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C:\Users\Admin\Documents\Submission\"/>
    </mc:Choice>
  </mc:AlternateContent>
  <xr:revisionPtr revIDLastSave="0" documentId="13_ncr:1_{362DE474-24A3-4EB4-BB9B-134D8A4377B1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Forecast precursor" sheetId="1" r:id="rId1"/>
    <sheet name="SOLEN" sheetId="6" r:id="rId2"/>
  </sheets>
  <definedNames>
    <definedName name="_xlnm._FilterDatabase" localSheetId="0" hidden="1">'Forecast precursor'!$F$871:$G$1498</definedName>
    <definedName name="_xlnm._FilterDatabase" localSheetId="1" hidden="1">SOLEN!$A$10:$C$36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93" i="1" l="1"/>
  <c r="M893" i="1"/>
  <c r="L893" i="1"/>
  <c r="T893" i="1" s="1"/>
  <c r="I893" i="1"/>
  <c r="R893" i="1" s="1"/>
  <c r="P892" i="1"/>
  <c r="P893" i="1"/>
  <c r="O892" i="1"/>
  <c r="O893" i="1"/>
  <c r="T892" i="1"/>
  <c r="S892" i="1"/>
  <c r="S893" i="1"/>
  <c r="R892" i="1"/>
  <c r="Q892" i="1"/>
  <c r="Q893" i="1"/>
  <c r="M892" i="1"/>
  <c r="L892" i="1"/>
  <c r="J892" i="1"/>
  <c r="I892" i="1"/>
  <c r="F892" i="1"/>
  <c r="F893" i="1"/>
  <c r="C892" i="1"/>
  <c r="C893" i="1"/>
  <c r="T222" i="1" l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J75" i="6"/>
  <c r="I75" i="6"/>
  <c r="F891" i="1"/>
  <c r="L891" i="1"/>
  <c r="I891" i="1"/>
  <c r="BC37" i="6"/>
  <c r="C891" i="1"/>
  <c r="S891" i="1" s="1"/>
  <c r="F890" i="1"/>
  <c r="L890" i="1"/>
  <c r="I890" i="1"/>
  <c r="C890" i="1"/>
  <c r="S890" i="1" s="1"/>
  <c r="L889" i="1"/>
  <c r="I889" i="1"/>
  <c r="F883" i="1"/>
  <c r="F884" i="1"/>
  <c r="F885" i="1"/>
  <c r="F886" i="1"/>
  <c r="F887" i="1"/>
  <c r="F888" i="1"/>
  <c r="F889" i="1"/>
  <c r="C889" i="1"/>
  <c r="S889" i="1" s="1"/>
  <c r="T889" i="1" s="1"/>
  <c r="L887" i="1"/>
  <c r="L888" i="1"/>
  <c r="I887" i="1"/>
  <c r="I888" i="1"/>
  <c r="C888" i="1"/>
  <c r="S888" i="1" s="1"/>
  <c r="C887" i="1"/>
  <c r="S887" i="1" s="1"/>
  <c r="L886" i="1"/>
  <c r="I886" i="1"/>
  <c r="C886" i="1"/>
  <c r="L885" i="1"/>
  <c r="I885" i="1"/>
  <c r="C885" i="1"/>
  <c r="S885" i="1" s="1"/>
  <c r="L883" i="1"/>
  <c r="L884" i="1"/>
  <c r="I883" i="1"/>
  <c r="I884" i="1"/>
  <c r="C884" i="1"/>
  <c r="S884" i="1" s="1"/>
  <c r="C883" i="1"/>
  <c r="O883" i="1" s="1"/>
  <c r="L882" i="1"/>
  <c r="I882" i="1"/>
  <c r="F881" i="1"/>
  <c r="F882" i="1"/>
  <c r="C882" i="1"/>
  <c r="Q882" i="1" s="1"/>
  <c r="L881" i="1"/>
  <c r="I881" i="1"/>
  <c r="C701" i="1"/>
  <c r="C702" i="1"/>
  <c r="C703" i="1"/>
  <c r="C704" i="1"/>
  <c r="C705" i="1"/>
  <c r="C706" i="1"/>
  <c r="C707" i="1"/>
  <c r="C708" i="1"/>
  <c r="C709" i="1"/>
  <c r="S709" i="1" s="1"/>
  <c r="T709" i="1" s="1"/>
  <c r="C710" i="1"/>
  <c r="S710" i="1" s="1"/>
  <c r="C711" i="1"/>
  <c r="O711" i="1" s="1"/>
  <c r="C712" i="1"/>
  <c r="Q712" i="1" s="1"/>
  <c r="C713" i="1"/>
  <c r="Q713" i="1" s="1"/>
  <c r="C714" i="1"/>
  <c r="S714" i="1" s="1"/>
  <c r="C715" i="1"/>
  <c r="S715" i="1" s="1"/>
  <c r="C716" i="1"/>
  <c r="S716" i="1" s="1"/>
  <c r="C717" i="1"/>
  <c r="S717" i="1" s="1"/>
  <c r="C718" i="1"/>
  <c r="S718" i="1" s="1"/>
  <c r="C719" i="1"/>
  <c r="Q719" i="1" s="1"/>
  <c r="C720" i="1"/>
  <c r="S720" i="1" s="1"/>
  <c r="C721" i="1"/>
  <c r="S721" i="1" s="1"/>
  <c r="C722" i="1"/>
  <c r="S722" i="1" s="1"/>
  <c r="C723" i="1"/>
  <c r="S723" i="1" s="1"/>
  <c r="C724" i="1"/>
  <c r="S724" i="1" s="1"/>
  <c r="C725" i="1"/>
  <c r="S725" i="1" s="1"/>
  <c r="C726" i="1"/>
  <c r="S726" i="1" s="1"/>
  <c r="C727" i="1"/>
  <c r="O727" i="1" s="1"/>
  <c r="C728" i="1"/>
  <c r="O728" i="1" s="1"/>
  <c r="C729" i="1"/>
  <c r="O729" i="1" s="1"/>
  <c r="C730" i="1"/>
  <c r="S730" i="1" s="1"/>
  <c r="C731" i="1"/>
  <c r="S731" i="1" s="1"/>
  <c r="C732" i="1"/>
  <c r="S732" i="1" s="1"/>
  <c r="C733" i="1"/>
  <c r="S733" i="1" s="1"/>
  <c r="C734" i="1"/>
  <c r="S734" i="1" s="1"/>
  <c r="C735" i="1"/>
  <c r="Q735" i="1" s="1"/>
  <c r="C736" i="1"/>
  <c r="Q736" i="1" s="1"/>
  <c r="C737" i="1"/>
  <c r="Q737" i="1" s="1"/>
  <c r="C738" i="1"/>
  <c r="S738" i="1" s="1"/>
  <c r="C739" i="1"/>
  <c r="S739" i="1" s="1"/>
  <c r="C740" i="1"/>
  <c r="S740" i="1" s="1"/>
  <c r="C741" i="1"/>
  <c r="S741" i="1" s="1"/>
  <c r="C742" i="1"/>
  <c r="S742" i="1" s="1"/>
  <c r="C743" i="1"/>
  <c r="S743" i="1" s="1"/>
  <c r="C744" i="1"/>
  <c r="S744" i="1" s="1"/>
  <c r="C745" i="1"/>
  <c r="O745" i="1" s="1"/>
  <c r="C746" i="1"/>
  <c r="S746" i="1" s="1"/>
  <c r="C747" i="1"/>
  <c r="S747" i="1" s="1"/>
  <c r="C748" i="1"/>
  <c r="S748" i="1" s="1"/>
  <c r="C749" i="1"/>
  <c r="S749" i="1" s="1"/>
  <c r="C750" i="1"/>
  <c r="S750" i="1" s="1"/>
  <c r="C751" i="1"/>
  <c r="C752" i="1"/>
  <c r="C753" i="1"/>
  <c r="S753" i="1" s="1"/>
  <c r="C754" i="1"/>
  <c r="Q754" i="1" s="1"/>
  <c r="C755" i="1"/>
  <c r="O755" i="1" s="1"/>
  <c r="C756" i="1"/>
  <c r="C757" i="1"/>
  <c r="S757" i="1" s="1"/>
  <c r="C758" i="1"/>
  <c r="C759" i="1"/>
  <c r="O759" i="1" s="1"/>
  <c r="C760" i="1"/>
  <c r="C761" i="1"/>
  <c r="S761" i="1" s="1"/>
  <c r="C762" i="1"/>
  <c r="Q762" i="1" s="1"/>
  <c r="C763" i="1"/>
  <c r="O763" i="1" s="1"/>
  <c r="C764" i="1"/>
  <c r="C765" i="1"/>
  <c r="S765" i="1" s="1"/>
  <c r="C766" i="1"/>
  <c r="C767" i="1"/>
  <c r="O767" i="1" s="1"/>
  <c r="C768" i="1"/>
  <c r="C769" i="1"/>
  <c r="S769" i="1" s="1"/>
  <c r="C770" i="1"/>
  <c r="Q770" i="1" s="1"/>
  <c r="C771" i="1"/>
  <c r="O771" i="1" s="1"/>
  <c r="C772" i="1"/>
  <c r="C773" i="1"/>
  <c r="S773" i="1" s="1"/>
  <c r="C774" i="1"/>
  <c r="C775" i="1"/>
  <c r="C776" i="1"/>
  <c r="C777" i="1"/>
  <c r="S777" i="1" s="1"/>
  <c r="C778" i="1"/>
  <c r="Q778" i="1" s="1"/>
  <c r="C779" i="1"/>
  <c r="O779" i="1" s="1"/>
  <c r="C780" i="1"/>
  <c r="C781" i="1"/>
  <c r="S781" i="1" s="1"/>
  <c r="C782" i="1"/>
  <c r="C783" i="1"/>
  <c r="O783" i="1" s="1"/>
  <c r="C784" i="1"/>
  <c r="C785" i="1"/>
  <c r="S785" i="1" s="1"/>
  <c r="C786" i="1"/>
  <c r="Q786" i="1" s="1"/>
  <c r="C787" i="1"/>
  <c r="O787" i="1" s="1"/>
  <c r="C788" i="1"/>
  <c r="C789" i="1"/>
  <c r="S789" i="1" s="1"/>
  <c r="C790" i="1"/>
  <c r="C791" i="1"/>
  <c r="C792" i="1"/>
  <c r="C793" i="1"/>
  <c r="S793" i="1" s="1"/>
  <c r="C794" i="1"/>
  <c r="Q794" i="1" s="1"/>
  <c r="C795" i="1"/>
  <c r="O795" i="1" s="1"/>
  <c r="C796" i="1"/>
  <c r="C797" i="1"/>
  <c r="S797" i="1" s="1"/>
  <c r="C798" i="1"/>
  <c r="C799" i="1"/>
  <c r="C800" i="1"/>
  <c r="C801" i="1"/>
  <c r="S801" i="1" s="1"/>
  <c r="C802" i="1"/>
  <c r="Q802" i="1" s="1"/>
  <c r="C803" i="1"/>
  <c r="O803" i="1" s="1"/>
  <c r="C804" i="1"/>
  <c r="C805" i="1"/>
  <c r="S805" i="1" s="1"/>
  <c r="C806" i="1"/>
  <c r="C807" i="1"/>
  <c r="O807" i="1" s="1"/>
  <c r="C808" i="1"/>
  <c r="C809" i="1"/>
  <c r="S809" i="1" s="1"/>
  <c r="C810" i="1"/>
  <c r="Q810" i="1" s="1"/>
  <c r="C811" i="1"/>
  <c r="O811" i="1" s="1"/>
  <c r="C812" i="1"/>
  <c r="C813" i="1"/>
  <c r="S813" i="1" s="1"/>
  <c r="C814" i="1"/>
  <c r="C815" i="1"/>
  <c r="O815" i="1" s="1"/>
  <c r="C816" i="1"/>
  <c r="C817" i="1"/>
  <c r="S817" i="1" s="1"/>
  <c r="C818" i="1"/>
  <c r="Q818" i="1" s="1"/>
  <c r="C819" i="1"/>
  <c r="O819" i="1" s="1"/>
  <c r="C820" i="1"/>
  <c r="C821" i="1"/>
  <c r="S821" i="1" s="1"/>
  <c r="C822" i="1"/>
  <c r="C823" i="1"/>
  <c r="C824" i="1"/>
  <c r="C825" i="1"/>
  <c r="S825" i="1" s="1"/>
  <c r="C826" i="1"/>
  <c r="Q826" i="1" s="1"/>
  <c r="C827" i="1"/>
  <c r="O827" i="1" s="1"/>
  <c r="C828" i="1"/>
  <c r="C829" i="1"/>
  <c r="S829" i="1" s="1"/>
  <c r="C830" i="1"/>
  <c r="C831" i="1"/>
  <c r="O831" i="1" s="1"/>
  <c r="C832" i="1"/>
  <c r="C833" i="1"/>
  <c r="S833" i="1" s="1"/>
  <c r="C834" i="1"/>
  <c r="Q834" i="1" s="1"/>
  <c r="C835" i="1"/>
  <c r="O835" i="1" s="1"/>
  <c r="C836" i="1"/>
  <c r="C837" i="1"/>
  <c r="S837" i="1" s="1"/>
  <c r="C838" i="1"/>
  <c r="C839" i="1"/>
  <c r="C840" i="1"/>
  <c r="C841" i="1"/>
  <c r="S841" i="1" s="1"/>
  <c r="C842" i="1"/>
  <c r="Q842" i="1" s="1"/>
  <c r="C843" i="1"/>
  <c r="O843" i="1" s="1"/>
  <c r="C844" i="1"/>
  <c r="C845" i="1"/>
  <c r="S845" i="1" s="1"/>
  <c r="C846" i="1"/>
  <c r="C847" i="1"/>
  <c r="C848" i="1"/>
  <c r="C849" i="1"/>
  <c r="S849" i="1" s="1"/>
  <c r="C850" i="1"/>
  <c r="Q850" i="1" s="1"/>
  <c r="C851" i="1"/>
  <c r="O851" i="1" s="1"/>
  <c r="C852" i="1"/>
  <c r="C853" i="1"/>
  <c r="S853" i="1" s="1"/>
  <c r="C854" i="1"/>
  <c r="S854" i="1" s="1"/>
  <c r="C855" i="1"/>
  <c r="C856" i="1"/>
  <c r="C857" i="1"/>
  <c r="S857" i="1" s="1"/>
  <c r="C858" i="1"/>
  <c r="Q858" i="1" s="1"/>
  <c r="C859" i="1"/>
  <c r="O859" i="1" s="1"/>
  <c r="C860" i="1"/>
  <c r="C861" i="1"/>
  <c r="S861" i="1" s="1"/>
  <c r="C862" i="1"/>
  <c r="C863" i="1"/>
  <c r="O863" i="1" s="1"/>
  <c r="C864" i="1"/>
  <c r="C865" i="1"/>
  <c r="S865" i="1" s="1"/>
  <c r="C866" i="1"/>
  <c r="Q866" i="1" s="1"/>
  <c r="C867" i="1"/>
  <c r="O867" i="1" s="1"/>
  <c r="C868" i="1"/>
  <c r="C869" i="1"/>
  <c r="S869" i="1" s="1"/>
  <c r="C870" i="1"/>
  <c r="C871" i="1"/>
  <c r="S871" i="1" s="1"/>
  <c r="C872" i="1"/>
  <c r="C873" i="1"/>
  <c r="S873" i="1" s="1"/>
  <c r="C874" i="1"/>
  <c r="Q874" i="1" s="1"/>
  <c r="C875" i="1"/>
  <c r="O875" i="1" s="1"/>
  <c r="C876" i="1"/>
  <c r="C877" i="1"/>
  <c r="S877" i="1" s="1"/>
  <c r="C878" i="1"/>
  <c r="C879" i="1"/>
  <c r="S879" i="1" s="1"/>
  <c r="C880" i="1"/>
  <c r="C881" i="1"/>
  <c r="S881" i="1" s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L880" i="1"/>
  <c r="I880" i="1"/>
  <c r="T890" i="1" l="1"/>
  <c r="T888" i="1"/>
  <c r="P883" i="1"/>
  <c r="S737" i="1"/>
  <c r="S719" i="1"/>
  <c r="Q729" i="1"/>
  <c r="Q711" i="1"/>
  <c r="O744" i="1"/>
  <c r="O721" i="1"/>
  <c r="O743" i="1"/>
  <c r="O720" i="1"/>
  <c r="Q728" i="1"/>
  <c r="S736" i="1"/>
  <c r="S713" i="1"/>
  <c r="O737" i="1"/>
  <c r="O719" i="1"/>
  <c r="Q745" i="1"/>
  <c r="Q727" i="1"/>
  <c r="S735" i="1"/>
  <c r="S712" i="1"/>
  <c r="O736" i="1"/>
  <c r="O713" i="1"/>
  <c r="Q744" i="1"/>
  <c r="Q721" i="1"/>
  <c r="S729" i="1"/>
  <c r="S711" i="1"/>
  <c r="O735" i="1"/>
  <c r="O712" i="1"/>
  <c r="Q743" i="1"/>
  <c r="Q720" i="1"/>
  <c r="S728" i="1"/>
  <c r="S745" i="1"/>
  <c r="S727" i="1"/>
  <c r="T891" i="1"/>
  <c r="O750" i="1"/>
  <c r="O742" i="1"/>
  <c r="O734" i="1"/>
  <c r="O726" i="1"/>
  <c r="O718" i="1"/>
  <c r="O710" i="1"/>
  <c r="Q750" i="1"/>
  <c r="Q742" i="1"/>
  <c r="Q734" i="1"/>
  <c r="Q726" i="1"/>
  <c r="Q718" i="1"/>
  <c r="Q710" i="1"/>
  <c r="M891" i="1"/>
  <c r="O749" i="1"/>
  <c r="O741" i="1"/>
  <c r="O733" i="1"/>
  <c r="O725" i="1"/>
  <c r="O717" i="1"/>
  <c r="O709" i="1"/>
  <c r="Q749" i="1"/>
  <c r="Q741" i="1"/>
  <c r="Q733" i="1"/>
  <c r="Q725" i="1"/>
  <c r="Q717" i="1"/>
  <c r="Q709" i="1"/>
  <c r="R709" i="1" s="1"/>
  <c r="O891" i="1"/>
  <c r="P891" i="1" s="1"/>
  <c r="O748" i="1"/>
  <c r="O740" i="1"/>
  <c r="O732" i="1"/>
  <c r="O724" i="1"/>
  <c r="O716" i="1"/>
  <c r="Q748" i="1"/>
  <c r="Q740" i="1"/>
  <c r="Q732" i="1"/>
  <c r="Q724" i="1"/>
  <c r="Q716" i="1"/>
  <c r="Q891" i="1"/>
  <c r="R891" i="1" s="1"/>
  <c r="O747" i="1"/>
  <c r="O739" i="1"/>
  <c r="O731" i="1"/>
  <c r="O723" i="1"/>
  <c r="O715" i="1"/>
  <c r="Q747" i="1"/>
  <c r="Q739" i="1"/>
  <c r="Q731" i="1"/>
  <c r="Q723" i="1"/>
  <c r="Q715" i="1"/>
  <c r="J891" i="1"/>
  <c r="O746" i="1"/>
  <c r="O738" i="1"/>
  <c r="O730" i="1"/>
  <c r="O722" i="1"/>
  <c r="O714" i="1"/>
  <c r="Q746" i="1"/>
  <c r="Q738" i="1"/>
  <c r="Q730" i="1"/>
  <c r="Q722" i="1"/>
  <c r="Q714" i="1"/>
  <c r="R882" i="1"/>
  <c r="O873" i="1"/>
  <c r="O841" i="1"/>
  <c r="O809" i="1"/>
  <c r="O777" i="1"/>
  <c r="Q883" i="1"/>
  <c r="R883" i="1" s="1"/>
  <c r="Q851" i="1"/>
  <c r="Q819" i="1"/>
  <c r="Q787" i="1"/>
  <c r="Q755" i="1"/>
  <c r="S842" i="1"/>
  <c r="S778" i="1"/>
  <c r="O869" i="1"/>
  <c r="O837" i="1"/>
  <c r="O805" i="1"/>
  <c r="O773" i="1"/>
  <c r="Q881" i="1"/>
  <c r="R881" i="1" s="1"/>
  <c r="Q849" i="1"/>
  <c r="Q817" i="1"/>
  <c r="Q785" i="1"/>
  <c r="Q753" i="1"/>
  <c r="S834" i="1"/>
  <c r="S770" i="1"/>
  <c r="M890" i="1"/>
  <c r="T887" i="1"/>
  <c r="O865" i="1"/>
  <c r="O833" i="1"/>
  <c r="O801" i="1"/>
  <c r="O769" i="1"/>
  <c r="Q875" i="1"/>
  <c r="Q843" i="1"/>
  <c r="Q811" i="1"/>
  <c r="Q779" i="1"/>
  <c r="S826" i="1"/>
  <c r="S762" i="1"/>
  <c r="O890" i="1"/>
  <c r="P890" i="1" s="1"/>
  <c r="O861" i="1"/>
  <c r="O829" i="1"/>
  <c r="O797" i="1"/>
  <c r="O765" i="1"/>
  <c r="Q873" i="1"/>
  <c r="Q841" i="1"/>
  <c r="Q809" i="1"/>
  <c r="Q777" i="1"/>
  <c r="S882" i="1"/>
  <c r="T882" i="1" s="1"/>
  <c r="S818" i="1"/>
  <c r="S754" i="1"/>
  <c r="Q890" i="1"/>
  <c r="R890" i="1" s="1"/>
  <c r="O887" i="1"/>
  <c r="P887" i="1" s="1"/>
  <c r="O857" i="1"/>
  <c r="O825" i="1"/>
  <c r="O793" i="1"/>
  <c r="O761" i="1"/>
  <c r="Q867" i="1"/>
  <c r="Q835" i="1"/>
  <c r="Q803" i="1"/>
  <c r="Q771" i="1"/>
  <c r="S874" i="1"/>
  <c r="S810" i="1"/>
  <c r="J889" i="1"/>
  <c r="O885" i="1"/>
  <c r="P885" i="1" s="1"/>
  <c r="O853" i="1"/>
  <c r="O821" i="1"/>
  <c r="O789" i="1"/>
  <c r="O757" i="1"/>
  <c r="Q865" i="1"/>
  <c r="Q833" i="1"/>
  <c r="Q801" i="1"/>
  <c r="Q769" i="1"/>
  <c r="S866" i="1"/>
  <c r="S802" i="1"/>
  <c r="M889" i="1"/>
  <c r="O881" i="1"/>
  <c r="P881" i="1" s="1"/>
  <c r="O849" i="1"/>
  <c r="O817" i="1"/>
  <c r="O785" i="1"/>
  <c r="O753" i="1"/>
  <c r="Q859" i="1"/>
  <c r="Q827" i="1"/>
  <c r="Q795" i="1"/>
  <c r="Q763" i="1"/>
  <c r="S858" i="1"/>
  <c r="S794" i="1"/>
  <c r="O877" i="1"/>
  <c r="O845" i="1"/>
  <c r="O813" i="1"/>
  <c r="O781" i="1"/>
  <c r="Q887" i="1"/>
  <c r="R887" i="1" s="1"/>
  <c r="Q857" i="1"/>
  <c r="Q825" i="1"/>
  <c r="Q793" i="1"/>
  <c r="Q761" i="1"/>
  <c r="S850" i="1"/>
  <c r="S786" i="1"/>
  <c r="J890" i="1"/>
  <c r="S855" i="1"/>
  <c r="Q855" i="1"/>
  <c r="S847" i="1"/>
  <c r="Q847" i="1"/>
  <c r="S823" i="1"/>
  <c r="Q823" i="1"/>
  <c r="S799" i="1"/>
  <c r="Q799" i="1"/>
  <c r="S775" i="1"/>
  <c r="Q775" i="1"/>
  <c r="S751" i="1"/>
  <c r="Q751" i="1"/>
  <c r="O751" i="1"/>
  <c r="Q870" i="1"/>
  <c r="O870" i="1"/>
  <c r="Q846" i="1"/>
  <c r="O846" i="1"/>
  <c r="Q822" i="1"/>
  <c r="O822" i="1"/>
  <c r="Q806" i="1"/>
  <c r="O806" i="1"/>
  <c r="Q790" i="1"/>
  <c r="O790" i="1"/>
  <c r="Q774" i="1"/>
  <c r="O774" i="1"/>
  <c r="Q758" i="1"/>
  <c r="O758" i="1"/>
  <c r="Q868" i="1"/>
  <c r="O868" i="1"/>
  <c r="S868" i="1"/>
  <c r="Q860" i="1"/>
  <c r="O860" i="1"/>
  <c r="S860" i="1"/>
  <c r="Q844" i="1"/>
  <c r="O844" i="1"/>
  <c r="S844" i="1"/>
  <c r="Q828" i="1"/>
  <c r="O828" i="1"/>
  <c r="S828" i="1"/>
  <c r="Q812" i="1"/>
  <c r="O812" i="1"/>
  <c r="S812" i="1"/>
  <c r="Q796" i="1"/>
  <c r="O796" i="1"/>
  <c r="S796" i="1"/>
  <c r="Q788" i="1"/>
  <c r="O788" i="1"/>
  <c r="S788" i="1"/>
  <c r="Q780" i="1"/>
  <c r="O780" i="1"/>
  <c r="S780" i="1"/>
  <c r="Q772" i="1"/>
  <c r="O772" i="1"/>
  <c r="S772" i="1"/>
  <c r="Q764" i="1"/>
  <c r="O764" i="1"/>
  <c r="S764" i="1"/>
  <c r="Q756" i="1"/>
  <c r="O756" i="1"/>
  <c r="S756" i="1"/>
  <c r="Q884" i="1"/>
  <c r="R884" i="1" s="1"/>
  <c r="O884" i="1"/>
  <c r="P884" i="1" s="1"/>
  <c r="Q886" i="1"/>
  <c r="R886" i="1" s="1"/>
  <c r="O886" i="1"/>
  <c r="P886" i="1" s="1"/>
  <c r="O871" i="1"/>
  <c r="S822" i="1"/>
  <c r="S790" i="1"/>
  <c r="S758" i="1"/>
  <c r="S831" i="1"/>
  <c r="Q831" i="1"/>
  <c r="S815" i="1"/>
  <c r="Q815" i="1"/>
  <c r="S791" i="1"/>
  <c r="Q791" i="1"/>
  <c r="S767" i="1"/>
  <c r="Q767" i="1"/>
  <c r="Q878" i="1"/>
  <c r="O878" i="1"/>
  <c r="P878" i="1" s="1"/>
  <c r="Q854" i="1"/>
  <c r="O854" i="1"/>
  <c r="Q830" i="1"/>
  <c r="O830" i="1"/>
  <c r="Q814" i="1"/>
  <c r="O814" i="1"/>
  <c r="Q782" i="1"/>
  <c r="O782" i="1"/>
  <c r="Q766" i="1"/>
  <c r="O766" i="1"/>
  <c r="Q871" i="1"/>
  <c r="Q876" i="1"/>
  <c r="O876" i="1"/>
  <c r="Q852" i="1"/>
  <c r="O852" i="1"/>
  <c r="S852" i="1"/>
  <c r="Q836" i="1"/>
  <c r="O836" i="1"/>
  <c r="S836" i="1"/>
  <c r="Q820" i="1"/>
  <c r="O820" i="1"/>
  <c r="S820" i="1"/>
  <c r="Q804" i="1"/>
  <c r="O804" i="1"/>
  <c r="S804" i="1"/>
  <c r="O847" i="1"/>
  <c r="S878" i="1"/>
  <c r="O823" i="1"/>
  <c r="S876" i="1"/>
  <c r="S846" i="1"/>
  <c r="S814" i="1"/>
  <c r="S782" i="1"/>
  <c r="O799" i="1"/>
  <c r="S863" i="1"/>
  <c r="Q863" i="1"/>
  <c r="S839" i="1"/>
  <c r="Q839" i="1"/>
  <c r="S807" i="1"/>
  <c r="Q807" i="1"/>
  <c r="S783" i="1"/>
  <c r="Q783" i="1"/>
  <c r="S759" i="1"/>
  <c r="Q759" i="1"/>
  <c r="O879" i="1"/>
  <c r="Q862" i="1"/>
  <c r="O862" i="1"/>
  <c r="Q838" i="1"/>
  <c r="O838" i="1"/>
  <c r="Q798" i="1"/>
  <c r="O798" i="1"/>
  <c r="O880" i="1"/>
  <c r="S880" i="1"/>
  <c r="T880" i="1" s="1"/>
  <c r="Q880" i="1"/>
  <c r="R880" i="1" s="1"/>
  <c r="O872" i="1"/>
  <c r="S872" i="1"/>
  <c r="Q872" i="1"/>
  <c r="O864" i="1"/>
  <c r="S864" i="1"/>
  <c r="Q864" i="1"/>
  <c r="O856" i="1"/>
  <c r="S856" i="1"/>
  <c r="Q856" i="1"/>
  <c r="O848" i="1"/>
  <c r="S848" i="1"/>
  <c r="Q848" i="1"/>
  <c r="O840" i="1"/>
  <c r="S840" i="1"/>
  <c r="Q840" i="1"/>
  <c r="O832" i="1"/>
  <c r="S832" i="1"/>
  <c r="Q832" i="1"/>
  <c r="O824" i="1"/>
  <c r="S824" i="1"/>
  <c r="Q824" i="1"/>
  <c r="O816" i="1"/>
  <c r="S816" i="1"/>
  <c r="Q816" i="1"/>
  <c r="O808" i="1"/>
  <c r="S808" i="1"/>
  <c r="Q808" i="1"/>
  <c r="O800" i="1"/>
  <c r="S800" i="1"/>
  <c r="Q800" i="1"/>
  <c r="O792" i="1"/>
  <c r="S792" i="1"/>
  <c r="Q792" i="1"/>
  <c r="O784" i="1"/>
  <c r="S784" i="1"/>
  <c r="Q784" i="1"/>
  <c r="O776" i="1"/>
  <c r="S776" i="1"/>
  <c r="Q776" i="1"/>
  <c r="O768" i="1"/>
  <c r="S768" i="1"/>
  <c r="Q768" i="1"/>
  <c r="O760" i="1"/>
  <c r="S760" i="1"/>
  <c r="Q760" i="1"/>
  <c r="O752" i="1"/>
  <c r="S752" i="1"/>
  <c r="Q752" i="1"/>
  <c r="J888" i="1"/>
  <c r="Q888" i="1"/>
  <c r="R888" i="1" s="1"/>
  <c r="O888" i="1"/>
  <c r="P888" i="1" s="1"/>
  <c r="O839" i="1"/>
  <c r="O775" i="1"/>
  <c r="Q879" i="1"/>
  <c r="S870" i="1"/>
  <c r="S838" i="1"/>
  <c r="S806" i="1"/>
  <c r="S774" i="1"/>
  <c r="O855" i="1"/>
  <c r="O791" i="1"/>
  <c r="S886" i="1"/>
  <c r="T886" i="1" s="1"/>
  <c r="S862" i="1"/>
  <c r="S830" i="1"/>
  <c r="S798" i="1"/>
  <c r="S766" i="1"/>
  <c r="T885" i="1"/>
  <c r="S883" i="1"/>
  <c r="T883" i="1" s="1"/>
  <c r="S875" i="1"/>
  <c r="S867" i="1"/>
  <c r="S859" i="1"/>
  <c r="S851" i="1"/>
  <c r="S843" i="1"/>
  <c r="S835" i="1"/>
  <c r="S827" i="1"/>
  <c r="S819" i="1"/>
  <c r="S811" i="1"/>
  <c r="S803" i="1"/>
  <c r="S795" i="1"/>
  <c r="S787" i="1"/>
  <c r="S779" i="1"/>
  <c r="S771" i="1"/>
  <c r="S763" i="1"/>
  <c r="S755" i="1"/>
  <c r="T881" i="1"/>
  <c r="O889" i="1"/>
  <c r="P889" i="1" s="1"/>
  <c r="Q885" i="1"/>
  <c r="R885" i="1" s="1"/>
  <c r="Q877" i="1"/>
  <c r="Q869" i="1"/>
  <c r="Q861" i="1"/>
  <c r="Q853" i="1"/>
  <c r="Q845" i="1"/>
  <c r="Q837" i="1"/>
  <c r="Q829" i="1"/>
  <c r="Q821" i="1"/>
  <c r="Q813" i="1"/>
  <c r="Q805" i="1"/>
  <c r="Q797" i="1"/>
  <c r="Q789" i="1"/>
  <c r="Q781" i="1"/>
  <c r="Q773" i="1"/>
  <c r="Q765" i="1"/>
  <c r="Q757" i="1"/>
  <c r="T884" i="1"/>
  <c r="O882" i="1"/>
  <c r="P882" i="1" s="1"/>
  <c r="O874" i="1"/>
  <c r="P874" i="1" s="1"/>
  <c r="O866" i="1"/>
  <c r="O858" i="1"/>
  <c r="O850" i="1"/>
  <c r="O842" i="1"/>
  <c r="O834" i="1"/>
  <c r="O826" i="1"/>
  <c r="O818" i="1"/>
  <c r="O810" i="1"/>
  <c r="O802" i="1"/>
  <c r="O794" i="1"/>
  <c r="O786" i="1"/>
  <c r="O778" i="1"/>
  <c r="O770" i="1"/>
  <c r="O762" i="1"/>
  <c r="O754" i="1"/>
  <c r="Q889" i="1"/>
  <c r="R889" i="1" s="1"/>
  <c r="J887" i="1"/>
  <c r="M888" i="1"/>
  <c r="M887" i="1"/>
  <c r="J886" i="1"/>
  <c r="M885" i="1"/>
  <c r="M886" i="1"/>
  <c r="J885" i="1"/>
  <c r="J884" i="1"/>
  <c r="J883" i="1"/>
  <c r="M884" i="1"/>
  <c r="M883" i="1"/>
  <c r="M882" i="1"/>
  <c r="J882" i="1"/>
  <c r="J881" i="1"/>
  <c r="M881" i="1"/>
  <c r="F880" i="1"/>
  <c r="F878" i="1"/>
  <c r="F879" i="1"/>
  <c r="L879" i="1"/>
  <c r="T879" i="1" s="1"/>
  <c r="I879" i="1"/>
  <c r="L878" i="1"/>
  <c r="I878" i="1"/>
  <c r="L877" i="1"/>
  <c r="T877" i="1" s="1"/>
  <c r="I877" i="1"/>
  <c r="F877" i="1"/>
  <c r="F856" i="1"/>
  <c r="F857" i="1"/>
  <c r="F858" i="1"/>
  <c r="F859" i="1"/>
  <c r="P859" i="1" s="1"/>
  <c r="F860" i="1"/>
  <c r="F861" i="1"/>
  <c r="F862" i="1"/>
  <c r="F863" i="1"/>
  <c r="P863" i="1" s="1"/>
  <c r="F864" i="1"/>
  <c r="F865" i="1"/>
  <c r="F866" i="1"/>
  <c r="F867" i="1"/>
  <c r="P867" i="1" s="1"/>
  <c r="F868" i="1"/>
  <c r="F869" i="1"/>
  <c r="F870" i="1"/>
  <c r="F871" i="1"/>
  <c r="F872" i="1"/>
  <c r="F873" i="1"/>
  <c r="F874" i="1"/>
  <c r="F875" i="1"/>
  <c r="P875" i="1" s="1"/>
  <c r="F876" i="1"/>
  <c r="P876" i="1" l="1"/>
  <c r="P879" i="1"/>
  <c r="P877" i="1"/>
  <c r="P880" i="1"/>
  <c r="P860" i="1"/>
  <c r="P858" i="1"/>
  <c r="R878" i="1"/>
  <c r="P865" i="1"/>
  <c r="P857" i="1"/>
  <c r="P873" i="1"/>
  <c r="P866" i="1"/>
  <c r="P869" i="1"/>
  <c r="P861" i="1"/>
  <c r="P870" i="1"/>
  <c r="P872" i="1"/>
  <c r="P862" i="1"/>
  <c r="P868" i="1"/>
  <c r="P856" i="1"/>
  <c r="P864" i="1"/>
  <c r="P871" i="1"/>
  <c r="T878" i="1"/>
  <c r="R879" i="1"/>
  <c r="R877" i="1"/>
  <c r="J879" i="1"/>
  <c r="M879" i="1"/>
  <c r="M880" i="1"/>
  <c r="J880" i="1"/>
  <c r="J878" i="1"/>
  <c r="M878" i="1"/>
  <c r="J877" i="1"/>
  <c r="M877" i="1"/>
  <c r="L875" i="1"/>
  <c r="T875" i="1" s="1"/>
  <c r="L876" i="1"/>
  <c r="T876" i="1" s="1"/>
  <c r="I875" i="1"/>
  <c r="R875" i="1" s="1"/>
  <c r="I876" i="1"/>
  <c r="R876" i="1" s="1"/>
  <c r="E92" i="6"/>
  <c r="L874" i="1"/>
  <c r="T874" i="1" s="1"/>
  <c r="I874" i="1"/>
  <c r="R874" i="1" s="1"/>
  <c r="L873" i="1"/>
  <c r="T873" i="1" s="1"/>
  <c r="I873" i="1"/>
  <c r="R873" i="1" s="1"/>
  <c r="L861" i="1"/>
  <c r="T861" i="1" s="1"/>
  <c r="L862" i="1"/>
  <c r="T862" i="1" s="1"/>
  <c r="L863" i="1"/>
  <c r="T863" i="1" s="1"/>
  <c r="L864" i="1"/>
  <c r="T864" i="1" s="1"/>
  <c r="L865" i="1"/>
  <c r="T865" i="1" s="1"/>
  <c r="L866" i="1"/>
  <c r="T866" i="1" s="1"/>
  <c r="L867" i="1"/>
  <c r="T867" i="1" s="1"/>
  <c r="L868" i="1"/>
  <c r="T868" i="1" s="1"/>
  <c r="L869" i="1"/>
  <c r="T869" i="1" s="1"/>
  <c r="L870" i="1"/>
  <c r="T870" i="1" s="1"/>
  <c r="L871" i="1"/>
  <c r="T871" i="1" s="1"/>
  <c r="L872" i="1"/>
  <c r="T872" i="1" s="1"/>
  <c r="I861" i="1"/>
  <c r="R861" i="1" s="1"/>
  <c r="I862" i="1"/>
  <c r="R862" i="1" s="1"/>
  <c r="I863" i="1"/>
  <c r="R863" i="1" s="1"/>
  <c r="I864" i="1"/>
  <c r="R864" i="1" s="1"/>
  <c r="I865" i="1"/>
  <c r="R865" i="1" s="1"/>
  <c r="I866" i="1"/>
  <c r="R866" i="1" s="1"/>
  <c r="I867" i="1"/>
  <c r="R867" i="1" s="1"/>
  <c r="I868" i="1"/>
  <c r="R868" i="1" s="1"/>
  <c r="I869" i="1"/>
  <c r="R869" i="1" s="1"/>
  <c r="I870" i="1"/>
  <c r="R870" i="1" s="1"/>
  <c r="I871" i="1"/>
  <c r="R871" i="1" s="1"/>
  <c r="I872" i="1"/>
  <c r="R872" i="1" s="1"/>
  <c r="F769" i="1"/>
  <c r="P769" i="1" s="1"/>
  <c r="F770" i="1"/>
  <c r="P770" i="1" s="1"/>
  <c r="F771" i="1"/>
  <c r="P771" i="1" s="1"/>
  <c r="F772" i="1"/>
  <c r="P772" i="1" s="1"/>
  <c r="F773" i="1"/>
  <c r="P773" i="1" s="1"/>
  <c r="F774" i="1"/>
  <c r="P774" i="1" s="1"/>
  <c r="F775" i="1"/>
  <c r="P775" i="1" s="1"/>
  <c r="F776" i="1"/>
  <c r="P776" i="1" s="1"/>
  <c r="F777" i="1"/>
  <c r="P777" i="1" s="1"/>
  <c r="F778" i="1"/>
  <c r="P778" i="1" s="1"/>
  <c r="F779" i="1"/>
  <c r="P779" i="1" s="1"/>
  <c r="F780" i="1"/>
  <c r="P780" i="1" s="1"/>
  <c r="F781" i="1"/>
  <c r="P781" i="1" s="1"/>
  <c r="F782" i="1"/>
  <c r="P782" i="1" s="1"/>
  <c r="F783" i="1"/>
  <c r="P783" i="1" s="1"/>
  <c r="F784" i="1"/>
  <c r="P784" i="1" s="1"/>
  <c r="F785" i="1"/>
  <c r="P785" i="1" s="1"/>
  <c r="F786" i="1"/>
  <c r="P786" i="1" s="1"/>
  <c r="F787" i="1"/>
  <c r="P787" i="1" s="1"/>
  <c r="F788" i="1"/>
  <c r="P788" i="1" s="1"/>
  <c r="F789" i="1"/>
  <c r="P789" i="1" s="1"/>
  <c r="F790" i="1"/>
  <c r="P790" i="1" s="1"/>
  <c r="F791" i="1"/>
  <c r="P791" i="1" s="1"/>
  <c r="F792" i="1"/>
  <c r="P792" i="1" s="1"/>
  <c r="F793" i="1"/>
  <c r="P793" i="1" s="1"/>
  <c r="F794" i="1"/>
  <c r="P794" i="1" s="1"/>
  <c r="F795" i="1"/>
  <c r="P795" i="1" s="1"/>
  <c r="F796" i="1"/>
  <c r="P796" i="1" s="1"/>
  <c r="F797" i="1"/>
  <c r="P797" i="1" s="1"/>
  <c r="F798" i="1"/>
  <c r="P798" i="1" s="1"/>
  <c r="F799" i="1"/>
  <c r="P799" i="1" s="1"/>
  <c r="F800" i="1"/>
  <c r="P800" i="1" s="1"/>
  <c r="F801" i="1"/>
  <c r="P801" i="1" s="1"/>
  <c r="F802" i="1"/>
  <c r="P802" i="1" s="1"/>
  <c r="F803" i="1"/>
  <c r="P803" i="1" s="1"/>
  <c r="F804" i="1"/>
  <c r="P804" i="1" s="1"/>
  <c r="F805" i="1"/>
  <c r="P805" i="1" s="1"/>
  <c r="F806" i="1"/>
  <c r="P806" i="1" s="1"/>
  <c r="F807" i="1"/>
  <c r="P807" i="1" s="1"/>
  <c r="F808" i="1"/>
  <c r="P808" i="1" s="1"/>
  <c r="F809" i="1"/>
  <c r="P809" i="1" s="1"/>
  <c r="F810" i="1"/>
  <c r="P810" i="1" s="1"/>
  <c r="F811" i="1"/>
  <c r="P811" i="1" s="1"/>
  <c r="F812" i="1"/>
  <c r="P812" i="1" s="1"/>
  <c r="F813" i="1"/>
  <c r="P813" i="1" s="1"/>
  <c r="F814" i="1"/>
  <c r="P814" i="1" s="1"/>
  <c r="F815" i="1"/>
  <c r="P815" i="1" s="1"/>
  <c r="F816" i="1"/>
  <c r="P816" i="1" s="1"/>
  <c r="F817" i="1"/>
  <c r="P817" i="1" s="1"/>
  <c r="F818" i="1"/>
  <c r="P818" i="1" s="1"/>
  <c r="F819" i="1"/>
  <c r="P819" i="1" s="1"/>
  <c r="F820" i="1"/>
  <c r="P820" i="1" s="1"/>
  <c r="F821" i="1"/>
  <c r="P821" i="1" s="1"/>
  <c r="F822" i="1"/>
  <c r="P822" i="1" s="1"/>
  <c r="F823" i="1"/>
  <c r="P823" i="1" s="1"/>
  <c r="F824" i="1"/>
  <c r="P824" i="1" s="1"/>
  <c r="F825" i="1"/>
  <c r="P825" i="1" s="1"/>
  <c r="F826" i="1"/>
  <c r="P826" i="1" s="1"/>
  <c r="F827" i="1"/>
  <c r="P827" i="1" s="1"/>
  <c r="F828" i="1"/>
  <c r="P828" i="1" s="1"/>
  <c r="F829" i="1"/>
  <c r="P829" i="1" s="1"/>
  <c r="F830" i="1"/>
  <c r="P830" i="1" s="1"/>
  <c r="F831" i="1"/>
  <c r="P831" i="1" s="1"/>
  <c r="F832" i="1"/>
  <c r="P832" i="1" s="1"/>
  <c r="F833" i="1"/>
  <c r="P833" i="1" s="1"/>
  <c r="F834" i="1"/>
  <c r="P834" i="1" s="1"/>
  <c r="F835" i="1"/>
  <c r="P835" i="1" s="1"/>
  <c r="F836" i="1"/>
  <c r="P836" i="1" s="1"/>
  <c r="F837" i="1"/>
  <c r="P837" i="1" s="1"/>
  <c r="F838" i="1"/>
  <c r="P838" i="1" s="1"/>
  <c r="F839" i="1"/>
  <c r="P839" i="1" s="1"/>
  <c r="F840" i="1"/>
  <c r="P840" i="1" s="1"/>
  <c r="F841" i="1"/>
  <c r="P841" i="1" s="1"/>
  <c r="F842" i="1"/>
  <c r="P842" i="1" s="1"/>
  <c r="F843" i="1"/>
  <c r="P843" i="1" s="1"/>
  <c r="F844" i="1"/>
  <c r="P844" i="1" s="1"/>
  <c r="F845" i="1"/>
  <c r="P845" i="1" s="1"/>
  <c r="F846" i="1"/>
  <c r="P846" i="1" s="1"/>
  <c r="F847" i="1"/>
  <c r="P847" i="1" s="1"/>
  <c r="F848" i="1"/>
  <c r="P848" i="1" s="1"/>
  <c r="F849" i="1"/>
  <c r="P849" i="1" s="1"/>
  <c r="F850" i="1"/>
  <c r="P850" i="1" s="1"/>
  <c r="F851" i="1"/>
  <c r="P851" i="1" s="1"/>
  <c r="F852" i="1"/>
  <c r="P852" i="1" s="1"/>
  <c r="F853" i="1"/>
  <c r="P853" i="1" s="1"/>
  <c r="F854" i="1"/>
  <c r="P854" i="1" s="1"/>
  <c r="F855" i="1"/>
  <c r="P855" i="1" s="1"/>
  <c r="J875" i="1" l="1"/>
  <c r="M875" i="1"/>
  <c r="J876" i="1"/>
  <c r="M876" i="1"/>
  <c r="J873" i="1"/>
  <c r="J874" i="1"/>
  <c r="J872" i="1"/>
  <c r="M872" i="1"/>
  <c r="M874" i="1"/>
  <c r="M871" i="1"/>
  <c r="M873" i="1"/>
  <c r="J871" i="1"/>
  <c r="J870" i="1"/>
  <c r="J869" i="1"/>
  <c r="M868" i="1"/>
  <c r="M867" i="1"/>
  <c r="J865" i="1"/>
  <c r="M866" i="1"/>
  <c r="J863" i="1"/>
  <c r="J864" i="1"/>
  <c r="J861" i="1"/>
  <c r="J862" i="1"/>
  <c r="L831" i="1"/>
  <c r="T831" i="1" s="1"/>
  <c r="L832" i="1"/>
  <c r="T832" i="1" s="1"/>
  <c r="L833" i="1"/>
  <c r="T833" i="1" s="1"/>
  <c r="L834" i="1"/>
  <c r="T834" i="1" s="1"/>
  <c r="L835" i="1"/>
  <c r="T835" i="1" s="1"/>
  <c r="L836" i="1"/>
  <c r="T836" i="1" s="1"/>
  <c r="L837" i="1"/>
  <c r="T837" i="1" s="1"/>
  <c r="L838" i="1"/>
  <c r="T838" i="1" s="1"/>
  <c r="L839" i="1"/>
  <c r="T839" i="1" s="1"/>
  <c r="L840" i="1"/>
  <c r="T840" i="1" s="1"/>
  <c r="L841" i="1"/>
  <c r="T841" i="1" s="1"/>
  <c r="L842" i="1"/>
  <c r="T842" i="1" s="1"/>
  <c r="L843" i="1"/>
  <c r="T843" i="1" s="1"/>
  <c r="L844" i="1"/>
  <c r="T844" i="1" s="1"/>
  <c r="L845" i="1"/>
  <c r="T845" i="1" s="1"/>
  <c r="L846" i="1"/>
  <c r="T846" i="1" s="1"/>
  <c r="L847" i="1"/>
  <c r="T847" i="1" s="1"/>
  <c r="L848" i="1"/>
  <c r="T848" i="1" s="1"/>
  <c r="L849" i="1"/>
  <c r="T849" i="1" s="1"/>
  <c r="L850" i="1"/>
  <c r="T850" i="1" s="1"/>
  <c r="L851" i="1"/>
  <c r="T851" i="1" s="1"/>
  <c r="L852" i="1"/>
  <c r="T852" i="1" s="1"/>
  <c r="L853" i="1"/>
  <c r="T853" i="1" s="1"/>
  <c r="L854" i="1"/>
  <c r="T854" i="1" s="1"/>
  <c r="L855" i="1"/>
  <c r="T855" i="1" s="1"/>
  <c r="L856" i="1"/>
  <c r="T856" i="1" s="1"/>
  <c r="L857" i="1"/>
  <c r="T857" i="1" s="1"/>
  <c r="L858" i="1"/>
  <c r="T858" i="1" s="1"/>
  <c r="L859" i="1"/>
  <c r="T859" i="1" s="1"/>
  <c r="L860" i="1"/>
  <c r="T860" i="1" s="1"/>
  <c r="I831" i="1"/>
  <c r="R831" i="1" s="1"/>
  <c r="I832" i="1"/>
  <c r="R832" i="1" s="1"/>
  <c r="I833" i="1"/>
  <c r="R833" i="1" s="1"/>
  <c r="I834" i="1"/>
  <c r="R834" i="1" s="1"/>
  <c r="I835" i="1"/>
  <c r="R835" i="1" s="1"/>
  <c r="I836" i="1"/>
  <c r="R836" i="1" s="1"/>
  <c r="I837" i="1"/>
  <c r="R837" i="1" s="1"/>
  <c r="I838" i="1"/>
  <c r="R838" i="1" s="1"/>
  <c r="I839" i="1"/>
  <c r="R839" i="1" s="1"/>
  <c r="I840" i="1"/>
  <c r="R840" i="1" s="1"/>
  <c r="I841" i="1"/>
  <c r="R841" i="1" s="1"/>
  <c r="I842" i="1"/>
  <c r="R842" i="1" s="1"/>
  <c r="I843" i="1"/>
  <c r="R843" i="1" s="1"/>
  <c r="I844" i="1"/>
  <c r="R844" i="1" s="1"/>
  <c r="I845" i="1"/>
  <c r="R845" i="1" s="1"/>
  <c r="I846" i="1"/>
  <c r="R846" i="1" s="1"/>
  <c r="I847" i="1"/>
  <c r="R847" i="1" s="1"/>
  <c r="I848" i="1"/>
  <c r="R848" i="1" s="1"/>
  <c r="I849" i="1"/>
  <c r="R849" i="1" s="1"/>
  <c r="I850" i="1"/>
  <c r="R850" i="1" s="1"/>
  <c r="I851" i="1"/>
  <c r="R851" i="1" s="1"/>
  <c r="I852" i="1"/>
  <c r="R852" i="1" s="1"/>
  <c r="I853" i="1"/>
  <c r="R853" i="1" s="1"/>
  <c r="I854" i="1"/>
  <c r="R854" i="1" s="1"/>
  <c r="I855" i="1"/>
  <c r="R855" i="1" s="1"/>
  <c r="I856" i="1"/>
  <c r="R856" i="1" s="1"/>
  <c r="I857" i="1"/>
  <c r="R857" i="1" s="1"/>
  <c r="I858" i="1"/>
  <c r="R858" i="1" s="1"/>
  <c r="I859" i="1"/>
  <c r="R859" i="1" s="1"/>
  <c r="I860" i="1"/>
  <c r="R860" i="1" s="1"/>
  <c r="M865" i="1" l="1"/>
  <c r="J868" i="1"/>
  <c r="M863" i="1"/>
  <c r="J867" i="1"/>
  <c r="M869" i="1"/>
  <c r="M861" i="1"/>
  <c r="M864" i="1"/>
  <c r="M862" i="1"/>
  <c r="M870" i="1"/>
  <c r="J866" i="1"/>
  <c r="BA36" i="6"/>
  <c r="L787" i="1"/>
  <c r="T787" i="1" s="1"/>
  <c r="L788" i="1"/>
  <c r="T788" i="1" s="1"/>
  <c r="L789" i="1"/>
  <c r="T789" i="1" s="1"/>
  <c r="L790" i="1"/>
  <c r="T790" i="1" s="1"/>
  <c r="L791" i="1"/>
  <c r="T791" i="1" s="1"/>
  <c r="L792" i="1"/>
  <c r="T792" i="1" s="1"/>
  <c r="L793" i="1"/>
  <c r="T793" i="1" s="1"/>
  <c r="L794" i="1"/>
  <c r="T794" i="1" s="1"/>
  <c r="L795" i="1"/>
  <c r="T795" i="1" s="1"/>
  <c r="L796" i="1"/>
  <c r="T796" i="1" s="1"/>
  <c r="L797" i="1"/>
  <c r="T797" i="1" s="1"/>
  <c r="L798" i="1"/>
  <c r="T798" i="1" s="1"/>
  <c r="L799" i="1"/>
  <c r="T799" i="1" s="1"/>
  <c r="L800" i="1"/>
  <c r="T800" i="1" s="1"/>
  <c r="L801" i="1"/>
  <c r="T801" i="1" s="1"/>
  <c r="L802" i="1"/>
  <c r="T802" i="1" s="1"/>
  <c r="L803" i="1"/>
  <c r="T803" i="1" s="1"/>
  <c r="L804" i="1"/>
  <c r="T804" i="1" s="1"/>
  <c r="L805" i="1"/>
  <c r="T805" i="1" s="1"/>
  <c r="L806" i="1"/>
  <c r="T806" i="1" s="1"/>
  <c r="L807" i="1"/>
  <c r="T807" i="1" s="1"/>
  <c r="L808" i="1"/>
  <c r="T808" i="1" s="1"/>
  <c r="L809" i="1"/>
  <c r="T809" i="1" s="1"/>
  <c r="L810" i="1"/>
  <c r="T810" i="1" s="1"/>
  <c r="L811" i="1"/>
  <c r="T811" i="1" s="1"/>
  <c r="L812" i="1"/>
  <c r="T812" i="1" s="1"/>
  <c r="L813" i="1"/>
  <c r="T813" i="1" s="1"/>
  <c r="L814" i="1"/>
  <c r="T814" i="1" s="1"/>
  <c r="L815" i="1"/>
  <c r="T815" i="1" s="1"/>
  <c r="L816" i="1"/>
  <c r="T816" i="1" s="1"/>
  <c r="L817" i="1"/>
  <c r="T817" i="1" s="1"/>
  <c r="L818" i="1"/>
  <c r="T818" i="1" s="1"/>
  <c r="L819" i="1"/>
  <c r="T819" i="1" s="1"/>
  <c r="L820" i="1"/>
  <c r="T820" i="1" s="1"/>
  <c r="L821" i="1"/>
  <c r="T821" i="1" s="1"/>
  <c r="L822" i="1"/>
  <c r="T822" i="1" s="1"/>
  <c r="L823" i="1"/>
  <c r="T823" i="1" s="1"/>
  <c r="L824" i="1"/>
  <c r="T824" i="1" s="1"/>
  <c r="L825" i="1"/>
  <c r="T825" i="1" s="1"/>
  <c r="L826" i="1"/>
  <c r="T826" i="1" s="1"/>
  <c r="L827" i="1"/>
  <c r="T827" i="1" s="1"/>
  <c r="L828" i="1"/>
  <c r="T828" i="1" s="1"/>
  <c r="L829" i="1"/>
  <c r="T829" i="1" s="1"/>
  <c r="L830" i="1"/>
  <c r="T830" i="1" s="1"/>
  <c r="AY37" i="6"/>
  <c r="I825" i="1"/>
  <c r="R825" i="1" s="1"/>
  <c r="I826" i="1"/>
  <c r="R826" i="1" s="1"/>
  <c r="I827" i="1"/>
  <c r="R827" i="1" s="1"/>
  <c r="I828" i="1"/>
  <c r="R828" i="1" s="1"/>
  <c r="I829" i="1"/>
  <c r="R829" i="1" s="1"/>
  <c r="I830" i="1"/>
  <c r="R830" i="1" s="1"/>
  <c r="M828" i="1" l="1"/>
  <c r="M841" i="1"/>
  <c r="J841" i="1"/>
  <c r="M854" i="1"/>
  <c r="J854" i="1"/>
  <c r="J846" i="1"/>
  <c r="M846" i="1"/>
  <c r="M849" i="1"/>
  <c r="J849" i="1"/>
  <c r="M850" i="1"/>
  <c r="J850" i="1"/>
  <c r="J838" i="1"/>
  <c r="M838" i="1"/>
  <c r="M844" i="1"/>
  <c r="J844" i="1"/>
  <c r="J851" i="1"/>
  <c r="M851" i="1"/>
  <c r="M855" i="1"/>
  <c r="J855" i="1"/>
  <c r="M831" i="1"/>
  <c r="J831" i="1"/>
  <c r="M834" i="1"/>
  <c r="J834" i="1"/>
  <c r="M842" i="1"/>
  <c r="J842" i="1"/>
  <c r="J837" i="1"/>
  <c r="M837" i="1"/>
  <c r="M845" i="1"/>
  <c r="J845" i="1"/>
  <c r="M852" i="1"/>
  <c r="J852" i="1"/>
  <c r="M856" i="1"/>
  <c r="J856" i="1"/>
  <c r="M839" i="1"/>
  <c r="J839" i="1"/>
  <c r="M832" i="1"/>
  <c r="J832" i="1"/>
  <c r="J836" i="1"/>
  <c r="M836" i="1"/>
  <c r="M847" i="1"/>
  <c r="J847" i="1"/>
  <c r="J853" i="1"/>
  <c r="M853" i="1"/>
  <c r="M857" i="1"/>
  <c r="J857" i="1"/>
  <c r="M858" i="1"/>
  <c r="J858" i="1"/>
  <c r="J835" i="1"/>
  <c r="M835" i="1"/>
  <c r="J840" i="1"/>
  <c r="M840" i="1"/>
  <c r="J859" i="1"/>
  <c r="M859" i="1"/>
  <c r="M860" i="1"/>
  <c r="J860" i="1"/>
  <c r="M833" i="1"/>
  <c r="J833" i="1"/>
  <c r="J843" i="1"/>
  <c r="M843" i="1"/>
  <c r="J848" i="1"/>
  <c r="M848" i="1"/>
  <c r="M825" i="1"/>
  <c r="M826" i="1"/>
  <c r="M830" i="1"/>
  <c r="M827" i="1"/>
  <c r="M829" i="1"/>
  <c r="J830" i="1"/>
  <c r="J829" i="1"/>
  <c r="J828" i="1"/>
  <c r="J827" i="1"/>
  <c r="J826" i="1"/>
  <c r="J825" i="1"/>
  <c r="I820" i="1"/>
  <c r="R820" i="1" s="1"/>
  <c r="I821" i="1"/>
  <c r="R821" i="1" s="1"/>
  <c r="I822" i="1"/>
  <c r="R822" i="1" s="1"/>
  <c r="I823" i="1"/>
  <c r="R823" i="1" s="1"/>
  <c r="I824" i="1"/>
  <c r="R824" i="1" s="1"/>
  <c r="M822" i="1"/>
  <c r="M823" i="1"/>
  <c r="M824" i="1"/>
  <c r="M820" i="1"/>
  <c r="M821" i="1"/>
  <c r="I816" i="1"/>
  <c r="R816" i="1" s="1"/>
  <c r="I817" i="1"/>
  <c r="R817" i="1" s="1"/>
  <c r="I818" i="1"/>
  <c r="R818" i="1" s="1"/>
  <c r="I819" i="1"/>
  <c r="R819" i="1" s="1"/>
  <c r="M816" i="1"/>
  <c r="M817" i="1"/>
  <c r="M818" i="1"/>
  <c r="M819" i="1"/>
  <c r="I800" i="1"/>
  <c r="R800" i="1" s="1"/>
  <c r="I801" i="1"/>
  <c r="R801" i="1" s="1"/>
  <c r="I802" i="1"/>
  <c r="R802" i="1" s="1"/>
  <c r="I803" i="1"/>
  <c r="R803" i="1" s="1"/>
  <c r="I804" i="1"/>
  <c r="R804" i="1" s="1"/>
  <c r="I805" i="1"/>
  <c r="R805" i="1" s="1"/>
  <c r="I806" i="1"/>
  <c r="R806" i="1" s="1"/>
  <c r="I807" i="1"/>
  <c r="R807" i="1" s="1"/>
  <c r="I808" i="1"/>
  <c r="R808" i="1" s="1"/>
  <c r="I809" i="1"/>
  <c r="R809" i="1" s="1"/>
  <c r="I810" i="1"/>
  <c r="R810" i="1" s="1"/>
  <c r="I811" i="1"/>
  <c r="R811" i="1" s="1"/>
  <c r="I812" i="1"/>
  <c r="R812" i="1" s="1"/>
  <c r="I813" i="1"/>
  <c r="R813" i="1" s="1"/>
  <c r="I814" i="1"/>
  <c r="R814" i="1" s="1"/>
  <c r="I815" i="1"/>
  <c r="R815" i="1" s="1"/>
  <c r="M814" i="1"/>
  <c r="M815" i="1"/>
  <c r="M811" i="1"/>
  <c r="M812" i="1"/>
  <c r="M813" i="1"/>
  <c r="M800" i="1"/>
  <c r="M801" i="1"/>
  <c r="M802" i="1"/>
  <c r="M803" i="1"/>
  <c r="M805" i="1"/>
  <c r="M806" i="1"/>
  <c r="M807" i="1"/>
  <c r="M808" i="1"/>
  <c r="M809" i="1"/>
  <c r="M810" i="1"/>
  <c r="AW37" i="6"/>
  <c r="M796" i="1"/>
  <c r="M797" i="1"/>
  <c r="M798" i="1"/>
  <c r="M799" i="1"/>
  <c r="I796" i="1"/>
  <c r="R796" i="1" s="1"/>
  <c r="I797" i="1"/>
  <c r="R797" i="1" s="1"/>
  <c r="I798" i="1"/>
  <c r="R798" i="1" s="1"/>
  <c r="I799" i="1"/>
  <c r="R799" i="1" s="1"/>
  <c r="I791" i="1"/>
  <c r="R791" i="1" s="1"/>
  <c r="I792" i="1"/>
  <c r="R792" i="1" s="1"/>
  <c r="I793" i="1"/>
  <c r="R793" i="1" s="1"/>
  <c r="I794" i="1"/>
  <c r="R794" i="1" s="1"/>
  <c r="I795" i="1"/>
  <c r="R795" i="1" s="1"/>
  <c r="M795" i="1"/>
  <c r="M794" i="1"/>
  <c r="M793" i="1"/>
  <c r="M792" i="1"/>
  <c r="I787" i="1"/>
  <c r="R787" i="1" s="1"/>
  <c r="I788" i="1"/>
  <c r="R788" i="1" s="1"/>
  <c r="I789" i="1"/>
  <c r="R789" i="1" s="1"/>
  <c r="I790" i="1"/>
  <c r="R790" i="1" s="1"/>
  <c r="M789" i="1"/>
  <c r="M790" i="1"/>
  <c r="M791" i="1"/>
  <c r="M788" i="1"/>
  <c r="L783" i="1"/>
  <c r="T783" i="1" s="1"/>
  <c r="L784" i="1"/>
  <c r="T784" i="1" s="1"/>
  <c r="L785" i="1"/>
  <c r="T785" i="1" s="1"/>
  <c r="L786" i="1"/>
  <c r="T786" i="1" s="1"/>
  <c r="I785" i="1"/>
  <c r="R785" i="1" s="1"/>
  <c r="I786" i="1"/>
  <c r="R786" i="1" s="1"/>
  <c r="M787" i="1"/>
  <c r="I783" i="1"/>
  <c r="R783" i="1" s="1"/>
  <c r="I784" i="1"/>
  <c r="R784" i="1" s="1"/>
  <c r="L781" i="1"/>
  <c r="T781" i="1" s="1"/>
  <c r="L782" i="1"/>
  <c r="T782" i="1" s="1"/>
  <c r="I782" i="1"/>
  <c r="R782" i="1" s="1"/>
  <c r="I781" i="1"/>
  <c r="R781" i="1" s="1"/>
  <c r="L775" i="1"/>
  <c r="T775" i="1" s="1"/>
  <c r="L776" i="1"/>
  <c r="T776" i="1" s="1"/>
  <c r="L777" i="1"/>
  <c r="T777" i="1" s="1"/>
  <c r="L778" i="1"/>
  <c r="T778" i="1" s="1"/>
  <c r="L779" i="1"/>
  <c r="T779" i="1" s="1"/>
  <c r="L780" i="1"/>
  <c r="T780" i="1" s="1"/>
  <c r="I778" i="1"/>
  <c r="R778" i="1" s="1"/>
  <c r="I779" i="1"/>
  <c r="R779" i="1" s="1"/>
  <c r="I780" i="1"/>
  <c r="R780" i="1" s="1"/>
  <c r="I775" i="1"/>
  <c r="R775" i="1" s="1"/>
  <c r="I776" i="1"/>
  <c r="R776" i="1" s="1"/>
  <c r="I777" i="1"/>
  <c r="R777" i="1" s="1"/>
  <c r="L770" i="1"/>
  <c r="T770" i="1" s="1"/>
  <c r="L771" i="1"/>
  <c r="T771" i="1" s="1"/>
  <c r="L772" i="1"/>
  <c r="T772" i="1" s="1"/>
  <c r="L773" i="1"/>
  <c r="T773" i="1" s="1"/>
  <c r="L774" i="1"/>
  <c r="T774" i="1" s="1"/>
  <c r="I773" i="1"/>
  <c r="R773" i="1" s="1"/>
  <c r="I774" i="1"/>
  <c r="R774" i="1" s="1"/>
  <c r="I770" i="1"/>
  <c r="R770" i="1" s="1"/>
  <c r="I771" i="1"/>
  <c r="R771" i="1" s="1"/>
  <c r="I772" i="1"/>
  <c r="R772" i="1" s="1"/>
  <c r="L769" i="1"/>
  <c r="T769" i="1" s="1"/>
  <c r="I769" i="1"/>
  <c r="R769" i="1" s="1"/>
  <c r="F685" i="1"/>
  <c r="P685" i="1" s="1"/>
  <c r="F686" i="1"/>
  <c r="P686" i="1" s="1"/>
  <c r="F687" i="1"/>
  <c r="P687" i="1" s="1"/>
  <c r="F688" i="1"/>
  <c r="P688" i="1" s="1"/>
  <c r="F689" i="1"/>
  <c r="P689" i="1" s="1"/>
  <c r="F690" i="1"/>
  <c r="P690" i="1" s="1"/>
  <c r="F691" i="1"/>
  <c r="P691" i="1" s="1"/>
  <c r="F692" i="1"/>
  <c r="P692" i="1" s="1"/>
  <c r="F693" i="1"/>
  <c r="P693" i="1" s="1"/>
  <c r="F694" i="1"/>
  <c r="P694" i="1" s="1"/>
  <c r="F695" i="1"/>
  <c r="P695" i="1" s="1"/>
  <c r="F696" i="1"/>
  <c r="P696" i="1" s="1"/>
  <c r="F697" i="1"/>
  <c r="P697" i="1" s="1"/>
  <c r="F698" i="1"/>
  <c r="P698" i="1" s="1"/>
  <c r="F699" i="1"/>
  <c r="P699" i="1" s="1"/>
  <c r="F700" i="1"/>
  <c r="P700" i="1" s="1"/>
  <c r="F701" i="1"/>
  <c r="P701" i="1" s="1"/>
  <c r="F702" i="1"/>
  <c r="P702" i="1" s="1"/>
  <c r="F703" i="1"/>
  <c r="P703" i="1" s="1"/>
  <c r="F704" i="1"/>
  <c r="P704" i="1" s="1"/>
  <c r="F705" i="1"/>
  <c r="P705" i="1" s="1"/>
  <c r="F706" i="1"/>
  <c r="P706" i="1" s="1"/>
  <c r="F707" i="1"/>
  <c r="P707" i="1" s="1"/>
  <c r="F708" i="1"/>
  <c r="P708" i="1" s="1"/>
  <c r="F709" i="1"/>
  <c r="P709" i="1" s="1"/>
  <c r="F710" i="1"/>
  <c r="P710" i="1" s="1"/>
  <c r="F711" i="1"/>
  <c r="P711" i="1" s="1"/>
  <c r="F712" i="1"/>
  <c r="P712" i="1" s="1"/>
  <c r="F713" i="1"/>
  <c r="P713" i="1" s="1"/>
  <c r="F714" i="1"/>
  <c r="P714" i="1" s="1"/>
  <c r="F715" i="1"/>
  <c r="P715" i="1" s="1"/>
  <c r="F716" i="1"/>
  <c r="P716" i="1" s="1"/>
  <c r="F717" i="1"/>
  <c r="P717" i="1" s="1"/>
  <c r="F718" i="1"/>
  <c r="P718" i="1" s="1"/>
  <c r="F719" i="1"/>
  <c r="P719" i="1" s="1"/>
  <c r="F720" i="1"/>
  <c r="P720" i="1" s="1"/>
  <c r="F721" i="1"/>
  <c r="P721" i="1" s="1"/>
  <c r="F722" i="1"/>
  <c r="P722" i="1" s="1"/>
  <c r="F723" i="1"/>
  <c r="P723" i="1" s="1"/>
  <c r="F724" i="1"/>
  <c r="P724" i="1" s="1"/>
  <c r="F725" i="1"/>
  <c r="P725" i="1" s="1"/>
  <c r="F726" i="1"/>
  <c r="P726" i="1" s="1"/>
  <c r="F727" i="1"/>
  <c r="P727" i="1" s="1"/>
  <c r="F728" i="1"/>
  <c r="P728" i="1" s="1"/>
  <c r="F729" i="1"/>
  <c r="P729" i="1" s="1"/>
  <c r="F730" i="1"/>
  <c r="P730" i="1" s="1"/>
  <c r="F731" i="1"/>
  <c r="P731" i="1" s="1"/>
  <c r="F732" i="1"/>
  <c r="P732" i="1" s="1"/>
  <c r="F733" i="1"/>
  <c r="P733" i="1" s="1"/>
  <c r="F734" i="1"/>
  <c r="P734" i="1" s="1"/>
  <c r="F735" i="1"/>
  <c r="P735" i="1" s="1"/>
  <c r="F736" i="1"/>
  <c r="P736" i="1" s="1"/>
  <c r="F737" i="1"/>
  <c r="P737" i="1" s="1"/>
  <c r="F738" i="1"/>
  <c r="P738" i="1" s="1"/>
  <c r="F739" i="1"/>
  <c r="P739" i="1" s="1"/>
  <c r="F740" i="1"/>
  <c r="P740" i="1" s="1"/>
  <c r="F741" i="1"/>
  <c r="P741" i="1" s="1"/>
  <c r="F742" i="1"/>
  <c r="P742" i="1" s="1"/>
  <c r="F743" i="1"/>
  <c r="P743" i="1" s="1"/>
  <c r="F744" i="1"/>
  <c r="P744" i="1" s="1"/>
  <c r="F745" i="1"/>
  <c r="P745" i="1" s="1"/>
  <c r="F746" i="1"/>
  <c r="P746" i="1" s="1"/>
  <c r="F747" i="1"/>
  <c r="P747" i="1" s="1"/>
  <c r="F748" i="1"/>
  <c r="P748" i="1" s="1"/>
  <c r="F749" i="1"/>
  <c r="P749" i="1" s="1"/>
  <c r="F750" i="1"/>
  <c r="P750" i="1" s="1"/>
  <c r="F751" i="1"/>
  <c r="P751" i="1" s="1"/>
  <c r="F752" i="1"/>
  <c r="P752" i="1" s="1"/>
  <c r="F753" i="1"/>
  <c r="P753" i="1" s="1"/>
  <c r="F754" i="1"/>
  <c r="P754" i="1" s="1"/>
  <c r="F755" i="1"/>
  <c r="P755" i="1" s="1"/>
  <c r="F756" i="1"/>
  <c r="P756" i="1" s="1"/>
  <c r="F757" i="1"/>
  <c r="P757" i="1" s="1"/>
  <c r="F758" i="1"/>
  <c r="P758" i="1" s="1"/>
  <c r="F759" i="1"/>
  <c r="P759" i="1" s="1"/>
  <c r="F760" i="1"/>
  <c r="P760" i="1" s="1"/>
  <c r="F761" i="1"/>
  <c r="P761" i="1" s="1"/>
  <c r="F762" i="1"/>
  <c r="P762" i="1" s="1"/>
  <c r="F763" i="1"/>
  <c r="P763" i="1" s="1"/>
  <c r="F764" i="1"/>
  <c r="P764" i="1" s="1"/>
  <c r="F765" i="1"/>
  <c r="P765" i="1" s="1"/>
  <c r="F766" i="1"/>
  <c r="P766" i="1" s="1"/>
  <c r="F767" i="1"/>
  <c r="P767" i="1" s="1"/>
  <c r="F768" i="1"/>
  <c r="P768" i="1" s="1"/>
  <c r="L768" i="1"/>
  <c r="T768" i="1" s="1"/>
  <c r="I768" i="1"/>
  <c r="R768" i="1" s="1"/>
  <c r="AU36" i="6"/>
  <c r="L767" i="1"/>
  <c r="T767" i="1" s="1"/>
  <c r="I767" i="1"/>
  <c r="R767" i="1" s="1"/>
  <c r="L766" i="1"/>
  <c r="T766" i="1" s="1"/>
  <c r="I766" i="1"/>
  <c r="R766" i="1" s="1"/>
  <c r="L762" i="1"/>
  <c r="T762" i="1" s="1"/>
  <c r="L763" i="1"/>
  <c r="T763" i="1" s="1"/>
  <c r="L764" i="1"/>
  <c r="T764" i="1" s="1"/>
  <c r="L765" i="1"/>
  <c r="T765" i="1" s="1"/>
  <c r="I764" i="1"/>
  <c r="R764" i="1" s="1"/>
  <c r="I765" i="1"/>
  <c r="R765" i="1" s="1"/>
  <c r="I763" i="1"/>
  <c r="R763" i="1" s="1"/>
  <c r="I762" i="1"/>
  <c r="R762" i="1" s="1"/>
  <c r="L761" i="1"/>
  <c r="T761" i="1" s="1"/>
  <c r="I761" i="1"/>
  <c r="R761" i="1" s="1"/>
  <c r="I760" i="1"/>
  <c r="R760" i="1" s="1"/>
  <c r="L760" i="1"/>
  <c r="T760" i="1" s="1"/>
  <c r="L759" i="1"/>
  <c r="T759" i="1" s="1"/>
  <c r="I759" i="1"/>
  <c r="R759" i="1" s="1"/>
  <c r="L758" i="1"/>
  <c r="T758" i="1" s="1"/>
  <c r="I758" i="1"/>
  <c r="R758" i="1" s="1"/>
  <c r="L756" i="1"/>
  <c r="T756" i="1" s="1"/>
  <c r="L757" i="1"/>
  <c r="T757" i="1" s="1"/>
  <c r="I756" i="1"/>
  <c r="R756" i="1" s="1"/>
  <c r="I757" i="1"/>
  <c r="R757" i="1" s="1"/>
  <c r="C400" i="1"/>
  <c r="C401" i="1"/>
  <c r="C402" i="1"/>
  <c r="C403" i="1"/>
  <c r="C404" i="1"/>
  <c r="C405" i="1"/>
  <c r="C406" i="1"/>
  <c r="C407" i="1"/>
  <c r="C408" i="1"/>
  <c r="L753" i="1"/>
  <c r="T753" i="1" s="1"/>
  <c r="L754" i="1"/>
  <c r="T754" i="1" s="1"/>
  <c r="L755" i="1"/>
  <c r="T755" i="1" s="1"/>
  <c r="I753" i="1"/>
  <c r="R753" i="1" s="1"/>
  <c r="I754" i="1"/>
  <c r="R754" i="1" s="1"/>
  <c r="I755" i="1"/>
  <c r="R755" i="1" s="1"/>
  <c r="L751" i="1"/>
  <c r="T751" i="1" s="1"/>
  <c r="L752" i="1"/>
  <c r="T752" i="1" s="1"/>
  <c r="I751" i="1"/>
  <c r="R751" i="1" s="1"/>
  <c r="I752" i="1"/>
  <c r="R752" i="1" s="1"/>
  <c r="L749" i="1"/>
  <c r="T749" i="1" s="1"/>
  <c r="L750" i="1"/>
  <c r="T750" i="1" s="1"/>
  <c r="I750" i="1"/>
  <c r="R750" i="1" s="1"/>
  <c r="I749" i="1"/>
  <c r="R749" i="1" s="1"/>
  <c r="L746" i="1"/>
  <c r="T746" i="1" s="1"/>
  <c r="L747" i="1"/>
  <c r="T747" i="1" s="1"/>
  <c r="L748" i="1"/>
  <c r="T748" i="1" s="1"/>
  <c r="I748" i="1"/>
  <c r="R748" i="1" s="1"/>
  <c r="I746" i="1"/>
  <c r="R746" i="1" s="1"/>
  <c r="I747" i="1"/>
  <c r="R747" i="1" s="1"/>
  <c r="I744" i="1"/>
  <c r="R744" i="1" s="1"/>
  <c r="I745" i="1"/>
  <c r="R745" i="1" s="1"/>
  <c r="L742" i="1"/>
  <c r="T742" i="1" s="1"/>
  <c r="L743" i="1"/>
  <c r="T743" i="1" s="1"/>
  <c r="L744" i="1"/>
  <c r="T744" i="1" s="1"/>
  <c r="L745" i="1"/>
  <c r="T745" i="1" s="1"/>
  <c r="I742" i="1"/>
  <c r="R742" i="1" s="1"/>
  <c r="I743" i="1"/>
  <c r="R743" i="1" s="1"/>
  <c r="L741" i="1"/>
  <c r="T741" i="1" s="1"/>
  <c r="I740" i="1"/>
  <c r="R740" i="1" s="1"/>
  <c r="I741" i="1"/>
  <c r="R741" i="1" s="1"/>
  <c r="L738" i="1"/>
  <c r="T738" i="1" s="1"/>
  <c r="L739" i="1"/>
  <c r="T739" i="1" s="1"/>
  <c r="L740" i="1"/>
  <c r="T740" i="1" s="1"/>
  <c r="I738" i="1"/>
  <c r="R738" i="1" s="1"/>
  <c r="I739" i="1"/>
  <c r="R739" i="1" s="1"/>
  <c r="G36" i="6"/>
  <c r="D36" i="6"/>
  <c r="L737" i="1"/>
  <c r="T737" i="1" s="1"/>
  <c r="I737" i="1"/>
  <c r="R737" i="1" s="1"/>
  <c r="L736" i="1"/>
  <c r="T736" i="1" s="1"/>
  <c r="I736" i="1"/>
  <c r="R736" i="1" s="1"/>
  <c r="L735" i="1"/>
  <c r="T735" i="1" s="1"/>
  <c r="I735" i="1"/>
  <c r="R735" i="1" s="1"/>
  <c r="L734" i="1"/>
  <c r="T734" i="1" s="1"/>
  <c r="I734" i="1"/>
  <c r="R734" i="1" s="1"/>
  <c r="L733" i="1"/>
  <c r="T733" i="1" s="1"/>
  <c r="I733" i="1"/>
  <c r="R733" i="1" s="1"/>
  <c r="AS37" i="6"/>
  <c r="L731" i="1"/>
  <c r="T731" i="1" s="1"/>
  <c r="L732" i="1"/>
  <c r="T732" i="1" s="1"/>
  <c r="I732" i="1"/>
  <c r="R732" i="1" s="1"/>
  <c r="I731" i="1"/>
  <c r="R731" i="1" s="1"/>
  <c r="I730" i="1"/>
  <c r="R730" i="1" s="1"/>
  <c r="L728" i="1"/>
  <c r="T728" i="1" s="1"/>
  <c r="L729" i="1"/>
  <c r="T729" i="1" s="1"/>
  <c r="L730" i="1"/>
  <c r="T730" i="1" s="1"/>
  <c r="I728" i="1"/>
  <c r="R728" i="1" s="1"/>
  <c r="I729" i="1"/>
  <c r="R729" i="1" s="1"/>
  <c r="L722" i="1"/>
  <c r="T722" i="1" s="1"/>
  <c r="L723" i="1"/>
  <c r="T723" i="1" s="1"/>
  <c r="L724" i="1"/>
  <c r="T724" i="1" s="1"/>
  <c r="L725" i="1"/>
  <c r="T725" i="1" s="1"/>
  <c r="L726" i="1"/>
  <c r="T726" i="1" s="1"/>
  <c r="L727" i="1"/>
  <c r="T727" i="1" s="1"/>
  <c r="I722" i="1"/>
  <c r="R722" i="1" s="1"/>
  <c r="I723" i="1"/>
  <c r="R723" i="1" s="1"/>
  <c r="I724" i="1"/>
  <c r="R724" i="1" s="1"/>
  <c r="I725" i="1"/>
  <c r="R725" i="1" s="1"/>
  <c r="I726" i="1"/>
  <c r="R726" i="1" s="1"/>
  <c r="I727" i="1"/>
  <c r="R727" i="1" s="1"/>
  <c r="I719" i="1"/>
  <c r="R719" i="1" s="1"/>
  <c r="I720" i="1"/>
  <c r="R720" i="1" s="1"/>
  <c r="I721" i="1"/>
  <c r="R721" i="1" s="1"/>
  <c r="L714" i="1"/>
  <c r="T714" i="1" s="1"/>
  <c r="L715" i="1"/>
  <c r="T715" i="1" s="1"/>
  <c r="L716" i="1"/>
  <c r="T716" i="1" s="1"/>
  <c r="L717" i="1"/>
  <c r="T717" i="1" s="1"/>
  <c r="L718" i="1"/>
  <c r="T718" i="1" s="1"/>
  <c r="L719" i="1"/>
  <c r="T719" i="1" s="1"/>
  <c r="L720" i="1"/>
  <c r="T720" i="1" s="1"/>
  <c r="L721" i="1"/>
  <c r="T721" i="1" s="1"/>
  <c r="I716" i="1"/>
  <c r="R716" i="1" s="1"/>
  <c r="I717" i="1"/>
  <c r="R717" i="1" s="1"/>
  <c r="I718" i="1"/>
  <c r="R718" i="1" s="1"/>
  <c r="I714" i="1"/>
  <c r="R714" i="1" s="1"/>
  <c r="I715" i="1"/>
  <c r="R715" i="1" s="1"/>
  <c r="L709" i="1"/>
  <c r="L710" i="1"/>
  <c r="T710" i="1" s="1"/>
  <c r="L711" i="1"/>
  <c r="T711" i="1" s="1"/>
  <c r="L712" i="1"/>
  <c r="T712" i="1" s="1"/>
  <c r="L713" i="1"/>
  <c r="T713" i="1" s="1"/>
  <c r="I712" i="1"/>
  <c r="R712" i="1" s="1"/>
  <c r="I713" i="1"/>
  <c r="R713" i="1" s="1"/>
  <c r="I711" i="1"/>
  <c r="R711" i="1" s="1"/>
  <c r="I709" i="1"/>
  <c r="I710" i="1"/>
  <c r="R710" i="1" s="1"/>
  <c r="L708" i="1"/>
  <c r="I708" i="1"/>
  <c r="L707" i="1"/>
  <c r="M775" i="1" l="1"/>
  <c r="M781" i="1"/>
  <c r="M777" i="1"/>
  <c r="M782" i="1"/>
  <c r="M785" i="1"/>
  <c r="M776" i="1"/>
  <c r="M786" i="1"/>
  <c r="M783" i="1"/>
  <c r="M779" i="1"/>
  <c r="M778" i="1"/>
  <c r="M780" i="1"/>
  <c r="M784" i="1"/>
  <c r="J804" i="1"/>
  <c r="M804" i="1"/>
  <c r="J813" i="1"/>
  <c r="J814" i="1"/>
  <c r="J824" i="1"/>
  <c r="J823" i="1"/>
  <c r="J822" i="1"/>
  <c r="J821" i="1"/>
  <c r="J820" i="1"/>
  <c r="J806" i="1"/>
  <c r="J815" i="1"/>
  <c r="J807" i="1"/>
  <c r="J819" i="1"/>
  <c r="J818" i="1"/>
  <c r="J817" i="1"/>
  <c r="J816" i="1"/>
  <c r="J812" i="1"/>
  <c r="J805" i="1"/>
  <c r="J803" i="1"/>
  <c r="J781" i="1"/>
  <c r="J810" i="1"/>
  <c r="J802" i="1"/>
  <c r="J811" i="1"/>
  <c r="J809" i="1"/>
  <c r="J801" i="1"/>
  <c r="J808" i="1"/>
  <c r="J800" i="1"/>
  <c r="J799" i="1"/>
  <c r="J787" i="1"/>
  <c r="J798" i="1"/>
  <c r="J779" i="1"/>
  <c r="J797" i="1"/>
  <c r="J789" i="1"/>
  <c r="J795" i="1"/>
  <c r="J796" i="1"/>
  <c r="J785" i="1"/>
  <c r="J782" i="1"/>
  <c r="J786" i="1"/>
  <c r="J780" i="1"/>
  <c r="J790" i="1"/>
  <c r="J778" i="1"/>
  <c r="J784" i="1"/>
  <c r="J794" i="1"/>
  <c r="J777" i="1"/>
  <c r="J783" i="1"/>
  <c r="J788" i="1"/>
  <c r="J793" i="1"/>
  <c r="J776" i="1"/>
  <c r="J792" i="1"/>
  <c r="J775" i="1"/>
  <c r="J791" i="1"/>
  <c r="J774" i="1"/>
  <c r="M765" i="1"/>
  <c r="M771" i="1"/>
  <c r="M767" i="1"/>
  <c r="M768" i="1"/>
  <c r="M769" i="1"/>
  <c r="J773" i="1"/>
  <c r="J772" i="1"/>
  <c r="J771" i="1"/>
  <c r="M764" i="1"/>
  <c r="M770" i="1"/>
  <c r="M763" i="1"/>
  <c r="J770" i="1"/>
  <c r="M762" i="1"/>
  <c r="M766" i="1"/>
  <c r="M774" i="1"/>
  <c r="M773" i="1"/>
  <c r="M772" i="1"/>
  <c r="J769" i="1"/>
  <c r="J764" i="1"/>
  <c r="J765" i="1"/>
  <c r="J768" i="1"/>
  <c r="J767" i="1"/>
  <c r="J766" i="1"/>
  <c r="J763" i="1"/>
  <c r="J760" i="1"/>
  <c r="J762" i="1"/>
  <c r="M757" i="1"/>
  <c r="M758" i="1"/>
  <c r="M756" i="1"/>
  <c r="M759" i="1"/>
  <c r="J761" i="1"/>
  <c r="J759" i="1"/>
  <c r="J758" i="1"/>
  <c r="M760" i="1"/>
  <c r="M761" i="1"/>
  <c r="J757" i="1"/>
  <c r="J756" i="1"/>
  <c r="M752" i="1"/>
  <c r="M751" i="1"/>
  <c r="M755" i="1"/>
  <c r="M754" i="1"/>
  <c r="M753" i="1"/>
  <c r="J755" i="1"/>
  <c r="J754" i="1"/>
  <c r="J753" i="1"/>
  <c r="J751" i="1"/>
  <c r="J752" i="1"/>
  <c r="J749" i="1"/>
  <c r="J750" i="1"/>
  <c r="M750" i="1"/>
  <c r="M749" i="1"/>
  <c r="M746" i="1"/>
  <c r="M715" i="1"/>
  <c r="M714" i="1"/>
  <c r="M747" i="1"/>
  <c r="J748" i="1"/>
  <c r="M748" i="1"/>
  <c r="J746" i="1"/>
  <c r="J747" i="1"/>
  <c r="M745" i="1"/>
  <c r="J745" i="1"/>
  <c r="M742" i="1"/>
  <c r="M744" i="1"/>
  <c r="M741" i="1"/>
  <c r="M743" i="1"/>
  <c r="J742" i="1"/>
  <c r="J744" i="1"/>
  <c r="J743" i="1"/>
  <c r="M734" i="1"/>
  <c r="M720" i="1"/>
  <c r="M721" i="1"/>
  <c r="M725" i="1"/>
  <c r="M735" i="1"/>
  <c r="M718" i="1"/>
  <c r="M719" i="1"/>
  <c r="M716" i="1"/>
  <c r="M728" i="1"/>
  <c r="M732" i="1"/>
  <c r="M724" i="1"/>
  <c r="M727" i="1"/>
  <c r="M731" i="1"/>
  <c r="M723" i="1"/>
  <c r="M726" i="1"/>
  <c r="M730" i="1"/>
  <c r="M722" i="1"/>
  <c r="M729" i="1"/>
  <c r="M736" i="1"/>
  <c r="M717" i="1"/>
  <c r="M733" i="1"/>
  <c r="M740" i="1"/>
  <c r="J739" i="1"/>
  <c r="J738" i="1"/>
  <c r="J737" i="1"/>
  <c r="M739" i="1"/>
  <c r="M738" i="1"/>
  <c r="M737" i="1"/>
  <c r="J741" i="1"/>
  <c r="J740" i="1"/>
  <c r="J736" i="1"/>
  <c r="J734" i="1"/>
  <c r="J733" i="1"/>
  <c r="J735" i="1"/>
  <c r="J731" i="1"/>
  <c r="J730" i="1"/>
  <c r="J729" i="1"/>
  <c r="J728" i="1"/>
  <c r="J732" i="1"/>
  <c r="J726" i="1"/>
  <c r="J725" i="1"/>
  <c r="J724" i="1"/>
  <c r="J723" i="1"/>
  <c r="J722" i="1"/>
  <c r="J727" i="1"/>
  <c r="J720" i="1"/>
  <c r="J721" i="1"/>
  <c r="J719" i="1"/>
  <c r="J718" i="1"/>
  <c r="J717" i="1"/>
  <c r="J716" i="1"/>
  <c r="J715" i="1"/>
  <c r="J714" i="1"/>
  <c r="M713" i="1"/>
  <c r="M711" i="1"/>
  <c r="J710" i="1"/>
  <c r="J709" i="1"/>
  <c r="J708" i="1"/>
  <c r="J712" i="1"/>
  <c r="M710" i="1"/>
  <c r="M709" i="1"/>
  <c r="M708" i="1"/>
  <c r="J711" i="1"/>
  <c r="J713" i="1"/>
  <c r="M712" i="1"/>
  <c r="X68" i="1" l="1"/>
  <c r="V68" i="1"/>
  <c r="T68" i="1"/>
  <c r="S59" i="1"/>
  <c r="I707" i="1"/>
  <c r="AQ36" i="6"/>
  <c r="L706" i="1"/>
  <c r="I706" i="1"/>
  <c r="L704" i="1"/>
  <c r="L705" i="1"/>
  <c r="I705" i="1"/>
  <c r="C700" i="1"/>
  <c r="L702" i="1"/>
  <c r="L703" i="1"/>
  <c r="I702" i="1"/>
  <c r="I703" i="1"/>
  <c r="I704" i="1"/>
  <c r="L701" i="1"/>
  <c r="I701" i="1"/>
  <c r="L699" i="1"/>
  <c r="L700" i="1"/>
  <c r="I700" i="1"/>
  <c r="I699" i="1"/>
  <c r="L698" i="1"/>
  <c r="I698" i="1"/>
  <c r="L697" i="1"/>
  <c r="I697" i="1"/>
  <c r="L696" i="1"/>
  <c r="I696" i="1"/>
  <c r="L686" i="1"/>
  <c r="L687" i="1"/>
  <c r="L688" i="1"/>
  <c r="L689" i="1"/>
  <c r="L690" i="1"/>
  <c r="L691" i="1"/>
  <c r="L692" i="1"/>
  <c r="L693" i="1"/>
  <c r="L694" i="1"/>
  <c r="L695" i="1"/>
  <c r="I686" i="1"/>
  <c r="I687" i="1"/>
  <c r="I688" i="1"/>
  <c r="I689" i="1"/>
  <c r="I690" i="1"/>
  <c r="I691" i="1"/>
  <c r="I692" i="1"/>
  <c r="I693" i="1"/>
  <c r="I694" i="1"/>
  <c r="I695" i="1"/>
  <c r="C699" i="1"/>
  <c r="L685" i="1"/>
  <c r="I685" i="1"/>
  <c r="F684" i="1"/>
  <c r="P684" i="1" s="1"/>
  <c r="L684" i="1"/>
  <c r="I684" i="1"/>
  <c r="F683" i="1"/>
  <c r="P683" i="1" s="1"/>
  <c r="L682" i="1"/>
  <c r="L683" i="1"/>
  <c r="I682" i="1"/>
  <c r="I683" i="1"/>
  <c r="F680" i="1"/>
  <c r="P680" i="1" s="1"/>
  <c r="F681" i="1"/>
  <c r="P681" i="1" s="1"/>
  <c r="F682" i="1"/>
  <c r="P682" i="1" s="1"/>
  <c r="L681" i="1"/>
  <c r="I681" i="1"/>
  <c r="X67" i="1"/>
  <c r="V67" i="1"/>
  <c r="T67" i="1"/>
  <c r="S58" i="1"/>
  <c r="L680" i="1"/>
  <c r="I680" i="1"/>
  <c r="L678" i="1"/>
  <c r="L679" i="1"/>
  <c r="F678" i="1"/>
  <c r="P678" i="1" s="1"/>
  <c r="F679" i="1"/>
  <c r="P679" i="1" s="1"/>
  <c r="I678" i="1"/>
  <c r="I679" i="1"/>
  <c r="AO37" i="6"/>
  <c r="F677" i="1"/>
  <c r="P677" i="1" s="1"/>
  <c r="L677" i="1"/>
  <c r="I677" i="1"/>
  <c r="F676" i="1"/>
  <c r="P676" i="1" s="1"/>
  <c r="L676" i="1"/>
  <c r="I676" i="1"/>
  <c r="F675" i="1"/>
  <c r="P675" i="1" s="1"/>
  <c r="L675" i="1"/>
  <c r="I675" i="1"/>
  <c r="F672" i="1"/>
  <c r="P672" i="1" s="1"/>
  <c r="F673" i="1"/>
  <c r="P673" i="1" s="1"/>
  <c r="F674" i="1"/>
  <c r="P674" i="1" s="1"/>
  <c r="L672" i="1"/>
  <c r="L673" i="1"/>
  <c r="L674" i="1"/>
  <c r="I672" i="1"/>
  <c r="I673" i="1"/>
  <c r="I674" i="1"/>
  <c r="L669" i="1"/>
  <c r="L670" i="1"/>
  <c r="L671" i="1"/>
  <c r="I669" i="1"/>
  <c r="I670" i="1"/>
  <c r="I671" i="1"/>
  <c r="F669" i="1"/>
  <c r="P669" i="1" s="1"/>
  <c r="F670" i="1"/>
  <c r="P670" i="1" s="1"/>
  <c r="F671" i="1"/>
  <c r="P671" i="1" s="1"/>
  <c r="F667" i="1"/>
  <c r="P667" i="1" s="1"/>
  <c r="F668" i="1"/>
  <c r="P668" i="1" s="1"/>
  <c r="M706" i="1" l="1"/>
  <c r="J706" i="1"/>
  <c r="J707" i="1"/>
  <c r="M707" i="1"/>
  <c r="M704" i="1"/>
  <c r="M705" i="1"/>
  <c r="J704" i="1"/>
  <c r="J705" i="1"/>
  <c r="J697" i="1"/>
  <c r="J703" i="1"/>
  <c r="J702" i="1"/>
  <c r="J701" i="1"/>
  <c r="M700" i="1"/>
  <c r="M703" i="1"/>
  <c r="M702" i="1"/>
  <c r="M701" i="1"/>
  <c r="J700" i="1"/>
  <c r="M698" i="1"/>
  <c r="M688" i="1"/>
  <c r="J692" i="1"/>
  <c r="M691" i="1"/>
  <c r="J693" i="1"/>
  <c r="J699" i="1"/>
  <c r="M699" i="1"/>
  <c r="J690" i="1"/>
  <c r="J695" i="1"/>
  <c r="J687" i="1"/>
  <c r="J694" i="1"/>
  <c r="J686" i="1"/>
  <c r="J698" i="1"/>
  <c r="M689" i="1"/>
  <c r="J696" i="1"/>
  <c r="M697" i="1"/>
  <c r="M695" i="1"/>
  <c r="M692" i="1"/>
  <c r="M687" i="1"/>
  <c r="M696" i="1"/>
  <c r="M690" i="1"/>
  <c r="M694" i="1"/>
  <c r="M686" i="1"/>
  <c r="M693" i="1"/>
  <c r="J689" i="1"/>
  <c r="J688" i="1"/>
  <c r="J691" i="1"/>
  <c r="J683" i="1"/>
  <c r="J685" i="1"/>
  <c r="M685" i="1"/>
  <c r="M684" i="1"/>
  <c r="J684" i="1"/>
  <c r="J682" i="1"/>
  <c r="J681" i="1"/>
  <c r="M681" i="1"/>
  <c r="M682" i="1"/>
  <c r="M683" i="1"/>
  <c r="M680" i="1"/>
  <c r="M677" i="1"/>
  <c r="J678" i="1"/>
  <c r="J680" i="1"/>
  <c r="M679" i="1"/>
  <c r="M678" i="1"/>
  <c r="J679" i="1"/>
  <c r="J677" i="1"/>
  <c r="M675" i="1"/>
  <c r="J676" i="1"/>
  <c r="J675" i="1"/>
  <c r="M676" i="1"/>
  <c r="J674" i="1"/>
  <c r="J672" i="1"/>
  <c r="M674" i="1"/>
  <c r="M672" i="1"/>
  <c r="J673" i="1"/>
  <c r="M673" i="1"/>
  <c r="M670" i="1"/>
  <c r="J671" i="1"/>
  <c r="J670" i="1"/>
  <c r="M671" i="1"/>
  <c r="AC667" i="1"/>
  <c r="AC668" i="1"/>
  <c r="AC669" i="1"/>
  <c r="L666" i="1"/>
  <c r="L667" i="1"/>
  <c r="Y667" i="1" s="1"/>
  <c r="L668" i="1"/>
  <c r="Y668" i="1" s="1"/>
  <c r="I666" i="1"/>
  <c r="I667" i="1"/>
  <c r="Z667" i="1" s="1"/>
  <c r="I668" i="1"/>
  <c r="AB668" i="1" s="1"/>
  <c r="F618" i="1"/>
  <c r="P618" i="1" s="1"/>
  <c r="F619" i="1"/>
  <c r="P619" i="1" s="1"/>
  <c r="F620" i="1"/>
  <c r="P620" i="1" s="1"/>
  <c r="F621" i="1"/>
  <c r="P621" i="1" s="1"/>
  <c r="F622" i="1"/>
  <c r="P622" i="1" s="1"/>
  <c r="F623" i="1"/>
  <c r="P623" i="1" s="1"/>
  <c r="F624" i="1"/>
  <c r="P624" i="1" s="1"/>
  <c r="F625" i="1"/>
  <c r="P625" i="1" s="1"/>
  <c r="F626" i="1"/>
  <c r="P626" i="1" s="1"/>
  <c r="F627" i="1"/>
  <c r="P627" i="1" s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P648" i="1" s="1"/>
  <c r="F649" i="1"/>
  <c r="P649" i="1" s="1"/>
  <c r="F650" i="1"/>
  <c r="P650" i="1" s="1"/>
  <c r="F651" i="1"/>
  <c r="P651" i="1" s="1"/>
  <c r="F652" i="1"/>
  <c r="P652" i="1" s="1"/>
  <c r="F653" i="1"/>
  <c r="P653" i="1" s="1"/>
  <c r="F654" i="1"/>
  <c r="P654" i="1" s="1"/>
  <c r="F655" i="1"/>
  <c r="P655" i="1" s="1"/>
  <c r="F656" i="1"/>
  <c r="P656" i="1" s="1"/>
  <c r="F657" i="1"/>
  <c r="P657" i="1" s="1"/>
  <c r="F658" i="1"/>
  <c r="P658" i="1" s="1"/>
  <c r="F659" i="1"/>
  <c r="P659" i="1" s="1"/>
  <c r="F660" i="1"/>
  <c r="P660" i="1" s="1"/>
  <c r="F661" i="1"/>
  <c r="P661" i="1" s="1"/>
  <c r="F662" i="1"/>
  <c r="P662" i="1" s="1"/>
  <c r="F663" i="1"/>
  <c r="P663" i="1" s="1"/>
  <c r="F664" i="1"/>
  <c r="P664" i="1" s="1"/>
  <c r="F665" i="1"/>
  <c r="P665" i="1" s="1"/>
  <c r="F666" i="1"/>
  <c r="P666" i="1" s="1"/>
  <c r="L661" i="1"/>
  <c r="L662" i="1"/>
  <c r="L663" i="1"/>
  <c r="L664" i="1"/>
  <c r="L665" i="1"/>
  <c r="I661" i="1"/>
  <c r="AB661" i="1" s="1"/>
  <c r="I662" i="1"/>
  <c r="I663" i="1"/>
  <c r="I664" i="1"/>
  <c r="AB664" i="1" s="1"/>
  <c r="I665" i="1"/>
  <c r="AB665" i="1" s="1"/>
  <c r="AC661" i="1"/>
  <c r="AC662" i="1"/>
  <c r="AC663" i="1"/>
  <c r="AC664" i="1"/>
  <c r="AC665" i="1"/>
  <c r="AC66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I647" i="1"/>
  <c r="I648" i="1"/>
  <c r="I649" i="1"/>
  <c r="I650" i="1"/>
  <c r="AB650" i="1" s="1"/>
  <c r="I651" i="1"/>
  <c r="I652" i="1"/>
  <c r="I653" i="1"/>
  <c r="I654" i="1"/>
  <c r="I655" i="1"/>
  <c r="I656" i="1"/>
  <c r="I657" i="1"/>
  <c r="I658" i="1"/>
  <c r="AB658" i="1" s="1"/>
  <c r="I659" i="1"/>
  <c r="AB659" i="1" s="1"/>
  <c r="I660" i="1"/>
  <c r="AC650" i="1"/>
  <c r="AC654" i="1"/>
  <c r="AC657" i="1"/>
  <c r="AC658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I630" i="1"/>
  <c r="AB629" i="1" s="1"/>
  <c r="I631" i="1"/>
  <c r="I632" i="1"/>
  <c r="AB631" i="1" s="1"/>
  <c r="I633" i="1"/>
  <c r="AB632" i="1" s="1"/>
  <c r="I634" i="1"/>
  <c r="I635" i="1"/>
  <c r="AB634" i="1" s="1"/>
  <c r="I636" i="1"/>
  <c r="AA635" i="1" s="1"/>
  <c r="I637" i="1"/>
  <c r="I638" i="1"/>
  <c r="AA637" i="1" s="1"/>
  <c r="I639" i="1"/>
  <c r="I640" i="1"/>
  <c r="AB639" i="1" s="1"/>
  <c r="I641" i="1"/>
  <c r="AA640" i="1" s="1"/>
  <c r="I642" i="1"/>
  <c r="AB641" i="1" s="1"/>
  <c r="I643" i="1"/>
  <c r="AA642" i="1" s="1"/>
  <c r="I644" i="1"/>
  <c r="AA643" i="1" s="1"/>
  <c r="I645" i="1"/>
  <c r="I646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AB628" i="1" s="1"/>
  <c r="AC628" i="1"/>
  <c r="AC629" i="1"/>
  <c r="AC630" i="1"/>
  <c r="AC631" i="1"/>
  <c r="AC632" i="1"/>
  <c r="AC633" i="1"/>
  <c r="AC634" i="1"/>
  <c r="AC635" i="1"/>
  <c r="AC637" i="1"/>
  <c r="AC638" i="1"/>
  <c r="AC640" i="1"/>
  <c r="AC641" i="1"/>
  <c r="AC642" i="1"/>
  <c r="AC643" i="1"/>
  <c r="AC644" i="1"/>
  <c r="AC645" i="1"/>
  <c r="AC646" i="1"/>
  <c r="AA647" i="1"/>
  <c r="AB647" i="1"/>
  <c r="Y669" i="1"/>
  <c r="Z669" i="1"/>
  <c r="AA669" i="1"/>
  <c r="AB669" i="1"/>
  <c r="Y670" i="1"/>
  <c r="Z670" i="1"/>
  <c r="AA670" i="1"/>
  <c r="AB670" i="1"/>
  <c r="AD670" i="1" s="1"/>
  <c r="AC670" i="1"/>
  <c r="Y671" i="1"/>
  <c r="Z671" i="1"/>
  <c r="AA671" i="1"/>
  <c r="AB671" i="1"/>
  <c r="AD671" i="1" s="1"/>
  <c r="AC671" i="1"/>
  <c r="T66" i="1"/>
  <c r="X66" i="1"/>
  <c r="V66" i="1"/>
  <c r="Y647" i="1" l="1"/>
  <c r="P647" i="1"/>
  <c r="Y646" i="1"/>
  <c r="P646" i="1"/>
  <c r="Y638" i="1"/>
  <c r="P638" i="1"/>
  <c r="Y630" i="1"/>
  <c r="P630" i="1"/>
  <c r="Z630" i="1"/>
  <c r="Y644" i="1"/>
  <c r="P644" i="1"/>
  <c r="Y636" i="1"/>
  <c r="P636" i="1"/>
  <c r="Y628" i="1"/>
  <c r="P628" i="1"/>
  <c r="Y643" i="1"/>
  <c r="P643" i="1"/>
  <c r="Y635" i="1"/>
  <c r="P635" i="1"/>
  <c r="Y642" i="1"/>
  <c r="P642" i="1"/>
  <c r="Y634" i="1"/>
  <c r="P634" i="1"/>
  <c r="Y641" i="1"/>
  <c r="P641" i="1"/>
  <c r="Y633" i="1"/>
  <c r="P633" i="1"/>
  <c r="Y640" i="1"/>
  <c r="P640" i="1"/>
  <c r="Y632" i="1"/>
  <c r="P632" i="1"/>
  <c r="Y639" i="1"/>
  <c r="P639" i="1"/>
  <c r="Y631" i="1"/>
  <c r="P631" i="1"/>
  <c r="Y645" i="1"/>
  <c r="P645" i="1"/>
  <c r="Y637" i="1"/>
  <c r="P637" i="1"/>
  <c r="Y629" i="1"/>
  <c r="P629" i="1"/>
  <c r="Z638" i="1"/>
  <c r="AA631" i="1"/>
  <c r="Z644" i="1"/>
  <c r="Z636" i="1"/>
  <c r="J669" i="1"/>
  <c r="M669" i="1"/>
  <c r="Y662" i="1"/>
  <c r="AA659" i="1"/>
  <c r="Z639" i="1"/>
  <c r="M665" i="1"/>
  <c r="Z645" i="1"/>
  <c r="Z655" i="1"/>
  <c r="AA650" i="1"/>
  <c r="M664" i="1"/>
  <c r="M666" i="1"/>
  <c r="M661" i="1"/>
  <c r="J663" i="1"/>
  <c r="M663" i="1"/>
  <c r="M662" i="1"/>
  <c r="J666" i="1"/>
  <c r="AA651" i="1"/>
  <c r="AA658" i="1"/>
  <c r="M668" i="1"/>
  <c r="M667" i="1"/>
  <c r="AD669" i="1"/>
  <c r="AD668" i="1"/>
  <c r="M639" i="1"/>
  <c r="AA657" i="1"/>
  <c r="AA649" i="1"/>
  <c r="J668" i="1"/>
  <c r="AB657" i="1"/>
  <c r="AD657" i="1" s="1"/>
  <c r="J667" i="1"/>
  <c r="J665" i="1"/>
  <c r="AB651" i="1"/>
  <c r="AD651" i="1" s="1"/>
  <c r="Z646" i="1"/>
  <c r="Z662" i="1"/>
  <c r="M655" i="1"/>
  <c r="M647" i="1"/>
  <c r="AA665" i="1"/>
  <c r="J664" i="1"/>
  <c r="J662" i="1"/>
  <c r="J661" i="1"/>
  <c r="Y666" i="1"/>
  <c r="AA666" i="1"/>
  <c r="AB666" i="1"/>
  <c r="AD666" i="1" s="1"/>
  <c r="Z668" i="1"/>
  <c r="AB667" i="1"/>
  <c r="AD667" i="1" s="1"/>
  <c r="AA668" i="1"/>
  <c r="AA667" i="1"/>
  <c r="M648" i="1"/>
  <c r="AA656" i="1"/>
  <c r="Z631" i="1"/>
  <c r="Z651" i="1"/>
  <c r="Z658" i="1"/>
  <c r="Y654" i="1"/>
  <c r="AD658" i="1"/>
  <c r="AD650" i="1"/>
  <c r="Y656" i="1"/>
  <c r="Y648" i="1"/>
  <c r="Y655" i="1"/>
  <c r="Y653" i="1"/>
  <c r="Y659" i="1"/>
  <c r="AA648" i="1"/>
  <c r="Y650" i="1"/>
  <c r="Z665" i="1"/>
  <c r="Z657" i="1"/>
  <c r="Z664" i="1"/>
  <c r="AB649" i="1"/>
  <c r="AD649" i="1" s="1"/>
  <c r="AB643" i="1"/>
  <c r="AD643" i="1" s="1"/>
  <c r="J625" i="1"/>
  <c r="AB656" i="1"/>
  <c r="AD656" i="1" s="1"/>
  <c r="AB635" i="1"/>
  <c r="AD635" i="1" s="1"/>
  <c r="AB648" i="1"/>
  <c r="AD648" i="1" s="1"/>
  <c r="Z643" i="1"/>
  <c r="AC655" i="1"/>
  <c r="Y651" i="1"/>
  <c r="Z659" i="1"/>
  <c r="Z652" i="1"/>
  <c r="Z656" i="1"/>
  <c r="Z653" i="1"/>
  <c r="Z666" i="1"/>
  <c r="Z648" i="1"/>
  <c r="Y658" i="1"/>
  <c r="Z650" i="1"/>
  <c r="Z633" i="1"/>
  <c r="Y661" i="1"/>
  <c r="Z647" i="1"/>
  <c r="Y664" i="1"/>
  <c r="Z663" i="1"/>
  <c r="M649" i="1"/>
  <c r="Y649" i="1"/>
  <c r="M656" i="1"/>
  <c r="M658" i="1"/>
  <c r="M650" i="1"/>
  <c r="AB662" i="1"/>
  <c r="AD662" i="1" s="1"/>
  <c r="AA639" i="1"/>
  <c r="AA632" i="1"/>
  <c r="J653" i="1"/>
  <c r="J652" i="1"/>
  <c r="Z661" i="1"/>
  <c r="AB655" i="1"/>
  <c r="AD655" i="1" s="1"/>
  <c r="AB646" i="1"/>
  <c r="AD646" i="1" s="1"/>
  <c r="Z632" i="1"/>
  <c r="AA655" i="1"/>
  <c r="AA646" i="1"/>
  <c r="Y660" i="1"/>
  <c r="Y652" i="1"/>
  <c r="Y665" i="1"/>
  <c r="Y657" i="1"/>
  <c r="Z660" i="1"/>
  <c r="Z649" i="1"/>
  <c r="Y663" i="1"/>
  <c r="AA661" i="1"/>
  <c r="AA663" i="1"/>
  <c r="AA664" i="1"/>
  <c r="AB663" i="1"/>
  <c r="AD663" i="1" s="1"/>
  <c r="AA662" i="1"/>
  <c r="AD664" i="1"/>
  <c r="AD661" i="1"/>
  <c r="AD665" i="1"/>
  <c r="M629" i="1"/>
  <c r="M623" i="1"/>
  <c r="J624" i="1"/>
  <c r="J651" i="1"/>
  <c r="AC649" i="1"/>
  <c r="J659" i="1"/>
  <c r="M621" i="1"/>
  <c r="J623" i="1"/>
  <c r="AC653" i="1"/>
  <c r="Z640" i="1"/>
  <c r="M628" i="1"/>
  <c r="M620" i="1"/>
  <c r="AD659" i="1"/>
  <c r="J632" i="1"/>
  <c r="J628" i="1"/>
  <c r="J620" i="1"/>
  <c r="J640" i="1"/>
  <c r="J644" i="1"/>
  <c r="J636" i="1"/>
  <c r="M645" i="1"/>
  <c r="M637" i="1"/>
  <c r="AC651" i="1"/>
  <c r="AC659" i="1"/>
  <c r="M644" i="1"/>
  <c r="M636" i="1"/>
  <c r="M657" i="1"/>
  <c r="M624" i="1"/>
  <c r="M622" i="1"/>
  <c r="Z641" i="1"/>
  <c r="J627" i="1"/>
  <c r="J619" i="1"/>
  <c r="Z637" i="1"/>
  <c r="J626" i="1"/>
  <c r="J618" i="1"/>
  <c r="J631" i="1"/>
  <c r="AA628" i="1"/>
  <c r="Z635" i="1"/>
  <c r="J621" i="1"/>
  <c r="J639" i="1"/>
  <c r="J660" i="1"/>
  <c r="AC656" i="1"/>
  <c r="J646" i="1"/>
  <c r="J638" i="1"/>
  <c r="J630" i="1"/>
  <c r="J622" i="1"/>
  <c r="M643" i="1"/>
  <c r="M635" i="1"/>
  <c r="M627" i="1"/>
  <c r="M619" i="1"/>
  <c r="J658" i="1"/>
  <c r="J650" i="1"/>
  <c r="M654" i="1"/>
  <c r="AC648" i="1"/>
  <c r="J645" i="1"/>
  <c r="J637" i="1"/>
  <c r="J629" i="1"/>
  <c r="M642" i="1"/>
  <c r="M634" i="1"/>
  <c r="M626" i="1"/>
  <c r="M618" i="1"/>
  <c r="J657" i="1"/>
  <c r="J649" i="1"/>
  <c r="M653" i="1"/>
  <c r="J656" i="1"/>
  <c r="J648" i="1"/>
  <c r="M660" i="1"/>
  <c r="M652" i="1"/>
  <c r="M625" i="1"/>
  <c r="J643" i="1"/>
  <c r="J635" i="1"/>
  <c r="M640" i="1"/>
  <c r="M632" i="1"/>
  <c r="J655" i="1"/>
  <c r="J647" i="1"/>
  <c r="M659" i="1"/>
  <c r="M651" i="1"/>
  <c r="AD647" i="1"/>
  <c r="AC647" i="1"/>
  <c r="J642" i="1"/>
  <c r="J634" i="1"/>
  <c r="M631" i="1"/>
  <c r="J654" i="1"/>
  <c r="M641" i="1"/>
  <c r="M633" i="1"/>
  <c r="AC660" i="1"/>
  <c r="AC652" i="1"/>
  <c r="J641" i="1"/>
  <c r="J633" i="1"/>
  <c r="M646" i="1"/>
  <c r="M638" i="1"/>
  <c r="M630" i="1"/>
  <c r="AA654" i="1"/>
  <c r="AA660" i="1"/>
  <c r="AB652" i="1"/>
  <c r="AD652" i="1" s="1"/>
  <c r="AA652" i="1"/>
  <c r="Z654" i="1"/>
  <c r="AB653" i="1"/>
  <c r="AD653" i="1" s="1"/>
  <c r="AA653" i="1"/>
  <c r="AB660" i="1"/>
  <c r="AD660" i="1" s="1"/>
  <c r="AB654" i="1"/>
  <c r="AD654" i="1" s="1"/>
  <c r="AB645" i="1"/>
  <c r="AD645" i="1" s="1"/>
  <c r="AB640" i="1"/>
  <c r="AD640" i="1" s="1"/>
  <c r="AA641" i="1"/>
  <c r="AB642" i="1"/>
  <c r="AD642" i="1" s="1"/>
  <c r="Z642" i="1"/>
  <c r="AA634" i="1"/>
  <c r="AB630" i="1"/>
  <c r="AD630" i="1" s="1"/>
  <c r="Z634" i="1"/>
  <c r="AA630" i="1"/>
  <c r="Z628" i="1"/>
  <c r="AA645" i="1"/>
  <c r="AB638" i="1"/>
  <c r="AD638" i="1" s="1"/>
  <c r="AA638" i="1"/>
  <c r="AB633" i="1"/>
  <c r="AD633" i="1" s="1"/>
  <c r="AA629" i="1"/>
  <c r="AB637" i="1"/>
  <c r="AD637" i="1" s="1"/>
  <c r="Z629" i="1"/>
  <c r="AA633" i="1"/>
  <c r="AD632" i="1"/>
  <c r="AD639" i="1"/>
  <c r="AB644" i="1"/>
  <c r="AD644" i="1" s="1"/>
  <c r="AB636" i="1"/>
  <c r="AD636" i="1" s="1"/>
  <c r="AA644" i="1"/>
  <c r="AA636" i="1"/>
  <c r="AD631" i="1"/>
  <c r="AC639" i="1"/>
  <c r="AC636" i="1"/>
  <c r="AD628" i="1"/>
  <c r="AD634" i="1"/>
  <c r="AD629" i="1"/>
  <c r="AD641" i="1"/>
  <c r="AC618" i="1"/>
  <c r="AC619" i="1"/>
  <c r="AC620" i="1"/>
  <c r="AC621" i="1"/>
  <c r="AC622" i="1"/>
  <c r="AC623" i="1"/>
  <c r="AC624" i="1"/>
  <c r="AC625" i="1"/>
  <c r="AC626" i="1"/>
  <c r="AC627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B618" i="1"/>
  <c r="AD618" i="1" s="1"/>
  <c r="AB619" i="1"/>
  <c r="AD619" i="1" s="1"/>
  <c r="AB620" i="1"/>
  <c r="AD620" i="1" s="1"/>
  <c r="AB621" i="1"/>
  <c r="AD621" i="1" s="1"/>
  <c r="AB622" i="1"/>
  <c r="AD622" i="1" s="1"/>
  <c r="AB623" i="1"/>
  <c r="AD623" i="1" s="1"/>
  <c r="AB624" i="1"/>
  <c r="AD624" i="1" s="1"/>
  <c r="AB625" i="1"/>
  <c r="AD625" i="1" s="1"/>
  <c r="AB626" i="1"/>
  <c r="AD626" i="1" s="1"/>
  <c r="AB627" i="1"/>
  <c r="AD627" i="1" s="1"/>
  <c r="AB672" i="1"/>
  <c r="AD672" i="1" s="1"/>
  <c r="AB673" i="1"/>
  <c r="AD673" i="1" s="1"/>
  <c r="AB674" i="1"/>
  <c r="AD674" i="1" s="1"/>
  <c r="AB675" i="1"/>
  <c r="AD675" i="1" s="1"/>
  <c r="AB676" i="1"/>
  <c r="AD676" i="1" s="1"/>
  <c r="AB677" i="1"/>
  <c r="AD677" i="1" s="1"/>
  <c r="AB678" i="1"/>
  <c r="AD678" i="1" s="1"/>
  <c r="AB679" i="1"/>
  <c r="AD679" i="1" s="1"/>
  <c r="AB680" i="1"/>
  <c r="AD680" i="1" s="1"/>
  <c r="AB681" i="1"/>
  <c r="AD681" i="1" s="1"/>
  <c r="AB682" i="1"/>
  <c r="AD682" i="1" s="1"/>
  <c r="AB683" i="1"/>
  <c r="AD683" i="1" s="1"/>
  <c r="AB684" i="1"/>
  <c r="AD684" i="1" s="1"/>
  <c r="AB685" i="1"/>
  <c r="AD685" i="1" s="1"/>
  <c r="AB686" i="1"/>
  <c r="AD686" i="1" s="1"/>
  <c r="AB687" i="1"/>
  <c r="AD687" i="1" s="1"/>
  <c r="AB688" i="1"/>
  <c r="AD688" i="1" s="1"/>
  <c r="AB689" i="1"/>
  <c r="AD689" i="1" s="1"/>
  <c r="AB690" i="1"/>
  <c r="AD690" i="1" s="1"/>
  <c r="AB691" i="1"/>
  <c r="AD691" i="1" s="1"/>
  <c r="AB692" i="1"/>
  <c r="AD692" i="1" s="1"/>
  <c r="AB693" i="1"/>
  <c r="AD693" i="1" s="1"/>
  <c r="AB694" i="1"/>
  <c r="AD694" i="1" s="1"/>
  <c r="AB695" i="1"/>
  <c r="AD695" i="1" s="1"/>
  <c r="AB696" i="1"/>
  <c r="AD696" i="1" s="1"/>
  <c r="AB697" i="1"/>
  <c r="AD697" i="1" s="1"/>
  <c r="AB698" i="1"/>
  <c r="AD698" i="1" s="1"/>
  <c r="AB699" i="1"/>
  <c r="AD699" i="1" s="1"/>
  <c r="AB700" i="1"/>
  <c r="AD700" i="1" s="1"/>
  <c r="AB701" i="1"/>
  <c r="AD701" i="1" s="1"/>
  <c r="AB702" i="1"/>
  <c r="AD702" i="1" s="1"/>
  <c r="AB703" i="1"/>
  <c r="AD703" i="1" s="1"/>
  <c r="AB704" i="1"/>
  <c r="AD704" i="1" s="1"/>
  <c r="AB705" i="1"/>
  <c r="AD705" i="1" s="1"/>
  <c r="AB706" i="1"/>
  <c r="AD706" i="1" s="1"/>
  <c r="AB707" i="1"/>
  <c r="AD707" i="1" s="1"/>
  <c r="AB708" i="1"/>
  <c r="AD708" i="1" s="1"/>
  <c r="AB709" i="1"/>
  <c r="AD709" i="1" s="1"/>
  <c r="AB710" i="1"/>
  <c r="AD710" i="1" s="1"/>
  <c r="AB711" i="1"/>
  <c r="AD711" i="1" s="1"/>
  <c r="AB712" i="1"/>
  <c r="AD712" i="1" s="1"/>
  <c r="AB713" i="1"/>
  <c r="AD713" i="1" s="1"/>
  <c r="AB714" i="1"/>
  <c r="AD714" i="1" s="1"/>
  <c r="AB715" i="1"/>
  <c r="AD715" i="1" s="1"/>
  <c r="AB716" i="1"/>
  <c r="AD716" i="1" s="1"/>
  <c r="AB717" i="1"/>
  <c r="AD717" i="1" s="1"/>
  <c r="AB718" i="1"/>
  <c r="AD718" i="1" s="1"/>
  <c r="AB719" i="1"/>
  <c r="AD719" i="1" s="1"/>
  <c r="AB720" i="1"/>
  <c r="AD720" i="1" s="1"/>
  <c r="AB721" i="1"/>
  <c r="AD721" i="1" s="1"/>
  <c r="AB722" i="1"/>
  <c r="AD722" i="1" s="1"/>
  <c r="AB723" i="1"/>
  <c r="AD723" i="1" s="1"/>
  <c r="AB724" i="1"/>
  <c r="AD724" i="1" s="1"/>
  <c r="AB725" i="1"/>
  <c r="AD725" i="1" s="1"/>
  <c r="AB726" i="1"/>
  <c r="AD726" i="1" s="1"/>
  <c r="AB727" i="1"/>
  <c r="AD727" i="1" s="1"/>
  <c r="AB728" i="1"/>
  <c r="AD728" i="1" s="1"/>
  <c r="AB729" i="1"/>
  <c r="AD729" i="1" s="1"/>
  <c r="AB730" i="1"/>
  <c r="AD730" i="1" s="1"/>
  <c r="AB731" i="1"/>
  <c r="AD731" i="1" s="1"/>
  <c r="AB732" i="1"/>
  <c r="AD732" i="1" s="1"/>
  <c r="AB733" i="1"/>
  <c r="AD733" i="1" s="1"/>
  <c r="AB734" i="1"/>
  <c r="AD734" i="1" s="1"/>
  <c r="AB735" i="1"/>
  <c r="AD735" i="1" s="1"/>
  <c r="AB736" i="1"/>
  <c r="AD736" i="1" s="1"/>
  <c r="AB737" i="1"/>
  <c r="AD737" i="1" s="1"/>
  <c r="AB738" i="1"/>
  <c r="AD738" i="1" s="1"/>
  <c r="AB739" i="1"/>
  <c r="AD739" i="1" s="1"/>
  <c r="AB740" i="1"/>
  <c r="AD740" i="1" s="1"/>
  <c r="AB741" i="1"/>
  <c r="AD741" i="1" s="1"/>
  <c r="AB742" i="1"/>
  <c r="AD742" i="1" s="1"/>
  <c r="AB743" i="1"/>
  <c r="AD743" i="1" s="1"/>
  <c r="AB744" i="1"/>
  <c r="AD744" i="1" s="1"/>
  <c r="AB745" i="1"/>
  <c r="AD745" i="1" s="1"/>
  <c r="AB746" i="1"/>
  <c r="AD746" i="1" s="1"/>
  <c r="AB747" i="1"/>
  <c r="AD747" i="1" s="1"/>
  <c r="AB748" i="1"/>
  <c r="AD748" i="1" s="1"/>
  <c r="AB749" i="1"/>
  <c r="AD749" i="1" s="1"/>
  <c r="AB750" i="1"/>
  <c r="AD750" i="1" s="1"/>
  <c r="AB751" i="1"/>
  <c r="AD751" i="1" s="1"/>
  <c r="AB752" i="1"/>
  <c r="AD752" i="1" s="1"/>
  <c r="AB753" i="1"/>
  <c r="AD753" i="1" s="1"/>
  <c r="AB754" i="1"/>
  <c r="AD754" i="1" s="1"/>
  <c r="AB755" i="1"/>
  <c r="AD755" i="1" s="1"/>
  <c r="AB756" i="1"/>
  <c r="AD756" i="1" s="1"/>
  <c r="AB757" i="1"/>
  <c r="AD757" i="1" s="1"/>
  <c r="AB758" i="1"/>
  <c r="AD758" i="1" s="1"/>
  <c r="AB759" i="1"/>
  <c r="AD759" i="1" s="1"/>
  <c r="AB760" i="1"/>
  <c r="AD760" i="1" s="1"/>
  <c r="AB761" i="1"/>
  <c r="AD761" i="1" s="1"/>
  <c r="AB762" i="1"/>
  <c r="AD762" i="1" s="1"/>
  <c r="AB763" i="1"/>
  <c r="AD763" i="1" s="1"/>
  <c r="AB764" i="1"/>
  <c r="AD764" i="1" s="1"/>
  <c r="AB765" i="1"/>
  <c r="AD765" i="1" s="1"/>
  <c r="AB766" i="1"/>
  <c r="AD766" i="1" s="1"/>
  <c r="AB767" i="1"/>
  <c r="AD767" i="1" s="1"/>
  <c r="AB768" i="1"/>
  <c r="AD768" i="1" s="1"/>
  <c r="AB769" i="1"/>
  <c r="AD769" i="1" s="1"/>
  <c r="AB770" i="1"/>
  <c r="AD770" i="1" s="1"/>
  <c r="AB771" i="1"/>
  <c r="AD771" i="1" s="1"/>
  <c r="AB772" i="1"/>
  <c r="AD772" i="1" s="1"/>
  <c r="AB773" i="1"/>
  <c r="AD773" i="1" s="1"/>
  <c r="AB774" i="1"/>
  <c r="AD774" i="1" s="1"/>
  <c r="AB775" i="1"/>
  <c r="AD775" i="1" s="1"/>
  <c r="AB776" i="1"/>
  <c r="AD776" i="1" s="1"/>
  <c r="AB777" i="1"/>
  <c r="AD777" i="1" s="1"/>
  <c r="AB778" i="1"/>
  <c r="AD778" i="1" s="1"/>
  <c r="AB779" i="1"/>
  <c r="AD779" i="1" s="1"/>
  <c r="AB780" i="1"/>
  <c r="AD780" i="1" s="1"/>
  <c r="AB781" i="1"/>
  <c r="AD781" i="1" s="1"/>
  <c r="AB782" i="1"/>
  <c r="AD782" i="1" s="1"/>
  <c r="AB783" i="1"/>
  <c r="AD783" i="1" s="1"/>
  <c r="AB784" i="1"/>
  <c r="AD784" i="1" s="1"/>
  <c r="AB785" i="1"/>
  <c r="AD785" i="1" s="1"/>
  <c r="AB786" i="1"/>
  <c r="AD786" i="1" s="1"/>
  <c r="AB787" i="1"/>
  <c r="AD787" i="1" s="1"/>
  <c r="AB788" i="1"/>
  <c r="AD788" i="1" s="1"/>
  <c r="AB789" i="1"/>
  <c r="AD789" i="1" s="1"/>
  <c r="AB790" i="1"/>
  <c r="AD790" i="1" s="1"/>
  <c r="AB791" i="1"/>
  <c r="AD791" i="1" s="1"/>
  <c r="AB792" i="1"/>
  <c r="AD792" i="1" s="1"/>
  <c r="AB793" i="1"/>
  <c r="AD793" i="1" s="1"/>
  <c r="AB794" i="1"/>
  <c r="AD794" i="1" s="1"/>
  <c r="AB795" i="1"/>
  <c r="AD795" i="1" s="1"/>
  <c r="AB796" i="1"/>
  <c r="AD796" i="1" s="1"/>
  <c r="AB797" i="1"/>
  <c r="AD797" i="1" s="1"/>
  <c r="AB798" i="1"/>
  <c r="AD798" i="1" s="1"/>
  <c r="AB799" i="1"/>
  <c r="AD799" i="1" s="1"/>
  <c r="AB800" i="1"/>
  <c r="AD800" i="1" s="1"/>
  <c r="AB801" i="1"/>
  <c r="AD801" i="1" s="1"/>
  <c r="AB802" i="1"/>
  <c r="AD802" i="1" s="1"/>
  <c r="AB803" i="1"/>
  <c r="AD803" i="1" s="1"/>
  <c r="AB804" i="1"/>
  <c r="AD804" i="1" s="1"/>
  <c r="AB805" i="1"/>
  <c r="AD805" i="1" s="1"/>
  <c r="AB806" i="1"/>
  <c r="AD806" i="1" s="1"/>
  <c r="AB807" i="1"/>
  <c r="AD807" i="1" s="1"/>
  <c r="AB808" i="1"/>
  <c r="AD808" i="1" s="1"/>
  <c r="AB809" i="1"/>
  <c r="AD809" i="1" s="1"/>
  <c r="AB810" i="1"/>
  <c r="AD810" i="1" s="1"/>
  <c r="AB811" i="1"/>
  <c r="AD811" i="1" s="1"/>
  <c r="AB812" i="1"/>
  <c r="AD812" i="1" s="1"/>
  <c r="AB813" i="1"/>
  <c r="AD813" i="1" s="1"/>
  <c r="AB814" i="1"/>
  <c r="AD814" i="1" s="1"/>
  <c r="AB815" i="1"/>
  <c r="AD815" i="1" s="1"/>
  <c r="AB816" i="1"/>
  <c r="AD816" i="1" s="1"/>
  <c r="AB817" i="1"/>
  <c r="AD817" i="1" s="1"/>
  <c r="AB818" i="1"/>
  <c r="AD818" i="1" s="1"/>
  <c r="AB819" i="1"/>
  <c r="AD819" i="1" s="1"/>
  <c r="AB820" i="1"/>
  <c r="AD820" i="1" s="1"/>
  <c r="AB821" i="1"/>
  <c r="AD821" i="1" s="1"/>
  <c r="AB822" i="1"/>
  <c r="AD822" i="1" s="1"/>
  <c r="AB823" i="1"/>
  <c r="AD823" i="1" s="1"/>
  <c r="AB824" i="1"/>
  <c r="AD824" i="1" s="1"/>
  <c r="AB825" i="1"/>
  <c r="AD825" i="1" s="1"/>
  <c r="AB826" i="1"/>
  <c r="AD826" i="1" s="1"/>
  <c r="AB827" i="1"/>
  <c r="AD827" i="1" s="1"/>
  <c r="AB828" i="1"/>
  <c r="AD828" i="1" s="1"/>
  <c r="AB829" i="1"/>
  <c r="AD829" i="1" s="1"/>
  <c r="AB830" i="1"/>
  <c r="AD830" i="1" s="1"/>
  <c r="AB831" i="1"/>
  <c r="AD831" i="1" s="1"/>
  <c r="AB832" i="1"/>
  <c r="AD832" i="1" s="1"/>
  <c r="AB833" i="1"/>
  <c r="AD833" i="1" s="1"/>
  <c r="AB834" i="1"/>
  <c r="AD834" i="1" s="1"/>
  <c r="AB835" i="1"/>
  <c r="AD835" i="1" s="1"/>
  <c r="AB836" i="1"/>
  <c r="AD836" i="1" s="1"/>
  <c r="AB837" i="1"/>
  <c r="AD837" i="1" s="1"/>
  <c r="AB838" i="1"/>
  <c r="AD838" i="1" s="1"/>
  <c r="AB839" i="1"/>
  <c r="AD839" i="1" s="1"/>
  <c r="AB840" i="1"/>
  <c r="AD840" i="1" s="1"/>
  <c r="AB841" i="1"/>
  <c r="AD841" i="1" s="1"/>
  <c r="AB842" i="1"/>
  <c r="AD842" i="1" s="1"/>
  <c r="AB843" i="1"/>
  <c r="AD843" i="1" s="1"/>
  <c r="AB844" i="1"/>
  <c r="AD844" i="1" s="1"/>
  <c r="AB845" i="1"/>
  <c r="AD845" i="1" s="1"/>
  <c r="AB846" i="1"/>
  <c r="AD846" i="1" s="1"/>
  <c r="AB847" i="1"/>
  <c r="AD847" i="1" s="1"/>
  <c r="AB848" i="1"/>
  <c r="AD848" i="1" s="1"/>
  <c r="AB849" i="1"/>
  <c r="AD849" i="1" s="1"/>
  <c r="AB850" i="1"/>
  <c r="AD850" i="1" s="1"/>
  <c r="AB851" i="1"/>
  <c r="AD851" i="1" s="1"/>
  <c r="AB852" i="1"/>
  <c r="AD852" i="1" s="1"/>
  <c r="AB853" i="1"/>
  <c r="AD853" i="1" s="1"/>
  <c r="AB854" i="1"/>
  <c r="AD854" i="1" s="1"/>
  <c r="AB855" i="1"/>
  <c r="AD855" i="1" s="1"/>
  <c r="AB856" i="1"/>
  <c r="AD856" i="1" s="1"/>
  <c r="AB857" i="1"/>
  <c r="AD857" i="1" s="1"/>
  <c r="AB858" i="1"/>
  <c r="AD858" i="1" s="1"/>
  <c r="AB859" i="1"/>
  <c r="AB860" i="1"/>
  <c r="S57" i="1"/>
  <c r="AM35" i="6"/>
  <c r="AM36" i="6" s="1"/>
  <c r="AA618" i="1"/>
  <c r="AA619" i="1"/>
  <c r="AA620" i="1"/>
  <c r="AA621" i="1"/>
  <c r="AA622" i="1"/>
  <c r="AA623" i="1"/>
  <c r="AA624" i="1"/>
  <c r="AA625" i="1"/>
  <c r="AA626" i="1"/>
  <c r="AA627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618" i="1"/>
  <c r="Z619" i="1"/>
  <c r="Z620" i="1"/>
  <c r="Z621" i="1"/>
  <c r="Z622" i="1"/>
  <c r="Z623" i="1"/>
  <c r="Z624" i="1"/>
  <c r="Z625" i="1"/>
  <c r="Z626" i="1"/>
  <c r="Z627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Y618" i="1"/>
  <c r="Y619" i="1"/>
  <c r="Y620" i="1"/>
  <c r="Y621" i="1"/>
  <c r="Y622" i="1"/>
  <c r="Y623" i="1"/>
  <c r="Y624" i="1"/>
  <c r="Y625" i="1"/>
  <c r="Y626" i="1"/>
  <c r="Y627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Z2" i="1"/>
  <c r="F596" i="1"/>
  <c r="P596" i="1" s="1"/>
  <c r="F597" i="1"/>
  <c r="P597" i="1" s="1"/>
  <c r="F598" i="1"/>
  <c r="P598" i="1" s="1"/>
  <c r="F599" i="1"/>
  <c r="P599" i="1" s="1"/>
  <c r="F600" i="1"/>
  <c r="P600" i="1" s="1"/>
  <c r="F601" i="1"/>
  <c r="P601" i="1" s="1"/>
  <c r="F602" i="1"/>
  <c r="P602" i="1" s="1"/>
  <c r="F603" i="1"/>
  <c r="P603" i="1" s="1"/>
  <c r="F604" i="1"/>
  <c r="P604" i="1" s="1"/>
  <c r="F605" i="1"/>
  <c r="P605" i="1" s="1"/>
  <c r="F606" i="1"/>
  <c r="P606" i="1" s="1"/>
  <c r="F607" i="1"/>
  <c r="P607" i="1" s="1"/>
  <c r="F608" i="1"/>
  <c r="P608" i="1" s="1"/>
  <c r="F609" i="1"/>
  <c r="P609" i="1" s="1"/>
  <c r="F610" i="1"/>
  <c r="P610" i="1" s="1"/>
  <c r="F611" i="1"/>
  <c r="P611" i="1" s="1"/>
  <c r="F612" i="1"/>
  <c r="P612" i="1" s="1"/>
  <c r="F613" i="1"/>
  <c r="P613" i="1" s="1"/>
  <c r="F614" i="1"/>
  <c r="P614" i="1" s="1"/>
  <c r="F615" i="1"/>
  <c r="P615" i="1" s="1"/>
  <c r="F616" i="1"/>
  <c r="P616" i="1" s="1"/>
  <c r="F617" i="1"/>
  <c r="P617" i="1" s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P595" i="1" s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AC609" i="1"/>
  <c r="AC610" i="1"/>
  <c r="AC611" i="1"/>
  <c r="AC612" i="1"/>
  <c r="AC613" i="1"/>
  <c r="AC614" i="1"/>
  <c r="AC615" i="1"/>
  <c r="AC616" i="1"/>
  <c r="AC617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Y541" i="1" s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Y576" i="1" s="1"/>
  <c r="L577" i="1"/>
  <c r="L578" i="1"/>
  <c r="L579" i="1"/>
  <c r="L580" i="1"/>
  <c r="L581" i="1"/>
  <c r="Y581" i="1" s="1"/>
  <c r="L582" i="1"/>
  <c r="Y582" i="1" s="1"/>
  <c r="L583" i="1"/>
  <c r="L584" i="1"/>
  <c r="L585" i="1"/>
  <c r="L586" i="1"/>
  <c r="L587" i="1"/>
  <c r="L588" i="1"/>
  <c r="L589" i="1"/>
  <c r="L590" i="1"/>
  <c r="Y590" i="1" s="1"/>
  <c r="L591" i="1"/>
  <c r="Y591" i="1" s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I450" i="1"/>
  <c r="AA450" i="1" s="1"/>
  <c r="I451" i="1"/>
  <c r="AA451" i="1" s="1"/>
  <c r="I452" i="1"/>
  <c r="AA452" i="1" s="1"/>
  <c r="I453" i="1"/>
  <c r="AA453" i="1" s="1"/>
  <c r="I454" i="1"/>
  <c r="AA454" i="1" s="1"/>
  <c r="I455" i="1"/>
  <c r="AB455" i="1" s="1"/>
  <c r="I456" i="1"/>
  <c r="AB456" i="1" s="1"/>
  <c r="I457" i="1"/>
  <c r="AA457" i="1" s="1"/>
  <c r="I458" i="1"/>
  <c r="AA458" i="1" s="1"/>
  <c r="I459" i="1"/>
  <c r="AA459" i="1" s="1"/>
  <c r="I460" i="1"/>
  <c r="AB460" i="1" s="1"/>
  <c r="I461" i="1"/>
  <c r="AB461" i="1" s="1"/>
  <c r="I462" i="1"/>
  <c r="AB462" i="1" s="1"/>
  <c r="I463" i="1"/>
  <c r="AB463" i="1" s="1"/>
  <c r="I464" i="1"/>
  <c r="AB464" i="1" s="1"/>
  <c r="I465" i="1"/>
  <c r="AA465" i="1" s="1"/>
  <c r="I466" i="1"/>
  <c r="AB466" i="1" s="1"/>
  <c r="I467" i="1"/>
  <c r="AA467" i="1" s="1"/>
  <c r="I468" i="1"/>
  <c r="I469" i="1"/>
  <c r="AB469" i="1" s="1"/>
  <c r="I470" i="1"/>
  <c r="AB470" i="1" s="1"/>
  <c r="I471" i="1"/>
  <c r="AB471" i="1" s="1"/>
  <c r="I472" i="1"/>
  <c r="AB472" i="1" s="1"/>
  <c r="I473" i="1"/>
  <c r="AA473" i="1" s="1"/>
  <c r="I474" i="1"/>
  <c r="AB474" i="1" s="1"/>
  <c r="I475" i="1"/>
  <c r="AA475" i="1" s="1"/>
  <c r="I476" i="1"/>
  <c r="AB476" i="1" s="1"/>
  <c r="I477" i="1"/>
  <c r="AB477" i="1" s="1"/>
  <c r="I478" i="1"/>
  <c r="AA478" i="1" s="1"/>
  <c r="I479" i="1"/>
  <c r="AB479" i="1" s="1"/>
  <c r="I480" i="1"/>
  <c r="AB480" i="1" s="1"/>
  <c r="I481" i="1"/>
  <c r="AA481" i="1" s="1"/>
  <c r="I482" i="1"/>
  <c r="AB482" i="1" s="1"/>
  <c r="I483" i="1"/>
  <c r="AA483" i="1" s="1"/>
  <c r="I484" i="1"/>
  <c r="AB484" i="1" s="1"/>
  <c r="I485" i="1"/>
  <c r="AB485" i="1" s="1"/>
  <c r="I486" i="1"/>
  <c r="AB486" i="1" s="1"/>
  <c r="I487" i="1"/>
  <c r="AB487" i="1" s="1"/>
  <c r="I488" i="1"/>
  <c r="AB488" i="1" s="1"/>
  <c r="I489" i="1"/>
  <c r="AA489" i="1" s="1"/>
  <c r="I490" i="1"/>
  <c r="AB490" i="1" s="1"/>
  <c r="I491" i="1"/>
  <c r="AA491" i="1" s="1"/>
  <c r="I492" i="1"/>
  <c r="AA492" i="1" s="1"/>
  <c r="I493" i="1"/>
  <c r="AB493" i="1" s="1"/>
  <c r="I494" i="1"/>
  <c r="AA494" i="1" s="1"/>
  <c r="I495" i="1"/>
  <c r="AB495" i="1" s="1"/>
  <c r="I496" i="1"/>
  <c r="AB496" i="1" s="1"/>
  <c r="I497" i="1"/>
  <c r="AA497" i="1" s="1"/>
  <c r="I498" i="1"/>
  <c r="AB498" i="1" s="1"/>
  <c r="I499" i="1"/>
  <c r="AA499" i="1" s="1"/>
  <c r="I500" i="1"/>
  <c r="AB500" i="1" s="1"/>
  <c r="I501" i="1"/>
  <c r="AB501" i="1" s="1"/>
  <c r="I502" i="1"/>
  <c r="AA502" i="1" s="1"/>
  <c r="I503" i="1"/>
  <c r="AB503" i="1" s="1"/>
  <c r="I504" i="1"/>
  <c r="AB504" i="1" s="1"/>
  <c r="I505" i="1"/>
  <c r="AB505" i="1" s="1"/>
  <c r="I506" i="1"/>
  <c r="AB506" i="1" s="1"/>
  <c r="I507" i="1"/>
  <c r="AB507" i="1" s="1"/>
  <c r="I508" i="1"/>
  <c r="I509" i="1"/>
  <c r="AB509" i="1" s="1"/>
  <c r="I510" i="1"/>
  <c r="AB510" i="1" s="1"/>
  <c r="I511" i="1"/>
  <c r="AB511" i="1" s="1"/>
  <c r="I512" i="1"/>
  <c r="AB512" i="1" s="1"/>
  <c r="I513" i="1"/>
  <c r="AA513" i="1" s="1"/>
  <c r="I514" i="1"/>
  <c r="AB514" i="1" s="1"/>
  <c r="I515" i="1"/>
  <c r="AB515" i="1" s="1"/>
  <c r="I516" i="1"/>
  <c r="AA516" i="1" s="1"/>
  <c r="I517" i="1"/>
  <c r="AB517" i="1" s="1"/>
  <c r="I518" i="1"/>
  <c r="AA518" i="1" s="1"/>
  <c r="I519" i="1"/>
  <c r="AB519" i="1" s="1"/>
  <c r="I520" i="1"/>
  <c r="AB520" i="1" s="1"/>
  <c r="I521" i="1"/>
  <c r="AA521" i="1" s="1"/>
  <c r="I522" i="1"/>
  <c r="AB522" i="1" s="1"/>
  <c r="I523" i="1"/>
  <c r="AB523" i="1" s="1"/>
  <c r="I524" i="1"/>
  <c r="AB524" i="1" s="1"/>
  <c r="I525" i="1"/>
  <c r="AB525" i="1" s="1"/>
  <c r="I526" i="1"/>
  <c r="AB526" i="1" s="1"/>
  <c r="I527" i="1"/>
  <c r="AB527" i="1" s="1"/>
  <c r="I528" i="1"/>
  <c r="AB528" i="1" s="1"/>
  <c r="I529" i="1"/>
  <c r="AA529" i="1" s="1"/>
  <c r="I530" i="1"/>
  <c r="AB530" i="1" s="1"/>
  <c r="I531" i="1"/>
  <c r="AB531" i="1" s="1"/>
  <c r="I532" i="1"/>
  <c r="AA532" i="1" s="1"/>
  <c r="I533" i="1"/>
  <c r="AB533" i="1" s="1"/>
  <c r="I534" i="1"/>
  <c r="AB534" i="1" s="1"/>
  <c r="I535" i="1"/>
  <c r="AB535" i="1" s="1"/>
  <c r="I536" i="1"/>
  <c r="AB536" i="1" s="1"/>
  <c r="I537" i="1"/>
  <c r="AB537" i="1" s="1"/>
  <c r="I538" i="1"/>
  <c r="AB538" i="1" s="1"/>
  <c r="I539" i="1"/>
  <c r="AB539" i="1" s="1"/>
  <c r="I540" i="1"/>
  <c r="I541" i="1"/>
  <c r="AB541" i="1" s="1"/>
  <c r="I542" i="1"/>
  <c r="I543" i="1"/>
  <c r="I544" i="1"/>
  <c r="AB544" i="1" s="1"/>
  <c r="I545" i="1"/>
  <c r="AB545" i="1" s="1"/>
  <c r="I546" i="1"/>
  <c r="I547" i="1"/>
  <c r="I548" i="1"/>
  <c r="I549" i="1"/>
  <c r="AB549" i="1" s="1"/>
  <c r="I550" i="1"/>
  <c r="AB550" i="1" s="1"/>
  <c r="I551" i="1"/>
  <c r="I552" i="1"/>
  <c r="AB552" i="1" s="1"/>
  <c r="I553" i="1"/>
  <c r="AB553" i="1" s="1"/>
  <c r="I554" i="1"/>
  <c r="I555" i="1"/>
  <c r="I556" i="1"/>
  <c r="I557" i="1"/>
  <c r="AB557" i="1" s="1"/>
  <c r="I558" i="1"/>
  <c r="I559" i="1"/>
  <c r="I560" i="1"/>
  <c r="AB560" i="1" s="1"/>
  <c r="I561" i="1"/>
  <c r="I562" i="1"/>
  <c r="I563" i="1"/>
  <c r="AB563" i="1" s="1"/>
  <c r="I564" i="1"/>
  <c r="I565" i="1"/>
  <c r="AB565" i="1" s="1"/>
  <c r="I566" i="1"/>
  <c r="AA566" i="1" s="1"/>
  <c r="I567" i="1"/>
  <c r="I568" i="1"/>
  <c r="AB568" i="1" s="1"/>
  <c r="I569" i="1"/>
  <c r="AA569" i="1" s="1"/>
  <c r="I570" i="1"/>
  <c r="AB570" i="1" s="1"/>
  <c r="I571" i="1"/>
  <c r="AB571" i="1" s="1"/>
  <c r="I572" i="1"/>
  <c r="I573" i="1"/>
  <c r="AB573" i="1" s="1"/>
  <c r="I574" i="1"/>
  <c r="I575" i="1"/>
  <c r="I576" i="1"/>
  <c r="AB576" i="1" s="1"/>
  <c r="I577" i="1"/>
  <c r="AB577" i="1" s="1"/>
  <c r="I578" i="1"/>
  <c r="I579" i="1"/>
  <c r="I580" i="1"/>
  <c r="I581" i="1"/>
  <c r="AB581" i="1" s="1"/>
  <c r="I582" i="1"/>
  <c r="I583" i="1"/>
  <c r="I584" i="1"/>
  <c r="AB584" i="1" s="1"/>
  <c r="I585" i="1"/>
  <c r="I586" i="1"/>
  <c r="I587" i="1"/>
  <c r="AB587" i="1" s="1"/>
  <c r="I588" i="1"/>
  <c r="I589" i="1"/>
  <c r="AB589" i="1" s="1"/>
  <c r="I590" i="1"/>
  <c r="Z590" i="1" s="1"/>
  <c r="I591" i="1"/>
  <c r="Z591" i="1" s="1"/>
  <c r="I592" i="1"/>
  <c r="I593" i="1"/>
  <c r="AB593" i="1" s="1"/>
  <c r="I594" i="1"/>
  <c r="I595" i="1"/>
  <c r="AB595" i="1" s="1"/>
  <c r="I596" i="1"/>
  <c r="AB596" i="1" s="1"/>
  <c r="I597" i="1"/>
  <c r="AB597" i="1" s="1"/>
  <c r="I598" i="1"/>
  <c r="AB598" i="1" s="1"/>
  <c r="I599" i="1"/>
  <c r="AB599" i="1" s="1"/>
  <c r="I600" i="1"/>
  <c r="AB600" i="1" s="1"/>
  <c r="I601" i="1"/>
  <c r="AB601" i="1" s="1"/>
  <c r="I602" i="1"/>
  <c r="I603" i="1"/>
  <c r="AB603" i="1" s="1"/>
  <c r="I604" i="1"/>
  <c r="AB604" i="1" s="1"/>
  <c r="I605" i="1"/>
  <c r="AB605" i="1" s="1"/>
  <c r="I606" i="1"/>
  <c r="AB606" i="1" s="1"/>
  <c r="I607" i="1"/>
  <c r="AB607" i="1" s="1"/>
  <c r="I608" i="1"/>
  <c r="AB608" i="1" s="1"/>
  <c r="I609" i="1"/>
  <c r="AB609" i="1" s="1"/>
  <c r="I610" i="1"/>
  <c r="I611" i="1"/>
  <c r="AB611" i="1" s="1"/>
  <c r="I612" i="1"/>
  <c r="I613" i="1"/>
  <c r="AB613" i="1" s="1"/>
  <c r="I614" i="1"/>
  <c r="AB614" i="1" s="1"/>
  <c r="I615" i="1"/>
  <c r="AB615" i="1" s="1"/>
  <c r="I616" i="1"/>
  <c r="AB616" i="1" s="1"/>
  <c r="I617" i="1"/>
  <c r="AB617" i="1" s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S56" i="1"/>
  <c r="AK37" i="6"/>
  <c r="X65" i="1"/>
  <c r="V65" i="1"/>
  <c r="T65" i="1"/>
  <c r="S48" i="1"/>
  <c r="S49" i="1"/>
  <c r="S66" i="1" s="1"/>
  <c r="S50" i="1"/>
  <c r="S67" i="1" s="1"/>
  <c r="S51" i="1"/>
  <c r="S68" i="1" s="1"/>
  <c r="S52" i="1"/>
  <c r="S53" i="1"/>
  <c r="AC401" i="1"/>
  <c r="AC402" i="1"/>
  <c r="AC403" i="1"/>
  <c r="AC404" i="1"/>
  <c r="AC405" i="1"/>
  <c r="AC406" i="1"/>
  <c r="AC407" i="1"/>
  <c r="AC408" i="1"/>
  <c r="C409" i="1"/>
  <c r="AC409" i="1" s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Y580" i="1" l="1"/>
  <c r="Z579" i="1"/>
  <c r="Z578" i="1"/>
  <c r="Z554" i="1"/>
  <c r="Z540" i="1"/>
  <c r="Y556" i="1"/>
  <c r="Z588" i="1"/>
  <c r="Y588" i="1"/>
  <c r="Y540" i="1"/>
  <c r="Y560" i="1"/>
  <c r="Z548" i="1"/>
  <c r="Y548" i="1"/>
  <c r="Z555" i="1"/>
  <c r="Z567" i="1"/>
  <c r="Z551" i="1"/>
  <c r="Z543" i="1"/>
  <c r="Y551" i="1"/>
  <c r="Y543" i="1"/>
  <c r="AC473" i="1"/>
  <c r="J473" i="1"/>
  <c r="AC500" i="1"/>
  <c r="J500" i="1"/>
  <c r="AC484" i="1"/>
  <c r="J484" i="1"/>
  <c r="AC468" i="1"/>
  <c r="J468" i="1"/>
  <c r="AC452" i="1"/>
  <c r="J452" i="1"/>
  <c r="AC436" i="1"/>
  <c r="AC538" i="1"/>
  <c r="J538" i="1"/>
  <c r="AC530" i="1"/>
  <c r="J530" i="1"/>
  <c r="AC522" i="1"/>
  <c r="J522" i="1"/>
  <c r="AC514" i="1"/>
  <c r="J514" i="1"/>
  <c r="AC506" i="1"/>
  <c r="J506" i="1"/>
  <c r="AC499" i="1"/>
  <c r="J499" i="1"/>
  <c r="AC491" i="1"/>
  <c r="J491" i="1"/>
  <c r="AC483" i="1"/>
  <c r="J483" i="1"/>
  <c r="AC475" i="1"/>
  <c r="J475" i="1"/>
  <c r="AC467" i="1"/>
  <c r="J467" i="1"/>
  <c r="AC459" i="1"/>
  <c r="J459" i="1"/>
  <c r="AC451" i="1"/>
  <c r="J451" i="1"/>
  <c r="AC443" i="1"/>
  <c r="AC435" i="1"/>
  <c r="AC545" i="1"/>
  <c r="J545" i="1"/>
  <c r="AC537" i="1"/>
  <c r="J537" i="1"/>
  <c r="AC529" i="1"/>
  <c r="J529" i="1"/>
  <c r="AC521" i="1"/>
  <c r="J521" i="1"/>
  <c r="AC513" i="1"/>
  <c r="J513" i="1"/>
  <c r="AC505" i="1"/>
  <c r="J505" i="1"/>
  <c r="AC465" i="1"/>
  <c r="J465" i="1"/>
  <c r="AC433" i="1"/>
  <c r="AC492" i="1"/>
  <c r="J492" i="1"/>
  <c r="AC476" i="1"/>
  <c r="J476" i="1"/>
  <c r="AC460" i="1"/>
  <c r="J460" i="1"/>
  <c r="AC444" i="1"/>
  <c r="AC498" i="1"/>
  <c r="J498" i="1"/>
  <c r="AC490" i="1"/>
  <c r="J490" i="1"/>
  <c r="AC482" i="1"/>
  <c r="J482" i="1"/>
  <c r="AC474" i="1"/>
  <c r="J474" i="1"/>
  <c r="AC466" i="1"/>
  <c r="J466" i="1"/>
  <c r="AC458" i="1"/>
  <c r="J458" i="1"/>
  <c r="AC450" i="1"/>
  <c r="J450" i="1"/>
  <c r="AC442" i="1"/>
  <c r="AC434" i="1"/>
  <c r="AC544" i="1"/>
  <c r="J544" i="1"/>
  <c r="AC536" i="1"/>
  <c r="J536" i="1"/>
  <c r="AC528" i="1"/>
  <c r="J528" i="1"/>
  <c r="AC520" i="1"/>
  <c r="J520" i="1"/>
  <c r="AC512" i="1"/>
  <c r="J512" i="1"/>
  <c r="AC504" i="1"/>
  <c r="J504" i="1"/>
  <c r="AC489" i="1"/>
  <c r="J489" i="1"/>
  <c r="AC449" i="1"/>
  <c r="AC519" i="1"/>
  <c r="J519" i="1"/>
  <c r="AC496" i="1"/>
  <c r="J496" i="1"/>
  <c r="AC488" i="1"/>
  <c r="J488" i="1"/>
  <c r="AC480" i="1"/>
  <c r="J480" i="1"/>
  <c r="AC472" i="1"/>
  <c r="J472" i="1"/>
  <c r="AC464" i="1"/>
  <c r="J464" i="1"/>
  <c r="AC456" i="1"/>
  <c r="J456" i="1"/>
  <c r="AC448" i="1"/>
  <c r="AC440" i="1"/>
  <c r="AC542" i="1"/>
  <c r="J542" i="1"/>
  <c r="AC534" i="1"/>
  <c r="J534" i="1"/>
  <c r="AC526" i="1"/>
  <c r="J526" i="1"/>
  <c r="AC518" i="1"/>
  <c r="J518" i="1"/>
  <c r="AC510" i="1"/>
  <c r="J510" i="1"/>
  <c r="AC535" i="1"/>
  <c r="J535" i="1"/>
  <c r="AC503" i="1"/>
  <c r="J503" i="1"/>
  <c r="AC487" i="1"/>
  <c r="J487" i="1"/>
  <c r="AC471" i="1"/>
  <c r="J471" i="1"/>
  <c r="AC455" i="1"/>
  <c r="J455" i="1"/>
  <c r="AC439" i="1"/>
  <c r="AC541" i="1"/>
  <c r="J541" i="1"/>
  <c r="AC533" i="1"/>
  <c r="J533" i="1"/>
  <c r="AC525" i="1"/>
  <c r="J525" i="1"/>
  <c r="AC517" i="1"/>
  <c r="J517" i="1"/>
  <c r="AC509" i="1"/>
  <c r="J509" i="1"/>
  <c r="AC481" i="1"/>
  <c r="J481" i="1"/>
  <c r="AC441" i="1"/>
  <c r="AC543" i="1"/>
  <c r="J543" i="1"/>
  <c r="AC527" i="1"/>
  <c r="J527" i="1"/>
  <c r="AC511" i="1"/>
  <c r="J511" i="1"/>
  <c r="AC495" i="1"/>
  <c r="J495" i="1"/>
  <c r="AC479" i="1"/>
  <c r="J479" i="1"/>
  <c r="AC463" i="1"/>
  <c r="J463" i="1"/>
  <c r="AC447" i="1"/>
  <c r="AC486" i="1"/>
  <c r="J486" i="1"/>
  <c r="AC470" i="1"/>
  <c r="J470" i="1"/>
  <c r="AC454" i="1"/>
  <c r="J454" i="1"/>
  <c r="AC438" i="1"/>
  <c r="AC540" i="1"/>
  <c r="J540" i="1"/>
  <c r="AC532" i="1"/>
  <c r="J532" i="1"/>
  <c r="AC524" i="1"/>
  <c r="J524" i="1"/>
  <c r="AC516" i="1"/>
  <c r="J516" i="1"/>
  <c r="AC508" i="1"/>
  <c r="J508" i="1"/>
  <c r="AC497" i="1"/>
  <c r="J497" i="1"/>
  <c r="AC457" i="1"/>
  <c r="J457" i="1"/>
  <c r="AC502" i="1"/>
  <c r="J502" i="1"/>
  <c r="AC494" i="1"/>
  <c r="J494" i="1"/>
  <c r="AC478" i="1"/>
  <c r="J478" i="1"/>
  <c r="AC462" i="1"/>
  <c r="J462" i="1"/>
  <c r="AC446" i="1"/>
  <c r="AC501" i="1"/>
  <c r="J501" i="1"/>
  <c r="AC493" i="1"/>
  <c r="J493" i="1"/>
  <c r="AC485" i="1"/>
  <c r="J485" i="1"/>
  <c r="AC477" i="1"/>
  <c r="J477" i="1"/>
  <c r="AC469" i="1"/>
  <c r="J469" i="1"/>
  <c r="AC461" i="1"/>
  <c r="J461" i="1"/>
  <c r="AC453" i="1"/>
  <c r="J453" i="1"/>
  <c r="AC445" i="1"/>
  <c r="AC437" i="1"/>
  <c r="AC539" i="1"/>
  <c r="J539" i="1"/>
  <c r="AC531" i="1"/>
  <c r="J531" i="1"/>
  <c r="AC523" i="1"/>
  <c r="J523" i="1"/>
  <c r="AC515" i="1"/>
  <c r="J515" i="1"/>
  <c r="AC507" i="1"/>
  <c r="J507" i="1"/>
  <c r="Y567" i="1"/>
  <c r="Z586" i="1"/>
  <c r="Z594" i="1"/>
  <c r="Z547" i="1"/>
  <c r="AA556" i="1"/>
  <c r="AA561" i="1"/>
  <c r="AA572" i="1"/>
  <c r="Z574" i="1"/>
  <c r="Y572" i="1"/>
  <c r="Y589" i="1"/>
  <c r="Y565" i="1"/>
  <c r="Y566" i="1"/>
  <c r="Y574" i="1"/>
  <c r="AA542" i="1"/>
  <c r="AA558" i="1"/>
  <c r="Z559" i="1"/>
  <c r="Z564" i="1"/>
  <c r="Y564" i="1"/>
  <c r="Y584" i="1"/>
  <c r="AA508" i="1"/>
  <c r="AA582" i="1"/>
  <c r="Z585" i="1"/>
  <c r="Y592" i="1"/>
  <c r="Y549" i="1"/>
  <c r="Z583" i="1"/>
  <c r="Y583" i="1"/>
  <c r="Z575" i="1"/>
  <c r="Y575" i="1"/>
  <c r="AA592" i="1"/>
  <c r="Y544" i="1"/>
  <c r="Y557" i="1"/>
  <c r="Z562" i="1"/>
  <c r="Z610" i="1"/>
  <c r="Z602" i="1"/>
  <c r="Y602" i="1"/>
  <c r="Z546" i="1"/>
  <c r="Y573" i="1"/>
  <c r="AD616" i="1"/>
  <c r="AA580" i="1"/>
  <c r="AD611" i="1"/>
  <c r="AD568" i="1"/>
  <c r="AD560" i="1"/>
  <c r="AD552" i="1"/>
  <c r="AD544" i="1"/>
  <c r="AD536" i="1"/>
  <c r="AD504" i="1"/>
  <c r="AD512" i="1"/>
  <c r="AD510" i="1"/>
  <c r="AD528" i="1"/>
  <c r="AD520" i="1"/>
  <c r="AD606" i="1"/>
  <c r="AD608" i="1"/>
  <c r="AD600" i="1"/>
  <c r="AD584" i="1"/>
  <c r="AD576" i="1"/>
  <c r="AD615" i="1"/>
  <c r="AD613" i="1"/>
  <c r="AD605" i="1"/>
  <c r="AD597" i="1"/>
  <c r="AD589" i="1"/>
  <c r="AD581" i="1"/>
  <c r="AD573" i="1"/>
  <c r="AD565" i="1"/>
  <c r="AD557" i="1"/>
  <c r="AD549" i="1"/>
  <c r="AD541" i="1"/>
  <c r="AD533" i="1"/>
  <c r="AD525" i="1"/>
  <c r="AD517" i="1"/>
  <c r="AD509" i="1"/>
  <c r="AD570" i="1"/>
  <c r="AD538" i="1"/>
  <c r="AD496" i="1"/>
  <c r="AD488" i="1"/>
  <c r="AD480" i="1"/>
  <c r="AD472" i="1"/>
  <c r="AD464" i="1"/>
  <c r="AD456" i="1"/>
  <c r="AD506" i="1"/>
  <c r="Y614" i="1"/>
  <c r="Y606" i="1"/>
  <c r="AD461" i="1"/>
  <c r="J612" i="1"/>
  <c r="M612" i="1"/>
  <c r="AD463" i="1"/>
  <c r="AD455" i="1"/>
  <c r="AD462" i="1"/>
  <c r="AB574" i="1"/>
  <c r="AD574" i="1" s="1"/>
  <c r="AD501" i="1"/>
  <c r="AD485" i="1"/>
  <c r="AB542" i="1"/>
  <c r="AD542" i="1" s="1"/>
  <c r="AD500" i="1"/>
  <c r="AD484" i="1"/>
  <c r="AD476" i="1"/>
  <c r="AD460" i="1"/>
  <c r="AB459" i="1"/>
  <c r="AD459" i="1" s="1"/>
  <c r="AD498" i="1"/>
  <c r="AD482" i="1"/>
  <c r="AB453" i="1"/>
  <c r="AD453" i="1" s="1"/>
  <c r="AB451" i="1"/>
  <c r="AD451" i="1" s="1"/>
  <c r="AA468" i="1"/>
  <c r="AB554" i="1"/>
  <c r="AD554" i="1" s="1"/>
  <c r="AB452" i="1"/>
  <c r="AD452" i="1" s="1"/>
  <c r="AB457" i="1"/>
  <c r="AD457" i="1" s="1"/>
  <c r="AB458" i="1"/>
  <c r="AD458" i="1" s="1"/>
  <c r="AB450" i="1"/>
  <c r="AD450" i="1" s="1"/>
  <c r="AB586" i="1"/>
  <c r="AD586" i="1" s="1"/>
  <c r="AB454" i="1"/>
  <c r="AD454" i="1" s="1"/>
  <c r="AB590" i="1"/>
  <c r="AD590" i="1" s="1"/>
  <c r="AB558" i="1"/>
  <c r="AD558" i="1" s="1"/>
  <c r="AB494" i="1"/>
  <c r="AD494" i="1" s="1"/>
  <c r="AD598" i="1"/>
  <c r="AD550" i="1"/>
  <c r="AD534" i="1"/>
  <c r="AD526" i="1"/>
  <c r="AB582" i="1"/>
  <c r="AD582" i="1" s="1"/>
  <c r="AB518" i="1"/>
  <c r="AD518" i="1" s="1"/>
  <c r="AB610" i="1"/>
  <c r="AD610" i="1" s="1"/>
  <c r="AB578" i="1"/>
  <c r="AD578" i="1" s="1"/>
  <c r="AB546" i="1"/>
  <c r="AD546" i="1" s="1"/>
  <c r="AB602" i="1"/>
  <c r="AD602" i="1" s="1"/>
  <c r="AB566" i="1"/>
  <c r="AD566" i="1" s="1"/>
  <c r="AB502" i="1"/>
  <c r="AD502" i="1" s="1"/>
  <c r="AB478" i="1"/>
  <c r="AD478" i="1" s="1"/>
  <c r="AB594" i="1"/>
  <c r="AD594" i="1" s="1"/>
  <c r="AB562" i="1"/>
  <c r="AD562" i="1" s="1"/>
  <c r="AD539" i="1"/>
  <c r="AD523" i="1"/>
  <c r="AD507" i="1"/>
  <c r="AD530" i="1"/>
  <c r="AD477" i="1"/>
  <c r="AD617" i="1"/>
  <c r="AD609" i="1"/>
  <c r="AD601" i="1"/>
  <c r="AD593" i="1"/>
  <c r="AD577" i="1"/>
  <c r="AD553" i="1"/>
  <c r="AD545" i="1"/>
  <c r="AD537" i="1"/>
  <c r="AD505" i="1"/>
  <c r="AD474" i="1"/>
  <c r="AD486" i="1"/>
  <c r="AD603" i="1"/>
  <c r="AD595" i="1"/>
  <c r="AD587" i="1"/>
  <c r="AD571" i="1"/>
  <c r="AD563" i="1"/>
  <c r="AD531" i="1"/>
  <c r="AD515" i="1"/>
  <c r="AD522" i="1"/>
  <c r="AD493" i="1"/>
  <c r="AD470" i="1"/>
  <c r="AD607" i="1"/>
  <c r="AD599" i="1"/>
  <c r="AD535" i="1"/>
  <c r="AD527" i="1"/>
  <c r="AD519" i="1"/>
  <c r="AD511" i="1"/>
  <c r="AD503" i="1"/>
  <c r="AD495" i="1"/>
  <c r="AD487" i="1"/>
  <c r="AD479" i="1"/>
  <c r="AD471" i="1"/>
  <c r="AD490" i="1"/>
  <c r="AD469" i="1"/>
  <c r="AD604" i="1"/>
  <c r="AD596" i="1"/>
  <c r="AD524" i="1"/>
  <c r="AD614" i="1"/>
  <c r="AD514" i="1"/>
  <c r="AD466" i="1"/>
  <c r="Y552" i="1"/>
  <c r="Y598" i="1"/>
  <c r="Z598" i="1"/>
  <c r="AB585" i="1"/>
  <c r="AD585" i="1" s="1"/>
  <c r="AB569" i="1"/>
  <c r="AD569" i="1" s="1"/>
  <c r="AB561" i="1"/>
  <c r="AD561" i="1" s="1"/>
  <c r="AB529" i="1"/>
  <c r="AD529" i="1" s="1"/>
  <c r="AB521" i="1"/>
  <c r="AD521" i="1" s="1"/>
  <c r="AB513" i="1"/>
  <c r="AD513" i="1" s="1"/>
  <c r="AB497" i="1"/>
  <c r="AD497" i="1" s="1"/>
  <c r="AB489" i="1"/>
  <c r="AD489" i="1" s="1"/>
  <c r="AB481" i="1"/>
  <c r="AD481" i="1" s="1"/>
  <c r="AB473" i="1"/>
  <c r="AD473" i="1" s="1"/>
  <c r="AB465" i="1"/>
  <c r="AD465" i="1" s="1"/>
  <c r="AB592" i="1"/>
  <c r="AD592" i="1" s="1"/>
  <c r="AB591" i="1"/>
  <c r="AD591" i="1" s="1"/>
  <c r="AB583" i="1"/>
  <c r="AD583" i="1" s="1"/>
  <c r="AB575" i="1"/>
  <c r="AD575" i="1" s="1"/>
  <c r="AB567" i="1"/>
  <c r="AD567" i="1" s="1"/>
  <c r="AB559" i="1"/>
  <c r="AD559" i="1" s="1"/>
  <c r="AB551" i="1"/>
  <c r="AD551" i="1" s="1"/>
  <c r="AB543" i="1"/>
  <c r="AD543" i="1" s="1"/>
  <c r="AB612" i="1"/>
  <c r="AD612" i="1" s="1"/>
  <c r="AB588" i="1"/>
  <c r="AD588" i="1" s="1"/>
  <c r="AB580" i="1"/>
  <c r="AD580" i="1" s="1"/>
  <c r="AB572" i="1"/>
  <c r="AD572" i="1" s="1"/>
  <c r="AB564" i="1"/>
  <c r="AD564" i="1" s="1"/>
  <c r="AB556" i="1"/>
  <c r="AD556" i="1" s="1"/>
  <c r="AB548" i="1"/>
  <c r="AD548" i="1" s="1"/>
  <c r="AB540" i="1"/>
  <c r="AD540" i="1" s="1"/>
  <c r="AB532" i="1"/>
  <c r="AD532" i="1" s="1"/>
  <c r="AB516" i="1"/>
  <c r="AD516" i="1" s="1"/>
  <c r="AB508" i="1"/>
  <c r="AD508" i="1" s="1"/>
  <c r="AB492" i="1"/>
  <c r="AD492" i="1" s="1"/>
  <c r="AB468" i="1"/>
  <c r="AD468" i="1" s="1"/>
  <c r="AB579" i="1"/>
  <c r="AD579" i="1" s="1"/>
  <c r="AB555" i="1"/>
  <c r="AD555" i="1" s="1"/>
  <c r="AB547" i="1"/>
  <c r="AD547" i="1" s="1"/>
  <c r="AB499" i="1"/>
  <c r="AD499" i="1" s="1"/>
  <c r="AB491" i="1"/>
  <c r="AD491" i="1" s="1"/>
  <c r="AB483" i="1"/>
  <c r="AD483" i="1" s="1"/>
  <c r="AB475" i="1"/>
  <c r="AD475" i="1" s="1"/>
  <c r="AB467" i="1"/>
  <c r="AD467" i="1" s="1"/>
  <c r="AA596" i="1"/>
  <c r="M613" i="1"/>
  <c r="M595" i="1"/>
  <c r="M587" i="1"/>
  <c r="M579" i="1"/>
  <c r="M571" i="1"/>
  <c r="M563" i="1"/>
  <c r="M555" i="1"/>
  <c r="M547" i="1"/>
  <c r="M539" i="1"/>
  <c r="M531" i="1"/>
  <c r="M523" i="1"/>
  <c r="M515" i="1"/>
  <c r="M507" i="1"/>
  <c r="Z550" i="1"/>
  <c r="Y550" i="1"/>
  <c r="Y497" i="1"/>
  <c r="Y489" i="1"/>
  <c r="Y616" i="1"/>
  <c r="Y608" i="1"/>
  <c r="Y600" i="1"/>
  <c r="Y542" i="1"/>
  <c r="AA604" i="1"/>
  <c r="M603" i="1"/>
  <c r="AA600" i="1"/>
  <c r="AA601" i="1"/>
  <c r="AA606" i="1"/>
  <c r="AA593" i="1"/>
  <c r="AA608" i="1"/>
  <c r="AA614" i="1"/>
  <c r="M617" i="1"/>
  <c r="M609" i="1"/>
  <c r="Z518" i="1"/>
  <c r="Z613" i="1"/>
  <c r="Z605" i="1"/>
  <c r="Z597" i="1"/>
  <c r="Z556" i="1"/>
  <c r="Y558" i="1"/>
  <c r="Z538" i="1"/>
  <c r="Z530" i="1"/>
  <c r="Z522" i="1"/>
  <c r="Z514" i="1"/>
  <c r="Z506" i="1"/>
  <c r="Z498" i="1"/>
  <c r="Z490" i="1"/>
  <c r="Y530" i="1"/>
  <c r="Y506" i="1"/>
  <c r="Y604" i="1"/>
  <c r="Y596" i="1"/>
  <c r="Z570" i="1"/>
  <c r="Z523" i="1"/>
  <c r="Z515" i="1"/>
  <c r="Y499" i="1"/>
  <c r="Y491" i="1"/>
  <c r="Y483" i="1"/>
  <c r="Y487" i="1"/>
  <c r="Z495" i="1"/>
  <c r="Z487" i="1"/>
  <c r="Z503" i="1"/>
  <c r="Z510" i="1"/>
  <c r="Z486" i="1"/>
  <c r="Y518" i="1"/>
  <c r="Y510" i="1"/>
  <c r="Y502" i="1"/>
  <c r="Y494" i="1"/>
  <c r="Y486" i="1"/>
  <c r="Y597" i="1"/>
  <c r="M601" i="1"/>
  <c r="M593" i="1"/>
  <c r="M585" i="1"/>
  <c r="M577" i="1"/>
  <c r="M569" i="1"/>
  <c r="M561" i="1"/>
  <c r="M553" i="1"/>
  <c r="M545" i="1"/>
  <c r="M537" i="1"/>
  <c r="M529" i="1"/>
  <c r="M521" i="1"/>
  <c r="M513" i="1"/>
  <c r="M505" i="1"/>
  <c r="M611" i="1"/>
  <c r="Z533" i="1"/>
  <c r="Z525" i="1"/>
  <c r="Z517" i="1"/>
  <c r="Z509" i="1"/>
  <c r="Z501" i="1"/>
  <c r="Z493" i="1"/>
  <c r="Z485" i="1"/>
  <c r="Z569" i="1"/>
  <c r="Z545" i="1"/>
  <c r="Z593" i="1"/>
  <c r="Z604" i="1"/>
  <c r="AA559" i="1"/>
  <c r="AA535" i="1"/>
  <c r="AA586" i="1"/>
  <c r="AA570" i="1"/>
  <c r="AA554" i="1"/>
  <c r="AA538" i="1"/>
  <c r="AA514" i="1"/>
  <c r="AA498" i="1"/>
  <c r="AA474" i="1"/>
  <c r="Z532" i="1"/>
  <c r="Z492" i="1"/>
  <c r="Z542" i="1"/>
  <c r="Z582" i="1"/>
  <c r="AA610" i="1"/>
  <c r="AA594" i="1"/>
  <c r="AA578" i="1"/>
  <c r="AA562" i="1"/>
  <c r="AA546" i="1"/>
  <c r="AA522" i="1"/>
  <c r="AA490" i="1"/>
  <c r="AA605" i="1"/>
  <c r="AA533" i="1"/>
  <c r="AA525" i="1"/>
  <c r="AA517" i="1"/>
  <c r="AA509" i="1"/>
  <c r="AA501" i="1"/>
  <c r="AA493" i="1"/>
  <c r="AA485" i="1"/>
  <c r="AA477" i="1"/>
  <c r="AA469" i="1"/>
  <c r="AA461" i="1"/>
  <c r="Z505" i="1"/>
  <c r="Z573" i="1"/>
  <c r="Z565" i="1"/>
  <c r="Z557" i="1"/>
  <c r="Z549" i="1"/>
  <c r="Z541" i="1"/>
  <c r="Z589" i="1"/>
  <c r="Z581" i="1"/>
  <c r="Z616" i="1"/>
  <c r="AA524" i="1"/>
  <c r="AA484" i="1"/>
  <c r="AA460" i="1"/>
  <c r="Z614" i="1"/>
  <c r="Y568" i="1"/>
  <c r="Z535" i="1"/>
  <c r="Z527" i="1"/>
  <c r="Z519" i="1"/>
  <c r="Z511" i="1"/>
  <c r="Y527" i="1"/>
  <c r="Y519" i="1"/>
  <c r="Y511" i="1"/>
  <c r="Y503" i="1"/>
  <c r="Y495" i="1"/>
  <c r="Z534" i="1"/>
  <c r="Y534" i="1"/>
  <c r="Z526" i="1"/>
  <c r="Y526" i="1"/>
  <c r="Z524" i="1"/>
  <c r="Z500" i="1"/>
  <c r="Z484" i="1"/>
  <c r="Y532" i="1"/>
  <c r="Y516" i="1"/>
  <c r="Y500" i="1"/>
  <c r="Y492" i="1"/>
  <c r="Z603" i="1"/>
  <c r="Y536" i="1"/>
  <c r="Y528" i="1"/>
  <c r="Y520" i="1"/>
  <c r="Y512" i="1"/>
  <c r="Y504" i="1"/>
  <c r="Y496" i="1"/>
  <c r="Y488" i="1"/>
  <c r="Z607" i="1"/>
  <c r="Z599" i="1"/>
  <c r="Y607" i="1"/>
  <c r="Y599" i="1"/>
  <c r="M508" i="1"/>
  <c r="M615" i="1"/>
  <c r="AA616" i="1"/>
  <c r="Y533" i="1"/>
  <c r="Y525" i="1"/>
  <c r="Y517" i="1"/>
  <c r="Y509" i="1"/>
  <c r="Y501" i="1"/>
  <c r="Y493" i="1"/>
  <c r="Y485" i="1"/>
  <c r="Y611" i="1"/>
  <c r="Y603" i="1"/>
  <c r="Y595" i="1"/>
  <c r="Y587" i="1"/>
  <c r="Y579" i="1"/>
  <c r="Y571" i="1"/>
  <c r="Y563" i="1"/>
  <c r="Y555" i="1"/>
  <c r="Y547" i="1"/>
  <c r="Y539" i="1"/>
  <c r="AA602" i="1"/>
  <c r="AA581" i="1"/>
  <c r="AA557" i="1"/>
  <c r="AA534" i="1"/>
  <c r="AA510" i="1"/>
  <c r="AA466" i="1"/>
  <c r="Y524" i="1"/>
  <c r="Y508" i="1"/>
  <c r="Y484" i="1"/>
  <c r="Y610" i="1"/>
  <c r="Y594" i="1"/>
  <c r="Y586" i="1"/>
  <c r="Y578" i="1"/>
  <c r="Y570" i="1"/>
  <c r="Y562" i="1"/>
  <c r="Y554" i="1"/>
  <c r="Y546" i="1"/>
  <c r="Y538" i="1"/>
  <c r="AA599" i="1"/>
  <c r="Y531" i="1"/>
  <c r="Y523" i="1"/>
  <c r="Y515" i="1"/>
  <c r="Y507" i="1"/>
  <c r="Y617" i="1"/>
  <c r="Y609" i="1"/>
  <c r="Y601" i="1"/>
  <c r="Y593" i="1"/>
  <c r="Y585" i="1"/>
  <c r="Y577" i="1"/>
  <c r="Y569" i="1"/>
  <c r="Y561" i="1"/>
  <c r="Y553" i="1"/>
  <c r="Y545" i="1"/>
  <c r="Y537" i="1"/>
  <c r="AA598" i="1"/>
  <c r="AA574" i="1"/>
  <c r="AA549" i="1"/>
  <c r="AA530" i="1"/>
  <c r="AA506" i="1"/>
  <c r="AA482" i="1"/>
  <c r="Y522" i="1"/>
  <c r="Y514" i="1"/>
  <c r="Y498" i="1"/>
  <c r="Y490" i="1"/>
  <c r="AA597" i="1"/>
  <c r="AA573" i="1"/>
  <c r="AA548" i="1"/>
  <c r="Y529" i="1"/>
  <c r="Y521" i="1"/>
  <c r="Y513" i="1"/>
  <c r="Y505" i="1"/>
  <c r="Y615" i="1"/>
  <c r="Y559" i="1"/>
  <c r="Y535" i="1"/>
  <c r="AA613" i="1"/>
  <c r="AA612" i="1"/>
  <c r="AA589" i="1"/>
  <c r="AA565" i="1"/>
  <c r="AA541" i="1"/>
  <c r="AA495" i="1"/>
  <c r="AA471" i="1"/>
  <c r="Y613" i="1"/>
  <c r="Y605" i="1"/>
  <c r="AA588" i="1"/>
  <c r="AA470" i="1"/>
  <c r="Y612" i="1"/>
  <c r="J587" i="1"/>
  <c r="AA587" i="1"/>
  <c r="AA539" i="1"/>
  <c r="J617" i="1"/>
  <c r="AA617" i="1"/>
  <c r="AA576" i="1"/>
  <c r="Z576" i="1"/>
  <c r="J615" i="1"/>
  <c r="Z615" i="1"/>
  <c r="Z608" i="1"/>
  <c r="Z587" i="1"/>
  <c r="Z561" i="1"/>
  <c r="Z497" i="1"/>
  <c r="AA615" i="1"/>
  <c r="AA590" i="1"/>
  <c r="AA551" i="1"/>
  <c r="AA540" i="1"/>
  <c r="AA526" i="1"/>
  <c r="AA487" i="1"/>
  <c r="AA476" i="1"/>
  <c r="AA462" i="1"/>
  <c r="J563" i="1"/>
  <c r="AA563" i="1"/>
  <c r="AA523" i="1"/>
  <c r="Z617" i="1"/>
  <c r="Z606" i="1"/>
  <c r="Z596" i="1"/>
  <c r="Z572" i="1"/>
  <c r="Z558" i="1"/>
  <c r="Z521" i="1"/>
  <c r="Z508" i="1"/>
  <c r="Z494" i="1"/>
  <c r="Z483" i="1"/>
  <c r="AA575" i="1"/>
  <c r="AA564" i="1"/>
  <c r="AA550" i="1"/>
  <c r="AA511" i="1"/>
  <c r="AA500" i="1"/>
  <c r="AA486" i="1"/>
  <c r="J611" i="1"/>
  <c r="AA611" i="1"/>
  <c r="J571" i="1"/>
  <c r="AA571" i="1"/>
  <c r="AA531" i="1"/>
  <c r="Z571" i="1"/>
  <c r="J609" i="1"/>
  <c r="AA609" i="1"/>
  <c r="J585" i="1"/>
  <c r="AA585" i="1"/>
  <c r="J577" i="1"/>
  <c r="AA577" i="1"/>
  <c r="J553" i="1"/>
  <c r="AA553" i="1"/>
  <c r="AA545" i="1"/>
  <c r="AA537" i="1"/>
  <c r="AA505" i="1"/>
  <c r="Z592" i="1"/>
  <c r="Z580" i="1"/>
  <c r="Z566" i="1"/>
  <c r="Z529" i="1"/>
  <c r="Z516" i="1"/>
  <c r="Z502" i="1"/>
  <c r="Z491" i="1"/>
  <c r="AA583" i="1"/>
  <c r="AA519" i="1"/>
  <c r="J603" i="1"/>
  <c r="AA603" i="1"/>
  <c r="J555" i="1"/>
  <c r="AA555" i="1"/>
  <c r="AA507" i="1"/>
  <c r="AA568" i="1"/>
  <c r="Z568" i="1"/>
  <c r="AA560" i="1"/>
  <c r="Z560" i="1"/>
  <c r="AA552" i="1"/>
  <c r="Z552" i="1"/>
  <c r="AA544" i="1"/>
  <c r="Z544" i="1"/>
  <c r="AA536" i="1"/>
  <c r="Z536" i="1"/>
  <c r="AA528" i="1"/>
  <c r="Z528" i="1"/>
  <c r="AA520" i="1"/>
  <c r="Z520" i="1"/>
  <c r="AA512" i="1"/>
  <c r="Z512" i="1"/>
  <c r="AA504" i="1"/>
  <c r="Z504" i="1"/>
  <c r="AA496" i="1"/>
  <c r="Z496" i="1"/>
  <c r="AA488" i="1"/>
  <c r="Z488" i="1"/>
  <c r="AA480" i="1"/>
  <c r="AA472" i="1"/>
  <c r="AA464" i="1"/>
  <c r="AA456" i="1"/>
  <c r="Z612" i="1"/>
  <c r="Z601" i="1"/>
  <c r="Z553" i="1"/>
  <c r="Z489" i="1"/>
  <c r="AA607" i="1"/>
  <c r="AA543" i="1"/>
  <c r="AA479" i="1"/>
  <c r="J595" i="1"/>
  <c r="AA595" i="1"/>
  <c r="J547" i="1"/>
  <c r="AA547" i="1"/>
  <c r="AA515" i="1"/>
  <c r="Z507" i="1"/>
  <c r="AA455" i="1"/>
  <c r="Z611" i="1"/>
  <c r="Z600" i="1"/>
  <c r="Z577" i="1"/>
  <c r="Z539" i="1"/>
  <c r="Z513" i="1"/>
  <c r="AA567" i="1"/>
  <c r="AA503" i="1"/>
  <c r="J579" i="1"/>
  <c r="AA579" i="1"/>
  <c r="Z595" i="1"/>
  <c r="Z531" i="1"/>
  <c r="AA584" i="1"/>
  <c r="Z584" i="1"/>
  <c r="Z609" i="1"/>
  <c r="Z563" i="1"/>
  <c r="Z537" i="1"/>
  <c r="Z499" i="1"/>
  <c r="AA591" i="1"/>
  <c r="AA527" i="1"/>
  <c r="AA463" i="1"/>
  <c r="J593" i="1"/>
  <c r="J569" i="1"/>
  <c r="J561" i="1"/>
  <c r="J572" i="1"/>
  <c r="J614" i="1"/>
  <c r="M614" i="1"/>
  <c r="J604" i="1"/>
  <c r="J596" i="1"/>
  <c r="J588" i="1"/>
  <c r="J564" i="1"/>
  <c r="J556" i="1"/>
  <c r="J548" i="1"/>
  <c r="M604" i="1"/>
  <c r="M596" i="1"/>
  <c r="M580" i="1"/>
  <c r="M572" i="1"/>
  <c r="M564" i="1"/>
  <c r="M556" i="1"/>
  <c r="M548" i="1"/>
  <c r="M540" i="1"/>
  <c r="M532" i="1"/>
  <c r="M524" i="1"/>
  <c r="M516" i="1"/>
  <c r="J580" i="1"/>
  <c r="M588" i="1"/>
  <c r="J601" i="1"/>
  <c r="J600" i="1"/>
  <c r="J568" i="1"/>
  <c r="J560" i="1"/>
  <c r="M616" i="1"/>
  <c r="M608" i="1"/>
  <c r="M600" i="1"/>
  <c r="M592" i="1"/>
  <c r="M584" i="1"/>
  <c r="M576" i="1"/>
  <c r="M568" i="1"/>
  <c r="M560" i="1"/>
  <c r="M552" i="1"/>
  <c r="M544" i="1"/>
  <c r="M536" i="1"/>
  <c r="M528" i="1"/>
  <c r="M520" i="1"/>
  <c r="M512" i="1"/>
  <c r="M504" i="1"/>
  <c r="J606" i="1"/>
  <c r="J598" i="1"/>
  <c r="J590" i="1"/>
  <c r="J582" i="1"/>
  <c r="J574" i="1"/>
  <c r="J566" i="1"/>
  <c r="J558" i="1"/>
  <c r="J550" i="1"/>
  <c r="M606" i="1"/>
  <c r="M598" i="1"/>
  <c r="M590" i="1"/>
  <c r="M582" i="1"/>
  <c r="M574" i="1"/>
  <c r="M566" i="1"/>
  <c r="M558" i="1"/>
  <c r="M550" i="1"/>
  <c r="M542" i="1"/>
  <c r="M534" i="1"/>
  <c r="M526" i="1"/>
  <c r="M518" i="1"/>
  <c r="M510" i="1"/>
  <c r="J610" i="1"/>
  <c r="M610" i="1"/>
  <c r="J565" i="1"/>
  <c r="J557" i="1"/>
  <c r="J549" i="1"/>
  <c r="J616" i="1"/>
  <c r="J608" i="1"/>
  <c r="J592" i="1"/>
  <c r="J584" i="1"/>
  <c r="J576" i="1"/>
  <c r="J552" i="1"/>
  <c r="M496" i="1"/>
  <c r="M500" i="1"/>
  <c r="J602" i="1"/>
  <c r="J594" i="1"/>
  <c r="J586" i="1"/>
  <c r="J578" i="1"/>
  <c r="J570" i="1"/>
  <c r="J562" i="1"/>
  <c r="J554" i="1"/>
  <c r="J546" i="1"/>
  <c r="M602" i="1"/>
  <c r="M594" i="1"/>
  <c r="M586" i="1"/>
  <c r="M578" i="1"/>
  <c r="M570" i="1"/>
  <c r="M562" i="1"/>
  <c r="M554" i="1"/>
  <c r="M546" i="1"/>
  <c r="M538" i="1"/>
  <c r="M530" i="1"/>
  <c r="M522" i="1"/>
  <c r="M514" i="1"/>
  <c r="M506" i="1"/>
  <c r="M498" i="1"/>
  <c r="M499" i="1"/>
  <c r="M497" i="1"/>
  <c r="J607" i="1"/>
  <c r="J599" i="1"/>
  <c r="J591" i="1"/>
  <c r="J583" i="1"/>
  <c r="J575" i="1"/>
  <c r="J567" i="1"/>
  <c r="J559" i="1"/>
  <c r="J551" i="1"/>
  <c r="M607" i="1"/>
  <c r="M599" i="1"/>
  <c r="M591" i="1"/>
  <c r="M583" i="1"/>
  <c r="M575" i="1"/>
  <c r="M567" i="1"/>
  <c r="M559" i="1"/>
  <c r="M551" i="1"/>
  <c r="M543" i="1"/>
  <c r="M535" i="1"/>
  <c r="M527" i="1"/>
  <c r="M519" i="1"/>
  <c r="M511" i="1"/>
  <c r="M503" i="1"/>
  <c r="M502" i="1"/>
  <c r="J605" i="1"/>
  <c r="J597" i="1"/>
  <c r="J589" i="1"/>
  <c r="J581" i="1"/>
  <c r="J573" i="1"/>
  <c r="M605" i="1"/>
  <c r="M597" i="1"/>
  <c r="M589" i="1"/>
  <c r="M581" i="1"/>
  <c r="M573" i="1"/>
  <c r="M565" i="1"/>
  <c r="M557" i="1"/>
  <c r="M549" i="1"/>
  <c r="M541" i="1"/>
  <c r="M533" i="1"/>
  <c r="M525" i="1"/>
  <c r="M517" i="1"/>
  <c r="M509" i="1"/>
  <c r="M501" i="1"/>
  <c r="J613" i="1"/>
  <c r="S65" i="1"/>
  <c r="AI37" i="6" l="1"/>
  <c r="X42" i="1"/>
  <c r="V42" i="1"/>
  <c r="T42" i="1"/>
  <c r="S4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Y377" i="1" l="1"/>
  <c r="Y321" i="1"/>
  <c r="Y265" i="1"/>
  <c r="Y408" i="1"/>
  <c r="Y400" i="1"/>
  <c r="Y392" i="1"/>
  <c r="Y384" i="1"/>
  <c r="Y376" i="1"/>
  <c r="Y368" i="1"/>
  <c r="Y360" i="1"/>
  <c r="Y352" i="1"/>
  <c r="Y344" i="1"/>
  <c r="Y336" i="1"/>
  <c r="Y328" i="1"/>
  <c r="Y320" i="1"/>
  <c r="Y312" i="1"/>
  <c r="Y304" i="1"/>
  <c r="Y296" i="1"/>
  <c r="Y288" i="1"/>
  <c r="Y280" i="1"/>
  <c r="Y272" i="1"/>
  <c r="Y264" i="1"/>
  <c r="Y256" i="1"/>
  <c r="Y248" i="1"/>
  <c r="Y240" i="1"/>
  <c r="Y232" i="1"/>
  <c r="Y224" i="1"/>
  <c r="Y409" i="1"/>
  <c r="Y369" i="1"/>
  <c r="Y329" i="1"/>
  <c r="Y281" i="1"/>
  <c r="Y241" i="1"/>
  <c r="Y383" i="1"/>
  <c r="Y343" i="1"/>
  <c r="Y303" i="1"/>
  <c r="Y271" i="1"/>
  <c r="Y255" i="1"/>
  <c r="Y247" i="1"/>
  <c r="Y239" i="1"/>
  <c r="Y231" i="1"/>
  <c r="Y223" i="1"/>
  <c r="Y406" i="1"/>
  <c r="Y398" i="1"/>
  <c r="Y390" i="1"/>
  <c r="Y382" i="1"/>
  <c r="Y374" i="1"/>
  <c r="Y366" i="1"/>
  <c r="Y358" i="1"/>
  <c r="Y350" i="1"/>
  <c r="Y342" i="1"/>
  <c r="Y334" i="1"/>
  <c r="Y326" i="1"/>
  <c r="Y318" i="1"/>
  <c r="Y310" i="1"/>
  <c r="Y302" i="1"/>
  <c r="Y294" i="1"/>
  <c r="Y286" i="1"/>
  <c r="Y278" i="1"/>
  <c r="Y270" i="1"/>
  <c r="Y262" i="1"/>
  <c r="Y254" i="1"/>
  <c r="Y246" i="1"/>
  <c r="Y238" i="1"/>
  <c r="Y230" i="1"/>
  <c r="Y385" i="1"/>
  <c r="Y345" i="1"/>
  <c r="Y297" i="1"/>
  <c r="Y257" i="1"/>
  <c r="Y407" i="1"/>
  <c r="Y367" i="1"/>
  <c r="Y327" i="1"/>
  <c r="Y279" i="1"/>
  <c r="Y413" i="1"/>
  <c r="Y405" i="1"/>
  <c r="Y397" i="1"/>
  <c r="Y389" i="1"/>
  <c r="Y381" i="1"/>
  <c r="Y373" i="1"/>
  <c r="Y365" i="1"/>
  <c r="Y357" i="1"/>
  <c r="Y349" i="1"/>
  <c r="Y341" i="1"/>
  <c r="Y333" i="1"/>
  <c r="Y325" i="1"/>
  <c r="Y317" i="1"/>
  <c r="Y309" i="1"/>
  <c r="Y301" i="1"/>
  <c r="Y293" i="1"/>
  <c r="Y285" i="1"/>
  <c r="Y277" i="1"/>
  <c r="Y269" i="1"/>
  <c r="Y261" i="1"/>
  <c r="Y253" i="1"/>
  <c r="Y245" i="1"/>
  <c r="Y237" i="1"/>
  <c r="Y229" i="1"/>
  <c r="Y337" i="1"/>
  <c r="Y289" i="1"/>
  <c r="Y233" i="1"/>
  <c r="Y359" i="1"/>
  <c r="Y311" i="1"/>
  <c r="Y263" i="1"/>
  <c r="Y404" i="1"/>
  <c r="Y388" i="1"/>
  <c r="Y380" i="1"/>
  <c r="Y372" i="1"/>
  <c r="Y364" i="1"/>
  <c r="Y356" i="1"/>
  <c r="Y348" i="1"/>
  <c r="Y340" i="1"/>
  <c r="Y332" i="1"/>
  <c r="Y324" i="1"/>
  <c r="Y316" i="1"/>
  <c r="Y308" i="1"/>
  <c r="Y300" i="1"/>
  <c r="Y292" i="1"/>
  <c r="Y284" i="1"/>
  <c r="Y276" i="1"/>
  <c r="Y268" i="1"/>
  <c r="Y260" i="1"/>
  <c r="Y252" i="1"/>
  <c r="Y244" i="1"/>
  <c r="Y236" i="1"/>
  <c r="Y228" i="1"/>
  <c r="Y393" i="1"/>
  <c r="Y361" i="1"/>
  <c r="Y313" i="1"/>
  <c r="Y273" i="1"/>
  <c r="Y225" i="1"/>
  <c r="Y391" i="1"/>
  <c r="Y351" i="1"/>
  <c r="Y335" i="1"/>
  <c r="Y295" i="1"/>
  <c r="Y412" i="1"/>
  <c r="Y396" i="1"/>
  <c r="Y411" i="1"/>
  <c r="Y403" i="1"/>
  <c r="Y395" i="1"/>
  <c r="Y387" i="1"/>
  <c r="Y379" i="1"/>
  <c r="Y371" i="1"/>
  <c r="Y363" i="1"/>
  <c r="Y355" i="1"/>
  <c r="Y347" i="1"/>
  <c r="Y339" i="1"/>
  <c r="Y331" i="1"/>
  <c r="Y323" i="1"/>
  <c r="Y315" i="1"/>
  <c r="Y307" i="1"/>
  <c r="Y299" i="1"/>
  <c r="Y291" i="1"/>
  <c r="Y283" i="1"/>
  <c r="Y275" i="1"/>
  <c r="Y267" i="1"/>
  <c r="Y259" i="1"/>
  <c r="Y251" i="1"/>
  <c r="Y243" i="1"/>
  <c r="Y235" i="1"/>
  <c r="Y227" i="1"/>
  <c r="Y401" i="1"/>
  <c r="Y353" i="1"/>
  <c r="Y305" i="1"/>
  <c r="Y249" i="1"/>
  <c r="Y399" i="1"/>
  <c r="Y375" i="1"/>
  <c r="Y319" i="1"/>
  <c r="Y287" i="1"/>
  <c r="Y410" i="1"/>
  <c r="Y402" i="1"/>
  <c r="Y394" i="1"/>
  <c r="Y386" i="1"/>
  <c r="Y378" i="1"/>
  <c r="Y370" i="1"/>
  <c r="Y362" i="1"/>
  <c r="Y354" i="1"/>
  <c r="Y346" i="1"/>
  <c r="Y338" i="1"/>
  <c r="Y330" i="1"/>
  <c r="Y322" i="1"/>
  <c r="Y314" i="1"/>
  <c r="Y306" i="1"/>
  <c r="Y298" i="1"/>
  <c r="Y290" i="1"/>
  <c r="Y282" i="1"/>
  <c r="Y274" i="1"/>
  <c r="Y266" i="1"/>
  <c r="Y258" i="1"/>
  <c r="Y250" i="1"/>
  <c r="Y242" i="1"/>
  <c r="Y234" i="1"/>
  <c r="Y226" i="1"/>
  <c r="Y425" i="1"/>
  <c r="Y424" i="1"/>
  <c r="Y415" i="1"/>
  <c r="Y430" i="1"/>
  <c r="Y422" i="1"/>
  <c r="Y414" i="1"/>
  <c r="Y431" i="1"/>
  <c r="Y429" i="1"/>
  <c r="Y421" i="1"/>
  <c r="Y417" i="1"/>
  <c r="Y416" i="1"/>
  <c r="Y428" i="1"/>
  <c r="Y420" i="1"/>
  <c r="Y423" i="1"/>
  <c r="Y435" i="1"/>
  <c r="Y427" i="1"/>
  <c r="Y419" i="1"/>
  <c r="Y433" i="1"/>
  <c r="Y432" i="1"/>
  <c r="Y434" i="1"/>
  <c r="Y426" i="1"/>
  <c r="Y418" i="1"/>
  <c r="Y449" i="1"/>
  <c r="Y448" i="1"/>
  <c r="Y440" i="1"/>
  <c r="Y446" i="1"/>
  <c r="Y438" i="1"/>
  <c r="Y441" i="1"/>
  <c r="Y447" i="1"/>
  <c r="Y445" i="1"/>
  <c r="Y437" i="1"/>
  <c r="Y444" i="1"/>
  <c r="Y436" i="1"/>
  <c r="Y451" i="1"/>
  <c r="Z451" i="1"/>
  <c r="Y443" i="1"/>
  <c r="Y439" i="1"/>
  <c r="Y450" i="1"/>
  <c r="Z450" i="1"/>
  <c r="Y442" i="1"/>
  <c r="Z465" i="1"/>
  <c r="Y465" i="1"/>
  <c r="Z480" i="1"/>
  <c r="Y480" i="1"/>
  <c r="Y472" i="1"/>
  <c r="Z472" i="1"/>
  <c r="Y464" i="1"/>
  <c r="Z464" i="1"/>
  <c r="Z456" i="1"/>
  <c r="Y456" i="1"/>
  <c r="Z481" i="1"/>
  <c r="Y481" i="1"/>
  <c r="Y479" i="1"/>
  <c r="Z479" i="1"/>
  <c r="Y471" i="1"/>
  <c r="Z471" i="1"/>
  <c r="Z463" i="1"/>
  <c r="Y463" i="1"/>
  <c r="Z455" i="1"/>
  <c r="Y455" i="1"/>
  <c r="Z478" i="1"/>
  <c r="Y478" i="1"/>
  <c r="Z470" i="1"/>
  <c r="Y470" i="1"/>
  <c r="Z462" i="1"/>
  <c r="Y462" i="1"/>
  <c r="Z454" i="1"/>
  <c r="Y454" i="1"/>
  <c r="Y473" i="1"/>
  <c r="Z473" i="1"/>
  <c r="Z477" i="1"/>
  <c r="Y477" i="1"/>
  <c r="Z469" i="1"/>
  <c r="Y469" i="1"/>
  <c r="Z461" i="1"/>
  <c r="Y461" i="1"/>
  <c r="Z453" i="1"/>
  <c r="Y453" i="1"/>
  <c r="Y476" i="1"/>
  <c r="Z476" i="1"/>
  <c r="Z468" i="1"/>
  <c r="Y468" i="1"/>
  <c r="Y460" i="1"/>
  <c r="Z460" i="1"/>
  <c r="Y452" i="1"/>
  <c r="Z452" i="1"/>
  <c r="Y457" i="1"/>
  <c r="Z457" i="1"/>
  <c r="Y475" i="1"/>
  <c r="Z475" i="1"/>
  <c r="Y467" i="1"/>
  <c r="Z467" i="1"/>
  <c r="Z459" i="1"/>
  <c r="Y459" i="1"/>
  <c r="Z482" i="1"/>
  <c r="Y482" i="1"/>
  <c r="Y474" i="1"/>
  <c r="Z474" i="1"/>
  <c r="Y466" i="1"/>
  <c r="Z466" i="1"/>
  <c r="Z458" i="1"/>
  <c r="Y458" i="1"/>
  <c r="M495" i="1"/>
  <c r="M492" i="1"/>
  <c r="M493" i="1"/>
  <c r="M491" i="1"/>
  <c r="M494" i="1"/>
  <c r="M490" i="1"/>
  <c r="Y8" i="1"/>
  <c r="W8" i="1"/>
  <c r="U8" i="1"/>
  <c r="X40" i="1"/>
  <c r="V40" i="1"/>
  <c r="T40" i="1"/>
  <c r="S40" i="1"/>
  <c r="Y16" i="1"/>
  <c r="W16" i="1"/>
  <c r="U16" i="1"/>
  <c r="AG36" i="6"/>
  <c r="C380" i="1"/>
  <c r="AC380" i="1" s="1"/>
  <c r="C381" i="1"/>
  <c r="AC381" i="1" s="1"/>
  <c r="C382" i="1"/>
  <c r="AC382" i="1" s="1"/>
  <c r="C383" i="1"/>
  <c r="AC383" i="1" s="1"/>
  <c r="C384" i="1"/>
  <c r="AC384" i="1" s="1"/>
  <c r="C385" i="1"/>
  <c r="AC385" i="1" s="1"/>
  <c r="C386" i="1"/>
  <c r="AC386" i="1" s="1"/>
  <c r="C387" i="1"/>
  <c r="AC387" i="1" s="1"/>
  <c r="C388" i="1"/>
  <c r="AC388" i="1" s="1"/>
  <c r="C389" i="1"/>
  <c r="AC389" i="1" s="1"/>
  <c r="C390" i="1"/>
  <c r="AC390" i="1" s="1"/>
  <c r="C391" i="1"/>
  <c r="AC391" i="1" s="1"/>
  <c r="C392" i="1"/>
  <c r="AC392" i="1" s="1"/>
  <c r="C393" i="1"/>
  <c r="AC393" i="1" s="1"/>
  <c r="C394" i="1"/>
  <c r="AC394" i="1" s="1"/>
  <c r="C395" i="1"/>
  <c r="AC395" i="1" s="1"/>
  <c r="C396" i="1"/>
  <c r="AC396" i="1" s="1"/>
  <c r="C397" i="1"/>
  <c r="AC397" i="1" s="1"/>
  <c r="C398" i="1"/>
  <c r="AC398" i="1" s="1"/>
  <c r="C399" i="1"/>
  <c r="AC399" i="1" s="1"/>
  <c r="AC400" i="1"/>
  <c r="C316" i="1"/>
  <c r="AC316" i="1" s="1"/>
  <c r="C317" i="1"/>
  <c r="AC317" i="1" s="1"/>
  <c r="C318" i="1"/>
  <c r="AC318" i="1" s="1"/>
  <c r="C319" i="1"/>
  <c r="AC319" i="1" s="1"/>
  <c r="C320" i="1"/>
  <c r="AC320" i="1" s="1"/>
  <c r="C321" i="1"/>
  <c r="AC321" i="1" s="1"/>
  <c r="C322" i="1"/>
  <c r="AC322" i="1" s="1"/>
  <c r="C323" i="1"/>
  <c r="AC323" i="1" s="1"/>
  <c r="C324" i="1"/>
  <c r="AC324" i="1" s="1"/>
  <c r="C325" i="1"/>
  <c r="AC325" i="1" s="1"/>
  <c r="C326" i="1"/>
  <c r="AC326" i="1" s="1"/>
  <c r="C327" i="1"/>
  <c r="AC327" i="1" s="1"/>
  <c r="C328" i="1"/>
  <c r="AC328" i="1" s="1"/>
  <c r="C329" i="1"/>
  <c r="AC329" i="1" s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C374" i="1"/>
  <c r="AC374" i="1" s="1"/>
  <c r="C375" i="1"/>
  <c r="AC375" i="1" s="1"/>
  <c r="C376" i="1"/>
  <c r="AC376" i="1" s="1"/>
  <c r="F222" i="1"/>
  <c r="W12" i="1"/>
  <c r="W13" i="1"/>
  <c r="W14" i="1"/>
  <c r="W15" i="1"/>
  <c r="U12" i="1"/>
  <c r="U13" i="1"/>
  <c r="U14" i="1"/>
  <c r="U15" i="1"/>
  <c r="Y12" i="1"/>
  <c r="Y13" i="1"/>
  <c r="Y14" i="1"/>
  <c r="Y15" i="1"/>
  <c r="Y5" i="1"/>
  <c r="Y6" i="1"/>
  <c r="Y7" i="1"/>
  <c r="Y4" i="1"/>
  <c r="W4" i="1"/>
  <c r="W5" i="1"/>
  <c r="W6" i="1"/>
  <c r="W7" i="1"/>
  <c r="U4" i="1"/>
  <c r="U5" i="1"/>
  <c r="U6" i="1"/>
  <c r="U7" i="1"/>
  <c r="AE37" i="6"/>
  <c r="AC36" i="6"/>
  <c r="AA37" i="6"/>
  <c r="Y37" i="6"/>
  <c r="W36" i="6"/>
  <c r="U37" i="6"/>
  <c r="S36" i="6"/>
  <c r="Q37" i="6"/>
  <c r="O34" i="6"/>
  <c r="M37" i="6"/>
  <c r="M482" i="1" l="1"/>
  <c r="M483" i="1"/>
  <c r="M481" i="1"/>
  <c r="M480" i="1"/>
  <c r="M488" i="1"/>
  <c r="M487" i="1"/>
  <c r="M479" i="1"/>
  <c r="M486" i="1"/>
  <c r="M478" i="1"/>
  <c r="M489" i="1"/>
  <c r="M485" i="1"/>
  <c r="M484" i="1"/>
  <c r="M471" i="1"/>
  <c r="M470" i="1"/>
  <c r="M477" i="1"/>
  <c r="M469" i="1"/>
  <c r="M476" i="1"/>
  <c r="M468" i="1"/>
  <c r="M475" i="1"/>
  <c r="M467" i="1"/>
  <c r="M474" i="1"/>
  <c r="M466" i="1"/>
  <c r="M473" i="1"/>
  <c r="M465" i="1"/>
  <c r="M472" i="1"/>
  <c r="S39" i="1"/>
  <c r="T39" i="1"/>
  <c r="V39" i="1"/>
  <c r="X39" i="1"/>
  <c r="X37" i="1"/>
  <c r="X38" i="1"/>
  <c r="X36" i="1"/>
  <c r="V36" i="1"/>
  <c r="V37" i="1"/>
  <c r="V38" i="1"/>
  <c r="T37" i="1"/>
  <c r="T38" i="1"/>
  <c r="T36" i="1"/>
  <c r="S37" i="1"/>
  <c r="S38" i="1"/>
  <c r="S36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L222" i="1"/>
  <c r="Y222" i="1" s="1"/>
  <c r="C222" i="1"/>
  <c r="C223" i="1"/>
  <c r="AC223" i="1" s="1"/>
  <c r="C224" i="1"/>
  <c r="C225" i="1"/>
  <c r="C226" i="1"/>
  <c r="AC226" i="1" s="1"/>
  <c r="C227" i="1"/>
  <c r="AC227" i="1" s="1"/>
  <c r="C228" i="1"/>
  <c r="AC228" i="1" s="1"/>
  <c r="C229" i="1"/>
  <c r="AC229" i="1" s="1"/>
  <c r="C230" i="1"/>
  <c r="AC230" i="1" s="1"/>
  <c r="C231" i="1"/>
  <c r="AC231" i="1" s="1"/>
  <c r="C232" i="1"/>
  <c r="C233" i="1"/>
  <c r="C234" i="1"/>
  <c r="AC234" i="1" s="1"/>
  <c r="C235" i="1"/>
  <c r="AC235" i="1" s="1"/>
  <c r="C236" i="1"/>
  <c r="AC236" i="1" s="1"/>
  <c r="C237" i="1"/>
  <c r="AC237" i="1" s="1"/>
  <c r="C238" i="1"/>
  <c r="AC238" i="1" s="1"/>
  <c r="C239" i="1"/>
  <c r="AC239" i="1" s="1"/>
  <c r="C240" i="1"/>
  <c r="C241" i="1"/>
  <c r="C242" i="1"/>
  <c r="AC242" i="1" s="1"/>
  <c r="C243" i="1"/>
  <c r="AC243" i="1" s="1"/>
  <c r="C244" i="1"/>
  <c r="AC244" i="1" s="1"/>
  <c r="C245" i="1"/>
  <c r="AC245" i="1" s="1"/>
  <c r="C246" i="1"/>
  <c r="AC246" i="1" s="1"/>
  <c r="C247" i="1"/>
  <c r="AC247" i="1" s="1"/>
  <c r="C248" i="1"/>
  <c r="C249" i="1"/>
  <c r="C250" i="1"/>
  <c r="AC250" i="1" s="1"/>
  <c r="C251" i="1"/>
  <c r="AC251" i="1" s="1"/>
  <c r="C252" i="1"/>
  <c r="AC252" i="1" s="1"/>
  <c r="C253" i="1"/>
  <c r="AC253" i="1" s="1"/>
  <c r="C254" i="1"/>
  <c r="AC254" i="1" s="1"/>
  <c r="C255" i="1"/>
  <c r="AC255" i="1" s="1"/>
  <c r="C256" i="1"/>
  <c r="C257" i="1"/>
  <c r="C258" i="1"/>
  <c r="AC258" i="1" s="1"/>
  <c r="C259" i="1"/>
  <c r="AC259" i="1" s="1"/>
  <c r="C260" i="1"/>
  <c r="AC260" i="1" s="1"/>
  <c r="C261" i="1"/>
  <c r="AC261" i="1" s="1"/>
  <c r="C262" i="1"/>
  <c r="AC262" i="1" s="1"/>
  <c r="C263" i="1"/>
  <c r="AC263" i="1" s="1"/>
  <c r="C264" i="1"/>
  <c r="C265" i="1"/>
  <c r="C266" i="1"/>
  <c r="AC266" i="1" s="1"/>
  <c r="C267" i="1"/>
  <c r="AC267" i="1" s="1"/>
  <c r="C268" i="1"/>
  <c r="AC268" i="1" s="1"/>
  <c r="C269" i="1"/>
  <c r="AC269" i="1" s="1"/>
  <c r="C270" i="1"/>
  <c r="AC270" i="1" s="1"/>
  <c r="C271" i="1"/>
  <c r="AC271" i="1" s="1"/>
  <c r="C272" i="1"/>
  <c r="C273" i="1"/>
  <c r="C274" i="1"/>
  <c r="AC274" i="1" s="1"/>
  <c r="C275" i="1"/>
  <c r="AC275" i="1" s="1"/>
  <c r="C276" i="1"/>
  <c r="AC276" i="1" s="1"/>
  <c r="C277" i="1"/>
  <c r="AC277" i="1" s="1"/>
  <c r="C278" i="1"/>
  <c r="AC278" i="1" s="1"/>
  <c r="C279" i="1"/>
  <c r="AC279" i="1" s="1"/>
  <c r="C280" i="1"/>
  <c r="C281" i="1"/>
  <c r="C282" i="1"/>
  <c r="AC282" i="1" s="1"/>
  <c r="C283" i="1"/>
  <c r="AC283" i="1" s="1"/>
  <c r="C284" i="1"/>
  <c r="AC284" i="1" s="1"/>
  <c r="C285" i="1"/>
  <c r="C286" i="1"/>
  <c r="AC286" i="1" s="1"/>
  <c r="C287" i="1"/>
  <c r="AC287" i="1" s="1"/>
  <c r="C288" i="1"/>
  <c r="C289" i="1"/>
  <c r="C290" i="1"/>
  <c r="AC290" i="1" s="1"/>
  <c r="C291" i="1"/>
  <c r="AC291" i="1" s="1"/>
  <c r="C292" i="1"/>
  <c r="AC292" i="1" s="1"/>
  <c r="C293" i="1"/>
  <c r="C294" i="1"/>
  <c r="C295" i="1"/>
  <c r="AC295" i="1" s="1"/>
  <c r="C296" i="1"/>
  <c r="C297" i="1"/>
  <c r="C298" i="1"/>
  <c r="AC298" i="1" s="1"/>
  <c r="C299" i="1"/>
  <c r="AC299" i="1" s="1"/>
  <c r="C300" i="1"/>
  <c r="AC300" i="1" s="1"/>
  <c r="C301" i="1"/>
  <c r="C302" i="1"/>
  <c r="C303" i="1"/>
  <c r="AC303" i="1" s="1"/>
  <c r="C304" i="1"/>
  <c r="C305" i="1"/>
  <c r="C306" i="1"/>
  <c r="AC306" i="1" s="1"/>
  <c r="C307" i="1"/>
  <c r="AC307" i="1" s="1"/>
  <c r="C308" i="1"/>
  <c r="AC308" i="1" s="1"/>
  <c r="C309" i="1"/>
  <c r="C310" i="1"/>
  <c r="C311" i="1"/>
  <c r="AC311" i="1" s="1"/>
  <c r="C312" i="1"/>
  <c r="C313" i="1"/>
  <c r="C314" i="1"/>
  <c r="AC314" i="1" s="1"/>
  <c r="C315" i="1"/>
  <c r="AC315" i="1" s="1"/>
  <c r="G316" i="1"/>
  <c r="G324" i="1"/>
  <c r="G332" i="1"/>
  <c r="C377" i="1"/>
  <c r="AC377" i="1" s="1"/>
  <c r="C378" i="1"/>
  <c r="AC378" i="1" s="1"/>
  <c r="C379" i="1"/>
  <c r="AC379" i="1" s="1"/>
  <c r="G390" i="1"/>
  <c r="G398" i="1"/>
  <c r="G406" i="1"/>
  <c r="G414" i="1"/>
  <c r="G422" i="1"/>
  <c r="G430" i="1"/>
  <c r="J407" i="1" l="1"/>
  <c r="AB407" i="1"/>
  <c r="AD407" i="1" s="1"/>
  <c r="AA407" i="1"/>
  <c r="Z407" i="1"/>
  <c r="J359" i="1"/>
  <c r="AB359" i="1"/>
  <c r="AD359" i="1" s="1"/>
  <c r="AA359" i="1"/>
  <c r="Z359" i="1"/>
  <c r="AB311" i="1"/>
  <c r="AD311" i="1" s="1"/>
  <c r="AA311" i="1"/>
  <c r="Z311" i="1"/>
  <c r="AB287" i="1"/>
  <c r="AD287" i="1" s="1"/>
  <c r="AA287" i="1"/>
  <c r="Z287" i="1"/>
  <c r="AB239" i="1"/>
  <c r="AD239" i="1" s="1"/>
  <c r="AA239" i="1"/>
  <c r="Z239" i="1"/>
  <c r="J289" i="1"/>
  <c r="AC289" i="1"/>
  <c r="J272" i="1"/>
  <c r="AC272" i="1"/>
  <c r="J301" i="1"/>
  <c r="AC301" i="1"/>
  <c r="J401" i="1"/>
  <c r="AB401" i="1"/>
  <c r="AD401" i="1" s="1"/>
  <c r="AA401" i="1"/>
  <c r="Z401" i="1"/>
  <c r="J393" i="1"/>
  <c r="AB393" i="1"/>
  <c r="AD393" i="1" s="1"/>
  <c r="AA393" i="1"/>
  <c r="Z393" i="1"/>
  <c r="J385" i="1"/>
  <c r="AB385" i="1"/>
  <c r="AD385" i="1" s="1"/>
  <c r="AA385" i="1"/>
  <c r="Z385" i="1"/>
  <c r="AB377" i="1"/>
  <c r="AD377" i="1" s="1"/>
  <c r="AA377" i="1"/>
  <c r="Z377" i="1"/>
  <c r="J369" i="1"/>
  <c r="AB369" i="1"/>
  <c r="AD369" i="1" s="1"/>
  <c r="AA369" i="1"/>
  <c r="Z369" i="1"/>
  <c r="J361" i="1"/>
  <c r="AB361" i="1"/>
  <c r="AD361" i="1" s="1"/>
  <c r="AA361" i="1"/>
  <c r="Z361" i="1"/>
  <c r="J353" i="1"/>
  <c r="AB353" i="1"/>
  <c r="AD353" i="1" s="1"/>
  <c r="AA353" i="1"/>
  <c r="Z353" i="1"/>
  <c r="J345" i="1"/>
  <c r="AB345" i="1"/>
  <c r="AD345" i="1" s="1"/>
  <c r="AA345" i="1"/>
  <c r="Z345" i="1"/>
  <c r="J337" i="1"/>
  <c r="AB337" i="1"/>
  <c r="AD337" i="1" s="1"/>
  <c r="AA337" i="1"/>
  <c r="Z337" i="1"/>
  <c r="J329" i="1"/>
  <c r="AB329" i="1"/>
  <c r="AD329" i="1" s="1"/>
  <c r="AA329" i="1"/>
  <c r="Z329" i="1"/>
  <c r="J321" i="1"/>
  <c r="AB321" i="1"/>
  <c r="AD321" i="1" s="1"/>
  <c r="AA321" i="1"/>
  <c r="Z321" i="1"/>
  <c r="AB313" i="1"/>
  <c r="AD313" i="1" s="1"/>
  <c r="AA313" i="1"/>
  <c r="Z313" i="1"/>
  <c r="AB305" i="1"/>
  <c r="AD305" i="1" s="1"/>
  <c r="AA305" i="1"/>
  <c r="Z305" i="1"/>
  <c r="AB297" i="1"/>
  <c r="AD297" i="1" s="1"/>
  <c r="AA297" i="1"/>
  <c r="Z297" i="1"/>
  <c r="AB289" i="1"/>
  <c r="AD289" i="1" s="1"/>
  <c r="AA289" i="1"/>
  <c r="Z289" i="1"/>
  <c r="AB281" i="1"/>
  <c r="AD281" i="1" s="1"/>
  <c r="AA281" i="1"/>
  <c r="Z281" i="1"/>
  <c r="AB273" i="1"/>
  <c r="AD273" i="1" s="1"/>
  <c r="AA273" i="1"/>
  <c r="Z273" i="1"/>
  <c r="AB265" i="1"/>
  <c r="AD265" i="1" s="1"/>
  <c r="AA265" i="1"/>
  <c r="Z265" i="1"/>
  <c r="AB257" i="1"/>
  <c r="AD257" i="1" s="1"/>
  <c r="AA257" i="1"/>
  <c r="Z257" i="1"/>
  <c r="AB249" i="1"/>
  <c r="AD249" i="1" s="1"/>
  <c r="AA249" i="1"/>
  <c r="Z249" i="1"/>
  <c r="AB241" i="1"/>
  <c r="AD241" i="1" s="1"/>
  <c r="AA241" i="1"/>
  <c r="Z241" i="1"/>
  <c r="AB233" i="1"/>
  <c r="AD233" i="1" s="1"/>
  <c r="AA233" i="1"/>
  <c r="Z233" i="1"/>
  <c r="AB225" i="1"/>
  <c r="AD225" i="1" s="1"/>
  <c r="AA225" i="1"/>
  <c r="Z225" i="1"/>
  <c r="J399" i="1"/>
  <c r="AB399" i="1"/>
  <c r="AD399" i="1" s="1"/>
  <c r="AA399" i="1"/>
  <c r="Z399" i="1"/>
  <c r="J351" i="1"/>
  <c r="AB351" i="1"/>
  <c r="AD351" i="1" s="1"/>
  <c r="AA351" i="1"/>
  <c r="Z351" i="1"/>
  <c r="AB295" i="1"/>
  <c r="AD295" i="1" s="1"/>
  <c r="AA295" i="1"/>
  <c r="Z295" i="1"/>
  <c r="AB279" i="1"/>
  <c r="AD279" i="1" s="1"/>
  <c r="AA279" i="1"/>
  <c r="Z279" i="1"/>
  <c r="AA223" i="1"/>
  <c r="AB223" i="1"/>
  <c r="AD223" i="1" s="1"/>
  <c r="Z223" i="1"/>
  <c r="J281" i="1"/>
  <c r="AC281" i="1"/>
  <c r="J304" i="1"/>
  <c r="AC304" i="1"/>
  <c r="J310" i="1"/>
  <c r="AC310" i="1"/>
  <c r="J294" i="1"/>
  <c r="AC294" i="1"/>
  <c r="J309" i="1"/>
  <c r="AC309" i="1"/>
  <c r="J285" i="1"/>
  <c r="AC285" i="1"/>
  <c r="J408" i="1"/>
  <c r="AB408" i="1"/>
  <c r="AD408" i="1" s="1"/>
  <c r="AA408" i="1"/>
  <c r="Z408" i="1"/>
  <c r="J400" i="1"/>
  <c r="AB400" i="1"/>
  <c r="AD400" i="1" s="1"/>
  <c r="AA400" i="1"/>
  <c r="Z400" i="1"/>
  <c r="J392" i="1"/>
  <c r="AB392" i="1"/>
  <c r="AD392" i="1" s="1"/>
  <c r="AA392" i="1"/>
  <c r="Z392" i="1"/>
  <c r="J384" i="1"/>
  <c r="AB384" i="1"/>
  <c r="AD384" i="1" s="1"/>
  <c r="AA384" i="1"/>
  <c r="Z384" i="1"/>
  <c r="J376" i="1"/>
  <c r="AB376" i="1"/>
  <c r="AD376" i="1" s="1"/>
  <c r="AA376" i="1"/>
  <c r="Z376" i="1"/>
  <c r="J368" i="1"/>
  <c r="AB368" i="1"/>
  <c r="AD368" i="1" s="1"/>
  <c r="AA368" i="1"/>
  <c r="Z368" i="1"/>
  <c r="J360" i="1"/>
  <c r="AB360" i="1"/>
  <c r="AD360" i="1" s="1"/>
  <c r="AA360" i="1"/>
  <c r="Z360" i="1"/>
  <c r="J352" i="1"/>
  <c r="AB352" i="1"/>
  <c r="AD352" i="1" s="1"/>
  <c r="AA352" i="1"/>
  <c r="Z352" i="1"/>
  <c r="J344" i="1"/>
  <c r="AB344" i="1"/>
  <c r="AD344" i="1" s="1"/>
  <c r="AA344" i="1"/>
  <c r="Z344" i="1"/>
  <c r="J336" i="1"/>
  <c r="AB336" i="1"/>
  <c r="AD336" i="1" s="1"/>
  <c r="AA336" i="1"/>
  <c r="Z336" i="1"/>
  <c r="J328" i="1"/>
  <c r="AB328" i="1"/>
  <c r="AD328" i="1" s="1"/>
  <c r="AA328" i="1"/>
  <c r="Z328" i="1"/>
  <c r="J320" i="1"/>
  <c r="AB320" i="1"/>
  <c r="AD320" i="1" s="1"/>
  <c r="AA320" i="1"/>
  <c r="Z320" i="1"/>
  <c r="AB312" i="1"/>
  <c r="AD312" i="1" s="1"/>
  <c r="AA312" i="1"/>
  <c r="Z312" i="1"/>
  <c r="AB304" i="1"/>
  <c r="AD304" i="1" s="1"/>
  <c r="AA304" i="1"/>
  <c r="Z304" i="1"/>
  <c r="AB296" i="1"/>
  <c r="AD296" i="1" s="1"/>
  <c r="AA296" i="1"/>
  <c r="Z296" i="1"/>
  <c r="AB288" i="1"/>
  <c r="AD288" i="1" s="1"/>
  <c r="AA288" i="1"/>
  <c r="Z288" i="1"/>
  <c r="AB280" i="1"/>
  <c r="AD280" i="1" s="1"/>
  <c r="AA280" i="1"/>
  <c r="Z280" i="1"/>
  <c r="AB272" i="1"/>
  <c r="AD272" i="1" s="1"/>
  <c r="AA272" i="1"/>
  <c r="Z272" i="1"/>
  <c r="AB264" i="1"/>
  <c r="AD264" i="1" s="1"/>
  <c r="AA264" i="1"/>
  <c r="Z264" i="1"/>
  <c r="AB256" i="1"/>
  <c r="AD256" i="1" s="1"/>
  <c r="AA256" i="1"/>
  <c r="Z256" i="1"/>
  <c r="AB248" i="1"/>
  <c r="AD248" i="1" s="1"/>
  <c r="AA248" i="1"/>
  <c r="Z248" i="1"/>
  <c r="AB240" i="1"/>
  <c r="AD240" i="1" s="1"/>
  <c r="AA240" i="1"/>
  <c r="Z240" i="1"/>
  <c r="AB232" i="1"/>
  <c r="AD232" i="1" s="1"/>
  <c r="AA232" i="1"/>
  <c r="Z232" i="1"/>
  <c r="AB224" i="1"/>
  <c r="AD224" i="1" s="1"/>
  <c r="AA224" i="1"/>
  <c r="Z224" i="1"/>
  <c r="J367" i="1"/>
  <c r="AB367" i="1"/>
  <c r="AD367" i="1" s="1"/>
  <c r="AA367" i="1"/>
  <c r="Z367" i="1"/>
  <c r="AB303" i="1"/>
  <c r="AD303" i="1" s="1"/>
  <c r="AA303" i="1"/>
  <c r="Z303" i="1"/>
  <c r="AB231" i="1"/>
  <c r="AD231" i="1" s="1"/>
  <c r="AA231" i="1"/>
  <c r="Z231" i="1"/>
  <c r="J313" i="1"/>
  <c r="AC313" i="1"/>
  <c r="J265" i="1"/>
  <c r="AC265" i="1"/>
  <c r="J257" i="1"/>
  <c r="AC257" i="1"/>
  <c r="J249" i="1"/>
  <c r="AC249" i="1"/>
  <c r="J241" i="1"/>
  <c r="AC241" i="1"/>
  <c r="J233" i="1"/>
  <c r="AC233" i="1"/>
  <c r="J225" i="1"/>
  <c r="AC225" i="1"/>
  <c r="J406" i="1"/>
  <c r="AB406" i="1"/>
  <c r="AD406" i="1" s="1"/>
  <c r="AA406" i="1"/>
  <c r="Z406" i="1"/>
  <c r="J398" i="1"/>
  <c r="AB398" i="1"/>
  <c r="AD398" i="1" s="1"/>
  <c r="AA398" i="1"/>
  <c r="Z398" i="1"/>
  <c r="J390" i="1"/>
  <c r="AB390" i="1"/>
  <c r="AD390" i="1" s="1"/>
  <c r="AA390" i="1"/>
  <c r="Z390" i="1"/>
  <c r="J382" i="1"/>
  <c r="AB382" i="1"/>
  <c r="AD382" i="1" s="1"/>
  <c r="AA382" i="1"/>
  <c r="Z382" i="1"/>
  <c r="J374" i="1"/>
  <c r="AB374" i="1"/>
  <c r="AD374" i="1" s="1"/>
  <c r="AA374" i="1"/>
  <c r="Z374" i="1"/>
  <c r="J366" i="1"/>
  <c r="AB366" i="1"/>
  <c r="AD366" i="1" s="1"/>
  <c r="AA366" i="1"/>
  <c r="Z366" i="1"/>
  <c r="J358" i="1"/>
  <c r="AB358" i="1"/>
  <c r="AD358" i="1" s="1"/>
  <c r="AA358" i="1"/>
  <c r="Z358" i="1"/>
  <c r="J350" i="1"/>
  <c r="AB350" i="1"/>
  <c r="AD350" i="1" s="1"/>
  <c r="AA350" i="1"/>
  <c r="Z350" i="1"/>
  <c r="J342" i="1"/>
  <c r="AB342" i="1"/>
  <c r="AD342" i="1" s="1"/>
  <c r="AA342" i="1"/>
  <c r="Z342" i="1"/>
  <c r="J334" i="1"/>
  <c r="AB334" i="1"/>
  <c r="AD334" i="1" s="1"/>
  <c r="AA334" i="1"/>
  <c r="Z334" i="1"/>
  <c r="J326" i="1"/>
  <c r="AB326" i="1"/>
  <c r="AD326" i="1" s="1"/>
  <c r="AA326" i="1"/>
  <c r="Z326" i="1"/>
  <c r="J318" i="1"/>
  <c r="AB318" i="1"/>
  <c r="AD318" i="1" s="1"/>
  <c r="AA318" i="1"/>
  <c r="Z318" i="1"/>
  <c r="AB310" i="1"/>
  <c r="AD310" i="1" s="1"/>
  <c r="AA310" i="1"/>
  <c r="Z310" i="1"/>
  <c r="AB302" i="1"/>
  <c r="AD302" i="1" s="1"/>
  <c r="AA302" i="1"/>
  <c r="Z302" i="1"/>
  <c r="AB294" i="1"/>
  <c r="AD294" i="1" s="1"/>
  <c r="AA294" i="1"/>
  <c r="Z294" i="1"/>
  <c r="AB286" i="1"/>
  <c r="AD286" i="1" s="1"/>
  <c r="AA286" i="1"/>
  <c r="Z286" i="1"/>
  <c r="AB278" i="1"/>
  <c r="AD278" i="1" s="1"/>
  <c r="AA278" i="1"/>
  <c r="Z278" i="1"/>
  <c r="AB270" i="1"/>
  <c r="AD270" i="1" s="1"/>
  <c r="AA270" i="1"/>
  <c r="Z270" i="1"/>
  <c r="AB262" i="1"/>
  <c r="AD262" i="1" s="1"/>
  <c r="AA262" i="1"/>
  <c r="Z262" i="1"/>
  <c r="AA254" i="1"/>
  <c r="AB254" i="1"/>
  <c r="AD254" i="1" s="1"/>
  <c r="Z254" i="1"/>
  <c r="AB246" i="1"/>
  <c r="AD246" i="1" s="1"/>
  <c r="AA246" i="1"/>
  <c r="Z246" i="1"/>
  <c r="AB238" i="1"/>
  <c r="AD238" i="1" s="1"/>
  <c r="AA238" i="1"/>
  <c r="Z238" i="1"/>
  <c r="AB230" i="1"/>
  <c r="AD230" i="1" s="1"/>
  <c r="AA230" i="1"/>
  <c r="Z230" i="1"/>
  <c r="AB222" i="1"/>
  <c r="AD222" i="1" s="1"/>
  <c r="AA222" i="1"/>
  <c r="J375" i="1"/>
  <c r="AB375" i="1"/>
  <c r="AD375" i="1" s="1"/>
  <c r="AA375" i="1"/>
  <c r="Z375" i="1"/>
  <c r="J319" i="1"/>
  <c r="AB319" i="1"/>
  <c r="AD319" i="1" s="1"/>
  <c r="AA319" i="1"/>
  <c r="Z319" i="1"/>
  <c r="AB247" i="1"/>
  <c r="AD247" i="1" s="1"/>
  <c r="AA247" i="1"/>
  <c r="Z247" i="1"/>
  <c r="J312" i="1"/>
  <c r="AC312" i="1"/>
  <c r="J264" i="1"/>
  <c r="AC264" i="1"/>
  <c r="J256" i="1"/>
  <c r="AC256" i="1"/>
  <c r="J248" i="1"/>
  <c r="AC248" i="1"/>
  <c r="J240" i="1"/>
  <c r="AC240" i="1"/>
  <c r="J232" i="1"/>
  <c r="AC232" i="1"/>
  <c r="J224" i="1"/>
  <c r="AC224" i="1"/>
  <c r="J405" i="1"/>
  <c r="AB405" i="1"/>
  <c r="AD405" i="1" s="1"/>
  <c r="AA405" i="1"/>
  <c r="Z405" i="1"/>
  <c r="J397" i="1"/>
  <c r="AB397" i="1"/>
  <c r="AD397" i="1" s="1"/>
  <c r="AA397" i="1"/>
  <c r="Z397" i="1"/>
  <c r="J389" i="1"/>
  <c r="AB389" i="1"/>
  <c r="AD389" i="1" s="1"/>
  <c r="AA389" i="1"/>
  <c r="Z389" i="1"/>
  <c r="J381" i="1"/>
  <c r="AB381" i="1"/>
  <c r="AD381" i="1" s="1"/>
  <c r="AA381" i="1"/>
  <c r="Z381" i="1"/>
  <c r="J373" i="1"/>
  <c r="AB373" i="1"/>
  <c r="AD373" i="1" s="1"/>
  <c r="AA373" i="1"/>
  <c r="Z373" i="1"/>
  <c r="J365" i="1"/>
  <c r="AB365" i="1"/>
  <c r="AD365" i="1" s="1"/>
  <c r="AA365" i="1"/>
  <c r="Z365" i="1"/>
  <c r="J357" i="1"/>
  <c r="AB357" i="1"/>
  <c r="AD357" i="1" s="1"/>
  <c r="AA357" i="1"/>
  <c r="Z357" i="1"/>
  <c r="J349" i="1"/>
  <c r="AB349" i="1"/>
  <c r="AD349" i="1" s="1"/>
  <c r="AA349" i="1"/>
  <c r="Z349" i="1"/>
  <c r="J341" i="1"/>
  <c r="AB341" i="1"/>
  <c r="AD341" i="1" s="1"/>
  <c r="AA341" i="1"/>
  <c r="Z341" i="1"/>
  <c r="J333" i="1"/>
  <c r="AB333" i="1"/>
  <c r="AD333" i="1" s="1"/>
  <c r="AA333" i="1"/>
  <c r="Z333" i="1"/>
  <c r="J325" i="1"/>
  <c r="AB325" i="1"/>
  <c r="AD325" i="1" s="1"/>
  <c r="AA325" i="1"/>
  <c r="Z325" i="1"/>
  <c r="J317" i="1"/>
  <c r="AB317" i="1"/>
  <c r="AD317" i="1" s="1"/>
  <c r="AA317" i="1"/>
  <c r="Z317" i="1"/>
  <c r="AB309" i="1"/>
  <c r="AD309" i="1" s="1"/>
  <c r="AA309" i="1"/>
  <c r="Z309" i="1"/>
  <c r="AB301" i="1"/>
  <c r="AD301" i="1" s="1"/>
  <c r="AA301" i="1"/>
  <c r="Z301" i="1"/>
  <c r="AB293" i="1"/>
  <c r="AD293" i="1" s="1"/>
  <c r="AA293" i="1"/>
  <c r="Z293" i="1"/>
  <c r="AB285" i="1"/>
  <c r="AD285" i="1" s="1"/>
  <c r="AA285" i="1"/>
  <c r="Z285" i="1"/>
  <c r="AB277" i="1"/>
  <c r="AD277" i="1" s="1"/>
  <c r="AA277" i="1"/>
  <c r="Z277" i="1"/>
  <c r="AB269" i="1"/>
  <c r="AD269" i="1" s="1"/>
  <c r="AA269" i="1"/>
  <c r="Z269" i="1"/>
  <c r="AB261" i="1"/>
  <c r="AD261" i="1" s="1"/>
  <c r="AA261" i="1"/>
  <c r="Z261" i="1"/>
  <c r="AA253" i="1"/>
  <c r="AB253" i="1"/>
  <c r="AD253" i="1" s="1"/>
  <c r="Z253" i="1"/>
  <c r="AA245" i="1"/>
  <c r="AB245" i="1"/>
  <c r="AD245" i="1" s="1"/>
  <c r="Z245" i="1"/>
  <c r="AB237" i="1"/>
  <c r="AD237" i="1" s="1"/>
  <c r="AA237" i="1"/>
  <c r="Z237" i="1"/>
  <c r="AB229" i="1"/>
  <c r="AD229" i="1" s="1"/>
  <c r="AA229" i="1"/>
  <c r="Z229" i="1"/>
  <c r="J383" i="1"/>
  <c r="AB383" i="1"/>
  <c r="AD383" i="1" s="1"/>
  <c r="AA383" i="1"/>
  <c r="Z383" i="1"/>
  <c r="J327" i="1"/>
  <c r="AB327" i="1"/>
  <c r="AD327" i="1" s="1"/>
  <c r="AA327" i="1"/>
  <c r="Z327" i="1"/>
  <c r="AA255" i="1"/>
  <c r="AB255" i="1"/>
  <c r="AD255" i="1" s="1"/>
  <c r="Z255" i="1"/>
  <c r="J297" i="1"/>
  <c r="AC297" i="1"/>
  <c r="J296" i="1"/>
  <c r="AC296" i="1"/>
  <c r="J404" i="1"/>
  <c r="AB404" i="1"/>
  <c r="AD404" i="1" s="1"/>
  <c r="AA404" i="1"/>
  <c r="Z404" i="1"/>
  <c r="J396" i="1"/>
  <c r="AB396" i="1"/>
  <c r="AD396" i="1" s="1"/>
  <c r="AA396" i="1"/>
  <c r="Z396" i="1"/>
  <c r="J388" i="1"/>
  <c r="AB388" i="1"/>
  <c r="AD388" i="1" s="1"/>
  <c r="AA388" i="1"/>
  <c r="Z388" i="1"/>
  <c r="J380" i="1"/>
  <c r="AB380" i="1"/>
  <c r="AD380" i="1" s="1"/>
  <c r="AA380" i="1"/>
  <c r="Z380" i="1"/>
  <c r="J372" i="1"/>
  <c r="AB372" i="1"/>
  <c r="AD372" i="1" s="1"/>
  <c r="AA372" i="1"/>
  <c r="Z372" i="1"/>
  <c r="J364" i="1"/>
  <c r="AB364" i="1"/>
  <c r="AD364" i="1" s="1"/>
  <c r="AA364" i="1"/>
  <c r="Z364" i="1"/>
  <c r="J356" i="1"/>
  <c r="AB356" i="1"/>
  <c r="AD356" i="1" s="1"/>
  <c r="AA356" i="1"/>
  <c r="Z356" i="1"/>
  <c r="J348" i="1"/>
  <c r="AB348" i="1"/>
  <c r="AD348" i="1" s="1"/>
  <c r="AA348" i="1"/>
  <c r="Z348" i="1"/>
  <c r="J340" i="1"/>
  <c r="AB340" i="1"/>
  <c r="AD340" i="1" s="1"/>
  <c r="AA340" i="1"/>
  <c r="Z340" i="1"/>
  <c r="J332" i="1"/>
  <c r="AB332" i="1"/>
  <c r="AD332" i="1" s="1"/>
  <c r="AA332" i="1"/>
  <c r="Z332" i="1"/>
  <c r="J324" i="1"/>
  <c r="AB324" i="1"/>
  <c r="AD324" i="1" s="1"/>
  <c r="AA324" i="1"/>
  <c r="Z324" i="1"/>
  <c r="J316" i="1"/>
  <c r="AB316" i="1"/>
  <c r="AD316" i="1" s="1"/>
  <c r="AA316" i="1"/>
  <c r="Z316" i="1"/>
  <c r="AB308" i="1"/>
  <c r="AD308" i="1" s="1"/>
  <c r="AA308" i="1"/>
  <c r="Z308" i="1"/>
  <c r="AB300" i="1"/>
  <c r="AD300" i="1" s="1"/>
  <c r="AA300" i="1"/>
  <c r="Z300" i="1"/>
  <c r="AB292" i="1"/>
  <c r="AD292" i="1" s="1"/>
  <c r="AA292" i="1"/>
  <c r="Z292" i="1"/>
  <c r="AB284" i="1"/>
  <c r="AD284" i="1" s="1"/>
  <c r="AA284" i="1"/>
  <c r="Z284" i="1"/>
  <c r="AB276" i="1"/>
  <c r="AD276" i="1" s="1"/>
  <c r="AA276" i="1"/>
  <c r="Z276" i="1"/>
  <c r="AB268" i="1"/>
  <c r="AD268" i="1" s="1"/>
  <c r="AA268" i="1"/>
  <c r="Z268" i="1"/>
  <c r="AB260" i="1"/>
  <c r="AD260" i="1" s="1"/>
  <c r="AA260" i="1"/>
  <c r="Z260" i="1"/>
  <c r="AB252" i="1"/>
  <c r="AD252" i="1" s="1"/>
  <c r="AA252" i="1"/>
  <c r="Z252" i="1"/>
  <c r="AB244" i="1"/>
  <c r="AD244" i="1" s="1"/>
  <c r="AA244" i="1"/>
  <c r="Z244" i="1"/>
  <c r="AB236" i="1"/>
  <c r="AD236" i="1" s="1"/>
  <c r="AA236" i="1"/>
  <c r="Z236" i="1"/>
  <c r="AB228" i="1"/>
  <c r="AD228" i="1" s="1"/>
  <c r="AA228" i="1"/>
  <c r="Z228" i="1"/>
  <c r="J391" i="1"/>
  <c r="AB391" i="1"/>
  <c r="AD391" i="1" s="1"/>
  <c r="AA391" i="1"/>
  <c r="Z391" i="1"/>
  <c r="J335" i="1"/>
  <c r="AB335" i="1"/>
  <c r="AD335" i="1" s="1"/>
  <c r="AA335" i="1"/>
  <c r="Z335" i="1"/>
  <c r="AB263" i="1"/>
  <c r="AD263" i="1" s="1"/>
  <c r="AA263" i="1"/>
  <c r="Z263" i="1"/>
  <c r="J305" i="1"/>
  <c r="AC305" i="1"/>
  <c r="J288" i="1"/>
  <c r="AC288" i="1"/>
  <c r="J302" i="1"/>
  <c r="AC302" i="1"/>
  <c r="G222" i="1"/>
  <c r="AC222" i="1"/>
  <c r="J403" i="1"/>
  <c r="AB403" i="1"/>
  <c r="AD403" i="1" s="1"/>
  <c r="AA403" i="1"/>
  <c r="Z403" i="1"/>
  <c r="J395" i="1"/>
  <c r="AB395" i="1"/>
  <c r="AD395" i="1" s="1"/>
  <c r="AA395" i="1"/>
  <c r="Z395" i="1"/>
  <c r="J387" i="1"/>
  <c r="AB387" i="1"/>
  <c r="AD387" i="1" s="1"/>
  <c r="AA387" i="1"/>
  <c r="Z387" i="1"/>
  <c r="AB379" i="1"/>
  <c r="AD379" i="1" s="1"/>
  <c r="AA379" i="1"/>
  <c r="Z379" i="1"/>
  <c r="J371" i="1"/>
  <c r="AB371" i="1"/>
  <c r="AD371" i="1" s="1"/>
  <c r="AA371" i="1"/>
  <c r="Z371" i="1"/>
  <c r="J363" i="1"/>
  <c r="AB363" i="1"/>
  <c r="AD363" i="1" s="1"/>
  <c r="AA363" i="1"/>
  <c r="Z363" i="1"/>
  <c r="J355" i="1"/>
  <c r="AB355" i="1"/>
  <c r="AD355" i="1" s="1"/>
  <c r="AA355" i="1"/>
  <c r="Z355" i="1"/>
  <c r="J347" i="1"/>
  <c r="AB347" i="1"/>
  <c r="AD347" i="1" s="1"/>
  <c r="AA347" i="1"/>
  <c r="Z347" i="1"/>
  <c r="J339" i="1"/>
  <c r="AB339" i="1"/>
  <c r="AD339" i="1" s="1"/>
  <c r="AA339" i="1"/>
  <c r="Z339" i="1"/>
  <c r="J331" i="1"/>
  <c r="AB331" i="1"/>
  <c r="AD331" i="1" s="1"/>
  <c r="AA331" i="1"/>
  <c r="Z331" i="1"/>
  <c r="J323" i="1"/>
  <c r="AB323" i="1"/>
  <c r="AD323" i="1" s="1"/>
  <c r="AA323" i="1"/>
  <c r="Z323" i="1"/>
  <c r="AB315" i="1"/>
  <c r="AD315" i="1" s="1"/>
  <c r="AA315" i="1"/>
  <c r="Z315" i="1"/>
  <c r="AB307" i="1"/>
  <c r="AD307" i="1" s="1"/>
  <c r="AA307" i="1"/>
  <c r="Z307" i="1"/>
  <c r="AB299" i="1"/>
  <c r="AD299" i="1" s="1"/>
  <c r="AA299" i="1"/>
  <c r="Z299" i="1"/>
  <c r="AB291" i="1"/>
  <c r="AD291" i="1" s="1"/>
  <c r="AA291" i="1"/>
  <c r="Z291" i="1"/>
  <c r="AB283" i="1"/>
  <c r="AD283" i="1" s="1"/>
  <c r="AA283" i="1"/>
  <c r="Z283" i="1"/>
  <c r="AB275" i="1"/>
  <c r="AD275" i="1" s="1"/>
  <c r="AA275" i="1"/>
  <c r="Z275" i="1"/>
  <c r="AB267" i="1"/>
  <c r="AD267" i="1" s="1"/>
  <c r="AA267" i="1"/>
  <c r="Z267" i="1"/>
  <c r="AA259" i="1"/>
  <c r="AB259" i="1"/>
  <c r="AD259" i="1" s="1"/>
  <c r="Z259" i="1"/>
  <c r="AA251" i="1"/>
  <c r="AB251" i="1"/>
  <c r="AD251" i="1" s="1"/>
  <c r="Z251" i="1"/>
  <c r="AA243" i="1"/>
  <c r="AB243" i="1"/>
  <c r="AD243" i="1" s="1"/>
  <c r="Z243" i="1"/>
  <c r="AB235" i="1"/>
  <c r="AD235" i="1" s="1"/>
  <c r="AA235" i="1"/>
  <c r="Z235" i="1"/>
  <c r="AA227" i="1"/>
  <c r="AB227" i="1"/>
  <c r="AD227" i="1" s="1"/>
  <c r="Z227" i="1"/>
  <c r="J343" i="1"/>
  <c r="AB343" i="1"/>
  <c r="AD343" i="1" s="1"/>
  <c r="AA343" i="1"/>
  <c r="Z343" i="1"/>
  <c r="AB271" i="1"/>
  <c r="AD271" i="1" s="1"/>
  <c r="AA271" i="1"/>
  <c r="Z271" i="1"/>
  <c r="J273" i="1"/>
  <c r="AC273" i="1"/>
  <c r="J280" i="1"/>
  <c r="AC280" i="1"/>
  <c r="J293" i="1"/>
  <c r="AC293" i="1"/>
  <c r="J402" i="1"/>
  <c r="AA402" i="1"/>
  <c r="AB402" i="1"/>
  <c r="AD402" i="1" s="1"/>
  <c r="Z402" i="1"/>
  <c r="J394" i="1"/>
  <c r="AA394" i="1"/>
  <c r="AB394" i="1"/>
  <c r="AD394" i="1" s="1"/>
  <c r="Z394" i="1"/>
  <c r="J386" i="1"/>
  <c r="AA386" i="1"/>
  <c r="AB386" i="1"/>
  <c r="AD386" i="1" s="1"/>
  <c r="Z386" i="1"/>
  <c r="AA378" i="1"/>
  <c r="AB378" i="1"/>
  <c r="AD378" i="1" s="1"/>
  <c r="Z378" i="1"/>
  <c r="J370" i="1"/>
  <c r="AA370" i="1"/>
  <c r="AB370" i="1"/>
  <c r="AD370" i="1" s="1"/>
  <c r="Z370" i="1"/>
  <c r="J362" i="1"/>
  <c r="AA362" i="1"/>
  <c r="AB362" i="1"/>
  <c r="AD362" i="1" s="1"/>
  <c r="Z362" i="1"/>
  <c r="J354" i="1"/>
  <c r="AA354" i="1"/>
  <c r="AB354" i="1"/>
  <c r="AD354" i="1" s="1"/>
  <c r="Z354" i="1"/>
  <c r="J346" i="1"/>
  <c r="AA346" i="1"/>
  <c r="AB346" i="1"/>
  <c r="AD346" i="1" s="1"/>
  <c r="Z346" i="1"/>
  <c r="J338" i="1"/>
  <c r="AA338" i="1"/>
  <c r="AB338" i="1"/>
  <c r="AD338" i="1" s="1"/>
  <c r="Z338" i="1"/>
  <c r="J330" i="1"/>
  <c r="AA330" i="1"/>
  <c r="AB330" i="1"/>
  <c r="AD330" i="1" s="1"/>
  <c r="Z330" i="1"/>
  <c r="J322" i="1"/>
  <c r="AA322" i="1"/>
  <c r="AB322" i="1"/>
  <c r="AD322" i="1" s="1"/>
  <c r="Z322" i="1"/>
  <c r="AA314" i="1"/>
  <c r="AB314" i="1"/>
  <c r="AD314" i="1" s="1"/>
  <c r="Z314" i="1"/>
  <c r="AA306" i="1"/>
  <c r="AB306" i="1"/>
  <c r="AD306" i="1" s="1"/>
  <c r="Z306" i="1"/>
  <c r="AA298" i="1"/>
  <c r="AB298" i="1"/>
  <c r="AD298" i="1" s="1"/>
  <c r="Z298" i="1"/>
  <c r="AA290" i="1"/>
  <c r="AB290" i="1"/>
  <c r="AD290" i="1" s="1"/>
  <c r="Z290" i="1"/>
  <c r="AA282" i="1"/>
  <c r="AB282" i="1"/>
  <c r="AD282" i="1" s="1"/>
  <c r="Z282" i="1"/>
  <c r="AA274" i="1"/>
  <c r="AB274" i="1"/>
  <c r="AD274" i="1" s="1"/>
  <c r="Z274" i="1"/>
  <c r="AB266" i="1"/>
  <c r="AD266" i="1" s="1"/>
  <c r="AA266" i="1"/>
  <c r="Z266" i="1"/>
  <c r="AA258" i="1"/>
  <c r="AB258" i="1"/>
  <c r="AD258" i="1" s="1"/>
  <c r="Z258" i="1"/>
  <c r="AA250" i="1"/>
  <c r="AB250" i="1"/>
  <c r="AD250" i="1" s="1"/>
  <c r="Z250" i="1"/>
  <c r="AA242" i="1"/>
  <c r="AB242" i="1"/>
  <c r="AD242" i="1" s="1"/>
  <c r="Z242" i="1"/>
  <c r="AA234" i="1"/>
  <c r="AB234" i="1"/>
  <c r="AD234" i="1" s="1"/>
  <c r="Z234" i="1"/>
  <c r="AA226" i="1"/>
  <c r="AB226" i="1"/>
  <c r="AD226" i="1" s="1"/>
  <c r="Z226" i="1"/>
  <c r="Z222" i="1"/>
  <c r="J314" i="1"/>
  <c r="J306" i="1"/>
  <c r="J298" i="1"/>
  <c r="J290" i="1"/>
  <c r="J299" i="1"/>
  <c r="J283" i="1"/>
  <c r="J307" i="1"/>
  <c r="J315" i="1"/>
  <c r="J291" i="1"/>
  <c r="J287" i="1"/>
  <c r="J303" i="1"/>
  <c r="J295" i="1"/>
  <c r="J311" i="1"/>
  <c r="M269" i="1"/>
  <c r="J269" i="1"/>
  <c r="M245" i="1"/>
  <c r="J245" i="1"/>
  <c r="G308" i="1"/>
  <c r="J308" i="1"/>
  <c r="G268" i="1"/>
  <c r="J268" i="1"/>
  <c r="G244" i="1"/>
  <c r="J244" i="1"/>
  <c r="M253" i="1"/>
  <c r="J253" i="1"/>
  <c r="M237" i="1"/>
  <c r="J237" i="1"/>
  <c r="G292" i="1"/>
  <c r="J292" i="1"/>
  <c r="G276" i="1"/>
  <c r="J276" i="1"/>
  <c r="G260" i="1"/>
  <c r="J260" i="1"/>
  <c r="G236" i="1"/>
  <c r="J236" i="1"/>
  <c r="G275" i="1"/>
  <c r="J275" i="1"/>
  <c r="G267" i="1"/>
  <c r="J267" i="1"/>
  <c r="G259" i="1"/>
  <c r="J259" i="1"/>
  <c r="G251" i="1"/>
  <c r="J251" i="1"/>
  <c r="G243" i="1"/>
  <c r="J243" i="1"/>
  <c r="G235" i="1"/>
  <c r="J235" i="1"/>
  <c r="G227" i="1"/>
  <c r="J227" i="1"/>
  <c r="G282" i="1"/>
  <c r="J282" i="1"/>
  <c r="G274" i="1"/>
  <c r="J274" i="1"/>
  <c r="G266" i="1"/>
  <c r="J266" i="1"/>
  <c r="G258" i="1"/>
  <c r="J258" i="1"/>
  <c r="G250" i="1"/>
  <c r="J250" i="1"/>
  <c r="G242" i="1"/>
  <c r="J242" i="1"/>
  <c r="G234" i="1"/>
  <c r="J234" i="1"/>
  <c r="G226" i="1"/>
  <c r="J226" i="1"/>
  <c r="M277" i="1"/>
  <c r="J277" i="1"/>
  <c r="M261" i="1"/>
  <c r="J261" i="1"/>
  <c r="M229" i="1"/>
  <c r="J229" i="1"/>
  <c r="G300" i="1"/>
  <c r="J300" i="1"/>
  <c r="G284" i="1"/>
  <c r="J284" i="1"/>
  <c r="G252" i="1"/>
  <c r="J252" i="1"/>
  <c r="G228" i="1"/>
  <c r="J228" i="1"/>
  <c r="M279" i="1"/>
  <c r="J279" i="1"/>
  <c r="M271" i="1"/>
  <c r="J271" i="1"/>
  <c r="M263" i="1"/>
  <c r="J263" i="1"/>
  <c r="M255" i="1"/>
  <c r="J255" i="1"/>
  <c r="M247" i="1"/>
  <c r="J247" i="1"/>
  <c r="M239" i="1"/>
  <c r="J239" i="1"/>
  <c r="M231" i="1"/>
  <c r="J231" i="1"/>
  <c r="M223" i="1"/>
  <c r="J223" i="1"/>
  <c r="M286" i="1"/>
  <c r="J286" i="1"/>
  <c r="M278" i="1"/>
  <c r="J278" i="1"/>
  <c r="M270" i="1"/>
  <c r="J270" i="1"/>
  <c r="M262" i="1"/>
  <c r="J262" i="1"/>
  <c r="M254" i="1"/>
  <c r="J254" i="1"/>
  <c r="M246" i="1"/>
  <c r="J246" i="1"/>
  <c r="M238" i="1"/>
  <c r="J238" i="1"/>
  <c r="M230" i="1"/>
  <c r="J230" i="1"/>
  <c r="J377" i="1"/>
  <c r="J379" i="1"/>
  <c r="J378" i="1"/>
  <c r="G382" i="1"/>
  <c r="G333" i="1"/>
  <c r="G325" i="1"/>
  <c r="G317" i="1"/>
  <c r="G307" i="1"/>
  <c r="G291" i="1"/>
  <c r="G283" i="1"/>
  <c r="M411" i="1"/>
  <c r="G427" i="1"/>
  <c r="G419" i="1"/>
  <c r="G411" i="1"/>
  <c r="G429" i="1"/>
  <c r="G421" i="1"/>
  <c r="G413" i="1"/>
  <c r="M335" i="1"/>
  <c r="M327" i="1"/>
  <c r="M319" i="1"/>
  <c r="M311" i="1"/>
  <c r="M303" i="1"/>
  <c r="M295" i="1"/>
  <c r="M287" i="1"/>
  <c r="M294" i="1"/>
  <c r="M310" i="1"/>
  <c r="M302" i="1"/>
  <c r="M309" i="1"/>
  <c r="M301" i="1"/>
  <c r="M293" i="1"/>
  <c r="M285" i="1"/>
  <c r="G330" i="1"/>
  <c r="G322" i="1"/>
  <c r="G314" i="1"/>
  <c r="G306" i="1"/>
  <c r="G298" i="1"/>
  <c r="G290" i="1"/>
  <c r="G420" i="1"/>
  <c r="G428" i="1"/>
  <c r="G412" i="1"/>
  <c r="G410" i="1"/>
  <c r="G426" i="1"/>
  <c r="G418" i="1"/>
  <c r="G394" i="1"/>
  <c r="G341" i="1"/>
  <c r="G277" i="1"/>
  <c r="G405" i="1"/>
  <c r="G363" i="1"/>
  <c r="G355" i="1"/>
  <c r="G347" i="1"/>
  <c r="G370" i="1"/>
  <c r="G362" i="1"/>
  <c r="G354" i="1"/>
  <c r="G346" i="1"/>
  <c r="G338" i="1"/>
  <c r="G431" i="1"/>
  <c r="G423" i="1"/>
  <c r="G415" i="1"/>
  <c r="G407" i="1"/>
  <c r="G399" i="1"/>
  <c r="G391" i="1"/>
  <c r="G383" i="1"/>
  <c r="G304" i="1"/>
  <c r="G280" i="1"/>
  <c r="G272" i="1"/>
  <c r="G264" i="1"/>
  <c r="G256" i="1"/>
  <c r="G248" i="1"/>
  <c r="G240" i="1"/>
  <c r="G232" i="1"/>
  <c r="G224" i="1"/>
  <c r="G374" i="1"/>
  <c r="G366" i="1"/>
  <c r="G358" i="1"/>
  <c r="G350" i="1"/>
  <c r="G342" i="1"/>
  <c r="G339" i="1"/>
  <c r="G425" i="1"/>
  <c r="G417" i="1"/>
  <c r="G409" i="1"/>
  <c r="G401" i="1"/>
  <c r="G393" i="1"/>
  <c r="G385" i="1"/>
  <c r="G377" i="1"/>
  <c r="G369" i="1"/>
  <c r="G361" i="1"/>
  <c r="G353" i="1"/>
  <c r="G345" i="1"/>
  <c r="G432" i="1"/>
  <c r="G408" i="1"/>
  <c r="G384" i="1"/>
  <c r="G368" i="1"/>
  <c r="G360" i="1"/>
  <c r="G352" i="1"/>
  <c r="G344" i="1"/>
  <c r="G424" i="1"/>
  <c r="G416" i="1"/>
  <c r="G400" i="1"/>
  <c r="G392" i="1"/>
  <c r="G376" i="1"/>
  <c r="G313" i="1"/>
  <c r="G305" i="1"/>
  <c r="G281" i="1"/>
  <c r="G273" i="1"/>
  <c r="G265" i="1"/>
  <c r="G257" i="1"/>
  <c r="G249" i="1"/>
  <c r="G241" i="1"/>
  <c r="G233" i="1"/>
  <c r="G225" i="1"/>
  <c r="G375" i="1"/>
  <c r="G367" i="1"/>
  <c r="G359" i="1"/>
  <c r="G351" i="1"/>
  <c r="G343" i="1"/>
  <c r="G365" i="1"/>
  <c r="G357" i="1"/>
  <c r="G349" i="1"/>
  <c r="G326" i="1"/>
  <c r="G318" i="1"/>
  <c r="G364" i="1"/>
  <c r="G356" i="1"/>
  <c r="G348" i="1"/>
  <c r="G340" i="1"/>
  <c r="G397" i="1"/>
  <c r="G269" i="1"/>
  <c r="G389" i="1"/>
  <c r="G261" i="1"/>
  <c r="G381" i="1"/>
  <c r="G253" i="1"/>
  <c r="G373" i="1"/>
  <c r="G309" i="1"/>
  <c r="G245" i="1"/>
  <c r="G301" i="1"/>
  <c r="G237" i="1"/>
  <c r="G293" i="1"/>
  <c r="G229" i="1"/>
  <c r="G285" i="1"/>
  <c r="G404" i="1"/>
  <c r="G396" i="1"/>
  <c r="G388" i="1"/>
  <c r="G380" i="1"/>
  <c r="G372" i="1"/>
  <c r="G403" i="1"/>
  <c r="G395" i="1"/>
  <c r="G387" i="1"/>
  <c r="G379" i="1"/>
  <c r="G371" i="1"/>
  <c r="G331" i="1"/>
  <c r="G323" i="1"/>
  <c r="G315" i="1"/>
  <c r="G299" i="1"/>
  <c r="J222" i="1"/>
  <c r="G402" i="1"/>
  <c r="G386" i="1"/>
  <c r="G378" i="1"/>
  <c r="G337" i="1"/>
  <c r="G329" i="1"/>
  <c r="G321" i="1"/>
  <c r="G297" i="1"/>
  <c r="G289" i="1"/>
  <c r="G336" i="1"/>
  <c r="G328" i="1"/>
  <c r="G320" i="1"/>
  <c r="G312" i="1"/>
  <c r="G296" i="1"/>
  <c r="G288" i="1"/>
  <c r="G335" i="1"/>
  <c r="G327" i="1"/>
  <c r="G319" i="1"/>
  <c r="G311" i="1"/>
  <c r="G303" i="1"/>
  <c r="G295" i="1"/>
  <c r="G287" i="1"/>
  <c r="G279" i="1"/>
  <c r="G271" i="1"/>
  <c r="G263" i="1"/>
  <c r="G255" i="1"/>
  <c r="G247" i="1"/>
  <c r="G239" i="1"/>
  <c r="G231" i="1"/>
  <c r="G223" i="1"/>
  <c r="G334" i="1"/>
  <c r="G310" i="1"/>
  <c r="G302" i="1"/>
  <c r="G294" i="1"/>
  <c r="G286" i="1"/>
  <c r="G278" i="1"/>
  <c r="G270" i="1"/>
  <c r="G262" i="1"/>
  <c r="G254" i="1"/>
  <c r="G246" i="1"/>
  <c r="G238" i="1"/>
  <c r="G230" i="1"/>
  <c r="M351" i="1"/>
  <c r="M343" i="1"/>
  <c r="M260" i="1"/>
  <c r="M268" i="1"/>
  <c r="M244" i="1"/>
  <c r="M228" i="1"/>
  <c r="M252" i="1"/>
  <c r="M236" i="1"/>
  <c r="M408" i="1"/>
  <c r="M326" i="1"/>
  <c r="M318" i="1"/>
  <c r="M325" i="1"/>
  <c r="M317" i="1"/>
  <c r="M307" i="1"/>
  <c r="M299" i="1"/>
  <c r="M291" i="1"/>
  <c r="M283" i="1"/>
  <c r="M275" i="1"/>
  <c r="M267" i="1"/>
  <c r="M259" i="1"/>
  <c r="M251" i="1"/>
  <c r="M243" i="1"/>
  <c r="M235" i="1"/>
  <c r="M227" i="1"/>
  <c r="M290" i="1"/>
  <c r="M250" i="1"/>
  <c r="M330" i="1"/>
  <c r="M306" i="1"/>
  <c r="M282" i="1"/>
  <c r="M266" i="1"/>
  <c r="M242" i="1"/>
  <c r="M226" i="1"/>
  <c r="M322" i="1"/>
  <c r="M314" i="1"/>
  <c r="M298" i="1"/>
  <c r="M274" i="1"/>
  <c r="M258" i="1"/>
  <c r="M234" i="1"/>
  <c r="M321" i="1"/>
  <c r="M313" i="1"/>
  <c r="M305" i="1"/>
  <c r="M297" i="1"/>
  <c r="M289" i="1"/>
  <c r="M281" i="1"/>
  <c r="M273" i="1"/>
  <c r="M265" i="1"/>
  <c r="M257" i="1"/>
  <c r="M249" i="1"/>
  <c r="M241" i="1"/>
  <c r="M233" i="1"/>
  <c r="M225" i="1"/>
  <c r="M352" i="1"/>
  <c r="M328" i="1"/>
  <c r="M320" i="1"/>
  <c r="M312" i="1"/>
  <c r="M304" i="1"/>
  <c r="M296" i="1"/>
  <c r="M288" i="1"/>
  <c r="M280" i="1"/>
  <c r="M272" i="1"/>
  <c r="M264" i="1"/>
  <c r="M256" i="1"/>
  <c r="M248" i="1"/>
  <c r="M240" i="1"/>
  <c r="M232" i="1"/>
  <c r="M224" i="1"/>
  <c r="M400" i="1"/>
  <c r="M222" i="1"/>
  <c r="M432" i="1"/>
  <c r="M384" i="1"/>
  <c r="M341" i="1"/>
  <c r="M333" i="1"/>
  <c r="M349" i="1"/>
  <c r="M365" i="1"/>
  <c r="M331" i="1"/>
  <c r="M323" i="1"/>
  <c r="M315" i="1"/>
  <c r="M357" i="1"/>
  <c r="M373" i="1"/>
  <c r="M399" i="1"/>
  <c r="M391" i="1"/>
  <c r="M383" i="1"/>
  <c r="M375" i="1"/>
  <c r="M367" i="1"/>
  <c r="M359" i="1"/>
  <c r="M407" i="1"/>
  <c r="M324" i="1"/>
  <c r="M316" i="1"/>
  <c r="M308" i="1"/>
  <c r="M300" i="1"/>
  <c r="M292" i="1"/>
  <c r="M284" i="1"/>
  <c r="M276" i="1"/>
  <c r="M387" i="1"/>
  <c r="M379" i="1"/>
  <c r="M371" i="1"/>
  <c r="M363" i="1"/>
  <c r="M355" i="1"/>
  <c r="M347" i="1"/>
  <c r="M339" i="1"/>
  <c r="M346" i="1"/>
  <c r="M410" i="1"/>
  <c r="M402" i="1"/>
  <c r="M394" i="1"/>
  <c r="M386" i="1"/>
  <c r="M378" i="1"/>
  <c r="M370" i="1"/>
  <c r="M362" i="1"/>
  <c r="M354" i="1"/>
  <c r="M338" i="1"/>
  <c r="M412" i="1"/>
  <c r="M404" i="1"/>
  <c r="M396" i="1"/>
  <c r="M388" i="1"/>
  <c r="M380" i="1"/>
  <c r="M372" i="1"/>
  <c r="M364" i="1"/>
  <c r="M356" i="1"/>
  <c r="M348" i="1"/>
  <c r="M340" i="1"/>
  <c r="M332" i="1"/>
  <c r="M385" i="1"/>
  <c r="M361" i="1"/>
  <c r="M353" i="1"/>
  <c r="M345" i="1"/>
  <c r="M337" i="1"/>
  <c r="M329" i="1"/>
  <c r="M369" i="1"/>
  <c r="M377" i="1"/>
  <c r="M366" i="1"/>
  <c r="M358" i="1"/>
  <c r="M350" i="1"/>
  <c r="M342" i="1"/>
  <c r="M409" i="1"/>
  <c r="M401" i="1"/>
  <c r="M368" i="1"/>
  <c r="M360" i="1"/>
  <c r="M344" i="1"/>
  <c r="M336" i="1"/>
  <c r="M403" i="1"/>
  <c r="M395" i="1"/>
  <c r="M393" i="1"/>
  <c r="M392" i="1"/>
  <c r="M376" i="1"/>
  <c r="M390" i="1"/>
  <c r="M382" i="1"/>
  <c r="M374" i="1"/>
  <c r="M334" i="1"/>
  <c r="M413" i="1"/>
  <c r="M405" i="1"/>
  <c r="M397" i="1"/>
  <c r="M389" i="1"/>
  <c r="M381" i="1"/>
  <c r="M414" i="1"/>
  <c r="M406" i="1"/>
  <c r="M398" i="1"/>
  <c r="I449" i="1"/>
  <c r="J449" i="1" s="1"/>
  <c r="I448" i="1"/>
  <c r="J448" i="1" s="1"/>
  <c r="I447" i="1"/>
  <c r="J447" i="1" s="1"/>
  <c r="I446" i="1"/>
  <c r="J446" i="1" s="1"/>
  <c r="I445" i="1"/>
  <c r="J445" i="1" s="1"/>
  <c r="I444" i="1"/>
  <c r="J444" i="1" s="1"/>
  <c r="I443" i="1"/>
  <c r="J443" i="1" s="1"/>
  <c r="I442" i="1"/>
  <c r="J442" i="1" s="1"/>
  <c r="I441" i="1"/>
  <c r="J441" i="1" s="1"/>
  <c r="I440" i="1"/>
  <c r="J440" i="1" s="1"/>
  <c r="I439" i="1"/>
  <c r="J439" i="1" s="1"/>
  <c r="I438" i="1"/>
  <c r="J438" i="1" s="1"/>
  <c r="I437" i="1"/>
  <c r="J437" i="1" s="1"/>
  <c r="I436" i="1"/>
  <c r="J436" i="1" s="1"/>
  <c r="I435" i="1"/>
  <c r="J435" i="1" s="1"/>
  <c r="I434" i="1"/>
  <c r="J434" i="1" s="1"/>
  <c r="I433" i="1"/>
  <c r="J433" i="1" s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J432" i="1" l="1"/>
  <c r="AB432" i="1"/>
  <c r="AD432" i="1" s="1"/>
  <c r="AA432" i="1"/>
  <c r="Z432" i="1"/>
  <c r="J425" i="1"/>
  <c r="AB425" i="1"/>
  <c r="AD425" i="1" s="1"/>
  <c r="AA425" i="1"/>
  <c r="Z425" i="1"/>
  <c r="J416" i="1"/>
  <c r="AB416" i="1"/>
  <c r="AD416" i="1" s="1"/>
  <c r="AA416" i="1"/>
  <c r="Z416" i="1"/>
  <c r="J409" i="1"/>
  <c r="AB409" i="1"/>
  <c r="AD409" i="1" s="1"/>
  <c r="AA409" i="1"/>
  <c r="Z409" i="1"/>
  <c r="J417" i="1"/>
  <c r="AB417" i="1"/>
  <c r="AD417" i="1" s="1"/>
  <c r="AA417" i="1"/>
  <c r="Z417" i="1"/>
  <c r="AB433" i="1"/>
  <c r="AD433" i="1" s="1"/>
  <c r="AA433" i="1"/>
  <c r="Z433" i="1"/>
  <c r="J410" i="1"/>
  <c r="AA410" i="1"/>
  <c r="AB410" i="1"/>
  <c r="AD410" i="1" s="1"/>
  <c r="Z410" i="1"/>
  <c r="J418" i="1"/>
  <c r="AA418" i="1"/>
  <c r="AB418" i="1"/>
  <c r="AD418" i="1" s="1"/>
  <c r="Z418" i="1"/>
  <c r="J426" i="1"/>
  <c r="AA426" i="1"/>
  <c r="AB426" i="1"/>
  <c r="AD426" i="1" s="1"/>
  <c r="Z426" i="1"/>
  <c r="AA434" i="1"/>
  <c r="AB434" i="1"/>
  <c r="AD434" i="1" s="1"/>
  <c r="Z434" i="1"/>
  <c r="J415" i="1"/>
  <c r="AB415" i="1"/>
  <c r="AD415" i="1" s="1"/>
  <c r="AA415" i="1"/>
  <c r="Z415" i="1"/>
  <c r="J427" i="1"/>
  <c r="AB427" i="1"/>
  <c r="AD427" i="1" s="1"/>
  <c r="AA427" i="1"/>
  <c r="Z427" i="1"/>
  <c r="AB435" i="1"/>
  <c r="AD435" i="1" s="1"/>
  <c r="AA435" i="1"/>
  <c r="Z435" i="1"/>
  <c r="J411" i="1"/>
  <c r="AB411" i="1"/>
  <c r="AD411" i="1" s="1"/>
  <c r="AA411" i="1"/>
  <c r="Z411" i="1"/>
  <c r="J420" i="1"/>
  <c r="AB420" i="1"/>
  <c r="AD420" i="1" s="1"/>
  <c r="AA420" i="1"/>
  <c r="Z420" i="1"/>
  <c r="J419" i="1"/>
  <c r="AB419" i="1"/>
  <c r="AD419" i="1" s="1"/>
  <c r="AA419" i="1"/>
  <c r="Z419" i="1"/>
  <c r="J412" i="1"/>
  <c r="AB412" i="1"/>
  <c r="AD412" i="1" s="1"/>
  <c r="AA412" i="1"/>
  <c r="Z412" i="1"/>
  <c r="J428" i="1"/>
  <c r="AB428" i="1"/>
  <c r="AD428" i="1" s="1"/>
  <c r="AA428" i="1"/>
  <c r="Z428" i="1"/>
  <c r="J413" i="1"/>
  <c r="AB413" i="1"/>
  <c r="AD413" i="1" s="1"/>
  <c r="AA413" i="1"/>
  <c r="Z413" i="1"/>
  <c r="J421" i="1"/>
  <c r="AB421" i="1"/>
  <c r="AD421" i="1" s="1"/>
  <c r="AA421" i="1"/>
  <c r="Z421" i="1"/>
  <c r="J429" i="1"/>
  <c r="AB429" i="1"/>
  <c r="AD429" i="1" s="1"/>
  <c r="AA429" i="1"/>
  <c r="Z429" i="1"/>
  <c r="J414" i="1"/>
  <c r="AB414" i="1"/>
  <c r="AD414" i="1" s="1"/>
  <c r="AA414" i="1"/>
  <c r="Z414" i="1"/>
  <c r="J422" i="1"/>
  <c r="AB422" i="1"/>
  <c r="AD422" i="1" s="1"/>
  <c r="AA422" i="1"/>
  <c r="Z422" i="1"/>
  <c r="J430" i="1"/>
  <c r="AB430" i="1"/>
  <c r="AD430" i="1" s="1"/>
  <c r="AA430" i="1"/>
  <c r="Z430" i="1"/>
  <c r="J423" i="1"/>
  <c r="AB423" i="1"/>
  <c r="AD423" i="1" s="1"/>
  <c r="AA423" i="1"/>
  <c r="Z423" i="1"/>
  <c r="J431" i="1"/>
  <c r="AB431" i="1"/>
  <c r="AD431" i="1" s="1"/>
  <c r="AA431" i="1"/>
  <c r="Z431" i="1"/>
  <c r="J424" i="1"/>
  <c r="AB424" i="1"/>
  <c r="AD424" i="1" s="1"/>
  <c r="AA424" i="1"/>
  <c r="Z424" i="1"/>
  <c r="AB438" i="1"/>
  <c r="AD438" i="1" s="1"/>
  <c r="AA438" i="1"/>
  <c r="Z438" i="1"/>
  <c r="AB446" i="1"/>
  <c r="AD446" i="1" s="1"/>
  <c r="AA446" i="1"/>
  <c r="Z446" i="1"/>
  <c r="AB439" i="1"/>
  <c r="AD439" i="1" s="1"/>
  <c r="AA439" i="1"/>
  <c r="Z439" i="1"/>
  <c r="AB447" i="1"/>
  <c r="AD447" i="1" s="1"/>
  <c r="AA447" i="1"/>
  <c r="Z447" i="1"/>
  <c r="AB440" i="1"/>
  <c r="AD440" i="1" s="1"/>
  <c r="AA440" i="1"/>
  <c r="Z440" i="1"/>
  <c r="AA449" i="1"/>
  <c r="AB449" i="1"/>
  <c r="AD449" i="1" s="1"/>
  <c r="Z449" i="1"/>
  <c r="AB442" i="1"/>
  <c r="AD442" i="1" s="1"/>
  <c r="AA442" i="1"/>
  <c r="Z442" i="1"/>
  <c r="AB448" i="1"/>
  <c r="AD448" i="1" s="1"/>
  <c r="AA448" i="1"/>
  <c r="Z448" i="1"/>
  <c r="AA441" i="1"/>
  <c r="AB441" i="1"/>
  <c r="AD441" i="1" s="1"/>
  <c r="Z441" i="1"/>
  <c r="AB443" i="1"/>
  <c r="AD443" i="1" s="1"/>
  <c r="AA443" i="1"/>
  <c r="Z443" i="1"/>
  <c r="AB436" i="1"/>
  <c r="AD436" i="1" s="1"/>
  <c r="AA436" i="1"/>
  <c r="Z436" i="1"/>
  <c r="AB444" i="1"/>
  <c r="AD444" i="1" s="1"/>
  <c r="AA444" i="1"/>
  <c r="Z444" i="1"/>
  <c r="AA437" i="1"/>
  <c r="AB437" i="1"/>
  <c r="AD437" i="1" s="1"/>
  <c r="Z437" i="1"/>
  <c r="AA445" i="1"/>
  <c r="AB445" i="1"/>
  <c r="AD445" i="1" s="1"/>
  <c r="Z445" i="1"/>
</calcChain>
</file>

<file path=xl/sharedStrings.xml><?xml version="1.0" encoding="utf-8"?>
<sst xmlns="http://schemas.openxmlformats.org/spreadsheetml/2006/main" count="158" uniqueCount="107">
  <si>
    <t>drao date</t>
  </si>
  <si>
    <t>365 days smoothed</t>
  </si>
  <si>
    <t>ISN</t>
  </si>
  <si>
    <t>Lowest values in RED</t>
  </si>
  <si>
    <t>Highest values in BLUE</t>
  </si>
  <si>
    <t>Adjusted Solar Flux</t>
  </si>
  <si>
    <t xml:space="preserve">drao </t>
  </si>
  <si>
    <t>adjusted</t>
  </si>
  <si>
    <t xml:space="preserve">ISN </t>
  </si>
  <si>
    <t>2K</t>
  </si>
  <si>
    <t>1K</t>
  </si>
  <si>
    <t>365-day smoothed</t>
  </si>
  <si>
    <t>End July</t>
  </si>
  <si>
    <t>End August</t>
  </si>
  <si>
    <t>End September</t>
  </si>
  <si>
    <t>End October</t>
  </si>
  <si>
    <t>10,7 solar flux</t>
  </si>
  <si>
    <t>Q/R</t>
  </si>
  <si>
    <t>End November</t>
  </si>
  <si>
    <t>End December</t>
  </si>
  <si>
    <t>End July -182</t>
  </si>
  <si>
    <t>End August - 182</t>
  </si>
  <si>
    <t>End September -182</t>
  </si>
  <si>
    <t>End October -182</t>
  </si>
  <si>
    <t>End November -182</t>
  </si>
  <si>
    <t>End December -182</t>
  </si>
  <si>
    <t>Predicted values</t>
  </si>
  <si>
    <t>Difference predicted/measured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</si>
  <si>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</si>
  <si>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</si>
  <si>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</si>
  <si>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</si>
  <si>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</si>
  <si>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</si>
  <si>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</si>
  <si>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</si>
  <si>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</si>
  <si>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</si>
  <si>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SOLEN</t>
  </si>
  <si>
    <t>Q/T</t>
  </si>
  <si>
    <t>Q/V</t>
  </si>
  <si>
    <t>Maximum values end of each month - 182 days = end value</t>
  </si>
  <si>
    <t xml:space="preserve">Maximum PEAK values  JULY 6 - 10 end of each month </t>
  </si>
  <si>
    <t>End result</t>
  </si>
  <si>
    <t>November</t>
  </si>
  <si>
    <t>December</t>
  </si>
  <si>
    <t>End January -182</t>
  </si>
  <si>
    <t>Year 2024</t>
  </si>
  <si>
    <t>End February - 182</t>
  </si>
  <si>
    <t>End March -182</t>
  </si>
  <si>
    <t>End April -182</t>
  </si>
  <si>
    <t>End May -182</t>
  </si>
  <si>
    <t>End June -182</t>
  </si>
  <si>
    <t>Difference measured Maximum</t>
  </si>
  <si>
    <t>Measured Maximum Values</t>
  </si>
  <si>
    <t xml:space="preserve">To measure the </t>
  </si>
  <si>
    <t>(10.7 sfu-64)</t>
  </si>
  <si>
    <t>downslope of the 10.7 solar flux, you need to subtract the baseline of 64 from the maximum value</t>
  </si>
  <si>
    <t xml:space="preserve"> 158.71 - 64 = 94,71</t>
  </si>
  <si>
    <t>5.6</t>
  </si>
  <si>
    <t>5.8</t>
  </si>
  <si>
    <t>244.6</t>
  </si>
  <si>
    <t>8.0</t>
  </si>
  <si>
    <t>5.4</t>
  </si>
  <si>
    <t>216.3</t>
  </si>
  <si>
    <t>19.1</t>
  </si>
  <si>
    <t>220.3</t>
  </si>
  <si>
    <t>12.8</t>
  </si>
  <si>
    <t>7.0</t>
  </si>
  <si>
    <t>213.6</t>
  </si>
  <si>
    <t>3234431*</t>
  </si>
  <si>
    <t>533-831</t>
  </si>
  <si>
    <t>213.9</t>
  </si>
  <si>
    <t>118.9</t>
  </si>
  <si>
    <t>18-236</t>
  </si>
  <si>
    <t>606-988</t>
  </si>
  <si>
    <t>97.3</t>
  </si>
  <si>
    <t>6-300</t>
  </si>
  <si>
    <t>397-831</t>
  </si>
  <si>
    <t>17.9</t>
  </si>
  <si>
    <t>422-525</t>
  </si>
  <si>
    <t>224.7</t>
  </si>
  <si>
    <t>56.1</t>
  </si>
  <si>
    <t>18-132</t>
  </si>
  <si>
    <t>412-502</t>
  </si>
  <si>
    <t>243.5</t>
  </si>
  <si>
    <t>53.5</t>
  </si>
  <si>
    <t>18-94</t>
  </si>
  <si>
    <t>440-594</t>
  </si>
  <si>
    <t>264.5</t>
  </si>
  <si>
    <t>0-32</t>
  </si>
  <si>
    <t>390-579</t>
  </si>
  <si>
    <t>277.3</t>
  </si>
  <si>
    <t>374-453</t>
  </si>
  <si>
    <t>291.0</t>
  </si>
  <si>
    <t>375-441</t>
  </si>
  <si>
    <t>311.9</t>
  </si>
  <si>
    <t>273.0</t>
  </si>
  <si>
    <t>273.3</t>
  </si>
  <si>
    <t>341-397</t>
  </si>
  <si>
    <t>274.4</t>
  </si>
  <si>
    <t>239.6</t>
  </si>
  <si>
    <t>240.0</t>
  </si>
  <si>
    <t>345-417</t>
  </si>
  <si>
    <t>219.1</t>
  </si>
  <si>
    <t>219.6</t>
  </si>
  <si>
    <t>407-494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</si>
</sst>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.0000000"/>
    <numFmt numFmtId="168" formatCode="0.00000"/>
  </numFmts>
  <fonts count="29">
    <font>
      <sz val="11"/>
      <color theme="1"/>
      <name val="Calibri"/>
      <family val="2"/>
      <scheme val="minor"/>
    </font>
    <font>
      <sz val="9"/>
      <name val="Courier New"/>
      <family val="2"/>
    </font>
    <font>
      <sz val="11"/>
      <color rgb="FFFF0000"/>
      <name val="Calibri"/>
      <family val="2"/>
      <scheme val="minor"/>
    </font>
    <font>
      <sz val="9"/>
      <color rgb="FFFF0000"/>
      <name val="Courier New"/>
      <family val="2"/>
    </font>
    <font>
      <sz val="9"/>
      <name val="Courier New"/>
      <family val="3"/>
    </font>
    <font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ourier New"/>
      <family val="3"/>
    </font>
    <font>
      <sz val="11"/>
      <color theme="1"/>
      <name val="Georgia"/>
      <family val="1"/>
    </font>
    <font>
      <sz val="11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rgb="FFFF0000"/>
      <name val="Courier New"/>
      <family val="3"/>
    </font>
    <font>
      <sz val="11"/>
      <color rgb="FFFF0000"/>
      <name val="Georgia"/>
      <family val="1"/>
    </font>
    <font>
      <sz val="10"/>
      <color rgb="FF000000"/>
      <name val="Arial Unicode MS"/>
    </font>
    <font>
      <sz val="15"/>
      <color rgb="FF333333"/>
      <name val="Arial"/>
      <family val="2"/>
    </font>
    <font>
      <b/>
      <sz val="15"/>
      <color rgb="FF333333"/>
      <name val="Arial"/>
      <family val="2"/>
    </font>
    <font>
      <sz val="10"/>
      <color rgb="FF333333"/>
      <name val="Arial"/>
      <family val="2"/>
    </font>
    <font>
      <sz val="11"/>
      <color rgb="FF990033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ourier New"/>
      <family val="3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0"/>
      <name val="Calibri"/>
      <family val="2"/>
      <scheme val="minor"/>
    </font>
    <font>
      <sz val="10"/>
      <name val="Times New Roman"/>
      <family val="1"/>
    </font>
    <font>
      <b/>
      <sz val="11"/>
      <color rgb="FFFF0000"/>
      <name val="Courier New"/>
      <family val="3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4">
    <xf numFmtId="0" fontId="0" fillId="0" borderId="0">
      <alignment vertical="center"/>
    </xf>
    <xf numFmtId="0" fontId="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06">
    <xf numFmtId="0" fontId="0" fillId="0" borderId="0" xfId="0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applyAlignment="1"/>
    <xf numFmtId="0" fontId="3" fillId="0" borderId="0" xfId="0" applyFont="1" applyAlignment="1">
      <alignment horizontal="right"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164" fontId="0" fillId="0" borderId="0" xfId="0" applyNumberFormat="1">
      <alignment vertical="center"/>
    </xf>
    <xf numFmtId="164" fontId="2" fillId="0" borderId="0" xfId="0" applyNumberFormat="1" applyFont="1">
      <alignment vertical="center"/>
    </xf>
    <xf numFmtId="0" fontId="1" fillId="0" borderId="0" xfId="1" applyFont="1">
      <alignment vertical="center"/>
    </xf>
    <xf numFmtId="0" fontId="8" fillId="0" borderId="0" xfId="0" applyFont="1">
      <alignment vertical="center"/>
    </xf>
    <xf numFmtId="0" fontId="8" fillId="0" borderId="0" xfId="1" applyFont="1">
      <alignment vertical="center"/>
    </xf>
    <xf numFmtId="2" fontId="2" fillId="0" borderId="0" xfId="0" applyNumberFormat="1" applyFont="1">
      <alignment vertical="center"/>
    </xf>
    <xf numFmtId="0" fontId="0" fillId="0" borderId="0" xfId="0" applyAlignment="1">
      <alignment horizontal="right" vertical="center"/>
    </xf>
    <xf numFmtId="1" fontId="0" fillId="0" borderId="0" xfId="0" applyNumberFormat="1">
      <alignment vertical="center"/>
    </xf>
    <xf numFmtId="2" fontId="0" fillId="0" borderId="0" xfId="0" applyNumberFormat="1" applyAlignment="1">
      <alignment horizontal="center" vertical="center"/>
    </xf>
    <xf numFmtId="2" fontId="5" fillId="0" borderId="0" xfId="0" applyNumberFormat="1" applyFont="1">
      <alignment vertical="center"/>
    </xf>
    <xf numFmtId="0" fontId="9" fillId="0" borderId="0" xfId="0" applyFont="1">
      <alignment vertical="center"/>
    </xf>
    <xf numFmtId="164" fontId="0" fillId="0" borderId="0" xfId="0" applyNumberForma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1" fillId="0" borderId="0" xfId="2">
      <alignment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0" fillId="0" borderId="0" xfId="0" applyNumberFormat="1">
      <alignment vertical="center"/>
    </xf>
    <xf numFmtId="2" fontId="2" fillId="0" borderId="0" xfId="0" applyNumberFormat="1" applyFont="1" applyAlignment="1">
      <alignment horizontal="center" vertical="center"/>
    </xf>
    <xf numFmtId="0" fontId="13" fillId="0" borderId="0" xfId="0" applyFont="1">
      <alignment vertical="center"/>
    </xf>
    <xf numFmtId="165" fontId="0" fillId="0" borderId="0" xfId="0" applyNumberFormat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15" fillId="0" borderId="0" xfId="0" applyFont="1">
      <alignment vertical="center"/>
    </xf>
    <xf numFmtId="164" fontId="10" fillId="0" borderId="0" xfId="0" applyNumberFormat="1" applyFont="1">
      <alignment vertical="center"/>
    </xf>
    <xf numFmtId="165" fontId="10" fillId="0" borderId="0" xfId="0" applyNumberFormat="1" applyFont="1">
      <alignment vertical="center"/>
    </xf>
    <xf numFmtId="165" fontId="2" fillId="0" borderId="0" xfId="0" applyNumberFormat="1" applyFont="1">
      <alignment vertical="center"/>
    </xf>
    <xf numFmtId="164" fontId="5" fillId="0" borderId="0" xfId="0" applyNumberFormat="1" applyFont="1">
      <alignment vertical="center"/>
    </xf>
    <xf numFmtId="166" fontId="10" fillId="0" borderId="0" xfId="0" applyNumberFormat="1" applyFont="1">
      <alignment vertical="center"/>
    </xf>
    <xf numFmtId="166" fontId="2" fillId="0" borderId="0" xfId="0" applyNumberFormat="1" applyFont="1">
      <alignment vertical="center"/>
    </xf>
    <xf numFmtId="0" fontId="16" fillId="2" borderId="1" xfId="0" applyFont="1" applyFill="1" applyBorder="1" applyAlignment="1">
      <alignment vertical="top" wrapText="1"/>
    </xf>
    <xf numFmtId="14" fontId="17" fillId="2" borderId="1" xfId="0" applyNumberFormat="1" applyFont="1" applyFill="1" applyBorder="1" applyAlignment="1">
      <alignment horizontal="left" vertical="top" wrapText="1"/>
    </xf>
    <xf numFmtId="21" fontId="16" fillId="2" borderId="1" xfId="0" applyNumberFormat="1" applyFont="1" applyFill="1" applyBorder="1" applyAlignment="1">
      <alignment vertical="top" wrapText="1"/>
    </xf>
    <xf numFmtId="3" fontId="16" fillId="2" borderId="1" xfId="0" applyNumberFormat="1" applyFont="1" applyFill="1" applyBorder="1" applyAlignment="1">
      <alignment vertical="top" wrapText="1"/>
    </xf>
    <xf numFmtId="0" fontId="18" fillId="2" borderId="1" xfId="0" applyFont="1" applyFill="1" applyBorder="1" applyAlignment="1">
      <alignment vertical="top" wrapText="1"/>
    </xf>
    <xf numFmtId="2" fontId="10" fillId="0" borderId="0" xfId="0" applyNumberFormat="1" applyFont="1">
      <alignment vertical="center"/>
    </xf>
    <xf numFmtId="2" fontId="19" fillId="0" borderId="0" xfId="0" applyNumberFormat="1" applyFont="1">
      <alignment vertical="center"/>
    </xf>
    <xf numFmtId="164" fontId="19" fillId="0" borderId="0" xfId="0" applyNumberFormat="1" applyFont="1">
      <alignment vertical="center"/>
    </xf>
    <xf numFmtId="164" fontId="6" fillId="0" borderId="0" xfId="0" applyNumberFormat="1" applyFont="1">
      <alignment vertical="center"/>
    </xf>
    <xf numFmtId="2" fontId="6" fillId="0" borderId="0" xfId="0" applyNumberFormat="1" applyFont="1">
      <alignment vertical="center"/>
    </xf>
    <xf numFmtId="165" fontId="5" fillId="0" borderId="0" xfId="0" applyNumberFormat="1" applyFont="1">
      <alignment vertical="center"/>
    </xf>
    <xf numFmtId="165" fontId="6" fillId="0" borderId="0" xfId="0" applyNumberFormat="1" applyFont="1">
      <alignment vertical="center"/>
    </xf>
    <xf numFmtId="0" fontId="0" fillId="0" borderId="0" xfId="0" applyAlignment="1">
      <alignment horizontal="left" vertical="center"/>
    </xf>
    <xf numFmtId="167" fontId="21" fillId="0" borderId="0" xfId="0" applyNumberFormat="1" applyFont="1" applyAlignment="1">
      <alignment horizontal="right" vertical="center"/>
    </xf>
    <xf numFmtId="0" fontId="22" fillId="0" borderId="2" xfId="0" applyFont="1" applyBorder="1" applyAlignment="1">
      <alignment horizontal="center" vertical="center" wrapText="1"/>
    </xf>
    <xf numFmtId="164" fontId="22" fillId="0" borderId="2" xfId="0" applyNumberFormat="1" applyFont="1" applyBorder="1" applyAlignment="1">
      <alignment vertical="top" wrapText="1"/>
    </xf>
    <xf numFmtId="164" fontId="22" fillId="0" borderId="2" xfId="0" applyNumberFormat="1" applyFont="1" applyBorder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2" fontId="22" fillId="0" borderId="2" xfId="0" applyNumberFormat="1" applyFont="1" applyBorder="1" applyAlignment="1">
      <alignment vertical="top" wrapText="1"/>
    </xf>
    <xf numFmtId="165" fontId="0" fillId="0" borderId="0" xfId="0" applyNumberFormat="1">
      <alignment vertical="center"/>
    </xf>
    <xf numFmtId="2" fontId="24" fillId="0" borderId="2" xfId="0" applyNumberFormat="1" applyFont="1" applyBorder="1" applyAlignment="1">
      <alignment vertical="top" wrapText="1"/>
    </xf>
    <xf numFmtId="164" fontId="5" fillId="0" borderId="0" xfId="0" applyNumberFormat="1" applyFont="1" applyAlignment="1">
      <alignment horizontal="center" vertical="center"/>
    </xf>
    <xf numFmtId="0" fontId="18" fillId="2" borderId="1" xfId="0" applyFont="1" applyFill="1" applyBorder="1" applyAlignment="1">
      <alignment horizontal="center" vertical="top" wrapText="1"/>
    </xf>
    <xf numFmtId="0" fontId="24" fillId="0" borderId="2" xfId="0" applyFont="1" applyBorder="1" applyAlignment="1">
      <alignment horizontal="center" vertical="center" wrapText="1"/>
    </xf>
    <xf numFmtId="164" fontId="24" fillId="0" borderId="2" xfId="0" applyNumberFormat="1" applyFont="1" applyBorder="1" applyAlignment="1">
      <alignment vertical="top" wrapText="1"/>
    </xf>
    <xf numFmtId="17" fontId="2" fillId="0" borderId="0" xfId="0" applyNumberFormat="1" applyFont="1">
      <alignment vertical="center"/>
    </xf>
    <xf numFmtId="0" fontId="2" fillId="0" borderId="0" xfId="0" applyFont="1" applyAlignment="1">
      <alignment horizontal="left" vertical="center"/>
    </xf>
    <xf numFmtId="2" fontId="0" fillId="0" borderId="0" xfId="0" applyNumberFormat="1" applyAlignment="1">
      <alignment vertical="top"/>
    </xf>
    <xf numFmtId="166" fontId="5" fillId="0" borderId="0" xfId="0" applyNumberFormat="1" applyFont="1">
      <alignment vertical="center"/>
    </xf>
    <xf numFmtId="2" fontId="5" fillId="0" borderId="0" xfId="0" applyNumberFormat="1" applyFont="1" applyAlignment="1">
      <alignment vertical="top"/>
    </xf>
    <xf numFmtId="164" fontId="23" fillId="0" borderId="2" xfId="0" applyNumberFormat="1" applyFont="1" applyBorder="1" applyAlignment="1">
      <alignment vertical="top" wrapText="1"/>
    </xf>
    <xf numFmtId="0" fontId="5" fillId="0" borderId="0" xfId="0" applyFont="1" applyAlignment="1">
      <alignment horizontal="right" vertical="center"/>
    </xf>
    <xf numFmtId="17" fontId="5" fillId="0" borderId="0" xfId="0" applyNumberFormat="1" applyFo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/>
    <xf numFmtId="0" fontId="24" fillId="0" borderId="4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top" wrapText="1"/>
    </xf>
    <xf numFmtId="0" fontId="22" fillId="0" borderId="2" xfId="0" applyFont="1" applyBorder="1" applyAlignment="1">
      <alignment vertical="top" wrapText="1"/>
    </xf>
    <xf numFmtId="0" fontId="22" fillId="0" borderId="2" xfId="0" applyFont="1" applyBorder="1" applyAlignment="1">
      <alignment horizontal="right" vertical="center" wrapText="1"/>
    </xf>
    <xf numFmtId="17" fontId="22" fillId="0" borderId="2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vertical="center" wrapText="1"/>
    </xf>
    <xf numFmtId="16" fontId="22" fillId="0" borderId="2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168" fontId="5" fillId="0" borderId="0" xfId="0" applyNumberFormat="1" applyFont="1">
      <alignment vertical="center"/>
    </xf>
    <xf numFmtId="2" fontId="26" fillId="0" borderId="0" xfId="0" applyNumberFormat="1" applyFont="1">
      <alignment vertical="center"/>
    </xf>
    <xf numFmtId="2" fontId="27" fillId="0" borderId="2" xfId="0" applyNumberFormat="1" applyFont="1" applyBorder="1" applyAlignment="1">
      <alignment vertical="top" wrapText="1"/>
    </xf>
    <xf numFmtId="2" fontId="28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vertical="top"/>
    </xf>
    <xf numFmtId="0" fontId="2" fillId="0" borderId="0" xfId="0" applyFont="1" applyAlignment="1"/>
    <xf numFmtId="165" fontId="24" fillId="0" borderId="2" xfId="0" applyNumberFormat="1" applyFont="1" applyBorder="1" applyAlignment="1">
      <alignment vertical="top" wrapText="1"/>
    </xf>
    <xf numFmtId="0" fontId="22" fillId="0" borderId="4" xfId="0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vertical="top" wrapText="1"/>
    </xf>
    <xf numFmtId="0" fontId="22" fillId="0" borderId="4" xfId="0" applyFont="1" applyFill="1" applyBorder="1" applyAlignment="1">
      <alignment horizontal="center" vertical="center" wrapText="1"/>
    </xf>
  </cellXfs>
  <cellStyles count="4">
    <cellStyle name="Standaard" xfId="0" builtinId="0"/>
    <cellStyle name="Standaard 2" xfId="1" xr:uid="{F972646E-7897-4BFA-B826-FC9C4A9BFB47}"/>
    <cellStyle name="Standaard 2 2" xfId="3" xr:uid="{762D8160-243A-430C-9F3C-EEAE25602646}"/>
    <cellStyle name="Standaard 3" xfId="2" xr:uid="{EFF3647B-5CDE-49AC-B492-AAFF7401F537}"/>
  </cellStyles>
  <dxfs count="0"/>
  <tableStyles count="0" defaultTableStyle="TableStyleMedium2" defaultPivotStyle="PivotStyleLight16"/>
  <colors>
    <mruColors>
      <color rgb="FFFF0000"/>
      <color rgb="FF990033"/>
      <color rgb="FF000000"/>
      <color rgb="FFFFFF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N52059"/>
  <sheetViews>
    <sheetView tabSelected="1" topLeftCell="C874" zoomScale="123" zoomScaleNormal="123" workbookViewId="0">
      <selection activeCell="J892" sqref="J892:J893"/>
    </sheetView>
  </sheetViews>
  <sheetFormatPr defaultColWidth="8.85546875" defaultRowHeight="15"/>
  <cols>
    <col min="1" max="1" width="11" bestFit="1" customWidth="1"/>
    <col min="2" max="2" width="8.7109375" customWidth="1"/>
    <col min="3" max="3" width="19.7109375" customWidth="1"/>
    <col min="4" max="4" width="6.140625" customWidth="1"/>
    <col min="5" max="5" width="6" customWidth="1"/>
    <col min="6" max="6" width="17.140625" customWidth="1"/>
    <col min="7" max="7" width="10.140625" customWidth="1"/>
    <col min="8" max="8" width="13" customWidth="1"/>
    <col min="9" max="9" width="16.5703125" customWidth="1"/>
    <col min="10" max="10" width="11" customWidth="1"/>
    <col min="11" max="11" width="9.85546875" customWidth="1"/>
    <col min="12" max="12" width="14.85546875" customWidth="1"/>
    <col min="15" max="15" width="9.85546875" customWidth="1"/>
    <col min="17" max="17" width="12.140625" customWidth="1"/>
    <col min="18" max="18" width="16.85546875" bestFit="1" customWidth="1"/>
    <col min="20" max="20" width="9" bestFit="1" customWidth="1"/>
    <col min="22" max="22" width="9.7109375" customWidth="1"/>
    <col min="24" max="24" width="10.5703125" customWidth="1"/>
    <col min="25" max="25" width="12.140625" customWidth="1"/>
    <col min="26" max="26" width="11.140625" customWidth="1"/>
    <col min="27" max="27" width="10.5703125" customWidth="1"/>
    <col min="28" max="28" width="9.42578125" customWidth="1"/>
    <col min="29" max="29" width="9.85546875" customWidth="1"/>
    <col min="30" max="30" width="11" customWidth="1"/>
    <col min="33" max="33" width="9.85546875" customWidth="1"/>
    <col min="34" max="34" width="10.42578125" customWidth="1"/>
    <col min="35" max="35" width="9.42578125" customWidth="1"/>
    <col min="36" max="36" width="11.42578125" customWidth="1"/>
    <col min="37" max="37" width="11.7109375" customWidth="1"/>
    <col min="41" max="41" width="12.5703125" customWidth="1"/>
    <col min="42" max="42" width="11.85546875" customWidth="1"/>
    <col min="43" max="43" width="10.5703125" customWidth="1"/>
    <col min="44" max="44" width="17.28515625" customWidth="1"/>
    <col min="48" max="48" width="11.42578125" customWidth="1"/>
    <col min="49" max="49" width="12.28515625" customWidth="1"/>
    <col min="50" max="50" width="10.5703125" customWidth="1"/>
    <col min="51" max="51" width="11" customWidth="1"/>
    <col min="52" max="54" width="11.7109375" customWidth="1"/>
    <col min="55" max="55" width="18.7109375" customWidth="1"/>
    <col min="56" max="56" width="17.42578125" customWidth="1"/>
    <col min="57" max="57" width="14.140625" customWidth="1"/>
    <col min="60" max="60" width="11.85546875" customWidth="1"/>
    <col min="64" max="64" width="10.7109375" bestFit="1" customWidth="1"/>
    <col min="65" max="65" width="9.7109375" bestFit="1" customWidth="1"/>
    <col min="104" max="104" width="14.85546875" customWidth="1"/>
  </cols>
  <sheetData>
    <row r="1" spans="1:33">
      <c r="A1" t="s">
        <v>0</v>
      </c>
      <c r="B1" s="6" t="s">
        <v>6</v>
      </c>
      <c r="C1" s="6" t="s">
        <v>1</v>
      </c>
      <c r="E1" s="6" t="s">
        <v>8</v>
      </c>
      <c r="F1" s="6" t="s">
        <v>1</v>
      </c>
      <c r="G1" s="6"/>
      <c r="H1" s="6"/>
      <c r="I1" s="6"/>
      <c r="J1" s="6"/>
      <c r="K1" s="6"/>
      <c r="L1" s="6"/>
      <c r="M1" s="6"/>
      <c r="N1" s="6"/>
      <c r="O1" s="6"/>
      <c r="S1" t="s">
        <v>42</v>
      </c>
      <c r="AA1" s="6"/>
      <c r="AC1" s="6"/>
      <c r="AD1" s="6"/>
      <c r="AE1" s="6"/>
      <c r="AF1" s="6"/>
      <c r="AG1" s="6"/>
    </row>
    <row r="2" spans="1:33">
      <c r="B2" s="6" t="s">
        <v>7</v>
      </c>
      <c r="C2" s="6" t="s">
        <v>5</v>
      </c>
      <c r="E2" s="2"/>
      <c r="F2" s="6" t="s"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Z2" t="e">
        <f>I2/F2</f>
        <v>#VALUE!</v>
      </c>
      <c r="AA2" s="6"/>
      <c r="AB2" s="6"/>
      <c r="AC2" s="6"/>
      <c r="AD2" s="6"/>
      <c r="AF2" s="6"/>
      <c r="AG2" s="6"/>
    </row>
    <row r="3" spans="1:33">
      <c r="E3" s="2"/>
      <c r="P3" s="6"/>
      <c r="S3" t="s">
        <v>16</v>
      </c>
      <c r="T3" s="6" t="s">
        <v>8</v>
      </c>
      <c r="U3" s="6" t="s">
        <v>17</v>
      </c>
      <c r="V3" s="6" t="s">
        <v>9</v>
      </c>
      <c r="W3" s="6" t="s">
        <v>39</v>
      </c>
      <c r="X3" s="6" t="s">
        <v>10</v>
      </c>
      <c r="Y3" s="6" t="s">
        <v>40</v>
      </c>
      <c r="Z3" t="e">
        <f t="shared" ref="Z3:Z44" si="0">I3/F3</f>
        <v>#DIV/0!</v>
      </c>
      <c r="AA3" s="6"/>
      <c r="AB3" s="6"/>
      <c r="AC3" s="6"/>
      <c r="AF3" s="6"/>
      <c r="AG3" s="6"/>
    </row>
    <row r="4" spans="1:33">
      <c r="C4" t="s">
        <v>3</v>
      </c>
      <c r="E4" s="2"/>
      <c r="F4" t="s">
        <v>3</v>
      </c>
      <c r="K4" s="6"/>
      <c r="L4" s="6"/>
      <c r="M4" s="6"/>
      <c r="N4" s="6"/>
      <c r="O4" s="6"/>
      <c r="P4" s="6"/>
      <c r="Q4" t="s">
        <v>12</v>
      </c>
      <c r="S4" s="20">
        <v>164.78</v>
      </c>
      <c r="T4" s="20">
        <v>134.71</v>
      </c>
      <c r="U4" s="17">
        <f>(S4/T4-1)*10+100</f>
        <v>102.23220250909361</v>
      </c>
      <c r="V4" s="20">
        <v>298.55</v>
      </c>
      <c r="W4" s="17">
        <f>(S4/V4-1)*10+100</f>
        <v>95.519343493552171</v>
      </c>
      <c r="X4" s="20">
        <v>194.02</v>
      </c>
      <c r="Y4" s="17">
        <f>(S4/X4-1)*10+100</f>
        <v>98.492938872281215</v>
      </c>
      <c r="Z4" t="e">
        <f t="shared" si="0"/>
        <v>#VALUE!</v>
      </c>
      <c r="AA4" s="6"/>
      <c r="AB4" s="6"/>
      <c r="AC4" s="6"/>
      <c r="AG4" s="6"/>
    </row>
    <row r="5" spans="1:33">
      <c r="E5" s="2"/>
      <c r="K5" s="6"/>
      <c r="L5" s="6"/>
      <c r="M5" s="6"/>
      <c r="N5" s="6"/>
      <c r="O5" s="6"/>
      <c r="P5" s="6"/>
      <c r="Q5" t="s">
        <v>13</v>
      </c>
      <c r="S5" s="20">
        <v>163.84</v>
      </c>
      <c r="T5" s="20">
        <v>132.12</v>
      </c>
      <c r="U5" s="17">
        <f t="shared" ref="U5:U16" si="1">(S5/T5-1)*10+100</f>
        <v>102.40084771419922</v>
      </c>
      <c r="V5" s="20">
        <v>290.45</v>
      </c>
      <c r="W5" s="17">
        <f t="shared" ref="W5:W16" si="2">(S5/V5-1)*10+100</f>
        <v>95.640902048545357</v>
      </c>
      <c r="X5" s="20">
        <v>188.32</v>
      </c>
      <c r="Y5" s="17">
        <f t="shared" ref="Y5:Y16" si="3">(S5/X5-1)*10+100</f>
        <v>98.700084961767203</v>
      </c>
      <c r="Z5" t="e">
        <f t="shared" si="0"/>
        <v>#DIV/0!</v>
      </c>
      <c r="AA5" s="21"/>
      <c r="AB5" s="6"/>
      <c r="AC5" s="19"/>
      <c r="AD5" s="20"/>
      <c r="AE5" s="17"/>
      <c r="AF5" s="23"/>
      <c r="AG5" s="6"/>
    </row>
    <row r="6" spans="1:33">
      <c r="C6" t="s">
        <v>4</v>
      </c>
      <c r="E6" s="2"/>
      <c r="F6" t="s">
        <v>4</v>
      </c>
      <c r="H6" s="6" t="s">
        <v>9</v>
      </c>
      <c r="K6" s="6" t="s">
        <v>10</v>
      </c>
      <c r="L6" s="6"/>
      <c r="M6" s="6"/>
      <c r="N6" s="6"/>
      <c r="O6" s="6"/>
      <c r="P6" s="6"/>
      <c r="Q6" t="s">
        <v>14</v>
      </c>
      <c r="S6" s="20">
        <v>162.96</v>
      </c>
      <c r="T6" s="20">
        <v>132.29</v>
      </c>
      <c r="U6" s="17">
        <f t="shared" si="1"/>
        <v>102.3183914128052</v>
      </c>
      <c r="V6" s="20">
        <v>288.44</v>
      </c>
      <c r="W6" s="17">
        <f t="shared" si="2"/>
        <v>95.649701844404376</v>
      </c>
      <c r="X6" s="20">
        <v>187.11</v>
      </c>
      <c r="Y6" s="17">
        <f t="shared" si="3"/>
        <v>98.709315375982044</v>
      </c>
      <c r="Z6" t="e">
        <f t="shared" si="0"/>
        <v>#VALUE!</v>
      </c>
      <c r="AA6" s="21"/>
      <c r="AB6" s="6"/>
      <c r="AC6" s="19"/>
      <c r="AD6" s="20"/>
      <c r="AE6" s="17"/>
      <c r="AF6" s="23"/>
      <c r="AG6" s="6"/>
    </row>
    <row r="7" spans="1:33">
      <c r="E7" s="2"/>
      <c r="K7" s="6"/>
      <c r="L7" s="6"/>
      <c r="M7" s="6"/>
      <c r="N7" s="6"/>
      <c r="O7" s="6"/>
      <c r="P7" s="6"/>
      <c r="Q7" t="s">
        <v>15</v>
      </c>
      <c r="S7" s="20">
        <v>160.78</v>
      </c>
      <c r="T7" s="20">
        <v>128.6</v>
      </c>
      <c r="U7" s="17">
        <f t="shared" si="1"/>
        <v>102.50233281493001</v>
      </c>
      <c r="V7" s="68">
        <v>281.39999999999998</v>
      </c>
      <c r="W7" s="17">
        <f t="shared" si="2"/>
        <v>95.713574982231705</v>
      </c>
      <c r="X7" s="68">
        <v>182.8</v>
      </c>
      <c r="Y7" s="17">
        <f t="shared" si="3"/>
        <v>98.795404814004371</v>
      </c>
      <c r="Z7" t="e">
        <f t="shared" si="0"/>
        <v>#DIV/0!</v>
      </c>
      <c r="AA7" s="21"/>
      <c r="AB7" s="6"/>
      <c r="AC7" s="19"/>
      <c r="AD7" s="20"/>
      <c r="AE7" s="17"/>
      <c r="AF7" s="23"/>
      <c r="AG7" s="6"/>
    </row>
    <row r="8" spans="1:33" ht="15.75">
      <c r="A8">
        <v>20220601</v>
      </c>
      <c r="B8">
        <v>107.1</v>
      </c>
      <c r="C8" s="59"/>
      <c r="E8" s="2">
        <v>62</v>
      </c>
      <c r="H8" s="60">
        <v>84</v>
      </c>
      <c r="K8" s="60">
        <v>66</v>
      </c>
      <c r="P8" s="6"/>
      <c r="Q8" t="s">
        <v>18</v>
      </c>
      <c r="S8" s="20">
        <v>159.80000000000001</v>
      </c>
      <c r="T8" s="20">
        <v>126.4</v>
      </c>
      <c r="U8" s="17">
        <f t="shared" si="1"/>
        <v>102.64240506329114</v>
      </c>
      <c r="V8" s="20">
        <v>276.76</v>
      </c>
      <c r="W8" s="17">
        <f t="shared" si="2"/>
        <v>95.773955773955777</v>
      </c>
      <c r="X8" s="20">
        <v>180.39599999999999</v>
      </c>
      <c r="Y8" s="17">
        <f t="shared" si="3"/>
        <v>98.85828954078805</v>
      </c>
      <c r="Z8" t="e">
        <f t="shared" si="0"/>
        <v>#DIV/0!</v>
      </c>
      <c r="AA8" s="21"/>
      <c r="AB8" s="6"/>
      <c r="AC8" s="19"/>
      <c r="AD8" s="20"/>
      <c r="AE8" s="17"/>
      <c r="AF8" s="23"/>
      <c r="AG8" s="6"/>
    </row>
    <row r="9" spans="1:33" ht="15.75">
      <c r="A9">
        <v>20220602</v>
      </c>
      <c r="B9">
        <v>103.8</v>
      </c>
      <c r="C9" s="59"/>
      <c r="E9" s="2">
        <v>59</v>
      </c>
      <c r="H9" s="60">
        <v>115</v>
      </c>
      <c r="K9" s="60">
        <v>59</v>
      </c>
      <c r="P9" s="6"/>
      <c r="Q9" t="s">
        <v>19</v>
      </c>
      <c r="U9" s="17"/>
      <c r="W9" s="17"/>
      <c r="Y9" s="17"/>
      <c r="Z9" t="e">
        <f t="shared" si="0"/>
        <v>#DIV/0!</v>
      </c>
      <c r="AA9" s="21"/>
      <c r="AB9" s="6"/>
      <c r="AC9" s="19"/>
      <c r="AD9" s="20"/>
      <c r="AE9" s="17"/>
      <c r="AF9" s="23"/>
      <c r="AG9" s="6"/>
    </row>
    <row r="10" spans="1:33" ht="15" customHeight="1">
      <c r="A10">
        <v>20220603</v>
      </c>
      <c r="B10">
        <v>103.6</v>
      </c>
      <c r="C10" s="59"/>
      <c r="E10" s="2">
        <v>56</v>
      </c>
      <c r="H10" s="60">
        <v>110</v>
      </c>
      <c r="K10" s="60">
        <v>78</v>
      </c>
      <c r="P10" s="6"/>
      <c r="Q10" t="s">
        <v>43</v>
      </c>
      <c r="U10" s="17"/>
      <c r="W10" s="17"/>
      <c r="Y10" s="17"/>
      <c r="Z10" t="e">
        <f t="shared" si="0"/>
        <v>#DIV/0!</v>
      </c>
      <c r="AA10" s="21"/>
      <c r="AB10" s="6"/>
      <c r="AC10" s="19"/>
      <c r="AD10" s="20"/>
      <c r="AE10" s="17"/>
      <c r="AF10" s="23"/>
      <c r="AG10" s="6"/>
    </row>
    <row r="11" spans="1:33" ht="15.75">
      <c r="A11">
        <v>20220604</v>
      </c>
      <c r="B11">
        <v>103.9</v>
      </c>
      <c r="C11" s="59"/>
      <c r="E11" s="2">
        <v>66</v>
      </c>
      <c r="H11" s="60">
        <v>111</v>
      </c>
      <c r="K11" s="60">
        <v>74</v>
      </c>
      <c r="P11" s="6"/>
      <c r="S11" t="s">
        <v>41</v>
      </c>
      <c r="U11" s="17"/>
      <c r="W11" s="17"/>
      <c r="Y11" s="17"/>
      <c r="Z11" t="e">
        <f t="shared" si="0"/>
        <v>#DIV/0!</v>
      </c>
      <c r="AA11" s="21"/>
      <c r="AE11" s="17"/>
      <c r="AF11" s="23"/>
      <c r="AG11" s="25"/>
    </row>
    <row r="12" spans="1:33" ht="15.75">
      <c r="A12">
        <v>20220605</v>
      </c>
      <c r="B12">
        <v>101.6</v>
      </c>
      <c r="C12" s="59"/>
      <c r="E12" s="2">
        <v>49</v>
      </c>
      <c r="H12" s="60">
        <v>91</v>
      </c>
      <c r="K12" s="60">
        <v>69</v>
      </c>
      <c r="Q12" t="s">
        <v>20</v>
      </c>
      <c r="S12" s="20">
        <v>149.69999999999999</v>
      </c>
      <c r="T12" s="20">
        <v>115.98</v>
      </c>
      <c r="U12" s="17">
        <f t="shared" si="1"/>
        <v>102.90739782721158</v>
      </c>
      <c r="V12" s="20">
        <v>259.27</v>
      </c>
      <c r="W12" s="17">
        <f t="shared" si="2"/>
        <v>95.773903652562964</v>
      </c>
      <c r="X12" s="20">
        <v>167.4</v>
      </c>
      <c r="Y12" s="17">
        <f t="shared" si="3"/>
        <v>98.942652329749109</v>
      </c>
      <c r="Z12" t="e">
        <f t="shared" si="0"/>
        <v>#DIV/0!</v>
      </c>
    </row>
    <row r="13" spans="1:33" ht="15.75">
      <c r="A13">
        <v>20220606</v>
      </c>
      <c r="B13">
        <v>99.3</v>
      </c>
      <c r="C13" s="59"/>
      <c r="E13" s="2">
        <v>32</v>
      </c>
      <c r="H13" s="60">
        <v>106</v>
      </c>
      <c r="K13" s="60">
        <v>72</v>
      </c>
      <c r="Q13" t="s">
        <v>21</v>
      </c>
      <c r="S13" s="20">
        <v>153.4</v>
      </c>
      <c r="T13" s="20">
        <v>119.67</v>
      </c>
      <c r="U13" s="17">
        <f t="shared" si="1"/>
        <v>102.81858444054483</v>
      </c>
      <c r="V13" s="20">
        <v>263.86</v>
      </c>
      <c r="W13" s="17">
        <f t="shared" si="2"/>
        <v>95.813689077541113</v>
      </c>
      <c r="X13" s="20">
        <v>170.4</v>
      </c>
      <c r="Y13" s="17">
        <f t="shared" si="3"/>
        <v>99.002347417840369</v>
      </c>
      <c r="Z13" t="e">
        <f t="shared" si="0"/>
        <v>#DIV/0!</v>
      </c>
    </row>
    <row r="14" spans="1:33" ht="15.75">
      <c r="A14">
        <v>20220607</v>
      </c>
      <c r="B14">
        <v>101.3</v>
      </c>
      <c r="C14" s="59"/>
      <c r="E14" s="2">
        <v>7</v>
      </c>
      <c r="H14" s="60">
        <v>55</v>
      </c>
      <c r="K14" s="60">
        <v>34</v>
      </c>
      <c r="Q14" t="s">
        <v>22</v>
      </c>
      <c r="S14" s="20">
        <v>154.97999999999999</v>
      </c>
      <c r="T14" s="20">
        <v>122.79</v>
      </c>
      <c r="U14" s="17">
        <f t="shared" si="1"/>
        <v>102.62154898607378</v>
      </c>
      <c r="V14" s="20">
        <v>268.8</v>
      </c>
      <c r="W14" s="17">
        <f t="shared" si="2"/>
        <v>95.765625</v>
      </c>
      <c r="X14" s="20">
        <v>173.9</v>
      </c>
      <c r="Y14" s="17">
        <f t="shared" si="3"/>
        <v>98.912018401380109</v>
      </c>
      <c r="Z14" t="e">
        <f t="shared" si="0"/>
        <v>#DIV/0!</v>
      </c>
    </row>
    <row r="15" spans="1:33" ht="15.75">
      <c r="A15">
        <v>20220608</v>
      </c>
      <c r="B15">
        <v>102.9</v>
      </c>
      <c r="C15" s="59"/>
      <c r="E15" s="2">
        <v>3</v>
      </c>
      <c r="H15" s="60">
        <v>81</v>
      </c>
      <c r="K15" s="60">
        <v>52</v>
      </c>
      <c r="Q15" t="s">
        <v>23</v>
      </c>
      <c r="S15" s="68">
        <v>155.80000000000001</v>
      </c>
      <c r="T15" s="68">
        <v>123</v>
      </c>
      <c r="U15" s="17">
        <f t="shared" si="1"/>
        <v>102.66666666666667</v>
      </c>
      <c r="V15" s="68">
        <v>270.7</v>
      </c>
      <c r="W15" s="17">
        <f t="shared" si="2"/>
        <v>95.755448836350212</v>
      </c>
      <c r="X15" s="68">
        <v>175.2</v>
      </c>
      <c r="Y15" s="17">
        <f t="shared" si="3"/>
        <v>98.892694063926939</v>
      </c>
      <c r="Z15" t="e">
        <f t="shared" si="0"/>
        <v>#DIV/0!</v>
      </c>
    </row>
    <row r="16" spans="1:33" ht="15.75">
      <c r="A16">
        <v>20220609</v>
      </c>
      <c r="B16">
        <v>109.6</v>
      </c>
      <c r="C16" s="59"/>
      <c r="E16" s="2">
        <v>21</v>
      </c>
      <c r="H16" s="60">
        <v>115</v>
      </c>
      <c r="K16" s="60">
        <v>94</v>
      </c>
      <c r="P16" s="6"/>
      <c r="Q16" t="s">
        <v>24</v>
      </c>
      <c r="S16" s="20">
        <v>158.19999999999999</v>
      </c>
      <c r="T16" s="20">
        <v>125.1</v>
      </c>
      <c r="U16" s="17">
        <f t="shared" si="1"/>
        <v>102.6458832933653</v>
      </c>
      <c r="V16" s="20">
        <v>275.2</v>
      </c>
      <c r="W16" s="17">
        <f t="shared" si="2"/>
        <v>95.748546511627907</v>
      </c>
      <c r="X16" s="20">
        <v>179</v>
      </c>
      <c r="Y16" s="17">
        <f t="shared" si="3"/>
        <v>98.837988826815646</v>
      </c>
      <c r="Z16" t="e">
        <f t="shared" si="0"/>
        <v>#DIV/0!</v>
      </c>
      <c r="AA16" s="6"/>
      <c r="AB16" s="6"/>
      <c r="AC16" s="6"/>
      <c r="AD16" s="6"/>
      <c r="AF16" s="6"/>
    </row>
    <row r="17" spans="1:37" ht="15.75">
      <c r="A17">
        <v>20220610</v>
      </c>
      <c r="B17">
        <v>113.9</v>
      </c>
      <c r="C17" s="59"/>
      <c r="E17" s="2">
        <v>46</v>
      </c>
      <c r="H17" s="60">
        <v>152</v>
      </c>
      <c r="K17" s="60">
        <v>90</v>
      </c>
      <c r="P17" s="6"/>
      <c r="Q17" t="s">
        <v>25</v>
      </c>
      <c r="Y17" s="20"/>
      <c r="Z17" t="e">
        <f t="shared" si="0"/>
        <v>#DIV/0!</v>
      </c>
      <c r="AA17" s="6"/>
      <c r="AB17" s="6"/>
      <c r="AC17" s="6"/>
      <c r="AD17" s="6"/>
      <c r="AF17" s="6"/>
    </row>
    <row r="18" spans="1:37" ht="15.75">
      <c r="A18">
        <v>20220611</v>
      </c>
      <c r="B18">
        <v>115.6</v>
      </c>
      <c r="C18" s="59"/>
      <c r="E18" s="2">
        <v>39</v>
      </c>
      <c r="H18" s="60">
        <v>193</v>
      </c>
      <c r="K18" s="60">
        <v>70</v>
      </c>
      <c r="P18" s="6"/>
      <c r="Q18" s="72" t="s">
        <v>43</v>
      </c>
      <c r="R18" s="73"/>
      <c r="S18" s="25">
        <v>158.71</v>
      </c>
      <c r="T18" s="25">
        <v>125.81</v>
      </c>
      <c r="U18" s="6"/>
      <c r="V18" s="25">
        <v>275.72000000000003</v>
      </c>
      <c r="W18" s="25"/>
      <c r="X18" s="25">
        <v>179.99</v>
      </c>
      <c r="Y18" s="6"/>
      <c r="Z18" t="e">
        <f t="shared" si="0"/>
        <v>#DIV/0!</v>
      </c>
      <c r="AA18" s="6"/>
      <c r="AB18" s="6"/>
      <c r="AC18" s="6"/>
      <c r="AD18" s="6"/>
      <c r="AF18" s="6"/>
    </row>
    <row r="19" spans="1:37" ht="15.75">
      <c r="A19">
        <v>20220612</v>
      </c>
      <c r="B19">
        <v>125.1</v>
      </c>
      <c r="C19" s="59"/>
      <c r="E19" s="2">
        <v>53</v>
      </c>
      <c r="H19" s="60">
        <v>285</v>
      </c>
      <c r="K19" s="60">
        <v>164</v>
      </c>
      <c r="P19" s="6"/>
      <c r="Q19" s="72"/>
      <c r="R19" s="73"/>
      <c r="S19" s="25"/>
      <c r="T19" s="25"/>
      <c r="U19" s="4"/>
      <c r="V19" s="25"/>
      <c r="W19" s="4"/>
      <c r="X19" s="25"/>
      <c r="Z19" t="e">
        <f t="shared" si="0"/>
        <v>#DIV/0!</v>
      </c>
      <c r="AA19" s="6"/>
      <c r="AB19" s="6"/>
      <c r="AC19" s="6"/>
      <c r="AD19" s="6"/>
    </row>
    <row r="20" spans="1:37" ht="15.75">
      <c r="A20">
        <v>20220613</v>
      </c>
      <c r="B20">
        <v>135.6</v>
      </c>
      <c r="C20" s="59"/>
      <c r="E20" s="2">
        <v>94</v>
      </c>
      <c r="H20" s="60">
        <v>294</v>
      </c>
      <c r="K20" s="60">
        <v>174</v>
      </c>
      <c r="P20" s="6"/>
      <c r="Z20" t="e">
        <f t="shared" si="0"/>
        <v>#DIV/0!</v>
      </c>
      <c r="AA20" s="17"/>
      <c r="AB20" s="17"/>
      <c r="AC20" s="17"/>
      <c r="AD20" s="21"/>
      <c r="AF20" s="22"/>
    </row>
    <row r="21" spans="1:37" ht="15.75">
      <c r="A21">
        <v>20220614</v>
      </c>
      <c r="B21">
        <v>150.1</v>
      </c>
      <c r="C21" s="59"/>
      <c r="E21" s="2">
        <v>123</v>
      </c>
      <c r="H21" s="60">
        <v>348</v>
      </c>
      <c r="K21" s="60">
        <v>201</v>
      </c>
      <c r="P21" s="6"/>
      <c r="Z21" t="e">
        <f t="shared" si="0"/>
        <v>#DIV/0!</v>
      </c>
      <c r="AA21" s="17"/>
      <c r="AB21" s="17"/>
      <c r="AC21" s="17"/>
      <c r="AD21" s="21"/>
      <c r="AF21" s="22"/>
    </row>
    <row r="22" spans="1:37" ht="15.75">
      <c r="A22">
        <v>20220615</v>
      </c>
      <c r="B22">
        <v>144.5</v>
      </c>
      <c r="C22" s="59"/>
      <c r="E22" s="2">
        <v>148</v>
      </c>
      <c r="H22" s="60">
        <v>342</v>
      </c>
      <c r="K22" s="60">
        <v>234</v>
      </c>
      <c r="P22" s="6"/>
      <c r="Z22" t="e">
        <f t="shared" si="0"/>
        <v>#DIV/0!</v>
      </c>
      <c r="AA22" s="17"/>
      <c r="AB22" s="17"/>
      <c r="AC22" s="17"/>
      <c r="AD22" s="21"/>
      <c r="AF22" s="22"/>
    </row>
    <row r="23" spans="1:37" ht="15.75">
      <c r="A23">
        <v>20220616</v>
      </c>
      <c r="B23">
        <v>151.4</v>
      </c>
      <c r="C23" s="59"/>
      <c r="E23" s="2">
        <v>150</v>
      </c>
      <c r="H23" s="60">
        <v>383</v>
      </c>
      <c r="K23" s="60">
        <v>239</v>
      </c>
      <c r="P23" s="6"/>
      <c r="T23" t="s">
        <v>26</v>
      </c>
      <c r="Z23" t="e">
        <f t="shared" si="0"/>
        <v>#DIV/0!</v>
      </c>
      <c r="AA23" s="17"/>
      <c r="AB23" s="17"/>
      <c r="AC23" s="17"/>
      <c r="AD23" s="21"/>
      <c r="AF23" s="22"/>
    </row>
    <row r="24" spans="1:37" ht="15.75">
      <c r="A24">
        <v>20220617</v>
      </c>
      <c r="B24">
        <v>153.69999999999999</v>
      </c>
      <c r="C24" s="59"/>
      <c r="E24" s="2">
        <v>152</v>
      </c>
      <c r="H24" s="60">
        <v>326</v>
      </c>
      <c r="K24" s="60">
        <v>210</v>
      </c>
      <c r="P24" s="6"/>
      <c r="S24" s="6">
        <v>158.79</v>
      </c>
      <c r="T24" s="6">
        <v>149.30000000000001</v>
      </c>
      <c r="U24" s="6"/>
      <c r="V24" s="6">
        <v>290.8</v>
      </c>
      <c r="W24" s="6"/>
      <c r="X24" s="6">
        <v>189.6</v>
      </c>
      <c r="Z24" t="e">
        <f t="shared" si="0"/>
        <v>#DIV/0!</v>
      </c>
      <c r="AA24" s="17"/>
      <c r="AB24" s="17"/>
      <c r="AC24" s="17"/>
      <c r="AD24" s="21"/>
      <c r="AF24" s="22"/>
    </row>
    <row r="25" spans="1:37" ht="15.75">
      <c r="A25">
        <v>20220618</v>
      </c>
      <c r="B25">
        <v>144.69999999999999</v>
      </c>
      <c r="C25" s="59"/>
      <c r="E25" s="2">
        <v>147</v>
      </c>
      <c r="H25" s="60">
        <v>280</v>
      </c>
      <c r="K25" s="60">
        <v>194</v>
      </c>
      <c r="P25" s="6"/>
      <c r="S25" s="6">
        <v>158.79</v>
      </c>
      <c r="T25" s="6">
        <v>149.30000000000001</v>
      </c>
      <c r="V25" s="6">
        <v>290.8</v>
      </c>
      <c r="X25" s="6">
        <v>189.6</v>
      </c>
      <c r="Z25" t="e">
        <f t="shared" si="0"/>
        <v>#DIV/0!</v>
      </c>
      <c r="AA25" s="17"/>
      <c r="AB25" s="17"/>
      <c r="AC25" s="17"/>
      <c r="AD25" s="21"/>
      <c r="AF25" s="22"/>
    </row>
    <row r="26" spans="1:37" ht="15.75">
      <c r="A26">
        <v>20220619</v>
      </c>
      <c r="B26">
        <v>148.19999999999999</v>
      </c>
      <c r="C26" s="59"/>
      <c r="E26" s="2">
        <v>118</v>
      </c>
      <c r="H26" s="60">
        <v>260</v>
      </c>
      <c r="K26" s="60">
        <v>175</v>
      </c>
      <c r="P26" s="6"/>
      <c r="S26" s="6">
        <v>158.79</v>
      </c>
      <c r="T26" s="6">
        <v>149.30000000000001</v>
      </c>
      <c r="V26" s="6">
        <v>290.8</v>
      </c>
      <c r="X26" s="6">
        <v>189.6</v>
      </c>
      <c r="Z26" t="e">
        <f t="shared" si="0"/>
        <v>#DIV/0!</v>
      </c>
    </row>
    <row r="27" spans="1:37" ht="15.75">
      <c r="A27">
        <v>20220620</v>
      </c>
      <c r="B27">
        <v>141</v>
      </c>
      <c r="C27" s="59"/>
      <c r="E27" s="2">
        <v>96</v>
      </c>
      <c r="H27" s="60">
        <v>254</v>
      </c>
      <c r="K27" s="60">
        <v>153</v>
      </c>
      <c r="S27" s="6">
        <v>158.79</v>
      </c>
      <c r="T27" s="6">
        <v>149.30000000000001</v>
      </c>
      <c r="V27" s="6">
        <v>290.8</v>
      </c>
      <c r="X27" s="6">
        <v>189.6</v>
      </c>
      <c r="Z27" t="e">
        <f t="shared" si="0"/>
        <v>#DIV/0!</v>
      </c>
    </row>
    <row r="28" spans="1:37" ht="15.75">
      <c r="A28">
        <v>20220621</v>
      </c>
      <c r="B28">
        <v>143.19999999999999</v>
      </c>
      <c r="C28" s="59"/>
      <c r="E28" s="2">
        <v>96</v>
      </c>
      <c r="H28" s="60">
        <v>216</v>
      </c>
      <c r="K28" s="60">
        <v>152</v>
      </c>
      <c r="Q28" s="7"/>
      <c r="R28" s="7"/>
      <c r="S28" s="28">
        <v>158.79</v>
      </c>
      <c r="T28" s="28">
        <v>149.30000000000001</v>
      </c>
      <c r="U28" s="7"/>
      <c r="V28" s="28">
        <v>290.8</v>
      </c>
      <c r="W28" s="7"/>
      <c r="X28" s="28">
        <v>189.6</v>
      </c>
      <c r="Y28" s="7"/>
      <c r="Z28" t="e">
        <f t="shared" si="0"/>
        <v>#DIV/0!</v>
      </c>
    </row>
    <row r="29" spans="1:37" ht="15.75">
      <c r="A29">
        <v>20220622</v>
      </c>
      <c r="B29">
        <v>132.9</v>
      </c>
      <c r="C29" s="59"/>
      <c r="E29" s="2">
        <v>89</v>
      </c>
      <c r="H29" s="60">
        <v>185</v>
      </c>
      <c r="K29" s="60">
        <v>132</v>
      </c>
      <c r="P29" s="6"/>
      <c r="Q29" s="7"/>
      <c r="R29" s="7"/>
      <c r="S29" s="28">
        <v>158.79</v>
      </c>
      <c r="T29" s="28">
        <v>149.30000000000001</v>
      </c>
      <c r="U29" s="7"/>
      <c r="V29" s="28">
        <v>290.8</v>
      </c>
      <c r="W29" s="7"/>
      <c r="X29" s="28">
        <v>189.6</v>
      </c>
      <c r="Y29" s="7"/>
      <c r="Z29" t="e">
        <f t="shared" si="0"/>
        <v>#DIV/0!</v>
      </c>
      <c r="AA29" s="6"/>
      <c r="AB29" s="6"/>
      <c r="AD29" s="6"/>
      <c r="AF29" s="6"/>
      <c r="AG29" s="6"/>
      <c r="AI29" s="6"/>
      <c r="AJ29" s="6"/>
      <c r="AK29" s="6"/>
    </row>
    <row r="30" spans="1:37" ht="15.75">
      <c r="A30">
        <v>20220623</v>
      </c>
      <c r="B30">
        <v>125.5</v>
      </c>
      <c r="C30" s="59"/>
      <c r="E30" s="2">
        <v>70</v>
      </c>
      <c r="H30" s="60">
        <v>157</v>
      </c>
      <c r="K30" s="60">
        <v>77</v>
      </c>
      <c r="P30" s="6"/>
      <c r="Q30" s="7"/>
      <c r="R30" s="7"/>
      <c r="S30" s="28">
        <v>158.79</v>
      </c>
      <c r="T30" s="28">
        <v>149.30000000000001</v>
      </c>
      <c r="U30" s="7"/>
      <c r="V30" s="28">
        <v>290.8</v>
      </c>
      <c r="W30" s="7"/>
      <c r="X30" s="28">
        <v>189.6</v>
      </c>
      <c r="Y30" s="7"/>
      <c r="Z30" t="e">
        <f t="shared" si="0"/>
        <v>#DIV/0!</v>
      </c>
      <c r="AA30" s="6"/>
      <c r="AB30" s="6"/>
      <c r="AD30" s="6"/>
      <c r="AF30" s="6"/>
      <c r="AJ30" s="6"/>
      <c r="AK30" s="6"/>
    </row>
    <row r="31" spans="1:37" ht="15.75">
      <c r="A31">
        <v>20220624</v>
      </c>
      <c r="B31">
        <v>119.2</v>
      </c>
      <c r="C31" s="59"/>
      <c r="E31" s="2">
        <v>61</v>
      </c>
      <c r="H31" s="60">
        <v>153</v>
      </c>
      <c r="K31" s="60">
        <v>111</v>
      </c>
      <c r="P31" s="6"/>
      <c r="Q31" s="7"/>
      <c r="R31" s="7"/>
      <c r="S31" s="28">
        <v>158.79</v>
      </c>
      <c r="T31" s="28">
        <v>149.30000000000001</v>
      </c>
      <c r="U31" s="7"/>
      <c r="V31" s="28">
        <v>290.8</v>
      </c>
      <c r="W31" s="7"/>
      <c r="X31" s="28">
        <v>189.6</v>
      </c>
      <c r="Y31" s="28"/>
      <c r="Z31" t="e">
        <f t="shared" si="0"/>
        <v>#DIV/0!</v>
      </c>
      <c r="AA31" s="6"/>
      <c r="AB31" s="6"/>
      <c r="AD31" s="6"/>
      <c r="AF31" s="6"/>
      <c r="AJ31" s="6"/>
      <c r="AK31" s="6"/>
    </row>
    <row r="32" spans="1:37" ht="15.75">
      <c r="A32">
        <v>20220625</v>
      </c>
      <c r="B32">
        <v>111.7</v>
      </c>
      <c r="C32" s="59"/>
      <c r="E32" s="2">
        <v>47</v>
      </c>
      <c r="H32" s="60">
        <v>144</v>
      </c>
      <c r="K32" s="60">
        <v>89</v>
      </c>
      <c r="P32" s="6"/>
      <c r="Q32" s="7"/>
      <c r="R32" s="7"/>
      <c r="S32" s="28">
        <v>158.79</v>
      </c>
      <c r="T32" s="28">
        <v>149.30000000000001</v>
      </c>
      <c r="U32" s="7"/>
      <c r="V32" s="28">
        <v>290.8</v>
      </c>
      <c r="W32" s="7"/>
      <c r="X32" s="28">
        <v>189.6</v>
      </c>
      <c r="Y32" s="7"/>
      <c r="Z32" t="e">
        <f t="shared" si="0"/>
        <v>#DIV/0!</v>
      </c>
      <c r="AA32" s="6"/>
      <c r="AB32" s="6"/>
      <c r="AD32" s="6"/>
      <c r="AK32" s="6"/>
    </row>
    <row r="33" spans="1:118" ht="15.75">
      <c r="A33">
        <v>20220626</v>
      </c>
      <c r="B33">
        <v>105.4</v>
      </c>
      <c r="C33" s="59"/>
      <c r="E33" s="2">
        <v>33</v>
      </c>
      <c r="H33" s="60">
        <v>135</v>
      </c>
      <c r="K33" s="60">
        <v>97</v>
      </c>
      <c r="P33" s="6"/>
      <c r="Q33" s="7"/>
      <c r="R33" s="7"/>
      <c r="S33" s="7"/>
      <c r="T33" s="7"/>
      <c r="U33" s="7"/>
      <c r="V33" s="7"/>
      <c r="W33" s="7"/>
      <c r="X33" s="7"/>
      <c r="Y33" s="7"/>
      <c r="Z33" t="e">
        <f t="shared" si="0"/>
        <v>#DIV/0!</v>
      </c>
      <c r="AA33" s="17"/>
      <c r="AB33" s="17"/>
      <c r="AD33" s="21"/>
      <c r="AF33" s="22"/>
      <c r="AG33" s="26"/>
      <c r="AI33" s="17"/>
      <c r="AJ33" s="23"/>
      <c r="AK33" s="6"/>
    </row>
    <row r="34" spans="1:118" ht="15.75">
      <c r="A34">
        <v>20220627</v>
      </c>
      <c r="B34">
        <v>101.4</v>
      </c>
      <c r="C34" s="59"/>
      <c r="E34" s="2">
        <v>52</v>
      </c>
      <c r="H34" s="60">
        <v>164</v>
      </c>
      <c r="K34" s="60">
        <v>108</v>
      </c>
      <c r="P34" s="6"/>
      <c r="Q34" s="7"/>
      <c r="R34" s="7"/>
      <c r="S34" s="7"/>
      <c r="T34" s="7" t="s">
        <v>27</v>
      </c>
      <c r="U34" s="7"/>
      <c r="V34" s="7"/>
      <c r="W34" s="7"/>
      <c r="X34" s="7"/>
      <c r="Y34" s="7"/>
      <c r="Z34" t="e">
        <f t="shared" si="0"/>
        <v>#DIV/0!</v>
      </c>
      <c r="AA34" s="17"/>
      <c r="AB34" s="17"/>
      <c r="AD34" s="21"/>
      <c r="AF34" s="22"/>
      <c r="AG34" s="26"/>
      <c r="AI34" s="17"/>
      <c r="AJ34" s="23"/>
      <c r="AK34" s="6"/>
    </row>
    <row r="35" spans="1:118" ht="15.75">
      <c r="A35">
        <v>20220628</v>
      </c>
      <c r="B35">
        <v>99.3</v>
      </c>
      <c r="C35" s="59"/>
      <c r="E35" s="2">
        <v>62</v>
      </c>
      <c r="H35" s="60">
        <v>136</v>
      </c>
      <c r="K35" s="60">
        <v>78</v>
      </c>
      <c r="P35" s="6"/>
      <c r="Q35" s="7"/>
      <c r="R35" s="7"/>
      <c r="S35" s="7" t="s">
        <v>16</v>
      </c>
      <c r="T35" s="28" t="s">
        <v>8</v>
      </c>
      <c r="U35" s="28"/>
      <c r="V35" s="28" t="s">
        <v>9</v>
      </c>
      <c r="W35" s="28"/>
      <c r="X35" s="28" t="s">
        <v>10</v>
      </c>
      <c r="Y35" s="7"/>
      <c r="Z35" t="e">
        <f t="shared" si="0"/>
        <v>#DIV/0!</v>
      </c>
      <c r="AA35" s="17"/>
      <c r="AB35" s="17"/>
      <c r="AD35" s="21"/>
      <c r="AF35" s="22"/>
      <c r="AG35" s="26"/>
      <c r="AI35" s="17"/>
      <c r="AJ35" s="23"/>
      <c r="AK35" s="6"/>
    </row>
    <row r="36" spans="1:118" ht="15.75">
      <c r="A36">
        <v>20220629</v>
      </c>
      <c r="B36">
        <v>99.4</v>
      </c>
      <c r="C36" s="59"/>
      <c r="E36" s="2">
        <v>37</v>
      </c>
      <c r="H36" s="60">
        <v>125</v>
      </c>
      <c r="K36" s="60">
        <v>94</v>
      </c>
      <c r="P36" s="6"/>
      <c r="Q36" s="7" t="s">
        <v>20</v>
      </c>
      <c r="R36" s="7"/>
      <c r="S36" s="68">
        <f t="shared" ref="S36:T40" si="4">(S12/S24-1)*100</f>
        <v>-5.7245418477234082</v>
      </c>
      <c r="T36" s="68">
        <f t="shared" si="4"/>
        <v>-22.317481580709988</v>
      </c>
      <c r="U36" s="7"/>
      <c r="V36" s="68">
        <f>(V12/V24-1)*100</f>
        <v>-10.842503438789553</v>
      </c>
      <c r="W36" s="7"/>
      <c r="X36" s="68">
        <f>(X12/X24-1)*100</f>
        <v>-11.708860759493668</v>
      </c>
      <c r="Y36" s="7"/>
      <c r="Z36" t="e">
        <f t="shared" si="0"/>
        <v>#DIV/0!</v>
      </c>
      <c r="AA36" s="17"/>
      <c r="AB36" s="17"/>
      <c r="AD36" s="21"/>
      <c r="AF36" s="22"/>
      <c r="AG36" s="26"/>
      <c r="AI36" s="17"/>
      <c r="AJ36" s="23"/>
      <c r="AK36" s="6"/>
    </row>
    <row r="37" spans="1:118" ht="15.75">
      <c r="A37">
        <v>20220630</v>
      </c>
      <c r="B37">
        <v>98.9</v>
      </c>
      <c r="C37" s="59"/>
      <c r="E37" s="2">
        <v>42</v>
      </c>
      <c r="H37" s="60">
        <v>141</v>
      </c>
      <c r="K37" s="60">
        <v>88</v>
      </c>
      <c r="P37" s="6"/>
      <c r="Q37" s="7" t="s">
        <v>21</v>
      </c>
      <c r="R37" s="7"/>
      <c r="S37" s="68">
        <f t="shared" si="4"/>
        <v>-3.3944203035455534</v>
      </c>
      <c r="T37" s="68">
        <f t="shared" si="4"/>
        <v>-19.845947756195581</v>
      </c>
      <c r="U37" s="7"/>
      <c r="V37" s="68">
        <f>(V13/V25-1)*100</f>
        <v>-9.2640990371389282</v>
      </c>
      <c r="W37" s="7"/>
      <c r="X37" s="68">
        <f>(X13/X25-1)*100</f>
        <v>-10.126582278481012</v>
      </c>
      <c r="Y37" s="7"/>
      <c r="Z37" t="e">
        <f t="shared" si="0"/>
        <v>#DIV/0!</v>
      </c>
      <c r="AA37" s="17"/>
      <c r="AB37" s="17"/>
      <c r="AD37" s="21"/>
      <c r="AF37" s="22"/>
      <c r="AG37" s="26"/>
      <c r="AI37" s="17"/>
      <c r="AJ37" s="23"/>
      <c r="AK37" s="6"/>
    </row>
    <row r="38" spans="1:118" ht="15.75">
      <c r="A38">
        <v>20220701</v>
      </c>
      <c r="B38">
        <v>101.3</v>
      </c>
      <c r="C38" s="59"/>
      <c r="E38" s="2">
        <v>58</v>
      </c>
      <c r="H38" s="60">
        <v>153</v>
      </c>
      <c r="K38" s="60">
        <v>96</v>
      </c>
      <c r="P38" s="6"/>
      <c r="Q38" s="7" t="s">
        <v>22</v>
      </c>
      <c r="R38" s="7"/>
      <c r="S38" s="68">
        <f t="shared" si="4"/>
        <v>-2.3993954279236784</v>
      </c>
      <c r="T38" s="68">
        <f t="shared" si="4"/>
        <v>-17.756195579370392</v>
      </c>
      <c r="U38" s="7"/>
      <c r="V38" s="68">
        <f>(V14/V26-1)*100</f>
        <v>-7.5653370013755161</v>
      </c>
      <c r="W38" s="7"/>
      <c r="X38" s="68">
        <f>(X14/X26-1)*100</f>
        <v>-8.2805907172995745</v>
      </c>
      <c r="Y38" s="7"/>
      <c r="Z38" t="e">
        <f t="shared" si="0"/>
        <v>#DIV/0!</v>
      </c>
      <c r="AA38" s="17"/>
      <c r="AB38" s="17"/>
      <c r="AD38" s="21"/>
      <c r="AF38" s="22"/>
      <c r="AG38" s="26"/>
      <c r="AI38" s="17"/>
      <c r="AJ38" s="23"/>
      <c r="AK38" s="6"/>
    </row>
    <row r="39" spans="1:118" ht="15.75">
      <c r="A39">
        <v>20220702</v>
      </c>
      <c r="B39">
        <v>103.6</v>
      </c>
      <c r="C39" s="59"/>
      <c r="E39" s="2">
        <v>64</v>
      </c>
      <c r="H39" s="60">
        <v>187</v>
      </c>
      <c r="K39" s="60">
        <v>135</v>
      </c>
      <c r="P39" s="6"/>
      <c r="Q39" s="7" t="s">
        <v>23</v>
      </c>
      <c r="R39" s="7"/>
      <c r="S39" s="68">
        <f t="shared" si="4"/>
        <v>-1.8829901127274895</v>
      </c>
      <c r="T39" s="68">
        <f t="shared" si="4"/>
        <v>-17.615539182853325</v>
      </c>
      <c r="U39" s="7"/>
      <c r="V39" s="68">
        <f>(V15/V27-1)*100</f>
        <v>-6.9119669876203655</v>
      </c>
      <c r="W39" s="7"/>
      <c r="X39" s="68">
        <f>(X15/X27-1)*100</f>
        <v>-7.5949367088607662</v>
      </c>
      <c r="Y39" s="7"/>
      <c r="Z39" t="e">
        <f t="shared" si="0"/>
        <v>#DIV/0!</v>
      </c>
      <c r="AA39" s="17"/>
      <c r="AB39" s="17"/>
      <c r="AD39" s="21"/>
      <c r="AF39" s="25"/>
      <c r="AG39" s="26"/>
      <c r="AI39" s="17"/>
      <c r="AJ39" s="23"/>
      <c r="AK39" s="6"/>
    </row>
    <row r="40" spans="1:118" ht="15.75">
      <c r="A40">
        <v>20220703</v>
      </c>
      <c r="B40">
        <v>105.7</v>
      </c>
      <c r="C40" s="59"/>
      <c r="E40" s="2">
        <v>56</v>
      </c>
      <c r="H40" s="60">
        <v>155</v>
      </c>
      <c r="K40" s="60">
        <v>87</v>
      </c>
      <c r="Q40" s="7" t="s">
        <v>24</v>
      </c>
      <c r="R40" s="7"/>
      <c r="S40" s="68">
        <f t="shared" si="4"/>
        <v>-0.37155992190943676</v>
      </c>
      <c r="T40" s="68">
        <f t="shared" si="4"/>
        <v>-16.208975217682532</v>
      </c>
      <c r="U40" s="7"/>
      <c r="V40" s="68">
        <f>(V16/V28-1)*100</f>
        <v>-5.3645116918844664</v>
      </c>
      <c r="W40" s="7"/>
      <c r="X40" s="68">
        <f>(X16/X28-1)*100</f>
        <v>-5.5907172995780519</v>
      </c>
      <c r="Y40" s="7"/>
      <c r="Z40" t="e">
        <f t="shared" si="0"/>
        <v>#DIV/0!</v>
      </c>
    </row>
    <row r="41" spans="1:118" ht="15.75">
      <c r="A41">
        <v>20220704</v>
      </c>
      <c r="B41">
        <v>107.9</v>
      </c>
      <c r="C41" s="59"/>
      <c r="E41" s="2">
        <v>59</v>
      </c>
      <c r="H41" s="60">
        <v>161</v>
      </c>
      <c r="K41" s="60">
        <v>134</v>
      </c>
      <c r="Q41" s="7" t="s">
        <v>25</v>
      </c>
      <c r="R41" s="7"/>
      <c r="S41" s="68"/>
      <c r="T41" s="68"/>
      <c r="U41" s="7"/>
      <c r="V41" s="68"/>
      <c r="W41" s="7"/>
      <c r="X41" s="68"/>
      <c r="Y41" s="7"/>
      <c r="Z41" t="e">
        <f t="shared" si="0"/>
        <v>#DIV/0!</v>
      </c>
      <c r="AY41" s="6"/>
    </row>
    <row r="42" spans="1:118" ht="15.75">
      <c r="A42">
        <v>20220705</v>
      </c>
      <c r="B42">
        <v>113.1</v>
      </c>
      <c r="C42" s="59"/>
      <c r="E42" s="2">
        <v>78</v>
      </c>
      <c r="H42" s="60">
        <v>222</v>
      </c>
      <c r="K42" s="60">
        <v>126</v>
      </c>
      <c r="P42" s="28"/>
      <c r="Q42" s="79" t="s">
        <v>43</v>
      </c>
      <c r="R42" s="80"/>
      <c r="S42" s="29">
        <f t="shared" ref="S42:T42" si="5">(S18/S30-1)*100</f>
        <v>-5.0381006360589176E-2</v>
      </c>
      <c r="T42" s="68">
        <f t="shared" si="5"/>
        <v>-15.733422638981921</v>
      </c>
      <c r="U42" s="7"/>
      <c r="V42" s="68">
        <f t="shared" ref="V42" si="6">(V18/V30-1)*100</f>
        <v>-5.1856946354883027</v>
      </c>
      <c r="W42" s="7"/>
      <c r="X42" s="68">
        <f t="shared" ref="X42" si="7">(X18/X30-1)*100</f>
        <v>-5.0685654008438714</v>
      </c>
      <c r="Y42" s="7"/>
      <c r="Z42" t="e">
        <f t="shared" si="0"/>
        <v>#DIV/0!</v>
      </c>
      <c r="AA42" s="6"/>
      <c r="AB42" s="6"/>
      <c r="AC42" s="6"/>
      <c r="AE42" s="6"/>
      <c r="AG42" s="28"/>
      <c r="AH42" s="7"/>
      <c r="AI42" s="28"/>
      <c r="AJ42" s="28"/>
      <c r="AK42" s="28"/>
      <c r="AL42" s="28"/>
      <c r="AM42" s="6"/>
      <c r="AN42" s="6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P42" s="6"/>
      <c r="BQ42" s="6"/>
      <c r="BS42" s="6"/>
      <c r="CC42" s="6"/>
      <c r="CD42" s="6"/>
      <c r="CE42" s="6"/>
      <c r="CF42" s="6"/>
      <c r="CG42" s="6"/>
      <c r="CH42" s="6"/>
      <c r="CI42" s="6"/>
      <c r="CJ42" s="6"/>
      <c r="CL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K42" s="6"/>
      <c r="DL42" s="6"/>
      <c r="DN42" s="6"/>
    </row>
    <row r="43" spans="1:118" ht="15.75">
      <c r="A43">
        <v>20220706</v>
      </c>
      <c r="B43">
        <v>118.4</v>
      </c>
      <c r="C43" s="59"/>
      <c r="E43" s="2">
        <v>82</v>
      </c>
      <c r="H43" s="60">
        <v>198</v>
      </c>
      <c r="K43" s="60">
        <v>142</v>
      </c>
      <c r="P43" s="28"/>
      <c r="Q43" s="7"/>
      <c r="R43" s="7"/>
      <c r="S43" s="7"/>
      <c r="T43" s="7"/>
      <c r="U43" s="7"/>
      <c r="V43" s="7"/>
      <c r="W43" s="7"/>
      <c r="X43" s="7"/>
      <c r="Y43" s="7"/>
      <c r="Z43" t="e">
        <f t="shared" si="0"/>
        <v>#DIV/0!</v>
      </c>
      <c r="AA43" s="6"/>
      <c r="AB43" s="6"/>
      <c r="AC43" s="6"/>
      <c r="AD43" s="6"/>
      <c r="AE43" s="6"/>
      <c r="AF43" s="6"/>
      <c r="AG43" s="28"/>
      <c r="AH43" s="28"/>
      <c r="AI43" s="28"/>
      <c r="AJ43" s="28"/>
      <c r="AK43" s="28"/>
      <c r="AL43" s="28"/>
      <c r="AM43" s="6"/>
      <c r="AN43" s="6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5"/>
      <c r="BF43" s="6"/>
      <c r="BH43" s="6"/>
      <c r="BJ43" s="6"/>
      <c r="BK43" s="6"/>
      <c r="BL43" s="6"/>
      <c r="BM43" s="6"/>
      <c r="BN43" s="6"/>
      <c r="BQ43" s="6"/>
      <c r="BS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DA43" s="6"/>
      <c r="DC43" s="6"/>
      <c r="DE43" s="6"/>
      <c r="DF43" s="6"/>
      <c r="DG43" s="6"/>
      <c r="DH43" s="6"/>
      <c r="DI43" s="6"/>
      <c r="DL43" s="6"/>
      <c r="DN43" s="6"/>
    </row>
    <row r="44" spans="1:118" ht="15.75">
      <c r="A44">
        <v>20220707</v>
      </c>
      <c r="B44">
        <v>125.3</v>
      </c>
      <c r="C44" s="59"/>
      <c r="E44" s="2">
        <v>97</v>
      </c>
      <c r="H44" s="60">
        <v>227</v>
      </c>
      <c r="K44" s="60">
        <v>126</v>
      </c>
      <c r="P44" s="4"/>
      <c r="Q44" s="7"/>
      <c r="R44" s="7"/>
      <c r="S44" s="7"/>
      <c r="T44" s="7" t="s">
        <v>54</v>
      </c>
      <c r="U44" s="7"/>
      <c r="V44" s="7"/>
      <c r="W44" s="7"/>
      <c r="X44" s="7"/>
      <c r="Y44" s="7"/>
      <c r="Z44" t="e">
        <f t="shared" si="0"/>
        <v>#DIV/0!</v>
      </c>
      <c r="AA44" s="6"/>
      <c r="AB44" s="6"/>
      <c r="AC44" s="6"/>
      <c r="AD44" s="6"/>
      <c r="AE44" s="6"/>
      <c r="AF44" s="6"/>
      <c r="AG44" s="28"/>
      <c r="AH44" s="28"/>
      <c r="AI44" s="28"/>
      <c r="AJ44" s="28"/>
      <c r="AK44" s="28"/>
      <c r="AL44" s="28"/>
      <c r="AM44" s="6"/>
      <c r="AN44" s="6"/>
      <c r="AO44" s="25"/>
      <c r="AP44" s="6"/>
      <c r="AQ44" s="6"/>
      <c r="AR44" s="6"/>
      <c r="AS44" s="6"/>
      <c r="AT44" s="28"/>
      <c r="AU44" s="28"/>
      <c r="AV44" s="28"/>
      <c r="AW44" s="25"/>
      <c r="AX44" s="6"/>
      <c r="AY44" s="6"/>
      <c r="AZ44" s="25"/>
      <c r="BA44" s="28"/>
      <c r="BB44" s="28"/>
      <c r="BC44" s="6"/>
      <c r="BD44" s="6"/>
      <c r="BE44" s="6"/>
      <c r="BF44" s="6"/>
      <c r="BH44" s="6"/>
      <c r="BJ44" s="6"/>
      <c r="BK44" s="6"/>
      <c r="BM44" s="6"/>
      <c r="CH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DA44" s="6"/>
      <c r="DC44" s="6"/>
      <c r="DE44" s="6"/>
      <c r="DH44" s="6"/>
    </row>
    <row r="45" spans="1:118" ht="15.75">
      <c r="A45">
        <v>20220708</v>
      </c>
      <c r="B45">
        <v>133.9</v>
      </c>
      <c r="C45" s="59"/>
      <c r="E45" s="2">
        <v>87</v>
      </c>
      <c r="H45" s="60">
        <v>230</v>
      </c>
      <c r="K45" s="60">
        <v>129</v>
      </c>
      <c r="Q45" s="7" t="s">
        <v>55</v>
      </c>
      <c r="R45" s="7"/>
      <c r="S45" s="28"/>
      <c r="T45" s="28"/>
      <c r="U45" s="28"/>
      <c r="V45" s="28"/>
      <c r="W45" s="28"/>
      <c r="X45" s="28"/>
      <c r="Y45" s="7"/>
      <c r="AA45" s="6"/>
      <c r="AB45" s="6"/>
      <c r="AC45" s="6"/>
      <c r="AD45" s="6"/>
      <c r="AE45" s="6"/>
      <c r="AF45" s="6"/>
      <c r="AH45" s="6"/>
      <c r="AI45" s="6"/>
      <c r="AJ45" s="6"/>
      <c r="AK45" s="6"/>
      <c r="AN45" s="6"/>
      <c r="AO45" s="6"/>
      <c r="AP45" s="6"/>
      <c r="AQ45" s="6"/>
      <c r="AR45" s="6"/>
      <c r="AW45" s="6"/>
      <c r="AX45" s="6"/>
      <c r="AY45" s="6"/>
      <c r="AZ45" s="6"/>
      <c r="BA45" s="6"/>
      <c r="BB45" s="6"/>
      <c r="BC45" s="6"/>
      <c r="BD45" s="6"/>
      <c r="BE45" s="6"/>
      <c r="BH45" s="6"/>
      <c r="BJ45" s="6"/>
      <c r="BM45" s="6"/>
      <c r="CC45" s="6"/>
      <c r="CD45" s="6"/>
      <c r="CE45" s="6"/>
      <c r="CF45" s="6"/>
      <c r="CG45" s="6"/>
      <c r="CH45" s="6"/>
      <c r="CJ45" s="6"/>
      <c r="CK45" s="6"/>
      <c r="CL45" s="6"/>
      <c r="CM45" s="6"/>
      <c r="CN45" s="6"/>
      <c r="CO45" s="6"/>
      <c r="CQ45" s="6"/>
      <c r="CR45" s="6"/>
      <c r="CS45" s="6"/>
      <c r="CT45" s="6"/>
      <c r="CW45" s="6"/>
      <c r="CX45" s="6"/>
      <c r="CY45" s="6"/>
      <c r="DC45" s="6"/>
      <c r="DE45" s="6"/>
      <c r="DH45" s="6"/>
    </row>
    <row r="46" spans="1:118" ht="15.75">
      <c r="A46">
        <v>20220709</v>
      </c>
      <c r="B46">
        <v>141.5</v>
      </c>
      <c r="C46" s="59"/>
      <c r="E46" s="2">
        <v>93</v>
      </c>
      <c r="H46" s="60">
        <v>268</v>
      </c>
      <c r="K46" s="60">
        <v>162</v>
      </c>
      <c r="P46" s="17"/>
      <c r="Q46" s="7" t="s">
        <v>57</v>
      </c>
      <c r="R46" s="7"/>
      <c r="S46" s="28"/>
      <c r="T46" s="28"/>
      <c r="U46" s="7"/>
      <c r="V46" s="28"/>
      <c r="W46" s="7"/>
      <c r="X46" s="28"/>
      <c r="Y46" s="7"/>
      <c r="AA46" s="28"/>
      <c r="AB46" s="29"/>
      <c r="AC46" s="29"/>
      <c r="AD46" s="29"/>
      <c r="AE46" s="29"/>
      <c r="AF46" s="29"/>
      <c r="AG46" s="17"/>
      <c r="AH46" s="17"/>
      <c r="AI46" s="29"/>
      <c r="AJ46" s="29"/>
      <c r="AK46" s="29"/>
      <c r="AL46" s="17"/>
      <c r="AM46" s="29"/>
      <c r="AN46" s="29"/>
      <c r="AO46" s="29"/>
      <c r="AP46" s="29"/>
      <c r="AQ46" s="29"/>
      <c r="AR46" s="29"/>
      <c r="AS46" s="29"/>
      <c r="AT46" s="17"/>
      <c r="AU46" s="29"/>
      <c r="AV46" s="17"/>
      <c r="AW46" s="29"/>
      <c r="AX46" s="29"/>
      <c r="AY46" s="29"/>
      <c r="AZ46" s="29"/>
      <c r="BA46" s="29"/>
      <c r="BB46" s="29"/>
      <c r="BC46" s="21"/>
      <c r="BD46" s="35"/>
      <c r="BE46" s="26"/>
      <c r="BF46" s="22"/>
      <c r="BG46" s="36"/>
      <c r="BH46" s="6"/>
      <c r="BI46" s="20"/>
      <c r="BJ46" s="23"/>
      <c r="BK46" s="20"/>
      <c r="BL46" s="17"/>
      <c r="BM46" s="23"/>
      <c r="BN46" s="6"/>
      <c r="BO46" s="30"/>
      <c r="BP46" s="17"/>
      <c r="BQ46" s="20"/>
      <c r="BS46" s="17"/>
      <c r="CC46" s="6"/>
      <c r="CD46" s="6"/>
      <c r="CE46" s="6"/>
      <c r="CF46" s="6"/>
      <c r="CG46" s="6"/>
      <c r="CH46" s="6"/>
      <c r="CI46" s="6"/>
      <c r="CJ46" s="6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1"/>
      <c r="DA46" s="22"/>
      <c r="DB46" s="26"/>
      <c r="DC46" s="6"/>
      <c r="DD46" s="20"/>
      <c r="DE46" s="23"/>
      <c r="DF46" s="20"/>
      <c r="DG46" s="17"/>
      <c r="DH46" s="23"/>
      <c r="DI46" s="6"/>
      <c r="DJ46" s="30"/>
      <c r="DK46" s="17"/>
      <c r="DL46" s="20"/>
      <c r="DN46" s="17"/>
    </row>
    <row r="47" spans="1:118" ht="15.75">
      <c r="A47">
        <v>20220710</v>
      </c>
      <c r="B47">
        <v>158.19999999999999</v>
      </c>
      <c r="C47" s="59"/>
      <c r="E47" s="2">
        <v>107</v>
      </c>
      <c r="H47" s="60">
        <v>262</v>
      </c>
      <c r="K47" s="60">
        <v>177</v>
      </c>
      <c r="P47" s="17"/>
      <c r="Q47" s="7" t="s">
        <v>58</v>
      </c>
      <c r="R47" s="7"/>
      <c r="S47" s="28" t="s">
        <v>56</v>
      </c>
      <c r="T47" s="28" t="s">
        <v>8</v>
      </c>
      <c r="U47" s="28"/>
      <c r="V47" s="28" t="s">
        <v>9</v>
      </c>
      <c r="W47" s="28"/>
      <c r="X47" s="28" t="s">
        <v>10</v>
      </c>
      <c r="Y47" s="7"/>
      <c r="AA47" s="28"/>
      <c r="AB47" s="29"/>
      <c r="AC47" s="29"/>
      <c r="AD47" s="29"/>
      <c r="AE47" s="29"/>
      <c r="AF47" s="29"/>
      <c r="AG47" s="17"/>
      <c r="AH47" s="17"/>
      <c r="AI47" s="29"/>
      <c r="AJ47" s="29"/>
      <c r="AK47" s="29"/>
      <c r="AL47" s="17"/>
      <c r="AM47" s="29"/>
      <c r="AN47" s="29"/>
      <c r="AO47" s="29"/>
      <c r="AP47" s="29"/>
      <c r="AQ47" s="29"/>
      <c r="AR47" s="29"/>
      <c r="AS47" s="29"/>
      <c r="AT47" s="17"/>
      <c r="AU47" s="29"/>
      <c r="AV47" s="17"/>
      <c r="AW47" s="29"/>
      <c r="AX47" s="29"/>
      <c r="AY47" s="29"/>
      <c r="AZ47" s="29"/>
      <c r="BA47" s="29"/>
      <c r="BB47" s="29"/>
      <c r="BC47" s="21"/>
      <c r="BD47" s="35"/>
      <c r="BE47" s="26"/>
      <c r="BF47" s="22"/>
      <c r="BG47" s="36"/>
      <c r="BH47" s="6"/>
      <c r="BI47" s="20"/>
      <c r="BJ47" s="23"/>
      <c r="BK47" s="20"/>
      <c r="BL47" s="17"/>
      <c r="BM47" s="23"/>
      <c r="BN47" s="6"/>
      <c r="BO47" s="30"/>
      <c r="BP47" s="17"/>
      <c r="BQ47" s="20"/>
      <c r="BS47" s="17"/>
      <c r="CC47" s="6"/>
      <c r="CD47" s="6"/>
      <c r="CE47" s="6"/>
      <c r="CF47" s="6"/>
      <c r="CG47" s="6"/>
      <c r="CH47" s="6"/>
      <c r="CI47" s="6"/>
      <c r="CJ47" s="6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1"/>
      <c r="DA47" s="22"/>
      <c r="DB47" s="26"/>
      <c r="DC47" s="6"/>
      <c r="DD47" s="20"/>
      <c r="DE47" s="23"/>
      <c r="DF47" s="20"/>
      <c r="DG47" s="17"/>
      <c r="DH47" s="23"/>
      <c r="DI47" s="6"/>
      <c r="DJ47" s="30"/>
      <c r="DK47" s="17"/>
      <c r="DL47" s="20"/>
      <c r="DN47" s="17"/>
    </row>
    <row r="48" spans="1:118" ht="15.75">
      <c r="A48">
        <v>20220711</v>
      </c>
      <c r="B48">
        <v>166.4</v>
      </c>
      <c r="C48" s="59"/>
      <c r="E48" s="2">
        <v>125</v>
      </c>
      <c r="H48" s="60">
        <v>277</v>
      </c>
      <c r="K48" s="60">
        <v>168</v>
      </c>
      <c r="P48" s="17"/>
      <c r="Q48" s="7"/>
      <c r="R48" s="7"/>
      <c r="S48" s="28">
        <f t="shared" ref="S48:S53" si="8">(158.71-64)</f>
        <v>94.710000000000008</v>
      </c>
      <c r="T48" s="28">
        <v>125.81</v>
      </c>
      <c r="U48" s="7"/>
      <c r="V48" s="28">
        <v>275.72000000000003</v>
      </c>
      <c r="W48" s="7"/>
      <c r="X48" s="28">
        <v>179.99</v>
      </c>
      <c r="Y48" s="7"/>
      <c r="AA48" s="28"/>
      <c r="AB48" s="29"/>
      <c r="AC48" s="29"/>
      <c r="AD48" s="29"/>
      <c r="AE48" s="29"/>
      <c r="AF48" s="29"/>
      <c r="AG48" s="17"/>
      <c r="AH48" s="17"/>
      <c r="AI48" s="29"/>
      <c r="AJ48" s="29"/>
      <c r="AK48" s="29"/>
      <c r="AL48" s="17"/>
      <c r="AM48" s="29"/>
      <c r="AN48" s="29"/>
      <c r="AO48" s="29"/>
      <c r="AP48" s="29"/>
      <c r="AQ48" s="29"/>
      <c r="AR48" s="29"/>
      <c r="AS48" s="29"/>
      <c r="AT48" s="17"/>
      <c r="AU48" s="29"/>
      <c r="AV48" s="17"/>
      <c r="AW48" s="29"/>
      <c r="AX48" s="29"/>
      <c r="AY48" s="29"/>
      <c r="AZ48" s="29"/>
      <c r="BA48" s="29"/>
      <c r="BB48" s="29"/>
      <c r="BC48" s="21"/>
      <c r="BD48" s="35"/>
      <c r="BE48" s="26"/>
      <c r="BF48" s="22"/>
      <c r="BG48" s="36"/>
      <c r="BH48" s="6"/>
      <c r="BI48" s="20"/>
      <c r="BJ48" s="23"/>
      <c r="BK48" s="20"/>
      <c r="BL48" s="17"/>
      <c r="BM48" s="23"/>
      <c r="BN48" s="6"/>
      <c r="BO48" s="30"/>
      <c r="BP48" s="17"/>
      <c r="BQ48" s="20"/>
      <c r="BS48" s="17"/>
      <c r="CC48" s="6"/>
      <c r="CD48" s="6"/>
      <c r="CE48" s="6"/>
      <c r="CF48" s="6"/>
      <c r="CG48" s="6"/>
      <c r="CH48" s="6"/>
      <c r="CI48" s="6"/>
      <c r="CJ48" s="6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1"/>
      <c r="DA48" s="22"/>
      <c r="DB48" s="26"/>
      <c r="DC48" s="6"/>
      <c r="DD48" s="20"/>
      <c r="DE48" s="23"/>
      <c r="DF48" s="20"/>
      <c r="DG48" s="17"/>
      <c r="DH48" s="23"/>
      <c r="DI48" s="6"/>
      <c r="DJ48" s="30"/>
      <c r="DK48" s="17"/>
      <c r="DL48" s="20"/>
      <c r="DN48" s="17"/>
    </row>
    <row r="49" spans="1:118" ht="15.75">
      <c r="A49">
        <v>20220712</v>
      </c>
      <c r="B49">
        <v>170.4</v>
      </c>
      <c r="C49" s="59"/>
      <c r="E49" s="2">
        <v>114</v>
      </c>
      <c r="H49" s="60">
        <v>258</v>
      </c>
      <c r="K49" s="60">
        <v>155</v>
      </c>
      <c r="P49" s="17"/>
      <c r="Q49" s="7"/>
      <c r="R49" s="7"/>
      <c r="S49" s="28">
        <f t="shared" si="8"/>
        <v>94.710000000000008</v>
      </c>
      <c r="T49" s="28">
        <v>125.81</v>
      </c>
      <c r="U49" s="7"/>
      <c r="V49" s="28">
        <v>275.72000000000003</v>
      </c>
      <c r="W49" s="7"/>
      <c r="X49" s="28">
        <v>179.99</v>
      </c>
      <c r="Y49" s="7"/>
      <c r="AA49" s="28"/>
      <c r="AB49" s="29"/>
      <c r="AC49" s="29"/>
      <c r="AD49" s="29"/>
      <c r="AE49" s="29"/>
      <c r="AF49" s="29"/>
      <c r="AG49" s="17"/>
      <c r="AH49" s="17"/>
      <c r="AI49" s="29"/>
      <c r="AJ49" s="29"/>
      <c r="AK49" s="29"/>
      <c r="AL49" s="17"/>
      <c r="AM49" s="29"/>
      <c r="AN49" s="29"/>
      <c r="AO49" s="29"/>
      <c r="AP49" s="29"/>
      <c r="AQ49" s="29"/>
      <c r="AR49" s="29"/>
      <c r="AS49" s="29"/>
      <c r="AT49" s="17"/>
      <c r="AU49" s="29"/>
      <c r="AV49" s="17"/>
      <c r="AW49" s="29"/>
      <c r="AX49" s="29"/>
      <c r="AY49" s="29"/>
      <c r="AZ49" s="29"/>
      <c r="BA49" s="29"/>
      <c r="BB49" s="29"/>
      <c r="BC49" s="21"/>
      <c r="BD49" s="35"/>
      <c r="BE49" s="26"/>
      <c r="BF49" s="22"/>
      <c r="BG49" s="36"/>
      <c r="BH49" s="25"/>
      <c r="BI49" s="20"/>
      <c r="BJ49" s="23"/>
      <c r="BK49" s="20"/>
      <c r="BL49" s="17"/>
      <c r="BM49" s="23"/>
      <c r="BN49" s="6"/>
      <c r="BO49" s="30"/>
      <c r="BP49" s="17"/>
      <c r="BQ49" s="20"/>
      <c r="BS49" s="17"/>
      <c r="CC49" s="6"/>
      <c r="CD49" s="6"/>
      <c r="CE49" s="6"/>
      <c r="CF49" s="6"/>
      <c r="CG49" s="6"/>
      <c r="CH49" s="6"/>
      <c r="CI49" s="6"/>
      <c r="CJ49" s="6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1"/>
      <c r="DA49" s="22"/>
      <c r="DB49" s="26"/>
      <c r="DC49" s="6"/>
      <c r="DD49" s="20"/>
      <c r="DE49" s="23"/>
      <c r="DF49" s="20"/>
      <c r="DG49" s="17"/>
      <c r="DH49" s="23"/>
      <c r="DI49" s="6"/>
      <c r="DJ49" s="30"/>
      <c r="DK49" s="17"/>
      <c r="DL49" s="20"/>
      <c r="DN49" s="17"/>
    </row>
    <row r="50" spans="1:118" ht="15.75">
      <c r="A50">
        <v>20220713</v>
      </c>
      <c r="B50">
        <v>170.3</v>
      </c>
      <c r="C50" s="59"/>
      <c r="E50" s="2">
        <v>116</v>
      </c>
      <c r="H50" s="60">
        <v>284</v>
      </c>
      <c r="K50" s="60">
        <v>178</v>
      </c>
      <c r="P50" s="17"/>
      <c r="Q50" s="7"/>
      <c r="R50" s="7"/>
      <c r="S50" s="28">
        <f t="shared" si="8"/>
        <v>94.710000000000008</v>
      </c>
      <c r="T50" s="28">
        <v>125.81</v>
      </c>
      <c r="U50" s="7"/>
      <c r="V50" s="28">
        <v>275.72000000000003</v>
      </c>
      <c r="W50" s="7"/>
      <c r="X50" s="28">
        <v>179.99</v>
      </c>
      <c r="Y50" s="7"/>
      <c r="AA50" s="28"/>
      <c r="AB50" s="29"/>
      <c r="AC50" s="29"/>
      <c r="AD50" s="29"/>
      <c r="AE50" s="29"/>
      <c r="AF50" s="29"/>
      <c r="AG50" s="17"/>
      <c r="AH50" s="17"/>
      <c r="AI50" s="29"/>
      <c r="AJ50" s="29"/>
      <c r="AK50" s="29"/>
      <c r="AL50" s="17"/>
      <c r="AM50" s="29"/>
      <c r="AN50" s="29"/>
      <c r="AO50" s="29"/>
      <c r="AP50" s="29"/>
      <c r="AQ50" s="29"/>
      <c r="AR50" s="29"/>
      <c r="AS50" s="29"/>
      <c r="AT50" s="17"/>
      <c r="AU50" s="29"/>
      <c r="AV50" s="17"/>
      <c r="AW50" s="29"/>
      <c r="AX50" s="29"/>
      <c r="AY50" s="29"/>
      <c r="AZ50" s="29"/>
      <c r="BA50" s="29"/>
      <c r="BB50" s="29"/>
      <c r="BC50" s="21"/>
      <c r="BD50" s="35"/>
      <c r="BE50" s="26"/>
      <c r="BF50" s="22"/>
      <c r="BG50" s="36"/>
      <c r="BH50" s="6"/>
      <c r="BI50" s="20"/>
      <c r="BJ50" s="23"/>
      <c r="BK50" s="20"/>
      <c r="BL50" s="17"/>
      <c r="BM50" s="23"/>
      <c r="BN50" s="6"/>
      <c r="BO50" s="30"/>
      <c r="BP50" s="17"/>
      <c r="BQ50" s="20"/>
      <c r="BS50" s="17"/>
      <c r="CC50" s="6"/>
      <c r="CD50" s="6"/>
      <c r="CE50" s="6"/>
      <c r="CF50" s="6"/>
      <c r="CG50" s="6"/>
      <c r="CH50" s="6"/>
      <c r="CI50" s="6"/>
      <c r="CJ50" s="6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1"/>
      <c r="DA50" s="22"/>
      <c r="DB50" s="26"/>
      <c r="DC50" s="6"/>
      <c r="DD50" s="20"/>
      <c r="DE50" s="23"/>
      <c r="DF50" s="20"/>
      <c r="DG50" s="17"/>
      <c r="DH50" s="23"/>
      <c r="DI50" s="6"/>
      <c r="DJ50" s="30"/>
      <c r="DK50" s="17"/>
      <c r="DL50" s="20"/>
      <c r="DN50" s="17"/>
    </row>
    <row r="51" spans="1:118" ht="15.75">
      <c r="A51">
        <v>20220714</v>
      </c>
      <c r="B51">
        <v>174.6</v>
      </c>
      <c r="C51" s="59"/>
      <c r="E51" s="2">
        <v>123</v>
      </c>
      <c r="H51" s="60">
        <v>298</v>
      </c>
      <c r="K51" s="60">
        <v>168</v>
      </c>
      <c r="P51" s="17"/>
      <c r="Q51" s="7"/>
      <c r="R51" s="7"/>
      <c r="S51" s="28">
        <f t="shared" si="8"/>
        <v>94.710000000000008</v>
      </c>
      <c r="T51" s="28">
        <v>125.81</v>
      </c>
      <c r="U51" s="7"/>
      <c r="V51" s="28">
        <v>275.72000000000003</v>
      </c>
      <c r="W51" s="7"/>
      <c r="X51" s="28">
        <v>179.99</v>
      </c>
      <c r="Y51" s="7"/>
      <c r="AA51" s="28"/>
      <c r="AB51" s="29"/>
      <c r="AC51" s="29"/>
      <c r="AD51" s="29"/>
      <c r="AE51" s="29"/>
      <c r="AF51" s="29"/>
      <c r="AG51" s="17"/>
      <c r="AH51" s="17"/>
      <c r="AI51" s="29"/>
      <c r="AJ51" s="29"/>
      <c r="AK51" s="29"/>
      <c r="AL51" s="17"/>
      <c r="AM51" s="29"/>
      <c r="AN51" s="29"/>
      <c r="AO51" s="29"/>
      <c r="AP51" s="29"/>
      <c r="AQ51" s="29"/>
      <c r="AR51" s="29"/>
      <c r="AS51" s="29"/>
      <c r="AT51" s="17"/>
      <c r="AU51" s="29"/>
      <c r="AV51" s="17"/>
      <c r="AW51" s="29"/>
      <c r="AX51" s="29"/>
      <c r="AY51" s="29"/>
      <c r="AZ51" s="29"/>
      <c r="BA51" s="29"/>
      <c r="BB51" s="29"/>
      <c r="BC51" s="21"/>
      <c r="BD51" s="35"/>
      <c r="BE51" s="26"/>
      <c r="BF51" s="22"/>
      <c r="BG51" s="36"/>
      <c r="BH51" s="6"/>
      <c r="BI51" s="20"/>
      <c r="BJ51" s="23"/>
      <c r="BK51" s="20"/>
      <c r="BL51" s="17"/>
      <c r="BM51" s="23"/>
      <c r="BN51" s="6"/>
      <c r="BO51" s="30"/>
      <c r="BP51" s="17"/>
      <c r="BQ51" s="20"/>
      <c r="BS51" s="17"/>
      <c r="CC51" s="6"/>
      <c r="CD51" s="6"/>
      <c r="CE51" s="6"/>
      <c r="CF51" s="6"/>
      <c r="CG51" s="6"/>
      <c r="CH51" s="6"/>
      <c r="CI51" s="6"/>
      <c r="CJ51" s="6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1"/>
      <c r="DA51" s="22"/>
      <c r="DB51" s="26"/>
      <c r="DC51" s="6"/>
      <c r="DD51" s="20"/>
      <c r="DE51" s="23"/>
      <c r="DF51" s="20"/>
      <c r="DG51" s="17"/>
      <c r="DH51" s="23"/>
      <c r="DI51" s="6"/>
      <c r="DJ51" s="30"/>
      <c r="DK51" s="17"/>
      <c r="DL51" s="20"/>
      <c r="DN51" s="17"/>
    </row>
    <row r="52" spans="1:118" ht="15.75">
      <c r="A52">
        <v>20220715</v>
      </c>
      <c r="B52">
        <v>177</v>
      </c>
      <c r="C52" s="59"/>
      <c r="E52" s="2">
        <v>135</v>
      </c>
      <c r="H52" s="60">
        <v>354</v>
      </c>
      <c r="K52" s="60">
        <v>218</v>
      </c>
      <c r="P52" s="17"/>
      <c r="Q52" s="7"/>
      <c r="R52" s="7"/>
      <c r="S52" s="28">
        <f t="shared" si="8"/>
        <v>94.710000000000008</v>
      </c>
      <c r="T52" s="28">
        <v>125.81</v>
      </c>
      <c r="U52" s="7"/>
      <c r="V52" s="28">
        <v>275.72000000000003</v>
      </c>
      <c r="W52" s="7"/>
      <c r="X52" s="28">
        <v>179.99</v>
      </c>
      <c r="Y52" s="7"/>
      <c r="AA52" s="28"/>
      <c r="AB52" s="29"/>
      <c r="AC52" s="29"/>
      <c r="AD52" s="29"/>
      <c r="AE52" s="29"/>
      <c r="AF52" s="29"/>
      <c r="AG52" s="17"/>
      <c r="AH52" s="17"/>
      <c r="AI52" s="29"/>
      <c r="AJ52" s="29"/>
      <c r="AK52" s="29"/>
      <c r="AL52" s="17"/>
      <c r="AM52" s="29"/>
      <c r="AN52" s="29"/>
      <c r="AO52" s="29"/>
      <c r="AP52" s="29"/>
      <c r="AQ52" s="29"/>
      <c r="AR52" s="29"/>
      <c r="AS52" s="29"/>
      <c r="AT52" s="17"/>
      <c r="AU52" s="29"/>
      <c r="AV52" s="17"/>
      <c r="AW52" s="29"/>
      <c r="AX52" s="29"/>
      <c r="AY52" s="29"/>
      <c r="AZ52" s="29"/>
      <c r="BA52" s="29"/>
      <c r="BB52" s="29"/>
      <c r="BC52" s="21"/>
      <c r="BD52" s="35"/>
      <c r="BE52" s="26"/>
      <c r="BF52" s="34"/>
      <c r="BG52" s="36"/>
      <c r="BH52" s="25"/>
      <c r="BI52" s="20"/>
      <c r="BJ52" s="23"/>
      <c r="BK52" s="27"/>
      <c r="BL52" s="6"/>
      <c r="BN52" s="6"/>
      <c r="CC52" s="6"/>
      <c r="CD52" s="6"/>
      <c r="CE52" s="6"/>
      <c r="CF52" s="6"/>
      <c r="CG52" s="6"/>
      <c r="CH52" s="6"/>
      <c r="CI52" s="6"/>
      <c r="CJ52" s="31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1"/>
      <c r="DA52" s="34"/>
      <c r="DB52" s="26"/>
      <c r="DC52" s="25"/>
      <c r="DD52" s="20"/>
      <c r="DE52" s="23"/>
      <c r="DF52" s="27"/>
      <c r="DG52" s="6"/>
      <c r="DI52" s="6"/>
    </row>
    <row r="53" spans="1:118" ht="15.75">
      <c r="A53">
        <v>20220716</v>
      </c>
      <c r="B53">
        <v>182</v>
      </c>
      <c r="C53" s="59"/>
      <c r="E53" s="2">
        <v>151</v>
      </c>
      <c r="H53" s="60">
        <v>315</v>
      </c>
      <c r="K53" s="60">
        <v>190</v>
      </c>
      <c r="Q53" s="7"/>
      <c r="R53" s="7"/>
      <c r="S53" s="28">
        <f t="shared" si="8"/>
        <v>94.710000000000008</v>
      </c>
      <c r="T53" s="28">
        <v>125.81</v>
      </c>
      <c r="U53" s="7"/>
      <c r="V53" s="28">
        <v>275.72000000000003</v>
      </c>
      <c r="W53" s="7"/>
      <c r="X53" s="28">
        <v>179.99</v>
      </c>
      <c r="Y53" s="7"/>
    </row>
    <row r="54" spans="1:118" ht="15.75">
      <c r="A54">
        <v>20220717</v>
      </c>
      <c r="B54">
        <v>166.5</v>
      </c>
      <c r="C54" s="59"/>
      <c r="E54" s="2">
        <v>138</v>
      </c>
      <c r="H54" s="60">
        <v>247</v>
      </c>
      <c r="K54" s="60">
        <v>169</v>
      </c>
      <c r="Q54" s="7"/>
      <c r="R54" s="7"/>
      <c r="S54" s="7"/>
      <c r="T54" s="7"/>
      <c r="U54" s="7"/>
      <c r="V54" s="7"/>
      <c r="W54" s="7"/>
      <c r="X54" s="7"/>
      <c r="Y54" s="7"/>
      <c r="AR54" s="6"/>
      <c r="AS54" s="6"/>
      <c r="AT54" s="6"/>
      <c r="AU54" s="6"/>
      <c r="AV54" s="6"/>
      <c r="AW54" s="6"/>
      <c r="AX54" s="6"/>
      <c r="AY54" s="6"/>
      <c r="BC54" s="36"/>
      <c r="BD54" s="26"/>
      <c r="BE54" s="21"/>
      <c r="BF54" s="6"/>
      <c r="BI54" s="6"/>
      <c r="BK54" s="20"/>
    </row>
    <row r="55" spans="1:118" ht="15.75">
      <c r="A55">
        <v>20220718</v>
      </c>
      <c r="B55">
        <v>154.30000000000001</v>
      </c>
      <c r="C55" s="59"/>
      <c r="E55" s="2">
        <v>124</v>
      </c>
      <c r="H55" s="60">
        <v>261</v>
      </c>
      <c r="K55" s="60">
        <v>133</v>
      </c>
      <c r="Q55" s="7" t="s">
        <v>47</v>
      </c>
      <c r="R55" s="7"/>
      <c r="S55" s="28" t="s">
        <v>56</v>
      </c>
      <c r="T55" s="28" t="s">
        <v>8</v>
      </c>
      <c r="U55" s="28"/>
      <c r="V55" s="28" t="s">
        <v>9</v>
      </c>
      <c r="W55" s="28"/>
      <c r="X55" s="28" t="s">
        <v>10</v>
      </c>
      <c r="Y55" s="28"/>
      <c r="AG55" s="6"/>
      <c r="AH55" s="29"/>
      <c r="AK55" s="29"/>
      <c r="AR55" s="6"/>
      <c r="AS55" s="6"/>
      <c r="AT55" s="6"/>
      <c r="AV55" s="6"/>
      <c r="AW55" s="6"/>
      <c r="AX55" s="6"/>
      <c r="AY55" s="6"/>
      <c r="BC55" s="36"/>
      <c r="BD55" s="26"/>
      <c r="BE55" s="21"/>
      <c r="BF55" s="6"/>
      <c r="BI55" s="6"/>
      <c r="BK55" s="33"/>
    </row>
    <row r="56" spans="1:118" ht="15.75">
      <c r="A56">
        <v>20220719</v>
      </c>
      <c r="B56">
        <v>148.80000000000001</v>
      </c>
      <c r="C56" s="59"/>
      <c r="E56" s="2">
        <v>111</v>
      </c>
      <c r="H56" s="60">
        <v>255</v>
      </c>
      <c r="K56" s="60">
        <v>185</v>
      </c>
      <c r="Q56" s="7" t="s">
        <v>46</v>
      </c>
      <c r="R56" s="7"/>
      <c r="S56" s="68">
        <f>(157-64)</f>
        <v>93</v>
      </c>
      <c r="T56" s="68">
        <v>123.52</v>
      </c>
      <c r="U56" s="29"/>
      <c r="V56" s="68">
        <v>270.60000000000002</v>
      </c>
      <c r="W56" s="29"/>
      <c r="X56" s="68">
        <v>178.4</v>
      </c>
      <c r="Y56" s="29"/>
      <c r="AG56" s="6"/>
      <c r="AH56" s="29"/>
      <c r="AK56" s="29"/>
      <c r="AR56" s="6"/>
      <c r="AS56" s="6"/>
      <c r="AT56" s="6"/>
      <c r="AV56" s="6"/>
      <c r="AW56" s="6"/>
      <c r="AX56" s="6"/>
      <c r="AY56" s="6"/>
      <c r="BC56" s="36"/>
      <c r="BD56" s="26"/>
      <c r="BE56" s="21"/>
      <c r="BF56" s="6"/>
      <c r="BI56" s="6"/>
      <c r="BK56" s="6"/>
    </row>
    <row r="57" spans="1:118" ht="15.75">
      <c r="A57">
        <v>20220720</v>
      </c>
      <c r="B57">
        <v>136.5</v>
      </c>
      <c r="C57" s="59"/>
      <c r="E57" s="2">
        <v>133</v>
      </c>
      <c r="H57" s="60">
        <v>285</v>
      </c>
      <c r="K57" s="60">
        <v>157</v>
      </c>
      <c r="Q57" s="7" t="s">
        <v>48</v>
      </c>
      <c r="R57" s="7"/>
      <c r="S57" s="68">
        <f>157.43-64</f>
        <v>93.43</v>
      </c>
      <c r="T57" s="68">
        <v>124.63</v>
      </c>
      <c r="U57" s="29"/>
      <c r="V57" s="68">
        <v>268.89999999999998</v>
      </c>
      <c r="W57" s="29"/>
      <c r="X57" s="68">
        <v>177.3</v>
      </c>
      <c r="Y57" s="29"/>
      <c r="AG57" s="6"/>
      <c r="AH57" s="29"/>
      <c r="AK57" s="29"/>
      <c r="AR57" s="17"/>
      <c r="AS57" s="6"/>
      <c r="AT57" s="6"/>
      <c r="AU57" s="6"/>
      <c r="AV57" s="6"/>
      <c r="AW57" s="17"/>
      <c r="AX57" s="23"/>
      <c r="AY57" s="23"/>
      <c r="BC57" s="36"/>
      <c r="BD57" s="38"/>
      <c r="BE57" s="37"/>
      <c r="BF57" s="33"/>
      <c r="BG57" s="33"/>
      <c r="BH57" s="33"/>
      <c r="BI57" s="6"/>
      <c r="BJ57" s="6"/>
      <c r="BK57" s="33"/>
      <c r="BL57" s="23"/>
      <c r="BM57" s="23"/>
      <c r="BN57" s="33"/>
      <c r="BO57" s="33"/>
    </row>
    <row r="58" spans="1:118" ht="15.75">
      <c r="A58">
        <v>20220721</v>
      </c>
      <c r="B58">
        <v>125.6</v>
      </c>
      <c r="C58" s="59"/>
      <c r="E58" s="2">
        <v>110</v>
      </c>
      <c r="H58" s="60">
        <v>206</v>
      </c>
      <c r="K58" s="60">
        <v>147</v>
      </c>
      <c r="Q58" s="7" t="s">
        <v>49</v>
      </c>
      <c r="R58" s="7"/>
      <c r="S58" s="68">
        <f>157.27-64</f>
        <v>93.27000000000001</v>
      </c>
      <c r="T58" s="68">
        <v>123.14</v>
      </c>
      <c r="U58" s="29"/>
      <c r="V58" s="68">
        <v>266.7</v>
      </c>
      <c r="W58" s="29"/>
      <c r="X58" s="68">
        <v>176</v>
      </c>
      <c r="Y58" s="29"/>
      <c r="AE58" s="17"/>
      <c r="AF58" s="17"/>
      <c r="AG58" s="29"/>
      <c r="AH58" s="29"/>
      <c r="AJ58" s="29"/>
      <c r="AK58" s="29"/>
      <c r="AN58" s="30"/>
      <c r="AR58" s="17"/>
      <c r="AS58" s="6"/>
      <c r="AT58" s="6"/>
      <c r="AU58" s="6"/>
      <c r="AV58" s="6"/>
      <c r="AW58" s="17"/>
      <c r="AX58" s="23"/>
      <c r="AY58" s="23"/>
      <c r="BC58" s="36"/>
      <c r="BD58" s="26"/>
      <c r="BE58" s="37"/>
      <c r="BF58" s="6"/>
      <c r="BG58" s="33"/>
      <c r="BH58" s="33"/>
      <c r="BI58" s="6"/>
      <c r="BJ58" s="6"/>
      <c r="BK58" s="33"/>
      <c r="BL58" s="23"/>
      <c r="BM58" s="23"/>
      <c r="BN58" s="33"/>
      <c r="BO58" s="33"/>
    </row>
    <row r="59" spans="1:118" ht="15.75">
      <c r="A59">
        <v>20220722</v>
      </c>
      <c r="B59">
        <v>118.4</v>
      </c>
      <c r="C59" s="59"/>
      <c r="E59" s="2">
        <v>98</v>
      </c>
      <c r="H59" s="60">
        <v>217</v>
      </c>
      <c r="K59" s="60">
        <v>162</v>
      </c>
      <c r="Q59" s="7" t="s">
        <v>50</v>
      </c>
      <c r="R59" s="7"/>
      <c r="S59" s="68">
        <f>158.56-64</f>
        <v>94.56</v>
      </c>
      <c r="T59" s="68"/>
      <c r="U59" s="29"/>
      <c r="V59" s="68">
        <v>268.39999999999998</v>
      </c>
      <c r="W59" s="29"/>
      <c r="X59" s="68">
        <v>178</v>
      </c>
      <c r="Y59" s="29"/>
      <c r="AE59" s="17"/>
      <c r="AF59" s="17"/>
      <c r="AG59" s="29"/>
      <c r="AH59" s="29"/>
      <c r="AJ59" s="29"/>
      <c r="AK59" s="29"/>
      <c r="AN59" s="30"/>
      <c r="AR59" s="17"/>
      <c r="AS59" s="6"/>
      <c r="AT59" s="6"/>
      <c r="AU59" s="6"/>
      <c r="AV59" s="6"/>
      <c r="AW59" s="17"/>
      <c r="AX59" s="23"/>
      <c r="AY59" s="23"/>
      <c r="BC59" s="36"/>
      <c r="BD59" s="26"/>
      <c r="BE59" s="37"/>
      <c r="BF59" s="6"/>
      <c r="BG59" s="33"/>
      <c r="BH59" s="33"/>
      <c r="BI59" s="6"/>
      <c r="BJ59" s="6"/>
      <c r="BK59" s="33"/>
      <c r="BL59" s="23"/>
      <c r="BM59" s="23"/>
      <c r="BN59" s="33"/>
      <c r="BO59" s="33"/>
    </row>
    <row r="60" spans="1:118" ht="15.75">
      <c r="A60">
        <v>20220723</v>
      </c>
      <c r="B60">
        <v>114.1</v>
      </c>
      <c r="C60" s="59"/>
      <c r="E60" s="2">
        <v>97</v>
      </c>
      <c r="H60" s="60">
        <v>180</v>
      </c>
      <c r="K60" s="60">
        <v>120</v>
      </c>
      <c r="Q60" s="7" t="s">
        <v>51</v>
      </c>
      <c r="R60" s="7"/>
      <c r="S60" s="68"/>
      <c r="T60" s="68"/>
      <c r="U60" s="29"/>
      <c r="V60" s="68"/>
      <c r="W60" s="29"/>
      <c r="X60" s="68"/>
      <c r="Y60" s="29"/>
      <c r="AE60" s="17"/>
      <c r="AF60" s="17"/>
      <c r="AG60" s="29"/>
      <c r="AH60" s="29"/>
      <c r="AJ60" s="29"/>
      <c r="AK60" s="29"/>
      <c r="AN60" s="30"/>
      <c r="AR60" s="33"/>
      <c r="AS60" s="6"/>
      <c r="AT60" s="6"/>
      <c r="AU60" s="6"/>
      <c r="AV60" s="6"/>
      <c r="AW60" s="17"/>
      <c r="AX60" s="23"/>
      <c r="AY60" s="23"/>
      <c r="BC60" s="36"/>
      <c r="BD60" s="26"/>
      <c r="BE60" s="37"/>
      <c r="BF60" s="6"/>
      <c r="BG60" s="33"/>
      <c r="BH60" s="33"/>
      <c r="BI60" s="6"/>
      <c r="BJ60" s="6"/>
      <c r="BK60" s="33"/>
      <c r="BL60" s="23"/>
      <c r="BM60" s="23"/>
      <c r="BN60" s="33"/>
      <c r="BO60" s="33"/>
    </row>
    <row r="61" spans="1:118" ht="15.75">
      <c r="A61">
        <v>20220724</v>
      </c>
      <c r="B61">
        <v>110.5</v>
      </c>
      <c r="C61" s="59"/>
      <c r="E61" s="2">
        <v>80</v>
      </c>
      <c r="H61" s="60">
        <v>175</v>
      </c>
      <c r="K61" s="60">
        <v>113</v>
      </c>
      <c r="Q61" s="7" t="s">
        <v>52</v>
      </c>
      <c r="R61" s="7"/>
      <c r="S61" s="7"/>
      <c r="T61" s="7"/>
      <c r="U61" s="7"/>
      <c r="V61" s="7"/>
      <c r="W61" s="7"/>
      <c r="X61" s="7"/>
      <c r="Y61" s="68"/>
      <c r="AE61" s="17"/>
      <c r="AF61" s="17"/>
      <c r="AG61" s="29"/>
      <c r="AH61" s="29"/>
      <c r="AJ61" s="29"/>
      <c r="AK61" s="29"/>
      <c r="AN61" s="30"/>
      <c r="AR61" s="33"/>
      <c r="AS61" s="6"/>
      <c r="AT61" s="6"/>
      <c r="AU61" s="6"/>
      <c r="AV61" s="6"/>
      <c r="AW61" s="17"/>
      <c r="AX61" s="23"/>
      <c r="AY61" s="23"/>
      <c r="BC61" s="36"/>
      <c r="BD61" s="26"/>
      <c r="BE61" s="37"/>
      <c r="BF61" s="6"/>
      <c r="BG61" s="33"/>
      <c r="BH61" s="33"/>
      <c r="BI61" s="6"/>
      <c r="BJ61" s="6"/>
      <c r="BK61" s="33"/>
      <c r="BL61" s="23"/>
      <c r="BM61" s="23"/>
      <c r="BN61" s="33"/>
      <c r="BO61" s="33"/>
    </row>
    <row r="62" spans="1:118" ht="15.75">
      <c r="A62">
        <v>20220726</v>
      </c>
      <c r="B62">
        <v>105.5</v>
      </c>
      <c r="C62" s="59"/>
      <c r="E62" s="2">
        <v>86</v>
      </c>
      <c r="H62" s="60">
        <v>189</v>
      </c>
      <c r="K62" s="60">
        <v>132</v>
      </c>
      <c r="Q62" s="7"/>
      <c r="R62" s="7"/>
      <c r="S62" s="68"/>
      <c r="T62" s="68"/>
      <c r="U62" s="7"/>
      <c r="V62" s="68"/>
      <c r="W62" s="7"/>
      <c r="X62" s="68"/>
      <c r="Y62" s="7"/>
      <c r="AE62" s="17"/>
      <c r="AF62" s="17"/>
      <c r="AG62" s="29"/>
      <c r="AH62" s="29"/>
      <c r="AJ62" s="29"/>
      <c r="AK62" s="29"/>
      <c r="AL62" s="16"/>
      <c r="AN62" s="30"/>
      <c r="AR62" s="17"/>
      <c r="AS62" s="6"/>
      <c r="AT62" s="6"/>
      <c r="AU62" s="6"/>
      <c r="AV62" s="6"/>
      <c r="AW62" s="17"/>
      <c r="AX62" s="23"/>
      <c r="AY62" s="23"/>
      <c r="BD62" s="26"/>
      <c r="BE62" s="37"/>
      <c r="BF62" s="6"/>
      <c r="BG62" s="33"/>
      <c r="BH62" s="33"/>
      <c r="BI62" s="6"/>
      <c r="BJ62" s="6"/>
      <c r="BK62" s="33"/>
      <c r="BL62" s="23"/>
      <c r="BM62" s="23"/>
      <c r="BN62" s="33"/>
      <c r="BO62" s="33"/>
    </row>
    <row r="63" spans="1:118" ht="15.75">
      <c r="A63">
        <v>20220725</v>
      </c>
      <c r="B63">
        <v>101.9</v>
      </c>
      <c r="C63" s="59"/>
      <c r="E63" s="2">
        <v>91</v>
      </c>
      <c r="H63" s="60">
        <v>104</v>
      </c>
      <c r="K63" s="60">
        <v>94</v>
      </c>
      <c r="Q63" s="7"/>
      <c r="R63" s="7"/>
      <c r="S63" s="7"/>
      <c r="T63" s="7" t="s">
        <v>53</v>
      </c>
      <c r="U63" s="7"/>
      <c r="V63" s="7"/>
      <c r="W63" s="7"/>
      <c r="X63" s="7"/>
      <c r="Y63" s="7"/>
      <c r="AE63" s="17"/>
      <c r="AF63" s="17"/>
      <c r="AG63" s="29"/>
      <c r="AH63" s="29"/>
      <c r="AJ63" s="29"/>
      <c r="AK63" s="29"/>
      <c r="AL63" s="16"/>
      <c r="AN63" s="30"/>
      <c r="AR63" s="17"/>
      <c r="AS63" s="6"/>
      <c r="AT63" s="6"/>
      <c r="AU63" s="6"/>
      <c r="AV63" s="25"/>
      <c r="AW63" s="17"/>
      <c r="AX63" s="23"/>
      <c r="AY63" s="23"/>
      <c r="BD63" s="26"/>
      <c r="BE63" s="37"/>
      <c r="BF63" s="6"/>
      <c r="BG63" s="33"/>
      <c r="BH63" s="33"/>
      <c r="BI63" s="6"/>
      <c r="BJ63" s="6"/>
      <c r="BK63" s="33"/>
      <c r="BL63" s="23"/>
      <c r="BM63" s="23"/>
      <c r="BN63" s="33"/>
      <c r="BO63" s="33"/>
    </row>
    <row r="64" spans="1:118" ht="15.75">
      <c r="A64">
        <v>20220727</v>
      </c>
      <c r="B64">
        <v>101.1</v>
      </c>
      <c r="C64" s="59"/>
      <c r="E64" s="2">
        <v>60</v>
      </c>
      <c r="H64" s="60">
        <v>107</v>
      </c>
      <c r="K64" s="60">
        <v>63</v>
      </c>
      <c r="Q64" s="7" t="s">
        <v>47</v>
      </c>
      <c r="R64" s="7"/>
      <c r="S64" s="7" t="s">
        <v>16</v>
      </c>
      <c r="T64" s="28" t="s">
        <v>8</v>
      </c>
      <c r="U64" s="28"/>
      <c r="V64" s="28" t="s">
        <v>9</v>
      </c>
      <c r="W64" s="28"/>
      <c r="X64" s="28" t="s">
        <v>10</v>
      </c>
      <c r="Y64" s="7"/>
      <c r="AE64" s="17"/>
      <c r="AF64" s="17"/>
      <c r="AG64" s="29"/>
      <c r="AH64" s="29"/>
      <c r="AJ64" s="29"/>
      <c r="AK64" s="29"/>
      <c r="AL64" s="16"/>
      <c r="AN64" s="30"/>
      <c r="AR64" s="6"/>
    </row>
    <row r="65" spans="1:54" ht="15.75">
      <c r="A65">
        <v>20220728</v>
      </c>
      <c r="B65">
        <v>96.3</v>
      </c>
      <c r="C65" s="59"/>
      <c r="E65" s="2">
        <v>42</v>
      </c>
      <c r="H65" s="60">
        <v>84</v>
      </c>
      <c r="K65" s="60">
        <v>49</v>
      </c>
      <c r="Q65" s="7" t="s">
        <v>46</v>
      </c>
      <c r="R65" s="7"/>
      <c r="S65" s="68">
        <f t="shared" ref="S65:T68" si="9">(S56/S48-1)*100</f>
        <v>-1.80551156160913</v>
      </c>
      <c r="T65" s="68">
        <f t="shared" si="9"/>
        <v>-1.820205071139025</v>
      </c>
      <c r="U65" s="7"/>
      <c r="V65" s="68">
        <f>(V56/V48-1)*100</f>
        <v>-1.8569563325112393</v>
      </c>
      <c r="W65" s="7"/>
      <c r="X65" s="68">
        <f>(X56/X48-1)*100</f>
        <v>-0.88338241013389274</v>
      </c>
      <c r="Y65" s="7"/>
      <c r="AZ65" s="6"/>
    </row>
    <row r="66" spans="1:54" ht="15.75">
      <c r="A66">
        <v>20220729</v>
      </c>
      <c r="B66">
        <v>95.9</v>
      </c>
      <c r="C66" s="59"/>
      <c r="E66" s="2">
        <v>43</v>
      </c>
      <c r="H66" s="60">
        <v>94</v>
      </c>
      <c r="K66" s="60">
        <v>78</v>
      </c>
      <c r="Q66" s="7" t="s">
        <v>48</v>
      </c>
      <c r="R66" s="7"/>
      <c r="S66" s="68">
        <f t="shared" si="9"/>
        <v>-1.3514940344208637</v>
      </c>
      <c r="T66" s="68">
        <f t="shared" si="9"/>
        <v>-0.93792226373102805</v>
      </c>
      <c r="U66" s="7"/>
      <c r="V66" s="68">
        <f>(V57/V49-1)*100</f>
        <v>-2.4735238647903834</v>
      </c>
      <c r="W66" s="7"/>
      <c r="X66" s="68">
        <f>(X57/X49-1)*100</f>
        <v>-1.4945274737485414</v>
      </c>
      <c r="Y66" s="7"/>
      <c r="AR66" s="6"/>
      <c r="AS66" s="6"/>
      <c r="AT66" s="6"/>
      <c r="AU66" s="6"/>
      <c r="AV66" s="6"/>
      <c r="AW66" s="6"/>
      <c r="AX66" s="6"/>
      <c r="AY66" s="25"/>
      <c r="AZ66" s="6"/>
      <c r="BA66" s="6"/>
    </row>
    <row r="67" spans="1:54" ht="15.75">
      <c r="A67">
        <v>20220730</v>
      </c>
      <c r="B67">
        <v>93.6</v>
      </c>
      <c r="C67" s="59"/>
      <c r="E67" s="2">
        <v>42</v>
      </c>
      <c r="H67" s="60">
        <v>92</v>
      </c>
      <c r="K67" s="60">
        <v>42</v>
      </c>
      <c r="Q67" s="7" t="s">
        <v>49</v>
      </c>
      <c r="R67" s="7"/>
      <c r="S67" s="68">
        <f t="shared" si="9"/>
        <v>-1.5204307887234703</v>
      </c>
      <c r="T67" s="68">
        <f t="shared" si="9"/>
        <v>-2.1222478340354511</v>
      </c>
      <c r="U67" s="7"/>
      <c r="V67" s="68">
        <f>(V58/V50-1)*100</f>
        <v>-3.2714347889163053</v>
      </c>
      <c r="W67" s="7"/>
      <c r="X67" s="68">
        <f>(X58/X50-1)*100</f>
        <v>-2.2167898216567616</v>
      </c>
      <c r="Y67" s="7"/>
      <c r="AR67" s="6"/>
      <c r="AS67" s="6"/>
      <c r="AT67" s="6"/>
      <c r="AV67" s="6"/>
      <c r="AW67" s="6"/>
      <c r="AX67" s="6"/>
      <c r="AY67" s="25"/>
      <c r="AZ67" s="6"/>
    </row>
    <row r="68" spans="1:54" ht="15.75">
      <c r="A68">
        <v>20220731</v>
      </c>
      <c r="B68">
        <v>97.1</v>
      </c>
      <c r="C68" s="59"/>
      <c r="E68" s="2">
        <v>34</v>
      </c>
      <c r="H68" s="60">
        <v>98</v>
      </c>
      <c r="K68" s="60">
        <v>73</v>
      </c>
      <c r="Q68" s="7" t="s">
        <v>50</v>
      </c>
      <c r="R68" s="7"/>
      <c r="S68" s="68">
        <f t="shared" si="9"/>
        <v>-0.15837820715870476</v>
      </c>
      <c r="T68" s="68">
        <f t="shared" si="9"/>
        <v>-100</v>
      </c>
      <c r="U68" s="7"/>
      <c r="V68" s="68">
        <f>(V59/V51-1)*100</f>
        <v>-2.6548672566371834</v>
      </c>
      <c r="W68" s="7"/>
      <c r="X68" s="68">
        <f>(X59/X51-1)*100</f>
        <v>-1.1056169787210468</v>
      </c>
      <c r="Y68" s="7"/>
      <c r="AR68" s="6"/>
      <c r="AS68" s="6"/>
      <c r="AT68" s="6"/>
      <c r="AV68" s="6"/>
      <c r="AW68" s="6"/>
      <c r="AX68" s="6"/>
      <c r="AY68" s="25"/>
    </row>
    <row r="69" spans="1:54" ht="15.75">
      <c r="A69">
        <v>20220801</v>
      </c>
      <c r="B69">
        <v>98.2</v>
      </c>
      <c r="C69" s="59"/>
      <c r="E69" s="2">
        <v>27</v>
      </c>
      <c r="H69" s="60">
        <v>97</v>
      </c>
      <c r="K69" s="60">
        <v>40</v>
      </c>
      <c r="Q69" s="7" t="s">
        <v>51</v>
      </c>
      <c r="R69" s="7"/>
      <c r="S69" s="68"/>
      <c r="T69" s="68"/>
      <c r="U69" s="7"/>
      <c r="V69" s="68"/>
      <c r="W69" s="7"/>
      <c r="X69" s="68"/>
      <c r="Y69" s="7"/>
      <c r="AR69" s="17"/>
      <c r="AS69" s="17"/>
      <c r="AT69" s="6"/>
      <c r="AU69" s="6"/>
      <c r="AV69" s="6"/>
      <c r="AW69" s="17"/>
      <c r="AX69" s="23"/>
      <c r="AY69" s="35"/>
      <c r="AZ69" s="22"/>
      <c r="BA69" s="17"/>
      <c r="BB69" s="17"/>
    </row>
    <row r="70" spans="1:54" ht="15.75">
      <c r="A70">
        <v>20220802</v>
      </c>
      <c r="B70">
        <v>100.7</v>
      </c>
      <c r="C70" s="59"/>
      <c r="E70" s="2">
        <v>33</v>
      </c>
      <c r="H70" s="60">
        <v>95</v>
      </c>
      <c r="K70" s="60">
        <v>60</v>
      </c>
      <c r="Q70" s="7" t="s">
        <v>52</v>
      </c>
      <c r="R70" s="7"/>
      <c r="S70" s="68"/>
      <c r="T70" s="68"/>
      <c r="U70" s="7"/>
      <c r="V70" s="68"/>
      <c r="W70" s="7"/>
      <c r="X70" s="68"/>
      <c r="Y70" s="7"/>
      <c r="AR70" s="17"/>
      <c r="AS70" s="17"/>
      <c r="AT70" s="6"/>
      <c r="AU70" s="6"/>
      <c r="AV70" s="6"/>
      <c r="AW70" s="17"/>
      <c r="AX70" s="23"/>
      <c r="AY70" s="35"/>
      <c r="AZ70" s="22"/>
      <c r="BA70" s="17"/>
      <c r="BB70" s="17"/>
    </row>
    <row r="71" spans="1:54" ht="15.75">
      <c r="A71">
        <v>20220803</v>
      </c>
      <c r="B71">
        <v>102.8</v>
      </c>
      <c r="C71" s="59"/>
      <c r="E71" s="2">
        <v>36</v>
      </c>
      <c r="H71" s="60">
        <v>124</v>
      </c>
      <c r="K71" s="60">
        <v>62</v>
      </c>
      <c r="Y71" s="6"/>
      <c r="AR71" s="17"/>
      <c r="AS71" s="17"/>
      <c r="AT71" s="6"/>
      <c r="AU71" s="6"/>
      <c r="AV71" s="6"/>
      <c r="AW71" s="17"/>
      <c r="AX71" s="23"/>
      <c r="AY71" s="35"/>
      <c r="AZ71" s="22"/>
      <c r="BA71" s="17"/>
      <c r="BB71" s="17"/>
    </row>
    <row r="72" spans="1:54" ht="15.75">
      <c r="A72">
        <v>20220804</v>
      </c>
      <c r="B72">
        <v>111.9</v>
      </c>
      <c r="C72" s="59"/>
      <c r="E72" s="2">
        <v>42</v>
      </c>
      <c r="H72" s="60">
        <v>127</v>
      </c>
      <c r="K72" s="60">
        <v>97</v>
      </c>
      <c r="Y72" s="6"/>
      <c r="AR72" s="17"/>
      <c r="AS72" s="17"/>
      <c r="AT72" s="6"/>
      <c r="AU72" s="6"/>
      <c r="AV72" s="6"/>
      <c r="AW72" s="17"/>
      <c r="AX72" s="23"/>
      <c r="AY72" s="35"/>
      <c r="AZ72" s="22"/>
      <c r="BA72" s="17"/>
      <c r="BB72" s="17"/>
    </row>
    <row r="73" spans="1:54" ht="15.75">
      <c r="A73">
        <v>20220805</v>
      </c>
      <c r="B73">
        <v>115.4</v>
      </c>
      <c r="C73" s="59"/>
      <c r="E73" s="2">
        <v>71</v>
      </c>
      <c r="H73" s="60">
        <v>187</v>
      </c>
      <c r="K73" s="60">
        <v>107</v>
      </c>
      <c r="Y73" s="6"/>
      <c r="AR73" s="17"/>
      <c r="AS73" s="17"/>
      <c r="AT73" s="6"/>
      <c r="AU73" s="6"/>
      <c r="AV73" s="6"/>
      <c r="AW73" s="17"/>
      <c r="AX73" s="23"/>
      <c r="AY73" s="35"/>
      <c r="AZ73" s="22"/>
      <c r="BA73" s="17"/>
      <c r="BB73" s="17"/>
    </row>
    <row r="74" spans="1:54" ht="15.75">
      <c r="A74">
        <v>20220806</v>
      </c>
      <c r="B74">
        <v>119.7</v>
      </c>
      <c r="C74" s="59"/>
      <c r="E74" s="2">
        <v>72</v>
      </c>
      <c r="H74" s="60">
        <v>172</v>
      </c>
      <c r="K74" s="60">
        <v>117</v>
      </c>
      <c r="Y74" s="6"/>
      <c r="AR74" s="17"/>
      <c r="AS74" s="17"/>
      <c r="AT74" s="6"/>
      <c r="AU74" s="6"/>
      <c r="AV74" s="6"/>
      <c r="AW74" s="17"/>
      <c r="AX74" s="23"/>
      <c r="AY74" s="35"/>
      <c r="AZ74" s="22"/>
      <c r="BA74" s="17"/>
      <c r="BB74" s="17"/>
    </row>
    <row r="75" spans="1:54" ht="15.75">
      <c r="A75">
        <v>20220807</v>
      </c>
      <c r="B75">
        <v>119.4</v>
      </c>
      <c r="C75" s="59"/>
      <c r="E75" s="2">
        <v>85</v>
      </c>
      <c r="H75" s="60">
        <v>178</v>
      </c>
      <c r="K75" s="60">
        <v>133</v>
      </c>
      <c r="Y75" s="6"/>
      <c r="AR75" s="17"/>
      <c r="AS75" s="17"/>
      <c r="AT75" s="6"/>
      <c r="AU75" s="6"/>
      <c r="AV75" s="25"/>
      <c r="AW75" s="17"/>
      <c r="AX75" s="23"/>
      <c r="AY75" s="35"/>
      <c r="AZ75" s="22"/>
      <c r="BA75" s="17"/>
      <c r="BB75" s="17"/>
    </row>
    <row r="76" spans="1:54" ht="15.75">
      <c r="A76">
        <v>20220808</v>
      </c>
      <c r="B76">
        <v>116.2</v>
      </c>
      <c r="C76" s="59"/>
      <c r="E76" s="2">
        <v>80</v>
      </c>
      <c r="H76" s="60">
        <v>157</v>
      </c>
      <c r="K76" s="60">
        <v>137</v>
      </c>
      <c r="Y76" s="6"/>
    </row>
    <row r="77" spans="1:54" ht="15.75">
      <c r="A77">
        <v>20220809</v>
      </c>
      <c r="B77">
        <v>112.4</v>
      </c>
      <c r="C77" s="59"/>
      <c r="E77" s="2">
        <v>61</v>
      </c>
      <c r="H77" s="60">
        <v>155</v>
      </c>
      <c r="K77" s="60">
        <v>92</v>
      </c>
      <c r="Y77" s="6"/>
    </row>
    <row r="78" spans="1:54" ht="15.75">
      <c r="A78">
        <v>20220810</v>
      </c>
      <c r="B78">
        <v>110.4</v>
      </c>
      <c r="C78" s="59"/>
      <c r="E78" s="2">
        <v>63</v>
      </c>
      <c r="H78" s="60">
        <v>177</v>
      </c>
      <c r="K78" s="60">
        <v>127</v>
      </c>
      <c r="Y78" s="6"/>
    </row>
    <row r="79" spans="1:54" ht="15.75">
      <c r="A79">
        <v>20220811</v>
      </c>
      <c r="B79">
        <v>117.9</v>
      </c>
      <c r="C79" s="59"/>
      <c r="E79" s="2">
        <v>71</v>
      </c>
      <c r="H79" s="60">
        <v>241</v>
      </c>
      <c r="K79" s="60">
        <v>144</v>
      </c>
      <c r="Y79" s="6"/>
    </row>
    <row r="80" spans="1:54" ht="15.75">
      <c r="A80">
        <v>20220812</v>
      </c>
      <c r="B80">
        <v>122.7</v>
      </c>
      <c r="C80" s="59"/>
      <c r="E80" s="2">
        <v>102</v>
      </c>
      <c r="H80" s="60">
        <v>242</v>
      </c>
      <c r="K80" s="60">
        <v>152</v>
      </c>
      <c r="Y80" s="6"/>
    </row>
    <row r="81" spans="1:25" ht="15.75">
      <c r="A81">
        <v>20220813</v>
      </c>
      <c r="B81">
        <v>127.5</v>
      </c>
      <c r="C81" s="59"/>
      <c r="E81" s="2">
        <v>109</v>
      </c>
      <c r="H81" s="60">
        <v>242</v>
      </c>
      <c r="K81" s="60">
        <v>139</v>
      </c>
      <c r="Y81" s="6"/>
    </row>
    <row r="82" spans="1:25" ht="15.75">
      <c r="A82">
        <v>20220814</v>
      </c>
      <c r="B82">
        <v>128.80000000000001</v>
      </c>
      <c r="C82" s="59"/>
      <c r="E82" s="2">
        <v>110</v>
      </c>
      <c r="H82" s="60">
        <v>292</v>
      </c>
      <c r="K82" s="60">
        <v>156</v>
      </c>
      <c r="Y82" s="6"/>
    </row>
    <row r="83" spans="1:25" ht="15.75">
      <c r="A83">
        <v>20220815</v>
      </c>
      <c r="B83">
        <v>134</v>
      </c>
      <c r="C83" s="59"/>
      <c r="E83" s="2">
        <v>110</v>
      </c>
      <c r="H83" s="60">
        <v>302</v>
      </c>
      <c r="K83" s="60">
        <v>219</v>
      </c>
      <c r="Y83" s="6"/>
    </row>
    <row r="84" spans="1:25" ht="15.75">
      <c r="A84">
        <v>20220816</v>
      </c>
      <c r="B84">
        <v>131.69999999999999</v>
      </c>
      <c r="C84" s="59"/>
      <c r="E84" s="2">
        <v>123</v>
      </c>
      <c r="H84" s="60">
        <v>301</v>
      </c>
      <c r="K84" s="60">
        <v>190</v>
      </c>
      <c r="Y84" s="6"/>
    </row>
    <row r="85" spans="1:25" ht="15.75">
      <c r="A85">
        <v>20220817</v>
      </c>
      <c r="B85">
        <v>125.7</v>
      </c>
      <c r="C85" s="59"/>
      <c r="E85" s="2">
        <v>111</v>
      </c>
      <c r="H85" s="60">
        <v>269</v>
      </c>
      <c r="K85" s="60">
        <v>168</v>
      </c>
      <c r="Y85" s="6"/>
    </row>
    <row r="86" spans="1:25" ht="15.75">
      <c r="A86">
        <v>20220818</v>
      </c>
      <c r="B86">
        <v>119.4</v>
      </c>
      <c r="C86" s="59"/>
      <c r="E86" s="2">
        <v>87</v>
      </c>
      <c r="H86" s="60">
        <v>190</v>
      </c>
      <c r="K86" s="60">
        <v>122</v>
      </c>
      <c r="Y86" s="6"/>
    </row>
    <row r="87" spans="1:25" ht="15.75">
      <c r="A87">
        <v>20220819</v>
      </c>
      <c r="B87">
        <v>107.9</v>
      </c>
      <c r="C87" s="59"/>
      <c r="E87" s="2">
        <v>83</v>
      </c>
      <c r="H87" s="60">
        <v>178</v>
      </c>
      <c r="K87" s="60">
        <v>108</v>
      </c>
      <c r="Y87" s="6"/>
    </row>
    <row r="88" spans="1:25" ht="15.75">
      <c r="A88">
        <v>20220820</v>
      </c>
      <c r="B88">
        <v>103.9</v>
      </c>
      <c r="C88" s="59"/>
      <c r="E88" s="2">
        <v>74</v>
      </c>
      <c r="H88" s="60">
        <v>175</v>
      </c>
      <c r="K88" s="60">
        <v>120</v>
      </c>
      <c r="Y88" s="6"/>
    </row>
    <row r="89" spans="1:25" ht="15.75">
      <c r="A89">
        <v>20220821</v>
      </c>
      <c r="B89">
        <v>99.2</v>
      </c>
      <c r="C89" s="59"/>
      <c r="E89" s="2">
        <v>58</v>
      </c>
      <c r="H89" s="60">
        <v>161</v>
      </c>
      <c r="K89" s="60">
        <v>111</v>
      </c>
      <c r="Y89" s="6"/>
    </row>
    <row r="90" spans="1:25" ht="15.75">
      <c r="A90">
        <v>20220822</v>
      </c>
      <c r="B90">
        <v>104.9</v>
      </c>
      <c r="C90" s="59"/>
      <c r="E90" s="2">
        <v>71</v>
      </c>
      <c r="H90" s="60">
        <v>160</v>
      </c>
      <c r="K90" s="60">
        <v>98</v>
      </c>
      <c r="Y90" s="6"/>
    </row>
    <row r="91" spans="1:25" ht="15.75">
      <c r="A91">
        <v>20220823</v>
      </c>
      <c r="B91">
        <v>103.2</v>
      </c>
      <c r="C91" s="59"/>
      <c r="E91" s="2">
        <v>50</v>
      </c>
      <c r="H91" s="60">
        <v>131</v>
      </c>
      <c r="K91" s="60">
        <v>64</v>
      </c>
      <c r="Y91" s="6"/>
    </row>
    <row r="92" spans="1:25" ht="15.75">
      <c r="A92">
        <v>20220824</v>
      </c>
      <c r="B92">
        <v>110.2</v>
      </c>
      <c r="C92" s="59"/>
      <c r="E92" s="2">
        <v>60</v>
      </c>
      <c r="H92" s="60">
        <v>145</v>
      </c>
      <c r="K92" s="60">
        <v>102</v>
      </c>
      <c r="Y92" s="6"/>
    </row>
    <row r="93" spans="1:25" ht="15.75">
      <c r="A93">
        <v>20220825</v>
      </c>
      <c r="B93">
        <v>120.3</v>
      </c>
      <c r="C93" s="59"/>
      <c r="E93" s="2">
        <v>93</v>
      </c>
      <c r="H93" s="60">
        <v>216</v>
      </c>
      <c r="K93" s="60">
        <v>152</v>
      </c>
      <c r="Y93" s="6"/>
    </row>
    <row r="94" spans="1:25" ht="15.75">
      <c r="A94">
        <v>20220826</v>
      </c>
      <c r="B94">
        <v>121.2</v>
      </c>
      <c r="C94" s="59"/>
      <c r="E94" s="2">
        <v>94</v>
      </c>
      <c r="H94" s="60">
        <v>201</v>
      </c>
      <c r="K94" s="60">
        <v>124</v>
      </c>
      <c r="Y94" s="6"/>
    </row>
    <row r="95" spans="1:25" ht="15.75">
      <c r="A95">
        <v>20220827</v>
      </c>
      <c r="B95">
        <v>130.19999999999999</v>
      </c>
      <c r="C95" s="59"/>
      <c r="E95" s="2">
        <v>94</v>
      </c>
      <c r="H95" s="60">
        <v>213</v>
      </c>
      <c r="K95" s="60">
        <v>170</v>
      </c>
      <c r="Y95" s="6"/>
    </row>
    <row r="96" spans="1:25" ht="15.75">
      <c r="A96">
        <v>20220828</v>
      </c>
      <c r="B96">
        <v>132</v>
      </c>
      <c r="C96" s="59"/>
      <c r="E96" s="2">
        <v>83</v>
      </c>
      <c r="H96" s="60">
        <v>207</v>
      </c>
      <c r="K96" s="60">
        <v>122</v>
      </c>
      <c r="Y96" s="6"/>
    </row>
    <row r="97" spans="1:25" ht="15.75">
      <c r="A97">
        <v>20220829</v>
      </c>
      <c r="B97">
        <v>133.1</v>
      </c>
      <c r="C97" s="59"/>
      <c r="E97" s="2">
        <v>70</v>
      </c>
      <c r="H97" s="60">
        <v>171</v>
      </c>
      <c r="K97" s="60">
        <v>91</v>
      </c>
      <c r="Y97" s="6"/>
    </row>
    <row r="98" spans="1:25" ht="15.75">
      <c r="A98">
        <v>20220830</v>
      </c>
      <c r="B98">
        <v>128.1</v>
      </c>
      <c r="C98" s="59"/>
      <c r="E98" s="2">
        <v>48</v>
      </c>
      <c r="H98" s="60">
        <v>139</v>
      </c>
      <c r="K98" s="60">
        <v>72</v>
      </c>
      <c r="Y98" s="6"/>
    </row>
    <row r="99" spans="1:25" ht="15.75">
      <c r="A99">
        <v>20220831</v>
      </c>
      <c r="B99">
        <v>115.5</v>
      </c>
      <c r="C99" s="59"/>
      <c r="E99" s="2">
        <v>43</v>
      </c>
      <c r="H99" s="60">
        <v>171</v>
      </c>
      <c r="K99" s="60">
        <v>91</v>
      </c>
      <c r="Y99" s="6"/>
    </row>
    <row r="100" spans="1:25" ht="15.75">
      <c r="A100">
        <v>20220901</v>
      </c>
      <c r="B100">
        <v>118.4</v>
      </c>
      <c r="C100" s="59"/>
      <c r="E100" s="2">
        <v>62</v>
      </c>
      <c r="H100" s="60">
        <v>137</v>
      </c>
      <c r="K100" s="60">
        <v>97</v>
      </c>
      <c r="Y100" s="6"/>
    </row>
    <row r="101" spans="1:25" ht="15.75">
      <c r="A101">
        <v>20220902</v>
      </c>
      <c r="B101">
        <v>132.1</v>
      </c>
      <c r="C101" s="59"/>
      <c r="E101" s="2">
        <v>63</v>
      </c>
      <c r="H101" s="60">
        <v>154</v>
      </c>
      <c r="K101" s="60">
        <v>88</v>
      </c>
      <c r="Y101" s="6"/>
    </row>
    <row r="102" spans="1:25" ht="15.75">
      <c r="A102">
        <v>20220903</v>
      </c>
      <c r="B102">
        <v>125.6</v>
      </c>
      <c r="C102" s="59"/>
      <c r="E102" s="2">
        <v>68</v>
      </c>
      <c r="H102" s="60">
        <v>189</v>
      </c>
      <c r="K102" s="60">
        <v>106</v>
      </c>
      <c r="Y102" s="6"/>
    </row>
    <row r="103" spans="1:25" ht="15.75">
      <c r="A103">
        <v>20220904</v>
      </c>
      <c r="B103">
        <v>130.4</v>
      </c>
      <c r="C103" s="59"/>
      <c r="E103" s="2">
        <v>72</v>
      </c>
      <c r="H103" s="60">
        <v>205</v>
      </c>
      <c r="K103" s="60">
        <v>144</v>
      </c>
      <c r="Y103" s="6"/>
    </row>
    <row r="104" spans="1:25" ht="15.75">
      <c r="A104">
        <v>20220905</v>
      </c>
      <c r="B104">
        <v>132.4</v>
      </c>
      <c r="C104" s="59"/>
      <c r="E104" s="2">
        <v>83</v>
      </c>
      <c r="H104" s="60">
        <v>218</v>
      </c>
      <c r="K104" s="60">
        <v>179</v>
      </c>
      <c r="Y104" s="6"/>
    </row>
    <row r="105" spans="1:25" ht="15.75">
      <c r="A105">
        <v>20220906</v>
      </c>
      <c r="B105">
        <v>128.19999999999999</v>
      </c>
      <c r="C105" s="59"/>
      <c r="E105" s="2">
        <v>75</v>
      </c>
      <c r="H105" s="60">
        <v>210</v>
      </c>
      <c r="K105" s="60">
        <v>153</v>
      </c>
      <c r="Y105" s="6"/>
    </row>
    <row r="106" spans="1:25" ht="15.75">
      <c r="A106">
        <v>20220907</v>
      </c>
      <c r="B106">
        <v>128.1</v>
      </c>
      <c r="C106" s="59"/>
      <c r="E106" s="2">
        <v>96</v>
      </c>
      <c r="H106" s="60">
        <v>193</v>
      </c>
      <c r="K106" s="60">
        <v>156</v>
      </c>
      <c r="Y106" s="6"/>
    </row>
    <row r="107" spans="1:25" ht="15.75">
      <c r="A107">
        <v>20220908</v>
      </c>
      <c r="B107">
        <v>128.5</v>
      </c>
      <c r="C107" s="59"/>
      <c r="E107" s="2">
        <v>97</v>
      </c>
      <c r="H107" s="60">
        <v>229</v>
      </c>
      <c r="K107" s="60">
        <v>142</v>
      </c>
      <c r="Y107" s="6"/>
    </row>
    <row r="108" spans="1:25" ht="15.75">
      <c r="A108">
        <v>20220909</v>
      </c>
      <c r="B108">
        <v>128</v>
      </c>
      <c r="C108" s="59"/>
      <c r="E108" s="2">
        <v>103</v>
      </c>
      <c r="H108" s="60">
        <v>242</v>
      </c>
      <c r="K108" s="60">
        <v>121</v>
      </c>
      <c r="Y108" s="6"/>
    </row>
    <row r="109" spans="1:25" ht="15.75">
      <c r="A109">
        <v>20220910</v>
      </c>
      <c r="B109">
        <v>137.69999999999999</v>
      </c>
      <c r="C109" s="59"/>
      <c r="E109" s="2">
        <v>117</v>
      </c>
      <c r="H109" s="60">
        <v>310</v>
      </c>
      <c r="K109" s="60">
        <v>173</v>
      </c>
      <c r="Y109" s="6"/>
    </row>
    <row r="110" spans="1:25" ht="15.75">
      <c r="A110">
        <v>20220911</v>
      </c>
      <c r="B110">
        <v>153.5</v>
      </c>
      <c r="C110" s="59"/>
      <c r="E110" s="2">
        <v>128</v>
      </c>
      <c r="H110" s="60">
        <v>322</v>
      </c>
      <c r="K110" s="60">
        <v>182</v>
      </c>
      <c r="Y110" s="6"/>
    </row>
    <row r="111" spans="1:25" ht="15.75">
      <c r="A111">
        <v>20220912</v>
      </c>
      <c r="B111">
        <v>152.30000000000001</v>
      </c>
      <c r="C111" s="59"/>
      <c r="E111" s="2">
        <v>141</v>
      </c>
      <c r="H111" s="60">
        <v>327</v>
      </c>
      <c r="K111" s="60">
        <v>222</v>
      </c>
      <c r="Y111" s="6"/>
    </row>
    <row r="112" spans="1:25" ht="15.75">
      <c r="A112">
        <v>20220913</v>
      </c>
      <c r="B112">
        <v>155.9</v>
      </c>
      <c r="C112" s="59"/>
      <c r="E112" s="2">
        <v>118</v>
      </c>
      <c r="H112" s="60">
        <v>235</v>
      </c>
      <c r="K112" s="60">
        <v>154</v>
      </c>
      <c r="Y112" s="6"/>
    </row>
    <row r="113" spans="1:25" ht="15.75">
      <c r="A113">
        <v>20220914</v>
      </c>
      <c r="B113">
        <v>146</v>
      </c>
      <c r="C113" s="59"/>
      <c r="E113" s="2">
        <v>91</v>
      </c>
      <c r="H113" s="60">
        <v>217</v>
      </c>
      <c r="K113" s="60">
        <v>126</v>
      </c>
      <c r="Y113" s="6"/>
    </row>
    <row r="114" spans="1:25" ht="15.75">
      <c r="A114">
        <v>20220915</v>
      </c>
      <c r="B114">
        <v>141.30000000000001</v>
      </c>
      <c r="C114" s="59"/>
      <c r="E114" s="2">
        <v>101</v>
      </c>
      <c r="H114" s="60">
        <v>190</v>
      </c>
      <c r="K114" s="60">
        <v>111</v>
      </c>
      <c r="Y114" s="6"/>
    </row>
    <row r="115" spans="1:25" ht="15.75">
      <c r="A115">
        <v>20220916</v>
      </c>
      <c r="B115">
        <v>132.5</v>
      </c>
      <c r="C115" s="59"/>
      <c r="E115" s="2">
        <v>92</v>
      </c>
      <c r="H115" s="60">
        <v>199</v>
      </c>
      <c r="K115" s="60">
        <v>139</v>
      </c>
      <c r="Y115" s="6"/>
    </row>
    <row r="116" spans="1:25" ht="15.75">
      <c r="A116">
        <v>20220917</v>
      </c>
      <c r="B116">
        <v>132.80000000000001</v>
      </c>
      <c r="C116" s="59"/>
      <c r="E116" s="2">
        <v>86</v>
      </c>
      <c r="H116" s="60">
        <v>150</v>
      </c>
      <c r="K116" s="60">
        <v>103</v>
      </c>
      <c r="Y116" s="6"/>
    </row>
    <row r="117" spans="1:25" ht="15.75">
      <c r="A117">
        <v>20220918</v>
      </c>
      <c r="B117">
        <v>137.4</v>
      </c>
      <c r="C117" s="59"/>
      <c r="E117" s="2">
        <v>73</v>
      </c>
      <c r="H117" s="60">
        <v>151</v>
      </c>
      <c r="K117" s="60">
        <v>108</v>
      </c>
      <c r="Y117" s="6"/>
    </row>
    <row r="118" spans="1:25" ht="15.75">
      <c r="A118">
        <v>20220919</v>
      </c>
      <c r="B118">
        <v>129.1</v>
      </c>
      <c r="C118" s="59"/>
      <c r="E118" s="2">
        <v>70</v>
      </c>
      <c r="H118" s="60">
        <v>163</v>
      </c>
      <c r="K118" s="60">
        <v>116</v>
      </c>
      <c r="Y118" s="6"/>
    </row>
    <row r="119" spans="1:25" ht="15.75">
      <c r="A119">
        <v>20220920</v>
      </c>
      <c r="B119">
        <v>138.4</v>
      </c>
      <c r="C119" s="59"/>
      <c r="E119" s="2">
        <v>68</v>
      </c>
      <c r="H119" s="60">
        <v>155</v>
      </c>
      <c r="K119" s="60">
        <v>115</v>
      </c>
      <c r="Y119" s="6"/>
    </row>
    <row r="120" spans="1:25" ht="15.75">
      <c r="A120">
        <v>20220921</v>
      </c>
      <c r="B120">
        <v>138</v>
      </c>
      <c r="C120" s="59"/>
      <c r="E120" s="2">
        <v>84</v>
      </c>
      <c r="H120" s="60">
        <v>164</v>
      </c>
      <c r="K120" s="60">
        <v>107</v>
      </c>
      <c r="Y120" s="6"/>
    </row>
    <row r="121" spans="1:25" ht="15.75">
      <c r="A121">
        <v>20220922</v>
      </c>
      <c r="B121">
        <v>137.69999999999999</v>
      </c>
      <c r="C121" s="59"/>
      <c r="E121" s="2">
        <v>105</v>
      </c>
      <c r="H121" s="60">
        <v>210</v>
      </c>
      <c r="K121" s="60">
        <v>129</v>
      </c>
      <c r="Y121" s="6"/>
    </row>
    <row r="122" spans="1:25" ht="15.75">
      <c r="A122">
        <v>20220923</v>
      </c>
      <c r="B122">
        <v>147.30000000000001</v>
      </c>
      <c r="C122" s="59"/>
      <c r="E122" s="2">
        <v>131</v>
      </c>
      <c r="H122" s="60">
        <v>285</v>
      </c>
      <c r="K122" s="60">
        <v>183</v>
      </c>
      <c r="Y122" s="6"/>
    </row>
    <row r="123" spans="1:25" ht="15.75">
      <c r="A123">
        <v>20220924</v>
      </c>
      <c r="B123">
        <v>147.4</v>
      </c>
      <c r="C123" s="59"/>
      <c r="E123" s="2">
        <v>147</v>
      </c>
      <c r="H123" s="60">
        <v>305</v>
      </c>
      <c r="K123" s="60">
        <v>186</v>
      </c>
      <c r="Y123" s="6"/>
    </row>
    <row r="124" spans="1:25" ht="15.75">
      <c r="A124">
        <v>20220925</v>
      </c>
      <c r="B124">
        <v>135.5</v>
      </c>
      <c r="C124" s="59"/>
      <c r="E124" s="2">
        <v>135</v>
      </c>
      <c r="H124" s="60">
        <v>265</v>
      </c>
      <c r="K124" s="60">
        <v>165</v>
      </c>
      <c r="Y124" s="6"/>
    </row>
    <row r="125" spans="1:25" ht="15.75">
      <c r="A125">
        <v>20220926</v>
      </c>
      <c r="B125">
        <v>135.80000000000001</v>
      </c>
      <c r="C125" s="59"/>
      <c r="E125" s="2">
        <v>132</v>
      </c>
      <c r="H125" s="60">
        <v>225</v>
      </c>
      <c r="K125" s="60">
        <v>153</v>
      </c>
      <c r="Y125" s="6"/>
    </row>
    <row r="126" spans="1:25" ht="15.75">
      <c r="A126">
        <v>20220927</v>
      </c>
      <c r="B126">
        <v>135.1</v>
      </c>
      <c r="C126" s="59"/>
      <c r="E126" s="2">
        <v>108</v>
      </c>
      <c r="H126" s="60">
        <v>157</v>
      </c>
      <c r="K126" s="60">
        <v>100</v>
      </c>
      <c r="Y126" s="6"/>
    </row>
    <row r="127" spans="1:25" ht="15.75">
      <c r="A127">
        <v>20220928</v>
      </c>
      <c r="B127">
        <v>135.30000000000001</v>
      </c>
      <c r="C127" s="59"/>
      <c r="E127" s="2">
        <v>85</v>
      </c>
      <c r="H127" s="60">
        <v>144</v>
      </c>
      <c r="K127" s="60">
        <v>82</v>
      </c>
      <c r="Y127" s="6"/>
    </row>
    <row r="128" spans="1:25" ht="15.75">
      <c r="A128">
        <v>20220929</v>
      </c>
      <c r="B128">
        <v>137.69999999999999</v>
      </c>
      <c r="C128" s="59"/>
      <c r="E128" s="2">
        <v>72</v>
      </c>
      <c r="H128" s="60">
        <v>144</v>
      </c>
      <c r="K128" s="60">
        <v>89</v>
      </c>
      <c r="Y128" s="6"/>
    </row>
    <row r="129" spans="1:25" ht="15.75">
      <c r="A129">
        <v>20220930</v>
      </c>
      <c r="B129">
        <v>137.5</v>
      </c>
      <c r="C129" s="59"/>
      <c r="E129" s="2">
        <v>76</v>
      </c>
      <c r="H129" s="60">
        <v>214</v>
      </c>
      <c r="K129" s="60">
        <v>136</v>
      </c>
      <c r="Y129" s="6"/>
    </row>
    <row r="130" spans="1:25" ht="15.75">
      <c r="A130">
        <v>20221001</v>
      </c>
      <c r="B130">
        <v>148.30000000000001</v>
      </c>
      <c r="C130" s="59"/>
      <c r="E130" s="2">
        <v>110</v>
      </c>
      <c r="H130" s="60">
        <v>240</v>
      </c>
      <c r="K130" s="60">
        <v>165</v>
      </c>
      <c r="Y130" s="6"/>
    </row>
    <row r="131" spans="1:25" ht="15.75">
      <c r="A131">
        <v>20221002</v>
      </c>
      <c r="B131">
        <v>154.1</v>
      </c>
      <c r="C131" s="59"/>
      <c r="E131" s="2">
        <v>128</v>
      </c>
      <c r="H131" s="60">
        <v>267</v>
      </c>
      <c r="K131" s="60">
        <v>174</v>
      </c>
      <c r="Y131" s="6"/>
    </row>
    <row r="132" spans="1:25" ht="15.75">
      <c r="A132">
        <v>20221003</v>
      </c>
      <c r="B132">
        <v>155.30000000000001</v>
      </c>
      <c r="C132" s="59"/>
      <c r="E132" s="2">
        <v>165</v>
      </c>
      <c r="H132" s="60">
        <v>297</v>
      </c>
      <c r="K132" s="60">
        <v>188</v>
      </c>
      <c r="Y132" s="6"/>
    </row>
    <row r="133" spans="1:25" ht="15.75">
      <c r="A133">
        <v>20221004</v>
      </c>
      <c r="B133">
        <v>152.5</v>
      </c>
      <c r="C133" s="59"/>
      <c r="E133" s="2">
        <v>167</v>
      </c>
      <c r="H133" s="60">
        <v>263</v>
      </c>
      <c r="K133" s="60">
        <v>168</v>
      </c>
      <c r="Y133" s="6"/>
    </row>
    <row r="134" spans="1:25" ht="15.75">
      <c r="A134">
        <v>20221005</v>
      </c>
      <c r="B134">
        <v>161</v>
      </c>
      <c r="C134" s="59"/>
      <c r="E134" s="2">
        <v>164</v>
      </c>
      <c r="H134" s="60">
        <v>315</v>
      </c>
      <c r="K134" s="60">
        <v>212</v>
      </c>
      <c r="Y134" s="6"/>
    </row>
    <row r="135" spans="1:25" ht="15.75">
      <c r="A135">
        <v>20221006</v>
      </c>
      <c r="B135">
        <v>155.6</v>
      </c>
      <c r="C135" s="59"/>
      <c r="E135" s="2">
        <v>162</v>
      </c>
      <c r="H135" s="60">
        <v>297</v>
      </c>
      <c r="K135" s="60">
        <v>195</v>
      </c>
      <c r="Y135" s="6"/>
    </row>
    <row r="136" spans="1:25" ht="15.75">
      <c r="A136">
        <v>20221007</v>
      </c>
      <c r="B136">
        <v>159.5</v>
      </c>
      <c r="C136" s="59"/>
      <c r="E136" s="2">
        <v>163</v>
      </c>
      <c r="H136" s="60">
        <v>276</v>
      </c>
      <c r="K136" s="60">
        <v>190</v>
      </c>
      <c r="Y136" s="6"/>
    </row>
    <row r="137" spans="1:25" ht="15.75">
      <c r="A137">
        <v>20221008</v>
      </c>
      <c r="B137">
        <v>156.9</v>
      </c>
      <c r="C137" s="59"/>
      <c r="E137" s="2">
        <v>154</v>
      </c>
      <c r="H137" s="60">
        <v>278</v>
      </c>
      <c r="K137" s="60">
        <v>173</v>
      </c>
      <c r="Y137" s="6"/>
    </row>
    <row r="138" spans="1:25" ht="15.75">
      <c r="A138">
        <v>20221009</v>
      </c>
      <c r="B138">
        <v>160.1</v>
      </c>
      <c r="C138" s="59"/>
      <c r="E138" s="2">
        <v>129</v>
      </c>
      <c r="H138" s="60">
        <v>251</v>
      </c>
      <c r="K138" s="60">
        <v>170</v>
      </c>
      <c r="Y138" s="6"/>
    </row>
    <row r="139" spans="1:25" ht="15.75">
      <c r="A139">
        <v>20221010</v>
      </c>
      <c r="B139">
        <v>162.69999999999999</v>
      </c>
      <c r="C139" s="59"/>
      <c r="E139" s="2">
        <v>120</v>
      </c>
      <c r="H139" s="60">
        <v>226</v>
      </c>
      <c r="K139" s="60">
        <v>158</v>
      </c>
      <c r="Y139" s="6"/>
    </row>
    <row r="140" spans="1:25" ht="15.75">
      <c r="A140">
        <v>20221011</v>
      </c>
      <c r="B140">
        <v>149.80000000000001</v>
      </c>
      <c r="C140" s="59"/>
      <c r="E140" s="2">
        <v>106</v>
      </c>
      <c r="H140" s="60">
        <v>236</v>
      </c>
      <c r="K140" s="60">
        <v>148</v>
      </c>
      <c r="Y140" s="6"/>
    </row>
    <row r="141" spans="1:25" ht="15.75">
      <c r="A141">
        <v>20221012</v>
      </c>
      <c r="B141">
        <v>140</v>
      </c>
      <c r="C141" s="59"/>
      <c r="E141" s="2">
        <v>103</v>
      </c>
      <c r="H141" s="60">
        <v>209</v>
      </c>
      <c r="K141" s="60">
        <v>126</v>
      </c>
      <c r="Y141" s="6"/>
    </row>
    <row r="142" spans="1:25" ht="15.75">
      <c r="A142">
        <v>20221013</v>
      </c>
      <c r="B142">
        <v>129.4</v>
      </c>
      <c r="C142" s="59"/>
      <c r="E142" s="2">
        <v>83</v>
      </c>
      <c r="H142" s="60">
        <v>173</v>
      </c>
      <c r="K142" s="60">
        <v>107</v>
      </c>
      <c r="Y142" s="6"/>
    </row>
    <row r="143" spans="1:25" ht="15.75">
      <c r="A143">
        <v>20221014</v>
      </c>
      <c r="B143">
        <v>119.9</v>
      </c>
      <c r="C143" s="59"/>
      <c r="E143" s="2">
        <v>82</v>
      </c>
      <c r="H143" s="60">
        <v>182</v>
      </c>
      <c r="K143" s="60">
        <v>89</v>
      </c>
      <c r="Y143" s="6"/>
    </row>
    <row r="144" spans="1:25" ht="15.75">
      <c r="A144">
        <v>20221015</v>
      </c>
      <c r="B144">
        <v>114.4</v>
      </c>
      <c r="C144" s="59"/>
      <c r="E144" s="2">
        <v>46</v>
      </c>
      <c r="H144" s="60">
        <v>181</v>
      </c>
      <c r="K144" s="60">
        <v>123</v>
      </c>
      <c r="Y144" s="6"/>
    </row>
    <row r="145" spans="1:25" ht="15.75">
      <c r="A145">
        <v>20221016</v>
      </c>
      <c r="B145">
        <v>118.4</v>
      </c>
      <c r="C145" s="59"/>
      <c r="E145" s="2">
        <v>75</v>
      </c>
      <c r="H145" s="60">
        <v>178</v>
      </c>
      <c r="K145" s="60">
        <v>132</v>
      </c>
      <c r="Y145" s="6"/>
    </row>
    <row r="146" spans="1:25" ht="15.75">
      <c r="A146">
        <v>20221017</v>
      </c>
      <c r="B146">
        <v>124.8</v>
      </c>
      <c r="C146" s="59"/>
      <c r="E146" s="2">
        <v>73</v>
      </c>
      <c r="H146" s="60">
        <v>144</v>
      </c>
      <c r="K146" s="60">
        <v>103</v>
      </c>
      <c r="Y146" s="6"/>
    </row>
    <row r="147" spans="1:25" ht="15.75">
      <c r="A147">
        <v>20221018</v>
      </c>
      <c r="B147">
        <v>113.1</v>
      </c>
      <c r="C147" s="59"/>
      <c r="E147" s="2">
        <v>50</v>
      </c>
      <c r="H147" s="60">
        <v>107</v>
      </c>
      <c r="K147" s="60">
        <v>86</v>
      </c>
      <c r="Y147" s="6"/>
    </row>
    <row r="148" spans="1:25" ht="15.75">
      <c r="A148">
        <v>20221019</v>
      </c>
      <c r="B148">
        <v>112.3</v>
      </c>
      <c r="C148" s="59"/>
      <c r="E148" s="2">
        <v>49</v>
      </c>
      <c r="H148" s="60">
        <v>141</v>
      </c>
      <c r="K148" s="60">
        <v>102</v>
      </c>
      <c r="Y148" s="6"/>
    </row>
    <row r="149" spans="1:25" ht="15.75">
      <c r="A149">
        <v>20221020</v>
      </c>
      <c r="B149">
        <v>114.8</v>
      </c>
      <c r="C149" s="59"/>
      <c r="E149" s="2">
        <v>36</v>
      </c>
      <c r="H149" s="60">
        <v>156</v>
      </c>
      <c r="K149" s="60">
        <v>85</v>
      </c>
      <c r="Y149" s="6"/>
    </row>
    <row r="150" spans="1:25" ht="15.75">
      <c r="A150">
        <v>20221021</v>
      </c>
      <c r="B150">
        <v>108.4</v>
      </c>
      <c r="C150" s="59"/>
      <c r="E150" s="2">
        <v>57</v>
      </c>
      <c r="H150" s="60">
        <v>157</v>
      </c>
      <c r="K150" s="60">
        <v>96</v>
      </c>
      <c r="Y150" s="6"/>
    </row>
    <row r="151" spans="1:25" ht="15.75">
      <c r="A151">
        <v>20221022</v>
      </c>
      <c r="B151">
        <v>103.9</v>
      </c>
      <c r="C151" s="59"/>
      <c r="E151" s="2">
        <v>70</v>
      </c>
      <c r="H151" s="60">
        <v>124</v>
      </c>
      <c r="K151" s="60">
        <v>90</v>
      </c>
      <c r="Y151" s="6"/>
    </row>
    <row r="152" spans="1:25" ht="15.75">
      <c r="A152">
        <v>20221023</v>
      </c>
      <c r="B152">
        <v>107.3</v>
      </c>
      <c r="C152" s="59"/>
      <c r="E152" s="2">
        <v>52</v>
      </c>
      <c r="H152" s="60">
        <v>182</v>
      </c>
      <c r="K152" s="60">
        <v>107</v>
      </c>
      <c r="Y152" s="6"/>
    </row>
    <row r="153" spans="1:25" ht="15.75">
      <c r="A153">
        <v>20221024</v>
      </c>
      <c r="B153">
        <v>113.6</v>
      </c>
      <c r="C153" s="59"/>
      <c r="E153" s="2">
        <v>54</v>
      </c>
      <c r="H153" s="60">
        <v>187</v>
      </c>
      <c r="K153" s="60">
        <v>89</v>
      </c>
      <c r="Y153" s="6"/>
    </row>
    <row r="154" spans="1:25" ht="15.75">
      <c r="A154">
        <v>20221025</v>
      </c>
      <c r="B154">
        <v>115</v>
      </c>
      <c r="C154" s="59"/>
      <c r="E154" s="2">
        <v>78</v>
      </c>
      <c r="H154" s="60">
        <v>146</v>
      </c>
      <c r="K154" s="60">
        <v>108</v>
      </c>
      <c r="Y154" s="6"/>
    </row>
    <row r="155" spans="1:25" ht="15.75">
      <c r="A155">
        <v>20221026</v>
      </c>
      <c r="B155">
        <v>120.9</v>
      </c>
      <c r="C155" s="59"/>
      <c r="E155" s="2">
        <v>83</v>
      </c>
      <c r="H155" s="60">
        <v>146</v>
      </c>
      <c r="K155" s="60">
        <v>108</v>
      </c>
      <c r="Y155" s="6"/>
    </row>
    <row r="156" spans="1:25" ht="15.75">
      <c r="A156">
        <v>20221027</v>
      </c>
      <c r="B156">
        <v>128.1</v>
      </c>
      <c r="C156" s="59"/>
      <c r="E156" s="2">
        <v>86</v>
      </c>
      <c r="H156" s="60">
        <v>197</v>
      </c>
      <c r="K156" s="60">
        <v>118</v>
      </c>
      <c r="Y156" s="6"/>
    </row>
    <row r="157" spans="1:25" ht="15.75">
      <c r="A157">
        <v>20221028</v>
      </c>
      <c r="B157">
        <v>127.7</v>
      </c>
      <c r="C157" s="59"/>
      <c r="E157" s="2">
        <v>89</v>
      </c>
      <c r="H157" s="60">
        <v>194</v>
      </c>
      <c r="K157" s="60">
        <v>116</v>
      </c>
      <c r="Y157" s="6"/>
    </row>
    <row r="158" spans="1:25" ht="15.75">
      <c r="A158">
        <v>20221029</v>
      </c>
      <c r="B158">
        <v>132.1</v>
      </c>
      <c r="C158" s="59"/>
      <c r="E158" s="2">
        <v>87</v>
      </c>
      <c r="H158" s="60">
        <v>174</v>
      </c>
      <c r="K158" s="60">
        <v>113</v>
      </c>
      <c r="Y158" s="6"/>
    </row>
    <row r="159" spans="1:25" ht="15.75">
      <c r="A159">
        <v>20221030</v>
      </c>
      <c r="B159">
        <v>128.69999999999999</v>
      </c>
      <c r="C159" s="59"/>
      <c r="E159" s="2">
        <v>75</v>
      </c>
      <c r="H159" s="60">
        <v>158</v>
      </c>
      <c r="K159" s="60">
        <v>98</v>
      </c>
      <c r="Y159" s="6"/>
    </row>
    <row r="160" spans="1:25" ht="15.75">
      <c r="A160">
        <v>20221031</v>
      </c>
      <c r="B160">
        <v>126</v>
      </c>
      <c r="C160" s="59"/>
      <c r="E160" s="2">
        <v>63</v>
      </c>
      <c r="H160" s="60">
        <v>169</v>
      </c>
      <c r="K160" s="60">
        <v>105</v>
      </c>
      <c r="Y160" s="6"/>
    </row>
    <row r="161" spans="1:25" ht="15.75">
      <c r="A161">
        <v>20221101</v>
      </c>
      <c r="B161">
        <v>126.1</v>
      </c>
      <c r="C161" s="59"/>
      <c r="E161" s="2">
        <v>85</v>
      </c>
      <c r="H161" s="60">
        <v>229</v>
      </c>
      <c r="K161" s="60">
        <v>157</v>
      </c>
      <c r="Y161" s="6"/>
    </row>
    <row r="162" spans="1:25" ht="15.75">
      <c r="A162">
        <v>20221102</v>
      </c>
      <c r="B162">
        <v>127.7</v>
      </c>
      <c r="C162" s="59"/>
      <c r="E162" s="2">
        <v>98</v>
      </c>
      <c r="H162" s="60">
        <v>163</v>
      </c>
      <c r="K162" s="60">
        <v>127</v>
      </c>
      <c r="Y162" s="6"/>
    </row>
    <row r="163" spans="1:25" ht="15.75">
      <c r="A163">
        <v>20221103</v>
      </c>
      <c r="B163">
        <v>123.3</v>
      </c>
      <c r="C163" s="59"/>
      <c r="E163" s="2">
        <v>78</v>
      </c>
      <c r="H163" s="60">
        <v>210</v>
      </c>
      <c r="K163" s="60">
        <v>150</v>
      </c>
      <c r="Y163" s="6"/>
    </row>
    <row r="164" spans="1:25" ht="15.75">
      <c r="A164">
        <v>20221104</v>
      </c>
      <c r="B164">
        <v>115.7</v>
      </c>
      <c r="C164" s="59"/>
      <c r="E164" s="2">
        <v>103</v>
      </c>
      <c r="H164" s="60">
        <v>238</v>
      </c>
      <c r="K164" s="60">
        <v>154</v>
      </c>
      <c r="Y164" s="6"/>
    </row>
    <row r="165" spans="1:25" ht="15.75">
      <c r="A165">
        <v>20221105</v>
      </c>
      <c r="B165">
        <v>128.80000000000001</v>
      </c>
      <c r="C165" s="59"/>
      <c r="E165" s="2">
        <v>115</v>
      </c>
      <c r="H165" s="60">
        <v>230</v>
      </c>
      <c r="K165" s="60">
        <v>142</v>
      </c>
      <c r="Y165" s="6"/>
    </row>
    <row r="166" spans="1:25" ht="15.75">
      <c r="A166">
        <v>20221106</v>
      </c>
      <c r="B166">
        <v>128.5</v>
      </c>
      <c r="C166" s="59"/>
      <c r="E166" s="2">
        <v>96</v>
      </c>
      <c r="H166" s="60">
        <v>202</v>
      </c>
      <c r="K166" s="60">
        <v>116</v>
      </c>
      <c r="Y166" s="6"/>
    </row>
    <row r="167" spans="1:25" ht="15.75">
      <c r="A167">
        <v>20221107</v>
      </c>
      <c r="B167">
        <v>132.1</v>
      </c>
      <c r="C167" s="59"/>
      <c r="E167" s="2">
        <v>100</v>
      </c>
      <c r="H167" s="60">
        <v>231</v>
      </c>
      <c r="K167" s="60">
        <v>154</v>
      </c>
      <c r="Y167" s="6"/>
    </row>
    <row r="168" spans="1:25" ht="15.75">
      <c r="A168">
        <v>20221108</v>
      </c>
      <c r="B168">
        <v>129.80000000000001</v>
      </c>
      <c r="C168" s="59"/>
      <c r="E168" s="2">
        <v>103</v>
      </c>
      <c r="H168" s="60">
        <v>150</v>
      </c>
      <c r="K168" s="60">
        <v>95</v>
      </c>
      <c r="Y168" s="6"/>
    </row>
    <row r="169" spans="1:25" ht="15.75">
      <c r="A169">
        <v>20221109</v>
      </c>
      <c r="B169">
        <v>135</v>
      </c>
      <c r="C169" s="59"/>
      <c r="E169" s="2">
        <v>98</v>
      </c>
      <c r="H169" s="60">
        <v>152</v>
      </c>
      <c r="K169" s="60">
        <v>105</v>
      </c>
      <c r="Y169" s="6"/>
    </row>
    <row r="170" spans="1:25" ht="15.75">
      <c r="A170">
        <v>20221110</v>
      </c>
      <c r="B170">
        <v>136</v>
      </c>
      <c r="C170" s="59"/>
      <c r="E170" s="2">
        <v>85</v>
      </c>
      <c r="H170" s="60">
        <v>158</v>
      </c>
      <c r="K170" s="60">
        <v>119</v>
      </c>
      <c r="Y170" s="6"/>
    </row>
    <row r="171" spans="1:25" ht="15.75">
      <c r="A171">
        <v>20221111</v>
      </c>
      <c r="B171">
        <v>134.9</v>
      </c>
      <c r="C171" s="59"/>
      <c r="E171" s="2">
        <v>74</v>
      </c>
      <c r="H171" s="60">
        <v>130</v>
      </c>
      <c r="K171" s="60">
        <v>72</v>
      </c>
      <c r="Y171" s="6"/>
    </row>
    <row r="172" spans="1:25" ht="15.75">
      <c r="A172">
        <v>20221112</v>
      </c>
      <c r="B172">
        <v>135.4</v>
      </c>
      <c r="C172" s="59"/>
      <c r="E172" s="2">
        <v>88</v>
      </c>
      <c r="H172" s="60">
        <v>173</v>
      </c>
      <c r="K172" s="60">
        <v>108</v>
      </c>
      <c r="Y172" s="6"/>
    </row>
    <row r="173" spans="1:25" ht="15.75">
      <c r="A173">
        <v>20221113</v>
      </c>
      <c r="B173">
        <v>134.1</v>
      </c>
      <c r="C173" s="59"/>
      <c r="E173" s="2">
        <v>111</v>
      </c>
      <c r="H173" s="60">
        <v>225</v>
      </c>
      <c r="K173" s="60">
        <v>147</v>
      </c>
      <c r="Y173" s="6"/>
    </row>
    <row r="174" spans="1:25" ht="15.75">
      <c r="A174">
        <v>20221114</v>
      </c>
      <c r="B174">
        <v>138.5</v>
      </c>
      <c r="C174" s="59"/>
      <c r="E174" s="2">
        <v>96</v>
      </c>
      <c r="H174" s="60">
        <v>166</v>
      </c>
      <c r="K174" s="60">
        <v>95</v>
      </c>
      <c r="Y174" s="6"/>
    </row>
    <row r="175" spans="1:25" ht="15.75">
      <c r="A175">
        <v>20221115</v>
      </c>
      <c r="B175">
        <v>131.30000000000001</v>
      </c>
      <c r="C175" s="59"/>
      <c r="E175" s="2">
        <v>86</v>
      </c>
      <c r="H175" s="60">
        <v>147</v>
      </c>
      <c r="K175" s="60">
        <v>116</v>
      </c>
      <c r="Y175" s="6"/>
    </row>
    <row r="176" spans="1:25" ht="15.75">
      <c r="A176">
        <v>20221116</v>
      </c>
      <c r="B176">
        <v>130</v>
      </c>
      <c r="C176" s="59"/>
      <c r="E176" s="2">
        <v>90</v>
      </c>
      <c r="H176" s="60">
        <v>143</v>
      </c>
      <c r="K176" s="60">
        <v>114</v>
      </c>
      <c r="Y176" s="6"/>
    </row>
    <row r="177" spans="1:25" ht="15.75">
      <c r="A177">
        <v>20221117</v>
      </c>
      <c r="B177">
        <v>116.5</v>
      </c>
      <c r="C177" s="59"/>
      <c r="E177" s="2">
        <v>59</v>
      </c>
      <c r="H177" s="60">
        <v>167</v>
      </c>
      <c r="K177" s="60">
        <v>108</v>
      </c>
      <c r="Y177" s="6"/>
    </row>
    <row r="178" spans="1:25" ht="15.75">
      <c r="A178">
        <v>20221118</v>
      </c>
      <c r="B178">
        <v>113.4</v>
      </c>
      <c r="C178" s="59"/>
      <c r="E178" s="2">
        <v>57</v>
      </c>
      <c r="H178" s="60">
        <v>194</v>
      </c>
      <c r="K178" s="60">
        <v>113</v>
      </c>
      <c r="Y178" s="6"/>
    </row>
    <row r="179" spans="1:25" ht="15.75">
      <c r="A179">
        <v>20221119</v>
      </c>
      <c r="B179">
        <v>112.4</v>
      </c>
      <c r="C179" s="59"/>
      <c r="E179" s="2">
        <v>75</v>
      </c>
      <c r="H179" s="60">
        <v>230</v>
      </c>
      <c r="K179" s="60">
        <v>140</v>
      </c>
      <c r="Y179" s="6"/>
    </row>
    <row r="180" spans="1:25" ht="15.75">
      <c r="A180">
        <v>20221120</v>
      </c>
      <c r="B180">
        <v>116.3</v>
      </c>
      <c r="C180" s="59"/>
      <c r="E180" s="2">
        <v>87</v>
      </c>
      <c r="H180" s="60">
        <v>240</v>
      </c>
      <c r="K180" s="60">
        <v>123</v>
      </c>
      <c r="Y180" s="6"/>
    </row>
    <row r="181" spans="1:25" ht="15.75">
      <c r="A181">
        <v>20221121</v>
      </c>
      <c r="B181">
        <v>114.2</v>
      </c>
      <c r="C181" s="59"/>
      <c r="E181" s="2">
        <v>77</v>
      </c>
      <c r="H181" s="60">
        <v>176</v>
      </c>
      <c r="K181" s="60">
        <v>126</v>
      </c>
      <c r="Y181" s="6"/>
    </row>
    <row r="182" spans="1:25" ht="15.75">
      <c r="A182">
        <v>20221122</v>
      </c>
      <c r="B182">
        <v>112.9</v>
      </c>
      <c r="C182" s="59"/>
      <c r="E182" s="2">
        <v>73</v>
      </c>
      <c r="H182" s="60">
        <v>190</v>
      </c>
      <c r="K182" s="60">
        <v>117</v>
      </c>
      <c r="Y182" s="6"/>
    </row>
    <row r="183" spans="1:25" ht="15.75">
      <c r="A183">
        <v>20221123</v>
      </c>
      <c r="B183">
        <v>110.5</v>
      </c>
      <c r="C183" s="59"/>
      <c r="E183" s="2">
        <v>71</v>
      </c>
      <c r="H183" s="60">
        <v>151</v>
      </c>
      <c r="K183" s="60">
        <v>78</v>
      </c>
      <c r="Y183" s="6"/>
    </row>
    <row r="184" spans="1:25" ht="15.75">
      <c r="A184">
        <v>20221124</v>
      </c>
      <c r="B184">
        <v>106.9</v>
      </c>
      <c r="C184" s="59"/>
      <c r="E184" s="2">
        <v>76</v>
      </c>
      <c r="H184" s="60">
        <v>171</v>
      </c>
      <c r="K184" s="60">
        <v>97</v>
      </c>
      <c r="Y184" s="6"/>
    </row>
    <row r="185" spans="1:25" ht="15.75">
      <c r="A185">
        <v>20221125</v>
      </c>
      <c r="B185">
        <v>105.7</v>
      </c>
      <c r="C185" s="59"/>
      <c r="E185" s="2">
        <v>72</v>
      </c>
      <c r="H185" s="60">
        <v>170</v>
      </c>
      <c r="K185" s="60">
        <v>74</v>
      </c>
      <c r="Y185" s="6"/>
    </row>
    <row r="186" spans="1:25" ht="15.75">
      <c r="A186">
        <v>20221126</v>
      </c>
      <c r="B186">
        <v>104.3</v>
      </c>
      <c r="C186" s="59"/>
      <c r="E186" s="2">
        <v>78</v>
      </c>
      <c r="H186" s="60">
        <v>155</v>
      </c>
      <c r="K186" s="60">
        <v>103</v>
      </c>
      <c r="Y186" s="6"/>
    </row>
    <row r="187" spans="1:25" ht="15.75">
      <c r="A187">
        <v>20221127</v>
      </c>
      <c r="B187">
        <v>104.4</v>
      </c>
      <c r="C187" s="59"/>
      <c r="E187" s="2">
        <v>72</v>
      </c>
      <c r="H187" s="60">
        <v>171</v>
      </c>
      <c r="K187" s="60">
        <v>89</v>
      </c>
      <c r="Y187" s="6"/>
    </row>
    <row r="188" spans="1:25" ht="15.75">
      <c r="A188">
        <v>20221128</v>
      </c>
      <c r="B188">
        <v>104.1</v>
      </c>
      <c r="C188" s="59"/>
      <c r="E188" s="2">
        <v>56</v>
      </c>
      <c r="H188" s="60">
        <v>91</v>
      </c>
      <c r="K188" s="60">
        <v>55</v>
      </c>
      <c r="Y188" s="6"/>
    </row>
    <row r="189" spans="1:25" ht="15.75">
      <c r="A189">
        <v>20221129</v>
      </c>
      <c r="B189">
        <v>105</v>
      </c>
      <c r="C189" s="59"/>
      <c r="E189" s="2">
        <v>28</v>
      </c>
      <c r="H189" s="60">
        <v>110</v>
      </c>
      <c r="K189" s="60">
        <v>54</v>
      </c>
      <c r="Y189" s="6"/>
    </row>
    <row r="190" spans="1:25" ht="15.75">
      <c r="A190">
        <v>20221130</v>
      </c>
      <c r="B190">
        <v>108</v>
      </c>
      <c r="C190" s="59"/>
      <c r="E190" s="2">
        <v>28</v>
      </c>
      <c r="H190" s="60">
        <v>120</v>
      </c>
      <c r="K190" s="60">
        <v>68</v>
      </c>
      <c r="Y190" s="6"/>
    </row>
    <row r="191" spans="1:25" ht="15.75">
      <c r="A191">
        <v>20221201</v>
      </c>
      <c r="B191">
        <v>115.4</v>
      </c>
      <c r="C191" s="59"/>
      <c r="E191" s="2">
        <v>51</v>
      </c>
      <c r="H191" s="60">
        <v>121</v>
      </c>
      <c r="K191" s="60">
        <v>93</v>
      </c>
      <c r="Y191" s="6"/>
    </row>
    <row r="192" spans="1:25" ht="15.75">
      <c r="A192">
        <v>20221202</v>
      </c>
      <c r="B192">
        <v>120.6</v>
      </c>
      <c r="C192" s="59"/>
      <c r="E192" s="2">
        <v>71</v>
      </c>
      <c r="H192" s="60">
        <v>165</v>
      </c>
      <c r="K192" s="60">
        <v>128</v>
      </c>
      <c r="Y192" s="6"/>
    </row>
    <row r="193" spans="1:25" ht="15.75">
      <c r="A193">
        <v>20221203</v>
      </c>
      <c r="B193">
        <v>130</v>
      </c>
      <c r="C193" s="59"/>
      <c r="E193" s="2">
        <v>75</v>
      </c>
      <c r="H193" s="60">
        <v>199</v>
      </c>
      <c r="K193" s="60">
        <v>142</v>
      </c>
      <c r="Y193" s="6"/>
    </row>
    <row r="194" spans="1:25" ht="15.75">
      <c r="A194">
        <v>20221204</v>
      </c>
      <c r="B194">
        <v>139.6</v>
      </c>
      <c r="C194" s="59"/>
      <c r="E194" s="2">
        <v>93</v>
      </c>
      <c r="H194" s="60">
        <v>230</v>
      </c>
      <c r="K194" s="60">
        <v>142</v>
      </c>
      <c r="Y194" s="6"/>
    </row>
    <row r="195" spans="1:25" ht="15.75">
      <c r="A195">
        <v>20221205</v>
      </c>
      <c r="B195">
        <v>145.4</v>
      </c>
      <c r="C195" s="59"/>
      <c r="E195" s="2">
        <v>103</v>
      </c>
      <c r="H195" s="60">
        <v>257</v>
      </c>
      <c r="K195" s="60">
        <v>156</v>
      </c>
      <c r="Y195" s="6"/>
    </row>
    <row r="196" spans="1:25" ht="15.75">
      <c r="A196">
        <v>20221206</v>
      </c>
      <c r="B196">
        <v>140</v>
      </c>
      <c r="C196" s="59"/>
      <c r="E196" s="2">
        <v>119</v>
      </c>
      <c r="H196" s="60">
        <v>284</v>
      </c>
      <c r="K196" s="60">
        <v>169</v>
      </c>
      <c r="Y196" s="6"/>
    </row>
    <row r="197" spans="1:25" ht="15.75">
      <c r="A197">
        <v>20221207</v>
      </c>
      <c r="B197">
        <v>143.6</v>
      </c>
      <c r="C197" s="59"/>
      <c r="E197" s="2">
        <v>127</v>
      </c>
      <c r="H197" s="60">
        <v>327</v>
      </c>
      <c r="K197" s="60">
        <v>206</v>
      </c>
      <c r="Y197" s="6"/>
    </row>
    <row r="198" spans="1:25" ht="15.75">
      <c r="A198">
        <v>20221208</v>
      </c>
      <c r="B198">
        <v>138.80000000000001</v>
      </c>
      <c r="C198" s="59"/>
      <c r="E198" s="2">
        <v>128</v>
      </c>
      <c r="H198" s="60">
        <v>281</v>
      </c>
      <c r="K198" s="60">
        <v>172</v>
      </c>
      <c r="Y198" s="6"/>
    </row>
    <row r="199" spans="1:25" ht="15.75">
      <c r="A199">
        <v>20221209</v>
      </c>
      <c r="B199">
        <v>144.6</v>
      </c>
      <c r="C199" s="59"/>
      <c r="E199" s="2">
        <v>111</v>
      </c>
      <c r="H199" s="60">
        <v>299</v>
      </c>
      <c r="K199" s="60">
        <v>195</v>
      </c>
      <c r="Y199" s="6"/>
    </row>
    <row r="200" spans="1:25" ht="15.75">
      <c r="A200">
        <v>20221210</v>
      </c>
      <c r="B200">
        <v>137.4</v>
      </c>
      <c r="C200" s="59"/>
      <c r="E200" s="2">
        <v>122</v>
      </c>
      <c r="H200" s="60">
        <v>293</v>
      </c>
      <c r="K200" s="60">
        <v>209</v>
      </c>
      <c r="Y200" s="6"/>
    </row>
    <row r="201" spans="1:25" ht="15.75">
      <c r="A201">
        <v>20221211</v>
      </c>
      <c r="B201">
        <v>143.19999999999999</v>
      </c>
      <c r="C201" s="59"/>
      <c r="E201" s="2">
        <v>140</v>
      </c>
      <c r="H201" s="60">
        <v>302</v>
      </c>
      <c r="K201" s="60">
        <v>188</v>
      </c>
      <c r="Y201" s="6"/>
    </row>
    <row r="202" spans="1:25" ht="15.75">
      <c r="A202">
        <v>20221212</v>
      </c>
      <c r="B202">
        <v>146.19999999999999</v>
      </c>
      <c r="C202" s="59"/>
      <c r="E202" s="2">
        <v>157</v>
      </c>
      <c r="H202" s="60">
        <v>342</v>
      </c>
      <c r="K202" s="60">
        <v>244</v>
      </c>
      <c r="Y202" s="6"/>
    </row>
    <row r="203" spans="1:25" ht="15.75">
      <c r="A203">
        <v>20221213</v>
      </c>
      <c r="B203">
        <v>148.30000000000001</v>
      </c>
      <c r="C203" s="59"/>
      <c r="E203" s="2">
        <v>159</v>
      </c>
      <c r="H203" s="60">
        <v>396</v>
      </c>
      <c r="K203" s="60">
        <v>281</v>
      </c>
      <c r="Y203" s="6"/>
    </row>
    <row r="204" spans="1:25" ht="15.75">
      <c r="A204">
        <v>20221214</v>
      </c>
      <c r="B204">
        <v>159.6</v>
      </c>
      <c r="C204" s="59"/>
      <c r="E204" s="2">
        <v>148</v>
      </c>
      <c r="H204" s="60">
        <v>291</v>
      </c>
      <c r="K204" s="60">
        <v>197</v>
      </c>
      <c r="Y204" s="6"/>
    </row>
    <row r="205" spans="1:25" ht="15.75">
      <c r="A205">
        <v>20221215</v>
      </c>
      <c r="B205">
        <v>160.69999999999999</v>
      </c>
      <c r="C205" s="59"/>
      <c r="E205" s="2">
        <v>141</v>
      </c>
      <c r="H205" s="60">
        <v>279</v>
      </c>
      <c r="K205" s="60">
        <v>176</v>
      </c>
      <c r="Y205" s="6"/>
    </row>
    <row r="206" spans="1:25" ht="15.75">
      <c r="A206">
        <v>20221216</v>
      </c>
      <c r="B206">
        <v>158</v>
      </c>
      <c r="C206" s="59"/>
      <c r="E206" s="2">
        <v>131</v>
      </c>
      <c r="H206" s="60">
        <v>239</v>
      </c>
      <c r="K206" s="60">
        <v>143</v>
      </c>
      <c r="Y206" s="6"/>
    </row>
    <row r="207" spans="1:25" ht="15.75">
      <c r="A207">
        <v>20221217</v>
      </c>
      <c r="B207">
        <v>149.69999999999999</v>
      </c>
      <c r="C207" s="59"/>
      <c r="E207" s="2">
        <v>131</v>
      </c>
      <c r="H207" s="60">
        <v>265</v>
      </c>
      <c r="K207" s="60">
        <v>158</v>
      </c>
      <c r="Y207" s="6"/>
    </row>
    <row r="208" spans="1:25" ht="15.75">
      <c r="A208">
        <v>20221218</v>
      </c>
      <c r="B208">
        <v>150.69999999999999</v>
      </c>
      <c r="C208" s="59"/>
      <c r="E208" s="2">
        <v>127</v>
      </c>
      <c r="H208" s="60">
        <v>258</v>
      </c>
      <c r="K208" s="60">
        <v>157</v>
      </c>
      <c r="Y208" s="6"/>
    </row>
    <row r="209" spans="1:30" ht="15.75">
      <c r="A209">
        <v>20221219</v>
      </c>
      <c r="B209">
        <v>147.5</v>
      </c>
      <c r="C209" s="59"/>
      <c r="E209" s="2">
        <v>113</v>
      </c>
      <c r="H209" s="60">
        <v>267</v>
      </c>
      <c r="K209" s="60">
        <v>169</v>
      </c>
      <c r="Y209" s="6"/>
    </row>
    <row r="210" spans="1:30" ht="15.75">
      <c r="A210">
        <v>20221220</v>
      </c>
      <c r="B210">
        <v>141.69999999999999</v>
      </c>
      <c r="C210" s="59"/>
      <c r="E210" s="2">
        <v>112</v>
      </c>
      <c r="H210" s="60">
        <v>258</v>
      </c>
      <c r="K210" s="60">
        <v>164</v>
      </c>
      <c r="Y210" s="6"/>
    </row>
    <row r="211" spans="1:30" ht="15.75">
      <c r="A211">
        <v>20221221</v>
      </c>
      <c r="B211">
        <v>134.19999999999999</v>
      </c>
      <c r="C211" s="59"/>
      <c r="E211" s="2">
        <v>100</v>
      </c>
      <c r="H211" s="60">
        <v>204</v>
      </c>
      <c r="K211" s="60">
        <v>132</v>
      </c>
      <c r="Y211" s="6"/>
    </row>
    <row r="212" spans="1:30" ht="15.75">
      <c r="A212">
        <v>20221222</v>
      </c>
      <c r="B212">
        <v>127</v>
      </c>
      <c r="C212" s="59"/>
      <c r="E212" s="2">
        <v>98</v>
      </c>
      <c r="H212" s="60">
        <v>210</v>
      </c>
      <c r="K212" s="60">
        <v>148</v>
      </c>
      <c r="Y212" s="6"/>
    </row>
    <row r="213" spans="1:30" ht="15.75">
      <c r="A213">
        <v>20221223</v>
      </c>
      <c r="B213">
        <v>123.6</v>
      </c>
      <c r="C213" s="59"/>
      <c r="E213" s="2">
        <v>85</v>
      </c>
      <c r="H213" s="60">
        <v>211</v>
      </c>
      <c r="K213" s="60">
        <v>127</v>
      </c>
      <c r="Y213" s="6"/>
    </row>
    <row r="214" spans="1:30" ht="15.75">
      <c r="A214">
        <v>20221224</v>
      </c>
      <c r="B214">
        <v>129</v>
      </c>
      <c r="C214" s="59"/>
      <c r="E214" s="2">
        <v>93</v>
      </c>
      <c r="H214" s="60">
        <v>280</v>
      </c>
      <c r="K214" s="60">
        <v>176</v>
      </c>
      <c r="Y214" s="6"/>
    </row>
    <row r="215" spans="1:30" ht="15.75">
      <c r="A215">
        <v>20221225</v>
      </c>
      <c r="B215">
        <v>139.30000000000001</v>
      </c>
      <c r="C215" s="59"/>
      <c r="E215" s="2">
        <v>105</v>
      </c>
      <c r="H215" s="60">
        <v>312</v>
      </c>
      <c r="K215" s="60">
        <v>187</v>
      </c>
      <c r="Y215" s="6"/>
    </row>
    <row r="216" spans="1:30" ht="15.75">
      <c r="A216">
        <v>20221226</v>
      </c>
      <c r="B216">
        <v>145.5</v>
      </c>
      <c r="C216" s="59"/>
      <c r="E216" s="2">
        <v>115</v>
      </c>
      <c r="H216" s="60">
        <v>274</v>
      </c>
      <c r="K216" s="60">
        <v>140</v>
      </c>
      <c r="Y216" s="6"/>
    </row>
    <row r="217" spans="1:30" ht="15.75">
      <c r="A217">
        <v>20221227</v>
      </c>
      <c r="B217">
        <v>153.80000000000001</v>
      </c>
      <c r="C217" s="59"/>
      <c r="E217" s="2">
        <v>94</v>
      </c>
      <c r="H217" s="60">
        <v>249</v>
      </c>
      <c r="K217" s="60">
        <v>162</v>
      </c>
      <c r="Y217" s="6"/>
    </row>
    <row r="218" spans="1:30" ht="15.75">
      <c r="A218">
        <v>20221228</v>
      </c>
      <c r="B218">
        <v>155.1</v>
      </c>
      <c r="C218" s="59"/>
      <c r="E218" s="2">
        <v>103</v>
      </c>
      <c r="H218" s="60">
        <v>231</v>
      </c>
      <c r="K218" s="60">
        <v>139</v>
      </c>
      <c r="Y218" s="6"/>
    </row>
    <row r="219" spans="1:30">
      <c r="A219">
        <v>20221229</v>
      </c>
      <c r="B219">
        <v>157.4</v>
      </c>
      <c r="C219" s="6" t="s">
        <v>1</v>
      </c>
      <c r="E219" s="2">
        <v>123</v>
      </c>
      <c r="H219" s="60">
        <v>263</v>
      </c>
      <c r="I219" s="6" t="s">
        <v>11</v>
      </c>
      <c r="K219" s="60">
        <v>163</v>
      </c>
      <c r="L219" s="6" t="s">
        <v>11</v>
      </c>
      <c r="Y219" s="6"/>
    </row>
    <row r="220" spans="1:30">
      <c r="A220">
        <v>20221230</v>
      </c>
      <c r="B220">
        <v>162</v>
      </c>
      <c r="C220" s="6" t="s">
        <v>5</v>
      </c>
      <c r="E220" s="2">
        <v>124</v>
      </c>
      <c r="H220" s="60">
        <v>283</v>
      </c>
      <c r="I220" s="6" t="s">
        <v>9</v>
      </c>
      <c r="K220" s="60">
        <v>177</v>
      </c>
      <c r="L220" s="6" t="s">
        <v>10</v>
      </c>
      <c r="Y220" s="6"/>
    </row>
    <row r="221" spans="1:30" ht="15.75">
      <c r="A221">
        <v>20221231</v>
      </c>
      <c r="B221">
        <v>159.5</v>
      </c>
      <c r="C221" s="59"/>
      <c r="E221" s="2">
        <v>98</v>
      </c>
      <c r="H221" s="60">
        <v>246</v>
      </c>
      <c r="K221" s="60">
        <v>136</v>
      </c>
      <c r="Y221" s="6"/>
    </row>
    <row r="222" spans="1:30" ht="15.75">
      <c r="A222">
        <v>20230101</v>
      </c>
      <c r="B222">
        <v>147.5</v>
      </c>
      <c r="C222" s="63">
        <f>AVERAGE(B40:B404)</f>
        <v>145.88493150684923</v>
      </c>
      <c r="E222" s="2">
        <v>108</v>
      </c>
      <c r="F222" s="74">
        <f t="shared" ref="F222:F285" si="10">AVERAGE(E40:E404)</f>
        <v>110.89315068493151</v>
      </c>
      <c r="G222" s="30">
        <f>(C222/F222-1)*10+100</f>
        <v>103.15545014329479</v>
      </c>
      <c r="H222" s="60">
        <v>267</v>
      </c>
      <c r="I222" s="67">
        <f t="shared" ref="I222:I285" si="11">AVERAGE(H40:H404)</f>
        <v>253.61369863013698</v>
      </c>
      <c r="J222" s="30">
        <f>(C222/I222-1)*10+100</f>
        <v>95.752249673216738</v>
      </c>
      <c r="K222" s="62">
        <v>166</v>
      </c>
      <c r="L222" s="9">
        <f>AVERAGE(K40:K404)</f>
        <v>163.46575342465752</v>
      </c>
      <c r="M222" s="30">
        <f>(C222/L222-1)*10+100</f>
        <v>98.924495097628423</v>
      </c>
      <c r="O222" s="6">
        <f t="shared" ref="O222:O285" si="12">(C222-64)*1.575</f>
        <v>128.96876712328753</v>
      </c>
      <c r="P222" s="20">
        <f t="shared" ref="P222:P285" si="13">F222/O222*100-100</f>
        <v>-14.015499133272058</v>
      </c>
      <c r="Q222" s="20">
        <f t="shared" ref="Q222:Q285" si="14">(C222-64)*3.0675</f>
        <v>251.18202739725999</v>
      </c>
      <c r="R222" s="20">
        <f t="shared" ref="R222:R285" si="15">I222/Q222*100-100</f>
        <v>0.96809125162093324</v>
      </c>
      <c r="S222" s="20">
        <f t="shared" ref="S222:S285" si="16">(C222-64)*2</f>
        <v>163.76986301369845</v>
      </c>
      <c r="T222" s="20">
        <f t="shared" ref="T222:T285" si="17">L222/S222*100-100</f>
        <v>-0.18569325481789178</v>
      </c>
      <c r="Y222" s="33">
        <f t="shared" ref="Y222:Y242" si="18">L222/F222</f>
        <v>1.4740834074513289</v>
      </c>
      <c r="Z222">
        <f t="shared" ref="Z222:Z258" si="19">I222/F222</f>
        <v>2.2870095859274628</v>
      </c>
      <c r="AA222" s="66">
        <f>I222/L222</f>
        <v>1.5514790915947374</v>
      </c>
      <c r="AB222">
        <f>I222*0.326+64</f>
        <v>146.67806575342468</v>
      </c>
      <c r="AC222" s="30">
        <f>C222</f>
        <v>145.88493150684923</v>
      </c>
      <c r="AD222" s="9">
        <f>((AB222-C222)/100)*100</f>
        <v>0.79313424657544829</v>
      </c>
    </row>
    <row r="223" spans="1:30" ht="15.75">
      <c r="A223">
        <v>20230102</v>
      </c>
      <c r="B223">
        <v>141.5</v>
      </c>
      <c r="C223" s="63">
        <f t="shared" ref="C223:C286" si="20">AVERAGE(B41:B405)</f>
        <v>146.08575342465741</v>
      </c>
      <c r="E223" s="2">
        <v>109</v>
      </c>
      <c r="F223" s="74">
        <f t="shared" si="10"/>
        <v>111.16164383561645</v>
      </c>
      <c r="G223" s="30">
        <f t="shared" ref="G223:G286" si="21">(C223/F223-1)*10+100</f>
        <v>103.14174101641444</v>
      </c>
      <c r="H223" s="60">
        <v>216</v>
      </c>
      <c r="I223" s="67">
        <f t="shared" si="11"/>
        <v>254.0849315068493</v>
      </c>
      <c r="J223" s="30">
        <f t="shared" ref="J223:J286" si="22">(C223/I223-1)*10+100</f>
        <v>95.749485125241264</v>
      </c>
      <c r="K223" s="60">
        <v>157</v>
      </c>
      <c r="L223" s="9">
        <f t="shared" ref="L223:L286" si="23">AVERAGE(K41:K405)</f>
        <v>163.83835616438355</v>
      </c>
      <c r="M223" s="30">
        <f t="shared" ref="M223:M286" si="24">(C223/L223-1)*10+100</f>
        <v>98.91645624655105</v>
      </c>
      <c r="O223" s="6">
        <f t="shared" si="12"/>
        <v>129.28506164383543</v>
      </c>
      <c r="P223" s="20">
        <f t="shared" si="13"/>
        <v>-14.018183986442907</v>
      </c>
      <c r="Q223" s="20">
        <f t="shared" si="14"/>
        <v>251.79804863013661</v>
      </c>
      <c r="R223" s="20">
        <f t="shared" si="15"/>
        <v>0.90822104823848804</v>
      </c>
      <c r="S223" s="20">
        <f t="shared" si="16"/>
        <v>164.17150684931482</v>
      </c>
      <c r="T223" s="20">
        <f t="shared" si="17"/>
        <v>-0.2029284443597561</v>
      </c>
      <c r="Y223" s="33">
        <f t="shared" si="18"/>
        <v>1.4738748952531175</v>
      </c>
      <c r="Z223">
        <f t="shared" si="19"/>
        <v>2.2857248484250996</v>
      </c>
      <c r="AA223" s="66">
        <f t="shared" ref="AA223:AA286" si="25">I223/L223</f>
        <v>1.5508269092490092</v>
      </c>
      <c r="AB223">
        <f t="shared" ref="AB223:AB286" si="26">I223*0.326+64</f>
        <v>146.83168767123288</v>
      </c>
      <c r="AC223" s="30">
        <f t="shared" ref="AC223:AC286" si="27">C223</f>
        <v>146.08575342465741</v>
      </c>
      <c r="AD223" s="9">
        <f t="shared" ref="AD223:AD286" si="28">((AB223-C223)/100)*100</f>
        <v>0.74593424657547303</v>
      </c>
    </row>
    <row r="224" spans="1:30" ht="15.75">
      <c r="A224">
        <v>20230103</v>
      </c>
      <c r="B224">
        <v>143.6</v>
      </c>
      <c r="C224" s="63">
        <f t="shared" si="20"/>
        <v>146.26356164383552</v>
      </c>
      <c r="E224" s="2">
        <v>108</v>
      </c>
      <c r="F224" s="74">
        <f t="shared" si="10"/>
        <v>111.38356164383562</v>
      </c>
      <c r="G224" s="30">
        <f t="shared" si="21"/>
        <v>103.13152133808879</v>
      </c>
      <c r="H224" s="60">
        <v>292</v>
      </c>
      <c r="I224" s="67">
        <f t="shared" si="11"/>
        <v>254.50684931506851</v>
      </c>
      <c r="J224" s="30">
        <f t="shared" si="22"/>
        <v>95.746940093654118</v>
      </c>
      <c r="K224" s="60">
        <v>178</v>
      </c>
      <c r="L224" s="9">
        <f t="shared" si="23"/>
        <v>164.03013698630136</v>
      </c>
      <c r="M224" s="30">
        <f t="shared" si="24"/>
        <v>98.916871273237462</v>
      </c>
      <c r="O224" s="6">
        <f t="shared" si="12"/>
        <v>129.56510958904093</v>
      </c>
      <c r="P224" s="20">
        <f t="shared" si="13"/>
        <v>-14.032750022652067</v>
      </c>
      <c r="Q224" s="20">
        <f t="shared" si="14"/>
        <v>252.34347534246544</v>
      </c>
      <c r="R224" s="20">
        <f t="shared" si="15"/>
        <v>0.85731321947875472</v>
      </c>
      <c r="S224" s="20">
        <f t="shared" si="16"/>
        <v>164.52712328767103</v>
      </c>
      <c r="T224" s="20">
        <f t="shared" si="17"/>
        <v>-0.3020695259472177</v>
      </c>
      <c r="Y224" s="33">
        <f t="shared" si="18"/>
        <v>1.4726601893985978</v>
      </c>
      <c r="Z224">
        <f t="shared" si="19"/>
        <v>2.2849587996556391</v>
      </c>
      <c r="AA224" s="66">
        <f t="shared" si="25"/>
        <v>1.5515859097058677</v>
      </c>
      <c r="AB224">
        <f t="shared" si="26"/>
        <v>146.96923287671234</v>
      </c>
      <c r="AC224" s="30">
        <f t="shared" si="27"/>
        <v>146.26356164383552</v>
      </c>
      <c r="AD224" s="9">
        <f t="shared" si="28"/>
        <v>0.70567123287682421</v>
      </c>
    </row>
    <row r="225" spans="1:30" ht="15.75">
      <c r="A225">
        <v>20230104</v>
      </c>
      <c r="B225">
        <v>146</v>
      </c>
      <c r="C225" s="63">
        <f t="shared" si="20"/>
        <v>146.39150684931499</v>
      </c>
      <c r="E225" s="2">
        <v>96</v>
      </c>
      <c r="F225" s="74">
        <f t="shared" si="10"/>
        <v>111.53972602739726</v>
      </c>
      <c r="G225" s="30">
        <f t="shared" si="21"/>
        <v>103.12460699548043</v>
      </c>
      <c r="H225" s="60">
        <v>217</v>
      </c>
      <c r="I225" s="67">
        <f t="shared" si="11"/>
        <v>254.77534246575343</v>
      </c>
      <c r="J225" s="30">
        <f t="shared" si="22"/>
        <v>95.745905605798285</v>
      </c>
      <c r="K225" s="60">
        <v>158</v>
      </c>
      <c r="L225" s="9">
        <f t="shared" si="23"/>
        <v>164.1972602739726</v>
      </c>
      <c r="M225" s="30">
        <f t="shared" si="24"/>
        <v>98.91558766602148</v>
      </c>
      <c r="O225" s="6">
        <f t="shared" si="12"/>
        <v>129.76662328767111</v>
      </c>
      <c r="P225" s="20">
        <f t="shared" si="13"/>
        <v>-14.045905486704257</v>
      </c>
      <c r="Q225" s="20">
        <f t="shared" si="14"/>
        <v>252.73594726027372</v>
      </c>
      <c r="R225" s="20">
        <f t="shared" si="15"/>
        <v>0.80692724069817245</v>
      </c>
      <c r="S225" s="20">
        <f t="shared" si="16"/>
        <v>164.78301369862999</v>
      </c>
      <c r="T225" s="20">
        <f t="shared" si="17"/>
        <v>-0.35546954234534667</v>
      </c>
      <c r="Y225" s="33">
        <f t="shared" si="18"/>
        <v>1.4720966791118097</v>
      </c>
      <c r="Z225">
        <f t="shared" si="19"/>
        <v>2.2841668304185498</v>
      </c>
      <c r="AA225" s="66">
        <f t="shared" si="25"/>
        <v>1.5516418607755456</v>
      </c>
      <c r="AB225">
        <f t="shared" si="26"/>
        <v>147.05676164383561</v>
      </c>
      <c r="AC225" s="30">
        <f t="shared" si="27"/>
        <v>146.39150684931499</v>
      </c>
      <c r="AD225" s="9">
        <f t="shared" si="28"/>
        <v>0.66525479452062086</v>
      </c>
    </row>
    <row r="226" spans="1:30" ht="15.75">
      <c r="A226">
        <v>20230105</v>
      </c>
      <c r="B226">
        <v>149.19999999999999</v>
      </c>
      <c r="C226" s="63">
        <f t="shared" si="20"/>
        <v>146.51342465753416</v>
      </c>
      <c r="E226" s="2">
        <v>112</v>
      </c>
      <c r="F226" s="74">
        <f t="shared" si="10"/>
        <v>111.71232876712328</v>
      </c>
      <c r="G226" s="30">
        <f t="shared" si="21"/>
        <v>103.11524218270999</v>
      </c>
      <c r="H226" s="60">
        <v>274</v>
      </c>
      <c r="I226" s="67">
        <f t="shared" si="11"/>
        <v>254.96986301369864</v>
      </c>
      <c r="J226" s="30">
        <f t="shared" si="22"/>
        <v>95.746303619014867</v>
      </c>
      <c r="K226" s="60">
        <v>168</v>
      </c>
      <c r="L226" s="9">
        <f t="shared" si="23"/>
        <v>164.31506849315068</v>
      </c>
      <c r="M226" s="30">
        <f t="shared" si="24"/>
        <v>98.916615256356806</v>
      </c>
      <c r="O226" s="6">
        <f t="shared" si="12"/>
        <v>129.9586438356163</v>
      </c>
      <c r="P226" s="20">
        <f t="shared" si="13"/>
        <v>-14.040093471252774</v>
      </c>
      <c r="Q226" s="20">
        <f t="shared" si="14"/>
        <v>253.10993013698604</v>
      </c>
      <c r="R226" s="20">
        <f t="shared" si="15"/>
        <v>0.73483204539070357</v>
      </c>
      <c r="S226" s="20">
        <f t="shared" si="16"/>
        <v>165.02684931506832</v>
      </c>
      <c r="T226" s="20">
        <f t="shared" si="17"/>
        <v>-0.43131213185722572</v>
      </c>
      <c r="Y226" s="33">
        <f t="shared" si="18"/>
        <v>1.4708767627222563</v>
      </c>
      <c r="Z226">
        <f t="shared" si="19"/>
        <v>2.2823789086450033</v>
      </c>
      <c r="AA226" s="66">
        <f t="shared" si="25"/>
        <v>1.5517132138390999</v>
      </c>
      <c r="AB226">
        <f t="shared" si="26"/>
        <v>147.12017534246576</v>
      </c>
      <c r="AC226" s="30">
        <f t="shared" si="27"/>
        <v>146.51342465753416</v>
      </c>
      <c r="AD226" s="9">
        <f t="shared" si="28"/>
        <v>0.60675068493159756</v>
      </c>
    </row>
    <row r="227" spans="1:30" ht="15.75">
      <c r="A227">
        <v>20230106</v>
      </c>
      <c r="B227">
        <v>166.7</v>
      </c>
      <c r="C227" s="63">
        <f t="shared" si="20"/>
        <v>146.62712328767117</v>
      </c>
      <c r="E227" s="2">
        <v>131</v>
      </c>
      <c r="F227" s="74">
        <f t="shared" si="10"/>
        <v>111.88219178082191</v>
      </c>
      <c r="G227" s="30">
        <f t="shared" si="21"/>
        <v>103.1054925680143</v>
      </c>
      <c r="H227" s="60">
        <v>299</v>
      </c>
      <c r="I227" s="67">
        <f t="shared" si="11"/>
        <v>255.1972602739726</v>
      </c>
      <c r="J227" s="30">
        <f t="shared" si="22"/>
        <v>95.745638614233414</v>
      </c>
      <c r="K227" s="60">
        <v>178</v>
      </c>
      <c r="L227" s="9">
        <f t="shared" si="23"/>
        <v>164.49589041095891</v>
      </c>
      <c r="M227" s="30">
        <f t="shared" si="24"/>
        <v>98.913725620825772</v>
      </c>
      <c r="O227" s="6">
        <f t="shared" si="12"/>
        <v>130.13771917808208</v>
      </c>
      <c r="P227" s="20">
        <f t="shared" si="13"/>
        <v>-14.027852579988036</v>
      </c>
      <c r="Q227" s="20">
        <f t="shared" si="14"/>
        <v>253.4587006849313</v>
      </c>
      <c r="R227" s="20">
        <f t="shared" si="15"/>
        <v>0.68593407302377329</v>
      </c>
      <c r="S227" s="20">
        <f t="shared" si="16"/>
        <v>165.25424657534234</v>
      </c>
      <c r="T227" s="20">
        <f t="shared" si="17"/>
        <v>-0.45890267881114255</v>
      </c>
      <c r="Y227" s="33">
        <f t="shared" si="18"/>
        <v>1.4702598134045106</v>
      </c>
      <c r="Z227">
        <f t="shared" si="19"/>
        <v>2.2809462007493204</v>
      </c>
      <c r="AA227" s="66">
        <f t="shared" si="25"/>
        <v>1.5513898835795539</v>
      </c>
      <c r="AB227">
        <f t="shared" si="26"/>
        <v>147.19430684931507</v>
      </c>
      <c r="AC227" s="30">
        <f t="shared" si="27"/>
        <v>146.62712328767117</v>
      </c>
      <c r="AD227" s="9">
        <f t="shared" si="28"/>
        <v>0.56718356164390116</v>
      </c>
    </row>
    <row r="228" spans="1:30" ht="15.75">
      <c r="A228">
        <v>20230107</v>
      </c>
      <c r="B228">
        <v>173</v>
      </c>
      <c r="C228" s="63">
        <f t="shared" si="20"/>
        <v>146.71479452054788</v>
      </c>
      <c r="E228" s="2">
        <v>133</v>
      </c>
      <c r="F228" s="74">
        <f t="shared" si="10"/>
        <v>112.12876712328767</v>
      </c>
      <c r="G228" s="30">
        <f t="shared" si="21"/>
        <v>103.08449190021257</v>
      </c>
      <c r="H228" s="60">
        <v>292</v>
      </c>
      <c r="I228" s="67">
        <f t="shared" si="11"/>
        <v>255.52054794520549</v>
      </c>
      <c r="J228" s="30">
        <f t="shared" si="22"/>
        <v>95.741800246609117</v>
      </c>
      <c r="K228" s="60">
        <v>188</v>
      </c>
      <c r="L228" s="9">
        <f t="shared" si="23"/>
        <v>164.72328767123287</v>
      </c>
      <c r="M228" s="30">
        <f t="shared" si="24"/>
        <v>98.906742731687842</v>
      </c>
      <c r="O228" s="6">
        <f t="shared" si="12"/>
        <v>130.2758013698629</v>
      </c>
      <c r="P228" s="20">
        <f t="shared" si="13"/>
        <v>-13.929704561981112</v>
      </c>
      <c r="Q228" s="20">
        <f t="shared" si="14"/>
        <v>253.72763219178063</v>
      </c>
      <c r="R228" s="20">
        <f t="shared" si="15"/>
        <v>0.70663007333378403</v>
      </c>
      <c r="S228" s="20">
        <f t="shared" si="16"/>
        <v>165.42958904109577</v>
      </c>
      <c r="T228" s="20">
        <f t="shared" si="17"/>
        <v>-0.42694984250213963</v>
      </c>
      <c r="Y228" s="33">
        <f t="shared" si="18"/>
        <v>1.4690546582940356</v>
      </c>
      <c r="Z228">
        <f t="shared" si="19"/>
        <v>2.2788134972023357</v>
      </c>
      <c r="AA228" s="66">
        <f t="shared" si="25"/>
        <v>1.5512108309493715</v>
      </c>
      <c r="AB228">
        <f t="shared" si="26"/>
        <v>147.29969863013699</v>
      </c>
      <c r="AC228" s="30">
        <f t="shared" si="27"/>
        <v>146.71479452054788</v>
      </c>
      <c r="AD228" s="9">
        <f t="shared" si="28"/>
        <v>0.58490410958910388</v>
      </c>
    </row>
    <row r="229" spans="1:30" ht="15.75">
      <c r="A229">
        <v>20230108</v>
      </c>
      <c r="B229">
        <v>177.8</v>
      </c>
      <c r="C229" s="63">
        <f t="shared" si="20"/>
        <v>146.83452054794512</v>
      </c>
      <c r="E229" s="2">
        <v>135</v>
      </c>
      <c r="F229" s="74">
        <f t="shared" si="10"/>
        <v>112.36712328767123</v>
      </c>
      <c r="G229" s="30">
        <f t="shared" si="21"/>
        <v>103.06739162237284</v>
      </c>
      <c r="H229" s="60">
        <v>331</v>
      </c>
      <c r="I229" s="67">
        <f t="shared" si="11"/>
        <v>255.83287671232875</v>
      </c>
      <c r="J229" s="30">
        <f t="shared" si="22"/>
        <v>95.739470330588247</v>
      </c>
      <c r="K229" s="60">
        <v>213</v>
      </c>
      <c r="L229" s="9">
        <f t="shared" si="23"/>
        <v>164.95068493150686</v>
      </c>
      <c r="M229" s="30">
        <f t="shared" si="24"/>
        <v>98.901722391084093</v>
      </c>
      <c r="O229" s="6">
        <f t="shared" si="12"/>
        <v>130.46436986301356</v>
      </c>
      <c r="P229" s="20">
        <f t="shared" si="13"/>
        <v>-13.871409178110682</v>
      </c>
      <c r="Q229" s="20">
        <f t="shared" si="14"/>
        <v>254.09489178082165</v>
      </c>
      <c r="R229" s="20">
        <f t="shared" si="15"/>
        <v>0.68399050422715391</v>
      </c>
      <c r="S229" s="20">
        <f t="shared" si="16"/>
        <v>165.66904109589024</v>
      </c>
      <c r="T229" s="20">
        <f t="shared" si="17"/>
        <v>-0.43360917624167428</v>
      </c>
      <c r="Y229" s="33">
        <f t="shared" si="18"/>
        <v>1.4679621592626908</v>
      </c>
      <c r="Z229">
        <f t="shared" si="19"/>
        <v>2.2767591554103475</v>
      </c>
      <c r="AA229" s="66">
        <f t="shared" si="25"/>
        <v>1.5509658345375121</v>
      </c>
      <c r="AB229">
        <f t="shared" si="26"/>
        <v>147.40151780821918</v>
      </c>
      <c r="AC229" s="30">
        <f t="shared" si="27"/>
        <v>146.83452054794512</v>
      </c>
      <c r="AD229" s="9">
        <f t="shared" si="28"/>
        <v>0.56699726027406427</v>
      </c>
    </row>
    <row r="230" spans="1:30" ht="15.75">
      <c r="A230">
        <v>20230109</v>
      </c>
      <c r="B230">
        <v>184.7</v>
      </c>
      <c r="C230" s="63">
        <f t="shared" si="20"/>
        <v>146.9405479452054</v>
      </c>
      <c r="E230" s="2">
        <v>148</v>
      </c>
      <c r="F230" s="74">
        <f t="shared" si="10"/>
        <v>112.59726027397261</v>
      </c>
      <c r="G230" s="30">
        <f t="shared" si="21"/>
        <v>103.05009976154557</v>
      </c>
      <c r="H230" s="60">
        <v>369</v>
      </c>
      <c r="I230" s="67">
        <f t="shared" si="11"/>
        <v>256.12054794520549</v>
      </c>
      <c r="J230" s="30">
        <f t="shared" si="22"/>
        <v>95.737163578794224</v>
      </c>
      <c r="K230" s="60">
        <v>229</v>
      </c>
      <c r="L230" s="9">
        <f t="shared" si="23"/>
        <v>165.07123287671232</v>
      </c>
      <c r="M230" s="30">
        <f t="shared" si="24"/>
        <v>98.901644785978647</v>
      </c>
      <c r="O230" s="6">
        <f t="shared" si="12"/>
        <v>130.63136301369849</v>
      </c>
      <c r="P230" s="20">
        <f t="shared" si="13"/>
        <v>-13.805339180174343</v>
      </c>
      <c r="Q230" s="20">
        <f t="shared" si="14"/>
        <v>254.42013082191755</v>
      </c>
      <c r="R230" s="20">
        <f t="shared" si="15"/>
        <v>0.66835007033235172</v>
      </c>
      <c r="S230" s="20">
        <f t="shared" si="16"/>
        <v>165.88109589041079</v>
      </c>
      <c r="T230" s="20">
        <f t="shared" si="17"/>
        <v>-0.48821899165261584</v>
      </c>
      <c r="Y230" s="33">
        <f t="shared" si="18"/>
        <v>1.4660324103362692</v>
      </c>
      <c r="Z230">
        <f t="shared" si="19"/>
        <v>2.2746605674242053</v>
      </c>
      <c r="AA230" s="66">
        <f t="shared" si="25"/>
        <v>1.5515759074538185</v>
      </c>
      <c r="AB230">
        <f t="shared" si="26"/>
        <v>147.49529863013697</v>
      </c>
      <c r="AC230" s="30">
        <f t="shared" si="27"/>
        <v>146.9405479452054</v>
      </c>
      <c r="AD230" s="9">
        <f t="shared" si="28"/>
        <v>0.55475068493157664</v>
      </c>
    </row>
    <row r="231" spans="1:30" ht="15.75">
      <c r="A231">
        <v>20230110</v>
      </c>
      <c r="B231">
        <v>186.6</v>
      </c>
      <c r="C231" s="63">
        <f t="shared" si="20"/>
        <v>147.08904109589034</v>
      </c>
      <c r="E231" s="2">
        <v>179</v>
      </c>
      <c r="F231" s="74">
        <f t="shared" si="10"/>
        <v>112.83013698630137</v>
      </c>
      <c r="G231" s="30">
        <f t="shared" si="21"/>
        <v>103.0363256683583</v>
      </c>
      <c r="H231" s="60">
        <v>420</v>
      </c>
      <c r="I231" s="67">
        <f t="shared" si="11"/>
        <v>256.41369863013699</v>
      </c>
      <c r="J231" s="30">
        <f t="shared" si="22"/>
        <v>95.7363955935934</v>
      </c>
      <c r="K231" s="60">
        <v>273</v>
      </c>
      <c r="L231" s="9">
        <f t="shared" si="23"/>
        <v>165.24657534246575</v>
      </c>
      <c r="M231" s="30">
        <f t="shared" si="24"/>
        <v>98.901185443090441</v>
      </c>
      <c r="O231" s="6">
        <f t="shared" si="12"/>
        <v>130.86523972602728</v>
      </c>
      <c r="P231" s="20">
        <f t="shared" si="13"/>
        <v>-13.781431018262197</v>
      </c>
      <c r="Q231" s="20">
        <f t="shared" si="14"/>
        <v>254.87563356164361</v>
      </c>
      <c r="R231" s="20">
        <f t="shared" si="15"/>
        <v>0.60345708493213124</v>
      </c>
      <c r="S231" s="20">
        <f t="shared" si="16"/>
        <v>166.17808219178067</v>
      </c>
      <c r="T231" s="20">
        <f t="shared" si="17"/>
        <v>-0.56054735800832134</v>
      </c>
      <c r="Y231" s="33">
        <f t="shared" si="18"/>
        <v>1.464560619673166</v>
      </c>
      <c r="Z231">
        <f t="shared" si="19"/>
        <v>2.2725639220066531</v>
      </c>
      <c r="AA231" s="66">
        <f t="shared" si="25"/>
        <v>1.5517035563292714</v>
      </c>
      <c r="AB231">
        <f t="shared" si="26"/>
        <v>147.59086575342468</v>
      </c>
      <c r="AC231" s="30">
        <f t="shared" si="27"/>
        <v>147.08904109589034</v>
      </c>
      <c r="AD231" s="9">
        <f t="shared" si="28"/>
        <v>0.50182465753434258</v>
      </c>
    </row>
    <row r="232" spans="1:30" ht="15.75">
      <c r="A232">
        <v>20230111</v>
      </c>
      <c r="B232">
        <v>188.7</v>
      </c>
      <c r="C232" s="63">
        <f t="shared" si="20"/>
        <v>147.16931506849306</v>
      </c>
      <c r="E232" s="2">
        <v>168</v>
      </c>
      <c r="F232" s="74">
        <f t="shared" si="10"/>
        <v>113.05479452054794</v>
      </c>
      <c r="G232" s="30">
        <f t="shared" si="21"/>
        <v>103.01752090149036</v>
      </c>
      <c r="H232" s="60">
        <v>350</v>
      </c>
      <c r="I232" s="67">
        <f t="shared" si="11"/>
        <v>256.58904109589042</v>
      </c>
      <c r="J232" s="30">
        <f t="shared" si="22"/>
        <v>95.735604078799852</v>
      </c>
      <c r="K232" s="60">
        <v>224</v>
      </c>
      <c r="L232" s="9">
        <f t="shared" si="23"/>
        <v>165.33424657534246</v>
      </c>
      <c r="M232" s="30">
        <f t="shared" si="24"/>
        <v>98.901320695312108</v>
      </c>
      <c r="O232" s="6">
        <f t="shared" si="12"/>
        <v>130.99167123287657</v>
      </c>
      <c r="P232" s="20">
        <f t="shared" si="13"/>
        <v>-13.693142887260763</v>
      </c>
      <c r="Q232" s="20">
        <f t="shared" si="14"/>
        <v>255.12187397260246</v>
      </c>
      <c r="R232" s="20">
        <f t="shared" si="15"/>
        <v>0.57508480180163701</v>
      </c>
      <c r="S232" s="20">
        <f t="shared" si="16"/>
        <v>166.33863013698613</v>
      </c>
      <c r="T232" s="20">
        <f t="shared" si="17"/>
        <v>-0.60381858430390878</v>
      </c>
      <c r="Y232" s="33">
        <f t="shared" si="18"/>
        <v>1.4624257845631892</v>
      </c>
      <c r="Z232">
        <f t="shared" si="19"/>
        <v>2.2695989337210714</v>
      </c>
      <c r="AA232" s="66">
        <f t="shared" si="25"/>
        <v>1.551941272971316</v>
      </c>
      <c r="AB232">
        <f t="shared" si="26"/>
        <v>147.64802739726028</v>
      </c>
      <c r="AC232" s="30">
        <f t="shared" si="27"/>
        <v>147.16931506849306</v>
      </c>
      <c r="AD232" s="9">
        <f t="shared" si="28"/>
        <v>0.47871232876721592</v>
      </c>
    </row>
    <row r="233" spans="1:30" ht="15.75">
      <c r="A233">
        <v>20230112</v>
      </c>
      <c r="B233">
        <v>204.7</v>
      </c>
      <c r="C233" s="63">
        <f t="shared" si="20"/>
        <v>147.2772602739725</v>
      </c>
      <c r="E233" s="2">
        <v>171</v>
      </c>
      <c r="F233" s="74">
        <f t="shared" si="10"/>
        <v>113.15342465753425</v>
      </c>
      <c r="G233" s="30">
        <f t="shared" si="21"/>
        <v>103.0157139052323</v>
      </c>
      <c r="H233" s="60">
        <v>435</v>
      </c>
      <c r="I233" s="67">
        <f t="shared" si="11"/>
        <v>256.55342465753426</v>
      </c>
      <c r="J233" s="30">
        <f t="shared" si="22"/>
        <v>95.7406078469063</v>
      </c>
      <c r="K233" s="60">
        <v>246</v>
      </c>
      <c r="L233" s="9">
        <f t="shared" si="23"/>
        <v>165.35068493150686</v>
      </c>
      <c r="M233" s="30">
        <f t="shared" si="24"/>
        <v>98.906964028300166</v>
      </c>
      <c r="O233" s="6">
        <f t="shared" si="12"/>
        <v>131.1616849315067</v>
      </c>
      <c r="P233" s="20">
        <f t="shared" si="13"/>
        <v>-13.729817730975668</v>
      </c>
      <c r="Q233" s="20">
        <f t="shared" si="14"/>
        <v>255.45299589041065</v>
      </c>
      <c r="R233" s="20">
        <f t="shared" si="15"/>
        <v>0.43077544003268997</v>
      </c>
      <c r="S233" s="20">
        <f t="shared" si="16"/>
        <v>166.554520547945</v>
      </c>
      <c r="T233" s="20">
        <f t="shared" si="17"/>
        <v>-0.72278771688553434</v>
      </c>
      <c r="Y233" s="33">
        <f t="shared" si="18"/>
        <v>1.4612963366504443</v>
      </c>
      <c r="Z233">
        <f t="shared" si="19"/>
        <v>2.2673058763710325</v>
      </c>
      <c r="AA233" s="66">
        <f t="shared" si="25"/>
        <v>1.5515715871621958</v>
      </c>
      <c r="AB233">
        <f t="shared" si="26"/>
        <v>147.63641643835618</v>
      </c>
      <c r="AC233" s="30">
        <f t="shared" si="27"/>
        <v>147.2772602739725</v>
      </c>
      <c r="AD233" s="9">
        <f t="shared" si="28"/>
        <v>0.35915616438367692</v>
      </c>
    </row>
    <row r="234" spans="1:30" ht="15.75">
      <c r="A234">
        <v>20230113</v>
      </c>
      <c r="B234">
        <v>201.7</v>
      </c>
      <c r="C234" s="63">
        <f t="shared" si="20"/>
        <v>147.31013698630127</v>
      </c>
      <c r="E234" s="2">
        <v>178</v>
      </c>
      <c r="F234" s="74">
        <f t="shared" si="10"/>
        <v>113.23287671232876</v>
      </c>
      <c r="G234" s="30">
        <f t="shared" si="21"/>
        <v>103.00948463585772</v>
      </c>
      <c r="H234" s="60">
        <v>418</v>
      </c>
      <c r="I234" s="67">
        <f t="shared" si="11"/>
        <v>256.32602739726025</v>
      </c>
      <c r="J234" s="30">
        <f t="shared" si="22"/>
        <v>95.746983187079806</v>
      </c>
      <c r="K234" s="60">
        <v>292</v>
      </c>
      <c r="L234" s="9">
        <f t="shared" si="23"/>
        <v>165.25753424657535</v>
      </c>
      <c r="M234" s="30">
        <f t="shared" si="24"/>
        <v>98.913974038031128</v>
      </c>
      <c r="O234" s="6">
        <f t="shared" si="12"/>
        <v>131.21346575342452</v>
      </c>
      <c r="P234" s="20">
        <f t="shared" si="13"/>
        <v>-13.703310813300789</v>
      </c>
      <c r="Q234" s="20">
        <f t="shared" si="14"/>
        <v>255.55384520547915</v>
      </c>
      <c r="R234" s="20">
        <f t="shared" si="15"/>
        <v>0.30216027121807087</v>
      </c>
      <c r="S234" s="20">
        <f t="shared" si="16"/>
        <v>166.62027397260255</v>
      </c>
      <c r="T234" s="20">
        <f t="shared" si="17"/>
        <v>-0.81787149518868318</v>
      </c>
      <c r="Y234" s="33">
        <f t="shared" si="18"/>
        <v>1.4594483426082749</v>
      </c>
      <c r="Z234">
        <f t="shared" si="19"/>
        <v>2.2637067505443986</v>
      </c>
      <c r="AA234" s="66">
        <f t="shared" si="25"/>
        <v>1.5510701437358045</v>
      </c>
      <c r="AB234">
        <f t="shared" si="26"/>
        <v>147.56228493150684</v>
      </c>
      <c r="AC234" s="30">
        <f t="shared" si="27"/>
        <v>147.31013698630127</v>
      </c>
      <c r="AD234" s="9">
        <f t="shared" si="28"/>
        <v>0.25214794520556438</v>
      </c>
    </row>
    <row r="235" spans="1:30" ht="15.75">
      <c r="A235">
        <v>20230114</v>
      </c>
      <c r="B235">
        <v>220.4</v>
      </c>
      <c r="C235" s="63">
        <f t="shared" si="20"/>
        <v>147.33068493150671</v>
      </c>
      <c r="E235" s="2">
        <v>189</v>
      </c>
      <c r="F235" s="74">
        <f t="shared" si="10"/>
        <v>113.21095890410959</v>
      </c>
      <c r="G235" s="30">
        <f t="shared" si="21"/>
        <v>103.0138183050191</v>
      </c>
      <c r="H235" s="60">
        <v>451</v>
      </c>
      <c r="I235" s="67">
        <f t="shared" si="11"/>
        <v>256.08767123287669</v>
      </c>
      <c r="J235" s="30">
        <f t="shared" si="22"/>
        <v>95.753134628551862</v>
      </c>
      <c r="K235" s="60">
        <v>291</v>
      </c>
      <c r="L235" s="9">
        <f t="shared" si="23"/>
        <v>165.14246575342466</v>
      </c>
      <c r="M235" s="30">
        <f t="shared" si="24"/>
        <v>98.921429400932354</v>
      </c>
      <c r="O235" s="6">
        <f t="shared" si="12"/>
        <v>131.24582876712307</v>
      </c>
      <c r="P235" s="20">
        <f t="shared" si="13"/>
        <v>-13.741289938451132</v>
      </c>
      <c r="Q235" s="20">
        <f t="shared" si="14"/>
        <v>255.61687602739681</v>
      </c>
      <c r="R235" s="20">
        <f t="shared" si="15"/>
        <v>0.18418001690523056</v>
      </c>
      <c r="S235" s="20">
        <f t="shared" si="16"/>
        <v>166.66136986301342</v>
      </c>
      <c r="T235" s="20">
        <f t="shared" si="17"/>
        <v>-0.91137142988637265</v>
      </c>
      <c r="Y235" s="33">
        <f t="shared" si="18"/>
        <v>1.4587144862300954</v>
      </c>
      <c r="Z235">
        <f t="shared" si="19"/>
        <v>2.2620395915008951</v>
      </c>
      <c r="AA235" s="66">
        <f t="shared" si="25"/>
        <v>1.5507075667335799</v>
      </c>
      <c r="AB235">
        <f t="shared" si="26"/>
        <v>147.4845808219178</v>
      </c>
      <c r="AC235" s="30">
        <f t="shared" si="27"/>
        <v>147.33068493150671</v>
      </c>
      <c r="AD235" s="9">
        <f t="shared" si="28"/>
        <v>0.15389589041109275</v>
      </c>
    </row>
    <row r="236" spans="1:30" ht="15.75">
      <c r="A236">
        <v>20230115</v>
      </c>
      <c r="B236">
        <v>226.7</v>
      </c>
      <c r="C236" s="63">
        <f t="shared" si="20"/>
        <v>147.35369863013688</v>
      </c>
      <c r="E236" s="2">
        <v>199</v>
      </c>
      <c r="F236" s="74">
        <f t="shared" si="10"/>
        <v>113.25205479452055</v>
      </c>
      <c r="G236" s="30">
        <f t="shared" si="21"/>
        <v>103.01112804509276</v>
      </c>
      <c r="H236" s="60">
        <v>438</v>
      </c>
      <c r="I236" s="67">
        <f t="shared" si="11"/>
        <v>255.92328767123288</v>
      </c>
      <c r="J236" s="30">
        <f t="shared" si="22"/>
        <v>95.757729199674557</v>
      </c>
      <c r="K236" s="60">
        <v>267</v>
      </c>
      <c r="L236" s="9">
        <f t="shared" si="23"/>
        <v>165.10410958904109</v>
      </c>
      <c r="M236" s="30">
        <f t="shared" si="24"/>
        <v>98.924895873089611</v>
      </c>
      <c r="O236" s="6">
        <f t="shared" si="12"/>
        <v>131.28207534246559</v>
      </c>
      <c r="P236" s="20">
        <f t="shared" si="13"/>
        <v>-13.733802197224179</v>
      </c>
      <c r="Q236" s="20">
        <f t="shared" si="14"/>
        <v>255.68747054794486</v>
      </c>
      <c r="R236" s="20">
        <f t="shared" si="15"/>
        <v>9.2228658206309433E-2</v>
      </c>
      <c r="S236" s="20">
        <f t="shared" si="16"/>
        <v>166.70739726027375</v>
      </c>
      <c r="T236" s="20">
        <f t="shared" si="17"/>
        <v>-0.96173756988690684</v>
      </c>
      <c r="Y236" s="33">
        <f t="shared" si="18"/>
        <v>1.4578464813605243</v>
      </c>
      <c r="Z236">
        <f t="shared" si="19"/>
        <v>2.259767278709147</v>
      </c>
      <c r="AA236" s="66">
        <f t="shared" si="25"/>
        <v>1.5500721835952409</v>
      </c>
      <c r="AB236">
        <f t="shared" si="26"/>
        <v>147.43099178082193</v>
      </c>
      <c r="AC236" s="30">
        <f t="shared" si="27"/>
        <v>147.35369863013688</v>
      </c>
      <c r="AD236" s="9">
        <f t="shared" si="28"/>
        <v>7.729315068505116E-2</v>
      </c>
    </row>
    <row r="237" spans="1:30" ht="15.75">
      <c r="A237">
        <v>20230116</v>
      </c>
      <c r="B237">
        <v>220.7</v>
      </c>
      <c r="C237" s="63">
        <f t="shared" si="20"/>
        <v>147.4068493150684</v>
      </c>
      <c r="E237" s="2">
        <v>190</v>
      </c>
      <c r="F237" s="74">
        <f t="shared" si="10"/>
        <v>113.30958904109589</v>
      </c>
      <c r="G237" s="30">
        <f t="shared" si="21"/>
        <v>103.00921224430581</v>
      </c>
      <c r="H237" s="60">
        <v>380</v>
      </c>
      <c r="I237" s="67">
        <f t="shared" si="11"/>
        <v>256.05479452054794</v>
      </c>
      <c r="J237" s="30">
        <f t="shared" si="22"/>
        <v>95.756847849347309</v>
      </c>
      <c r="K237" s="60">
        <v>244</v>
      </c>
      <c r="L237" s="9">
        <f t="shared" si="23"/>
        <v>165.17260273972602</v>
      </c>
      <c r="M237" s="30">
        <f t="shared" si="24"/>
        <v>98.924412818471339</v>
      </c>
      <c r="O237" s="6">
        <f t="shared" si="12"/>
        <v>131.36578767123274</v>
      </c>
      <c r="P237" s="20">
        <f t="shared" si="13"/>
        <v>-13.744978011570126</v>
      </c>
      <c r="Q237" s="20">
        <f t="shared" si="14"/>
        <v>255.8505102739723</v>
      </c>
      <c r="R237" s="20">
        <f t="shared" si="15"/>
        <v>7.9845158939434668E-2</v>
      </c>
      <c r="S237" s="20">
        <f t="shared" si="16"/>
        <v>166.8136986301368</v>
      </c>
      <c r="T237" s="20">
        <f t="shared" si="17"/>
        <v>-0.98378964310926165</v>
      </c>
      <c r="Y237" s="33">
        <f t="shared" si="18"/>
        <v>1.4577107210213258</v>
      </c>
      <c r="Z237">
        <f t="shared" si="19"/>
        <v>2.2597804536002708</v>
      </c>
      <c r="AA237" s="66">
        <f t="shared" si="25"/>
        <v>1.550225583864119</v>
      </c>
      <c r="AB237">
        <f t="shared" si="26"/>
        <v>147.47386301369863</v>
      </c>
      <c r="AC237" s="30">
        <f t="shared" si="27"/>
        <v>147.4068493150684</v>
      </c>
      <c r="AD237" s="9">
        <f t="shared" si="28"/>
        <v>6.7013698630233876E-2</v>
      </c>
    </row>
    <row r="238" spans="1:30" ht="15.75">
      <c r="A238">
        <v>20230117</v>
      </c>
      <c r="B238">
        <v>214.6</v>
      </c>
      <c r="C238" s="63">
        <f t="shared" si="20"/>
        <v>147.54301369863003</v>
      </c>
      <c r="E238" s="2">
        <v>188</v>
      </c>
      <c r="F238" s="74">
        <f t="shared" si="10"/>
        <v>113.43013698630136</v>
      </c>
      <c r="G238" s="30">
        <f t="shared" si="21"/>
        <v>103.00739094729722</v>
      </c>
      <c r="H238" s="60">
        <v>395</v>
      </c>
      <c r="I238" s="67">
        <f t="shared" si="11"/>
        <v>256.21095890410959</v>
      </c>
      <c r="J238" s="30">
        <f t="shared" si="22"/>
        <v>95.758653506849015</v>
      </c>
      <c r="K238" s="60">
        <v>272</v>
      </c>
      <c r="L238" s="9">
        <f t="shared" si="23"/>
        <v>165.34794520547945</v>
      </c>
      <c r="M238" s="30">
        <f t="shared" si="24"/>
        <v>98.923183987274655</v>
      </c>
      <c r="O238" s="6">
        <f t="shared" si="12"/>
        <v>131.5802465753423</v>
      </c>
      <c r="P238" s="20">
        <f t="shared" si="13"/>
        <v>-13.793947086615503</v>
      </c>
      <c r="Q238" s="20">
        <f t="shared" si="14"/>
        <v>256.26819452054764</v>
      </c>
      <c r="R238" s="20">
        <f t="shared" si="15"/>
        <v>-2.233426451734033E-2</v>
      </c>
      <c r="S238" s="20">
        <f t="shared" si="16"/>
        <v>167.08602739726007</v>
      </c>
      <c r="T238" s="20">
        <f t="shared" si="17"/>
        <v>-1.0402319205592221</v>
      </c>
      <c r="Y238" s="33">
        <f t="shared" si="18"/>
        <v>1.4577073571325057</v>
      </c>
      <c r="Z238">
        <f t="shared" si="19"/>
        <v>2.2587556156707405</v>
      </c>
      <c r="AA238" s="66">
        <f t="shared" si="25"/>
        <v>1.5495261134676566</v>
      </c>
      <c r="AB238">
        <f t="shared" si="26"/>
        <v>147.52477260273974</v>
      </c>
      <c r="AC238" s="30">
        <f t="shared" si="27"/>
        <v>147.54301369863003</v>
      </c>
      <c r="AD238" s="9">
        <f t="shared" si="28"/>
        <v>-1.8241095890289216E-2</v>
      </c>
    </row>
    <row r="239" spans="1:30" ht="15.75">
      <c r="A239">
        <v>20230118</v>
      </c>
      <c r="B239">
        <v>213.2</v>
      </c>
      <c r="C239" s="63">
        <f t="shared" si="20"/>
        <v>147.66986301369852</v>
      </c>
      <c r="E239" s="2">
        <v>195</v>
      </c>
      <c r="F239" s="74">
        <f t="shared" si="10"/>
        <v>113.57808219178082</v>
      </c>
      <c r="G239" s="30">
        <f t="shared" si="21"/>
        <v>103.0016161713624</v>
      </c>
      <c r="H239" s="60">
        <v>401</v>
      </c>
      <c r="I239" s="67">
        <f t="shared" si="11"/>
        <v>256.33698630136985</v>
      </c>
      <c r="J239" s="30">
        <f t="shared" si="22"/>
        <v>95.760770817524019</v>
      </c>
      <c r="K239" s="60">
        <v>258</v>
      </c>
      <c r="L239" s="9">
        <f t="shared" si="23"/>
        <v>165.41917808219179</v>
      </c>
      <c r="M239" s="30">
        <f t="shared" si="24"/>
        <v>98.927009838020467</v>
      </c>
      <c r="O239" s="6">
        <f t="shared" si="12"/>
        <v>131.78003424657516</v>
      </c>
      <c r="P239" s="20">
        <f t="shared" si="13"/>
        <v>-13.812374658164416</v>
      </c>
      <c r="Q239" s="20">
        <f t="shared" si="14"/>
        <v>256.6573047945202</v>
      </c>
      <c r="R239" s="20">
        <f t="shared" si="15"/>
        <v>-0.1248039651187014</v>
      </c>
      <c r="S239" s="20">
        <f t="shared" si="16"/>
        <v>167.33972602739703</v>
      </c>
      <c r="T239" s="20">
        <f t="shared" si="17"/>
        <v>-1.1476939701041431</v>
      </c>
      <c r="Y239" s="33">
        <f t="shared" si="18"/>
        <v>1.4564357390968738</v>
      </c>
      <c r="Z239">
        <f t="shared" si="19"/>
        <v>2.2569230027016594</v>
      </c>
      <c r="AA239" s="66">
        <f t="shared" si="25"/>
        <v>1.5496207227798202</v>
      </c>
      <c r="AB239">
        <f t="shared" si="26"/>
        <v>147.56585753424656</v>
      </c>
      <c r="AC239" s="30">
        <f t="shared" si="27"/>
        <v>147.66986301369852</v>
      </c>
      <c r="AD239" s="9">
        <f t="shared" si="28"/>
        <v>-0.10400547945195626</v>
      </c>
    </row>
    <row r="240" spans="1:30" ht="15.75">
      <c r="A240">
        <v>20230119</v>
      </c>
      <c r="B240">
        <v>218.9</v>
      </c>
      <c r="C240" s="63">
        <f t="shared" si="20"/>
        <v>147.81726027397252</v>
      </c>
      <c r="E240" s="2">
        <v>205</v>
      </c>
      <c r="F240" s="74">
        <f t="shared" si="10"/>
        <v>113.6986301369863</v>
      </c>
      <c r="G240" s="30">
        <f t="shared" si="21"/>
        <v>103.00079518072289</v>
      </c>
      <c r="H240" s="60">
        <v>539</v>
      </c>
      <c r="I240" s="67">
        <f t="shared" si="11"/>
        <v>256.31780821917806</v>
      </c>
      <c r="J240" s="30">
        <f t="shared" si="22"/>
        <v>95.766952413527719</v>
      </c>
      <c r="K240" s="60">
        <v>300</v>
      </c>
      <c r="L240" s="9">
        <f t="shared" si="23"/>
        <v>165.46849315068494</v>
      </c>
      <c r="M240" s="30">
        <f t="shared" si="24"/>
        <v>98.933257169348963</v>
      </c>
      <c r="O240" s="6">
        <f t="shared" si="12"/>
        <v>132.01218493150671</v>
      </c>
      <c r="P240" s="20">
        <f t="shared" si="13"/>
        <v>-13.872624564181123</v>
      </c>
      <c r="Q240" s="20">
        <f t="shared" si="14"/>
        <v>257.10944589041071</v>
      </c>
      <c r="R240" s="20">
        <f t="shared" si="15"/>
        <v>-0.30789910051382208</v>
      </c>
      <c r="S240" s="20">
        <f t="shared" si="16"/>
        <v>167.63452054794504</v>
      </c>
      <c r="T240" s="20">
        <f t="shared" si="17"/>
        <v>-1.2921129789855001</v>
      </c>
      <c r="Y240" s="33">
        <f t="shared" si="18"/>
        <v>1.4553253012048193</v>
      </c>
      <c r="Z240">
        <f t="shared" si="19"/>
        <v>2.2543614457831325</v>
      </c>
      <c r="AA240" s="66">
        <f t="shared" si="25"/>
        <v>1.5490429829790051</v>
      </c>
      <c r="AB240">
        <f t="shared" si="26"/>
        <v>147.55960547945205</v>
      </c>
      <c r="AC240" s="30">
        <f t="shared" si="27"/>
        <v>147.81726027397252</v>
      </c>
      <c r="AD240" s="9">
        <f t="shared" si="28"/>
        <v>-0.25765479452047657</v>
      </c>
    </row>
    <row r="241" spans="1:30" ht="15.75">
      <c r="A241">
        <v>20230120</v>
      </c>
      <c r="B241">
        <v>210.6</v>
      </c>
      <c r="C241" s="63">
        <f t="shared" si="20"/>
        <v>147.9621917808218</v>
      </c>
      <c r="E241" s="2">
        <v>206</v>
      </c>
      <c r="F241" s="74">
        <f t="shared" si="10"/>
        <v>113.8082191780822</v>
      </c>
      <c r="G241" s="30">
        <f t="shared" si="21"/>
        <v>103.00101107366393</v>
      </c>
      <c r="H241" s="60">
        <v>430</v>
      </c>
      <c r="I241" s="67">
        <f t="shared" si="11"/>
        <v>256.45753424657534</v>
      </c>
      <c r="J241" s="30">
        <f t="shared" si="22"/>
        <v>95.769461685557701</v>
      </c>
      <c r="K241" s="60">
        <v>276</v>
      </c>
      <c r="L241" s="9">
        <f t="shared" si="23"/>
        <v>165.48767123287672</v>
      </c>
      <c r="M241" s="30">
        <f t="shared" si="24"/>
        <v>98.940979752661278</v>
      </c>
      <c r="O241" s="6">
        <f t="shared" si="12"/>
        <v>132.24045205479433</v>
      </c>
      <c r="P241" s="20">
        <f t="shared" si="13"/>
        <v>-13.938422464764926</v>
      </c>
      <c r="Q241" s="20">
        <f t="shared" si="14"/>
        <v>257.55402328767087</v>
      </c>
      <c r="R241" s="20">
        <f t="shared" si="15"/>
        <v>-0.42573166868017154</v>
      </c>
      <c r="S241" s="20">
        <f t="shared" si="16"/>
        <v>167.92438356164359</v>
      </c>
      <c r="T241" s="20">
        <f t="shared" si="17"/>
        <v>-1.4510771319118021</v>
      </c>
      <c r="Y241" s="33">
        <f t="shared" si="18"/>
        <v>1.454092441020703</v>
      </c>
      <c r="Z241">
        <f t="shared" si="19"/>
        <v>2.2534183919114104</v>
      </c>
      <c r="AA241" s="66">
        <f t="shared" si="25"/>
        <v>1.5497077959703986</v>
      </c>
      <c r="AB241">
        <f t="shared" si="26"/>
        <v>147.60515616438357</v>
      </c>
      <c r="AC241" s="30">
        <f t="shared" si="27"/>
        <v>147.9621917808218</v>
      </c>
      <c r="AD241" s="9">
        <f t="shared" si="28"/>
        <v>-0.35703561643822468</v>
      </c>
    </row>
    <row r="242" spans="1:30" ht="15.75">
      <c r="A242">
        <v>20230121</v>
      </c>
      <c r="B242">
        <v>202.1</v>
      </c>
      <c r="C242" s="63">
        <f t="shared" si="20"/>
        <v>148.13095890410949</v>
      </c>
      <c r="E242" s="2">
        <v>195</v>
      </c>
      <c r="F242" s="74">
        <f t="shared" si="10"/>
        <v>113.92328767123287</v>
      </c>
      <c r="G242" s="30">
        <f t="shared" si="21"/>
        <v>103.00269347313741</v>
      </c>
      <c r="H242" s="60">
        <v>440</v>
      </c>
      <c r="I242" s="67">
        <f t="shared" si="11"/>
        <v>256.51506849315069</v>
      </c>
      <c r="J242" s="30">
        <f t="shared" si="22"/>
        <v>95.774746870594257</v>
      </c>
      <c r="K242" s="60">
        <v>278</v>
      </c>
      <c r="L242" s="9">
        <f t="shared" si="23"/>
        <v>165.50136986301371</v>
      </c>
      <c r="M242" s="30">
        <f t="shared" si="24"/>
        <v>98.950437028208171</v>
      </c>
      <c r="O242" s="6">
        <f t="shared" si="12"/>
        <v>132.50626027397246</v>
      </c>
      <c r="P242" s="20">
        <f t="shared" si="13"/>
        <v>-14.024222375846307</v>
      </c>
      <c r="Q242" s="20">
        <f t="shared" si="14"/>
        <v>258.07171643835585</v>
      </c>
      <c r="R242" s="20">
        <f t="shared" si="15"/>
        <v>-0.60318424920345137</v>
      </c>
      <c r="S242" s="20">
        <f t="shared" si="16"/>
        <v>168.26191780821898</v>
      </c>
      <c r="T242" s="20">
        <f t="shared" si="17"/>
        <v>-1.6406255088282506</v>
      </c>
      <c r="Y242" s="33">
        <f t="shared" si="18"/>
        <v>1.4527439757587419</v>
      </c>
      <c r="Z242">
        <f t="shared" si="19"/>
        <v>2.251647347409937</v>
      </c>
      <c r="AA242" s="66">
        <f t="shared" si="25"/>
        <v>1.5499271619653026</v>
      </c>
      <c r="AB242">
        <f t="shared" si="26"/>
        <v>147.62391232876712</v>
      </c>
      <c r="AC242" s="30">
        <f t="shared" si="27"/>
        <v>148.13095890410949</v>
      </c>
      <c r="AD242" s="9">
        <f t="shared" si="28"/>
        <v>-0.50704657534237185</v>
      </c>
    </row>
    <row r="243" spans="1:30" ht="15.75">
      <c r="A243">
        <v>20230122</v>
      </c>
      <c r="B243">
        <v>192.3</v>
      </c>
      <c r="C243" s="63">
        <f t="shared" si="20"/>
        <v>148.30602739726015</v>
      </c>
      <c r="E243" s="2">
        <v>166</v>
      </c>
      <c r="F243" s="74">
        <f t="shared" si="10"/>
        <v>114.05205479452054</v>
      </c>
      <c r="G243" s="30">
        <f t="shared" si="21"/>
        <v>103.00336304018832</v>
      </c>
      <c r="H243" s="60">
        <v>400</v>
      </c>
      <c r="I243" s="67">
        <f t="shared" si="11"/>
        <v>256.6958904109589</v>
      </c>
      <c r="J243" s="30">
        <f t="shared" si="22"/>
        <v>95.77749909279143</v>
      </c>
      <c r="K243" s="60">
        <v>247</v>
      </c>
      <c r="L243" s="9">
        <f t="shared" si="23"/>
        <v>165.63013698630138</v>
      </c>
      <c r="M243" s="30">
        <f t="shared" si="24"/>
        <v>98.954048465800994</v>
      </c>
      <c r="O243" s="6">
        <f t="shared" si="12"/>
        <v>132.78199315068474</v>
      </c>
      <c r="P243" s="20">
        <f t="shared" si="13"/>
        <v>-14.105781899891298</v>
      </c>
      <c r="Q243" s="20">
        <f t="shared" si="14"/>
        <v>258.60873904109553</v>
      </c>
      <c r="R243" s="20">
        <f t="shared" si="15"/>
        <v>-0.73966898304726669</v>
      </c>
      <c r="S243" s="20">
        <f t="shared" si="16"/>
        <v>168.6120547945203</v>
      </c>
      <c r="T243" s="20">
        <f t="shared" si="17"/>
        <v>-1.7685080772266559</v>
      </c>
      <c r="Y243" s="33">
        <f t="shared" ref="Y243:Y306" si="29">L243/F243</f>
        <v>1.4522328184678952</v>
      </c>
      <c r="Z243">
        <f t="shared" si="19"/>
        <v>2.2506906243243892</v>
      </c>
      <c r="AA243" s="66">
        <f t="shared" si="25"/>
        <v>1.5498139111736</v>
      </c>
      <c r="AB243">
        <f t="shared" si="26"/>
        <v>147.68286027397261</v>
      </c>
      <c r="AC243" s="30">
        <f t="shared" si="27"/>
        <v>148.30602739726015</v>
      </c>
      <c r="AD243" s="9">
        <f t="shared" si="28"/>
        <v>-0.6231671232875442</v>
      </c>
    </row>
    <row r="244" spans="1:30" ht="15.75">
      <c r="A244">
        <v>20230123</v>
      </c>
      <c r="B244">
        <v>183.2</v>
      </c>
      <c r="C244" s="63">
        <f t="shared" si="20"/>
        <v>148.46986301369853</v>
      </c>
      <c r="E244" s="2">
        <v>162</v>
      </c>
      <c r="F244" s="74">
        <f t="shared" si="10"/>
        <v>114.21643835616439</v>
      </c>
      <c r="G244" s="30">
        <f t="shared" si="21"/>
        <v>102.99899253999855</v>
      </c>
      <c r="H244" s="60">
        <v>350</v>
      </c>
      <c r="I244" s="67">
        <f t="shared" si="11"/>
        <v>256.8986301369863</v>
      </c>
      <c r="J244" s="30">
        <f t="shared" si="22"/>
        <v>95.779317037795408</v>
      </c>
      <c r="K244" s="60">
        <v>250</v>
      </c>
      <c r="L244" s="9">
        <f t="shared" si="23"/>
        <v>165.76164383561644</v>
      </c>
      <c r="M244" s="30">
        <f t="shared" si="24"/>
        <v>98.956828587012211</v>
      </c>
      <c r="O244" s="6">
        <f t="shared" si="12"/>
        <v>133.04003424657517</v>
      </c>
      <c r="P244" s="20">
        <f t="shared" si="13"/>
        <v>-14.148820689209458</v>
      </c>
      <c r="Q244" s="20">
        <f t="shared" si="14"/>
        <v>259.11130479452021</v>
      </c>
      <c r="R244" s="20">
        <f t="shared" si="15"/>
        <v>-0.85394755712746928</v>
      </c>
      <c r="S244" s="20">
        <f t="shared" si="16"/>
        <v>168.93972602739706</v>
      </c>
      <c r="T244" s="20">
        <f t="shared" si="17"/>
        <v>-1.8811929357960651</v>
      </c>
      <c r="Y244" s="33">
        <f t="shared" si="29"/>
        <v>1.4512941063589915</v>
      </c>
      <c r="Z244">
        <f t="shared" si="19"/>
        <v>2.2492264146417518</v>
      </c>
      <c r="AA244" s="66">
        <f t="shared" si="25"/>
        <v>1.5498074475645836</v>
      </c>
      <c r="AB244">
        <f t="shared" si="26"/>
        <v>147.74895342465754</v>
      </c>
      <c r="AC244" s="30">
        <f t="shared" si="27"/>
        <v>148.46986301369853</v>
      </c>
      <c r="AD244" s="9">
        <f t="shared" si="28"/>
        <v>-0.72090958904098557</v>
      </c>
    </row>
    <row r="245" spans="1:30" ht="15.75">
      <c r="A245">
        <v>20230124</v>
      </c>
      <c r="B245">
        <v>174.6</v>
      </c>
      <c r="C245" s="63">
        <f t="shared" si="20"/>
        <v>148.6586301369862</v>
      </c>
      <c r="E245" s="2">
        <v>151</v>
      </c>
      <c r="F245" s="74">
        <f t="shared" si="10"/>
        <v>114.35890410958905</v>
      </c>
      <c r="G245" s="30">
        <f t="shared" si="21"/>
        <v>102.99930523945281</v>
      </c>
      <c r="H245" s="60">
        <v>260</v>
      </c>
      <c r="I245" s="67">
        <f t="shared" si="11"/>
        <v>257.1013698630137</v>
      </c>
      <c r="J245" s="30">
        <f t="shared" si="22"/>
        <v>95.782101830736764</v>
      </c>
      <c r="K245" s="60">
        <v>208</v>
      </c>
      <c r="L245" s="9">
        <f t="shared" si="23"/>
        <v>165.89041095890411</v>
      </c>
      <c r="M245" s="30">
        <f t="shared" si="24"/>
        <v>98.961255161023942</v>
      </c>
      <c r="O245" s="6">
        <f t="shared" si="12"/>
        <v>133.33734246575327</v>
      </c>
      <c r="P245" s="20">
        <f t="shared" si="13"/>
        <v>-14.233400790209004</v>
      </c>
      <c r="Q245" s="20">
        <f t="shared" si="14"/>
        <v>259.69034794520519</v>
      </c>
      <c r="R245" s="20">
        <f t="shared" si="15"/>
        <v>-0.99694813560716966</v>
      </c>
      <c r="S245" s="20">
        <f t="shared" si="16"/>
        <v>169.31726027397241</v>
      </c>
      <c r="T245" s="20">
        <f t="shared" si="17"/>
        <v>-2.0239220204268094</v>
      </c>
      <c r="Y245" s="33">
        <f t="shared" si="29"/>
        <v>1.450612107999329</v>
      </c>
      <c r="Z245">
        <f t="shared" si="19"/>
        <v>2.2481972161663593</v>
      </c>
      <c r="AA245" s="66">
        <f t="shared" si="25"/>
        <v>1.5498265895953758</v>
      </c>
      <c r="AB245">
        <f t="shared" si="26"/>
        <v>147.81504657534248</v>
      </c>
      <c r="AC245" s="30">
        <f t="shared" si="27"/>
        <v>148.6586301369862</v>
      </c>
      <c r="AD245" s="9">
        <f t="shared" si="28"/>
        <v>-0.84358356164372594</v>
      </c>
    </row>
    <row r="246" spans="1:30" ht="15.75">
      <c r="A246">
        <v>20230125</v>
      </c>
      <c r="B246">
        <v>166.5</v>
      </c>
      <c r="C246" s="63">
        <f t="shared" si="20"/>
        <v>148.8523287671232</v>
      </c>
      <c r="E246" s="2">
        <v>137</v>
      </c>
      <c r="F246" s="74">
        <f t="shared" si="10"/>
        <v>114.52876712328766</v>
      </c>
      <c r="G246" s="30">
        <f t="shared" si="21"/>
        <v>102.99693801880247</v>
      </c>
      <c r="H246" s="60">
        <v>260</v>
      </c>
      <c r="I246" s="67">
        <f t="shared" si="11"/>
        <v>257.41917808219176</v>
      </c>
      <c r="J246" s="30">
        <f t="shared" si="22"/>
        <v>95.782487920134528</v>
      </c>
      <c r="K246" s="60">
        <v>177</v>
      </c>
      <c r="L246" s="9">
        <f t="shared" si="23"/>
        <v>166.07397260273973</v>
      </c>
      <c r="M246" s="30">
        <f t="shared" si="24"/>
        <v>98.963013676031466</v>
      </c>
      <c r="O246" s="6">
        <f t="shared" si="12"/>
        <v>133.64241780821902</v>
      </c>
      <c r="P246" s="20">
        <f t="shared" si="13"/>
        <v>-14.302083873070927</v>
      </c>
      <c r="Q246" s="20">
        <f t="shared" si="14"/>
        <v>260.28451849315041</v>
      </c>
      <c r="R246" s="20">
        <f t="shared" si="15"/>
        <v>-1.1008493426911485</v>
      </c>
      <c r="S246" s="20">
        <f t="shared" si="16"/>
        <v>169.70465753424639</v>
      </c>
      <c r="T246" s="20">
        <f t="shared" si="17"/>
        <v>-2.1394138406448775</v>
      </c>
      <c r="Y246" s="33">
        <f t="shared" si="29"/>
        <v>1.4500633925794801</v>
      </c>
      <c r="Z246">
        <f t="shared" si="19"/>
        <v>2.2476377293495684</v>
      </c>
      <c r="AA246" s="66">
        <f t="shared" si="25"/>
        <v>1.5500272200867742</v>
      </c>
      <c r="AB246">
        <f t="shared" si="26"/>
        <v>147.91865205479451</v>
      </c>
      <c r="AC246" s="30">
        <f t="shared" si="27"/>
        <v>148.8523287671232</v>
      </c>
      <c r="AD246" s="9">
        <f t="shared" si="28"/>
        <v>-0.93367671232869043</v>
      </c>
    </row>
    <row r="247" spans="1:30" ht="15.75">
      <c r="A247">
        <v>20230126</v>
      </c>
      <c r="B247">
        <v>146</v>
      </c>
      <c r="C247" s="63">
        <f t="shared" si="20"/>
        <v>149.04246575342455</v>
      </c>
      <c r="E247" s="2">
        <v>110</v>
      </c>
      <c r="F247" s="74">
        <f t="shared" si="10"/>
        <v>114.76438356164384</v>
      </c>
      <c r="G247" s="30">
        <f t="shared" si="21"/>
        <v>102.98682231612116</v>
      </c>
      <c r="H247" s="60">
        <v>231</v>
      </c>
      <c r="I247" s="67">
        <f t="shared" si="11"/>
        <v>257.73972602739724</v>
      </c>
      <c r="J247" s="30">
        <f t="shared" si="22"/>
        <v>95.782673398883873</v>
      </c>
      <c r="K247" s="60">
        <v>135</v>
      </c>
      <c r="L247" s="9">
        <f t="shared" si="23"/>
        <v>166.3095890410959</v>
      </c>
      <c r="M247" s="30">
        <f t="shared" si="24"/>
        <v>98.961748183780031</v>
      </c>
      <c r="O247" s="6">
        <f t="shared" si="12"/>
        <v>133.94188356164366</v>
      </c>
      <c r="P247" s="20">
        <f t="shared" si="13"/>
        <v>-14.317776852207558</v>
      </c>
      <c r="Q247" s="20">
        <f t="shared" si="14"/>
        <v>260.8677636986298</v>
      </c>
      <c r="R247" s="20">
        <f t="shared" si="15"/>
        <v>-1.1990893880035998</v>
      </c>
      <c r="S247" s="20">
        <f t="shared" si="16"/>
        <v>170.0849315068491</v>
      </c>
      <c r="T247" s="20">
        <f t="shared" si="17"/>
        <v>-2.2196807396786795</v>
      </c>
      <c r="Y247" s="33">
        <f t="shared" si="29"/>
        <v>1.4491393922032039</v>
      </c>
      <c r="Z247">
        <f t="shared" si="19"/>
        <v>2.2458163240946307</v>
      </c>
      <c r="AA247" s="66">
        <f t="shared" si="25"/>
        <v>1.5497586610216956</v>
      </c>
      <c r="AB247">
        <f t="shared" si="26"/>
        <v>148.02315068493152</v>
      </c>
      <c r="AC247" s="30">
        <f t="shared" si="27"/>
        <v>149.04246575342455</v>
      </c>
      <c r="AD247" s="9">
        <f t="shared" si="28"/>
        <v>-1.0193150684930288</v>
      </c>
    </row>
    <row r="248" spans="1:30" ht="15.75">
      <c r="A248">
        <v>20230127</v>
      </c>
      <c r="B248">
        <v>140.5</v>
      </c>
      <c r="C248" s="63">
        <f t="shared" si="20"/>
        <v>149.25369863013691</v>
      </c>
      <c r="E248" s="2">
        <v>86</v>
      </c>
      <c r="F248" s="74">
        <f t="shared" si="10"/>
        <v>115.1013698630137</v>
      </c>
      <c r="G248" s="30">
        <f t="shared" si="21"/>
        <v>102.9671522422165</v>
      </c>
      <c r="H248" s="60">
        <v>221</v>
      </c>
      <c r="I248" s="67">
        <f t="shared" si="11"/>
        <v>258.15342465753423</v>
      </c>
      <c r="J248" s="30">
        <f t="shared" si="22"/>
        <v>95.781588945726227</v>
      </c>
      <c r="K248" s="60">
        <v>115</v>
      </c>
      <c r="L248" s="9">
        <f t="shared" si="23"/>
        <v>166.59178082191781</v>
      </c>
      <c r="M248" s="30">
        <f t="shared" si="24"/>
        <v>98.959247442686575</v>
      </c>
      <c r="O248" s="6">
        <f t="shared" si="12"/>
        <v>134.27457534246562</v>
      </c>
      <c r="P248" s="20">
        <f t="shared" si="13"/>
        <v>-14.279103419654021</v>
      </c>
      <c r="Q248" s="20">
        <f t="shared" si="14"/>
        <v>261.51572054794497</v>
      </c>
      <c r="R248" s="20">
        <f t="shared" si="15"/>
        <v>-1.2856955151169558</v>
      </c>
      <c r="S248" s="20">
        <f t="shared" si="16"/>
        <v>170.50739726027382</v>
      </c>
      <c r="T248" s="20">
        <f t="shared" si="17"/>
        <v>-2.2964495976552541</v>
      </c>
      <c r="Y248" s="33">
        <f t="shared" si="29"/>
        <v>1.4473483766542892</v>
      </c>
      <c r="Z248">
        <f t="shared" si="19"/>
        <v>2.2428353803675138</v>
      </c>
      <c r="AA248" s="66">
        <f t="shared" si="25"/>
        <v>1.5496168141301845</v>
      </c>
      <c r="AB248">
        <f t="shared" si="26"/>
        <v>148.15801643835616</v>
      </c>
      <c r="AC248" s="30">
        <f t="shared" si="27"/>
        <v>149.25369863013691</v>
      </c>
      <c r="AD248" s="9">
        <f t="shared" si="28"/>
        <v>-1.0956821917807531</v>
      </c>
    </row>
    <row r="249" spans="1:30" ht="15.75">
      <c r="A249">
        <v>20230128</v>
      </c>
      <c r="B249">
        <v>133.4</v>
      </c>
      <c r="C249" s="63">
        <f t="shared" si="20"/>
        <v>149.49534246575334</v>
      </c>
      <c r="E249" s="2">
        <v>85</v>
      </c>
      <c r="F249" s="74">
        <f t="shared" si="10"/>
        <v>115.47123287671234</v>
      </c>
      <c r="G249" s="30">
        <f t="shared" si="21"/>
        <v>102.94654423802405</v>
      </c>
      <c r="H249" s="60">
        <v>250</v>
      </c>
      <c r="I249" s="67">
        <f t="shared" si="11"/>
        <v>258.66575342465751</v>
      </c>
      <c r="J249" s="30">
        <f t="shared" si="22"/>
        <v>95.779479520828701</v>
      </c>
      <c r="K249" s="60">
        <v>135</v>
      </c>
      <c r="L249" s="9">
        <f t="shared" si="23"/>
        <v>166.95616438356166</v>
      </c>
      <c r="M249" s="30">
        <f t="shared" si="24"/>
        <v>98.954167282036124</v>
      </c>
      <c r="O249" s="6">
        <f t="shared" si="12"/>
        <v>134.6551643835615</v>
      </c>
      <c r="P249" s="20">
        <f t="shared" si="13"/>
        <v>-14.246710547398152</v>
      </c>
      <c r="Q249" s="20">
        <f t="shared" si="14"/>
        <v>262.25696301369834</v>
      </c>
      <c r="R249" s="20">
        <f t="shared" si="15"/>
        <v>-1.3693476610774411</v>
      </c>
      <c r="S249" s="20">
        <f t="shared" si="16"/>
        <v>170.99068493150668</v>
      </c>
      <c r="T249" s="20">
        <f t="shared" si="17"/>
        <v>-2.3594972729427468</v>
      </c>
      <c r="Y249" s="33">
        <f t="shared" si="29"/>
        <v>1.4458680333119796</v>
      </c>
      <c r="Z249">
        <f t="shared" si="19"/>
        <v>2.2400882625097869</v>
      </c>
      <c r="AA249" s="66">
        <f t="shared" si="25"/>
        <v>1.5493034017624179</v>
      </c>
      <c r="AB249">
        <f t="shared" si="26"/>
        <v>148.32503561643836</v>
      </c>
      <c r="AC249" s="30">
        <f t="shared" si="27"/>
        <v>149.49534246575334</v>
      </c>
      <c r="AD249" s="9">
        <f t="shared" si="28"/>
        <v>-1.1703068493149829</v>
      </c>
    </row>
    <row r="250" spans="1:30" ht="15.75">
      <c r="A250">
        <v>20230129</v>
      </c>
      <c r="B250">
        <v>132.9</v>
      </c>
      <c r="C250" s="63">
        <f t="shared" si="20"/>
        <v>149.73123287671223</v>
      </c>
      <c r="E250" s="2">
        <v>79</v>
      </c>
      <c r="F250" s="74">
        <f t="shared" si="10"/>
        <v>115.85205479452055</v>
      </c>
      <c r="G250" s="30">
        <f t="shared" si="21"/>
        <v>102.92434848413185</v>
      </c>
      <c r="H250" s="60">
        <v>247</v>
      </c>
      <c r="I250" s="67">
        <f t="shared" si="11"/>
        <v>259.27397260273972</v>
      </c>
      <c r="J250" s="30">
        <f t="shared" si="22"/>
        <v>95.775019812965596</v>
      </c>
      <c r="K250" s="60">
        <v>148</v>
      </c>
      <c r="L250" s="9">
        <f t="shared" si="23"/>
        <v>167.44931506849315</v>
      </c>
      <c r="M250" s="30">
        <f t="shared" si="24"/>
        <v>98.941883865900948</v>
      </c>
      <c r="O250" s="6">
        <f t="shared" si="12"/>
        <v>135.02669178082175</v>
      </c>
      <c r="P250" s="20">
        <f t="shared" si="13"/>
        <v>-14.200627100770475</v>
      </c>
      <c r="Q250" s="20">
        <f t="shared" si="14"/>
        <v>262.98055684931472</v>
      </c>
      <c r="R250" s="20">
        <f t="shared" si="15"/>
        <v>-1.4094518206906201</v>
      </c>
      <c r="S250" s="20">
        <f t="shared" si="16"/>
        <v>171.46246575342445</v>
      </c>
      <c r="T250" s="20">
        <f t="shared" si="17"/>
        <v>-2.3405418015523622</v>
      </c>
      <c r="Y250" s="33">
        <f t="shared" si="29"/>
        <v>1.4453719907297922</v>
      </c>
      <c r="Z250">
        <f t="shared" si="19"/>
        <v>2.2379747434138957</v>
      </c>
      <c r="AA250" s="66">
        <f t="shared" si="25"/>
        <v>1.548372846414372</v>
      </c>
      <c r="AB250">
        <f t="shared" si="26"/>
        <v>148.52331506849316</v>
      </c>
      <c r="AC250" s="30">
        <f t="shared" si="27"/>
        <v>149.73123287671223</v>
      </c>
      <c r="AD250" s="9">
        <f t="shared" si="28"/>
        <v>-1.2079178082190651</v>
      </c>
    </row>
    <row r="251" spans="1:30" ht="15.75">
      <c r="A251">
        <v>20230130</v>
      </c>
      <c r="B251">
        <v>131.9</v>
      </c>
      <c r="C251" s="63">
        <f t="shared" si="20"/>
        <v>149.96493150684924</v>
      </c>
      <c r="E251" s="2">
        <v>76</v>
      </c>
      <c r="F251" s="74">
        <f t="shared" si="10"/>
        <v>116.27123287671233</v>
      </c>
      <c r="G251" s="30">
        <f t="shared" si="21"/>
        <v>102.89785338957091</v>
      </c>
      <c r="H251" s="60">
        <v>220</v>
      </c>
      <c r="I251" s="67">
        <f t="shared" si="11"/>
        <v>259.83561643835617</v>
      </c>
      <c r="J251" s="30">
        <f t="shared" si="22"/>
        <v>95.771530999578232</v>
      </c>
      <c r="K251" s="60">
        <v>142</v>
      </c>
      <c r="L251" s="9">
        <f t="shared" si="23"/>
        <v>167.813698630137</v>
      </c>
      <c r="M251" s="30">
        <f t="shared" si="24"/>
        <v>98.936393913668127</v>
      </c>
      <c r="O251" s="6">
        <f t="shared" si="12"/>
        <v>135.39476712328755</v>
      </c>
      <c r="P251" s="20">
        <f t="shared" si="13"/>
        <v>-14.124278694731046</v>
      </c>
      <c r="Q251" s="20">
        <f t="shared" si="14"/>
        <v>263.69742739726001</v>
      </c>
      <c r="R251" s="20">
        <f t="shared" si="15"/>
        <v>-1.4644856406149387</v>
      </c>
      <c r="S251" s="20">
        <f t="shared" si="16"/>
        <v>171.92986301369848</v>
      </c>
      <c r="T251" s="20">
        <f t="shared" si="17"/>
        <v>-2.3940950754049766</v>
      </c>
      <c r="Y251" s="33">
        <f t="shared" si="29"/>
        <v>1.4432950823534956</v>
      </c>
      <c r="Z251">
        <f t="shared" si="19"/>
        <v>2.2347369165154691</v>
      </c>
      <c r="AA251" s="66">
        <f t="shared" si="25"/>
        <v>1.5483576046496441</v>
      </c>
      <c r="AB251">
        <f t="shared" si="26"/>
        <v>148.70641095890412</v>
      </c>
      <c r="AC251" s="30">
        <f t="shared" si="27"/>
        <v>149.96493150684924</v>
      </c>
      <c r="AD251" s="9">
        <f t="shared" si="28"/>
        <v>-1.2585205479451247</v>
      </c>
    </row>
    <row r="252" spans="1:30" ht="15.75">
      <c r="A252">
        <v>20230131</v>
      </c>
      <c r="B252">
        <v>132.9</v>
      </c>
      <c r="C252" s="63">
        <f t="shared" si="20"/>
        <v>150.18876712328759</v>
      </c>
      <c r="E252" s="2">
        <v>80</v>
      </c>
      <c r="F252" s="74">
        <f t="shared" si="10"/>
        <v>116.69041095890411</v>
      </c>
      <c r="G252" s="30">
        <f t="shared" si="21"/>
        <v>102.87070341848234</v>
      </c>
      <c r="H252" s="60">
        <v>199</v>
      </c>
      <c r="I252" s="67">
        <f t="shared" si="11"/>
        <v>260.38630136986302</v>
      </c>
      <c r="J252" s="30">
        <f t="shared" si="22"/>
        <v>95.767921212950199</v>
      </c>
      <c r="K252" s="60">
        <v>138</v>
      </c>
      <c r="L252" s="9">
        <f t="shared" si="23"/>
        <v>168.25479452054793</v>
      </c>
      <c r="M252" s="30">
        <f t="shared" si="24"/>
        <v>98.92626968231481</v>
      </c>
      <c r="O252" s="6">
        <f t="shared" si="12"/>
        <v>135.74730821917794</v>
      </c>
      <c r="P252" s="20">
        <f t="shared" si="13"/>
        <v>-14.038508394954334</v>
      </c>
      <c r="Q252" s="20">
        <f t="shared" si="14"/>
        <v>264.38404315068465</v>
      </c>
      <c r="R252" s="20">
        <f t="shared" si="15"/>
        <v>-1.5120964689019161</v>
      </c>
      <c r="S252" s="20">
        <f t="shared" si="16"/>
        <v>172.37753424657518</v>
      </c>
      <c r="T252" s="20">
        <f t="shared" si="17"/>
        <v>-2.3916920172033116</v>
      </c>
      <c r="Y252" s="33">
        <f t="shared" si="29"/>
        <v>1.4418904958677685</v>
      </c>
      <c r="Z252">
        <f t="shared" si="19"/>
        <v>2.231428437265214</v>
      </c>
      <c r="AA252" s="66">
        <f t="shared" si="25"/>
        <v>1.5475713611124682</v>
      </c>
      <c r="AB252">
        <f t="shared" si="26"/>
        <v>148.88593424657535</v>
      </c>
      <c r="AC252" s="30">
        <f t="shared" si="27"/>
        <v>150.18876712328759</v>
      </c>
      <c r="AD252" s="9">
        <f t="shared" si="28"/>
        <v>-1.3028328767122446</v>
      </c>
    </row>
    <row r="253" spans="1:30" ht="15.75">
      <c r="A253">
        <v>20230201</v>
      </c>
      <c r="B253">
        <v>129.6</v>
      </c>
      <c r="C253" s="63">
        <f t="shared" si="20"/>
        <v>150.40082191780812</v>
      </c>
      <c r="E253" s="2">
        <v>72</v>
      </c>
      <c r="F253" s="74">
        <f t="shared" si="10"/>
        <v>117.04657534246576</v>
      </c>
      <c r="G253" s="30">
        <f t="shared" si="21"/>
        <v>102.84965591498525</v>
      </c>
      <c r="H253" s="60">
        <v>201</v>
      </c>
      <c r="I253" s="67">
        <f t="shared" si="11"/>
        <v>260.84109589041094</v>
      </c>
      <c r="J253" s="30">
        <f t="shared" si="22"/>
        <v>95.765994097072692</v>
      </c>
      <c r="K253" s="60">
        <v>110</v>
      </c>
      <c r="L253" s="9">
        <f t="shared" si="23"/>
        <v>168.58082191780821</v>
      </c>
      <c r="M253" s="30">
        <f t="shared" si="24"/>
        <v>98.921585516479226</v>
      </c>
      <c r="O253" s="6">
        <f t="shared" si="12"/>
        <v>136.08129452054777</v>
      </c>
      <c r="P253" s="20">
        <f t="shared" si="13"/>
        <v>-13.987755808134111</v>
      </c>
      <c r="Q253" s="20">
        <f t="shared" si="14"/>
        <v>265.03452123287639</v>
      </c>
      <c r="R253" s="20">
        <f t="shared" si="15"/>
        <v>-1.5822185438178593</v>
      </c>
      <c r="S253" s="20">
        <f t="shared" si="16"/>
        <v>172.80164383561623</v>
      </c>
      <c r="T253" s="20">
        <f t="shared" si="17"/>
        <v>-2.4425820403787668</v>
      </c>
      <c r="Y253" s="33">
        <f t="shared" si="29"/>
        <v>1.4402883760123588</v>
      </c>
      <c r="Z253">
        <f t="shared" si="19"/>
        <v>2.2285239455081687</v>
      </c>
      <c r="AA253" s="66">
        <f t="shared" si="25"/>
        <v>1.5472762140024703</v>
      </c>
      <c r="AB253">
        <f t="shared" si="26"/>
        <v>149.03419726027397</v>
      </c>
      <c r="AC253" s="30">
        <f t="shared" si="27"/>
        <v>150.40082191780812</v>
      </c>
      <c r="AD253" s="9">
        <f t="shared" si="28"/>
        <v>-1.3666246575341461</v>
      </c>
    </row>
    <row r="254" spans="1:30" ht="15.75">
      <c r="A254">
        <v>20230202</v>
      </c>
      <c r="B254">
        <v>131</v>
      </c>
      <c r="C254" s="63">
        <f t="shared" si="20"/>
        <v>150.57863013698622</v>
      </c>
      <c r="E254" s="2">
        <v>58</v>
      </c>
      <c r="F254" s="74">
        <f t="shared" si="10"/>
        <v>117.34520547945205</v>
      </c>
      <c r="G254" s="30">
        <f t="shared" si="21"/>
        <v>102.83210758562723</v>
      </c>
      <c r="H254" s="60">
        <v>211</v>
      </c>
      <c r="I254" s="67">
        <f t="shared" si="11"/>
        <v>261.32602739726025</v>
      </c>
      <c r="J254" s="30">
        <f t="shared" si="22"/>
        <v>95.762098465151382</v>
      </c>
      <c r="K254" s="60">
        <v>135</v>
      </c>
      <c r="L254" s="9">
        <f t="shared" si="23"/>
        <v>168.91780821917808</v>
      </c>
      <c r="M254" s="30">
        <f t="shared" si="24"/>
        <v>98.914313518773824</v>
      </c>
      <c r="O254" s="6">
        <f t="shared" si="12"/>
        <v>136.3613424657533</v>
      </c>
      <c r="P254" s="20">
        <f t="shared" si="13"/>
        <v>-13.945401711688987</v>
      </c>
      <c r="Q254" s="20">
        <f t="shared" si="14"/>
        <v>265.57994794520522</v>
      </c>
      <c r="R254" s="20">
        <f t="shared" si="15"/>
        <v>-1.6017476397813937</v>
      </c>
      <c r="S254" s="20">
        <f t="shared" si="16"/>
        <v>173.15726027397244</v>
      </c>
      <c r="T254" s="20">
        <f t="shared" si="17"/>
        <v>-2.4483247471614078</v>
      </c>
      <c r="Y254" s="33">
        <f t="shared" si="29"/>
        <v>1.4394947584693332</v>
      </c>
      <c r="Z254">
        <f t="shared" si="19"/>
        <v>2.2269851275944994</v>
      </c>
      <c r="AA254" s="66">
        <f t="shared" si="25"/>
        <v>1.5470602546427701</v>
      </c>
      <c r="AB254">
        <f t="shared" si="26"/>
        <v>149.19228493150683</v>
      </c>
      <c r="AC254" s="30">
        <f t="shared" si="27"/>
        <v>150.57863013698622</v>
      </c>
      <c r="AD254" s="9">
        <f t="shared" si="28"/>
        <v>-1.3863452054793868</v>
      </c>
    </row>
    <row r="255" spans="1:30" ht="15.75">
      <c r="A255">
        <v>20230203</v>
      </c>
      <c r="B255">
        <v>130.69999999999999</v>
      </c>
      <c r="C255" s="63">
        <f t="shared" si="20"/>
        <v>150.75369863013688</v>
      </c>
      <c r="E255" s="2">
        <v>64</v>
      </c>
      <c r="F255" s="74">
        <f t="shared" si="10"/>
        <v>117.59178082191781</v>
      </c>
      <c r="G255" s="30">
        <f t="shared" si="21"/>
        <v>102.82008806877751</v>
      </c>
      <c r="H255" s="60">
        <v>197</v>
      </c>
      <c r="I255" s="67">
        <f t="shared" si="11"/>
        <v>261.7753424657534</v>
      </c>
      <c r="J255" s="30">
        <f t="shared" si="22"/>
        <v>95.758896052245987</v>
      </c>
      <c r="K255" s="60">
        <v>134</v>
      </c>
      <c r="L255" s="9">
        <f t="shared" si="23"/>
        <v>169.2</v>
      </c>
      <c r="M255" s="30">
        <f t="shared" si="24"/>
        <v>98.909793063246866</v>
      </c>
      <c r="O255" s="6">
        <f t="shared" si="12"/>
        <v>136.63707534246558</v>
      </c>
      <c r="P255" s="20">
        <f t="shared" si="13"/>
        <v>-13.938599368299464</v>
      </c>
      <c r="Q255" s="20">
        <f t="shared" si="14"/>
        <v>266.1169705479449</v>
      </c>
      <c r="R255" s="20">
        <f t="shared" si="15"/>
        <v>-1.6314735859392755</v>
      </c>
      <c r="S255" s="20">
        <f t="shared" si="16"/>
        <v>173.50739726027376</v>
      </c>
      <c r="T255" s="20">
        <f t="shared" si="17"/>
        <v>-2.4825438732230793</v>
      </c>
      <c r="Y255" s="33">
        <f t="shared" si="29"/>
        <v>1.4388760746487732</v>
      </c>
      <c r="Z255">
        <f t="shared" si="19"/>
        <v>2.2261363901120661</v>
      </c>
      <c r="AA255" s="66">
        <f t="shared" si="25"/>
        <v>1.5471355937692282</v>
      </c>
      <c r="AB255">
        <f t="shared" si="26"/>
        <v>149.3387616438356</v>
      </c>
      <c r="AC255" s="30">
        <f t="shared" si="27"/>
        <v>150.75369863013688</v>
      </c>
      <c r="AD255" s="9">
        <f t="shared" si="28"/>
        <v>-1.4149369863012851</v>
      </c>
    </row>
    <row r="256" spans="1:30" ht="15.75">
      <c r="A256">
        <v>20230204</v>
      </c>
      <c r="B256">
        <v>135.1</v>
      </c>
      <c r="C256" s="63">
        <f t="shared" si="20"/>
        <v>150.93287671232869</v>
      </c>
      <c r="E256" s="2">
        <v>71</v>
      </c>
      <c r="F256" s="74">
        <f t="shared" si="10"/>
        <v>117.75616438356164</v>
      </c>
      <c r="G256" s="30">
        <f t="shared" si="21"/>
        <v>102.81740769177078</v>
      </c>
      <c r="H256" s="60">
        <v>238</v>
      </c>
      <c r="I256" s="67">
        <f t="shared" si="11"/>
        <v>262.00547945205477</v>
      </c>
      <c r="J256" s="30">
        <f t="shared" si="22"/>
        <v>95.760676342646804</v>
      </c>
      <c r="K256" s="60">
        <v>157</v>
      </c>
      <c r="L256" s="9">
        <f t="shared" si="23"/>
        <v>169.33150684931508</v>
      </c>
      <c r="M256" s="30">
        <f t="shared" si="24"/>
        <v>98.913455004368501</v>
      </c>
      <c r="O256" s="6">
        <f t="shared" si="12"/>
        <v>136.91928082191768</v>
      </c>
      <c r="P256" s="20">
        <f t="shared" si="13"/>
        <v>-13.995922505085531</v>
      </c>
      <c r="Q256" s="20">
        <f t="shared" si="14"/>
        <v>266.66659931506825</v>
      </c>
      <c r="R256" s="20">
        <f t="shared" si="15"/>
        <v>-1.7479203900996794</v>
      </c>
      <c r="S256" s="20">
        <f t="shared" si="16"/>
        <v>173.86575342465738</v>
      </c>
      <c r="T256" s="20">
        <f t="shared" si="17"/>
        <v>-2.6079009155228334</v>
      </c>
      <c r="Y256" s="33">
        <f t="shared" si="29"/>
        <v>1.4379842255880506</v>
      </c>
      <c r="Z256">
        <f t="shared" si="19"/>
        <v>2.2249831320816171</v>
      </c>
      <c r="AA256" s="66">
        <f t="shared" si="25"/>
        <v>1.5472931430605441</v>
      </c>
      <c r="AB256">
        <f t="shared" si="26"/>
        <v>149.41378630136984</v>
      </c>
      <c r="AC256" s="30">
        <f t="shared" si="27"/>
        <v>150.93287671232869</v>
      </c>
      <c r="AD256" s="9">
        <f t="shared" si="28"/>
        <v>-1.519090410958853</v>
      </c>
    </row>
    <row r="257" spans="1:30" ht="15.75">
      <c r="A257">
        <v>20230205</v>
      </c>
      <c r="B257">
        <v>140</v>
      </c>
      <c r="C257" s="63">
        <f t="shared" si="20"/>
        <v>151.09397260273965</v>
      </c>
      <c r="E257" s="2">
        <v>74</v>
      </c>
      <c r="F257" s="74">
        <f t="shared" si="10"/>
        <v>117.89315068493151</v>
      </c>
      <c r="G257" s="30">
        <f t="shared" si="21"/>
        <v>102.81617903371988</v>
      </c>
      <c r="H257" s="60">
        <v>297</v>
      </c>
      <c r="I257" s="67">
        <f t="shared" si="11"/>
        <v>262.2821917808219</v>
      </c>
      <c r="J257" s="30">
        <f t="shared" si="22"/>
        <v>95.760740810378863</v>
      </c>
      <c r="K257" s="60">
        <v>181</v>
      </c>
      <c r="L257" s="9">
        <f t="shared" si="23"/>
        <v>169.52602739726026</v>
      </c>
      <c r="M257" s="30">
        <f t="shared" si="24"/>
        <v>98.912730093572733</v>
      </c>
      <c r="O257" s="6">
        <f t="shared" si="12"/>
        <v>137.17300684931496</v>
      </c>
      <c r="P257" s="20">
        <f t="shared" si="13"/>
        <v>-14.055138548914684</v>
      </c>
      <c r="Q257" s="20">
        <f t="shared" si="14"/>
        <v>267.16076095890389</v>
      </c>
      <c r="R257" s="20">
        <f t="shared" si="15"/>
        <v>-1.8260799829180172</v>
      </c>
      <c r="S257" s="20">
        <f t="shared" si="16"/>
        <v>174.18794520547931</v>
      </c>
      <c r="T257" s="20">
        <f t="shared" si="17"/>
        <v>-2.6763722384575317</v>
      </c>
      <c r="Y257" s="33">
        <f t="shared" si="29"/>
        <v>1.4379633287629847</v>
      </c>
      <c r="Z257">
        <f t="shared" si="19"/>
        <v>2.2247449513141686</v>
      </c>
      <c r="AA257" s="66">
        <f t="shared" si="25"/>
        <v>1.5471499911113984</v>
      </c>
      <c r="AB257">
        <f t="shared" si="26"/>
        <v>149.50399452054796</v>
      </c>
      <c r="AC257" s="30">
        <f t="shared" si="27"/>
        <v>151.09397260273965</v>
      </c>
      <c r="AD257" s="9">
        <f t="shared" si="28"/>
        <v>-1.5899780821916918</v>
      </c>
    </row>
    <row r="258" spans="1:30" ht="15.75">
      <c r="A258">
        <v>20230206</v>
      </c>
      <c r="B258">
        <v>152.4</v>
      </c>
      <c r="C258" s="63">
        <f t="shared" si="20"/>
        <v>151.24493150684927</v>
      </c>
      <c r="E258" s="2">
        <v>111</v>
      </c>
      <c r="F258" s="74">
        <f t="shared" si="10"/>
        <v>118.0054794520548</v>
      </c>
      <c r="G258" s="30">
        <f t="shared" si="21"/>
        <v>102.81677191679049</v>
      </c>
      <c r="H258" s="60">
        <v>321</v>
      </c>
      <c r="I258" s="67">
        <f t="shared" si="11"/>
        <v>262.52876712328765</v>
      </c>
      <c r="J258" s="30">
        <f t="shared" si="22"/>
        <v>95.761080325182888</v>
      </c>
      <c r="K258" s="60">
        <v>215</v>
      </c>
      <c r="L258" s="9">
        <f t="shared" si="23"/>
        <v>169.65205479452055</v>
      </c>
      <c r="M258" s="30">
        <f t="shared" si="24"/>
        <v>98.915007347835214</v>
      </c>
      <c r="O258" s="6">
        <f t="shared" si="12"/>
        <v>137.4107671232876</v>
      </c>
      <c r="P258" s="20">
        <f t="shared" si="13"/>
        <v>-14.122101257044875</v>
      </c>
      <c r="Q258" s="20">
        <f t="shared" si="14"/>
        <v>267.62382739726013</v>
      </c>
      <c r="R258" s="20">
        <f t="shared" si="15"/>
        <v>-1.9038141422323349</v>
      </c>
      <c r="S258" s="20">
        <f t="shared" si="16"/>
        <v>174.48986301369854</v>
      </c>
      <c r="T258" s="20">
        <f t="shared" si="17"/>
        <v>-2.7725439951764912</v>
      </c>
      <c r="Y258" s="33">
        <f t="shared" si="29"/>
        <v>1.4376625185735512</v>
      </c>
      <c r="Z258">
        <f t="shared" si="19"/>
        <v>2.2247167533432388</v>
      </c>
      <c r="AA258" s="66">
        <f t="shared" si="25"/>
        <v>1.5474540962162684</v>
      </c>
      <c r="AB258">
        <f t="shared" si="26"/>
        <v>149.58437808219179</v>
      </c>
      <c r="AC258" s="30">
        <f t="shared" si="27"/>
        <v>151.24493150684927</v>
      </c>
      <c r="AD258" s="9">
        <f t="shared" si="28"/>
        <v>-1.6605534246574789</v>
      </c>
    </row>
    <row r="259" spans="1:30" ht="15.75">
      <c r="A259">
        <v>20230207</v>
      </c>
      <c r="B259">
        <v>179.7</v>
      </c>
      <c r="C259" s="63">
        <f t="shared" si="20"/>
        <v>151.3742465753424</v>
      </c>
      <c r="E259" s="2">
        <v>107</v>
      </c>
      <c r="F259" s="74">
        <f t="shared" si="10"/>
        <v>118.12328767123287</v>
      </c>
      <c r="G259" s="30">
        <f t="shared" si="21"/>
        <v>102.81493679693841</v>
      </c>
      <c r="H259" s="60">
        <v>349</v>
      </c>
      <c r="I259" s="67">
        <f t="shared" si="11"/>
        <v>262.92328767123286</v>
      </c>
      <c r="J259" s="30">
        <f t="shared" si="22"/>
        <v>95.757354090468596</v>
      </c>
      <c r="K259" s="60">
        <v>215</v>
      </c>
      <c r="L259" s="9">
        <f t="shared" si="23"/>
        <v>169.78630136986303</v>
      </c>
      <c r="M259" s="30">
        <f t="shared" si="24"/>
        <v>98.915574775705153</v>
      </c>
      <c r="O259" s="6">
        <f t="shared" si="12"/>
        <v>137.61443835616427</v>
      </c>
      <c r="P259" s="20">
        <f t="shared" si="13"/>
        <v>-14.163594254903501</v>
      </c>
      <c r="Q259" s="20">
        <f t="shared" si="14"/>
        <v>268.02050136986281</v>
      </c>
      <c r="R259" s="20">
        <f t="shared" si="15"/>
        <v>-1.9017999267137782</v>
      </c>
      <c r="S259" s="20">
        <f t="shared" si="16"/>
        <v>174.74849315068479</v>
      </c>
      <c r="T259" s="20">
        <f t="shared" si="17"/>
        <v>-2.8396192100740336</v>
      </c>
      <c r="Y259" s="33">
        <f t="shared" si="29"/>
        <v>1.4373651861301173</v>
      </c>
      <c r="Z259">
        <f t="shared" ref="Z259:Z322" si="30">I259/F259</f>
        <v>2.2258378754493795</v>
      </c>
      <c r="AA259" s="66">
        <f t="shared" si="25"/>
        <v>1.5485541857613114</v>
      </c>
      <c r="AB259">
        <f t="shared" si="26"/>
        <v>149.71299178082191</v>
      </c>
      <c r="AC259" s="30">
        <f t="shared" si="27"/>
        <v>151.3742465753424</v>
      </c>
      <c r="AD259" s="9">
        <f t="shared" si="28"/>
        <v>-1.6612547945204881</v>
      </c>
    </row>
    <row r="260" spans="1:30" ht="15.75">
      <c r="A260">
        <v>20230208</v>
      </c>
      <c r="B260">
        <v>192.3</v>
      </c>
      <c r="C260" s="63">
        <f t="shared" si="20"/>
        <v>151.49835616438349</v>
      </c>
      <c r="E260" s="2">
        <v>125</v>
      </c>
      <c r="F260" s="74">
        <f t="shared" si="10"/>
        <v>118.23561643835616</v>
      </c>
      <c r="G260" s="30">
        <f t="shared" si="21"/>
        <v>102.81325887477986</v>
      </c>
      <c r="H260" s="60">
        <v>373</v>
      </c>
      <c r="I260" s="67">
        <f t="shared" si="11"/>
        <v>263.24109589041097</v>
      </c>
      <c r="J260" s="30">
        <f t="shared" si="22"/>
        <v>95.755117970920978</v>
      </c>
      <c r="K260" s="60">
        <v>227</v>
      </c>
      <c r="L260" s="9">
        <f t="shared" si="23"/>
        <v>169.94246575342467</v>
      </c>
      <c r="M260" s="30">
        <f t="shared" si="24"/>
        <v>98.914685066662358</v>
      </c>
      <c r="O260" s="6">
        <f t="shared" si="12"/>
        <v>137.809910958904</v>
      </c>
      <c r="P260" s="20">
        <f t="shared" si="13"/>
        <v>-14.203836563238951</v>
      </c>
      <c r="Q260" s="20">
        <f t="shared" si="14"/>
        <v>268.40120753424634</v>
      </c>
      <c r="R260" s="20">
        <f t="shared" si="15"/>
        <v>-1.9225366723348145</v>
      </c>
      <c r="S260" s="20">
        <f t="shared" si="16"/>
        <v>174.99671232876699</v>
      </c>
      <c r="T260" s="20">
        <f t="shared" si="17"/>
        <v>-2.8881951598307154</v>
      </c>
      <c r="Y260" s="33">
        <f t="shared" si="29"/>
        <v>1.4373204189452222</v>
      </c>
      <c r="Z260">
        <f t="shared" si="30"/>
        <v>2.2264111595143206</v>
      </c>
      <c r="AA260" s="66">
        <f t="shared" si="25"/>
        <v>1.5490012735978334</v>
      </c>
      <c r="AB260">
        <f t="shared" si="26"/>
        <v>149.81659726027397</v>
      </c>
      <c r="AC260" s="30">
        <f t="shared" si="27"/>
        <v>151.49835616438349</v>
      </c>
      <c r="AD260" s="9">
        <f t="shared" si="28"/>
        <v>-1.6817589041095289</v>
      </c>
    </row>
    <row r="261" spans="1:30" ht="15.75">
      <c r="A261">
        <v>20230209</v>
      </c>
      <c r="B261">
        <v>209.1</v>
      </c>
      <c r="C261" s="63">
        <f t="shared" si="20"/>
        <v>151.63424657534239</v>
      </c>
      <c r="E261" s="2">
        <v>129</v>
      </c>
      <c r="F261" s="74">
        <f t="shared" si="10"/>
        <v>118.36164383561643</v>
      </c>
      <c r="G261" s="30">
        <f t="shared" si="21"/>
        <v>102.81109670848571</v>
      </c>
      <c r="H261" s="60">
        <v>375</v>
      </c>
      <c r="I261" s="67">
        <f t="shared" si="11"/>
        <v>263.32054794520548</v>
      </c>
      <c r="J261" s="30">
        <f t="shared" si="22"/>
        <v>95.758542117529544</v>
      </c>
      <c r="K261" s="60">
        <v>263</v>
      </c>
      <c r="L261" s="9">
        <f t="shared" si="23"/>
        <v>170.02465753424659</v>
      </c>
      <c r="M261" s="30">
        <f t="shared" si="24"/>
        <v>98.91836800464074</v>
      </c>
      <c r="O261" s="6">
        <f t="shared" si="12"/>
        <v>138.02393835616425</v>
      </c>
      <c r="P261" s="20">
        <f t="shared" si="13"/>
        <v>-14.245568380906647</v>
      </c>
      <c r="Q261" s="20">
        <f t="shared" si="14"/>
        <v>268.81805136986276</v>
      </c>
      <c r="R261" s="20">
        <f t="shared" si="15"/>
        <v>-2.0450648297771323</v>
      </c>
      <c r="S261" s="20">
        <f t="shared" si="16"/>
        <v>175.26849315068478</v>
      </c>
      <c r="T261" s="20">
        <f t="shared" si="17"/>
        <v>-2.9918872024134231</v>
      </c>
      <c r="Y261" s="33">
        <f t="shared" si="29"/>
        <v>1.4364844220174993</v>
      </c>
      <c r="Z261">
        <f t="shared" si="30"/>
        <v>2.2247118188972732</v>
      </c>
      <c r="AA261" s="66">
        <f t="shared" si="25"/>
        <v>1.5487197666736492</v>
      </c>
      <c r="AB261">
        <f t="shared" si="26"/>
        <v>149.84249863013699</v>
      </c>
      <c r="AC261" s="30">
        <f t="shared" si="27"/>
        <v>151.63424657534239</v>
      </c>
      <c r="AD261" s="9">
        <f t="shared" si="28"/>
        <v>-1.7917479452054008</v>
      </c>
    </row>
    <row r="262" spans="1:30" ht="15.75">
      <c r="A262">
        <v>20230110</v>
      </c>
      <c r="B262">
        <v>202.3</v>
      </c>
      <c r="C262" s="63">
        <f t="shared" si="20"/>
        <v>151.74136986301363</v>
      </c>
      <c r="E262" s="2">
        <v>163</v>
      </c>
      <c r="F262" s="74">
        <f t="shared" si="10"/>
        <v>118.45479452054795</v>
      </c>
      <c r="G262" s="30">
        <f t="shared" si="21"/>
        <v>102.8100656860024</v>
      </c>
      <c r="H262" s="60">
        <v>396</v>
      </c>
      <c r="I262" s="67">
        <f t="shared" si="11"/>
        <v>263.20547945205482</v>
      </c>
      <c r="J262" s="30">
        <f t="shared" si="22"/>
        <v>95.765129593005099</v>
      </c>
      <c r="K262" s="60">
        <v>268</v>
      </c>
      <c r="L262" s="9">
        <f t="shared" si="23"/>
        <v>169.97534246575341</v>
      </c>
      <c r="M262" s="30">
        <f t="shared" si="24"/>
        <v>98.927257781144718</v>
      </c>
      <c r="O262" s="6">
        <f t="shared" si="12"/>
        <v>138.19265753424648</v>
      </c>
      <c r="P262" s="20">
        <f t="shared" si="13"/>
        <v>-14.282859426744253</v>
      </c>
      <c r="Q262" s="20">
        <f t="shared" si="14"/>
        <v>269.14665205479429</v>
      </c>
      <c r="R262" s="20">
        <f t="shared" si="15"/>
        <v>-2.207410925375342</v>
      </c>
      <c r="S262" s="20">
        <f t="shared" si="16"/>
        <v>175.48273972602726</v>
      </c>
      <c r="T262" s="20">
        <f t="shared" si="17"/>
        <v>-3.1384267585930559</v>
      </c>
      <c r="Y262" s="33">
        <f t="shared" si="29"/>
        <v>1.4349384771949301</v>
      </c>
      <c r="Z262">
        <f t="shared" si="30"/>
        <v>2.2219909334813583</v>
      </c>
      <c r="AA262" s="66">
        <f t="shared" si="25"/>
        <v>1.5484921261746267</v>
      </c>
      <c r="AB262">
        <f t="shared" si="26"/>
        <v>149.80498630136987</v>
      </c>
      <c r="AC262" s="30">
        <f t="shared" si="27"/>
        <v>151.74136986301363</v>
      </c>
      <c r="AD262" s="9">
        <f t="shared" si="28"/>
        <v>-1.9363835616437655</v>
      </c>
    </row>
    <row r="263" spans="1:30" ht="15.75">
      <c r="A263">
        <v>20230211</v>
      </c>
      <c r="B263">
        <v>204.1</v>
      </c>
      <c r="C263" s="63">
        <f t="shared" si="20"/>
        <v>151.82219178082184</v>
      </c>
      <c r="E263" s="2">
        <v>166</v>
      </c>
      <c r="F263" s="74">
        <f t="shared" si="10"/>
        <v>118.39452054794521</v>
      </c>
      <c r="G263" s="30">
        <f t="shared" si="21"/>
        <v>102.82341370852038</v>
      </c>
      <c r="H263" s="60">
        <v>451</v>
      </c>
      <c r="I263" s="67">
        <f t="shared" si="11"/>
        <v>263.07671232876714</v>
      </c>
      <c r="J263" s="30">
        <f t="shared" si="22"/>
        <v>95.771023608927024</v>
      </c>
      <c r="K263" s="60">
        <v>302</v>
      </c>
      <c r="L263" s="9">
        <f t="shared" si="23"/>
        <v>169.84931506849315</v>
      </c>
      <c r="M263" s="30">
        <f t="shared" si="24"/>
        <v>98.93864021292039</v>
      </c>
      <c r="O263" s="6">
        <f t="shared" si="12"/>
        <v>138.31995205479438</v>
      </c>
      <c r="P263" s="20">
        <f t="shared" si="13"/>
        <v>-14.405319847823449</v>
      </c>
      <c r="Q263" s="20">
        <f t="shared" si="14"/>
        <v>269.39457328767099</v>
      </c>
      <c r="R263" s="20">
        <f t="shared" si="15"/>
        <v>-2.3452072110440696</v>
      </c>
      <c r="S263" s="20">
        <f t="shared" si="16"/>
        <v>175.64438356164368</v>
      </c>
      <c r="T263" s="20">
        <f t="shared" si="17"/>
        <v>-3.2993189851223974</v>
      </c>
      <c r="Y263" s="33">
        <f t="shared" si="29"/>
        <v>1.4346045263109177</v>
      </c>
      <c r="Z263">
        <f t="shared" si="30"/>
        <v>2.2220345258481049</v>
      </c>
      <c r="AA263" s="66">
        <f t="shared" si="25"/>
        <v>1.548882974433422</v>
      </c>
      <c r="AB263">
        <f t="shared" si="26"/>
        <v>149.76300821917809</v>
      </c>
      <c r="AC263" s="30">
        <f t="shared" si="27"/>
        <v>151.82219178082184</v>
      </c>
      <c r="AD263" s="9">
        <f t="shared" si="28"/>
        <v>-2.0591835616437493</v>
      </c>
    </row>
    <row r="264" spans="1:30" ht="15.75">
      <c r="A264">
        <v>20230212</v>
      </c>
      <c r="B264">
        <v>194.6</v>
      </c>
      <c r="C264" s="63">
        <f t="shared" si="20"/>
        <v>151.89589041095883</v>
      </c>
      <c r="E264" s="2">
        <v>159</v>
      </c>
      <c r="F264" s="74">
        <f t="shared" si="10"/>
        <v>118.37260273972603</v>
      </c>
      <c r="G264" s="30">
        <f t="shared" si="21"/>
        <v>102.83201407211961</v>
      </c>
      <c r="H264" s="60">
        <v>397</v>
      </c>
      <c r="I264" s="67">
        <f t="shared" si="11"/>
        <v>263.16712328767125</v>
      </c>
      <c r="J264" s="30">
        <f t="shared" si="22"/>
        <v>95.771841425834921</v>
      </c>
      <c r="K264" s="60">
        <v>246</v>
      </c>
      <c r="L264" s="9">
        <f t="shared" si="23"/>
        <v>169.93150684931507</v>
      </c>
      <c r="M264" s="30">
        <f t="shared" si="24"/>
        <v>98.938653768641672</v>
      </c>
      <c r="O264" s="6">
        <f t="shared" si="12"/>
        <v>138.43602739726015</v>
      </c>
      <c r="P264" s="20">
        <f t="shared" si="13"/>
        <v>-14.492921412689412</v>
      </c>
      <c r="Q264" s="20">
        <f t="shared" si="14"/>
        <v>269.62064383561619</v>
      </c>
      <c r="R264" s="20">
        <f t="shared" si="15"/>
        <v>-2.3935557960760576</v>
      </c>
      <c r="S264" s="20">
        <f t="shared" si="16"/>
        <v>175.79178082191765</v>
      </c>
      <c r="T264" s="20">
        <f t="shared" si="17"/>
        <v>-3.33364503459876</v>
      </c>
      <c r="Y264" s="33">
        <f t="shared" si="29"/>
        <v>1.4355645049298709</v>
      </c>
      <c r="Z264">
        <f t="shared" si="30"/>
        <v>2.2232097393880479</v>
      </c>
      <c r="AA264" s="66">
        <f t="shared" si="25"/>
        <v>1.5486658605401049</v>
      </c>
      <c r="AB264">
        <f t="shared" si="26"/>
        <v>149.79248219178083</v>
      </c>
      <c r="AC264" s="30">
        <f t="shared" si="27"/>
        <v>151.89589041095883</v>
      </c>
      <c r="AD264" s="9">
        <f t="shared" si="28"/>
        <v>-2.103408219177993</v>
      </c>
    </row>
    <row r="265" spans="1:30" ht="15.75">
      <c r="A265">
        <v>20230113</v>
      </c>
      <c r="B265">
        <v>183.3</v>
      </c>
      <c r="C265" s="63">
        <f t="shared" si="20"/>
        <v>151.97616438356155</v>
      </c>
      <c r="E265" s="2">
        <v>177</v>
      </c>
      <c r="F265" s="74">
        <f t="shared" si="10"/>
        <v>118.39452054794521</v>
      </c>
      <c r="G265" s="30">
        <f t="shared" si="21"/>
        <v>102.83641875318183</v>
      </c>
      <c r="H265" s="60">
        <v>394</v>
      </c>
      <c r="I265" s="67">
        <f t="shared" si="11"/>
        <v>263.17808219178085</v>
      </c>
      <c r="J265" s="30">
        <f t="shared" si="22"/>
        <v>95.774651259629394</v>
      </c>
      <c r="K265" s="60">
        <v>237</v>
      </c>
      <c r="L265" s="9">
        <f t="shared" si="23"/>
        <v>169.97534246575341</v>
      </c>
      <c r="M265" s="30">
        <f t="shared" si="24"/>
        <v>98.941071227091754</v>
      </c>
      <c r="O265" s="6">
        <f t="shared" si="12"/>
        <v>138.56245890410943</v>
      </c>
      <c r="P265" s="20">
        <f t="shared" si="13"/>
        <v>-14.555124465654316</v>
      </c>
      <c r="Q265" s="20">
        <f t="shared" si="14"/>
        <v>269.86688424657507</v>
      </c>
      <c r="R265" s="20">
        <f t="shared" si="15"/>
        <v>-2.4785560753288678</v>
      </c>
      <c r="S265" s="20">
        <f t="shared" si="16"/>
        <v>175.95232876712311</v>
      </c>
      <c r="T265" s="20">
        <f t="shared" si="17"/>
        <v>-3.3969350353301451</v>
      </c>
      <c r="Y265" s="33">
        <f t="shared" si="29"/>
        <v>1.4356689961586522</v>
      </c>
      <c r="Z265">
        <f t="shared" si="30"/>
        <v>2.2228907298560654</v>
      </c>
      <c r="AA265" s="66">
        <f t="shared" si="25"/>
        <v>1.548330942441289</v>
      </c>
      <c r="AB265">
        <f t="shared" si="26"/>
        <v>149.79605479452056</v>
      </c>
      <c r="AC265" s="30">
        <f t="shared" si="27"/>
        <v>151.97616438356155</v>
      </c>
      <c r="AD265" s="9">
        <f t="shared" si="28"/>
        <v>-2.1801095890409954</v>
      </c>
    </row>
    <row r="266" spans="1:30" ht="15.75">
      <c r="A266">
        <v>20230214</v>
      </c>
      <c r="B266">
        <v>175.3</v>
      </c>
      <c r="C266" s="63">
        <f t="shared" si="20"/>
        <v>152.05315068493141</v>
      </c>
      <c r="E266" s="2">
        <v>159</v>
      </c>
      <c r="F266" s="74">
        <f t="shared" si="10"/>
        <v>118.42739726027398</v>
      </c>
      <c r="G266" s="30">
        <f t="shared" si="21"/>
        <v>102.83935594318234</v>
      </c>
      <c r="H266" s="60">
        <v>329</v>
      </c>
      <c r="I266" s="67">
        <f t="shared" si="11"/>
        <v>263.10958904109589</v>
      </c>
      <c r="J266" s="30">
        <f t="shared" si="22"/>
        <v>95.779080543551828</v>
      </c>
      <c r="K266" s="60">
        <v>245</v>
      </c>
      <c r="L266" s="9">
        <f t="shared" si="23"/>
        <v>169.89589041095891</v>
      </c>
      <c r="M266" s="30">
        <f t="shared" si="24"/>
        <v>98.949783912791062</v>
      </c>
      <c r="O266" s="6">
        <f t="shared" si="12"/>
        <v>138.68371232876697</v>
      </c>
      <c r="P266" s="20">
        <f t="shared" si="13"/>
        <v>-14.606124056207037</v>
      </c>
      <c r="Q266" s="20">
        <f t="shared" si="14"/>
        <v>270.10303972602708</v>
      </c>
      <c r="R266" s="20">
        <f t="shared" si="15"/>
        <v>-2.5891788156197038</v>
      </c>
      <c r="S266" s="20">
        <f t="shared" si="16"/>
        <v>176.10630136986282</v>
      </c>
      <c r="T266" s="20">
        <f t="shared" si="17"/>
        <v>-3.5265126293582512</v>
      </c>
      <c r="Y266" s="33">
        <f t="shared" si="29"/>
        <v>1.4345995465691945</v>
      </c>
      <c r="Z266">
        <f t="shared" si="30"/>
        <v>2.2216952759913013</v>
      </c>
      <c r="AA266" s="66">
        <f t="shared" si="25"/>
        <v>1.5486518738308714</v>
      </c>
      <c r="AB266">
        <f t="shared" si="26"/>
        <v>149.77372602739726</v>
      </c>
      <c r="AC266" s="30">
        <f t="shared" si="27"/>
        <v>152.05315068493141</v>
      </c>
      <c r="AD266" s="9">
        <f t="shared" si="28"/>
        <v>-2.2794246575341504</v>
      </c>
    </row>
    <row r="267" spans="1:30" ht="15.75">
      <c r="A267">
        <v>20230215</v>
      </c>
      <c r="B267">
        <v>169.5</v>
      </c>
      <c r="C267" s="63">
        <f t="shared" si="20"/>
        <v>152.14219178082183</v>
      </c>
      <c r="E267" s="2">
        <v>121</v>
      </c>
      <c r="F267" s="74">
        <f t="shared" si="10"/>
        <v>118.49589041095891</v>
      </c>
      <c r="G267" s="30">
        <f t="shared" si="21"/>
        <v>102.8394487988717</v>
      </c>
      <c r="H267" s="60">
        <v>326</v>
      </c>
      <c r="I267" s="67">
        <f t="shared" si="11"/>
        <v>263.11506849315066</v>
      </c>
      <c r="J267" s="30">
        <f t="shared" si="22"/>
        <v>95.782344304799196</v>
      </c>
      <c r="K267" s="60">
        <v>216</v>
      </c>
      <c r="L267" s="9">
        <f t="shared" si="23"/>
        <v>169.97534246575341</v>
      </c>
      <c r="M267" s="30">
        <f t="shared" si="24"/>
        <v>98.950838961332025</v>
      </c>
      <c r="O267" s="6">
        <f t="shared" si="12"/>
        <v>138.82395205479438</v>
      </c>
      <c r="P267" s="20">
        <f t="shared" si="13"/>
        <v>-14.643050671696699</v>
      </c>
      <c r="Q267" s="20">
        <f t="shared" si="14"/>
        <v>270.37617328767095</v>
      </c>
      <c r="R267" s="20">
        <f t="shared" si="15"/>
        <v>-2.6855564624012658</v>
      </c>
      <c r="S267" s="20">
        <f t="shared" si="16"/>
        <v>176.28438356164366</v>
      </c>
      <c r="T267" s="20">
        <f t="shared" si="17"/>
        <v>-3.5788995987180385</v>
      </c>
      <c r="Y267" s="33">
        <f t="shared" si="29"/>
        <v>1.4344408221775218</v>
      </c>
      <c r="Z267">
        <f t="shared" si="30"/>
        <v>2.2204573304663473</v>
      </c>
      <c r="AA267" s="66">
        <f t="shared" si="25"/>
        <v>1.5479602198546123</v>
      </c>
      <c r="AB267">
        <f t="shared" si="26"/>
        <v>149.77551232876712</v>
      </c>
      <c r="AC267" s="30">
        <f t="shared" si="27"/>
        <v>152.14219178082183</v>
      </c>
      <c r="AD267" s="9">
        <f t="shared" si="28"/>
        <v>-2.3666794520547114</v>
      </c>
    </row>
    <row r="268" spans="1:30" ht="16.5" thickBot="1">
      <c r="A268">
        <v>20230216</v>
      </c>
      <c r="B268">
        <v>159.19999999999999</v>
      </c>
      <c r="C268" s="63">
        <f t="shared" si="20"/>
        <v>152.22438356164372</v>
      </c>
      <c r="E268" s="2">
        <v>91</v>
      </c>
      <c r="F268" s="74">
        <f t="shared" si="10"/>
        <v>118.58904109589041</v>
      </c>
      <c r="G268" s="30">
        <f t="shared" si="21"/>
        <v>102.83629432828924</v>
      </c>
      <c r="H268" s="60">
        <v>223</v>
      </c>
      <c r="I268" s="67">
        <f t="shared" si="11"/>
        <v>263.11506849315066</v>
      </c>
      <c r="J268" s="30">
        <f t="shared" si="22"/>
        <v>95.785468100836127</v>
      </c>
      <c r="K268" s="60">
        <v>144</v>
      </c>
      <c r="L268" s="9">
        <f t="shared" si="23"/>
        <v>169.98082191780821</v>
      </c>
      <c r="M268" s="30">
        <f t="shared" si="24"/>
        <v>98.955385780829417</v>
      </c>
      <c r="O268" s="6">
        <f t="shared" si="12"/>
        <v>138.95340410958886</v>
      </c>
      <c r="P268" s="20">
        <f t="shared" si="13"/>
        <v>-14.655533733910985</v>
      </c>
      <c r="Q268" s="20">
        <f t="shared" si="14"/>
        <v>270.62829657534212</v>
      </c>
      <c r="R268" s="20">
        <f t="shared" si="15"/>
        <v>-2.7762167435066374</v>
      </c>
      <c r="S268" s="20">
        <f t="shared" si="16"/>
        <v>176.44876712328744</v>
      </c>
      <c r="T268" s="20">
        <f t="shared" si="17"/>
        <v>-3.6656222148381232</v>
      </c>
      <c r="Y268" s="33">
        <f t="shared" si="29"/>
        <v>1.4333602864733741</v>
      </c>
      <c r="Z268">
        <f t="shared" si="30"/>
        <v>2.2187131800854796</v>
      </c>
      <c r="AA268" s="66">
        <f t="shared" si="25"/>
        <v>1.5479103202617539</v>
      </c>
      <c r="AB268">
        <f t="shared" si="26"/>
        <v>149.77551232876712</v>
      </c>
      <c r="AC268" s="30">
        <f t="shared" si="27"/>
        <v>152.22438356164372</v>
      </c>
      <c r="AD268" s="9">
        <f t="shared" si="28"/>
        <v>-2.4488712328765985</v>
      </c>
    </row>
    <row r="269" spans="1:30" ht="16.5" thickBot="1">
      <c r="A269">
        <v>20230217</v>
      </c>
      <c r="B269" s="50">
        <v>161.1</v>
      </c>
      <c r="C269" s="63">
        <f t="shared" si="20"/>
        <v>152.32027397260265</v>
      </c>
      <c r="E269" s="2">
        <v>86</v>
      </c>
      <c r="F269" s="74">
        <f t="shared" si="10"/>
        <v>118.69041095890411</v>
      </c>
      <c r="G269" s="30">
        <f t="shared" si="21"/>
        <v>102.83341027653385</v>
      </c>
      <c r="H269" s="60">
        <v>245</v>
      </c>
      <c r="I269" s="67">
        <f t="shared" si="11"/>
        <v>263.30958904109588</v>
      </c>
      <c r="J269" s="30">
        <f t="shared" si="22"/>
        <v>95.784835809714068</v>
      </c>
      <c r="K269" s="60">
        <v>180</v>
      </c>
      <c r="L269" s="9">
        <f t="shared" si="23"/>
        <v>170.1123287671233</v>
      </c>
      <c r="M269" s="30">
        <f t="shared" si="24"/>
        <v>98.954099627965405</v>
      </c>
      <c r="O269" s="6">
        <f t="shared" si="12"/>
        <v>139.10443150684918</v>
      </c>
      <c r="P269" s="20">
        <f t="shared" si="13"/>
        <v>-14.675320064796011</v>
      </c>
      <c r="Q269" s="20">
        <f t="shared" si="14"/>
        <v>270.92244041095864</v>
      </c>
      <c r="R269" s="20">
        <f t="shared" si="15"/>
        <v>-2.809974455536036</v>
      </c>
      <c r="S269" s="20">
        <f t="shared" si="16"/>
        <v>176.6405479452053</v>
      </c>
      <c r="T269" s="20">
        <f t="shared" si="17"/>
        <v>-3.6957647912794584</v>
      </c>
      <c r="Y269" s="33">
        <f t="shared" si="29"/>
        <v>1.4332440792207193</v>
      </c>
      <c r="Z269">
        <f t="shared" si="30"/>
        <v>2.2184571349429851</v>
      </c>
      <c r="AA269" s="66">
        <f t="shared" si="25"/>
        <v>1.5478571773687007</v>
      </c>
      <c r="AB269">
        <f t="shared" si="26"/>
        <v>149.83892602739726</v>
      </c>
      <c r="AC269" s="30">
        <f t="shared" si="27"/>
        <v>152.32027397260265</v>
      </c>
      <c r="AD269" s="9">
        <f t="shared" si="28"/>
        <v>-2.4813479452053855</v>
      </c>
    </row>
    <row r="270" spans="1:30" ht="15.75">
      <c r="A270">
        <v>20230218</v>
      </c>
      <c r="B270">
        <v>163.6</v>
      </c>
      <c r="C270" s="63">
        <f t="shared" si="20"/>
        <v>152.44739726027387</v>
      </c>
      <c r="E270" s="2">
        <v>104</v>
      </c>
      <c r="F270" s="74">
        <f t="shared" si="10"/>
        <v>118.81917808219178</v>
      </c>
      <c r="G270" s="30">
        <f t="shared" si="21"/>
        <v>102.83020129585648</v>
      </c>
      <c r="H270" s="60">
        <v>285</v>
      </c>
      <c r="I270" s="67">
        <f t="shared" si="11"/>
        <v>263.37808219178083</v>
      </c>
      <c r="J270" s="30">
        <f t="shared" si="22"/>
        <v>95.788158072670157</v>
      </c>
      <c r="K270" s="60">
        <v>181</v>
      </c>
      <c r="L270" s="9">
        <f t="shared" si="23"/>
        <v>170.2027397260274</v>
      </c>
      <c r="M270" s="30">
        <f t="shared" si="24"/>
        <v>98.956812182087432</v>
      </c>
      <c r="O270" s="6">
        <f t="shared" si="12"/>
        <v>139.30465068493135</v>
      </c>
      <c r="P270" s="20">
        <f t="shared" si="13"/>
        <v>-14.705519522870816</v>
      </c>
      <c r="Q270" s="20">
        <f t="shared" si="14"/>
        <v>271.31239109589012</v>
      </c>
      <c r="R270" s="20">
        <f t="shared" si="15"/>
        <v>-2.9244181852737654</v>
      </c>
      <c r="S270" s="20">
        <f t="shared" si="16"/>
        <v>176.89479452054775</v>
      </c>
      <c r="T270" s="20">
        <f t="shared" si="17"/>
        <v>-3.783070503944657</v>
      </c>
      <c r="Y270" s="33">
        <f t="shared" si="29"/>
        <v>1.4324517512508934</v>
      </c>
      <c r="Z270">
        <f t="shared" si="30"/>
        <v>2.2166293896562062</v>
      </c>
      <c r="AA270" s="66">
        <f t="shared" si="25"/>
        <v>1.5474373832979202</v>
      </c>
      <c r="AB270">
        <f t="shared" si="26"/>
        <v>149.86125479452056</v>
      </c>
      <c r="AC270" s="30">
        <f t="shared" si="27"/>
        <v>152.44739726027387</v>
      </c>
      <c r="AD270" s="9">
        <f t="shared" si="28"/>
        <v>-2.5861424657533121</v>
      </c>
    </row>
    <row r="271" spans="1:30" ht="15.75">
      <c r="A271">
        <v>20230219</v>
      </c>
      <c r="B271">
        <v>165.2</v>
      </c>
      <c r="C271" s="63">
        <f t="shared" si="20"/>
        <v>152.57315068493145</v>
      </c>
      <c r="E271" s="2">
        <v>107</v>
      </c>
      <c r="F271" s="74">
        <f t="shared" si="10"/>
        <v>118.89315068493151</v>
      </c>
      <c r="G271" s="30">
        <f t="shared" si="21"/>
        <v>102.83279564936861</v>
      </c>
      <c r="H271" s="60">
        <v>292</v>
      </c>
      <c r="I271" s="67">
        <f t="shared" si="11"/>
        <v>263.42465753424659</v>
      </c>
      <c r="J271" s="30">
        <f t="shared" si="22"/>
        <v>95.791908476339046</v>
      </c>
      <c r="K271" s="60">
        <v>194</v>
      </c>
      <c r="L271" s="9">
        <f t="shared" si="23"/>
        <v>170.1917808219178</v>
      </c>
      <c r="M271" s="30">
        <f t="shared" si="24"/>
        <v>98.96477784932388</v>
      </c>
      <c r="O271" s="6">
        <f t="shared" si="12"/>
        <v>139.50271232876702</v>
      </c>
      <c r="P271" s="20">
        <f t="shared" si="13"/>
        <v>-14.773592068421436</v>
      </c>
      <c r="Q271" s="20">
        <f t="shared" si="14"/>
        <v>271.69813972602719</v>
      </c>
      <c r="R271" s="20">
        <f t="shared" si="15"/>
        <v>-3.0451007872646301</v>
      </c>
      <c r="S271" s="20">
        <f t="shared" si="16"/>
        <v>177.1463013698629</v>
      </c>
      <c r="T271" s="20">
        <f t="shared" si="17"/>
        <v>-3.9258626876012386</v>
      </c>
      <c r="Y271" s="33">
        <f t="shared" si="29"/>
        <v>1.431468338095677</v>
      </c>
      <c r="Z271">
        <f t="shared" si="30"/>
        <v>2.2156419946538852</v>
      </c>
      <c r="AA271" s="66">
        <f t="shared" si="25"/>
        <v>1.5478106889890535</v>
      </c>
      <c r="AB271">
        <f t="shared" si="26"/>
        <v>149.87643835616439</v>
      </c>
      <c r="AC271" s="30">
        <f t="shared" si="27"/>
        <v>152.57315068493145</v>
      </c>
      <c r="AD271" s="9">
        <f t="shared" si="28"/>
        <v>-2.6967123287670631</v>
      </c>
    </row>
    <row r="272" spans="1:30" ht="15.75">
      <c r="A272">
        <v>20230220</v>
      </c>
      <c r="B272">
        <v>156.30000000000001</v>
      </c>
      <c r="C272" s="63">
        <f t="shared" si="20"/>
        <v>152.71835616438349</v>
      </c>
      <c r="E272" s="2">
        <v>112</v>
      </c>
      <c r="F272" s="74">
        <f t="shared" si="10"/>
        <v>119.03561643835616</v>
      </c>
      <c r="G272" s="30">
        <f t="shared" si="21"/>
        <v>102.82963542625667</v>
      </c>
      <c r="H272" s="60">
        <v>232</v>
      </c>
      <c r="I272" s="67">
        <f t="shared" si="11"/>
        <v>263.41917808219176</v>
      </c>
      <c r="J272" s="30">
        <f t="shared" si="22"/>
        <v>95.797541290510466</v>
      </c>
      <c r="K272" s="60">
        <v>165</v>
      </c>
      <c r="L272" s="9">
        <f t="shared" si="23"/>
        <v>170.21095890410959</v>
      </c>
      <c r="M272" s="30">
        <f t="shared" si="24"/>
        <v>98.972298678513368</v>
      </c>
      <c r="O272" s="6">
        <f t="shared" si="12"/>
        <v>139.73141095890401</v>
      </c>
      <c r="P272" s="20">
        <f t="shared" si="13"/>
        <v>-14.811125414481523</v>
      </c>
      <c r="Q272" s="20">
        <f t="shared" si="14"/>
        <v>272.14355753424638</v>
      </c>
      <c r="R272" s="20">
        <f t="shared" si="15"/>
        <v>-3.2058004720382769</v>
      </c>
      <c r="S272" s="20">
        <f t="shared" si="16"/>
        <v>177.43671232876699</v>
      </c>
      <c r="T272" s="20">
        <f t="shared" si="17"/>
        <v>-4.0722989790686768</v>
      </c>
      <c r="Y272" s="33">
        <f t="shared" si="29"/>
        <v>1.4299162216902965</v>
      </c>
      <c r="Z272">
        <f t="shared" si="30"/>
        <v>2.2129442091695819</v>
      </c>
      <c r="AA272" s="66">
        <f t="shared" si="25"/>
        <v>1.5476041012764175</v>
      </c>
      <c r="AB272">
        <f t="shared" si="26"/>
        <v>149.87465205479452</v>
      </c>
      <c r="AC272" s="30">
        <f t="shared" si="27"/>
        <v>152.71835616438349</v>
      </c>
      <c r="AD272" s="9">
        <f t="shared" si="28"/>
        <v>-2.8437041095889697</v>
      </c>
    </row>
    <row r="273" spans="1:30" ht="15.75">
      <c r="A273">
        <v>20230221</v>
      </c>
      <c r="B273">
        <v>157.4</v>
      </c>
      <c r="C273" s="63">
        <f t="shared" si="20"/>
        <v>152.85397260273967</v>
      </c>
      <c r="E273" s="2">
        <v>104</v>
      </c>
      <c r="F273" s="74">
        <f t="shared" si="10"/>
        <v>119.15342465753425</v>
      </c>
      <c r="G273" s="30">
        <f t="shared" si="21"/>
        <v>102.8283322986365</v>
      </c>
      <c r="H273" s="60">
        <v>259</v>
      </c>
      <c r="I273" s="67">
        <f t="shared" si="11"/>
        <v>263.53150684931506</v>
      </c>
      <c r="J273" s="30">
        <f t="shared" si="22"/>
        <v>95.800216240942305</v>
      </c>
      <c r="K273" s="60">
        <v>149</v>
      </c>
      <c r="L273" s="9">
        <f t="shared" si="23"/>
        <v>170.32054794520548</v>
      </c>
      <c r="M273" s="30">
        <f t="shared" si="24"/>
        <v>98.974488072450015</v>
      </c>
      <c r="O273" s="6">
        <f t="shared" si="12"/>
        <v>139.94500684931498</v>
      </c>
      <c r="P273" s="20">
        <f t="shared" si="13"/>
        <v>-14.856966075372696</v>
      </c>
      <c r="Q273" s="20">
        <f t="shared" si="14"/>
        <v>272.55956095890394</v>
      </c>
      <c r="R273" s="20">
        <f t="shared" si="15"/>
        <v>-3.3123233974353639</v>
      </c>
      <c r="S273" s="20">
        <f t="shared" si="16"/>
        <v>177.70794520547935</v>
      </c>
      <c r="T273" s="20">
        <f t="shared" si="17"/>
        <v>-4.1570438799075617</v>
      </c>
      <c r="Y273" s="33">
        <f t="shared" si="29"/>
        <v>1.4294221793014648</v>
      </c>
      <c r="Z273">
        <f t="shared" si="30"/>
        <v>2.2116989722011451</v>
      </c>
      <c r="AA273" s="66">
        <f t="shared" si="25"/>
        <v>1.5472678430678657</v>
      </c>
      <c r="AB273">
        <f t="shared" si="26"/>
        <v>149.91127123287671</v>
      </c>
      <c r="AC273" s="30">
        <f t="shared" si="27"/>
        <v>152.85397260273967</v>
      </c>
      <c r="AD273" s="9">
        <f t="shared" si="28"/>
        <v>-2.9427013698629594</v>
      </c>
    </row>
    <row r="274" spans="1:30" ht="15.75">
      <c r="A274">
        <v>20230222</v>
      </c>
      <c r="B274">
        <v>148.6</v>
      </c>
      <c r="C274" s="63">
        <f t="shared" si="20"/>
        <v>152.98301369863009</v>
      </c>
      <c r="E274" s="2">
        <v>86</v>
      </c>
      <c r="F274" s="74">
        <f t="shared" si="10"/>
        <v>119.30410958904109</v>
      </c>
      <c r="G274" s="30">
        <f t="shared" si="21"/>
        <v>102.82294585036513</v>
      </c>
      <c r="H274" s="60">
        <v>216</v>
      </c>
      <c r="I274" s="67">
        <f t="shared" si="11"/>
        <v>263.66301369863015</v>
      </c>
      <c r="J274" s="30">
        <f t="shared" si="22"/>
        <v>95.802217442355854</v>
      </c>
      <c r="K274" s="60">
        <v>145</v>
      </c>
      <c r="L274" s="9">
        <f t="shared" si="23"/>
        <v>170.45479452054795</v>
      </c>
      <c r="M274" s="30">
        <f t="shared" si="24"/>
        <v>98.974990356178466</v>
      </c>
      <c r="O274" s="6">
        <f t="shared" si="12"/>
        <v>140.1482465753424</v>
      </c>
      <c r="P274" s="20">
        <f t="shared" si="13"/>
        <v>-14.872920279523939</v>
      </c>
      <c r="Q274" s="20">
        <f t="shared" si="14"/>
        <v>272.95539452054777</v>
      </c>
      <c r="R274" s="20">
        <f t="shared" si="15"/>
        <v>-3.4043587371628661</v>
      </c>
      <c r="S274" s="20">
        <f t="shared" si="16"/>
        <v>177.96602739726018</v>
      </c>
      <c r="T274" s="20">
        <f t="shared" si="17"/>
        <v>-4.2205992832246864</v>
      </c>
      <c r="Y274" s="33">
        <f t="shared" si="29"/>
        <v>1.4287420199329446</v>
      </c>
      <c r="Z274">
        <f t="shared" si="30"/>
        <v>2.2100078078353929</v>
      </c>
      <c r="AA274" s="66">
        <f t="shared" si="25"/>
        <v>1.5468207535039218</v>
      </c>
      <c r="AB274">
        <f t="shared" si="26"/>
        <v>149.95414246575342</v>
      </c>
      <c r="AC274" s="30">
        <f t="shared" si="27"/>
        <v>152.98301369863009</v>
      </c>
      <c r="AD274" s="9">
        <f t="shared" si="28"/>
        <v>-3.0288712328766678</v>
      </c>
    </row>
    <row r="275" spans="1:30" ht="15.75">
      <c r="A275">
        <v>20230223</v>
      </c>
      <c r="B275">
        <v>145.1</v>
      </c>
      <c r="C275" s="63">
        <f t="shared" si="20"/>
        <v>153.08465753424656</v>
      </c>
      <c r="E275" s="2">
        <v>90</v>
      </c>
      <c r="F275" s="74">
        <f t="shared" si="10"/>
        <v>119.39178082191781</v>
      </c>
      <c r="G275" s="30">
        <f t="shared" si="21"/>
        <v>102.8220432328239</v>
      </c>
      <c r="H275" s="60">
        <v>280</v>
      </c>
      <c r="I275" s="67">
        <f t="shared" si="11"/>
        <v>263.79452054794518</v>
      </c>
      <c r="J275" s="30">
        <f t="shared" si="22"/>
        <v>95.803178065119184</v>
      </c>
      <c r="K275" s="60">
        <v>178</v>
      </c>
      <c r="L275" s="9">
        <f t="shared" si="23"/>
        <v>170.49315068493149</v>
      </c>
      <c r="M275" s="30">
        <f t="shared" si="24"/>
        <v>98.978932990519041</v>
      </c>
      <c r="O275" s="6">
        <f t="shared" si="12"/>
        <v>140.30833561643834</v>
      </c>
      <c r="P275" s="20">
        <f t="shared" si="13"/>
        <v>-14.907563903901078</v>
      </c>
      <c r="Q275" s="20">
        <f t="shared" si="14"/>
        <v>273.26718698630134</v>
      </c>
      <c r="R275" s="20">
        <f t="shared" si="15"/>
        <v>-3.4664485490645518</v>
      </c>
      <c r="S275" s="20">
        <f t="shared" si="16"/>
        <v>178.16931506849312</v>
      </c>
      <c r="T275" s="20">
        <f t="shared" si="17"/>
        <v>-4.3083537592377752</v>
      </c>
      <c r="Y275" s="33">
        <f t="shared" si="29"/>
        <v>1.4280141355729954</v>
      </c>
      <c r="Z275">
        <f t="shared" si="30"/>
        <v>2.2094864381109733</v>
      </c>
      <c r="AA275" s="66">
        <f t="shared" si="25"/>
        <v>1.5472440944881889</v>
      </c>
      <c r="AB275">
        <f t="shared" si="26"/>
        <v>149.99701369863013</v>
      </c>
      <c r="AC275" s="30">
        <f t="shared" si="27"/>
        <v>153.08465753424656</v>
      </c>
      <c r="AD275" s="9">
        <f t="shared" si="28"/>
        <v>-3.0876438356164329</v>
      </c>
    </row>
    <row r="276" spans="1:30" ht="15.75">
      <c r="A276">
        <v>20230224</v>
      </c>
      <c r="B276">
        <v>160.69999999999999</v>
      </c>
      <c r="C276" s="63">
        <f t="shared" si="20"/>
        <v>153.14383561643837</v>
      </c>
      <c r="E276" s="2">
        <v>117</v>
      </c>
      <c r="F276" s="74">
        <f t="shared" si="10"/>
        <v>119.38356164383562</v>
      </c>
      <c r="G276" s="30">
        <f t="shared" si="21"/>
        <v>102.82788296041308</v>
      </c>
      <c r="H276" s="60">
        <v>255</v>
      </c>
      <c r="I276" s="67">
        <f t="shared" si="11"/>
        <v>263.64109589041095</v>
      </c>
      <c r="J276" s="30">
        <f t="shared" si="22"/>
        <v>95.808799842043456</v>
      </c>
      <c r="K276" s="60">
        <v>172</v>
      </c>
      <c r="L276" s="9">
        <f t="shared" si="23"/>
        <v>170.33972602739726</v>
      </c>
      <c r="M276" s="30">
        <f t="shared" si="24"/>
        <v>98.990494418888929</v>
      </c>
      <c r="O276" s="6">
        <f t="shared" si="12"/>
        <v>140.40154109589042</v>
      </c>
      <c r="P276" s="20">
        <f t="shared" si="13"/>
        <v>-14.969906518120126</v>
      </c>
      <c r="Q276" s="20">
        <f t="shared" si="14"/>
        <v>273.44871575342466</v>
      </c>
      <c r="R276" s="20">
        <f t="shared" si="15"/>
        <v>-3.5866395773668387</v>
      </c>
      <c r="S276" s="20">
        <f t="shared" si="16"/>
        <v>178.28767123287673</v>
      </c>
      <c r="T276" s="20">
        <f t="shared" si="17"/>
        <v>-4.4579331540530234</v>
      </c>
      <c r="Y276" s="33">
        <f t="shared" si="29"/>
        <v>1.4268273092369477</v>
      </c>
      <c r="Z276">
        <f t="shared" si="30"/>
        <v>2.2083534136546183</v>
      </c>
      <c r="AA276" s="66">
        <f t="shared" si="25"/>
        <v>1.5477369961720333</v>
      </c>
      <c r="AB276">
        <f t="shared" si="26"/>
        <v>149.94699726027397</v>
      </c>
      <c r="AC276" s="30">
        <f t="shared" si="27"/>
        <v>153.14383561643837</v>
      </c>
      <c r="AD276" s="9">
        <f t="shared" si="28"/>
        <v>-3.1968383561643914</v>
      </c>
    </row>
    <row r="277" spans="1:30" ht="15.75">
      <c r="A277">
        <v>20230225</v>
      </c>
      <c r="B277">
        <v>149.4</v>
      </c>
      <c r="C277" s="63">
        <f t="shared" si="20"/>
        <v>153.20136986301367</v>
      </c>
      <c r="E277" s="2">
        <v>127</v>
      </c>
      <c r="F277" s="74">
        <f t="shared" si="10"/>
        <v>119.37534246575342</v>
      </c>
      <c r="G277" s="30">
        <f t="shared" si="21"/>
        <v>102.83358578903884</v>
      </c>
      <c r="H277" s="60">
        <v>330</v>
      </c>
      <c r="I277" s="67">
        <f t="shared" si="11"/>
        <v>263.61369863013698</v>
      </c>
      <c r="J277" s="30">
        <f t="shared" si="22"/>
        <v>95.811586069279457</v>
      </c>
      <c r="K277" s="60">
        <v>201</v>
      </c>
      <c r="L277" s="9">
        <f t="shared" si="23"/>
        <v>170.26575342465753</v>
      </c>
      <c r="M277" s="30">
        <f t="shared" si="24"/>
        <v>98.997779458380933</v>
      </c>
      <c r="O277" s="6">
        <f t="shared" si="12"/>
        <v>140.49215753424653</v>
      </c>
      <c r="P277" s="20">
        <f t="shared" si="13"/>
        <v>-15.030600596581806</v>
      </c>
      <c r="Q277" s="20">
        <f t="shared" si="14"/>
        <v>273.62520205479444</v>
      </c>
      <c r="R277" s="20">
        <f t="shared" si="15"/>
        <v>-3.6588382025763195</v>
      </c>
      <c r="S277" s="20">
        <f t="shared" si="16"/>
        <v>178.40273972602733</v>
      </c>
      <c r="T277" s="20">
        <f t="shared" si="17"/>
        <v>-4.5610209315539407</v>
      </c>
      <c r="Y277" s="33">
        <f t="shared" si="29"/>
        <v>1.4263058845129901</v>
      </c>
      <c r="Z277">
        <f t="shared" si="30"/>
        <v>2.208275957036629</v>
      </c>
      <c r="AA277" s="66">
        <f t="shared" si="25"/>
        <v>1.5482485075707597</v>
      </c>
      <c r="AB277">
        <f t="shared" si="26"/>
        <v>149.93806575342467</v>
      </c>
      <c r="AC277" s="30">
        <f t="shared" si="27"/>
        <v>153.20136986301367</v>
      </c>
      <c r="AD277" s="9">
        <f t="shared" si="28"/>
        <v>-3.2633041095890007</v>
      </c>
    </row>
    <row r="278" spans="1:30" ht="15.75">
      <c r="A278">
        <v>20230226</v>
      </c>
      <c r="B278">
        <v>155.9</v>
      </c>
      <c r="C278" s="63">
        <f t="shared" si="20"/>
        <v>153.24054794520546</v>
      </c>
      <c r="E278" s="2">
        <v>119</v>
      </c>
      <c r="F278" s="74">
        <f t="shared" si="10"/>
        <v>119.34794520547945</v>
      </c>
      <c r="G278" s="30">
        <f t="shared" si="21"/>
        <v>102.8398145172398</v>
      </c>
      <c r="H278" s="60">
        <v>242</v>
      </c>
      <c r="I278" s="67">
        <f t="shared" si="11"/>
        <v>263.65205479452055</v>
      </c>
      <c r="J278" s="30">
        <f t="shared" si="22"/>
        <v>95.812226575083386</v>
      </c>
      <c r="K278" s="60">
        <v>173</v>
      </c>
      <c r="L278" s="9">
        <f t="shared" si="23"/>
        <v>170.08219178082192</v>
      </c>
      <c r="M278" s="30">
        <f t="shared" si="24"/>
        <v>99.009793814432996</v>
      </c>
      <c r="O278" s="6">
        <f t="shared" si="12"/>
        <v>140.55386301369859</v>
      </c>
      <c r="P278" s="20">
        <f t="shared" si="13"/>
        <v>-15.087395930307792</v>
      </c>
      <c r="Q278" s="20">
        <f t="shared" si="14"/>
        <v>273.74538082191776</v>
      </c>
      <c r="R278" s="20">
        <f t="shared" si="15"/>
        <v>-3.6871219514616485</v>
      </c>
      <c r="S278" s="20">
        <f t="shared" si="16"/>
        <v>178.48109589041093</v>
      </c>
      <c r="T278" s="20">
        <f t="shared" si="17"/>
        <v>-4.7057667747322824</v>
      </c>
      <c r="Y278" s="33">
        <f t="shared" si="29"/>
        <v>1.4250952665166889</v>
      </c>
      <c r="Z278">
        <f t="shared" si="30"/>
        <v>2.2091042651852533</v>
      </c>
      <c r="AA278" s="66">
        <f t="shared" si="25"/>
        <v>1.5501449742268041</v>
      </c>
      <c r="AB278">
        <f t="shared" si="26"/>
        <v>149.9505698630137</v>
      </c>
      <c r="AC278" s="30">
        <f t="shared" si="27"/>
        <v>153.24054794520546</v>
      </c>
      <c r="AD278" s="9">
        <f t="shared" si="28"/>
        <v>-3.2899780821917664</v>
      </c>
    </row>
    <row r="279" spans="1:30" ht="15.75">
      <c r="A279">
        <v>20230227</v>
      </c>
      <c r="B279">
        <v>158.1</v>
      </c>
      <c r="C279" s="63">
        <f t="shared" si="20"/>
        <v>153.27479452054794</v>
      </c>
      <c r="E279" s="2">
        <v>126</v>
      </c>
      <c r="F279" s="74">
        <f t="shared" si="10"/>
        <v>119.34520547945205</v>
      </c>
      <c r="G279" s="30">
        <f t="shared" si="21"/>
        <v>102.84297881132206</v>
      </c>
      <c r="H279" s="60">
        <v>288</v>
      </c>
      <c r="I279" s="67">
        <f t="shared" si="11"/>
        <v>263.64109589041095</v>
      </c>
      <c r="J279" s="30">
        <f t="shared" si="22"/>
        <v>95.813767159588068</v>
      </c>
      <c r="K279" s="60">
        <v>188</v>
      </c>
      <c r="L279" s="9">
        <f t="shared" si="23"/>
        <v>170.07945205479453</v>
      </c>
      <c r="M279" s="30">
        <f t="shared" si="24"/>
        <v>99.011952512121653</v>
      </c>
      <c r="O279" s="6">
        <f t="shared" si="12"/>
        <v>140.60780136986301</v>
      </c>
      <c r="P279" s="20">
        <f t="shared" si="13"/>
        <v>-15.121917619976571</v>
      </c>
      <c r="Q279" s="20">
        <f t="shared" si="14"/>
        <v>273.85043219178078</v>
      </c>
      <c r="R279" s="20">
        <f t="shared" si="15"/>
        <v>-3.7280701803749992</v>
      </c>
      <c r="S279" s="20">
        <f t="shared" si="16"/>
        <v>178.54958904109589</v>
      </c>
      <c r="T279" s="20">
        <f t="shared" si="17"/>
        <v>-4.7438568925251445</v>
      </c>
      <c r="Y279" s="33">
        <f t="shared" si="29"/>
        <v>1.4251050251371642</v>
      </c>
      <c r="Z279">
        <f t="shared" si="30"/>
        <v>2.2090631528201832</v>
      </c>
      <c r="AA279" s="66">
        <f t="shared" si="25"/>
        <v>1.5501055107202113</v>
      </c>
      <c r="AB279">
        <f t="shared" si="26"/>
        <v>149.94699726027397</v>
      </c>
      <c r="AC279" s="30">
        <f t="shared" si="27"/>
        <v>153.27479452054794</v>
      </c>
      <c r="AD279" s="9">
        <f t="shared" si="28"/>
        <v>-3.327797260273968</v>
      </c>
    </row>
    <row r="280" spans="1:30" ht="15.75">
      <c r="A280">
        <v>20230128</v>
      </c>
      <c r="B280">
        <v>157.9</v>
      </c>
      <c r="C280" s="63">
        <f t="shared" si="20"/>
        <v>153.30739726027394</v>
      </c>
      <c r="E280" s="2">
        <v>91</v>
      </c>
      <c r="F280" s="74">
        <f t="shared" si="10"/>
        <v>119.4</v>
      </c>
      <c r="G280" s="30">
        <f t="shared" si="21"/>
        <v>102.83981551593584</v>
      </c>
      <c r="H280" s="60">
        <v>214</v>
      </c>
      <c r="I280" s="67">
        <f t="shared" si="11"/>
        <v>263.72054794520545</v>
      </c>
      <c r="J280" s="30">
        <f t="shared" si="22"/>
        <v>95.813251885557563</v>
      </c>
      <c r="K280" s="60">
        <v>125</v>
      </c>
      <c r="L280" s="9">
        <f t="shared" si="23"/>
        <v>170.22465753424657</v>
      </c>
      <c r="M280" s="30">
        <f t="shared" si="24"/>
        <v>99.006180390137132</v>
      </c>
      <c r="O280" s="6">
        <f t="shared" si="12"/>
        <v>140.65915068493146</v>
      </c>
      <c r="P280" s="20">
        <f t="shared" si="13"/>
        <v>-15.113947852956073</v>
      </c>
      <c r="Q280" s="20">
        <f t="shared" si="14"/>
        <v>273.95044109589031</v>
      </c>
      <c r="R280" s="20">
        <f t="shared" si="15"/>
        <v>-3.7342130604944401</v>
      </c>
      <c r="S280" s="20">
        <f t="shared" si="16"/>
        <v>178.61479452054789</v>
      </c>
      <c r="T280" s="20">
        <f t="shared" si="17"/>
        <v>-4.6973359675063762</v>
      </c>
      <c r="Y280" s="33">
        <f t="shared" si="29"/>
        <v>1.4256671485280281</v>
      </c>
      <c r="Z280">
        <f t="shared" si="30"/>
        <v>2.2087148069112685</v>
      </c>
      <c r="AA280" s="66">
        <f t="shared" si="25"/>
        <v>1.5492499839052338</v>
      </c>
      <c r="AB280">
        <f t="shared" si="26"/>
        <v>149.97289863013697</v>
      </c>
      <c r="AC280" s="30">
        <f t="shared" si="27"/>
        <v>153.30739726027394</v>
      </c>
      <c r="AD280" s="9">
        <f t="shared" si="28"/>
        <v>-3.3344986301369768</v>
      </c>
    </row>
    <row r="281" spans="1:30" ht="15.75">
      <c r="A281" s="7">
        <v>20230301</v>
      </c>
      <c r="B281">
        <v>159</v>
      </c>
      <c r="C281" s="63">
        <f t="shared" si="20"/>
        <v>153.34328767123287</v>
      </c>
      <c r="E281" s="2">
        <v>93</v>
      </c>
      <c r="F281" s="74">
        <f t="shared" si="10"/>
        <v>119.55342465753425</v>
      </c>
      <c r="G281" s="30">
        <f t="shared" si="21"/>
        <v>102.8263400325412</v>
      </c>
      <c r="H281" s="60">
        <v>217</v>
      </c>
      <c r="I281" s="67">
        <f t="shared" si="11"/>
        <v>263.86301369863014</v>
      </c>
      <c r="J281" s="30">
        <f t="shared" si="22"/>
        <v>95.81147336725158</v>
      </c>
      <c r="K281" s="60">
        <v>125</v>
      </c>
      <c r="L281" s="9">
        <f t="shared" si="23"/>
        <v>170.40273972602739</v>
      </c>
      <c r="M281" s="30">
        <f t="shared" si="24"/>
        <v>98.99887454378829</v>
      </c>
      <c r="O281" s="6">
        <f t="shared" si="12"/>
        <v>140.71567808219177</v>
      </c>
      <c r="P281" s="20">
        <f t="shared" si="13"/>
        <v>-15.039016059245853</v>
      </c>
      <c r="Q281" s="20">
        <f t="shared" si="14"/>
        <v>274.06053493150682</v>
      </c>
      <c r="R281" s="20">
        <f t="shared" si="15"/>
        <v>-3.7209010175161694</v>
      </c>
      <c r="S281" s="20">
        <f t="shared" si="16"/>
        <v>178.68657534246574</v>
      </c>
      <c r="T281" s="20">
        <f t="shared" si="17"/>
        <v>-4.6359585775046526</v>
      </c>
      <c r="Y281" s="33">
        <f t="shared" si="29"/>
        <v>1.4253271306460114</v>
      </c>
      <c r="Z281">
        <f t="shared" si="30"/>
        <v>2.2070719802002885</v>
      </c>
      <c r="AA281" s="66">
        <f t="shared" si="25"/>
        <v>1.5484669678601863</v>
      </c>
      <c r="AB281">
        <f t="shared" si="26"/>
        <v>150.01934246575343</v>
      </c>
      <c r="AC281" s="30">
        <f t="shared" si="27"/>
        <v>153.34328767123287</v>
      </c>
      <c r="AD281" s="9">
        <f t="shared" si="28"/>
        <v>-3.3239452054794469</v>
      </c>
    </row>
    <row r="282" spans="1:30" ht="15.75">
      <c r="A282" s="7">
        <v>20230302</v>
      </c>
      <c r="B282">
        <v>165.8</v>
      </c>
      <c r="C282" s="63">
        <f t="shared" si="20"/>
        <v>153.41726027397257</v>
      </c>
      <c r="E282" s="2">
        <v>100</v>
      </c>
      <c r="F282" s="74">
        <f t="shared" si="10"/>
        <v>119.67945205479452</v>
      </c>
      <c r="G282" s="30">
        <f t="shared" si="21"/>
        <v>102.81901426184099</v>
      </c>
      <c r="H282" s="60">
        <v>233</v>
      </c>
      <c r="I282" s="67">
        <f t="shared" si="11"/>
        <v>263.98082191780821</v>
      </c>
      <c r="J282" s="30">
        <f t="shared" si="22"/>
        <v>95.81168204415016</v>
      </c>
      <c r="K282" s="60">
        <v>169</v>
      </c>
      <c r="L282" s="9">
        <f t="shared" si="23"/>
        <v>170.50958904109589</v>
      </c>
      <c r="M282" s="30">
        <f t="shared" si="24"/>
        <v>98.997573751526446</v>
      </c>
      <c r="O282" s="6">
        <f t="shared" si="12"/>
        <v>140.83218493150679</v>
      </c>
      <c r="P282" s="20">
        <f t="shared" si="13"/>
        <v>-15.019814460025472</v>
      </c>
      <c r="Q282" s="20">
        <f t="shared" si="14"/>
        <v>274.28744589041088</v>
      </c>
      <c r="R282" s="20">
        <f t="shared" si="15"/>
        <v>-3.7575996010843937</v>
      </c>
      <c r="S282" s="20">
        <f t="shared" si="16"/>
        <v>178.83452054794515</v>
      </c>
      <c r="T282" s="20">
        <f t="shared" si="17"/>
        <v>-4.6551032101307044</v>
      </c>
      <c r="Y282" s="33">
        <f t="shared" si="29"/>
        <v>1.4247189982373005</v>
      </c>
      <c r="Z282">
        <f t="shared" si="30"/>
        <v>2.2057322070370624</v>
      </c>
      <c r="AA282" s="66">
        <f t="shared" si="25"/>
        <v>1.5481875441866444</v>
      </c>
      <c r="AB282">
        <f t="shared" si="26"/>
        <v>150.05774794520548</v>
      </c>
      <c r="AC282" s="30">
        <f t="shared" si="27"/>
        <v>153.41726027397257</v>
      </c>
      <c r="AD282" s="9">
        <f t="shared" si="28"/>
        <v>-3.3595123287670963</v>
      </c>
    </row>
    <row r="283" spans="1:30" ht="15.75">
      <c r="A283" s="7">
        <v>20230303</v>
      </c>
      <c r="B283">
        <v>172.6</v>
      </c>
      <c r="C283" s="63">
        <f t="shared" si="20"/>
        <v>153.4717808219178</v>
      </c>
      <c r="E283" s="2">
        <v>119</v>
      </c>
      <c r="F283" s="74">
        <f t="shared" si="10"/>
        <v>119.74520547945205</v>
      </c>
      <c r="G283" s="30">
        <f t="shared" si="21"/>
        <v>102.81652824490357</v>
      </c>
      <c r="H283" s="60">
        <v>239</v>
      </c>
      <c r="I283" s="67">
        <f t="shared" si="11"/>
        <v>264.17808219178085</v>
      </c>
      <c r="J283" s="30">
        <f t="shared" si="22"/>
        <v>95.809406274306454</v>
      </c>
      <c r="K283" s="60">
        <v>162</v>
      </c>
      <c r="L283" s="9">
        <f t="shared" si="23"/>
        <v>170.53698630136986</v>
      </c>
      <c r="M283" s="30">
        <f t="shared" si="24"/>
        <v>98.9993252578479</v>
      </c>
      <c r="O283" s="6">
        <f t="shared" si="12"/>
        <v>140.91805479452054</v>
      </c>
      <c r="P283" s="20">
        <f t="shared" si="13"/>
        <v>-15.024937255869489</v>
      </c>
      <c r="Q283" s="20">
        <f t="shared" si="14"/>
        <v>274.45468767123288</v>
      </c>
      <c r="R283" s="20">
        <f t="shared" si="15"/>
        <v>-3.7443723649429188</v>
      </c>
      <c r="S283" s="20">
        <f t="shared" si="16"/>
        <v>178.94356164383561</v>
      </c>
      <c r="T283" s="20">
        <f t="shared" si="17"/>
        <v>-4.6978920421836534</v>
      </c>
      <c r="Y283" s="33">
        <f t="shared" si="29"/>
        <v>1.4241654654860778</v>
      </c>
      <c r="Z283">
        <f t="shared" si="30"/>
        <v>2.2061683483194914</v>
      </c>
      <c r="AA283" s="66">
        <f t="shared" si="25"/>
        <v>1.5490955242103912</v>
      </c>
      <c r="AB283">
        <f t="shared" si="26"/>
        <v>150.12205479452058</v>
      </c>
      <c r="AC283" s="30">
        <f t="shared" si="27"/>
        <v>153.4717808219178</v>
      </c>
      <c r="AD283" s="9">
        <f t="shared" si="28"/>
        <v>-3.349726027397224</v>
      </c>
    </row>
    <row r="284" spans="1:30" ht="15.75">
      <c r="A284" s="7">
        <v>20230304</v>
      </c>
      <c r="B284">
        <v>178.6</v>
      </c>
      <c r="C284" s="63">
        <f t="shared" si="20"/>
        <v>153.47589041095887</v>
      </c>
      <c r="E284" s="2">
        <v>127</v>
      </c>
      <c r="F284" s="74">
        <f t="shared" si="10"/>
        <v>119.7972602739726</v>
      </c>
      <c r="G284" s="30">
        <f t="shared" si="21"/>
        <v>102.81130220006403</v>
      </c>
      <c r="H284" s="60">
        <v>290</v>
      </c>
      <c r="I284" s="67">
        <f t="shared" si="11"/>
        <v>264.26849315068495</v>
      </c>
      <c r="J284" s="30">
        <f t="shared" si="22"/>
        <v>95.807574281034235</v>
      </c>
      <c r="K284" s="60">
        <v>177</v>
      </c>
      <c r="L284" s="9">
        <f t="shared" si="23"/>
        <v>170.61643835616439</v>
      </c>
      <c r="M284" s="30">
        <f t="shared" si="24"/>
        <v>98.995375351264556</v>
      </c>
      <c r="O284" s="6">
        <f t="shared" si="12"/>
        <v>140.92452739726022</v>
      </c>
      <c r="P284" s="20">
        <f t="shared" si="13"/>
        <v>-14.991902058135537</v>
      </c>
      <c r="Q284" s="20">
        <f t="shared" si="14"/>
        <v>274.46729383561632</v>
      </c>
      <c r="R284" s="20">
        <f t="shared" si="15"/>
        <v>-3.7158528225368883</v>
      </c>
      <c r="S284" s="20">
        <f t="shared" si="16"/>
        <v>178.95178082191774</v>
      </c>
      <c r="T284" s="20">
        <f t="shared" si="17"/>
        <v>-4.6578706439631219</v>
      </c>
      <c r="Y284" s="33">
        <f t="shared" si="29"/>
        <v>1.4242098522618123</v>
      </c>
      <c r="Z284">
        <f t="shared" si="30"/>
        <v>2.2059644147646713</v>
      </c>
      <c r="AA284" s="66">
        <f t="shared" si="25"/>
        <v>1.5489040545965476</v>
      </c>
      <c r="AB284">
        <f t="shared" si="26"/>
        <v>150.1515287671233</v>
      </c>
      <c r="AC284" s="30">
        <f t="shared" si="27"/>
        <v>153.47589041095887</v>
      </c>
      <c r="AD284" s="9">
        <f t="shared" si="28"/>
        <v>-3.324361643835573</v>
      </c>
    </row>
    <row r="285" spans="1:30" ht="15.75">
      <c r="A285" s="7">
        <v>20230305</v>
      </c>
      <c r="B285">
        <v>176.8</v>
      </c>
      <c r="C285" s="63">
        <f t="shared" si="20"/>
        <v>153.49561643835614</v>
      </c>
      <c r="E285" s="2">
        <v>151</v>
      </c>
      <c r="F285" s="74">
        <f t="shared" si="10"/>
        <v>119.86027397260274</v>
      </c>
      <c r="G285" s="30">
        <f t="shared" si="21"/>
        <v>102.80621271343345</v>
      </c>
      <c r="H285" s="60">
        <v>367</v>
      </c>
      <c r="I285" s="67">
        <f t="shared" si="11"/>
        <v>264.41917808219176</v>
      </c>
      <c r="J285" s="30">
        <f t="shared" si="22"/>
        <v>95.805010723943923</v>
      </c>
      <c r="K285" s="60">
        <v>245</v>
      </c>
      <c r="L285" s="9">
        <f t="shared" si="23"/>
        <v>170.70410958904111</v>
      </c>
      <c r="M285" s="30">
        <f t="shared" si="24"/>
        <v>98.991911021233562</v>
      </c>
      <c r="O285" s="6">
        <f t="shared" si="12"/>
        <v>140.9555958904109</v>
      </c>
      <c r="P285" s="20">
        <f t="shared" si="13"/>
        <v>-14.965934331694925</v>
      </c>
      <c r="Q285" s="20">
        <f t="shared" si="14"/>
        <v>274.52780342465746</v>
      </c>
      <c r="R285" s="20">
        <f t="shared" si="15"/>
        <v>-3.6821863637720611</v>
      </c>
      <c r="S285" s="20">
        <f t="shared" si="16"/>
        <v>178.99123287671227</v>
      </c>
      <c r="T285" s="20">
        <f t="shared" si="17"/>
        <v>-4.6299045793931555</v>
      </c>
      <c r="Y285" s="33">
        <f t="shared" si="29"/>
        <v>1.4241925529726396</v>
      </c>
      <c r="Z285">
        <f t="shared" si="30"/>
        <v>2.2060618528423506</v>
      </c>
      <c r="AA285" s="66">
        <f t="shared" si="25"/>
        <v>1.5489912850883527</v>
      </c>
      <c r="AB285">
        <f t="shared" si="26"/>
        <v>150.20065205479452</v>
      </c>
      <c r="AC285" s="30">
        <f t="shared" si="27"/>
        <v>153.49561643835614</v>
      </c>
      <c r="AD285" s="9">
        <f t="shared" si="28"/>
        <v>-3.29496438356162</v>
      </c>
    </row>
    <row r="286" spans="1:30" ht="15.75">
      <c r="A286" s="7">
        <v>20230306</v>
      </c>
      <c r="B286">
        <v>185</v>
      </c>
      <c r="C286" s="63">
        <f t="shared" si="20"/>
        <v>153.51753424657534</v>
      </c>
      <c r="E286" s="2">
        <v>185</v>
      </c>
      <c r="F286" s="74">
        <f t="shared" ref="F286:F349" si="31">AVERAGE(E104:E468)</f>
        <v>119.94246575342466</v>
      </c>
      <c r="G286" s="30">
        <f t="shared" si="21"/>
        <v>102.79926448753969</v>
      </c>
      <c r="H286" s="60">
        <v>373</v>
      </c>
      <c r="I286" s="67">
        <f t="shared" ref="I286:I349" si="32">AVERAGE(H104:H468)</f>
        <v>264.48767123287672</v>
      </c>
      <c r="J286" s="30">
        <f t="shared" si="22"/>
        <v>95.804336116347969</v>
      </c>
      <c r="K286" s="60">
        <v>266</v>
      </c>
      <c r="L286" s="9">
        <f t="shared" si="23"/>
        <v>170.7178082191781</v>
      </c>
      <c r="M286" s="30">
        <f t="shared" si="24"/>
        <v>98.99247335986648</v>
      </c>
      <c r="O286" s="6">
        <f t="shared" ref="O286:O349" si="33">(C286-64)*1.575</f>
        <v>140.99011643835615</v>
      </c>
      <c r="P286" s="20">
        <f t="shared" ref="P286:P349" si="34">F286/O286*100-100</f>
        <v>-14.928458261210082</v>
      </c>
      <c r="Q286" s="20">
        <f t="shared" ref="Q286:Q349" si="35">(C286-64)*3.0675</f>
        <v>274.59503630136982</v>
      </c>
      <c r="R286" s="20">
        <f t="shared" ref="R286:R349" si="36">I286/Q286*100-100</f>
        <v>-3.680825846174514</v>
      </c>
      <c r="S286" s="20">
        <f t="shared" ref="S286:S349" si="37">(C286-64)*2</f>
        <v>179.03506849315067</v>
      </c>
      <c r="T286" s="20">
        <f t="shared" ref="T286:T349" si="38">L286/S286*100-100</f>
        <v>-4.6456039836076997</v>
      </c>
      <c r="Y286" s="33">
        <f t="shared" si="29"/>
        <v>1.4233308207131274</v>
      </c>
      <c r="Z286">
        <f t="shared" si="30"/>
        <v>2.2051211768199366</v>
      </c>
      <c r="AA286" s="66">
        <f t="shared" si="25"/>
        <v>1.5492681987418153</v>
      </c>
      <c r="AB286">
        <f t="shared" si="26"/>
        <v>150.22298082191782</v>
      </c>
      <c r="AC286" s="30">
        <f t="shared" si="27"/>
        <v>153.51753424657534</v>
      </c>
      <c r="AD286" s="9">
        <f t="shared" si="28"/>
        <v>-3.2945534246575225</v>
      </c>
    </row>
    <row r="287" spans="1:30" ht="15.75">
      <c r="A287" s="7">
        <v>20230307</v>
      </c>
      <c r="B287">
        <v>177.5</v>
      </c>
      <c r="C287" s="63">
        <f t="shared" ref="C287:C350" si="39">AVERAGE(B105:B469)</f>
        <v>153.55260273972601</v>
      </c>
      <c r="E287" s="2">
        <v>186</v>
      </c>
      <c r="F287" s="74">
        <f t="shared" si="31"/>
        <v>120.03013698630137</v>
      </c>
      <c r="G287" s="30">
        <f t="shared" ref="G287:G350" si="40">(C287/F287-1)*10+100</f>
        <v>102.792837415261</v>
      </c>
      <c r="H287" s="60">
        <v>306</v>
      </c>
      <c r="I287" s="67">
        <f t="shared" si="32"/>
        <v>264.67397260273975</v>
      </c>
      <c r="J287" s="30">
        <f t="shared" ref="J287:J350" si="41">(C287/I287-1)*10+100</f>
        <v>95.801575471502801</v>
      </c>
      <c r="K287" s="60">
        <v>194</v>
      </c>
      <c r="L287" s="9">
        <f t="shared" ref="L287:L350" si="42">AVERAGE(K105:K469)</f>
        <v>170.70410958904111</v>
      </c>
      <c r="M287" s="30">
        <f t="shared" ref="M287:M350" si="43">(C287/L287-1)*10+100</f>
        <v>98.995249329930829</v>
      </c>
      <c r="O287" s="6">
        <f t="shared" si="33"/>
        <v>141.04534931506848</v>
      </c>
      <c r="P287" s="20">
        <f t="shared" si="34"/>
        <v>-14.899613798554327</v>
      </c>
      <c r="Q287" s="20">
        <f t="shared" si="35"/>
        <v>274.70260890410952</v>
      </c>
      <c r="R287" s="20">
        <f t="shared" si="36"/>
        <v>-3.6507248115981668</v>
      </c>
      <c r="S287" s="20">
        <f t="shared" si="37"/>
        <v>179.10520547945202</v>
      </c>
      <c r="T287" s="20">
        <f t="shared" si="38"/>
        <v>-4.6905928099196075</v>
      </c>
      <c r="Y287" s="33">
        <f t="shared" si="29"/>
        <v>1.4221770788158226</v>
      </c>
      <c r="Z287">
        <f t="shared" si="30"/>
        <v>2.2050626554974779</v>
      </c>
      <c r="AA287" s="66">
        <f t="shared" ref="AA287:AA350" si="44">I287/L287</f>
        <v>1.5504838942654919</v>
      </c>
      <c r="AB287">
        <f t="shared" ref="AB287:AB350" si="45">I287*0.326+64</f>
        <v>150.28371506849317</v>
      </c>
      <c r="AC287" s="30">
        <f t="shared" ref="AC287:AC350" si="46">C287</f>
        <v>153.55260273972601</v>
      </c>
      <c r="AD287" s="9">
        <f t="shared" ref="AD287:AD350" si="47">((AB287-C287)/100)*100</f>
        <v>-3.2688876712328465</v>
      </c>
    </row>
    <row r="288" spans="1:30" ht="15.75">
      <c r="A288" s="7">
        <v>20230308</v>
      </c>
      <c r="B288">
        <v>179.2</v>
      </c>
      <c r="C288" s="63">
        <f t="shared" si="39"/>
        <v>153.61068493150682</v>
      </c>
      <c r="E288" s="2">
        <v>166</v>
      </c>
      <c r="F288" s="74">
        <f t="shared" si="31"/>
        <v>120.15342465753425</v>
      </c>
      <c r="G288" s="30">
        <f t="shared" si="40"/>
        <v>102.78454487413353</v>
      </c>
      <c r="H288" s="60">
        <v>330</v>
      </c>
      <c r="I288" s="67">
        <f t="shared" si="32"/>
        <v>264.89041095890411</v>
      </c>
      <c r="J288" s="30">
        <f t="shared" si="41"/>
        <v>95.799027770595231</v>
      </c>
      <c r="K288" s="60">
        <v>236</v>
      </c>
      <c r="L288" s="9">
        <f t="shared" si="42"/>
        <v>170.77260273972604</v>
      </c>
      <c r="M288" s="30">
        <f t="shared" si="43"/>
        <v>98.995042674709623</v>
      </c>
      <c r="O288" s="6">
        <f t="shared" si="33"/>
        <v>141.13682876712323</v>
      </c>
      <c r="P288" s="20">
        <f t="shared" si="34"/>
        <v>-14.867419292955603</v>
      </c>
      <c r="Q288" s="20">
        <f t="shared" si="35"/>
        <v>274.88077602739719</v>
      </c>
      <c r="R288" s="20">
        <f t="shared" si="36"/>
        <v>-3.6344357044078492</v>
      </c>
      <c r="S288" s="20">
        <f t="shared" si="37"/>
        <v>179.22136986301365</v>
      </c>
      <c r="T288" s="20">
        <f t="shared" si="38"/>
        <v>-4.7141516269769426</v>
      </c>
      <c r="Y288" s="33">
        <f t="shared" si="29"/>
        <v>1.4212878511492157</v>
      </c>
      <c r="Z288">
        <f t="shared" si="30"/>
        <v>2.2046014228383801</v>
      </c>
      <c r="AA288" s="66">
        <f t="shared" si="44"/>
        <v>1.5511294359237631</v>
      </c>
      <c r="AB288">
        <f t="shared" si="45"/>
        <v>150.35427397260275</v>
      </c>
      <c r="AC288" s="30">
        <f t="shared" si="46"/>
        <v>153.61068493150682</v>
      </c>
      <c r="AD288" s="9">
        <f t="shared" si="47"/>
        <v>-3.2564109589040697</v>
      </c>
    </row>
    <row r="289" spans="1:30" ht="15.75">
      <c r="A289" s="7">
        <v>20230309</v>
      </c>
      <c r="B289">
        <v>176.2</v>
      </c>
      <c r="C289" s="63">
        <f t="shared" si="39"/>
        <v>153.70712328767121</v>
      </c>
      <c r="E289" s="2">
        <v>156</v>
      </c>
      <c r="F289" s="74">
        <f t="shared" si="31"/>
        <v>120.25205479452055</v>
      </c>
      <c r="G289" s="30">
        <f t="shared" si="40"/>
        <v>102.78207873872232</v>
      </c>
      <c r="H289" s="60">
        <v>304</v>
      </c>
      <c r="I289" s="67">
        <f t="shared" si="32"/>
        <v>265.2</v>
      </c>
      <c r="J289" s="30">
        <f t="shared" si="41"/>
        <v>95.795894543275693</v>
      </c>
      <c r="K289" s="60">
        <v>222</v>
      </c>
      <c r="L289" s="9">
        <f t="shared" si="42"/>
        <v>170.73424657534247</v>
      </c>
      <c r="M289" s="30">
        <f t="shared" si="43"/>
        <v>99.002711897044193</v>
      </c>
      <c r="O289" s="6">
        <f t="shared" si="33"/>
        <v>141.28871917808215</v>
      </c>
      <c r="P289" s="20">
        <f t="shared" si="34"/>
        <v>-14.889132342580524</v>
      </c>
      <c r="Q289" s="20">
        <f t="shared" si="35"/>
        <v>275.17660068493143</v>
      </c>
      <c r="R289" s="20">
        <f t="shared" si="36"/>
        <v>-3.6255265382663708</v>
      </c>
      <c r="S289" s="20">
        <f t="shared" si="37"/>
        <v>179.41424657534242</v>
      </c>
      <c r="T289" s="20">
        <f t="shared" si="38"/>
        <v>-4.8379658615097298</v>
      </c>
      <c r="Y289" s="33">
        <f t="shared" si="29"/>
        <v>1.4198031531942039</v>
      </c>
      <c r="Z289">
        <f t="shared" si="30"/>
        <v>2.2053677207691607</v>
      </c>
      <c r="AA289" s="66">
        <f t="shared" si="44"/>
        <v>1.5532911839275971</v>
      </c>
      <c r="AB289">
        <f t="shared" si="45"/>
        <v>150.45519999999999</v>
      </c>
      <c r="AC289" s="30">
        <f t="shared" si="46"/>
        <v>153.70712328767121</v>
      </c>
      <c r="AD289" s="9">
        <f t="shared" si="47"/>
        <v>-3.2519232876712185</v>
      </c>
    </row>
    <row r="290" spans="1:30" ht="15.75">
      <c r="A290" s="7">
        <v>20230310</v>
      </c>
      <c r="B290">
        <v>168.8</v>
      </c>
      <c r="C290" s="63">
        <f t="shared" si="39"/>
        <v>153.80273972602737</v>
      </c>
      <c r="E290" s="2">
        <v>148</v>
      </c>
      <c r="F290" s="74">
        <f t="shared" si="31"/>
        <v>120.30684931506849</v>
      </c>
      <c r="G290" s="30">
        <f t="shared" si="40"/>
        <v>102.78420477318272</v>
      </c>
      <c r="H290" s="60">
        <v>267</v>
      </c>
      <c r="I290" s="67">
        <f t="shared" si="32"/>
        <v>265.35616438356163</v>
      </c>
      <c r="J290" s="30">
        <f t="shared" si="41"/>
        <v>95.796086934076712</v>
      </c>
      <c r="K290" s="60">
        <v>186</v>
      </c>
      <c r="L290" s="9">
        <f t="shared" si="42"/>
        <v>170.79452054794521</v>
      </c>
      <c r="M290" s="30">
        <f t="shared" si="43"/>
        <v>99.005133140840556</v>
      </c>
      <c r="O290" s="6">
        <f t="shared" si="33"/>
        <v>141.4393150684931</v>
      </c>
      <c r="P290" s="20">
        <f t="shared" si="34"/>
        <v>-14.941012506452708</v>
      </c>
      <c r="Q290" s="20">
        <f t="shared" si="35"/>
        <v>275.46990410958892</v>
      </c>
      <c r="R290" s="20">
        <f t="shared" si="36"/>
        <v>-3.6714499751681728</v>
      </c>
      <c r="S290" s="20">
        <f t="shared" si="37"/>
        <v>179.60547945205474</v>
      </c>
      <c r="T290" s="20">
        <f t="shared" si="38"/>
        <v>-4.9057294526816406</v>
      </c>
      <c r="Y290" s="33">
        <f t="shared" si="29"/>
        <v>1.4196574968118054</v>
      </c>
      <c r="Z290">
        <f t="shared" si="30"/>
        <v>2.2056613226452906</v>
      </c>
      <c r="AA290" s="66">
        <f t="shared" si="44"/>
        <v>1.553657362848893</v>
      </c>
      <c r="AB290">
        <f t="shared" si="45"/>
        <v>150.5061095890411</v>
      </c>
      <c r="AC290" s="30">
        <f t="shared" si="46"/>
        <v>153.80273972602737</v>
      </c>
      <c r="AD290" s="9">
        <f t="shared" si="47"/>
        <v>-3.2966301369862663</v>
      </c>
    </row>
    <row r="291" spans="1:30" ht="15.75">
      <c r="A291" s="7">
        <v>20230311</v>
      </c>
      <c r="B291">
        <v>155.30000000000001</v>
      </c>
      <c r="C291" s="63">
        <f t="shared" si="39"/>
        <v>153.90054794520546</v>
      </c>
      <c r="E291" s="2">
        <v>149</v>
      </c>
      <c r="F291" s="74">
        <f t="shared" si="31"/>
        <v>120.38904109589041</v>
      </c>
      <c r="G291" s="30">
        <f t="shared" si="40"/>
        <v>102.78360111055483</v>
      </c>
      <c r="H291" s="60">
        <v>267</v>
      </c>
      <c r="I291" s="67">
        <f t="shared" si="32"/>
        <v>265.52054794520546</v>
      </c>
      <c r="J291" s="30">
        <f t="shared" si="41"/>
        <v>95.796182221534337</v>
      </c>
      <c r="K291" s="60">
        <v>176</v>
      </c>
      <c r="L291" s="9">
        <f t="shared" si="42"/>
        <v>171.02465753424659</v>
      </c>
      <c r="M291" s="30">
        <f t="shared" si="43"/>
        <v>98.998734461104704</v>
      </c>
      <c r="O291" s="6">
        <f t="shared" si="33"/>
        <v>141.59336301369859</v>
      </c>
      <c r="P291" s="20">
        <f t="shared" si="34"/>
        <v>-14.975505536764985</v>
      </c>
      <c r="Q291" s="20">
        <f t="shared" si="35"/>
        <v>275.76993082191774</v>
      </c>
      <c r="R291" s="20">
        <f t="shared" si="36"/>
        <v>-3.7166426543185906</v>
      </c>
      <c r="S291" s="20">
        <f t="shared" si="37"/>
        <v>179.80109589041092</v>
      </c>
      <c r="T291" s="20">
        <f t="shared" si="38"/>
        <v>-4.8811929163733225</v>
      </c>
      <c r="Y291" s="33">
        <f t="shared" si="29"/>
        <v>1.4205998816621912</v>
      </c>
      <c r="Z291">
        <f t="shared" si="30"/>
        <v>2.2055209139320011</v>
      </c>
      <c r="AA291" s="66">
        <f t="shared" si="44"/>
        <v>1.5525278738946557</v>
      </c>
      <c r="AB291">
        <f t="shared" si="45"/>
        <v>150.55969863013698</v>
      </c>
      <c r="AC291" s="30">
        <f t="shared" si="46"/>
        <v>153.90054794520546</v>
      </c>
      <c r="AD291" s="9">
        <f t="shared" si="47"/>
        <v>-3.3408493150684815</v>
      </c>
    </row>
    <row r="292" spans="1:30" ht="15.75">
      <c r="A292" s="7">
        <v>20230312</v>
      </c>
      <c r="B292">
        <v>148.1</v>
      </c>
      <c r="C292" s="63">
        <f t="shared" si="39"/>
        <v>153.97863013698625</v>
      </c>
      <c r="E292" s="2">
        <v>136</v>
      </c>
      <c r="F292" s="74">
        <f t="shared" si="31"/>
        <v>120.54246575342465</v>
      </c>
      <c r="G292" s="30">
        <f t="shared" si="40"/>
        <v>102.7738079003591</v>
      </c>
      <c r="H292" s="60">
        <v>206</v>
      </c>
      <c r="I292" s="67">
        <f t="shared" si="32"/>
        <v>265.66301369863015</v>
      </c>
      <c r="J292" s="30">
        <f t="shared" si="41"/>
        <v>95.79601307661369</v>
      </c>
      <c r="K292" s="60">
        <v>138</v>
      </c>
      <c r="L292" s="9">
        <f t="shared" si="42"/>
        <v>171.26575342465753</v>
      </c>
      <c r="M292" s="30">
        <f t="shared" si="43"/>
        <v>98.990625799846427</v>
      </c>
      <c r="O292" s="6">
        <f t="shared" si="33"/>
        <v>141.71634246575334</v>
      </c>
      <c r="P292" s="20">
        <f t="shared" si="34"/>
        <v>-14.941026803204082</v>
      </c>
      <c r="Q292" s="20">
        <f t="shared" si="35"/>
        <v>276.00944794520535</v>
      </c>
      <c r="R292" s="20">
        <f t="shared" si="36"/>
        <v>-3.7485797401504897</v>
      </c>
      <c r="S292" s="20">
        <f t="shared" si="37"/>
        <v>179.95726027397251</v>
      </c>
      <c r="T292" s="20">
        <f t="shared" si="38"/>
        <v>-4.8297617090206586</v>
      </c>
      <c r="Y292" s="33">
        <f t="shared" si="29"/>
        <v>1.4207918541751898</v>
      </c>
      <c r="Z292">
        <f t="shared" si="30"/>
        <v>2.2038956316196194</v>
      </c>
      <c r="AA292" s="66">
        <f t="shared" si="44"/>
        <v>1.5511741745584848</v>
      </c>
      <c r="AB292">
        <f t="shared" si="45"/>
        <v>150.60614246575344</v>
      </c>
      <c r="AC292" s="30">
        <f t="shared" si="46"/>
        <v>153.97863013698625</v>
      </c>
      <c r="AD292" s="9">
        <f t="shared" si="47"/>
        <v>-3.3724876712328182</v>
      </c>
    </row>
    <row r="293" spans="1:30" ht="15.75">
      <c r="A293" s="7">
        <v>20230313</v>
      </c>
      <c r="B293">
        <v>141.5</v>
      </c>
      <c r="C293" s="63">
        <f t="shared" si="39"/>
        <v>154.04794520547941</v>
      </c>
      <c r="E293" s="2">
        <v>104</v>
      </c>
      <c r="F293" s="74">
        <f t="shared" si="31"/>
        <v>120.71232876712328</v>
      </c>
      <c r="G293" s="30">
        <f t="shared" si="40"/>
        <v>102.76157512482978</v>
      </c>
      <c r="H293" s="60">
        <v>236</v>
      </c>
      <c r="I293" s="67">
        <f t="shared" si="32"/>
        <v>265.65479452054797</v>
      </c>
      <c r="J293" s="30">
        <f t="shared" si="41"/>
        <v>95.798801617094995</v>
      </c>
      <c r="K293" s="60">
        <v>160</v>
      </c>
      <c r="L293" s="9">
        <f t="shared" si="42"/>
        <v>171.35616438356163</v>
      </c>
      <c r="M293" s="30">
        <f t="shared" si="43"/>
        <v>98.98992725237828</v>
      </c>
      <c r="O293" s="6">
        <f t="shared" si="33"/>
        <v>141.82551369863006</v>
      </c>
      <c r="P293" s="20">
        <f t="shared" si="34"/>
        <v>-14.886732563769115</v>
      </c>
      <c r="Q293" s="20">
        <f t="shared" si="35"/>
        <v>276.22207191780808</v>
      </c>
      <c r="R293" s="20">
        <f t="shared" si="36"/>
        <v>-3.8256455481242284</v>
      </c>
      <c r="S293" s="20">
        <f t="shared" si="37"/>
        <v>180.09589041095882</v>
      </c>
      <c r="T293" s="20">
        <f t="shared" si="38"/>
        <v>-4.8528181334144307</v>
      </c>
      <c r="Y293" s="33">
        <f t="shared" si="29"/>
        <v>1.4195415342714479</v>
      </c>
      <c r="Z293">
        <f t="shared" si="30"/>
        <v>2.2007262823422606</v>
      </c>
      <c r="AA293" s="66">
        <f t="shared" si="44"/>
        <v>1.5503077783995525</v>
      </c>
      <c r="AB293">
        <f t="shared" si="45"/>
        <v>150.60346301369864</v>
      </c>
      <c r="AC293" s="30">
        <f t="shared" si="46"/>
        <v>154.04794520547941</v>
      </c>
      <c r="AD293" s="9">
        <f t="shared" si="47"/>
        <v>-3.4444821917807644</v>
      </c>
    </row>
    <row r="294" spans="1:30" ht="15.75">
      <c r="A294" s="7">
        <v>20230314</v>
      </c>
      <c r="B294">
        <v>136.9</v>
      </c>
      <c r="C294" s="63">
        <f t="shared" si="39"/>
        <v>154.05671232876711</v>
      </c>
      <c r="E294" s="2">
        <v>115</v>
      </c>
      <c r="F294" s="74">
        <f t="shared" si="31"/>
        <v>120.72328767123288</v>
      </c>
      <c r="G294" s="30">
        <f t="shared" si="40"/>
        <v>102.76114288307916</v>
      </c>
      <c r="H294" s="60">
        <v>212</v>
      </c>
      <c r="I294" s="67">
        <f t="shared" si="32"/>
        <v>265.49315068493149</v>
      </c>
      <c r="J294" s="30">
        <f t="shared" si="41"/>
        <v>95.802662401320873</v>
      </c>
      <c r="K294" s="60">
        <v>163</v>
      </c>
      <c r="L294" s="9">
        <f t="shared" si="42"/>
        <v>171.14794520547946</v>
      </c>
      <c r="M294" s="30">
        <f t="shared" si="43"/>
        <v>99.001376682834689</v>
      </c>
      <c r="O294" s="6">
        <f t="shared" si="33"/>
        <v>141.83932191780818</v>
      </c>
      <c r="P294" s="20">
        <f t="shared" si="34"/>
        <v>-14.887292156410211</v>
      </c>
      <c r="Q294" s="20">
        <f t="shared" si="35"/>
        <v>276.24896506849308</v>
      </c>
      <c r="R294" s="20">
        <f t="shared" si="36"/>
        <v>-3.893522055691605</v>
      </c>
      <c r="S294" s="20">
        <f t="shared" si="37"/>
        <v>180.11342465753421</v>
      </c>
      <c r="T294" s="20">
        <f t="shared" si="38"/>
        <v>-4.9776852941981531</v>
      </c>
      <c r="Y294" s="33">
        <f t="shared" si="29"/>
        <v>1.417687908496732</v>
      </c>
      <c r="Z294">
        <f t="shared" si="30"/>
        <v>2.1991875453885257</v>
      </c>
      <c r="AA294" s="66">
        <f t="shared" si="44"/>
        <v>1.5512494197121771</v>
      </c>
      <c r="AB294">
        <f t="shared" si="45"/>
        <v>150.55076712328767</v>
      </c>
      <c r="AC294" s="30">
        <f t="shared" si="46"/>
        <v>154.05671232876711</v>
      </c>
      <c r="AD294" s="9">
        <f t="shared" si="47"/>
        <v>-3.5059452054794349</v>
      </c>
    </row>
    <row r="295" spans="1:30" ht="15.75">
      <c r="A295" s="7">
        <v>20230315</v>
      </c>
      <c r="B295">
        <v>134.19999999999999</v>
      </c>
      <c r="C295" s="63">
        <f t="shared" si="39"/>
        <v>154.02520547945204</v>
      </c>
      <c r="E295" s="2">
        <v>107</v>
      </c>
      <c r="F295" s="74">
        <f t="shared" si="31"/>
        <v>120.75890410958904</v>
      </c>
      <c r="G295" s="30">
        <f t="shared" si="40"/>
        <v>102.75477006148331</v>
      </c>
      <c r="H295" s="60">
        <v>184</v>
      </c>
      <c r="I295" s="67">
        <f t="shared" si="32"/>
        <v>265.46849315068494</v>
      </c>
      <c r="J295" s="30">
        <f t="shared" si="41"/>
        <v>95.802014531043596</v>
      </c>
      <c r="K295" s="60">
        <v>129</v>
      </c>
      <c r="L295" s="9">
        <f t="shared" si="42"/>
        <v>171.16712328767125</v>
      </c>
      <c r="M295" s="30">
        <f t="shared" si="43"/>
        <v>98.998527434534864</v>
      </c>
      <c r="O295" s="6">
        <f t="shared" si="33"/>
        <v>141.78969863013697</v>
      </c>
      <c r="P295" s="20">
        <f t="shared" si="34"/>
        <v>-14.832385373360196</v>
      </c>
      <c r="Q295" s="20">
        <f t="shared" si="35"/>
        <v>276.15231780821915</v>
      </c>
      <c r="R295" s="20">
        <f t="shared" si="36"/>
        <v>-3.8688158558038594</v>
      </c>
      <c r="S295" s="20">
        <f t="shared" si="37"/>
        <v>180.05041095890408</v>
      </c>
      <c r="T295" s="20">
        <f t="shared" si="38"/>
        <v>-4.9337780591127967</v>
      </c>
      <c r="Y295" s="33">
        <f t="shared" si="29"/>
        <v>1.4174285908750597</v>
      </c>
      <c r="Z295">
        <f t="shared" si="30"/>
        <v>2.1983347324001179</v>
      </c>
      <c r="AA295" s="66">
        <f t="shared" si="44"/>
        <v>1.5509315577181637</v>
      </c>
      <c r="AB295">
        <f t="shared" si="45"/>
        <v>150.54272876712329</v>
      </c>
      <c r="AC295" s="30">
        <f t="shared" si="46"/>
        <v>154.02520547945204</v>
      </c>
      <c r="AD295" s="9">
        <f t="shared" si="47"/>
        <v>-3.4824767123287472</v>
      </c>
    </row>
    <row r="296" spans="1:30" ht="15.75">
      <c r="A296" s="7">
        <v>20230316</v>
      </c>
      <c r="B296">
        <v>133.9</v>
      </c>
      <c r="C296" s="63">
        <f t="shared" si="39"/>
        <v>154.02767123287671</v>
      </c>
      <c r="E296" s="2">
        <v>94</v>
      </c>
      <c r="F296" s="74">
        <f t="shared" si="31"/>
        <v>120.87671232876713</v>
      </c>
      <c r="G296" s="30">
        <f t="shared" si="40"/>
        <v>102.7425430643699</v>
      </c>
      <c r="H296" s="60">
        <v>185</v>
      </c>
      <c r="I296" s="67">
        <f t="shared" si="32"/>
        <v>265.54794520547944</v>
      </c>
      <c r="J296" s="30">
        <f t="shared" si="41"/>
        <v>95.800371421201959</v>
      </c>
      <c r="K296" s="60">
        <v>122</v>
      </c>
      <c r="L296" s="9">
        <f t="shared" si="42"/>
        <v>171.31780821917809</v>
      </c>
      <c r="M296" s="30">
        <f t="shared" si="43"/>
        <v>98.990756584733973</v>
      </c>
      <c r="O296" s="6">
        <f t="shared" si="33"/>
        <v>141.79358219178081</v>
      </c>
      <c r="P296" s="20">
        <f t="shared" si="34"/>
        <v>-14.75163370562349</v>
      </c>
      <c r="Q296" s="20">
        <f t="shared" si="35"/>
        <v>276.15988150684933</v>
      </c>
      <c r="R296" s="20">
        <f t="shared" si="36"/>
        <v>-3.8426784670772918</v>
      </c>
      <c r="S296" s="20">
        <f t="shared" si="37"/>
        <v>180.05534246575343</v>
      </c>
      <c r="T296" s="20">
        <f t="shared" si="38"/>
        <v>-4.8526936923503001</v>
      </c>
      <c r="Y296" s="33">
        <f t="shared" si="29"/>
        <v>1.4172937443336355</v>
      </c>
      <c r="Z296">
        <f t="shared" si="30"/>
        <v>2.1968495013599272</v>
      </c>
      <c r="AA296" s="66">
        <f t="shared" si="44"/>
        <v>1.5500311845324717</v>
      </c>
      <c r="AB296">
        <f t="shared" si="45"/>
        <v>150.56863013698631</v>
      </c>
      <c r="AC296" s="30">
        <f t="shared" si="46"/>
        <v>154.02767123287671</v>
      </c>
      <c r="AD296" s="9">
        <f t="shared" si="47"/>
        <v>-3.4590410958903988</v>
      </c>
    </row>
    <row r="297" spans="1:30" ht="15.75">
      <c r="A297" s="7">
        <v>20230317</v>
      </c>
      <c r="B297">
        <v>132.9</v>
      </c>
      <c r="C297" s="63">
        <f t="shared" si="39"/>
        <v>154.02575342465755</v>
      </c>
      <c r="E297" s="2">
        <v>72</v>
      </c>
      <c r="F297" s="74">
        <f t="shared" si="31"/>
        <v>120.8986301369863</v>
      </c>
      <c r="G297" s="30">
        <f t="shared" si="40"/>
        <v>102.74007432922407</v>
      </c>
      <c r="H297" s="60">
        <v>139</v>
      </c>
      <c r="I297" s="67">
        <f t="shared" si="32"/>
        <v>265.60821917808221</v>
      </c>
      <c r="J297" s="30">
        <f t="shared" si="41"/>
        <v>95.798982949446611</v>
      </c>
      <c r="K297" s="60">
        <v>85</v>
      </c>
      <c r="L297" s="9">
        <f t="shared" si="42"/>
        <v>171.39452054794521</v>
      </c>
      <c r="M297" s="30">
        <f t="shared" si="43"/>
        <v>98.986620630125159</v>
      </c>
      <c r="O297" s="6">
        <f t="shared" si="33"/>
        <v>141.79056164383564</v>
      </c>
      <c r="P297" s="20">
        <f t="shared" si="34"/>
        <v>-14.734359794220921</v>
      </c>
      <c r="Q297" s="20">
        <f t="shared" si="35"/>
        <v>276.15399863013704</v>
      </c>
      <c r="R297" s="20">
        <f t="shared" si="36"/>
        <v>-3.8188038211893485</v>
      </c>
      <c r="S297" s="20">
        <f t="shared" si="37"/>
        <v>180.0515068493151</v>
      </c>
      <c r="T297" s="20">
        <f t="shared" si="38"/>
        <v>-4.8080610114609783</v>
      </c>
      <c r="Y297" s="33">
        <f t="shared" si="29"/>
        <v>1.4176713197969544</v>
      </c>
      <c r="Z297">
        <f t="shared" si="30"/>
        <v>2.1969497824510515</v>
      </c>
      <c r="AA297" s="66">
        <f t="shared" si="44"/>
        <v>1.5496890934957401</v>
      </c>
      <c r="AB297">
        <f t="shared" si="45"/>
        <v>150.58827945205479</v>
      </c>
      <c r="AC297" s="30">
        <f t="shared" si="46"/>
        <v>154.02575342465755</v>
      </c>
      <c r="AD297" s="9">
        <f t="shared" si="47"/>
        <v>-3.4374739726027599</v>
      </c>
    </row>
    <row r="298" spans="1:30" ht="15.75">
      <c r="A298" s="7">
        <v>20230318</v>
      </c>
      <c r="B298">
        <v>139</v>
      </c>
      <c r="C298" s="63">
        <f t="shared" si="39"/>
        <v>154.05150684931507</v>
      </c>
      <c r="E298" s="2">
        <v>44</v>
      </c>
      <c r="F298" s="74">
        <f t="shared" si="31"/>
        <v>120.88767123287671</v>
      </c>
      <c r="G298" s="30">
        <f t="shared" si="40"/>
        <v>102.74335962288097</v>
      </c>
      <c r="H298" s="60">
        <v>187</v>
      </c>
      <c r="I298" s="67">
        <f t="shared" si="32"/>
        <v>265.63835616438354</v>
      </c>
      <c r="J298" s="30">
        <f t="shared" si="41"/>
        <v>95.799294539903883</v>
      </c>
      <c r="K298" s="60">
        <v>110</v>
      </c>
      <c r="L298" s="9">
        <f t="shared" si="42"/>
        <v>171.35342465753425</v>
      </c>
      <c r="M298" s="30">
        <f t="shared" si="43"/>
        <v>98.990278843694043</v>
      </c>
      <c r="O298" s="6">
        <f t="shared" si="33"/>
        <v>141.83112328767123</v>
      </c>
      <c r="P298" s="20">
        <f t="shared" si="34"/>
        <v>-14.766471257733485</v>
      </c>
      <c r="Q298" s="20">
        <f t="shared" si="35"/>
        <v>276.23299726027398</v>
      </c>
      <c r="R298" s="20">
        <f t="shared" si="36"/>
        <v>-3.8354002602766144</v>
      </c>
      <c r="S298" s="20">
        <f t="shared" si="37"/>
        <v>180.10301369863015</v>
      </c>
      <c r="T298" s="20">
        <f t="shared" si="38"/>
        <v>-4.8581025166723464</v>
      </c>
      <c r="Y298" s="33">
        <f t="shared" si="29"/>
        <v>1.4174598857764482</v>
      </c>
      <c r="Z298">
        <f t="shared" si="30"/>
        <v>2.1973982413199162</v>
      </c>
      <c r="AA298" s="66">
        <f t="shared" si="44"/>
        <v>1.5502366334100792</v>
      </c>
      <c r="AB298">
        <f t="shared" si="45"/>
        <v>150.59810410958903</v>
      </c>
      <c r="AC298" s="30">
        <f t="shared" si="46"/>
        <v>154.05150684931507</v>
      </c>
      <c r="AD298" s="9">
        <f t="shared" si="47"/>
        <v>-3.4534027397260441</v>
      </c>
    </row>
    <row r="299" spans="1:30" ht="15.75">
      <c r="A299" s="7">
        <v>20230319</v>
      </c>
      <c r="B299">
        <v>141.4</v>
      </c>
      <c r="C299" s="63">
        <f t="shared" si="39"/>
        <v>154.08794520547946</v>
      </c>
      <c r="E299" s="2">
        <v>73</v>
      </c>
      <c r="F299" s="74">
        <f t="shared" si="31"/>
        <v>120.8958904109589</v>
      </c>
      <c r="G299" s="30">
        <f t="shared" si="40"/>
        <v>102.74550728578875</v>
      </c>
      <c r="H299" s="60">
        <v>171</v>
      </c>
      <c r="I299" s="67">
        <f t="shared" si="32"/>
        <v>265.7972602739726</v>
      </c>
      <c r="J299" s="30">
        <f t="shared" si="41"/>
        <v>95.797198400263881</v>
      </c>
      <c r="K299" s="60">
        <v>98</v>
      </c>
      <c r="L299" s="9">
        <f t="shared" si="42"/>
        <v>171.47945205479451</v>
      </c>
      <c r="M299" s="30">
        <f t="shared" si="43"/>
        <v>98.985796453107525</v>
      </c>
      <c r="O299" s="6">
        <f t="shared" si="33"/>
        <v>141.88851369863013</v>
      </c>
      <c r="P299" s="20">
        <f t="shared" si="34"/>
        <v>-14.795153420423716</v>
      </c>
      <c r="Q299" s="20">
        <f t="shared" si="35"/>
        <v>276.3447719178082</v>
      </c>
      <c r="R299" s="20">
        <f t="shared" si="36"/>
        <v>-3.8167943509974265</v>
      </c>
      <c r="S299" s="20">
        <f t="shared" si="37"/>
        <v>180.17589041095891</v>
      </c>
      <c r="T299" s="20">
        <f t="shared" si="38"/>
        <v>-4.8266382013314342</v>
      </c>
      <c r="Y299" s="33">
        <f t="shared" si="29"/>
        <v>1.4184059646021709</v>
      </c>
      <c r="Z299">
        <f t="shared" si="30"/>
        <v>2.1985632379268929</v>
      </c>
      <c r="AA299" s="66">
        <f t="shared" si="44"/>
        <v>1.550023965489695</v>
      </c>
      <c r="AB299">
        <f t="shared" si="45"/>
        <v>150.64990684931507</v>
      </c>
      <c r="AC299" s="30">
        <f t="shared" si="46"/>
        <v>154.08794520547946</v>
      </c>
      <c r="AD299" s="9">
        <f t="shared" si="47"/>
        <v>-3.4380383561643835</v>
      </c>
    </row>
    <row r="300" spans="1:30" ht="15.75">
      <c r="A300" s="7">
        <v>20230320</v>
      </c>
      <c r="B300">
        <v>154.80000000000001</v>
      </c>
      <c r="C300" s="63">
        <f t="shared" si="39"/>
        <v>154.13890410958902</v>
      </c>
      <c r="E300" s="2">
        <v>83</v>
      </c>
      <c r="F300" s="74">
        <f t="shared" si="31"/>
        <v>121.04383561643836</v>
      </c>
      <c r="G300" s="30">
        <f t="shared" si="40"/>
        <v>102.73413910957198</v>
      </c>
      <c r="H300" s="60">
        <v>279</v>
      </c>
      <c r="I300" s="67">
        <f t="shared" si="32"/>
        <v>266.1013698630137</v>
      </c>
      <c r="J300" s="30">
        <f t="shared" si="41"/>
        <v>95.792488185571472</v>
      </c>
      <c r="K300" s="60">
        <v>184</v>
      </c>
      <c r="L300" s="9">
        <f t="shared" si="42"/>
        <v>171.67945205479452</v>
      </c>
      <c r="M300" s="30">
        <f t="shared" si="43"/>
        <v>98.978296602460787</v>
      </c>
      <c r="O300" s="6">
        <f t="shared" si="33"/>
        <v>141.96877397260269</v>
      </c>
      <c r="P300" s="20">
        <f t="shared" si="34"/>
        <v>-14.739113236409622</v>
      </c>
      <c r="Q300" s="20">
        <f t="shared" si="35"/>
        <v>276.5010883561643</v>
      </c>
      <c r="R300" s="20">
        <f t="shared" si="36"/>
        <v>-3.7611853736194405</v>
      </c>
      <c r="S300" s="20">
        <f t="shared" si="37"/>
        <v>180.27780821917804</v>
      </c>
      <c r="T300" s="20">
        <f t="shared" si="38"/>
        <v>-4.7695033844264429</v>
      </c>
      <c r="Y300" s="33">
        <f t="shared" si="29"/>
        <v>1.4183246191801906</v>
      </c>
      <c r="Z300">
        <f t="shared" si="30"/>
        <v>2.1983884475226909</v>
      </c>
      <c r="AA300" s="66">
        <f t="shared" si="44"/>
        <v>1.5499896270526468</v>
      </c>
      <c r="AB300">
        <f t="shared" si="45"/>
        <v>150.74904657534248</v>
      </c>
      <c r="AC300" s="30">
        <f t="shared" si="46"/>
        <v>154.13890410958902</v>
      </c>
      <c r="AD300" s="9">
        <f t="shared" si="47"/>
        <v>-3.3898575342465453</v>
      </c>
    </row>
    <row r="301" spans="1:30" ht="15.75">
      <c r="A301" s="7">
        <v>20230321</v>
      </c>
      <c r="B301">
        <v>150.4</v>
      </c>
      <c r="C301" s="63">
        <f t="shared" si="39"/>
        <v>154.24438356164382</v>
      </c>
      <c r="E301" s="2">
        <v>96</v>
      </c>
      <c r="F301" s="74">
        <f t="shared" si="31"/>
        <v>121.26027397260275</v>
      </c>
      <c r="G301" s="30">
        <f t="shared" si="40"/>
        <v>102.72010845006778</v>
      </c>
      <c r="H301" s="60">
        <v>203</v>
      </c>
      <c r="I301" s="67">
        <f t="shared" si="32"/>
        <v>266.47397260273971</v>
      </c>
      <c r="J301" s="30">
        <f t="shared" si="41"/>
        <v>95.788347059004963</v>
      </c>
      <c r="K301" s="60">
        <v>130</v>
      </c>
      <c r="L301" s="9">
        <f t="shared" si="42"/>
        <v>171.86849315068494</v>
      </c>
      <c r="M301" s="30">
        <f t="shared" si="43"/>
        <v>98.974558439074158</v>
      </c>
      <c r="O301" s="6">
        <f t="shared" si="33"/>
        <v>142.134904109589</v>
      </c>
      <c r="P301" s="20">
        <f t="shared" si="34"/>
        <v>-14.686491166794241</v>
      </c>
      <c r="Q301" s="20">
        <f t="shared" si="35"/>
        <v>276.8246465753424</v>
      </c>
      <c r="R301" s="20">
        <f t="shared" si="36"/>
        <v>-3.7390724058183054</v>
      </c>
      <c r="S301" s="20">
        <f t="shared" si="37"/>
        <v>180.48876712328763</v>
      </c>
      <c r="T301" s="20">
        <f t="shared" si="38"/>
        <v>-4.7760722786223937</v>
      </c>
      <c r="Y301" s="33">
        <f t="shared" si="29"/>
        <v>1.4173520108450068</v>
      </c>
      <c r="Z301">
        <f t="shared" si="30"/>
        <v>2.1975372797107995</v>
      </c>
      <c r="AA301" s="66">
        <f t="shared" si="44"/>
        <v>1.5504527195051965</v>
      </c>
      <c r="AB301">
        <f t="shared" si="45"/>
        <v>150.87051506849315</v>
      </c>
      <c r="AC301" s="30">
        <f t="shared" si="46"/>
        <v>154.24438356164382</v>
      </c>
      <c r="AD301" s="9">
        <f t="shared" si="47"/>
        <v>-3.3738684931506668</v>
      </c>
    </row>
    <row r="302" spans="1:30" ht="15.75">
      <c r="A302" s="7">
        <v>20230322</v>
      </c>
      <c r="B302">
        <v>157.69999999999999</v>
      </c>
      <c r="C302" s="63">
        <f t="shared" si="39"/>
        <v>154.29479452054795</v>
      </c>
      <c r="E302" s="2">
        <v>104</v>
      </c>
      <c r="F302" s="74">
        <f t="shared" si="31"/>
        <v>121.53972602739726</v>
      </c>
      <c r="G302" s="30">
        <f t="shared" si="40"/>
        <v>102.69500924214418</v>
      </c>
      <c r="H302" s="60">
        <v>206</v>
      </c>
      <c r="I302" s="67">
        <f t="shared" si="32"/>
        <v>266.8986301369863</v>
      </c>
      <c r="J302" s="30">
        <f t="shared" si="41"/>
        <v>95.78102609374038</v>
      </c>
      <c r="K302" s="60">
        <v>155</v>
      </c>
      <c r="L302" s="9">
        <f t="shared" si="42"/>
        <v>172.13972602739727</v>
      </c>
      <c r="M302" s="30">
        <f t="shared" si="43"/>
        <v>98.963346118954021</v>
      </c>
      <c r="O302" s="6">
        <f t="shared" si="33"/>
        <v>142.21430136986302</v>
      </c>
      <c r="P302" s="20">
        <f t="shared" si="34"/>
        <v>-14.537620438535555</v>
      </c>
      <c r="Q302" s="20">
        <f t="shared" si="35"/>
        <v>276.97928219178084</v>
      </c>
      <c r="R302" s="20">
        <f t="shared" si="36"/>
        <v>-3.6394967793348059</v>
      </c>
      <c r="S302" s="20">
        <f t="shared" si="37"/>
        <v>180.58958904109591</v>
      </c>
      <c r="T302" s="20">
        <f t="shared" si="38"/>
        <v>-4.6790421632643131</v>
      </c>
      <c r="Y302" s="33">
        <f t="shared" si="29"/>
        <v>1.4163247824714846</v>
      </c>
      <c r="Z302">
        <f t="shared" si="30"/>
        <v>2.1959785401920562</v>
      </c>
      <c r="AA302" s="66">
        <f t="shared" si="44"/>
        <v>1.5504766755264119</v>
      </c>
      <c r="AB302">
        <f t="shared" si="45"/>
        <v>151.00895342465753</v>
      </c>
      <c r="AC302" s="30">
        <f t="shared" si="46"/>
        <v>154.29479452054795</v>
      </c>
      <c r="AD302" s="9">
        <f t="shared" si="47"/>
        <v>-3.2858410958904192</v>
      </c>
    </row>
    <row r="303" spans="1:30" ht="15.75">
      <c r="A303" s="7">
        <v>20230323</v>
      </c>
      <c r="B303">
        <v>150</v>
      </c>
      <c r="C303" s="63">
        <f t="shared" si="39"/>
        <v>154.38082191780822</v>
      </c>
      <c r="E303" s="2">
        <v>112</v>
      </c>
      <c r="F303" s="74">
        <f t="shared" si="31"/>
        <v>121.84109589041095</v>
      </c>
      <c r="G303" s="30">
        <f t="shared" si="40"/>
        <v>102.67066918510524</v>
      </c>
      <c r="H303" s="60">
        <v>274</v>
      </c>
      <c r="I303" s="67">
        <f t="shared" si="32"/>
        <v>267.42739726027395</v>
      </c>
      <c r="J303" s="30">
        <f t="shared" si="41"/>
        <v>95.772812490395552</v>
      </c>
      <c r="K303" s="60">
        <v>193</v>
      </c>
      <c r="L303" s="9">
        <f t="shared" si="42"/>
        <v>172.58356164383562</v>
      </c>
      <c r="M303" s="30">
        <f t="shared" si="43"/>
        <v>98.945279634245068</v>
      </c>
      <c r="O303" s="6">
        <f t="shared" si="33"/>
        <v>142.34979452054793</v>
      </c>
      <c r="P303" s="20">
        <f t="shared" si="34"/>
        <v>-14.407255520960078</v>
      </c>
      <c r="Q303" s="20">
        <f t="shared" si="35"/>
        <v>277.2431712328767</v>
      </c>
      <c r="R303" s="20">
        <f t="shared" si="36"/>
        <v>-3.5404926040027789</v>
      </c>
      <c r="S303" s="20">
        <f t="shared" si="37"/>
        <v>180.76164383561644</v>
      </c>
      <c r="T303" s="20">
        <f t="shared" si="38"/>
        <v>-4.5242353511776656</v>
      </c>
      <c r="Y303" s="33">
        <f t="shared" si="29"/>
        <v>1.4164642921388739</v>
      </c>
      <c r="Z303">
        <f t="shared" si="30"/>
        <v>2.1948866702644358</v>
      </c>
      <c r="AA303" s="66">
        <f t="shared" si="44"/>
        <v>1.5495531249503911</v>
      </c>
      <c r="AB303">
        <f t="shared" si="45"/>
        <v>151.18133150684929</v>
      </c>
      <c r="AC303" s="30">
        <f t="shared" si="46"/>
        <v>154.38082191780822</v>
      </c>
      <c r="AD303" s="9">
        <f t="shared" si="47"/>
        <v>-3.1994904109589299</v>
      </c>
    </row>
    <row r="304" spans="1:30" ht="15.75">
      <c r="A304" s="7">
        <v>20230324</v>
      </c>
      <c r="B304">
        <v>156.6</v>
      </c>
      <c r="C304" s="63">
        <f t="shared" si="39"/>
        <v>154.48849315068492</v>
      </c>
      <c r="E304" s="2">
        <v>149</v>
      </c>
      <c r="F304" s="74">
        <f t="shared" si="31"/>
        <v>122.1013698630137</v>
      </c>
      <c r="G304" s="30">
        <f t="shared" si="40"/>
        <v>102.65247829111226</v>
      </c>
      <c r="H304" s="60">
        <v>406</v>
      </c>
      <c r="I304" s="67">
        <f t="shared" si="32"/>
        <v>267.73698630136988</v>
      </c>
      <c r="J304" s="30">
        <f t="shared" si="41"/>
        <v>95.770158814620771</v>
      </c>
      <c r="K304" s="60">
        <v>247</v>
      </c>
      <c r="L304" s="9">
        <f t="shared" si="42"/>
        <v>172.86027397260273</v>
      </c>
      <c r="M304" s="30">
        <f t="shared" si="43"/>
        <v>98.937188956160654</v>
      </c>
      <c r="O304" s="6">
        <f t="shared" si="33"/>
        <v>142.51937671232875</v>
      </c>
      <c r="P304" s="20">
        <f t="shared" si="34"/>
        <v>-14.326477788720766</v>
      </c>
      <c r="Q304" s="20">
        <f t="shared" si="35"/>
        <v>277.57345273972595</v>
      </c>
      <c r="R304" s="20">
        <f t="shared" si="36"/>
        <v>-3.5437345831409459</v>
      </c>
      <c r="S304" s="20">
        <f t="shared" si="37"/>
        <v>180.97698630136983</v>
      </c>
      <c r="T304" s="20">
        <f t="shared" si="38"/>
        <v>-4.4849417015105075</v>
      </c>
      <c r="Y304" s="33">
        <f t="shared" si="29"/>
        <v>1.4157111764309913</v>
      </c>
      <c r="Z304">
        <f t="shared" si="30"/>
        <v>2.1927435097718044</v>
      </c>
      <c r="AA304" s="66">
        <f t="shared" si="44"/>
        <v>1.5488636003423466</v>
      </c>
      <c r="AB304">
        <f t="shared" si="45"/>
        <v>151.28225753424658</v>
      </c>
      <c r="AC304" s="30">
        <f t="shared" si="46"/>
        <v>154.48849315068492</v>
      </c>
      <c r="AD304" s="9">
        <f t="shared" si="47"/>
        <v>-3.2062356164383345</v>
      </c>
    </row>
    <row r="305" spans="1:30" ht="15.75">
      <c r="A305" s="7">
        <v>20230325</v>
      </c>
      <c r="B305">
        <v>159.4</v>
      </c>
      <c r="C305" s="63">
        <f t="shared" si="39"/>
        <v>154.56191780821916</v>
      </c>
      <c r="E305" s="2">
        <v>153</v>
      </c>
      <c r="F305" s="74">
        <f t="shared" si="31"/>
        <v>122.27945205479452</v>
      </c>
      <c r="G305" s="30">
        <f t="shared" si="40"/>
        <v>102.64005646173149</v>
      </c>
      <c r="H305" s="60">
        <v>332</v>
      </c>
      <c r="I305" s="67">
        <f t="shared" si="32"/>
        <v>267.9095890410959</v>
      </c>
      <c r="J305" s="30">
        <f t="shared" si="41"/>
        <v>95.769181997607049</v>
      </c>
      <c r="K305" s="60">
        <v>181</v>
      </c>
      <c r="L305" s="9">
        <f t="shared" si="42"/>
        <v>173.04931506849314</v>
      </c>
      <c r="M305" s="30">
        <f t="shared" si="43"/>
        <v>98.931668856767416</v>
      </c>
      <c r="O305" s="6">
        <f t="shared" si="33"/>
        <v>142.63502054794517</v>
      </c>
      <c r="P305" s="20">
        <f t="shared" si="34"/>
        <v>-14.271087433473866</v>
      </c>
      <c r="Q305" s="20">
        <f t="shared" si="35"/>
        <v>277.79868287671229</v>
      </c>
      <c r="R305" s="20">
        <f t="shared" si="36"/>
        <v>-3.5598058756834234</v>
      </c>
      <c r="S305" s="20">
        <f t="shared" si="37"/>
        <v>181.12383561643833</v>
      </c>
      <c r="T305" s="20">
        <f t="shared" si="38"/>
        <v>-4.4580110179669532</v>
      </c>
      <c r="Y305" s="33">
        <f t="shared" si="29"/>
        <v>1.4151953755153253</v>
      </c>
      <c r="Z305">
        <f t="shared" si="30"/>
        <v>2.1909616418713034</v>
      </c>
      <c r="AA305" s="66">
        <f t="shared" si="44"/>
        <v>1.548169023003974</v>
      </c>
      <c r="AB305">
        <f t="shared" si="45"/>
        <v>151.33852602739728</v>
      </c>
      <c r="AC305" s="30">
        <f t="shared" si="46"/>
        <v>154.56191780821916</v>
      </c>
      <c r="AD305" s="9">
        <f t="shared" si="47"/>
        <v>-3.2233917808218848</v>
      </c>
    </row>
    <row r="306" spans="1:30" ht="15.75">
      <c r="A306" s="7">
        <v>20230326</v>
      </c>
      <c r="B306">
        <v>158.6</v>
      </c>
      <c r="C306" s="63">
        <f t="shared" si="39"/>
        <v>154.63698630136989</v>
      </c>
      <c r="E306" s="2">
        <v>154</v>
      </c>
      <c r="F306" s="74">
        <f t="shared" si="31"/>
        <v>122.35890410958905</v>
      </c>
      <c r="G306" s="30">
        <f t="shared" si="40"/>
        <v>102.63798392333356</v>
      </c>
      <c r="H306" s="60">
        <v>306</v>
      </c>
      <c r="I306" s="67">
        <f t="shared" si="32"/>
        <v>267.9780821917808</v>
      </c>
      <c r="J306" s="30">
        <f t="shared" si="41"/>
        <v>95.770508731035051</v>
      </c>
      <c r="K306" s="60">
        <v>186</v>
      </c>
      <c r="L306" s="9">
        <f t="shared" si="42"/>
        <v>173.15068493150685</v>
      </c>
      <c r="M306" s="30">
        <f t="shared" si="43"/>
        <v>98.930775316455694</v>
      </c>
      <c r="O306" s="6">
        <f t="shared" si="33"/>
        <v>142.75325342465757</v>
      </c>
      <c r="P306" s="20">
        <f t="shared" si="34"/>
        <v>-14.286433987182136</v>
      </c>
      <c r="Q306" s="20">
        <f t="shared" si="35"/>
        <v>278.02895547945212</v>
      </c>
      <c r="R306" s="20">
        <f t="shared" si="36"/>
        <v>-3.615045515794904</v>
      </c>
      <c r="S306" s="20">
        <f t="shared" si="37"/>
        <v>181.27397260273978</v>
      </c>
      <c r="T306" s="20">
        <f t="shared" si="38"/>
        <v>-4.4812211894506504</v>
      </c>
      <c r="Y306" s="33">
        <f t="shared" si="29"/>
        <v>1.4151049013680839</v>
      </c>
      <c r="Z306">
        <f t="shared" si="30"/>
        <v>2.1900987438704909</v>
      </c>
      <c r="AA306" s="66">
        <f t="shared" si="44"/>
        <v>1.5476582278481013</v>
      </c>
      <c r="AB306">
        <f t="shared" si="45"/>
        <v>151.36085479452055</v>
      </c>
      <c r="AC306" s="30">
        <f t="shared" si="46"/>
        <v>154.63698630136989</v>
      </c>
      <c r="AD306" s="9">
        <f t="shared" si="47"/>
        <v>-3.2761315068493388</v>
      </c>
    </row>
    <row r="307" spans="1:30" ht="15.75">
      <c r="A307" s="7">
        <v>20230327</v>
      </c>
      <c r="B307">
        <v>157.5</v>
      </c>
      <c r="C307" s="63">
        <f t="shared" si="39"/>
        <v>154.73452054794524</v>
      </c>
      <c r="E307" s="2">
        <v>158</v>
      </c>
      <c r="F307" s="74">
        <f t="shared" si="31"/>
        <v>122.45205479452055</v>
      </c>
      <c r="G307" s="30">
        <f t="shared" si="40"/>
        <v>102.6363351605325</v>
      </c>
      <c r="H307" s="60">
        <v>325</v>
      </c>
      <c r="I307" s="67">
        <f t="shared" si="32"/>
        <v>267.99726027397259</v>
      </c>
      <c r="J307" s="30">
        <f t="shared" si="41"/>
        <v>95.77373516392521</v>
      </c>
      <c r="K307" s="60">
        <v>218</v>
      </c>
      <c r="L307" s="9">
        <f t="shared" si="42"/>
        <v>173.23835616438356</v>
      </c>
      <c r="M307" s="30">
        <f t="shared" si="43"/>
        <v>98.931885754048579</v>
      </c>
      <c r="O307" s="6">
        <f t="shared" si="33"/>
        <v>142.90686986301375</v>
      </c>
      <c r="P307" s="20">
        <f t="shared" si="34"/>
        <v>-14.313388214366867</v>
      </c>
      <c r="Q307" s="20">
        <f t="shared" si="35"/>
        <v>278.32814178082202</v>
      </c>
      <c r="R307" s="20">
        <f t="shared" si="36"/>
        <v>-3.7117631874195496</v>
      </c>
      <c r="S307" s="20">
        <f t="shared" si="37"/>
        <v>181.46904109589047</v>
      </c>
      <c r="T307" s="20">
        <f t="shared" si="38"/>
        <v>-4.5355862806139555</v>
      </c>
      <c r="Y307" s="33">
        <f t="shared" ref="Y307:Y370" si="48">L307/F307</f>
        <v>1.4147443785658351</v>
      </c>
      <c r="Z307">
        <f t="shared" si="30"/>
        <v>2.1885893276652868</v>
      </c>
      <c r="AA307" s="66">
        <f t="shared" si="44"/>
        <v>1.5469857034412955</v>
      </c>
      <c r="AB307">
        <f t="shared" si="45"/>
        <v>151.36710684931506</v>
      </c>
      <c r="AC307" s="30">
        <f t="shared" si="46"/>
        <v>154.73452054794524</v>
      </c>
      <c r="AD307" s="9">
        <f t="shared" si="47"/>
        <v>-3.3674136986301737</v>
      </c>
    </row>
    <row r="308" spans="1:30" ht="15.75">
      <c r="A308" s="7">
        <v>20230328</v>
      </c>
      <c r="B308">
        <v>158.1</v>
      </c>
      <c r="C308" s="63">
        <f t="shared" si="39"/>
        <v>154.81643835616441</v>
      </c>
      <c r="E308" s="2">
        <v>148</v>
      </c>
      <c r="F308" s="74">
        <f t="shared" si="31"/>
        <v>122.47397260273972</v>
      </c>
      <c r="G308" s="30">
        <f t="shared" si="40"/>
        <v>102.64076236494195</v>
      </c>
      <c r="H308" s="60">
        <v>293</v>
      </c>
      <c r="I308" s="67">
        <f t="shared" si="32"/>
        <v>268.14246575342463</v>
      </c>
      <c r="J308" s="30">
        <f t="shared" si="41"/>
        <v>95.773663560568906</v>
      </c>
      <c r="K308" s="60">
        <v>206</v>
      </c>
      <c r="L308" s="9">
        <f t="shared" si="42"/>
        <v>173.35342465753425</v>
      </c>
      <c r="M308" s="30">
        <f t="shared" si="43"/>
        <v>98.930682428801717</v>
      </c>
      <c r="O308" s="6">
        <f t="shared" si="33"/>
        <v>143.03589041095896</v>
      </c>
      <c r="P308" s="20">
        <f t="shared" si="34"/>
        <v>-14.375355548277028</v>
      </c>
      <c r="Q308" s="20">
        <f t="shared" si="35"/>
        <v>278.57942465753433</v>
      </c>
      <c r="R308" s="20">
        <f t="shared" si="36"/>
        <v>-3.7464930932857499</v>
      </c>
      <c r="S308" s="20">
        <f t="shared" si="37"/>
        <v>181.63287671232882</v>
      </c>
      <c r="T308" s="20">
        <f t="shared" si="38"/>
        <v>-4.5583443948353164</v>
      </c>
      <c r="Y308" s="33">
        <f t="shared" si="48"/>
        <v>1.4154307317182293</v>
      </c>
      <c r="Z308">
        <f t="shared" si="30"/>
        <v>2.1893832628682639</v>
      </c>
      <c r="AA308" s="66">
        <f t="shared" si="44"/>
        <v>1.5467964724847487</v>
      </c>
      <c r="AB308">
        <f t="shared" si="45"/>
        <v>151.41444383561645</v>
      </c>
      <c r="AC308" s="30">
        <f t="shared" si="46"/>
        <v>154.81643835616441</v>
      </c>
      <c r="AD308" s="9">
        <f t="shared" si="47"/>
        <v>-3.4019945205479587</v>
      </c>
    </row>
    <row r="309" spans="1:30" ht="15.75">
      <c r="A309" s="7">
        <v>20230329</v>
      </c>
      <c r="B309">
        <v>147.30000000000001</v>
      </c>
      <c r="C309" s="63">
        <f t="shared" si="39"/>
        <v>154.87561643835619</v>
      </c>
      <c r="E309" s="2">
        <v>158</v>
      </c>
      <c r="F309" s="74">
        <f t="shared" si="31"/>
        <v>122.54246575342465</v>
      </c>
      <c r="G309" s="30">
        <f t="shared" si="40"/>
        <v>102.63852620282597</v>
      </c>
      <c r="H309" s="60">
        <v>265</v>
      </c>
      <c r="I309" s="67">
        <f t="shared" si="32"/>
        <v>268.42191780821918</v>
      </c>
      <c r="J309" s="30">
        <f t="shared" si="41"/>
        <v>95.769857309081999</v>
      </c>
      <c r="K309" s="60">
        <v>202</v>
      </c>
      <c r="L309" s="9">
        <f t="shared" si="42"/>
        <v>173.58082191780821</v>
      </c>
      <c r="M309" s="30">
        <f t="shared" si="43"/>
        <v>98.922392158719646</v>
      </c>
      <c r="O309" s="6">
        <f t="shared" si="33"/>
        <v>143.12909589041101</v>
      </c>
      <c r="P309" s="20">
        <f t="shared" si="34"/>
        <v>-14.383260097408026</v>
      </c>
      <c r="Q309" s="20">
        <f t="shared" si="35"/>
        <v>278.7609534246576</v>
      </c>
      <c r="R309" s="20">
        <f t="shared" si="36"/>
        <v>-3.7089253316938482</v>
      </c>
      <c r="S309" s="20">
        <f t="shared" si="37"/>
        <v>181.75123287671238</v>
      </c>
      <c r="T309" s="20">
        <f t="shared" si="38"/>
        <v>-4.4953813130095455</v>
      </c>
      <c r="Y309" s="33">
        <f t="shared" si="48"/>
        <v>1.416495260239671</v>
      </c>
      <c r="Z309">
        <f t="shared" si="30"/>
        <v>2.1904399928456448</v>
      </c>
      <c r="AA309" s="66">
        <f t="shared" si="44"/>
        <v>1.546380036933567</v>
      </c>
      <c r="AB309">
        <f t="shared" si="45"/>
        <v>151.50554520547945</v>
      </c>
      <c r="AC309" s="30">
        <f t="shared" si="46"/>
        <v>154.87561643835619</v>
      </c>
      <c r="AD309" s="9">
        <f t="shared" si="47"/>
        <v>-3.3700712328767395</v>
      </c>
    </row>
    <row r="310" spans="1:30" ht="15.75">
      <c r="A310" s="7">
        <v>20230330</v>
      </c>
      <c r="B310">
        <v>140</v>
      </c>
      <c r="C310" s="63">
        <f t="shared" si="39"/>
        <v>154.91150684931509</v>
      </c>
      <c r="E310" s="2">
        <v>108</v>
      </c>
      <c r="F310" s="74">
        <f t="shared" si="31"/>
        <v>122.62739726027397</v>
      </c>
      <c r="G310" s="30">
        <f t="shared" si="40"/>
        <v>102.63269956880181</v>
      </c>
      <c r="H310" s="60">
        <v>228</v>
      </c>
      <c r="I310" s="67">
        <f t="shared" si="32"/>
        <v>268.69041095890412</v>
      </c>
      <c r="J310" s="30">
        <f t="shared" si="41"/>
        <v>95.765427441063707</v>
      </c>
      <c r="K310" s="60">
        <v>126</v>
      </c>
      <c r="L310" s="9">
        <f t="shared" si="42"/>
        <v>173.73150684931508</v>
      </c>
      <c r="M310" s="30">
        <f t="shared" si="43"/>
        <v>98.916719232952758</v>
      </c>
      <c r="O310" s="6">
        <f t="shared" si="33"/>
        <v>143.18562328767126</v>
      </c>
      <c r="P310" s="20">
        <f t="shared" si="34"/>
        <v>-14.357744552394195</v>
      </c>
      <c r="Q310" s="20">
        <f t="shared" si="35"/>
        <v>278.871047260274</v>
      </c>
      <c r="R310" s="20">
        <f t="shared" si="36"/>
        <v>-3.6506609063178104</v>
      </c>
      <c r="S310" s="20">
        <f t="shared" si="37"/>
        <v>181.82301369863018</v>
      </c>
      <c r="T310" s="20">
        <f t="shared" si="38"/>
        <v>-4.4502105012551851</v>
      </c>
      <c r="Y310" s="33">
        <f t="shared" si="48"/>
        <v>1.4167430014075384</v>
      </c>
      <c r="Z310">
        <f t="shared" si="30"/>
        <v>2.1911124019750221</v>
      </c>
      <c r="AA310" s="66">
        <f t="shared" si="44"/>
        <v>1.5465842427300827</v>
      </c>
      <c r="AB310">
        <f t="shared" si="45"/>
        <v>151.59307397260275</v>
      </c>
      <c r="AC310" s="30">
        <f t="shared" si="46"/>
        <v>154.91150684931509</v>
      </c>
      <c r="AD310" s="9">
        <f t="shared" si="47"/>
        <v>-3.3184328767123366</v>
      </c>
    </row>
    <row r="311" spans="1:30" ht="15.75">
      <c r="A311" s="7">
        <v>20230331</v>
      </c>
      <c r="B311">
        <v>129</v>
      </c>
      <c r="C311" s="64">
        <f t="shared" si="39"/>
        <v>154.96027397260278</v>
      </c>
      <c r="E311" s="2">
        <v>75</v>
      </c>
      <c r="F311" s="74">
        <f t="shared" si="31"/>
        <v>122.71232876712328</v>
      </c>
      <c r="G311" s="30">
        <f t="shared" si="40"/>
        <v>102.62793034159411</v>
      </c>
      <c r="H311" s="60">
        <v>179</v>
      </c>
      <c r="I311" s="67">
        <f t="shared" si="32"/>
        <v>268.83287671232875</v>
      </c>
      <c r="J311" s="30">
        <f t="shared" si="41"/>
        <v>95.764186131833185</v>
      </c>
      <c r="K311" s="60">
        <v>119</v>
      </c>
      <c r="L311" s="9">
        <f t="shared" si="42"/>
        <v>173.86027397260273</v>
      </c>
      <c r="M311" s="30">
        <f t="shared" si="43"/>
        <v>98.912920153169765</v>
      </c>
      <c r="O311" s="6">
        <f t="shared" si="33"/>
        <v>143.26243150684937</v>
      </c>
      <c r="P311" s="20">
        <f t="shared" si="34"/>
        <v>-14.344376626571204</v>
      </c>
      <c r="Q311" s="20">
        <f t="shared" si="35"/>
        <v>279.020640410959</v>
      </c>
      <c r="R311" s="20">
        <f t="shared" si="36"/>
        <v>-3.6512580874393734</v>
      </c>
      <c r="S311" s="20">
        <f t="shared" si="37"/>
        <v>181.92054794520556</v>
      </c>
      <c r="T311" s="20">
        <f t="shared" si="38"/>
        <v>-4.4306561648168383</v>
      </c>
      <c r="Y311" s="33">
        <f t="shared" si="48"/>
        <v>1.4168117883456128</v>
      </c>
      <c r="Z311">
        <f t="shared" si="30"/>
        <v>2.1907568653717346</v>
      </c>
      <c r="AA311" s="66">
        <f t="shared" si="44"/>
        <v>1.5462582139649224</v>
      </c>
      <c r="AB311">
        <f t="shared" si="45"/>
        <v>151.63951780821918</v>
      </c>
      <c r="AC311" s="30">
        <f t="shared" si="46"/>
        <v>154.96027397260278</v>
      </c>
      <c r="AD311" s="9">
        <f t="shared" si="47"/>
        <v>-3.3207561643835959</v>
      </c>
    </row>
    <row r="312" spans="1:30" ht="15.75">
      <c r="A312" s="7">
        <v>20230401</v>
      </c>
      <c r="B312">
        <v>125.1</v>
      </c>
      <c r="C312" s="64">
        <f t="shared" si="39"/>
        <v>155.02054794520549</v>
      </c>
      <c r="E312" s="2">
        <v>47</v>
      </c>
      <c r="F312" s="74">
        <f t="shared" si="31"/>
        <v>122.82465753424657</v>
      </c>
      <c r="G312" s="30">
        <f t="shared" si="40"/>
        <v>102.62128884031139</v>
      </c>
      <c r="H312" s="60">
        <v>124</v>
      </c>
      <c r="I312" s="67">
        <f t="shared" si="32"/>
        <v>269.0904109589041</v>
      </c>
      <c r="J312" s="30">
        <f t="shared" si="41"/>
        <v>95.760909405607933</v>
      </c>
      <c r="K312" s="60">
        <v>73</v>
      </c>
      <c r="L312" s="9">
        <f t="shared" si="42"/>
        <v>173.96712328767123</v>
      </c>
      <c r="M312" s="30">
        <f t="shared" si="43"/>
        <v>98.910910579860783</v>
      </c>
      <c r="O312" s="6">
        <f t="shared" si="33"/>
        <v>143.35736301369866</v>
      </c>
      <c r="P312" s="20">
        <f t="shared" si="34"/>
        <v>-14.322742165318758</v>
      </c>
      <c r="Q312" s="20">
        <f t="shared" si="35"/>
        <v>279.20553082191782</v>
      </c>
      <c r="R312" s="20">
        <f t="shared" si="36"/>
        <v>-3.6228221673249408</v>
      </c>
      <c r="S312" s="20">
        <f t="shared" si="37"/>
        <v>182.04109589041099</v>
      </c>
      <c r="T312" s="20">
        <f t="shared" si="38"/>
        <v>-4.435247196929808</v>
      </c>
      <c r="Y312" s="33">
        <f t="shared" si="48"/>
        <v>1.416385982913609</v>
      </c>
      <c r="Z312">
        <f t="shared" si="30"/>
        <v>2.190850081416877</v>
      </c>
      <c r="AA312" s="66">
        <f t="shared" si="44"/>
        <v>1.5467888752401651</v>
      </c>
      <c r="AB312">
        <f t="shared" si="45"/>
        <v>151.72347397260273</v>
      </c>
      <c r="AC312" s="30">
        <f t="shared" si="46"/>
        <v>155.02054794520549</v>
      </c>
      <c r="AD312" s="9">
        <f t="shared" si="47"/>
        <v>-3.2970739726027607</v>
      </c>
    </row>
    <row r="313" spans="1:30" ht="15.75">
      <c r="A313" s="7">
        <v>20230402</v>
      </c>
      <c r="B313">
        <v>126.7</v>
      </c>
      <c r="C313" s="64">
        <f t="shared" si="39"/>
        <v>155.05671232876716</v>
      </c>
      <c r="E313" s="2">
        <v>44</v>
      </c>
      <c r="F313" s="74">
        <f t="shared" si="31"/>
        <v>122.93698630136986</v>
      </c>
      <c r="G313" s="30">
        <f t="shared" si="40"/>
        <v>102.61269834195045</v>
      </c>
      <c r="H313" s="60">
        <v>192</v>
      </c>
      <c r="I313" s="67">
        <f t="shared" si="32"/>
        <v>269.15890410958906</v>
      </c>
      <c r="J313" s="30">
        <f t="shared" si="41"/>
        <v>95.760787028083428</v>
      </c>
      <c r="K313" s="60">
        <v>139</v>
      </c>
      <c r="L313" s="9">
        <f t="shared" si="42"/>
        <v>173.99726027397261</v>
      </c>
      <c r="M313" s="30">
        <f t="shared" si="43"/>
        <v>98.911445621880361</v>
      </c>
      <c r="O313" s="6">
        <f t="shared" si="33"/>
        <v>143.41432191780828</v>
      </c>
      <c r="P313" s="20">
        <f t="shared" si="34"/>
        <v>-14.278445376030248</v>
      </c>
      <c r="Q313" s="20">
        <f t="shared" si="35"/>
        <v>279.31646506849324</v>
      </c>
      <c r="R313" s="20">
        <f t="shared" si="36"/>
        <v>-3.6365779426620577</v>
      </c>
      <c r="S313" s="20">
        <f t="shared" si="37"/>
        <v>182.11342465753432</v>
      </c>
      <c r="T313" s="20">
        <f t="shared" si="38"/>
        <v>-4.4566535382134589</v>
      </c>
      <c r="Y313" s="33">
        <f t="shared" si="48"/>
        <v>1.4153369584596187</v>
      </c>
      <c r="Z313">
        <f t="shared" si="30"/>
        <v>2.1894054198609378</v>
      </c>
      <c r="AA313" s="66">
        <f t="shared" si="44"/>
        <v>1.5469146105276417</v>
      </c>
      <c r="AB313">
        <f t="shared" si="45"/>
        <v>151.74580273972603</v>
      </c>
      <c r="AC313" s="30">
        <f t="shared" si="46"/>
        <v>155.05671232876716</v>
      </c>
      <c r="AD313" s="9">
        <f t="shared" si="47"/>
        <v>-3.3109095890411311</v>
      </c>
    </row>
    <row r="314" spans="1:30" ht="15.75">
      <c r="A314" s="7">
        <v>20230403</v>
      </c>
      <c r="B314">
        <v>133.5</v>
      </c>
      <c r="C314" s="64">
        <f t="shared" si="39"/>
        <v>155.06657534246577</v>
      </c>
      <c r="E314" s="2">
        <v>61</v>
      </c>
      <c r="F314" s="74">
        <f t="shared" si="31"/>
        <v>123.04657534246576</v>
      </c>
      <c r="G314" s="30">
        <f t="shared" si="40"/>
        <v>102.60226665479159</v>
      </c>
      <c r="H314" s="60">
        <v>235</v>
      </c>
      <c r="I314" s="67">
        <f t="shared" si="32"/>
        <v>269.24931506849316</v>
      </c>
      <c r="J314" s="30">
        <f t="shared" si="41"/>
        <v>95.759218934429569</v>
      </c>
      <c r="K314" s="60">
        <v>157</v>
      </c>
      <c r="L314" s="9">
        <f t="shared" si="42"/>
        <v>174.03561643835616</v>
      </c>
      <c r="M314" s="30">
        <f t="shared" si="43"/>
        <v>98.910048328951717</v>
      </c>
      <c r="O314" s="6">
        <f t="shared" si="33"/>
        <v>143.42985616438358</v>
      </c>
      <c r="P314" s="20">
        <f t="shared" si="34"/>
        <v>-14.211323476861565</v>
      </c>
      <c r="Q314" s="20">
        <f t="shared" si="35"/>
        <v>279.34671986301373</v>
      </c>
      <c r="R314" s="20">
        <f t="shared" si="36"/>
        <v>-3.6146494934582165</v>
      </c>
      <c r="S314" s="20">
        <f t="shared" si="37"/>
        <v>182.13315068493154</v>
      </c>
      <c r="T314" s="20">
        <f t="shared" si="38"/>
        <v>-4.4459420023887617</v>
      </c>
      <c r="Y314" s="33">
        <f t="shared" si="48"/>
        <v>1.4143881368008548</v>
      </c>
      <c r="Z314">
        <f t="shared" si="30"/>
        <v>2.1881902386889918</v>
      </c>
      <c r="AA314" s="66">
        <f t="shared" si="44"/>
        <v>1.5470931788486062</v>
      </c>
      <c r="AB314">
        <f t="shared" si="45"/>
        <v>151.77527671232878</v>
      </c>
      <c r="AC314" s="30">
        <f t="shared" si="46"/>
        <v>155.06657534246577</v>
      </c>
      <c r="AD314" s="9">
        <f t="shared" si="47"/>
        <v>-3.2912986301369926</v>
      </c>
    </row>
    <row r="315" spans="1:30" ht="15.75">
      <c r="A315" s="7">
        <v>20230404</v>
      </c>
      <c r="B315">
        <v>135.69999999999999</v>
      </c>
      <c r="C315" s="64">
        <f t="shared" si="39"/>
        <v>155.0624657534247</v>
      </c>
      <c r="E315" s="2">
        <v>65</v>
      </c>
      <c r="F315" s="74">
        <f t="shared" si="31"/>
        <v>122.98904109589041</v>
      </c>
      <c r="G315" s="30">
        <f t="shared" si="40"/>
        <v>102.60782784968033</v>
      </c>
      <c r="H315" s="60">
        <v>227</v>
      </c>
      <c r="I315" s="67">
        <f t="shared" si="32"/>
        <v>269.3150684931507</v>
      </c>
      <c r="J315" s="30">
        <f t="shared" si="41"/>
        <v>95.757660223804677</v>
      </c>
      <c r="K315" s="60">
        <v>129</v>
      </c>
      <c r="L315" s="9">
        <f t="shared" si="42"/>
        <v>174.07945205479453</v>
      </c>
      <c r="M315" s="30">
        <f t="shared" si="43"/>
        <v>98.907568579927286</v>
      </c>
      <c r="O315" s="6">
        <f t="shared" si="33"/>
        <v>143.4233835616439</v>
      </c>
      <c r="P315" s="20">
        <f t="shared" si="34"/>
        <v>-14.247566859953992</v>
      </c>
      <c r="Q315" s="20">
        <f t="shared" si="35"/>
        <v>279.33411369863029</v>
      </c>
      <c r="R315" s="20">
        <f t="shared" si="36"/>
        <v>-3.5867603397302901</v>
      </c>
      <c r="S315" s="20">
        <f t="shared" si="37"/>
        <v>182.12493150684941</v>
      </c>
      <c r="T315" s="20">
        <f t="shared" si="38"/>
        <v>-4.417560729049498</v>
      </c>
      <c r="Y315" s="33">
        <f t="shared" si="48"/>
        <v>1.4154062061437704</v>
      </c>
      <c r="Z315">
        <f t="shared" si="30"/>
        <v>2.1897485019268896</v>
      </c>
      <c r="AA315" s="66">
        <f t="shared" si="44"/>
        <v>1.5470813201340909</v>
      </c>
      <c r="AB315">
        <f t="shared" si="45"/>
        <v>151.79671232876711</v>
      </c>
      <c r="AC315" s="30">
        <f t="shared" si="46"/>
        <v>155.0624657534247</v>
      </c>
      <c r="AD315" s="9">
        <f t="shared" si="47"/>
        <v>-3.2657534246575892</v>
      </c>
    </row>
    <row r="316" spans="1:30" ht="15.75">
      <c r="A316" s="7">
        <v>20230405</v>
      </c>
      <c r="B316">
        <v>136.69999999999999</v>
      </c>
      <c r="C316" s="64">
        <f t="shared" si="39"/>
        <v>155.06958904109592</v>
      </c>
      <c r="E316" s="2">
        <v>53</v>
      </c>
      <c r="F316" s="74">
        <f t="shared" si="31"/>
        <v>122.95342465753424</v>
      </c>
      <c r="G316" s="30">
        <f t="shared" si="40"/>
        <v>102.6120593609341</v>
      </c>
      <c r="H316" s="60">
        <v>277</v>
      </c>
      <c r="I316" s="67">
        <f t="shared" si="32"/>
        <v>269.24109589041097</v>
      </c>
      <c r="J316" s="30">
        <f t="shared" si="41"/>
        <v>95.759506680369995</v>
      </c>
      <c r="K316" s="60">
        <v>161</v>
      </c>
      <c r="L316" s="9">
        <f t="shared" si="42"/>
        <v>174.07671232876712</v>
      </c>
      <c r="M316" s="30">
        <f t="shared" si="43"/>
        <v>98.908117976643894</v>
      </c>
      <c r="O316" s="6">
        <f t="shared" si="33"/>
        <v>143.43460273972607</v>
      </c>
      <c r="P316" s="20">
        <f t="shared" si="34"/>
        <v>-14.279105383905602</v>
      </c>
      <c r="Q316" s="20">
        <f t="shared" si="35"/>
        <v>279.35596438356174</v>
      </c>
      <c r="R316" s="20">
        <f t="shared" si="36"/>
        <v>-3.6207812908060362</v>
      </c>
      <c r="S316" s="20">
        <f t="shared" si="37"/>
        <v>182.13917808219185</v>
      </c>
      <c r="T316" s="20">
        <f t="shared" si="38"/>
        <v>-4.4265411968568742</v>
      </c>
      <c r="Y316" s="33">
        <f t="shared" si="48"/>
        <v>1.4157939302107936</v>
      </c>
      <c r="Z316">
        <f t="shared" si="30"/>
        <v>2.1897811845447661</v>
      </c>
      <c r="AA316" s="66">
        <f t="shared" si="44"/>
        <v>1.5466807264943814</v>
      </c>
      <c r="AB316">
        <f t="shared" si="45"/>
        <v>151.77259726027398</v>
      </c>
      <c r="AC316" s="30">
        <f t="shared" si="46"/>
        <v>155.06958904109592</v>
      </c>
      <c r="AD316" s="9">
        <f t="shared" si="47"/>
        <v>-3.2969917808219411</v>
      </c>
    </row>
    <row r="317" spans="1:30" ht="15.75">
      <c r="A317" s="7">
        <v>20230406</v>
      </c>
      <c r="B317">
        <v>137.19999999999999</v>
      </c>
      <c r="C317" s="64">
        <f t="shared" si="39"/>
        <v>155.05616438356168</v>
      </c>
      <c r="E317" s="2">
        <v>49</v>
      </c>
      <c r="F317" s="74">
        <f t="shared" si="31"/>
        <v>122.93972602739726</v>
      </c>
      <c r="G317" s="30">
        <f t="shared" si="40"/>
        <v>102.61237269627615</v>
      </c>
      <c r="H317" s="60">
        <v>223</v>
      </c>
      <c r="I317" s="67">
        <f t="shared" si="32"/>
        <v>269.21643835616436</v>
      </c>
      <c r="J317" s="30">
        <f t="shared" si="41"/>
        <v>95.75953553692095</v>
      </c>
      <c r="K317" s="60">
        <v>150</v>
      </c>
      <c r="L317" s="9">
        <f t="shared" si="42"/>
        <v>174.03561643835616</v>
      </c>
      <c r="M317" s="30">
        <f t="shared" si="43"/>
        <v>98.909450120428829</v>
      </c>
      <c r="O317" s="6">
        <f t="shared" si="33"/>
        <v>143.41345890410963</v>
      </c>
      <c r="P317" s="20">
        <f t="shared" si="34"/>
        <v>-14.276019163865016</v>
      </c>
      <c r="Q317" s="20">
        <f t="shared" si="35"/>
        <v>279.31478424657541</v>
      </c>
      <c r="R317" s="20">
        <f t="shared" si="36"/>
        <v>-3.6153997066966497</v>
      </c>
      <c r="S317" s="20">
        <f t="shared" si="37"/>
        <v>182.11232876712336</v>
      </c>
      <c r="T317" s="20">
        <f t="shared" si="38"/>
        <v>-4.4350167742324089</v>
      </c>
      <c r="Y317" s="33">
        <f t="shared" si="48"/>
        <v>1.4156174091324405</v>
      </c>
      <c r="Z317">
        <f t="shared" si="30"/>
        <v>2.1898246161388806</v>
      </c>
      <c r="AA317" s="66">
        <f t="shared" si="44"/>
        <v>1.5469042708940068</v>
      </c>
      <c r="AB317">
        <f t="shared" si="45"/>
        <v>151.76455890410961</v>
      </c>
      <c r="AC317" s="30">
        <f t="shared" si="46"/>
        <v>155.05616438356168</v>
      </c>
      <c r="AD317" s="9">
        <f t="shared" si="47"/>
        <v>-3.2916054794520733</v>
      </c>
    </row>
    <row r="318" spans="1:30" ht="15.75">
      <c r="A318" s="7">
        <v>20230407</v>
      </c>
      <c r="B318">
        <v>136.6</v>
      </c>
      <c r="C318" s="64">
        <f t="shared" si="39"/>
        <v>155.05534246575348</v>
      </c>
      <c r="E318" s="2">
        <v>48</v>
      </c>
      <c r="F318" s="74">
        <f t="shared" si="31"/>
        <v>122.92876712328767</v>
      </c>
      <c r="G318" s="30">
        <f t="shared" si="40"/>
        <v>102.61343020793868</v>
      </c>
      <c r="H318" s="60">
        <v>135</v>
      </c>
      <c r="I318" s="67">
        <f t="shared" si="32"/>
        <v>269.27945205479455</v>
      </c>
      <c r="J318" s="30">
        <f t="shared" si="41"/>
        <v>95.758157233408284</v>
      </c>
      <c r="K318" s="60">
        <v>82</v>
      </c>
      <c r="L318" s="9">
        <f t="shared" si="42"/>
        <v>174.06575342465754</v>
      </c>
      <c r="M318" s="30">
        <f t="shared" si="43"/>
        <v>98.907860358233393</v>
      </c>
      <c r="O318" s="6">
        <f t="shared" si="33"/>
        <v>143.41216438356173</v>
      </c>
      <c r="P318" s="20">
        <f t="shared" si="34"/>
        <v>-14.282886914313892</v>
      </c>
      <c r="Q318" s="20">
        <f t="shared" si="35"/>
        <v>279.31226301369878</v>
      </c>
      <c r="R318" s="20">
        <f t="shared" si="36"/>
        <v>-3.5919693788783604</v>
      </c>
      <c r="S318" s="20">
        <f t="shared" si="37"/>
        <v>182.11068493150697</v>
      </c>
      <c r="T318" s="20">
        <f t="shared" si="38"/>
        <v>-4.4176054303871126</v>
      </c>
      <c r="Y318" s="33">
        <f t="shared" si="48"/>
        <v>1.4159887673003633</v>
      </c>
      <c r="Z318">
        <f t="shared" si="30"/>
        <v>2.1905324388776219</v>
      </c>
      <c r="AA318" s="66">
        <f t="shared" si="44"/>
        <v>1.5469984575188089</v>
      </c>
      <c r="AB318">
        <f t="shared" si="45"/>
        <v>151.78510136986301</v>
      </c>
      <c r="AC318" s="30">
        <f t="shared" si="46"/>
        <v>155.05534246575348</v>
      </c>
      <c r="AD318" s="9">
        <f t="shared" si="47"/>
        <v>-3.2702410958904693</v>
      </c>
    </row>
    <row r="319" spans="1:30" ht="15.75">
      <c r="A319" s="7">
        <v>20230408</v>
      </c>
      <c r="B319">
        <v>136.19999999999999</v>
      </c>
      <c r="C319" s="64">
        <f t="shared" si="39"/>
        <v>155.04849315068498</v>
      </c>
      <c r="E319" s="2">
        <v>48</v>
      </c>
      <c r="F319" s="74">
        <f t="shared" si="31"/>
        <v>122.84931506849315</v>
      </c>
      <c r="G319" s="30">
        <f t="shared" si="40"/>
        <v>102.62103033006245</v>
      </c>
      <c r="H319" s="60">
        <v>190</v>
      </c>
      <c r="I319" s="67">
        <f t="shared" si="32"/>
        <v>269.32328767123289</v>
      </c>
      <c r="J319" s="30">
        <f t="shared" si="41"/>
        <v>95.756965708065877</v>
      </c>
      <c r="K319" s="60">
        <v>101</v>
      </c>
      <c r="L319" s="9">
        <f t="shared" si="42"/>
        <v>174.1013698630137</v>
      </c>
      <c r="M319" s="30">
        <f t="shared" si="43"/>
        <v>98.905644640974401</v>
      </c>
      <c r="O319" s="6">
        <f t="shared" si="33"/>
        <v>143.40137671232884</v>
      </c>
      <c r="P319" s="20">
        <f t="shared" si="34"/>
        <v>-14.331844027595537</v>
      </c>
      <c r="Q319" s="20">
        <f t="shared" si="35"/>
        <v>279.29125273972613</v>
      </c>
      <c r="R319" s="20">
        <f t="shared" si="36"/>
        <v>-3.5690215754026724</v>
      </c>
      <c r="S319" s="20">
        <f t="shared" si="37"/>
        <v>182.09698630136995</v>
      </c>
      <c r="T319" s="20">
        <f t="shared" si="38"/>
        <v>-4.3908559942466781</v>
      </c>
      <c r="Y319" s="33">
        <f t="shared" si="48"/>
        <v>1.4171944692239071</v>
      </c>
      <c r="Z319">
        <f t="shared" si="30"/>
        <v>2.192305976806423</v>
      </c>
      <c r="AA319" s="66">
        <f t="shared" si="44"/>
        <v>1.5469337655593498</v>
      </c>
      <c r="AB319">
        <f t="shared" si="45"/>
        <v>151.79939178082191</v>
      </c>
      <c r="AC319" s="30">
        <f t="shared" si="46"/>
        <v>155.04849315068498</v>
      </c>
      <c r="AD319" s="9">
        <f t="shared" si="47"/>
        <v>-3.2491013698630695</v>
      </c>
    </row>
    <row r="320" spans="1:30" ht="15.75">
      <c r="A320" s="7">
        <v>20230409</v>
      </c>
      <c r="B320">
        <v>140.69999999999999</v>
      </c>
      <c r="C320" s="64">
        <f t="shared" si="39"/>
        <v>155.04821917808223</v>
      </c>
      <c r="E320" s="2">
        <v>60</v>
      </c>
      <c r="F320" s="74">
        <f t="shared" si="31"/>
        <v>122.82191780821918</v>
      </c>
      <c r="G320" s="30">
        <f t="shared" si="40"/>
        <v>102.62382333258979</v>
      </c>
      <c r="H320" s="60">
        <v>272</v>
      </c>
      <c r="I320" s="67">
        <f t="shared" si="32"/>
        <v>269.37808219178083</v>
      </c>
      <c r="J320" s="30">
        <f t="shared" si="41"/>
        <v>95.755784506168453</v>
      </c>
      <c r="K320" s="60">
        <v>161</v>
      </c>
      <c r="L320" s="9">
        <f t="shared" si="42"/>
        <v>174.17808219178082</v>
      </c>
      <c r="M320" s="30">
        <f t="shared" si="43"/>
        <v>98.901706645694063</v>
      </c>
      <c r="O320" s="6">
        <f t="shared" si="33"/>
        <v>143.4009452054795</v>
      </c>
      <c r="P320" s="20">
        <f t="shared" si="34"/>
        <v>-14.35069159953764</v>
      </c>
      <c r="Q320" s="20">
        <f t="shared" si="35"/>
        <v>279.29041232876722</v>
      </c>
      <c r="R320" s="20">
        <f t="shared" si="36"/>
        <v>-3.5491122141772848</v>
      </c>
      <c r="S320" s="20">
        <f t="shared" si="37"/>
        <v>182.09643835616447</v>
      </c>
      <c r="T320" s="20">
        <f t="shared" si="38"/>
        <v>-4.3484409886678037</v>
      </c>
      <c r="Y320" s="33">
        <f t="shared" si="48"/>
        <v>1.4181351773366049</v>
      </c>
      <c r="Z320">
        <f t="shared" si="30"/>
        <v>2.1932411331697526</v>
      </c>
      <c r="AA320" s="66">
        <f t="shared" si="44"/>
        <v>1.546567046795124</v>
      </c>
      <c r="AB320">
        <f t="shared" si="45"/>
        <v>151.81725479452055</v>
      </c>
      <c r="AC320" s="30">
        <f t="shared" si="46"/>
        <v>155.04821917808223</v>
      </c>
      <c r="AD320" s="9">
        <f t="shared" si="47"/>
        <v>-3.2309643835616839</v>
      </c>
    </row>
    <row r="321" spans="1:30" ht="15.75">
      <c r="A321" s="7">
        <v>20230410</v>
      </c>
      <c r="B321">
        <v>140.30000000000001</v>
      </c>
      <c r="C321" s="64">
        <f t="shared" si="39"/>
        <v>155.06219178082196</v>
      </c>
      <c r="E321" s="2">
        <v>90</v>
      </c>
      <c r="F321" s="74">
        <f t="shared" si="31"/>
        <v>122.88767123287671</v>
      </c>
      <c r="G321" s="30">
        <f t="shared" si="40"/>
        <v>102.61820573415972</v>
      </c>
      <c r="H321" s="60">
        <v>362</v>
      </c>
      <c r="I321" s="67">
        <f t="shared" si="32"/>
        <v>269.52602739726029</v>
      </c>
      <c r="J321" s="18">
        <f t="shared" si="41"/>
        <v>95.753143519318542</v>
      </c>
      <c r="K321" s="60">
        <v>210</v>
      </c>
      <c r="L321" s="9">
        <f t="shared" si="42"/>
        <v>174.27671232876713</v>
      </c>
      <c r="M321" s="30">
        <f t="shared" si="43"/>
        <v>98.897470563267362</v>
      </c>
      <c r="O321" s="6">
        <f t="shared" si="33"/>
        <v>143.42295205479459</v>
      </c>
      <c r="P321" s="20">
        <f t="shared" si="34"/>
        <v>-14.317987830896399</v>
      </c>
      <c r="Q321" s="20">
        <f t="shared" si="35"/>
        <v>279.33327328767137</v>
      </c>
      <c r="R321" s="20">
        <f t="shared" si="36"/>
        <v>-3.5109479708531239</v>
      </c>
      <c r="S321" s="20">
        <f t="shared" si="37"/>
        <v>182.12438356164392</v>
      </c>
      <c r="T321" s="20">
        <f t="shared" si="38"/>
        <v>-4.3089624131634139</v>
      </c>
      <c r="Y321" s="33">
        <f t="shared" si="48"/>
        <v>1.4181789806929148</v>
      </c>
      <c r="Z321">
        <f t="shared" si="30"/>
        <v>2.1932715030989436</v>
      </c>
      <c r="AA321" s="66">
        <f t="shared" si="44"/>
        <v>1.546540692647498</v>
      </c>
      <c r="AB321">
        <f t="shared" si="45"/>
        <v>151.86548493150684</v>
      </c>
      <c r="AC321" s="30">
        <f t="shared" si="46"/>
        <v>155.06219178082196</v>
      </c>
      <c r="AD321" s="9">
        <f t="shared" si="47"/>
        <v>-3.1967068493151203</v>
      </c>
    </row>
    <row r="322" spans="1:30" ht="15.75">
      <c r="A322" s="7">
        <v>20230411</v>
      </c>
      <c r="B322">
        <v>144</v>
      </c>
      <c r="C322" s="64">
        <f t="shared" si="39"/>
        <v>155.06547945205483</v>
      </c>
      <c r="E322" s="2">
        <v>109</v>
      </c>
      <c r="F322" s="74">
        <f t="shared" si="31"/>
        <v>122.92054794520548</v>
      </c>
      <c r="G322" s="30">
        <f t="shared" si="40"/>
        <v>102.6150982926938</v>
      </c>
      <c r="H322" s="60">
        <v>351</v>
      </c>
      <c r="I322" s="67">
        <f t="shared" si="32"/>
        <v>269.7287671232877</v>
      </c>
      <c r="J322" s="18">
        <f t="shared" si="41"/>
        <v>95.748941097601858</v>
      </c>
      <c r="K322" s="60">
        <v>201</v>
      </c>
      <c r="L322" s="9">
        <f t="shared" si="42"/>
        <v>174.38630136986302</v>
      </c>
      <c r="M322" s="30">
        <f t="shared" si="43"/>
        <v>98.892067681576094</v>
      </c>
      <c r="O322" s="6">
        <f t="shared" si="33"/>
        <v>143.42813013698637</v>
      </c>
      <c r="P322" s="20">
        <f t="shared" si="34"/>
        <v>-14.298159065585224</v>
      </c>
      <c r="Q322" s="20">
        <f t="shared" si="35"/>
        <v>279.34335821917819</v>
      </c>
      <c r="R322" s="20">
        <f t="shared" si="36"/>
        <v>-3.4418541959199587</v>
      </c>
      <c r="S322" s="20">
        <f t="shared" si="37"/>
        <v>182.13095890410966</v>
      </c>
      <c r="T322" s="20">
        <f t="shared" si="38"/>
        <v>-4.2522466146593558</v>
      </c>
      <c r="Y322" s="33">
        <f t="shared" si="48"/>
        <v>1.4186912138367584</v>
      </c>
      <c r="Z322">
        <f t="shared" si="30"/>
        <v>2.194334239736103</v>
      </c>
      <c r="AA322" s="66">
        <f t="shared" si="44"/>
        <v>1.5467313946363765</v>
      </c>
      <c r="AB322">
        <f t="shared" si="45"/>
        <v>151.93157808219178</v>
      </c>
      <c r="AC322" s="30">
        <f t="shared" si="46"/>
        <v>155.06547945205483</v>
      </c>
      <c r="AD322" s="9">
        <f t="shared" si="47"/>
        <v>-3.1339013698630542</v>
      </c>
    </row>
    <row r="323" spans="1:30" ht="15.75">
      <c r="A323" s="7">
        <v>20230412</v>
      </c>
      <c r="B323">
        <v>154.69999999999999</v>
      </c>
      <c r="C323" s="64">
        <f t="shared" si="39"/>
        <v>155.08657534246578</v>
      </c>
      <c r="E323" s="2">
        <v>130</v>
      </c>
      <c r="F323" s="74">
        <f t="shared" si="31"/>
        <v>123.02739726027397</v>
      </c>
      <c r="G323" s="30">
        <f t="shared" si="40"/>
        <v>102.60585680881861</v>
      </c>
      <c r="H323" s="60">
        <v>328</v>
      </c>
      <c r="I323" s="67">
        <f t="shared" si="32"/>
        <v>269.7972602739726</v>
      </c>
      <c r="J323" s="18">
        <f t="shared" si="41"/>
        <v>95.748263536293109</v>
      </c>
      <c r="K323" s="60">
        <v>222</v>
      </c>
      <c r="L323" s="9">
        <f t="shared" si="42"/>
        <v>174.48767123287672</v>
      </c>
      <c r="M323" s="30">
        <f t="shared" si="43"/>
        <v>98.888110790101749</v>
      </c>
      <c r="O323" s="6">
        <f t="shared" si="33"/>
        <v>143.4613561643836</v>
      </c>
      <c r="P323" s="20">
        <f t="shared" si="34"/>
        <v>-14.24352832737452</v>
      </c>
      <c r="Q323" s="20">
        <f t="shared" si="35"/>
        <v>279.40806986301379</v>
      </c>
      <c r="R323" s="20">
        <f t="shared" si="36"/>
        <v>-3.4397036541403736</v>
      </c>
      <c r="S323" s="20">
        <f t="shared" si="37"/>
        <v>182.17315068493156</v>
      </c>
      <c r="T323" s="20">
        <f t="shared" si="38"/>
        <v>-4.2187772584264422</v>
      </c>
      <c r="Y323" s="33">
        <f t="shared" si="48"/>
        <v>1.4182830419775081</v>
      </c>
      <c r="Z323">
        <f t="shared" ref="Z323:Z386" si="49">I323/F323</f>
        <v>2.1929851909586904</v>
      </c>
      <c r="AA323" s="66">
        <f t="shared" si="44"/>
        <v>1.5462253485742996</v>
      </c>
      <c r="AB323">
        <f t="shared" si="45"/>
        <v>151.95390684931508</v>
      </c>
      <c r="AC323" s="30">
        <f t="shared" si="46"/>
        <v>155.08657534246578</v>
      </c>
      <c r="AD323" s="9">
        <f t="shared" si="47"/>
        <v>-3.1326684931507032</v>
      </c>
    </row>
    <row r="324" spans="1:30" ht="15.75">
      <c r="A324" s="7">
        <v>20230413</v>
      </c>
      <c r="B324">
        <v>160.4</v>
      </c>
      <c r="C324" s="64">
        <f t="shared" si="39"/>
        <v>155.13150684931512</v>
      </c>
      <c r="E324" s="2">
        <v>150</v>
      </c>
      <c r="F324" s="74">
        <f t="shared" si="31"/>
        <v>123.12054794520547</v>
      </c>
      <c r="G324" s="30">
        <f t="shared" si="40"/>
        <v>102.59996884665881</v>
      </c>
      <c r="H324" s="60">
        <v>466</v>
      </c>
      <c r="I324" s="67">
        <f t="shared" si="32"/>
        <v>269.92328767123286</v>
      </c>
      <c r="J324" s="18">
        <f t="shared" si="41"/>
        <v>95.747244270315264</v>
      </c>
      <c r="K324" s="60">
        <v>280</v>
      </c>
      <c r="L324" s="9">
        <f t="shared" si="42"/>
        <v>174.58904109589042</v>
      </c>
      <c r="M324" s="30">
        <f t="shared" si="43"/>
        <v>98.885523734797957</v>
      </c>
      <c r="O324" s="6">
        <f t="shared" si="33"/>
        <v>143.53212328767131</v>
      </c>
      <c r="P324" s="20">
        <f t="shared" si="34"/>
        <v>-14.220910883869777</v>
      </c>
      <c r="Q324" s="20">
        <f t="shared" si="35"/>
        <v>279.5458972602741</v>
      </c>
      <c r="R324" s="20">
        <f t="shared" si="36"/>
        <v>-3.442228873093427</v>
      </c>
      <c r="S324" s="20">
        <f t="shared" si="37"/>
        <v>182.26301369863023</v>
      </c>
      <c r="T324" s="20">
        <f t="shared" si="38"/>
        <v>-4.210383910050254</v>
      </c>
      <c r="Y324" s="33">
        <f t="shared" si="48"/>
        <v>1.4180333340750797</v>
      </c>
      <c r="Z324">
        <f t="shared" si="49"/>
        <v>2.1923496294977638</v>
      </c>
      <c r="AA324" s="66">
        <f t="shared" si="44"/>
        <v>1.5460494311494701</v>
      </c>
      <c r="AB324">
        <f t="shared" si="45"/>
        <v>151.99499178082192</v>
      </c>
      <c r="AC324" s="30">
        <f t="shared" si="46"/>
        <v>155.13150684931512</v>
      </c>
      <c r="AD324" s="9">
        <f t="shared" si="47"/>
        <v>-3.1365150684931962</v>
      </c>
    </row>
    <row r="325" spans="1:30" ht="15.75">
      <c r="A325" s="7">
        <v>20230414</v>
      </c>
      <c r="B325">
        <v>172.3</v>
      </c>
      <c r="C325" s="64">
        <f t="shared" si="39"/>
        <v>155.18356164383565</v>
      </c>
      <c r="E325" s="2">
        <v>163</v>
      </c>
      <c r="F325" s="74">
        <f t="shared" si="31"/>
        <v>123.2027397260274</v>
      </c>
      <c r="G325" s="30">
        <f t="shared" si="40"/>
        <v>102.59578820965554</v>
      </c>
      <c r="H325" s="60">
        <v>422</v>
      </c>
      <c r="I325" s="67">
        <f t="shared" si="32"/>
        <v>270.04383561643834</v>
      </c>
      <c r="J325" s="18">
        <f t="shared" si="41"/>
        <v>95.74660633484163</v>
      </c>
      <c r="K325" s="60">
        <v>271</v>
      </c>
      <c r="L325" s="9">
        <f t="shared" si="42"/>
        <v>174.6904109589041</v>
      </c>
      <c r="M325" s="66">
        <f t="shared" si="43"/>
        <v>98.883347448323462</v>
      </c>
      <c r="O325" s="6">
        <f t="shared" si="33"/>
        <v>143.61410958904113</v>
      </c>
      <c r="P325" s="20">
        <f t="shared" si="34"/>
        <v>-14.21264938481454</v>
      </c>
      <c r="Q325" s="20">
        <f t="shared" si="35"/>
        <v>279.70557534246581</v>
      </c>
      <c r="R325" s="20">
        <f t="shared" si="36"/>
        <v>-3.4542535357751802</v>
      </c>
      <c r="S325" s="20">
        <f t="shared" si="37"/>
        <v>182.36712328767129</v>
      </c>
      <c r="T325" s="20">
        <f t="shared" si="38"/>
        <v>-4.2094826032089827</v>
      </c>
      <c r="Y325" s="33">
        <f t="shared" si="48"/>
        <v>1.4179101158575906</v>
      </c>
      <c r="Z325">
        <f t="shared" si="49"/>
        <v>2.1918655073495072</v>
      </c>
      <c r="AA325" s="66">
        <f t="shared" si="44"/>
        <v>1.5458423512436874</v>
      </c>
      <c r="AB325">
        <f t="shared" si="45"/>
        <v>152.0342904109589</v>
      </c>
      <c r="AC325" s="30">
        <f t="shared" si="46"/>
        <v>155.18356164383565</v>
      </c>
      <c r="AD325" s="9">
        <f t="shared" si="47"/>
        <v>-3.149271232876742</v>
      </c>
    </row>
    <row r="326" spans="1:30" ht="15.75">
      <c r="A326" s="7">
        <v>20230415</v>
      </c>
      <c r="B326">
        <v>176.9</v>
      </c>
      <c r="C326" s="64">
        <f t="shared" si="39"/>
        <v>155.25890410958908</v>
      </c>
      <c r="E326" s="2">
        <v>177</v>
      </c>
      <c r="F326" s="74">
        <f t="shared" si="31"/>
        <v>123.28219178082192</v>
      </c>
      <c r="G326" s="30">
        <f t="shared" si="40"/>
        <v>102.59378194586427</v>
      </c>
      <c r="H326" s="60">
        <v>390</v>
      </c>
      <c r="I326" s="67">
        <f t="shared" si="32"/>
        <v>270.09315068493152</v>
      </c>
      <c r="J326" s="18">
        <f t="shared" si="41"/>
        <v>95.748346587681567</v>
      </c>
      <c r="K326" s="60">
        <v>254</v>
      </c>
      <c r="L326" s="9">
        <f t="shared" si="42"/>
        <v>174.85205479452054</v>
      </c>
      <c r="M326" s="56">
        <f t="shared" si="43"/>
        <v>98.879444070133658</v>
      </c>
      <c r="O326" s="6">
        <f t="shared" si="33"/>
        <v>143.73277397260281</v>
      </c>
      <c r="P326" s="20">
        <f t="shared" si="34"/>
        <v>-14.228196970357658</v>
      </c>
      <c r="Q326" s="20">
        <f t="shared" si="35"/>
        <v>279.9366883561645</v>
      </c>
      <c r="R326" s="20">
        <f t="shared" si="36"/>
        <v>-3.516344259495213</v>
      </c>
      <c r="S326" s="20">
        <f t="shared" si="37"/>
        <v>182.51780821917816</v>
      </c>
      <c r="T326" s="20">
        <f t="shared" si="38"/>
        <v>-4.2000030021465733</v>
      </c>
      <c r="Y326" s="33">
        <f t="shared" si="48"/>
        <v>1.4183074803324591</v>
      </c>
      <c r="Z326">
        <f t="shared" si="49"/>
        <v>2.1908529267967465</v>
      </c>
      <c r="AA326" s="66">
        <f t="shared" si="44"/>
        <v>1.5446953197223485</v>
      </c>
      <c r="AB326">
        <f t="shared" si="45"/>
        <v>152.05036712328769</v>
      </c>
      <c r="AC326" s="30">
        <f t="shared" si="46"/>
        <v>155.25890410958908</v>
      </c>
      <c r="AD326" s="9">
        <f t="shared" si="47"/>
        <v>-3.2085369863013966</v>
      </c>
    </row>
    <row r="327" spans="1:30" ht="15.75">
      <c r="A327" s="7">
        <v>20230416</v>
      </c>
      <c r="B327">
        <v>179.1</v>
      </c>
      <c r="C327" s="64">
        <f t="shared" si="39"/>
        <v>155.33945205479458</v>
      </c>
      <c r="E327" s="2">
        <v>183</v>
      </c>
      <c r="F327" s="74">
        <f t="shared" si="31"/>
        <v>123.44109589041096</v>
      </c>
      <c r="G327" s="30">
        <f t="shared" si="40"/>
        <v>102.58409534801137</v>
      </c>
      <c r="H327" s="60">
        <v>381</v>
      </c>
      <c r="I327" s="67">
        <f t="shared" si="32"/>
        <v>270.23561643835615</v>
      </c>
      <c r="J327" s="18">
        <f t="shared" si="41"/>
        <v>95.748296767914354</v>
      </c>
      <c r="K327" s="60">
        <v>257</v>
      </c>
      <c r="L327" s="9">
        <f t="shared" si="42"/>
        <v>174.93972602739726</v>
      </c>
      <c r="M327" s="56">
        <f t="shared" si="43"/>
        <v>98.879598452696044</v>
      </c>
      <c r="O327" s="6">
        <f t="shared" si="33"/>
        <v>143.85963698630147</v>
      </c>
      <c r="P327" s="20">
        <f t="shared" si="34"/>
        <v>-14.19337732503439</v>
      </c>
      <c r="Q327" s="20">
        <f t="shared" si="35"/>
        <v>280.18376917808234</v>
      </c>
      <c r="R327" s="20">
        <f t="shared" si="36"/>
        <v>-3.5505813805378779</v>
      </c>
      <c r="S327" s="20">
        <f t="shared" si="37"/>
        <v>182.67890410958915</v>
      </c>
      <c r="T327" s="20">
        <f t="shared" si="38"/>
        <v>-4.236492505751599</v>
      </c>
      <c r="Y327" s="33">
        <f t="shared" si="48"/>
        <v>1.4171919389204544</v>
      </c>
      <c r="Z327">
        <f t="shared" si="49"/>
        <v>2.1891867897727271</v>
      </c>
      <c r="AA327" s="66">
        <f t="shared" si="44"/>
        <v>1.5447355644997103</v>
      </c>
      <c r="AB327">
        <f t="shared" si="45"/>
        <v>152.09681095890409</v>
      </c>
      <c r="AC327" s="30">
        <f t="shared" si="46"/>
        <v>155.33945205479458</v>
      </c>
      <c r="AD327" s="9">
        <f t="shared" si="47"/>
        <v>-3.242641095890491</v>
      </c>
    </row>
    <row r="328" spans="1:30" ht="15.75">
      <c r="A328" s="7">
        <v>20230417</v>
      </c>
      <c r="B328">
        <v>167.8</v>
      </c>
      <c r="C328" s="64">
        <f t="shared" si="39"/>
        <v>155.40712328767128</v>
      </c>
      <c r="E328" s="2">
        <v>149</v>
      </c>
      <c r="F328" s="74">
        <f t="shared" si="31"/>
        <v>123.50136986301369</v>
      </c>
      <c r="G328" s="30">
        <f t="shared" si="40"/>
        <v>102.58343316029993</v>
      </c>
      <c r="H328" s="60">
        <v>302</v>
      </c>
      <c r="I328" s="67">
        <f t="shared" si="32"/>
        <v>270.33150684931508</v>
      </c>
      <c r="J328" s="18">
        <f t="shared" si="41"/>
        <v>95.748761034143769</v>
      </c>
      <c r="K328" s="60">
        <v>193</v>
      </c>
      <c r="L328" s="9">
        <f t="shared" si="42"/>
        <v>174.96438356164384</v>
      </c>
      <c r="M328" s="56">
        <f t="shared" si="43"/>
        <v>98.88221477560991</v>
      </c>
      <c r="O328" s="6">
        <f t="shared" si="33"/>
        <v>143.96621917808227</v>
      </c>
      <c r="P328" s="20">
        <f t="shared" si="34"/>
        <v>-14.215035604813735</v>
      </c>
      <c r="Q328" s="20">
        <f t="shared" si="35"/>
        <v>280.39135068493164</v>
      </c>
      <c r="R328" s="20">
        <f t="shared" si="36"/>
        <v>-3.5877867883737053</v>
      </c>
      <c r="S328" s="20">
        <f t="shared" si="37"/>
        <v>182.81424657534257</v>
      </c>
      <c r="T328" s="20">
        <f t="shared" si="38"/>
        <v>-4.2939011377669516</v>
      </c>
      <c r="Y328" s="33">
        <f t="shared" si="48"/>
        <v>1.4166999423221971</v>
      </c>
      <c r="Z328">
        <f t="shared" si="49"/>
        <v>2.1888948045609835</v>
      </c>
      <c r="AA328" s="66">
        <f t="shared" si="44"/>
        <v>1.5450659233973254</v>
      </c>
      <c r="AB328">
        <f t="shared" si="45"/>
        <v>152.12807123287672</v>
      </c>
      <c r="AC328" s="30">
        <f t="shared" si="46"/>
        <v>155.40712328767128</v>
      </c>
      <c r="AD328" s="9">
        <f t="shared" si="47"/>
        <v>-3.2790520547945614</v>
      </c>
    </row>
    <row r="329" spans="1:30" ht="15.75">
      <c r="A329" s="7">
        <v>20230418</v>
      </c>
      <c r="B329">
        <v>154.4</v>
      </c>
      <c r="C329" s="64">
        <f t="shared" si="39"/>
        <v>155.43890410958909</v>
      </c>
      <c r="E329" s="2">
        <v>135</v>
      </c>
      <c r="F329" s="74">
        <f t="shared" si="31"/>
        <v>123.50410958904109</v>
      </c>
      <c r="G329" s="30">
        <f t="shared" si="40"/>
        <v>102.58572727877726</v>
      </c>
      <c r="H329" s="60">
        <v>297</v>
      </c>
      <c r="I329" s="67">
        <f t="shared" si="32"/>
        <v>270.43287671232878</v>
      </c>
      <c r="J329" s="18">
        <f t="shared" si="41"/>
        <v>95.747781334846209</v>
      </c>
      <c r="K329" s="60">
        <v>189</v>
      </c>
      <c r="L329" s="9">
        <f t="shared" si="42"/>
        <v>175.0109589041096</v>
      </c>
      <c r="M329" s="56">
        <f t="shared" si="43"/>
        <v>98.88166690148563</v>
      </c>
      <c r="O329" s="6">
        <f t="shared" si="33"/>
        <v>144.01627397260282</v>
      </c>
      <c r="P329" s="20">
        <f t="shared" si="34"/>
        <v>-14.242948951355245</v>
      </c>
      <c r="Q329" s="20">
        <f t="shared" si="35"/>
        <v>280.48883835616454</v>
      </c>
      <c r="R329" s="20">
        <f t="shared" si="36"/>
        <v>-3.5851557241171577</v>
      </c>
      <c r="S329" s="20">
        <f t="shared" si="37"/>
        <v>182.87780821917818</v>
      </c>
      <c r="T329" s="20">
        <f t="shared" si="38"/>
        <v>-4.3016970684820421</v>
      </c>
      <c r="Y329" s="33">
        <f t="shared" si="48"/>
        <v>1.4170456310033499</v>
      </c>
      <c r="Z329">
        <f t="shared" si="49"/>
        <v>2.1896670289935449</v>
      </c>
      <c r="AA329" s="66">
        <f t="shared" si="44"/>
        <v>1.5452339579517524</v>
      </c>
      <c r="AB329">
        <f t="shared" si="45"/>
        <v>152.16111780821919</v>
      </c>
      <c r="AC329" s="30">
        <f t="shared" si="46"/>
        <v>155.43890410958909</v>
      </c>
      <c r="AD329" s="9">
        <f t="shared" si="47"/>
        <v>-3.2777863013699005</v>
      </c>
    </row>
    <row r="330" spans="1:30" ht="15.75">
      <c r="A330" s="7">
        <v>20230419</v>
      </c>
      <c r="B330">
        <v>148.30000000000001</v>
      </c>
      <c r="C330" s="64">
        <f t="shared" si="39"/>
        <v>155.49698630136993</v>
      </c>
      <c r="E330" s="2">
        <v>103</v>
      </c>
      <c r="F330" s="74">
        <f t="shared" si="31"/>
        <v>123.54794520547945</v>
      </c>
      <c r="G330" s="30">
        <f t="shared" si="40"/>
        <v>102.58596296706952</v>
      </c>
      <c r="H330" s="60">
        <v>259</v>
      </c>
      <c r="I330" s="67">
        <f t="shared" si="32"/>
        <v>270.56164383561645</v>
      </c>
      <c r="J330" s="18">
        <f t="shared" si="41"/>
        <v>95.747192547212805</v>
      </c>
      <c r="K330" s="60">
        <v>150</v>
      </c>
      <c r="L330" s="9">
        <f t="shared" si="42"/>
        <v>175.0849315068493</v>
      </c>
      <c r="M330" s="56">
        <f t="shared" si="43"/>
        <v>98.881231809219798</v>
      </c>
      <c r="O330" s="6">
        <f t="shared" si="33"/>
        <v>144.10775342465763</v>
      </c>
      <c r="P330" s="20">
        <f t="shared" si="34"/>
        <v>-14.26696879979275</v>
      </c>
      <c r="Q330" s="20">
        <f t="shared" si="35"/>
        <v>280.66700547945226</v>
      </c>
      <c r="R330" s="20">
        <f t="shared" si="36"/>
        <v>-3.6004807998621828</v>
      </c>
      <c r="S330" s="20">
        <f t="shared" si="37"/>
        <v>182.99397260273986</v>
      </c>
      <c r="T330" s="20">
        <f t="shared" si="38"/>
        <v>-4.322022732989268</v>
      </c>
      <c r="Y330" s="33">
        <f t="shared" si="48"/>
        <v>1.4171415899767157</v>
      </c>
      <c r="Z330">
        <f t="shared" si="49"/>
        <v>2.1899323650072073</v>
      </c>
      <c r="AA330" s="66">
        <f t="shared" si="44"/>
        <v>1.5453165586955844</v>
      </c>
      <c r="AB330">
        <f t="shared" si="45"/>
        <v>152.20309589041096</v>
      </c>
      <c r="AC330" s="30">
        <f t="shared" si="46"/>
        <v>155.49698630136993</v>
      </c>
      <c r="AD330" s="9">
        <f t="shared" si="47"/>
        <v>-3.2938904109589653</v>
      </c>
    </row>
    <row r="331" spans="1:30" ht="15.75">
      <c r="A331" s="7">
        <v>20230420</v>
      </c>
      <c r="B331">
        <v>148.4</v>
      </c>
      <c r="C331" s="64">
        <f t="shared" si="39"/>
        <v>155.53917808219182</v>
      </c>
      <c r="E331" s="2">
        <v>103</v>
      </c>
      <c r="F331" s="74">
        <f t="shared" si="31"/>
        <v>123.56986301369864</v>
      </c>
      <c r="G331" s="30">
        <f t="shared" si="40"/>
        <v>102.58714497926968</v>
      </c>
      <c r="H331" s="60">
        <v>281</v>
      </c>
      <c r="I331" s="67">
        <f t="shared" si="32"/>
        <v>270.71232876712327</v>
      </c>
      <c r="J331" s="18">
        <f t="shared" si="41"/>
        <v>95.745552069628587</v>
      </c>
      <c r="K331" s="60">
        <v>191</v>
      </c>
      <c r="L331" s="9">
        <f t="shared" si="42"/>
        <v>175.17534246575343</v>
      </c>
      <c r="M331" s="56">
        <f t="shared" si="43"/>
        <v>98.879056600822665</v>
      </c>
      <c r="O331" s="6">
        <f t="shared" si="33"/>
        <v>144.17420547945213</v>
      </c>
      <c r="P331" s="20">
        <f t="shared" si="34"/>
        <v>-14.291282131386566</v>
      </c>
      <c r="Q331" s="20">
        <f t="shared" si="35"/>
        <v>280.79642876712342</v>
      </c>
      <c r="R331" s="20">
        <f t="shared" si="36"/>
        <v>-3.5912493774496426</v>
      </c>
      <c r="S331" s="20">
        <f t="shared" si="37"/>
        <v>183.07835616438365</v>
      </c>
      <c r="T331" s="20">
        <f t="shared" si="38"/>
        <v>-4.3167383978115907</v>
      </c>
      <c r="Y331" s="33">
        <f t="shared" si="48"/>
        <v>1.4176218876793119</v>
      </c>
      <c r="Z331">
        <f t="shared" si="49"/>
        <v>2.1907633638560626</v>
      </c>
      <c r="AA331" s="66">
        <f t="shared" si="44"/>
        <v>1.5453791895400302</v>
      </c>
      <c r="AB331">
        <f t="shared" si="45"/>
        <v>152.25221917808219</v>
      </c>
      <c r="AC331" s="30">
        <f t="shared" si="46"/>
        <v>155.53917808219182</v>
      </c>
      <c r="AD331" s="9">
        <f t="shared" si="47"/>
        <v>-3.286958904109639</v>
      </c>
    </row>
    <row r="332" spans="1:30" ht="15.75">
      <c r="A332" s="7">
        <v>20230421</v>
      </c>
      <c r="B332">
        <v>142</v>
      </c>
      <c r="C332" s="64">
        <f t="shared" si="39"/>
        <v>155.56602739726034</v>
      </c>
      <c r="E332" s="2">
        <v>104</v>
      </c>
      <c r="F332" s="74">
        <f t="shared" si="31"/>
        <v>123.65479452054795</v>
      </c>
      <c r="G332" s="30">
        <f t="shared" si="40"/>
        <v>102.58067089112421</v>
      </c>
      <c r="H332" s="60">
        <v>260</v>
      </c>
      <c r="I332" s="67">
        <f t="shared" si="32"/>
        <v>270.67397260273975</v>
      </c>
      <c r="J332" s="18">
        <f t="shared" si="41"/>
        <v>95.747358192639382</v>
      </c>
      <c r="K332" s="60">
        <v>158</v>
      </c>
      <c r="L332" s="9">
        <f t="shared" si="42"/>
        <v>175.17808219178082</v>
      </c>
      <c r="M332" s="66">
        <f t="shared" si="43"/>
        <v>98.880450422270883</v>
      </c>
      <c r="O332" s="6">
        <f t="shared" si="33"/>
        <v>144.21649315068504</v>
      </c>
      <c r="P332" s="20">
        <f t="shared" si="34"/>
        <v>-14.257522271501315</v>
      </c>
      <c r="Q332" s="20">
        <f t="shared" si="35"/>
        <v>280.87878904109607</v>
      </c>
      <c r="R332" s="20">
        <f t="shared" si="36"/>
        <v>-3.6331744640437051</v>
      </c>
      <c r="S332" s="20">
        <f t="shared" si="37"/>
        <v>183.13205479452068</v>
      </c>
      <c r="T332" s="20">
        <f t="shared" si="38"/>
        <v>-4.3432989443953147</v>
      </c>
      <c r="Y332" s="33">
        <f t="shared" si="48"/>
        <v>1.4166703593743075</v>
      </c>
      <c r="Z332">
        <f t="shared" si="49"/>
        <v>2.1889484645721629</v>
      </c>
      <c r="AA332" s="66">
        <f t="shared" si="44"/>
        <v>1.5451360650609949</v>
      </c>
      <c r="AB332">
        <f t="shared" si="45"/>
        <v>152.23971506849318</v>
      </c>
      <c r="AC332" s="30">
        <f t="shared" si="46"/>
        <v>155.56602739726034</v>
      </c>
      <c r="AD332" s="9">
        <f t="shared" si="47"/>
        <v>-3.3263123287671585</v>
      </c>
    </row>
    <row r="333" spans="1:30" ht="15.75">
      <c r="A333" s="7">
        <v>20230422</v>
      </c>
      <c r="B333">
        <v>142.69999999999999</v>
      </c>
      <c r="C333" s="64">
        <f t="shared" si="39"/>
        <v>155.6016438356165</v>
      </c>
      <c r="E333" s="2">
        <v>97</v>
      </c>
      <c r="F333" s="74">
        <f t="shared" si="31"/>
        <v>123.68493150684931</v>
      </c>
      <c r="G333" s="30">
        <f t="shared" si="40"/>
        <v>102.58048510355522</v>
      </c>
      <c r="H333" s="60">
        <v>232</v>
      </c>
      <c r="I333" s="67">
        <f t="shared" si="32"/>
        <v>270.66575342465751</v>
      </c>
      <c r="J333" s="18">
        <f t="shared" si="41"/>
        <v>95.748848602633785</v>
      </c>
      <c r="K333" s="60">
        <v>152</v>
      </c>
      <c r="L333" s="9">
        <f t="shared" si="42"/>
        <v>175.23287671232876</v>
      </c>
      <c r="M333" s="66">
        <f t="shared" si="43"/>
        <v>98.879706066291433</v>
      </c>
      <c r="O333" s="6">
        <f t="shared" si="33"/>
        <v>144.27258904109598</v>
      </c>
      <c r="P333" s="20">
        <f t="shared" si="34"/>
        <v>-14.269971635694631</v>
      </c>
      <c r="Q333" s="20">
        <f t="shared" si="35"/>
        <v>280.98804246575361</v>
      </c>
      <c r="R333" s="20">
        <f t="shared" si="36"/>
        <v>-3.6735687933603742</v>
      </c>
      <c r="S333" s="20">
        <f t="shared" si="37"/>
        <v>183.203287671233</v>
      </c>
      <c r="T333" s="20">
        <f t="shared" si="38"/>
        <v>-4.3505829290615736</v>
      </c>
      <c r="Y333" s="33">
        <f t="shared" si="48"/>
        <v>1.4167681913833203</v>
      </c>
      <c r="Z333">
        <f t="shared" si="49"/>
        <v>2.1883486543360284</v>
      </c>
      <c r="AA333" s="66">
        <f t="shared" si="44"/>
        <v>1.544606003752345</v>
      </c>
      <c r="AB333">
        <f t="shared" si="45"/>
        <v>152.23703561643833</v>
      </c>
      <c r="AC333" s="30">
        <f t="shared" si="46"/>
        <v>155.6016438356165</v>
      </c>
      <c r="AD333" s="9">
        <f t="shared" si="47"/>
        <v>-3.3646082191781659</v>
      </c>
    </row>
    <row r="334" spans="1:30" ht="15.75">
      <c r="A334" s="7">
        <v>20230423</v>
      </c>
      <c r="B334">
        <v>136.69999999999999</v>
      </c>
      <c r="C334" s="64">
        <f t="shared" si="39"/>
        <v>155.63917808219182</v>
      </c>
      <c r="E334" s="2">
        <v>83</v>
      </c>
      <c r="F334" s="74">
        <f t="shared" si="31"/>
        <v>123.64383561643835</v>
      </c>
      <c r="G334" s="30">
        <f t="shared" si="40"/>
        <v>102.58770219366275</v>
      </c>
      <c r="H334" s="60">
        <v>238</v>
      </c>
      <c r="I334" s="67">
        <f t="shared" si="32"/>
        <v>270.76438356164385</v>
      </c>
      <c r="J334" s="18">
        <f t="shared" si="41"/>
        <v>95.748140727923996</v>
      </c>
      <c r="K334" s="60">
        <v>153</v>
      </c>
      <c r="L334" s="9">
        <f t="shared" si="42"/>
        <v>175.21917808219177</v>
      </c>
      <c r="M334" s="66">
        <f t="shared" si="43"/>
        <v>98.882542412633882</v>
      </c>
      <c r="O334" s="6">
        <f t="shared" si="33"/>
        <v>144.3317054794521</v>
      </c>
      <c r="P334" s="20">
        <f t="shared" si="34"/>
        <v>-14.333558793815399</v>
      </c>
      <c r="Q334" s="20">
        <f t="shared" si="35"/>
        <v>281.10317876712338</v>
      </c>
      <c r="R334" s="20">
        <f t="shared" si="36"/>
        <v>-3.6779360698886165</v>
      </c>
      <c r="S334" s="20">
        <f t="shared" si="37"/>
        <v>183.27835616438364</v>
      </c>
      <c r="T334" s="20">
        <f t="shared" si="38"/>
        <v>-4.3972339401404952</v>
      </c>
      <c r="Y334" s="33">
        <f t="shared" si="48"/>
        <v>1.4171282960336804</v>
      </c>
      <c r="Z334">
        <f t="shared" si="49"/>
        <v>2.1898736982051852</v>
      </c>
      <c r="AA334" s="66">
        <f t="shared" si="44"/>
        <v>1.5452896567899306</v>
      </c>
      <c r="AB334">
        <f t="shared" si="45"/>
        <v>152.2691890410959</v>
      </c>
      <c r="AC334" s="30">
        <f t="shared" si="46"/>
        <v>155.63917808219182</v>
      </c>
      <c r="AD334" s="9">
        <f t="shared" si="47"/>
        <v>-3.3699890410959199</v>
      </c>
    </row>
    <row r="335" spans="1:30" ht="15.75">
      <c r="A335" s="7">
        <v>20230424</v>
      </c>
      <c r="B335">
        <v>135.5</v>
      </c>
      <c r="C335" s="64">
        <f t="shared" si="39"/>
        <v>155.67616438356171</v>
      </c>
      <c r="E335" s="2">
        <v>73</v>
      </c>
      <c r="F335" s="74">
        <f t="shared" si="31"/>
        <v>123.59452054794521</v>
      </c>
      <c r="G335" s="30">
        <f t="shared" si="40"/>
        <v>102.59571732576698</v>
      </c>
      <c r="H335" s="60">
        <v>199</v>
      </c>
      <c r="I335" s="67">
        <f t="shared" si="32"/>
        <v>270.62191780821917</v>
      </c>
      <c r="J335" s="18">
        <f t="shared" si="41"/>
        <v>95.752533484515624</v>
      </c>
      <c r="K335" s="60">
        <v>133</v>
      </c>
      <c r="L335" s="9">
        <f t="shared" si="42"/>
        <v>175.1013698630137</v>
      </c>
      <c r="M335" s="30">
        <f t="shared" si="43"/>
        <v>98.890630867442738</v>
      </c>
      <c r="O335" s="6">
        <f t="shared" si="33"/>
        <v>144.3899589041097</v>
      </c>
      <c r="P335" s="20">
        <f t="shared" si="34"/>
        <v>-14.402274586126083</v>
      </c>
      <c r="Q335" s="20">
        <f t="shared" si="35"/>
        <v>281.21663424657555</v>
      </c>
      <c r="R335" s="20">
        <f t="shared" si="36"/>
        <v>-3.7674572369238888</v>
      </c>
      <c r="S335" s="20">
        <f t="shared" si="37"/>
        <v>183.35232876712342</v>
      </c>
      <c r="T335" s="20">
        <f t="shared" si="38"/>
        <v>-4.500056781165469</v>
      </c>
      <c r="Y335" s="33">
        <f t="shared" si="48"/>
        <v>1.4167405568363185</v>
      </c>
      <c r="Z335">
        <f t="shared" si="49"/>
        <v>2.189594786309629</v>
      </c>
      <c r="AA335" s="66">
        <f t="shared" si="44"/>
        <v>1.5455157091000125</v>
      </c>
      <c r="AB335">
        <f t="shared" si="45"/>
        <v>152.22274520547944</v>
      </c>
      <c r="AC335" s="30">
        <f t="shared" si="46"/>
        <v>155.67616438356171</v>
      </c>
      <c r="AD335" s="9">
        <f t="shared" si="47"/>
        <v>-3.4534191780822709</v>
      </c>
    </row>
    <row r="336" spans="1:30" ht="15.75">
      <c r="A336" s="7">
        <v>20230425</v>
      </c>
      <c r="B336">
        <v>132.30000000000001</v>
      </c>
      <c r="C336" s="64">
        <f t="shared" si="39"/>
        <v>155.6931506849316</v>
      </c>
      <c r="E336" s="2">
        <v>73</v>
      </c>
      <c r="F336" s="74">
        <f t="shared" si="31"/>
        <v>123.55342465753425</v>
      </c>
      <c r="G336" s="30">
        <f t="shared" si="40"/>
        <v>102.60128168170833</v>
      </c>
      <c r="H336" s="60">
        <v>243</v>
      </c>
      <c r="I336" s="67">
        <f t="shared" si="32"/>
        <v>270.33424657534249</v>
      </c>
      <c r="J336" s="30">
        <f t="shared" si="41"/>
        <v>95.759283281984764</v>
      </c>
      <c r="K336" s="60">
        <v>160</v>
      </c>
      <c r="L336" s="9">
        <f t="shared" si="42"/>
        <v>175.04383561643834</v>
      </c>
      <c r="M336" s="30">
        <f t="shared" si="43"/>
        <v>98.894523485310927</v>
      </c>
      <c r="O336" s="6">
        <f t="shared" si="33"/>
        <v>144.41671232876726</v>
      </c>
      <c r="P336" s="20">
        <f t="shared" si="34"/>
        <v>-14.446588164766808</v>
      </c>
      <c r="Q336" s="20">
        <f t="shared" si="35"/>
        <v>281.26873972602766</v>
      </c>
      <c r="R336" s="20">
        <f t="shared" si="36"/>
        <v>-3.8875607582044154</v>
      </c>
      <c r="S336" s="20">
        <f t="shared" si="37"/>
        <v>183.38630136986319</v>
      </c>
      <c r="T336" s="20">
        <f t="shared" si="38"/>
        <v>-4.5491215489423666</v>
      </c>
      <c r="Y336" s="33">
        <f t="shared" si="48"/>
        <v>1.4167461250194024</v>
      </c>
      <c r="Z336">
        <f t="shared" si="49"/>
        <v>2.1879947668359314</v>
      </c>
      <c r="AA336" s="66">
        <f t="shared" si="44"/>
        <v>1.5443802726518605</v>
      </c>
      <c r="AB336">
        <f t="shared" si="45"/>
        <v>152.12896438356165</v>
      </c>
      <c r="AC336" s="30">
        <f t="shared" si="46"/>
        <v>155.6931506849316</v>
      </c>
      <c r="AD336" s="9">
        <f t="shared" si="47"/>
        <v>-3.5641863013699435</v>
      </c>
    </row>
    <row r="337" spans="1:30" ht="15.75">
      <c r="A337" s="7">
        <v>20230426</v>
      </c>
      <c r="B337">
        <v>138.19999999999999</v>
      </c>
      <c r="C337" s="64">
        <f t="shared" si="39"/>
        <v>155.71890410958912</v>
      </c>
      <c r="E337" s="2">
        <v>97</v>
      </c>
      <c r="F337" s="74">
        <f t="shared" si="31"/>
        <v>123.43013698630136</v>
      </c>
      <c r="G337" s="30">
        <f t="shared" si="40"/>
        <v>102.61595489656398</v>
      </c>
      <c r="H337" s="60">
        <v>292</v>
      </c>
      <c r="I337" s="67">
        <f t="shared" si="32"/>
        <v>270.35890410958905</v>
      </c>
      <c r="J337" s="30">
        <f t="shared" si="41"/>
        <v>95.75971058258429</v>
      </c>
      <c r="K337" s="60">
        <v>186</v>
      </c>
      <c r="L337" s="9">
        <f t="shared" si="42"/>
        <v>175.02191780821917</v>
      </c>
      <c r="M337" s="30">
        <f t="shared" si="43"/>
        <v>98.897108776982932</v>
      </c>
      <c r="O337" s="6">
        <f t="shared" si="33"/>
        <v>144.45727397260285</v>
      </c>
      <c r="P337" s="20">
        <f t="shared" si="34"/>
        <v>-14.555955825588541</v>
      </c>
      <c r="Q337" s="20">
        <f t="shared" si="35"/>
        <v>281.3477383561646</v>
      </c>
      <c r="R337" s="20">
        <f t="shared" si="36"/>
        <v>-3.9057837503085011</v>
      </c>
      <c r="S337" s="20">
        <f t="shared" si="37"/>
        <v>183.43780821917824</v>
      </c>
      <c r="T337" s="20">
        <f t="shared" si="38"/>
        <v>-4.5878712205847165</v>
      </c>
      <c r="Y337" s="33">
        <f t="shared" si="48"/>
        <v>1.417983663322383</v>
      </c>
      <c r="Z337">
        <f t="shared" si="49"/>
        <v>2.1903800053271776</v>
      </c>
      <c r="AA337" s="66">
        <f t="shared" si="44"/>
        <v>1.5447145562982327</v>
      </c>
      <c r="AB337">
        <f t="shared" si="45"/>
        <v>152.13700273972603</v>
      </c>
      <c r="AC337" s="30">
        <f t="shared" si="46"/>
        <v>155.71890410958912</v>
      </c>
      <c r="AD337" s="9">
        <f t="shared" si="47"/>
        <v>-3.5819013698630902</v>
      </c>
    </row>
    <row r="338" spans="1:30" ht="15.75">
      <c r="A338" s="7">
        <v>20230427</v>
      </c>
      <c r="B338">
        <v>142.6</v>
      </c>
      <c r="C338" s="64">
        <f t="shared" si="39"/>
        <v>155.72986301369872</v>
      </c>
      <c r="E338" s="2">
        <v>109</v>
      </c>
      <c r="F338" s="74">
        <f t="shared" si="31"/>
        <v>123.35068493150685</v>
      </c>
      <c r="G338" s="30">
        <f t="shared" si="40"/>
        <v>102.62496946005376</v>
      </c>
      <c r="H338" s="60">
        <v>288</v>
      </c>
      <c r="I338" s="67">
        <f t="shared" si="32"/>
        <v>270.41369863013699</v>
      </c>
      <c r="J338" s="30">
        <f t="shared" si="41"/>
        <v>95.758948744186995</v>
      </c>
      <c r="K338" s="60">
        <v>195</v>
      </c>
      <c r="L338" s="9">
        <f t="shared" si="42"/>
        <v>175.02191780821917</v>
      </c>
      <c r="M338" s="30">
        <f t="shared" si="43"/>
        <v>98.897734921653651</v>
      </c>
      <c r="O338" s="6">
        <f t="shared" si="33"/>
        <v>144.47453424657547</v>
      </c>
      <c r="P338" s="20">
        <f t="shared" si="34"/>
        <v>-14.621157579934774</v>
      </c>
      <c r="Q338" s="20">
        <f t="shared" si="35"/>
        <v>281.3813547945208</v>
      </c>
      <c r="R338" s="20">
        <f t="shared" si="36"/>
        <v>-3.8977906593679563</v>
      </c>
      <c r="S338" s="20">
        <f t="shared" si="37"/>
        <v>183.45972602739744</v>
      </c>
      <c r="T338" s="20">
        <f t="shared" si="38"/>
        <v>-4.5992700424714315</v>
      </c>
      <c r="Y338" s="33">
        <f t="shared" si="48"/>
        <v>1.418897008195811</v>
      </c>
      <c r="Z338">
        <f t="shared" si="49"/>
        <v>2.1922350798480776</v>
      </c>
      <c r="AA338" s="66">
        <f t="shared" si="44"/>
        <v>1.5450276286335958</v>
      </c>
      <c r="AB338">
        <f t="shared" si="45"/>
        <v>152.15486575342464</v>
      </c>
      <c r="AC338" s="30">
        <f t="shared" si="46"/>
        <v>155.72986301369872</v>
      </c>
      <c r="AD338" s="9">
        <f t="shared" si="47"/>
        <v>-3.5749972602740736</v>
      </c>
    </row>
    <row r="339" spans="1:30" ht="15.75">
      <c r="A339" s="7">
        <v>20230428</v>
      </c>
      <c r="B339">
        <v>151.80000000000001</v>
      </c>
      <c r="C339" s="64">
        <f t="shared" si="39"/>
        <v>155.72383561643844</v>
      </c>
      <c r="E339" s="2">
        <v>111</v>
      </c>
      <c r="F339" s="74">
        <f t="shared" si="31"/>
        <v>123.27397260273973</v>
      </c>
      <c r="G339" s="30">
        <f t="shared" si="40"/>
        <v>102.63233692632515</v>
      </c>
      <c r="H339" s="60">
        <v>291</v>
      </c>
      <c r="I339" s="67">
        <f t="shared" si="32"/>
        <v>270.31780821917806</v>
      </c>
      <c r="J339" s="30">
        <f t="shared" si="41"/>
        <v>95.760768653842263</v>
      </c>
      <c r="K339" s="60">
        <v>201</v>
      </c>
      <c r="L339" s="9">
        <f t="shared" si="42"/>
        <v>174.99178082191781</v>
      </c>
      <c r="M339" s="30">
        <f t="shared" si="43"/>
        <v>98.898922845691388</v>
      </c>
      <c r="O339" s="6">
        <f t="shared" si="33"/>
        <v>144.46504109589054</v>
      </c>
      <c r="P339" s="20">
        <f t="shared" si="34"/>
        <v>-14.668648091191116</v>
      </c>
      <c r="Q339" s="20">
        <f t="shared" si="35"/>
        <v>281.3628657534249</v>
      </c>
      <c r="R339" s="20">
        <f t="shared" si="36"/>
        <v>-3.9255562402205157</v>
      </c>
      <c r="S339" s="20">
        <f t="shared" si="37"/>
        <v>183.44767123287687</v>
      </c>
      <c r="T339" s="20">
        <f t="shared" si="38"/>
        <v>-4.609429138091798</v>
      </c>
      <c r="Y339" s="33">
        <f t="shared" si="48"/>
        <v>1.4195355039448827</v>
      </c>
      <c r="Z339">
        <f t="shared" si="49"/>
        <v>2.1928214246027333</v>
      </c>
      <c r="AA339" s="66">
        <f t="shared" si="44"/>
        <v>1.5447457414829657</v>
      </c>
      <c r="AB339">
        <f t="shared" si="45"/>
        <v>152.12360547945207</v>
      </c>
      <c r="AC339" s="30">
        <f t="shared" si="46"/>
        <v>155.72383561643844</v>
      </c>
      <c r="AD339" s="9">
        <f t="shared" si="47"/>
        <v>-3.6002301369863687</v>
      </c>
    </row>
    <row r="340" spans="1:30" ht="15.75">
      <c r="A340" s="7">
        <v>20230429</v>
      </c>
      <c r="B340">
        <v>158</v>
      </c>
      <c r="C340" s="64">
        <f t="shared" si="39"/>
        <v>155.72000000000011</v>
      </c>
      <c r="E340" s="2">
        <v>111</v>
      </c>
      <c r="F340" s="74">
        <f t="shared" si="31"/>
        <v>123.16438356164383</v>
      </c>
      <c r="G340" s="30">
        <f t="shared" si="40"/>
        <v>102.64326548770994</v>
      </c>
      <c r="H340" s="60">
        <v>302</v>
      </c>
      <c r="I340" s="67">
        <f t="shared" si="32"/>
        <v>270.39452054794521</v>
      </c>
      <c r="J340" s="30">
        <f t="shared" si="41"/>
        <v>95.758992441283169</v>
      </c>
      <c r="K340" s="60">
        <v>161</v>
      </c>
      <c r="L340" s="9">
        <f t="shared" si="42"/>
        <v>175</v>
      </c>
      <c r="M340" s="30">
        <f t="shared" si="43"/>
        <v>98.89828571428572</v>
      </c>
      <c r="O340" s="6">
        <f t="shared" si="33"/>
        <v>144.45900000000017</v>
      </c>
      <c r="P340" s="20">
        <f t="shared" si="34"/>
        <v>-14.740941331697101</v>
      </c>
      <c r="Q340" s="20">
        <f t="shared" si="35"/>
        <v>281.35110000000032</v>
      </c>
      <c r="R340" s="20">
        <f t="shared" si="36"/>
        <v>-3.8942728327897385</v>
      </c>
      <c r="S340" s="20">
        <f t="shared" si="37"/>
        <v>183.44000000000023</v>
      </c>
      <c r="T340" s="20">
        <f t="shared" si="38"/>
        <v>-4.6009594417794517</v>
      </c>
      <c r="Y340" s="33">
        <f t="shared" si="48"/>
        <v>1.4208653097541988</v>
      </c>
      <c r="Z340">
        <f t="shared" si="49"/>
        <v>2.1953953953953955</v>
      </c>
      <c r="AA340" s="66">
        <f t="shared" si="44"/>
        <v>1.5451115459882583</v>
      </c>
      <c r="AB340">
        <f t="shared" si="45"/>
        <v>152.14861369863013</v>
      </c>
      <c r="AC340" s="30">
        <f t="shared" si="46"/>
        <v>155.72000000000011</v>
      </c>
      <c r="AD340" s="9">
        <f t="shared" si="47"/>
        <v>-3.571386301369984</v>
      </c>
    </row>
    <row r="341" spans="1:30" ht="15.75">
      <c r="A341" s="7">
        <v>20230430</v>
      </c>
      <c r="B341">
        <v>155.80000000000001</v>
      </c>
      <c r="C341" s="64">
        <f t="shared" si="39"/>
        <v>155.72328767123298</v>
      </c>
      <c r="E341" s="2">
        <v>102</v>
      </c>
      <c r="F341" s="74">
        <f t="shared" si="31"/>
        <v>123.08493150684932</v>
      </c>
      <c r="G341" s="30">
        <f t="shared" si="40"/>
        <v>102.65169389663002</v>
      </c>
      <c r="H341" s="60">
        <v>330</v>
      </c>
      <c r="I341" s="67">
        <f t="shared" si="32"/>
        <v>270.43561643835619</v>
      </c>
      <c r="J341" s="30">
        <f t="shared" si="41"/>
        <v>95.758238863730767</v>
      </c>
      <c r="K341" s="60">
        <v>220</v>
      </c>
      <c r="L341" s="9">
        <f t="shared" si="42"/>
        <v>175.01917808219179</v>
      </c>
      <c r="M341" s="30">
        <f t="shared" si="43"/>
        <v>98.897498512883132</v>
      </c>
      <c r="O341" s="6">
        <f t="shared" si="33"/>
        <v>144.46417808219195</v>
      </c>
      <c r="P341" s="20">
        <f t="shared" si="34"/>
        <v>-14.798995058262165</v>
      </c>
      <c r="Q341" s="20">
        <f t="shared" si="35"/>
        <v>281.36118493150718</v>
      </c>
      <c r="R341" s="20">
        <f t="shared" si="36"/>
        <v>-3.8831114873967607</v>
      </c>
      <c r="S341" s="20">
        <f t="shared" si="37"/>
        <v>183.44657534246596</v>
      </c>
      <c r="T341" s="20">
        <f t="shared" si="38"/>
        <v>-4.5939245497178405</v>
      </c>
      <c r="Y341" s="33">
        <f t="shared" si="48"/>
        <v>1.4219382985353692</v>
      </c>
      <c r="Z341">
        <f t="shared" si="49"/>
        <v>2.1971464185549574</v>
      </c>
      <c r="AA341" s="66">
        <f t="shared" si="44"/>
        <v>1.5451770451770452</v>
      </c>
      <c r="AB341">
        <f t="shared" si="45"/>
        <v>152.16201095890412</v>
      </c>
      <c r="AC341" s="30">
        <f t="shared" si="46"/>
        <v>155.72328767123298</v>
      </c>
      <c r="AD341" s="9">
        <f t="shared" si="47"/>
        <v>-3.561276712328862</v>
      </c>
    </row>
    <row r="342" spans="1:30" ht="15.75">
      <c r="A342" s="7">
        <v>20230501</v>
      </c>
      <c r="B342">
        <v>150.1</v>
      </c>
      <c r="C342" s="64">
        <f t="shared" si="39"/>
        <v>155.74794520547954</v>
      </c>
      <c r="E342" s="2">
        <v>104</v>
      </c>
      <c r="F342" s="74">
        <f t="shared" si="31"/>
        <v>123.07945205479452</v>
      </c>
      <c r="G342" s="30">
        <f t="shared" si="40"/>
        <v>102.65426052889325</v>
      </c>
      <c r="H342" s="60">
        <v>306</v>
      </c>
      <c r="I342" s="67">
        <f t="shared" si="32"/>
        <v>270.55616438356162</v>
      </c>
      <c r="J342" s="30">
        <f t="shared" si="41"/>
        <v>95.756584610087799</v>
      </c>
      <c r="K342" s="60">
        <v>197</v>
      </c>
      <c r="L342" s="9">
        <f t="shared" si="42"/>
        <v>175.06849315068493</v>
      </c>
      <c r="M342" s="30">
        <f t="shared" si="43"/>
        <v>98.896400625978089</v>
      </c>
      <c r="O342" s="6">
        <f t="shared" si="33"/>
        <v>144.50301369863027</v>
      </c>
      <c r="P342" s="20">
        <f t="shared" si="34"/>
        <v>-14.8256850120205</v>
      </c>
      <c r="Q342" s="20">
        <f t="shared" si="35"/>
        <v>281.43682191780846</v>
      </c>
      <c r="R342" s="20">
        <f t="shared" si="36"/>
        <v>-3.8661101486657827</v>
      </c>
      <c r="S342" s="20">
        <f t="shared" si="37"/>
        <v>183.49589041095908</v>
      </c>
      <c r="T342" s="20">
        <f t="shared" si="38"/>
        <v>-4.5926899187769692</v>
      </c>
      <c r="Y342" s="33">
        <f t="shared" si="48"/>
        <v>1.4224022794052178</v>
      </c>
      <c r="Z342">
        <f t="shared" si="49"/>
        <v>2.198223666636987</v>
      </c>
      <c r="AA342" s="66">
        <f t="shared" si="44"/>
        <v>1.5454303599374022</v>
      </c>
      <c r="AB342">
        <f t="shared" si="45"/>
        <v>152.2013095890411</v>
      </c>
      <c r="AC342" s="30">
        <f t="shared" si="46"/>
        <v>155.74794520547954</v>
      </c>
      <c r="AD342" s="9">
        <f t="shared" si="47"/>
        <v>-3.5466356164384365</v>
      </c>
    </row>
    <row r="343" spans="1:30" ht="15.75">
      <c r="A343" s="7">
        <v>20230502</v>
      </c>
      <c r="B343">
        <v>159.19999999999999</v>
      </c>
      <c r="C343" s="64">
        <f t="shared" si="39"/>
        <v>155.80027397260284</v>
      </c>
      <c r="E343" s="2">
        <v>123</v>
      </c>
      <c r="F343" s="74">
        <f t="shared" si="31"/>
        <v>123.2</v>
      </c>
      <c r="G343" s="30">
        <f t="shared" si="40"/>
        <v>102.64612613413985</v>
      </c>
      <c r="H343" s="60">
        <v>280</v>
      </c>
      <c r="I343" s="67">
        <f t="shared" si="32"/>
        <v>270.67671232876711</v>
      </c>
      <c r="J343" s="30">
        <f t="shared" si="41"/>
        <v>95.75595412816179</v>
      </c>
      <c r="K343" s="60">
        <v>195</v>
      </c>
      <c r="L343" s="9">
        <f t="shared" si="42"/>
        <v>175.24109589041095</v>
      </c>
      <c r="M343" s="30">
        <f t="shared" si="43"/>
        <v>98.89062426715445</v>
      </c>
      <c r="O343" s="6">
        <f t="shared" si="33"/>
        <v>144.58543150684946</v>
      </c>
      <c r="P343" s="20">
        <f t="shared" si="34"/>
        <v>-14.790861903563481</v>
      </c>
      <c r="Q343" s="20">
        <f t="shared" si="35"/>
        <v>281.59734041095919</v>
      </c>
      <c r="R343" s="20">
        <f t="shared" si="36"/>
        <v>-3.8781005766086736</v>
      </c>
      <c r="S343" s="20">
        <f t="shared" si="37"/>
        <v>183.60054794520568</v>
      </c>
      <c r="T343" s="20">
        <f t="shared" si="38"/>
        <v>-4.553064872818112</v>
      </c>
      <c r="Y343" s="33">
        <f t="shared" si="48"/>
        <v>1.422411492616972</v>
      </c>
      <c r="Z343">
        <f t="shared" si="49"/>
        <v>2.197051236434798</v>
      </c>
      <c r="AA343" s="66">
        <f t="shared" si="44"/>
        <v>1.5445960946172006</v>
      </c>
      <c r="AB343">
        <f t="shared" si="45"/>
        <v>152.24060821917809</v>
      </c>
      <c r="AC343" s="30">
        <f t="shared" si="46"/>
        <v>155.80027397260284</v>
      </c>
      <c r="AD343" s="9">
        <f t="shared" si="47"/>
        <v>-3.5596657534247527</v>
      </c>
    </row>
    <row r="344" spans="1:30" ht="15.75">
      <c r="A344" s="7">
        <v>20230503</v>
      </c>
      <c r="B344">
        <v>158.69999999999999</v>
      </c>
      <c r="C344" s="64">
        <f t="shared" si="39"/>
        <v>155.88273972602749</v>
      </c>
      <c r="E344" s="2">
        <v>124</v>
      </c>
      <c r="F344" s="74">
        <f t="shared" si="31"/>
        <v>123.28219178082192</v>
      </c>
      <c r="G344" s="30">
        <f t="shared" si="40"/>
        <v>102.64438419485312</v>
      </c>
      <c r="H344" s="60">
        <v>245</v>
      </c>
      <c r="I344" s="67">
        <f t="shared" si="32"/>
        <v>270.76712328767121</v>
      </c>
      <c r="J344" s="30">
        <f t="shared" si="41"/>
        <v>95.75707781038146</v>
      </c>
      <c r="K344" s="60">
        <v>167</v>
      </c>
      <c r="L344" s="9">
        <f t="shared" si="42"/>
        <v>175.3041095890411</v>
      </c>
      <c r="M344" s="30">
        <f t="shared" si="43"/>
        <v>98.89213265401807</v>
      </c>
      <c r="O344" s="6">
        <f t="shared" si="33"/>
        <v>144.71531506849331</v>
      </c>
      <c r="P344" s="20">
        <f t="shared" si="34"/>
        <v>-14.81054253140185</v>
      </c>
      <c r="Q344" s="20">
        <f t="shared" si="35"/>
        <v>281.85030410958933</v>
      </c>
      <c r="R344" s="20">
        <f t="shared" si="36"/>
        <v>-3.9322933700325962</v>
      </c>
      <c r="S344" s="20">
        <f t="shared" si="37"/>
        <v>183.76547945205499</v>
      </c>
      <c r="T344" s="20">
        <f t="shared" si="38"/>
        <v>-4.6044392495498556</v>
      </c>
      <c r="Y344" s="33">
        <f t="shared" si="48"/>
        <v>1.4219743099693321</v>
      </c>
      <c r="Z344">
        <f t="shared" si="49"/>
        <v>2.196319836437175</v>
      </c>
      <c r="AA344" s="66">
        <f t="shared" si="44"/>
        <v>1.5445566217610101</v>
      </c>
      <c r="AB344">
        <f t="shared" si="45"/>
        <v>152.27008219178083</v>
      </c>
      <c r="AC344" s="30">
        <f t="shared" si="46"/>
        <v>155.88273972602749</v>
      </c>
      <c r="AD344" s="9">
        <f t="shared" si="47"/>
        <v>-3.6126575342466651</v>
      </c>
    </row>
    <row r="345" spans="1:30" ht="15.75">
      <c r="A345" s="7">
        <v>20230504</v>
      </c>
      <c r="B345">
        <v>164.7</v>
      </c>
      <c r="C345" s="64">
        <f t="shared" si="39"/>
        <v>155.96000000000009</v>
      </c>
      <c r="E345" s="2">
        <v>138</v>
      </c>
      <c r="F345" s="74">
        <f t="shared" si="31"/>
        <v>123.34794520547945</v>
      </c>
      <c r="G345" s="30">
        <f t="shared" si="40"/>
        <v>102.64390742303763</v>
      </c>
      <c r="H345" s="60">
        <v>272</v>
      </c>
      <c r="I345" s="67">
        <f t="shared" si="32"/>
        <v>271.07671232876714</v>
      </c>
      <c r="J345" s="30">
        <f t="shared" si="41"/>
        <v>95.753352940581948</v>
      </c>
      <c r="K345" s="60">
        <v>175</v>
      </c>
      <c r="L345" s="9">
        <f t="shared" si="42"/>
        <v>175.45753424657534</v>
      </c>
      <c r="M345" s="30">
        <f t="shared" si="43"/>
        <v>98.888760500921279</v>
      </c>
      <c r="O345" s="6">
        <f t="shared" si="33"/>
        <v>144.83700000000013</v>
      </c>
      <c r="P345" s="20">
        <f t="shared" si="34"/>
        <v>-14.836716304894921</v>
      </c>
      <c r="Q345" s="20">
        <f t="shared" si="35"/>
        <v>282.08730000000025</v>
      </c>
      <c r="R345" s="20">
        <f t="shared" si="36"/>
        <v>-3.9032553649998079</v>
      </c>
      <c r="S345" s="20">
        <f t="shared" si="37"/>
        <v>183.92000000000019</v>
      </c>
      <c r="T345" s="20">
        <f t="shared" si="38"/>
        <v>-4.6011666775907116</v>
      </c>
      <c r="Y345" s="33">
        <f t="shared" si="48"/>
        <v>1.4224601306028164</v>
      </c>
      <c r="Z345">
        <f t="shared" si="49"/>
        <v>2.1976589223046514</v>
      </c>
      <c r="AA345" s="66">
        <f t="shared" si="44"/>
        <v>1.5449704881171733</v>
      </c>
      <c r="AB345">
        <f t="shared" si="45"/>
        <v>152.37100821917809</v>
      </c>
      <c r="AC345" s="30">
        <f t="shared" si="46"/>
        <v>155.96000000000009</v>
      </c>
      <c r="AD345" s="9">
        <f t="shared" si="47"/>
        <v>-3.5889917808219991</v>
      </c>
    </row>
    <row r="346" spans="1:30" ht="15.75">
      <c r="A346" s="7">
        <v>20230505</v>
      </c>
      <c r="B346">
        <v>164.7</v>
      </c>
      <c r="C346" s="64">
        <f t="shared" si="39"/>
        <v>156.04301369863023</v>
      </c>
      <c r="E346" s="2">
        <v>115</v>
      </c>
      <c r="F346" s="74">
        <f t="shared" si="31"/>
        <v>123.46575342465754</v>
      </c>
      <c r="G346" s="30">
        <f t="shared" si="40"/>
        <v>102.63856651503384</v>
      </c>
      <c r="H346" s="60">
        <v>250</v>
      </c>
      <c r="I346" s="67">
        <f t="shared" si="32"/>
        <v>271.23287671232879</v>
      </c>
      <c r="J346" s="30">
        <f t="shared" si="41"/>
        <v>95.753101010101005</v>
      </c>
      <c r="K346" s="60">
        <v>160</v>
      </c>
      <c r="L346" s="9">
        <f t="shared" si="42"/>
        <v>175.53972602739725</v>
      </c>
      <c r="M346" s="30">
        <f t="shared" si="43"/>
        <v>98.889327631414659</v>
      </c>
      <c r="O346" s="6">
        <f t="shared" si="33"/>
        <v>144.9677465753426</v>
      </c>
      <c r="P346" s="20">
        <f t="shared" si="34"/>
        <v>-14.832260043105563</v>
      </c>
      <c r="Q346" s="20">
        <f t="shared" si="35"/>
        <v>282.34194452054822</v>
      </c>
      <c r="R346" s="20">
        <f t="shared" si="36"/>
        <v>-3.9346147548441621</v>
      </c>
      <c r="S346" s="20">
        <f t="shared" si="37"/>
        <v>184.08602739726047</v>
      </c>
      <c r="T346" s="20">
        <f t="shared" si="38"/>
        <v>-4.6425584226553838</v>
      </c>
      <c r="Y346" s="33">
        <f t="shared" si="48"/>
        <v>1.4217685565294573</v>
      </c>
      <c r="Z346">
        <f t="shared" si="49"/>
        <v>2.1968268057250642</v>
      </c>
      <c r="AA346" s="66">
        <f t="shared" si="44"/>
        <v>1.5451367211886629</v>
      </c>
      <c r="AB346">
        <f t="shared" si="45"/>
        <v>152.42191780821918</v>
      </c>
      <c r="AC346" s="30">
        <f t="shared" si="46"/>
        <v>156.04301369863023</v>
      </c>
      <c r="AD346" s="9">
        <f t="shared" si="47"/>
        <v>-3.6210958904110551</v>
      </c>
    </row>
    <row r="347" spans="1:30" ht="15.75">
      <c r="A347" s="7">
        <v>20230506</v>
      </c>
      <c r="B347">
        <v>154.5</v>
      </c>
      <c r="C347" s="64">
        <f t="shared" si="39"/>
        <v>156.14438356164391</v>
      </c>
      <c r="E347" s="2">
        <v>116</v>
      </c>
      <c r="F347" s="74">
        <f t="shared" si="31"/>
        <v>123.43561643835616</v>
      </c>
      <c r="G347" s="30">
        <f t="shared" si="40"/>
        <v>102.64986460691615</v>
      </c>
      <c r="H347" s="60">
        <v>305</v>
      </c>
      <c r="I347" s="67">
        <f t="shared" si="32"/>
        <v>271.14794520547946</v>
      </c>
      <c r="J347" s="30">
        <f t="shared" si="41"/>
        <v>95.758641594842828</v>
      </c>
      <c r="K347" s="60">
        <v>205</v>
      </c>
      <c r="L347" s="9">
        <f t="shared" si="42"/>
        <v>175.51232876712328</v>
      </c>
      <c r="M347" s="30">
        <f t="shared" si="43"/>
        <v>98.896490899441176</v>
      </c>
      <c r="O347" s="6">
        <f t="shared" si="33"/>
        <v>145.12740410958915</v>
      </c>
      <c r="P347" s="20">
        <f t="shared" si="34"/>
        <v>-14.946720644746733</v>
      </c>
      <c r="Q347" s="20">
        <f t="shared" si="35"/>
        <v>282.65289657534265</v>
      </c>
      <c r="R347" s="20">
        <f t="shared" si="36"/>
        <v>-4.0703461769748657</v>
      </c>
      <c r="S347" s="20">
        <f t="shared" si="37"/>
        <v>184.28876712328781</v>
      </c>
      <c r="T347" s="20">
        <f t="shared" si="38"/>
        <v>-4.7623295185935888</v>
      </c>
      <c r="Y347" s="33">
        <f t="shared" si="48"/>
        <v>1.4218937275269676</v>
      </c>
      <c r="Z347">
        <f t="shared" si="49"/>
        <v>2.1966751009899235</v>
      </c>
      <c r="AA347" s="66">
        <f t="shared" si="44"/>
        <v>1.5448940089288503</v>
      </c>
      <c r="AB347">
        <f t="shared" si="45"/>
        <v>152.39423013698632</v>
      </c>
      <c r="AC347" s="30">
        <f t="shared" si="46"/>
        <v>156.14438356164391</v>
      </c>
      <c r="AD347" s="9">
        <f t="shared" si="47"/>
        <v>-3.7501534246575834</v>
      </c>
    </row>
    <row r="348" spans="1:30" ht="15.75">
      <c r="A348" s="7">
        <v>20230507</v>
      </c>
      <c r="B348">
        <v>160</v>
      </c>
      <c r="C348" s="64">
        <f t="shared" si="39"/>
        <v>156.208493150685</v>
      </c>
      <c r="E348" s="2">
        <v>133</v>
      </c>
      <c r="F348" s="74">
        <f t="shared" si="31"/>
        <v>123.36986301369863</v>
      </c>
      <c r="G348" s="30">
        <f t="shared" si="40"/>
        <v>102.66180324228293</v>
      </c>
      <c r="H348" s="60">
        <v>315</v>
      </c>
      <c r="I348" s="67">
        <f t="shared" si="32"/>
        <v>271.06575342465754</v>
      </c>
      <c r="J348" s="30">
        <f t="shared" si="41"/>
        <v>95.762752807285295</v>
      </c>
      <c r="K348" s="60">
        <v>204</v>
      </c>
      <c r="L348" s="9">
        <f t="shared" si="42"/>
        <v>175.49589041095891</v>
      </c>
      <c r="M348" s="30">
        <f t="shared" si="43"/>
        <v>98.900977269888855</v>
      </c>
      <c r="O348" s="6">
        <f t="shared" si="33"/>
        <v>145.22837671232887</v>
      </c>
      <c r="P348" s="20">
        <f t="shared" si="34"/>
        <v>-15.05113132396157</v>
      </c>
      <c r="Q348" s="20">
        <f t="shared" si="35"/>
        <v>282.84955273972622</v>
      </c>
      <c r="R348" s="20">
        <f t="shared" si="36"/>
        <v>-4.1661014489607311</v>
      </c>
      <c r="S348" s="20">
        <f t="shared" si="37"/>
        <v>184.41698630137</v>
      </c>
      <c r="T348" s="20">
        <f t="shared" si="38"/>
        <v>-4.837458885610701</v>
      </c>
      <c r="Y348" s="33">
        <f t="shared" si="48"/>
        <v>1.4225183211192538</v>
      </c>
      <c r="Z348">
        <f t="shared" si="49"/>
        <v>2.1971796580057741</v>
      </c>
      <c r="AA348" s="66">
        <f t="shared" si="44"/>
        <v>1.5445703759210692</v>
      </c>
      <c r="AB348">
        <f t="shared" si="45"/>
        <v>152.36743561643834</v>
      </c>
      <c r="AC348" s="30">
        <f t="shared" si="46"/>
        <v>156.208493150685</v>
      </c>
      <c r="AD348" s="9">
        <f t="shared" si="47"/>
        <v>-3.8410575342466586</v>
      </c>
    </row>
    <row r="349" spans="1:30" ht="15.75">
      <c r="A349" s="7">
        <v>20230508</v>
      </c>
      <c r="B349">
        <v>175.1</v>
      </c>
      <c r="C349" s="64">
        <f t="shared" si="39"/>
        <v>156.2498630136987</v>
      </c>
      <c r="E349" s="2">
        <v>128</v>
      </c>
      <c r="F349" s="74">
        <f t="shared" si="31"/>
        <v>123.31780821917808</v>
      </c>
      <c r="G349" s="30">
        <f t="shared" si="40"/>
        <v>102.67050276599053</v>
      </c>
      <c r="H349" s="60">
        <v>361</v>
      </c>
      <c r="I349" s="67">
        <f t="shared" si="32"/>
        <v>271.10410958904112</v>
      </c>
      <c r="J349" s="30">
        <f t="shared" si="41"/>
        <v>95.763463462451867</v>
      </c>
      <c r="K349" s="60">
        <v>212</v>
      </c>
      <c r="L349" s="9">
        <f t="shared" si="42"/>
        <v>175.54246575342466</v>
      </c>
      <c r="M349" s="30">
        <f t="shared" si="43"/>
        <v>98.900972328437874</v>
      </c>
      <c r="O349" s="6">
        <f t="shared" si="33"/>
        <v>145.29353424657546</v>
      </c>
      <c r="P349" s="20">
        <f t="shared" si="34"/>
        <v>-15.125054353831544</v>
      </c>
      <c r="Q349" s="20">
        <f t="shared" si="35"/>
        <v>282.97645479452075</v>
      </c>
      <c r="R349" s="20">
        <f t="shared" si="36"/>
        <v>-4.1955240460202106</v>
      </c>
      <c r="S349" s="20">
        <f t="shared" si="37"/>
        <v>184.4997260273974</v>
      </c>
      <c r="T349" s="20">
        <f t="shared" si="38"/>
        <v>-4.8548908265818369</v>
      </c>
      <c r="Y349" s="33">
        <f t="shared" si="48"/>
        <v>1.4234964786385551</v>
      </c>
      <c r="Z349">
        <f t="shared" si="49"/>
        <v>2.1984181644486904</v>
      </c>
      <c r="AA349" s="66">
        <f t="shared" si="44"/>
        <v>1.5443790676259892</v>
      </c>
      <c r="AB349">
        <f t="shared" si="45"/>
        <v>152.3799397260274</v>
      </c>
      <c r="AC349" s="30">
        <f t="shared" si="46"/>
        <v>156.2498630136987</v>
      </c>
      <c r="AD349" s="9">
        <f t="shared" si="47"/>
        <v>-3.8699232876712979</v>
      </c>
    </row>
    <row r="350" spans="1:30" ht="15.75">
      <c r="A350" s="7">
        <v>20230509</v>
      </c>
      <c r="B350">
        <v>171.7</v>
      </c>
      <c r="C350" s="64">
        <f t="shared" si="39"/>
        <v>156.27835616438364</v>
      </c>
      <c r="E350" s="2">
        <v>176</v>
      </c>
      <c r="F350" s="74">
        <f t="shared" ref="F350:F413" si="50">AVERAGE(E168:E532)</f>
        <v>123.25753424657535</v>
      </c>
      <c r="G350" s="30">
        <f t="shared" si="40"/>
        <v>102.67901042477051</v>
      </c>
      <c r="H350" s="60">
        <v>370</v>
      </c>
      <c r="I350" s="67">
        <f t="shared" ref="I350:I405" si="51">AVERAGE(H168:H532)</f>
        <v>271.03561643835616</v>
      </c>
      <c r="J350" s="30">
        <f t="shared" si="41"/>
        <v>95.765971211386059</v>
      </c>
      <c r="K350" s="60">
        <v>249</v>
      </c>
      <c r="L350" s="9">
        <f t="shared" si="42"/>
        <v>175.56712328767122</v>
      </c>
      <c r="M350" s="30">
        <f t="shared" si="43"/>
        <v>98.901345151524609</v>
      </c>
      <c r="O350" s="6">
        <f t="shared" ref="O350:O413" si="52">(C350-64)*1.575</f>
        <v>145.33841095890423</v>
      </c>
      <c r="P350" s="20">
        <f t="shared" ref="P350:P413" si="53">F350/O350*100-100</f>
        <v>-15.192732992362536</v>
      </c>
      <c r="Q350" s="20">
        <f t="shared" ref="Q350:Q413" si="54">(C350-64)*3.0675</f>
        <v>283.06385753424678</v>
      </c>
      <c r="R350" s="20">
        <f t="shared" ref="R350:R413" si="55">I350/Q350*100-100</f>
        <v>-4.2493030373668859</v>
      </c>
      <c r="S350" s="20">
        <f t="shared" ref="S350:S413" si="56">(C350-64)*2</f>
        <v>184.55671232876728</v>
      </c>
      <c r="T350" s="20">
        <f t="shared" ref="T350:T413" si="57">L350/S350*100-100</f>
        <v>-4.8709087454278546</v>
      </c>
      <c r="Y350" s="33">
        <f t="shared" si="48"/>
        <v>1.4243926293093867</v>
      </c>
      <c r="Z350">
        <f t="shared" si="49"/>
        <v>2.19893751805997</v>
      </c>
      <c r="AA350" s="66">
        <f t="shared" si="44"/>
        <v>1.5437720420710965</v>
      </c>
      <c r="AB350">
        <f t="shared" si="45"/>
        <v>152.3576109589041</v>
      </c>
      <c r="AC350" s="30">
        <f t="shared" si="46"/>
        <v>156.27835616438364</v>
      </c>
      <c r="AD350" s="9">
        <f t="shared" si="47"/>
        <v>-3.920745205479534</v>
      </c>
    </row>
    <row r="351" spans="1:30" ht="15.75">
      <c r="A351" s="7">
        <v>20230510</v>
      </c>
      <c r="B351">
        <v>173.4</v>
      </c>
      <c r="C351" s="64">
        <f t="shared" ref="C351:C373" si="58">AVERAGE(B169:B533)</f>
        <v>156.31479452054802</v>
      </c>
      <c r="E351" s="2">
        <v>165</v>
      </c>
      <c r="F351" s="74">
        <f t="shared" si="50"/>
        <v>123.28493150684932</v>
      </c>
      <c r="G351" s="30">
        <f t="shared" ref="G351:G414" si="59">(C351/F351-1)*10+100</f>
        <v>102.67914842552057</v>
      </c>
      <c r="H351" s="60">
        <v>327</v>
      </c>
      <c r="I351" s="67">
        <f t="shared" si="51"/>
        <v>271.33150684931508</v>
      </c>
      <c r="J351" s="30">
        <f t="shared" ref="J351:J414" si="60">(C351/I351-1)*10+100</f>
        <v>95.761026293469044</v>
      </c>
      <c r="K351" s="60">
        <v>220</v>
      </c>
      <c r="L351" s="9">
        <f t="shared" ref="L351:L414" si="61">AVERAGE(K169:K533)</f>
        <v>175.69863013698631</v>
      </c>
      <c r="M351" s="30">
        <f t="shared" ref="M351:M413" si="62">(C351/L351-1)*10+100</f>
        <v>98.896756588180267</v>
      </c>
      <c r="O351" s="6">
        <f t="shared" si="52"/>
        <v>145.39580136986314</v>
      </c>
      <c r="P351" s="20">
        <f t="shared" si="53"/>
        <v>-15.207364762045216</v>
      </c>
      <c r="Q351" s="20">
        <f t="shared" si="54"/>
        <v>283.17563219178106</v>
      </c>
      <c r="R351" s="20">
        <f t="shared" si="55"/>
        <v>-4.1826075396362228</v>
      </c>
      <c r="S351" s="20">
        <f t="shared" si="56"/>
        <v>184.62958904109604</v>
      </c>
      <c r="T351" s="20">
        <f t="shared" si="57"/>
        <v>-4.83723056011452</v>
      </c>
      <c r="Y351" s="33">
        <f t="shared" si="48"/>
        <v>1.4251427809506878</v>
      </c>
      <c r="Z351">
        <f t="shared" si="49"/>
        <v>2.2008489077535058</v>
      </c>
      <c r="AA351" s="66">
        <f t="shared" ref="AA351:AA414" si="63">I351/L351</f>
        <v>1.5443006393263683</v>
      </c>
      <c r="AB351">
        <f t="shared" ref="AB351:AB414" si="64">I351*0.326+64</f>
        <v>152.45407123287671</v>
      </c>
      <c r="AC351" s="30">
        <f t="shared" ref="AC351:AC414" si="65">C351</f>
        <v>156.31479452054802</v>
      </c>
      <c r="AD351" s="9">
        <f t="shared" ref="AD351:AD414" si="66">((AB351-C351)/100)*100</f>
        <v>-3.8607232876713056</v>
      </c>
    </row>
    <row r="352" spans="1:30" ht="15.75">
      <c r="A352" s="7">
        <v>20230511</v>
      </c>
      <c r="B352">
        <v>166.7</v>
      </c>
      <c r="C352" s="64">
        <f t="shared" si="58"/>
        <v>156.31780821917815</v>
      </c>
      <c r="E352" s="2">
        <v>157</v>
      </c>
      <c r="F352" s="74">
        <f t="shared" si="50"/>
        <v>123.28767123287672</v>
      </c>
      <c r="G352" s="30">
        <f t="shared" si="59"/>
        <v>102.67911111111111</v>
      </c>
      <c r="H352" s="60">
        <v>318</v>
      </c>
      <c r="I352" s="67">
        <f t="shared" si="51"/>
        <v>271.50410958904109</v>
      </c>
      <c r="J352" s="30">
        <f t="shared" si="60"/>
        <v>95.757474848383936</v>
      </c>
      <c r="K352" s="60">
        <v>227</v>
      </c>
      <c r="L352" s="9">
        <f t="shared" si="61"/>
        <v>175.78904109589041</v>
      </c>
      <c r="M352" s="30">
        <f t="shared" si="62"/>
        <v>98.892352290260746</v>
      </c>
      <c r="O352" s="6">
        <f t="shared" si="52"/>
        <v>145.40054794520557</v>
      </c>
      <c r="P352" s="20">
        <f t="shared" si="53"/>
        <v>-15.208248541581924</v>
      </c>
      <c r="Q352" s="20">
        <f t="shared" si="54"/>
        <v>283.18487671232896</v>
      </c>
      <c r="R352" s="20">
        <f t="shared" si="55"/>
        <v>-4.1247849316309697</v>
      </c>
      <c r="S352" s="20">
        <f t="shared" si="56"/>
        <v>184.63561643835629</v>
      </c>
      <c r="T352" s="20">
        <f t="shared" si="57"/>
        <v>-4.7913698955366186</v>
      </c>
      <c r="Y352" s="33">
        <f t="shared" si="48"/>
        <v>1.4258444444444445</v>
      </c>
      <c r="Z352">
        <f t="shared" si="49"/>
        <v>2.2021999999999999</v>
      </c>
      <c r="AA352" s="66">
        <f t="shared" si="63"/>
        <v>1.5444882564717983</v>
      </c>
      <c r="AB352">
        <f t="shared" si="64"/>
        <v>152.51033972602738</v>
      </c>
      <c r="AC352" s="30">
        <f t="shared" si="65"/>
        <v>156.31780821917815</v>
      </c>
      <c r="AD352" s="9">
        <f t="shared" si="66"/>
        <v>-3.8074684931507647</v>
      </c>
    </row>
    <row r="353" spans="1:30" ht="15.75">
      <c r="A353" s="7">
        <v>20230512</v>
      </c>
      <c r="B353">
        <v>152.19999999999999</v>
      </c>
      <c r="C353" s="64">
        <f t="shared" si="58"/>
        <v>156.33178082191787</v>
      </c>
      <c r="E353" s="2">
        <v>145</v>
      </c>
      <c r="F353" s="74">
        <f t="shared" si="50"/>
        <v>123.31232876712329</v>
      </c>
      <c r="G353" s="30">
        <f t="shared" si="59"/>
        <v>102.67770890266392</v>
      </c>
      <c r="H353" s="60">
        <v>327</v>
      </c>
      <c r="I353" s="67">
        <f t="shared" si="51"/>
        <v>271.58904109589042</v>
      </c>
      <c r="J353" s="30">
        <f t="shared" si="60"/>
        <v>95.756188842933526</v>
      </c>
      <c r="K353" s="60">
        <v>189</v>
      </c>
      <c r="L353" s="9">
        <f t="shared" si="61"/>
        <v>175.85479452054796</v>
      </c>
      <c r="M353" s="30">
        <f t="shared" si="62"/>
        <v>98.889821926558341</v>
      </c>
      <c r="O353" s="6">
        <f t="shared" si="52"/>
        <v>145.42255479452064</v>
      </c>
      <c r="P353" s="20">
        <f t="shared" si="53"/>
        <v>-15.204124324894906</v>
      </c>
      <c r="Q353" s="20">
        <f t="shared" si="54"/>
        <v>283.22773767123306</v>
      </c>
      <c r="R353" s="20">
        <f t="shared" si="55"/>
        <v>-4.1093067617736949</v>
      </c>
      <c r="S353" s="20">
        <f t="shared" si="56"/>
        <v>184.66356164383575</v>
      </c>
      <c r="T353" s="20">
        <f t="shared" si="57"/>
        <v>-4.7701707065942145</v>
      </c>
      <c r="Y353" s="33">
        <f t="shared" si="48"/>
        <v>1.4260925592659246</v>
      </c>
      <c r="Z353">
        <f t="shared" si="49"/>
        <v>2.2024483992090471</v>
      </c>
      <c r="AA353" s="66">
        <f t="shared" si="63"/>
        <v>1.5443937245859753</v>
      </c>
      <c r="AB353">
        <f t="shared" si="64"/>
        <v>152.53802739726029</v>
      </c>
      <c r="AC353" s="30">
        <f t="shared" si="65"/>
        <v>156.33178082191787</v>
      </c>
      <c r="AD353" s="9">
        <f t="shared" si="66"/>
        <v>-3.7937534246575808</v>
      </c>
    </row>
    <row r="354" spans="1:30" ht="15.75">
      <c r="A354" s="7">
        <v>20230513</v>
      </c>
      <c r="B354">
        <v>146.80000000000001</v>
      </c>
      <c r="C354" s="64">
        <f t="shared" si="58"/>
        <v>156.34219178082196</v>
      </c>
      <c r="E354" s="2">
        <v>133</v>
      </c>
      <c r="F354" s="74">
        <f t="shared" si="50"/>
        <v>123.33150684931506</v>
      </c>
      <c r="G354" s="30">
        <f t="shared" si="59"/>
        <v>102.67658165985428</v>
      </c>
      <c r="H354" s="60">
        <v>321</v>
      </c>
      <c r="I354" s="67">
        <f t="shared" si="51"/>
        <v>271.77808219178081</v>
      </c>
      <c r="J354" s="30">
        <f t="shared" si="60"/>
        <v>95.752568070242646</v>
      </c>
      <c r="K354" s="60">
        <v>212</v>
      </c>
      <c r="L354" s="9">
        <f t="shared" si="61"/>
        <v>175.97260273972603</v>
      </c>
      <c r="M354" s="66">
        <f t="shared" si="62"/>
        <v>98.884462089366338</v>
      </c>
      <c r="O354" s="6">
        <f t="shared" si="52"/>
        <v>145.43895205479458</v>
      </c>
      <c r="P354" s="20">
        <f t="shared" si="53"/>
        <v>-15.200498142444303</v>
      </c>
      <c r="Q354" s="20">
        <f t="shared" si="54"/>
        <v>283.25967328767138</v>
      </c>
      <c r="R354" s="20">
        <f t="shared" si="55"/>
        <v>-4.0533800532312796</v>
      </c>
      <c r="S354" s="20">
        <f t="shared" si="56"/>
        <v>184.68438356164393</v>
      </c>
      <c r="T354" s="20">
        <f t="shared" si="57"/>
        <v>-4.7171182825049556</v>
      </c>
      <c r="Y354" s="33">
        <f t="shared" si="48"/>
        <v>1.4268260174160299</v>
      </c>
      <c r="Z354">
        <f t="shared" si="49"/>
        <v>2.2036387062377822</v>
      </c>
      <c r="AA354" s="66">
        <f t="shared" si="63"/>
        <v>1.5444340650786237</v>
      </c>
      <c r="AB354">
        <f t="shared" si="64"/>
        <v>152.59965479452055</v>
      </c>
      <c r="AC354" s="30">
        <f t="shared" si="65"/>
        <v>156.34219178082196</v>
      </c>
      <c r="AD354" s="9">
        <f t="shared" si="66"/>
        <v>-3.7425369863014168</v>
      </c>
    </row>
    <row r="355" spans="1:30" ht="15.75">
      <c r="A355" s="7">
        <v>20230514</v>
      </c>
      <c r="B355">
        <v>142.69999999999999</v>
      </c>
      <c r="C355" s="64">
        <f t="shared" si="58"/>
        <v>156.33945205479458</v>
      </c>
      <c r="E355" s="2">
        <v>131</v>
      </c>
      <c r="F355" s="74">
        <f t="shared" si="50"/>
        <v>123.31506849315069</v>
      </c>
      <c r="G355" s="30">
        <f t="shared" si="59"/>
        <v>102.67804932237281</v>
      </c>
      <c r="H355" s="60">
        <v>280</v>
      </c>
      <c r="I355" s="67">
        <f t="shared" si="51"/>
        <v>271.74520547945207</v>
      </c>
      <c r="J355" s="30">
        <f t="shared" si="60"/>
        <v>95.753163216953837</v>
      </c>
      <c r="K355" s="60">
        <v>197</v>
      </c>
      <c r="L355" s="9">
        <f t="shared" si="61"/>
        <v>175.99726027397261</v>
      </c>
      <c r="M355" s="56">
        <f t="shared" si="62"/>
        <v>98.883061691495826</v>
      </c>
      <c r="O355" s="6">
        <f t="shared" si="52"/>
        <v>145.43463698630146</v>
      </c>
      <c r="P355" s="20">
        <f t="shared" si="53"/>
        <v>-15.209285044823417</v>
      </c>
      <c r="Q355" s="20">
        <f t="shared" si="54"/>
        <v>283.25126917808234</v>
      </c>
      <c r="R355" s="20">
        <f t="shared" si="55"/>
        <v>-4.062140209298164</v>
      </c>
      <c r="S355" s="20">
        <f t="shared" si="56"/>
        <v>184.67890410958915</v>
      </c>
      <c r="T355" s="20">
        <f t="shared" si="57"/>
        <v>-4.7009396538679908</v>
      </c>
      <c r="Y355" s="33">
        <f t="shared" si="48"/>
        <v>1.4272161741835148</v>
      </c>
      <c r="Z355">
        <f t="shared" si="49"/>
        <v>2.2036658520328816</v>
      </c>
      <c r="AA355" s="66">
        <f t="shared" si="63"/>
        <v>1.5440308846650788</v>
      </c>
      <c r="AB355">
        <f t="shared" si="64"/>
        <v>152.58893698630138</v>
      </c>
      <c r="AC355" s="30">
        <f t="shared" si="65"/>
        <v>156.33945205479458</v>
      </c>
      <c r="AD355" s="9">
        <f t="shared" si="66"/>
        <v>-3.7505150684932009</v>
      </c>
    </row>
    <row r="356" spans="1:30" ht="15.75">
      <c r="A356" s="7">
        <v>20230515</v>
      </c>
      <c r="B356">
        <v>137.4</v>
      </c>
      <c r="C356" s="64">
        <f t="shared" si="58"/>
        <v>156.32821917808224</v>
      </c>
      <c r="E356" s="2">
        <v>113</v>
      </c>
      <c r="F356" s="74">
        <f t="shared" si="50"/>
        <v>123.21095890410959</v>
      </c>
      <c r="G356" s="30">
        <f t="shared" si="59"/>
        <v>102.68785021791338</v>
      </c>
      <c r="H356" s="60">
        <v>234</v>
      </c>
      <c r="I356" s="67">
        <f t="shared" si="51"/>
        <v>271.65753424657532</v>
      </c>
      <c r="J356" s="30">
        <f t="shared" si="60"/>
        <v>95.754606424285214</v>
      </c>
      <c r="K356" s="60">
        <v>159</v>
      </c>
      <c r="L356" s="9">
        <f t="shared" si="61"/>
        <v>175.92328767123288</v>
      </c>
      <c r="M356" s="30">
        <f t="shared" si="62"/>
        <v>98.886158350464086</v>
      </c>
      <c r="O356" s="6">
        <f t="shared" si="52"/>
        <v>145.41694520547952</v>
      </c>
      <c r="P356" s="20">
        <f t="shared" si="53"/>
        <v>-15.270563048888192</v>
      </c>
      <c r="Q356" s="20">
        <f t="shared" si="54"/>
        <v>283.21681232876728</v>
      </c>
      <c r="R356" s="20">
        <f t="shared" si="55"/>
        <v>-4.0814236934400583</v>
      </c>
      <c r="S356" s="20">
        <f t="shared" si="56"/>
        <v>184.65643835616447</v>
      </c>
      <c r="T356" s="20">
        <f t="shared" si="57"/>
        <v>-4.729404922284445</v>
      </c>
      <c r="Y356" s="33">
        <f t="shared" si="48"/>
        <v>1.4278217557591391</v>
      </c>
      <c r="Z356">
        <f t="shared" si="49"/>
        <v>2.2048163301609889</v>
      </c>
      <c r="AA356" s="66">
        <f t="shared" si="63"/>
        <v>1.5441817728773437</v>
      </c>
      <c r="AB356">
        <f t="shared" si="64"/>
        <v>152.56035616438356</v>
      </c>
      <c r="AC356" s="30">
        <f t="shared" si="65"/>
        <v>156.32821917808224</v>
      </c>
      <c r="AD356" s="9">
        <f t="shared" si="66"/>
        <v>-3.7678630136986726</v>
      </c>
    </row>
    <row r="357" spans="1:30" ht="15.75">
      <c r="A357" s="7">
        <v>20230516</v>
      </c>
      <c r="B357">
        <v>137.30000000000001</v>
      </c>
      <c r="C357" s="64">
        <f t="shared" si="58"/>
        <v>156.28082191780825</v>
      </c>
      <c r="E357" s="2">
        <v>106</v>
      </c>
      <c r="F357" s="74">
        <f t="shared" si="50"/>
        <v>123.11232876712329</v>
      </c>
      <c r="G357" s="30">
        <f t="shared" si="59"/>
        <v>102.69416503471604</v>
      </c>
      <c r="H357" s="60">
        <v>262</v>
      </c>
      <c r="I357" s="67">
        <f t="shared" si="51"/>
        <v>271.51780821917811</v>
      </c>
      <c r="J357" s="30">
        <f t="shared" si="60"/>
        <v>95.755822166612859</v>
      </c>
      <c r="K357" s="60">
        <v>172</v>
      </c>
      <c r="L357" s="9">
        <f t="shared" si="61"/>
        <v>175.84109589041097</v>
      </c>
      <c r="M357" s="30">
        <f t="shared" si="62"/>
        <v>98.887616465675734</v>
      </c>
      <c r="O357" s="6">
        <f t="shared" si="52"/>
        <v>145.34229452054799</v>
      </c>
      <c r="P357" s="20">
        <f t="shared" si="53"/>
        <v>-15.294904918596771</v>
      </c>
      <c r="Q357" s="20">
        <f t="shared" si="54"/>
        <v>283.07142123287679</v>
      </c>
      <c r="R357" s="20">
        <f t="shared" si="55"/>
        <v>-4.08151870767405</v>
      </c>
      <c r="S357" s="20">
        <f t="shared" si="56"/>
        <v>184.56164383561651</v>
      </c>
      <c r="T357" s="20">
        <f t="shared" si="57"/>
        <v>-4.7250055666889637</v>
      </c>
      <c r="Y357" s="33">
        <f t="shared" si="48"/>
        <v>1.4282980238561511</v>
      </c>
      <c r="Z357">
        <f t="shared" si="49"/>
        <v>2.2054477479081362</v>
      </c>
      <c r="AA357" s="66">
        <f t="shared" si="63"/>
        <v>1.5441089402013026</v>
      </c>
      <c r="AB357">
        <f t="shared" si="64"/>
        <v>152.51480547945206</v>
      </c>
      <c r="AC357" s="30">
        <f t="shared" si="65"/>
        <v>156.28082191780825</v>
      </c>
      <c r="AD357" s="9">
        <f t="shared" si="66"/>
        <v>-3.7660164383561892</v>
      </c>
    </row>
    <row r="358" spans="1:30" ht="15.75">
      <c r="A358" s="7">
        <v>20230517</v>
      </c>
      <c r="B358">
        <v>141</v>
      </c>
      <c r="C358" s="64">
        <f t="shared" si="58"/>
        <v>156.24000000000004</v>
      </c>
      <c r="E358" s="2">
        <v>110</v>
      </c>
      <c r="F358" s="74">
        <f t="shared" si="50"/>
        <v>122.96712328767123</v>
      </c>
      <c r="G358" s="30">
        <f t="shared" si="59"/>
        <v>102.70583517144576</v>
      </c>
      <c r="H358" s="60">
        <v>203</v>
      </c>
      <c r="I358" s="67">
        <f t="shared" si="51"/>
        <v>271.37808219178083</v>
      </c>
      <c r="J358" s="30">
        <f t="shared" si="60"/>
        <v>95.757281455382468</v>
      </c>
      <c r="K358" s="60">
        <v>127</v>
      </c>
      <c r="L358" s="9">
        <f t="shared" si="61"/>
        <v>175.7068493150685</v>
      </c>
      <c r="M358" s="30">
        <f t="shared" si="62"/>
        <v>98.892083638688348</v>
      </c>
      <c r="O358" s="6">
        <f t="shared" si="52"/>
        <v>145.27800000000005</v>
      </c>
      <c r="P358" s="20">
        <f t="shared" si="53"/>
        <v>-15.357367744826348</v>
      </c>
      <c r="Q358" s="20">
        <f t="shared" si="54"/>
        <v>282.94620000000009</v>
      </c>
      <c r="R358" s="20">
        <f t="shared" si="55"/>
        <v>-4.0884513763461854</v>
      </c>
      <c r="S358" s="20">
        <f t="shared" si="56"/>
        <v>184.48000000000008</v>
      </c>
      <c r="T358" s="20">
        <f t="shared" si="57"/>
        <v>-4.7556107355439963</v>
      </c>
      <c r="Y358" s="33">
        <f t="shared" si="48"/>
        <v>1.4288928993159995</v>
      </c>
      <c r="Z358">
        <f t="shared" si="49"/>
        <v>2.2069157587505295</v>
      </c>
      <c r="AA358" s="66">
        <f t="shared" si="63"/>
        <v>1.5444934744983083</v>
      </c>
      <c r="AB358">
        <f t="shared" si="64"/>
        <v>152.46925479452057</v>
      </c>
      <c r="AC358" s="30">
        <f t="shared" si="65"/>
        <v>156.24000000000004</v>
      </c>
      <c r="AD358" s="9">
        <f t="shared" si="66"/>
        <v>-3.7707452054794715</v>
      </c>
    </row>
    <row r="359" spans="1:30" ht="15.75">
      <c r="A359" s="7">
        <v>20230518</v>
      </c>
      <c r="B359">
        <v>154.1</v>
      </c>
      <c r="C359" s="64">
        <f t="shared" si="58"/>
        <v>156.19972602739733</v>
      </c>
      <c r="E359" s="2">
        <v>120</v>
      </c>
      <c r="F359" s="74">
        <f t="shared" si="50"/>
        <v>122.8027397260274</v>
      </c>
      <c r="G359" s="30">
        <f t="shared" si="59"/>
        <v>102.71956361689313</v>
      </c>
      <c r="H359" s="60">
        <v>248</v>
      </c>
      <c r="I359" s="67">
        <f t="shared" si="51"/>
        <v>271.32328767123289</v>
      </c>
      <c r="J359" s="30">
        <f t="shared" si="60"/>
        <v>95.75695980127837</v>
      </c>
      <c r="K359" s="60">
        <v>181</v>
      </c>
      <c r="L359" s="9">
        <f t="shared" si="61"/>
        <v>175.60273972602741</v>
      </c>
      <c r="M359" s="30">
        <f t="shared" si="62"/>
        <v>98.895062017318054</v>
      </c>
      <c r="O359" s="6">
        <f t="shared" si="52"/>
        <v>145.21456849315081</v>
      </c>
      <c r="P359" s="20">
        <f t="shared" si="53"/>
        <v>-15.433595265051167</v>
      </c>
      <c r="Q359" s="20">
        <f t="shared" si="54"/>
        <v>282.82265958904128</v>
      </c>
      <c r="R359" s="20">
        <f t="shared" si="55"/>
        <v>-4.0659301961581349</v>
      </c>
      <c r="S359" s="20">
        <f t="shared" si="56"/>
        <v>184.39945205479466</v>
      </c>
      <c r="T359" s="20">
        <f t="shared" si="57"/>
        <v>-4.7704655468028676</v>
      </c>
      <c r="Y359" s="33">
        <f t="shared" si="48"/>
        <v>1.4299578341476475</v>
      </c>
      <c r="Z359">
        <f t="shared" si="49"/>
        <v>2.2094237333511813</v>
      </c>
      <c r="AA359" s="66">
        <f t="shared" si="63"/>
        <v>1.5450971214603324</v>
      </c>
      <c r="AB359">
        <f t="shared" si="64"/>
        <v>152.45139178082192</v>
      </c>
      <c r="AC359" s="30">
        <f t="shared" si="65"/>
        <v>156.19972602739733</v>
      </c>
      <c r="AD359" s="9">
        <f t="shared" si="66"/>
        <v>-3.7483342465754106</v>
      </c>
    </row>
    <row r="360" spans="1:30" ht="15.75">
      <c r="A360" s="7">
        <v>20230519</v>
      </c>
      <c r="B360">
        <v>168.5</v>
      </c>
      <c r="C360" s="64">
        <f t="shared" si="58"/>
        <v>156.2008219178083</v>
      </c>
      <c r="E360" s="2">
        <v>142</v>
      </c>
      <c r="F360" s="74">
        <f t="shared" si="50"/>
        <v>122.71232876712328</v>
      </c>
      <c r="G360" s="30">
        <f t="shared" si="59"/>
        <v>102.72902433578925</v>
      </c>
      <c r="H360" s="60">
        <v>305</v>
      </c>
      <c r="I360" s="67">
        <f t="shared" si="51"/>
        <v>271.06301369863013</v>
      </c>
      <c r="J360" s="30">
        <f t="shared" si="60"/>
        <v>95.762528047868358</v>
      </c>
      <c r="K360" s="60">
        <v>188</v>
      </c>
      <c r="L360" s="9">
        <f t="shared" si="61"/>
        <v>175.41369863013699</v>
      </c>
      <c r="M360" s="30">
        <f t="shared" si="62"/>
        <v>98.904710586324313</v>
      </c>
      <c r="O360" s="6">
        <f t="shared" si="52"/>
        <v>145.21629452054808</v>
      </c>
      <c r="P360" s="20">
        <f t="shared" si="53"/>
        <v>-15.496859927272482</v>
      </c>
      <c r="Q360" s="20">
        <f t="shared" si="54"/>
        <v>282.82602123287694</v>
      </c>
      <c r="R360" s="20">
        <f t="shared" si="55"/>
        <v>-4.1590966357940715</v>
      </c>
      <c r="S360" s="20">
        <f t="shared" si="56"/>
        <v>184.4016438356166</v>
      </c>
      <c r="T360" s="20">
        <f t="shared" si="57"/>
        <v>-4.8741133856115937</v>
      </c>
      <c r="Y360" s="33">
        <f t="shared" si="48"/>
        <v>1.4294708640321501</v>
      </c>
      <c r="Z360">
        <f t="shared" si="49"/>
        <v>2.2089305648582274</v>
      </c>
      <c r="AA360" s="66">
        <f t="shared" si="63"/>
        <v>1.5452784806172493</v>
      </c>
      <c r="AB360">
        <f t="shared" si="64"/>
        <v>152.36654246575341</v>
      </c>
      <c r="AC360" s="30">
        <f t="shared" si="65"/>
        <v>156.2008219178083</v>
      </c>
      <c r="AD360" s="9">
        <f t="shared" si="66"/>
        <v>-3.8342794520548868</v>
      </c>
    </row>
    <row r="361" spans="1:30" ht="15.75">
      <c r="A361" s="7">
        <v>20230520</v>
      </c>
      <c r="B361">
        <v>173.7</v>
      </c>
      <c r="C361" s="64">
        <f t="shared" si="58"/>
        <v>156.23041095890417</v>
      </c>
      <c r="E361" s="2">
        <v>144</v>
      </c>
      <c r="F361" s="74">
        <f t="shared" si="50"/>
        <v>122.64383561643835</v>
      </c>
      <c r="G361" s="30">
        <f t="shared" si="59"/>
        <v>102.73854573885849</v>
      </c>
      <c r="H361" s="60">
        <v>305</v>
      </c>
      <c r="I361" s="67">
        <f t="shared" si="51"/>
        <v>270.91232876712331</v>
      </c>
      <c r="J361" s="30">
        <f t="shared" si="60"/>
        <v>95.766825440166656</v>
      </c>
      <c r="K361" s="60">
        <v>174</v>
      </c>
      <c r="L361" s="9">
        <f t="shared" si="61"/>
        <v>175.35342465753425</v>
      </c>
      <c r="M361" s="30">
        <f t="shared" si="62"/>
        <v>98.909458783826011</v>
      </c>
      <c r="O361" s="6">
        <f t="shared" si="52"/>
        <v>145.26289726027406</v>
      </c>
      <c r="P361" s="20">
        <f t="shared" si="53"/>
        <v>-15.57112109867127</v>
      </c>
      <c r="Q361" s="20">
        <f t="shared" si="54"/>
        <v>282.91678561643852</v>
      </c>
      <c r="R361" s="20">
        <f t="shared" si="55"/>
        <v>-4.243105202527687</v>
      </c>
      <c r="S361" s="20">
        <f t="shared" si="56"/>
        <v>184.46082191780835</v>
      </c>
      <c r="T361" s="20">
        <f t="shared" si="57"/>
        <v>-4.9373071016305801</v>
      </c>
      <c r="Y361" s="33">
        <f t="shared" si="48"/>
        <v>1.4297777281358204</v>
      </c>
      <c r="Z361">
        <f t="shared" si="49"/>
        <v>2.2089355523288288</v>
      </c>
      <c r="AA361" s="66">
        <f t="shared" si="63"/>
        <v>1.5449503156052748</v>
      </c>
      <c r="AB361">
        <f t="shared" si="64"/>
        <v>152.31741917808222</v>
      </c>
      <c r="AC361" s="30">
        <f t="shared" si="65"/>
        <v>156.23041095890417</v>
      </c>
      <c r="AD361" s="9">
        <f t="shared" si="66"/>
        <v>-3.9129917808219545</v>
      </c>
    </row>
    <row r="362" spans="1:30" ht="15.75">
      <c r="A362" s="7">
        <v>20230521</v>
      </c>
      <c r="B362">
        <v>167.3</v>
      </c>
      <c r="C362" s="64">
        <f t="shared" si="58"/>
        <v>156.29726027397268</v>
      </c>
      <c r="E362" s="2">
        <v>146</v>
      </c>
      <c r="F362" s="74">
        <f t="shared" si="50"/>
        <v>122.62465753424658</v>
      </c>
      <c r="G362" s="30">
        <f t="shared" si="59"/>
        <v>102.74598954376872</v>
      </c>
      <c r="H362" s="60">
        <v>262</v>
      </c>
      <c r="I362" s="67">
        <f t="shared" si="51"/>
        <v>270.69863013698631</v>
      </c>
      <c r="J362" s="30">
        <f t="shared" si="60"/>
        <v>95.773847477354394</v>
      </c>
      <c r="K362" s="60">
        <v>176</v>
      </c>
      <c r="L362" s="9">
        <f t="shared" si="61"/>
        <v>175.17808219178082</v>
      </c>
      <c r="M362" s="30">
        <f t="shared" si="62"/>
        <v>98.922192680638105</v>
      </c>
      <c r="O362" s="6">
        <f t="shared" si="52"/>
        <v>145.36818493150696</v>
      </c>
      <c r="P362" s="20">
        <f t="shared" si="53"/>
        <v>-15.645464245134818</v>
      </c>
      <c r="Q362" s="20">
        <f t="shared" si="54"/>
        <v>283.12184589041118</v>
      </c>
      <c r="R362" s="20">
        <f t="shared" si="55"/>
        <v>-4.3879396569890758</v>
      </c>
      <c r="S362" s="20">
        <f t="shared" si="56"/>
        <v>184.59452054794536</v>
      </c>
      <c r="T362" s="20">
        <f t="shared" si="57"/>
        <v>-5.1011472757766825</v>
      </c>
      <c r="Y362" s="33">
        <f t="shared" si="48"/>
        <v>1.4285714285714284</v>
      </c>
      <c r="Z362">
        <f t="shared" si="49"/>
        <v>2.2075383171723493</v>
      </c>
      <c r="AA362" s="66">
        <f t="shared" si="63"/>
        <v>1.5452768220206445</v>
      </c>
      <c r="AB362">
        <f t="shared" si="64"/>
        <v>152.24775342465756</v>
      </c>
      <c r="AC362" s="30">
        <f t="shared" si="65"/>
        <v>156.29726027397268</v>
      </c>
      <c r="AD362" s="9">
        <f t="shared" si="66"/>
        <v>-4.0495068493151223</v>
      </c>
    </row>
    <row r="363" spans="1:30" ht="15.75">
      <c r="A363" s="7">
        <v>20230522</v>
      </c>
      <c r="B363">
        <v>165.5</v>
      </c>
      <c r="C363" s="64">
        <f t="shared" si="58"/>
        <v>156.39726027397268</v>
      </c>
      <c r="E363" s="2">
        <v>136</v>
      </c>
      <c r="F363" s="74">
        <f t="shared" si="50"/>
        <v>122.64931506849315</v>
      </c>
      <c r="G363" s="30">
        <f t="shared" si="59"/>
        <v>102.7515804052092</v>
      </c>
      <c r="H363" s="60">
        <v>278</v>
      </c>
      <c r="I363" s="67">
        <f t="shared" si="51"/>
        <v>270.79452054794518</v>
      </c>
      <c r="J363" s="30">
        <f t="shared" si="60"/>
        <v>95.775495750708217</v>
      </c>
      <c r="K363" s="60">
        <v>183</v>
      </c>
      <c r="L363" s="9">
        <f t="shared" si="61"/>
        <v>175.39178082191782</v>
      </c>
      <c r="M363" s="30">
        <f t="shared" si="62"/>
        <v>98.917023337186421</v>
      </c>
      <c r="O363" s="6">
        <f t="shared" si="52"/>
        <v>145.52568493150696</v>
      </c>
      <c r="P363" s="20">
        <f t="shared" si="53"/>
        <v>-15.719815971854572</v>
      </c>
      <c r="Q363" s="20">
        <f t="shared" si="54"/>
        <v>283.4285958904112</v>
      </c>
      <c r="R363" s="20">
        <f t="shared" si="55"/>
        <v>-4.4575866816738028</v>
      </c>
      <c r="S363" s="20">
        <f t="shared" si="56"/>
        <v>184.79452054794535</v>
      </c>
      <c r="T363" s="20">
        <f t="shared" si="57"/>
        <v>-5.0882134914752299</v>
      </c>
      <c r="Y363" s="33">
        <f t="shared" si="48"/>
        <v>1.4300265820805504</v>
      </c>
      <c r="Z363">
        <f t="shared" si="49"/>
        <v>2.2078763374807333</v>
      </c>
      <c r="AA363" s="66">
        <f t="shared" si="63"/>
        <v>1.5439407666593767</v>
      </c>
      <c r="AB363">
        <f t="shared" si="64"/>
        <v>152.27901369863014</v>
      </c>
      <c r="AC363" s="30">
        <f t="shared" si="65"/>
        <v>156.39726027397268</v>
      </c>
      <c r="AD363" s="9">
        <f t="shared" si="66"/>
        <v>-4.118246575342539</v>
      </c>
    </row>
    <row r="364" spans="1:30" ht="15.75">
      <c r="A364" s="7">
        <v>20230523</v>
      </c>
      <c r="B364">
        <v>158.80000000000001</v>
      </c>
      <c r="C364" s="64">
        <f t="shared" si="58"/>
        <v>156.54273972602746</v>
      </c>
      <c r="E364" s="2">
        <v>127</v>
      </c>
      <c r="F364" s="74">
        <f t="shared" si="50"/>
        <v>122.85753424657534</v>
      </c>
      <c r="G364" s="30">
        <f t="shared" si="59"/>
        <v>102.74181031599136</v>
      </c>
      <c r="H364" s="60">
        <v>292</v>
      </c>
      <c r="I364" s="67">
        <f t="shared" si="51"/>
        <v>271.13150684931509</v>
      </c>
      <c r="J364" s="30">
        <f t="shared" si="60"/>
        <v>95.773683093681484</v>
      </c>
      <c r="K364" s="60">
        <v>187</v>
      </c>
      <c r="L364" s="9">
        <f t="shared" si="61"/>
        <v>175.58356164383562</v>
      </c>
      <c r="M364" s="30">
        <f t="shared" si="62"/>
        <v>98.91556921732618</v>
      </c>
      <c r="O364" s="6">
        <f t="shared" si="52"/>
        <v>145.75481506849326</v>
      </c>
      <c r="P364" s="20">
        <f t="shared" si="53"/>
        <v>-15.709450704018252</v>
      </c>
      <c r="Q364" s="20">
        <f t="shared" si="54"/>
        <v>283.87485410958925</v>
      </c>
      <c r="R364" s="20">
        <f t="shared" si="55"/>
        <v>-4.4890722358080382</v>
      </c>
      <c r="S364" s="20">
        <f t="shared" si="56"/>
        <v>185.08547945205493</v>
      </c>
      <c r="T364" s="20">
        <f t="shared" si="57"/>
        <v>-5.1337997104633502</v>
      </c>
      <c r="Y364" s="33">
        <f t="shared" si="48"/>
        <v>1.4291639720803693</v>
      </c>
      <c r="Z364">
        <f t="shared" si="49"/>
        <v>2.2068773275650604</v>
      </c>
      <c r="AA364" s="66">
        <f t="shared" si="63"/>
        <v>1.5441736362501561</v>
      </c>
      <c r="AB364">
        <f t="shared" si="64"/>
        <v>152.38887123287674</v>
      </c>
      <c r="AC364" s="30">
        <f t="shared" si="65"/>
        <v>156.54273972602746</v>
      </c>
      <c r="AD364" s="9">
        <f t="shared" si="66"/>
        <v>-4.1538684931507248</v>
      </c>
    </row>
    <row r="365" spans="1:30" ht="15.75">
      <c r="A365" s="7">
        <v>20230524</v>
      </c>
      <c r="B365">
        <v>168.2</v>
      </c>
      <c r="C365" s="64">
        <f t="shared" si="58"/>
        <v>156.73972602739735</v>
      </c>
      <c r="E365" s="2">
        <v>151</v>
      </c>
      <c r="F365" s="74">
        <f t="shared" si="50"/>
        <v>123.0958904109589</v>
      </c>
      <c r="G365" s="30">
        <f t="shared" si="59"/>
        <v>102.73314044068552</v>
      </c>
      <c r="H365" s="60">
        <v>322</v>
      </c>
      <c r="I365" s="67">
        <f t="shared" si="51"/>
        <v>271.58630136986301</v>
      </c>
      <c r="J365" s="30">
        <f t="shared" si="60"/>
        <v>95.771267742033118</v>
      </c>
      <c r="K365" s="60">
        <v>213</v>
      </c>
      <c r="L365" s="9">
        <f t="shared" si="61"/>
        <v>175.92054794520547</v>
      </c>
      <c r="M365" s="30">
        <f t="shared" si="62"/>
        <v>98.909688371151361</v>
      </c>
      <c r="O365" s="6">
        <f t="shared" si="52"/>
        <v>146.06506849315082</v>
      </c>
      <c r="P365" s="20">
        <f t="shared" si="53"/>
        <v>-15.725305385571346</v>
      </c>
      <c r="Q365" s="20">
        <f t="shared" si="54"/>
        <v>284.47910958904134</v>
      </c>
      <c r="R365" s="20">
        <f t="shared" si="55"/>
        <v>-4.532075567096399</v>
      </c>
      <c r="S365" s="20">
        <f t="shared" si="56"/>
        <v>185.47945205479471</v>
      </c>
      <c r="T365" s="20">
        <f t="shared" si="57"/>
        <v>-5.1536189069424978</v>
      </c>
      <c r="Y365" s="33">
        <f t="shared" si="48"/>
        <v>1.4291342087691965</v>
      </c>
      <c r="Z365">
        <f t="shared" si="49"/>
        <v>2.2062986868462051</v>
      </c>
      <c r="AA365" s="66">
        <f t="shared" si="63"/>
        <v>1.5438009063867562</v>
      </c>
      <c r="AB365">
        <f t="shared" si="64"/>
        <v>152.53713424657536</v>
      </c>
      <c r="AC365" s="30">
        <f t="shared" si="65"/>
        <v>156.73972602739735</v>
      </c>
      <c r="AD365" s="9">
        <f t="shared" si="66"/>
        <v>-4.2025917808219901</v>
      </c>
    </row>
    <row r="366" spans="1:30" ht="15.75">
      <c r="A366" s="7">
        <v>20230525</v>
      </c>
      <c r="B366">
        <v>156</v>
      </c>
      <c r="C366" s="64">
        <f t="shared" si="58"/>
        <v>156.95561643835626</v>
      </c>
      <c r="E366" s="2">
        <v>150</v>
      </c>
      <c r="F366" s="74">
        <f t="shared" si="50"/>
        <v>123.41095890410959</v>
      </c>
      <c r="G366" s="30">
        <f t="shared" si="59"/>
        <v>102.71812631812632</v>
      </c>
      <c r="H366" s="60">
        <v>333</v>
      </c>
      <c r="I366" s="67">
        <f t="shared" si="51"/>
        <v>272.13424657534244</v>
      </c>
      <c r="J366" s="30">
        <f t="shared" si="60"/>
        <v>95.767580464919618</v>
      </c>
      <c r="K366" s="60">
        <v>202</v>
      </c>
      <c r="L366" s="9">
        <f t="shared" si="61"/>
        <v>176.35068493150686</v>
      </c>
      <c r="M366" s="30">
        <f t="shared" si="62"/>
        <v>98.900198856574704</v>
      </c>
      <c r="O366" s="6">
        <f t="shared" si="52"/>
        <v>146.4050958904111</v>
      </c>
      <c r="P366" s="20">
        <f t="shared" si="53"/>
        <v>-15.705831034401527</v>
      </c>
      <c r="Q366" s="20">
        <f t="shared" si="54"/>
        <v>285.14135342465784</v>
      </c>
      <c r="R366" s="20">
        <f t="shared" si="55"/>
        <v>-4.5616346745552647</v>
      </c>
      <c r="S366" s="20">
        <f t="shared" si="56"/>
        <v>185.91123287671252</v>
      </c>
      <c r="T366" s="20">
        <f t="shared" si="57"/>
        <v>-5.1425337766146413</v>
      </c>
      <c r="Y366" s="33">
        <f t="shared" si="48"/>
        <v>1.4289710289710291</v>
      </c>
      <c r="Z366">
        <f t="shared" si="49"/>
        <v>2.2051060051060047</v>
      </c>
      <c r="AA366" s="66">
        <f t="shared" si="63"/>
        <v>1.5431425553069846</v>
      </c>
      <c r="AB366">
        <f t="shared" si="64"/>
        <v>152.71576438356163</v>
      </c>
      <c r="AC366" s="30">
        <f t="shared" si="65"/>
        <v>156.95561643835626</v>
      </c>
      <c r="AD366" s="9">
        <f t="shared" si="66"/>
        <v>-4.2398520547946248</v>
      </c>
    </row>
    <row r="367" spans="1:30" ht="15.75">
      <c r="A367" s="7">
        <v>20230526</v>
      </c>
      <c r="B367">
        <v>152.9</v>
      </c>
      <c r="C367" s="64">
        <f t="shared" si="58"/>
        <v>157.13808219178094</v>
      </c>
      <c r="E367" s="2">
        <v>145</v>
      </c>
      <c r="F367" s="74">
        <f t="shared" si="50"/>
        <v>123.66027397260274</v>
      </c>
      <c r="G367" s="30">
        <f t="shared" si="59"/>
        <v>102.70724034030486</v>
      </c>
      <c r="H367" s="60">
        <v>281</v>
      </c>
      <c r="I367" s="67">
        <f t="shared" si="51"/>
        <v>272.48767123287672</v>
      </c>
      <c r="J367" s="30">
        <f t="shared" si="60"/>
        <v>95.766796034507038</v>
      </c>
      <c r="K367" s="60">
        <v>180</v>
      </c>
      <c r="L367" s="9">
        <f t="shared" si="61"/>
        <v>176.6904109589041</v>
      </c>
      <c r="M367" s="30">
        <f t="shared" si="62"/>
        <v>98.893413136513061</v>
      </c>
      <c r="O367" s="6">
        <f t="shared" si="52"/>
        <v>146.69247945205498</v>
      </c>
      <c r="P367" s="20">
        <f t="shared" si="53"/>
        <v>-15.701013143608421</v>
      </c>
      <c r="Q367" s="20">
        <f t="shared" si="54"/>
        <v>285.701067123288</v>
      </c>
      <c r="R367" s="20">
        <f t="shared" si="55"/>
        <v>-4.6249025330764084</v>
      </c>
      <c r="S367" s="20">
        <f t="shared" si="56"/>
        <v>186.27616438356188</v>
      </c>
      <c r="T367" s="20">
        <f t="shared" si="57"/>
        <v>-5.145990339869627</v>
      </c>
      <c r="Y367" s="33">
        <f t="shared" si="48"/>
        <v>1.4288372917405174</v>
      </c>
      <c r="Z367">
        <f t="shared" si="49"/>
        <v>2.203518255937611</v>
      </c>
      <c r="AA367" s="66">
        <f t="shared" si="63"/>
        <v>1.5421757737393786</v>
      </c>
      <c r="AB367">
        <f t="shared" si="64"/>
        <v>152.83098082191782</v>
      </c>
      <c r="AC367" s="30">
        <f t="shared" si="65"/>
        <v>157.13808219178094</v>
      </c>
      <c r="AD367" s="9">
        <f t="shared" si="66"/>
        <v>-4.3071013698631191</v>
      </c>
    </row>
    <row r="368" spans="1:30" ht="15.75">
      <c r="A368" s="7">
        <v>20230527</v>
      </c>
      <c r="B368">
        <v>161.1</v>
      </c>
      <c r="C368" s="64">
        <f t="shared" si="58"/>
        <v>157.31945205479462</v>
      </c>
      <c r="E368" s="2">
        <v>137</v>
      </c>
      <c r="F368" s="74">
        <f t="shared" si="50"/>
        <v>123.94794520547946</v>
      </c>
      <c r="G368" s="30">
        <f t="shared" si="59"/>
        <v>102.692380805022</v>
      </c>
      <c r="H368" s="60">
        <v>315</v>
      </c>
      <c r="I368" s="67">
        <f t="shared" si="51"/>
        <v>272.89041095890411</v>
      </c>
      <c r="J368" s="30">
        <f t="shared" si="60"/>
        <v>95.764931479343403</v>
      </c>
      <c r="K368" s="60">
        <v>206</v>
      </c>
      <c r="L368" s="9">
        <f t="shared" si="61"/>
        <v>177.12054794520549</v>
      </c>
      <c r="M368" s="30">
        <f t="shared" si="62"/>
        <v>98.882055406889521</v>
      </c>
      <c r="O368" s="6">
        <f t="shared" si="52"/>
        <v>146.97813698630154</v>
      </c>
      <c r="P368" s="20">
        <f t="shared" si="53"/>
        <v>-15.669127567570484</v>
      </c>
      <c r="Q368" s="20">
        <f t="shared" si="54"/>
        <v>286.2574191780825</v>
      </c>
      <c r="R368" s="20">
        <f t="shared" si="55"/>
        <v>-4.6695761659412938</v>
      </c>
      <c r="S368" s="20">
        <f t="shared" si="56"/>
        <v>186.63890410958925</v>
      </c>
      <c r="T368" s="20">
        <f t="shared" si="57"/>
        <v>-5.0998778683327686</v>
      </c>
      <c r="Y368" s="33">
        <f t="shared" si="48"/>
        <v>1.4289914016047391</v>
      </c>
      <c r="Z368">
        <f t="shared" si="49"/>
        <v>2.2016533675206116</v>
      </c>
      <c r="AA368" s="66">
        <f t="shared" si="63"/>
        <v>1.5407044192485575</v>
      </c>
      <c r="AB368">
        <f t="shared" si="64"/>
        <v>152.96227397260276</v>
      </c>
      <c r="AC368" s="30">
        <f t="shared" si="65"/>
        <v>157.31945205479462</v>
      </c>
      <c r="AD368" s="9">
        <f t="shared" si="66"/>
        <v>-4.3571780821918651</v>
      </c>
    </row>
    <row r="369" spans="1:30" ht="15.75">
      <c r="A369" s="7">
        <v>20230528</v>
      </c>
      <c r="B369">
        <v>155.4</v>
      </c>
      <c r="C369" s="64">
        <f t="shared" si="58"/>
        <v>157.51452054794532</v>
      </c>
      <c r="E369" s="2">
        <v>144</v>
      </c>
      <c r="F369" s="74">
        <f t="shared" si="50"/>
        <v>124.2027397260274</v>
      </c>
      <c r="G369" s="30">
        <f t="shared" si="59"/>
        <v>102.68204879340011</v>
      </c>
      <c r="H369" s="60">
        <v>275</v>
      </c>
      <c r="I369" s="67">
        <f t="shared" si="51"/>
        <v>273.37260273972601</v>
      </c>
      <c r="J369" s="30">
        <f t="shared" si="60"/>
        <v>95.761898557841675</v>
      </c>
      <c r="K369" s="60">
        <v>195</v>
      </c>
      <c r="L369" s="9">
        <f t="shared" si="61"/>
        <v>177.47397260273974</v>
      </c>
      <c r="M369" s="30">
        <f t="shared" si="62"/>
        <v>98.875358918151235</v>
      </c>
      <c r="O369" s="6">
        <f t="shared" si="52"/>
        <v>147.28536986301387</v>
      </c>
      <c r="P369" s="20">
        <f t="shared" si="53"/>
        <v>-15.672045470948675</v>
      </c>
      <c r="Q369" s="20">
        <f t="shared" si="54"/>
        <v>286.85579178082224</v>
      </c>
      <c r="R369" s="20">
        <f t="shared" si="55"/>
        <v>-4.7003370430109186</v>
      </c>
      <c r="S369" s="20">
        <f t="shared" si="56"/>
        <v>187.02904109589065</v>
      </c>
      <c r="T369" s="20">
        <f t="shared" si="57"/>
        <v>-5.1088688885764952</v>
      </c>
      <c r="Y369" s="33">
        <f t="shared" si="48"/>
        <v>1.4289054572726871</v>
      </c>
      <c r="Z369">
        <f t="shared" si="49"/>
        <v>2.2010191026602546</v>
      </c>
      <c r="AA369" s="66">
        <f t="shared" si="63"/>
        <v>1.5403532063354841</v>
      </c>
      <c r="AB369">
        <f t="shared" si="64"/>
        <v>153.11946849315069</v>
      </c>
      <c r="AC369" s="30">
        <f t="shared" si="65"/>
        <v>157.51452054794532</v>
      </c>
      <c r="AD369" s="9">
        <f t="shared" si="66"/>
        <v>-4.3950520547946326</v>
      </c>
    </row>
    <row r="370" spans="1:30" ht="15.75">
      <c r="A370" s="7">
        <v>20230529</v>
      </c>
      <c r="B370">
        <v>158.6</v>
      </c>
      <c r="C370" s="64">
        <f t="shared" si="58"/>
        <v>157.70821917808229</v>
      </c>
      <c r="E370" s="2">
        <v>158</v>
      </c>
      <c r="F370" s="74">
        <f t="shared" si="50"/>
        <v>124.43835616438356</v>
      </c>
      <c r="G370" s="30">
        <f t="shared" si="59"/>
        <v>102.67360193747248</v>
      </c>
      <c r="H370" s="60">
        <v>301</v>
      </c>
      <c r="I370" s="67">
        <f t="shared" si="51"/>
        <v>273.7068493150685</v>
      </c>
      <c r="J370" s="30">
        <f t="shared" si="60"/>
        <v>95.76193908090849</v>
      </c>
      <c r="K370" s="60">
        <v>243</v>
      </c>
      <c r="L370" s="9">
        <f t="shared" si="61"/>
        <v>177.81095890410958</v>
      </c>
      <c r="M370" s="30">
        <f t="shared" si="62"/>
        <v>98.869431903976832</v>
      </c>
      <c r="O370" s="6">
        <f t="shared" si="52"/>
        <v>147.5904452054796</v>
      </c>
      <c r="P370" s="20">
        <f t="shared" si="53"/>
        <v>-15.686712651935579</v>
      </c>
      <c r="Q370" s="20">
        <f t="shared" si="54"/>
        <v>287.44996232876741</v>
      </c>
      <c r="R370" s="20">
        <f t="shared" si="55"/>
        <v>-4.7810453347634763</v>
      </c>
      <c r="S370" s="20">
        <f t="shared" si="56"/>
        <v>187.41643835616458</v>
      </c>
      <c r="T370" s="20">
        <f t="shared" si="57"/>
        <v>-5.1252064847165855</v>
      </c>
      <c r="Y370" s="33">
        <f t="shared" si="48"/>
        <v>1.4289079700572433</v>
      </c>
      <c r="Z370">
        <f t="shared" si="49"/>
        <v>2.1995376486129459</v>
      </c>
      <c r="AA370" s="66">
        <f t="shared" si="63"/>
        <v>1.5393137239795998</v>
      </c>
      <c r="AB370">
        <f t="shared" si="64"/>
        <v>153.22843287671233</v>
      </c>
      <c r="AC370" s="30">
        <f t="shared" si="65"/>
        <v>157.70821917808229</v>
      </c>
      <c r="AD370" s="9">
        <f t="shared" si="66"/>
        <v>-4.4797863013699555</v>
      </c>
    </row>
    <row r="371" spans="1:30" ht="15.75">
      <c r="A371" s="7">
        <v>20230530</v>
      </c>
      <c r="B371">
        <v>166.5</v>
      </c>
      <c r="C371" s="64">
        <f t="shared" si="58"/>
        <v>157.90712328767134</v>
      </c>
      <c r="E371" s="2">
        <v>166</v>
      </c>
      <c r="F371" s="74">
        <f t="shared" si="50"/>
        <v>124.69589041095891</v>
      </c>
      <c r="G371" s="30">
        <f t="shared" si="59"/>
        <v>102.66337830118206</v>
      </c>
      <c r="H371" s="60">
        <v>351</v>
      </c>
      <c r="I371" s="67">
        <f t="shared" si="51"/>
        <v>274.30136986301369</v>
      </c>
      <c r="J371" s="30">
        <f t="shared" si="60"/>
        <v>95.756701957650819</v>
      </c>
      <c r="K371" s="60">
        <v>246</v>
      </c>
      <c r="L371" s="9">
        <f t="shared" si="61"/>
        <v>178.2821917808219</v>
      </c>
      <c r="M371" s="30">
        <f t="shared" si="62"/>
        <v>98.857145052479524</v>
      </c>
      <c r="O371" s="6">
        <f t="shared" si="52"/>
        <v>147.90371917808235</v>
      </c>
      <c r="P371" s="20">
        <f t="shared" si="53"/>
        <v>-15.691173214637175</v>
      </c>
      <c r="Q371" s="20">
        <f t="shared" si="54"/>
        <v>288.0601006849318</v>
      </c>
      <c r="R371" s="20">
        <f t="shared" si="55"/>
        <v>-4.7763403502267181</v>
      </c>
      <c r="S371" s="20">
        <f t="shared" si="56"/>
        <v>187.81424657534268</v>
      </c>
      <c r="T371" s="20">
        <f t="shared" si="57"/>
        <v>-5.0752565198492192</v>
      </c>
      <c r="Y371" s="33">
        <f t="shared" ref="Y371:Y434" si="67">L371/F371</f>
        <v>1.42973590543569</v>
      </c>
      <c r="Z371">
        <f t="shared" si="49"/>
        <v>2.1997627103748294</v>
      </c>
      <c r="AA371" s="66">
        <f t="shared" si="63"/>
        <v>1.5385797488973922</v>
      </c>
      <c r="AB371">
        <f t="shared" si="64"/>
        <v>153.42224657534246</v>
      </c>
      <c r="AC371" s="30">
        <f t="shared" si="65"/>
        <v>157.90712328767134</v>
      </c>
      <c r="AD371" s="9">
        <f t="shared" si="66"/>
        <v>-4.4848767123288837</v>
      </c>
    </row>
    <row r="372" spans="1:30" ht="15.75">
      <c r="A372" s="7">
        <v>20230531</v>
      </c>
      <c r="B372">
        <v>165.9</v>
      </c>
      <c r="C372" s="64">
        <f t="shared" si="58"/>
        <v>158.07424657534256</v>
      </c>
      <c r="E372" s="2">
        <v>177</v>
      </c>
      <c r="F372" s="74">
        <f t="shared" si="50"/>
        <v>125.06027397260274</v>
      </c>
      <c r="G372" s="30">
        <f t="shared" si="59"/>
        <v>102.63984489670734</v>
      </c>
      <c r="H372" s="60">
        <v>273</v>
      </c>
      <c r="I372" s="67">
        <f t="shared" si="51"/>
        <v>274.73972602739724</v>
      </c>
      <c r="J372" s="66">
        <f t="shared" si="60"/>
        <v>95.75359992022338</v>
      </c>
      <c r="K372" s="60">
        <v>223</v>
      </c>
      <c r="L372" s="9">
        <f t="shared" si="61"/>
        <v>178.64931506849314</v>
      </c>
      <c r="M372" s="30">
        <f t="shared" si="62"/>
        <v>98.8482984955603</v>
      </c>
      <c r="O372" s="6">
        <f t="shared" si="52"/>
        <v>148.16693835616454</v>
      </c>
      <c r="P372" s="20">
        <f t="shared" si="53"/>
        <v>-15.595020481571837</v>
      </c>
      <c r="Q372" s="20">
        <f t="shared" si="54"/>
        <v>288.57275136986328</v>
      </c>
      <c r="R372" s="20">
        <f t="shared" si="55"/>
        <v>-4.7936006697792095</v>
      </c>
      <c r="S372" s="20">
        <f t="shared" si="56"/>
        <v>188.14849315068511</v>
      </c>
      <c r="T372" s="20">
        <f t="shared" si="57"/>
        <v>-5.0487664945497244</v>
      </c>
      <c r="Y372" s="33">
        <f t="shared" si="67"/>
        <v>1.4285057068372509</v>
      </c>
      <c r="Z372">
        <f t="shared" si="49"/>
        <v>2.1968585011063158</v>
      </c>
      <c r="AA372" s="66">
        <f t="shared" si="63"/>
        <v>1.5378717008910086</v>
      </c>
      <c r="AB372">
        <f t="shared" si="64"/>
        <v>153.5651506849315</v>
      </c>
      <c r="AC372" s="30">
        <f t="shared" si="65"/>
        <v>158.07424657534256</v>
      </c>
      <c r="AD372" s="9">
        <f t="shared" si="66"/>
        <v>-4.5090958904110607</v>
      </c>
    </row>
    <row r="373" spans="1:30" ht="15.75">
      <c r="A373" s="7">
        <v>20230601</v>
      </c>
      <c r="B373">
        <v>168.5</v>
      </c>
      <c r="C373" s="64">
        <f t="shared" si="58"/>
        <v>158.22219178082202</v>
      </c>
      <c r="E373" s="2">
        <v>153</v>
      </c>
      <c r="F373" s="74">
        <f t="shared" si="50"/>
        <v>125.38904109589041</v>
      </c>
      <c r="G373" s="30">
        <f t="shared" si="59"/>
        <v>102.61850241440339</v>
      </c>
      <c r="H373" s="60">
        <v>330</v>
      </c>
      <c r="I373" s="67">
        <f t="shared" si="51"/>
        <v>275.15068493150687</v>
      </c>
      <c r="J373" s="66">
        <f t="shared" si="60"/>
        <v>95.750383351588169</v>
      </c>
      <c r="K373" s="60">
        <v>217</v>
      </c>
      <c r="L373" s="9">
        <f t="shared" si="61"/>
        <v>179.04383561643834</v>
      </c>
      <c r="M373" s="30">
        <f t="shared" si="62"/>
        <v>98.837064467261413</v>
      </c>
      <c r="O373" s="6">
        <f t="shared" si="52"/>
        <v>148.39995205479468</v>
      </c>
      <c r="P373" s="20">
        <f t="shared" si="53"/>
        <v>-15.50600969898413</v>
      </c>
      <c r="Q373" s="20">
        <f t="shared" si="54"/>
        <v>289.02657328767151</v>
      </c>
      <c r="R373" s="20">
        <f t="shared" si="55"/>
        <v>-4.8009040131939003</v>
      </c>
      <c r="S373" s="20">
        <f t="shared" si="56"/>
        <v>188.44438356164403</v>
      </c>
      <c r="T373" s="20">
        <f t="shared" si="57"/>
        <v>-4.9884999316684713</v>
      </c>
      <c r="Y373" s="33">
        <f t="shared" si="67"/>
        <v>1.4279065702361964</v>
      </c>
      <c r="Z373">
        <f t="shared" si="49"/>
        <v>2.1943758603360504</v>
      </c>
      <c r="AA373" s="66">
        <f t="shared" si="63"/>
        <v>1.5367783201481235</v>
      </c>
      <c r="AB373">
        <f t="shared" si="64"/>
        <v>153.69912328767123</v>
      </c>
      <c r="AC373" s="30">
        <f t="shared" si="65"/>
        <v>158.22219178082202</v>
      </c>
      <c r="AD373" s="9">
        <f t="shared" si="66"/>
        <v>-4.5230684931507881</v>
      </c>
    </row>
    <row r="374" spans="1:30" ht="15.75">
      <c r="A374" s="7">
        <v>20230602</v>
      </c>
      <c r="B374">
        <v>166.9</v>
      </c>
      <c r="C374" s="64">
        <f t="shared" ref="C374:C376" si="68">AVERAGE(B192:B556)</f>
        <v>158.33780821917816</v>
      </c>
      <c r="E374" s="2">
        <v>145</v>
      </c>
      <c r="F374" s="74">
        <f t="shared" si="50"/>
        <v>125.58630136986301</v>
      </c>
      <c r="G374" s="30">
        <f t="shared" si="59"/>
        <v>102.60788847924258</v>
      </c>
      <c r="H374" s="60">
        <v>286</v>
      </c>
      <c r="I374" s="67">
        <f t="shared" si="51"/>
        <v>275.43835616438355</v>
      </c>
      <c r="J374" s="56">
        <f t="shared" si="60"/>
        <v>95.74857512309147</v>
      </c>
      <c r="K374" s="60">
        <v>180</v>
      </c>
      <c r="L374" s="9">
        <f t="shared" si="61"/>
        <v>179.22739726027396</v>
      </c>
      <c r="M374" s="18">
        <f t="shared" si="62"/>
        <v>98.834464520468373</v>
      </c>
      <c r="O374" s="6">
        <f t="shared" si="52"/>
        <v>148.5820479452056</v>
      </c>
      <c r="P374" s="20">
        <f t="shared" si="53"/>
        <v>-15.47680012044458</v>
      </c>
      <c r="Q374" s="20">
        <f t="shared" si="54"/>
        <v>289.38122671232901</v>
      </c>
      <c r="R374" s="20">
        <f t="shared" si="55"/>
        <v>-4.8181669233871673</v>
      </c>
      <c r="S374" s="20">
        <f t="shared" si="56"/>
        <v>188.67561643835631</v>
      </c>
      <c r="T374" s="20">
        <f t="shared" si="57"/>
        <v>-5.0076524759463297</v>
      </c>
      <c r="Y374" s="33">
        <f t="shared" si="67"/>
        <v>1.4271253735901743</v>
      </c>
      <c r="Z374">
        <f t="shared" si="49"/>
        <v>2.1932197473766881</v>
      </c>
      <c r="AA374" s="66">
        <f t="shared" si="63"/>
        <v>1.5368094408266839</v>
      </c>
      <c r="AB374">
        <f t="shared" si="64"/>
        <v>153.79290410958905</v>
      </c>
      <c r="AC374" s="30">
        <f t="shared" si="65"/>
        <v>158.33780821917816</v>
      </c>
      <c r="AD374" s="9">
        <f t="shared" si="66"/>
        <v>-4.5449041095891118</v>
      </c>
    </row>
    <row r="375" spans="1:30" ht="15.75">
      <c r="A375" s="7">
        <v>20230603</v>
      </c>
      <c r="B375">
        <v>169.3</v>
      </c>
      <c r="C375" s="64">
        <f t="shared" si="68"/>
        <v>158.40191780821928</v>
      </c>
      <c r="E375" s="2">
        <v>143</v>
      </c>
      <c r="F375" s="74">
        <f t="shared" si="50"/>
        <v>125.66575342465754</v>
      </c>
      <c r="G375" s="30">
        <f t="shared" si="59"/>
        <v>102.60501874945497</v>
      </c>
      <c r="H375" s="60">
        <v>312</v>
      </c>
      <c r="I375" s="67">
        <f t="shared" si="51"/>
        <v>275.47397260273971</v>
      </c>
      <c r="J375" s="66">
        <f t="shared" si="60"/>
        <v>95.750159127978677</v>
      </c>
      <c r="K375" s="60">
        <v>206</v>
      </c>
      <c r="L375" s="9">
        <f t="shared" si="61"/>
        <v>179.22739726027396</v>
      </c>
      <c r="M375" s="30">
        <f t="shared" si="62"/>
        <v>98.838041517625129</v>
      </c>
      <c r="O375" s="6">
        <f t="shared" si="52"/>
        <v>148.68302054794538</v>
      </c>
      <c r="P375" s="20">
        <f t="shared" si="53"/>
        <v>-15.480763733788635</v>
      </c>
      <c r="Q375" s="20">
        <f t="shared" si="54"/>
        <v>289.57788287671264</v>
      </c>
      <c r="R375" s="20">
        <f t="shared" si="55"/>
        <v>-4.8705067299554941</v>
      </c>
      <c r="S375" s="20">
        <f t="shared" si="56"/>
        <v>188.80383561643856</v>
      </c>
      <c r="T375" s="20">
        <f t="shared" si="57"/>
        <v>-5.0721630336046104</v>
      </c>
      <c r="Y375" s="33">
        <f t="shared" si="67"/>
        <v>1.4262230749106128</v>
      </c>
      <c r="Z375">
        <f t="shared" si="49"/>
        <v>2.1921165082410394</v>
      </c>
      <c r="AA375" s="66">
        <f t="shared" si="63"/>
        <v>1.5370081628909475</v>
      </c>
      <c r="AB375">
        <f t="shared" si="64"/>
        <v>153.80451506849315</v>
      </c>
      <c r="AC375" s="30">
        <f t="shared" si="65"/>
        <v>158.40191780821928</v>
      </c>
      <c r="AD375" s="9">
        <f t="shared" si="66"/>
        <v>-4.5974027397261352</v>
      </c>
    </row>
    <row r="376" spans="1:30" ht="15.75">
      <c r="A376" s="7">
        <v>20230604</v>
      </c>
      <c r="B376">
        <v>173.2</v>
      </c>
      <c r="C376" s="64">
        <f t="shared" si="68"/>
        <v>158.41616438356172</v>
      </c>
      <c r="E376" s="2">
        <v>144</v>
      </c>
      <c r="F376" s="74">
        <f t="shared" si="50"/>
        <v>125.74520547945205</v>
      </c>
      <c r="G376" s="30">
        <f t="shared" si="59"/>
        <v>102.59818724535373</v>
      </c>
      <c r="H376" s="60">
        <v>410</v>
      </c>
      <c r="I376" s="67">
        <f t="shared" si="51"/>
        <v>275.50958904109586</v>
      </c>
      <c r="J376" s="66">
        <f t="shared" si="60"/>
        <v>95.749932876562482</v>
      </c>
      <c r="K376" s="60">
        <v>258</v>
      </c>
      <c r="L376" s="9">
        <f t="shared" si="61"/>
        <v>179.27945205479452</v>
      </c>
      <c r="M376" s="18">
        <f t="shared" si="62"/>
        <v>98.836270000152822</v>
      </c>
      <c r="O376" s="6">
        <f t="shared" si="52"/>
        <v>148.70545890410972</v>
      </c>
      <c r="P376" s="20">
        <f t="shared" si="53"/>
        <v>-15.440087804351023</v>
      </c>
      <c r="Q376" s="20">
        <f t="shared" si="54"/>
        <v>289.62158424657559</v>
      </c>
      <c r="R376" s="20">
        <f t="shared" si="55"/>
        <v>-4.8725633630486556</v>
      </c>
      <c r="S376" s="20">
        <f t="shared" si="56"/>
        <v>188.83232876712344</v>
      </c>
      <c r="T376" s="20">
        <f t="shared" si="57"/>
        <v>-5.0589201407932478</v>
      </c>
      <c r="Y376" s="33">
        <f t="shared" si="67"/>
        <v>1.4257358868771379</v>
      </c>
      <c r="Z376">
        <f t="shared" si="49"/>
        <v>2.1910146632677514</v>
      </c>
      <c r="AA376" s="66">
        <f t="shared" si="63"/>
        <v>1.5367605483136451</v>
      </c>
      <c r="AB376">
        <f t="shared" si="64"/>
        <v>153.81612602739727</v>
      </c>
      <c r="AC376" s="30">
        <f t="shared" si="65"/>
        <v>158.41616438356172</v>
      </c>
      <c r="AD376" s="9">
        <f t="shared" si="66"/>
        <v>-4.6000383561644469</v>
      </c>
    </row>
    <row r="377" spans="1:30" ht="15.75">
      <c r="A377" s="7">
        <v>20230605</v>
      </c>
      <c r="B377">
        <v>174.1</v>
      </c>
      <c r="C377" s="64">
        <f t="shared" ref="C377:C440" si="69">AVERAGE(B195:B559)</f>
        <v>158.40054794520557</v>
      </c>
      <c r="E377" s="2">
        <v>158</v>
      </c>
      <c r="F377" s="74">
        <f t="shared" si="50"/>
        <v>125.8</v>
      </c>
      <c r="G377" s="30">
        <f t="shared" si="59"/>
        <v>102.59145850120871</v>
      </c>
      <c r="H377" s="60">
        <v>376</v>
      </c>
      <c r="I377" s="67">
        <f t="shared" si="51"/>
        <v>275.66849315068492</v>
      </c>
      <c r="J377" s="56">
        <f t="shared" si="60"/>
        <v>95.746051938500685</v>
      </c>
      <c r="K377" s="60">
        <v>229</v>
      </c>
      <c r="L377" s="9">
        <f t="shared" si="61"/>
        <v>179.52876712328768</v>
      </c>
      <c r="M377" s="18">
        <f t="shared" si="62"/>
        <v>98.823129044072772</v>
      </c>
      <c r="O377" s="6">
        <f t="shared" si="52"/>
        <v>148.68086301369877</v>
      </c>
      <c r="P377" s="20">
        <f t="shared" si="53"/>
        <v>-15.389245495293252</v>
      </c>
      <c r="Q377" s="20">
        <f t="shared" si="54"/>
        <v>289.57368082191806</v>
      </c>
      <c r="R377" s="20">
        <f t="shared" si="55"/>
        <v>-4.8019514866699922</v>
      </c>
      <c r="S377" s="20">
        <f t="shared" si="56"/>
        <v>188.80109589041115</v>
      </c>
      <c r="T377" s="20">
        <f t="shared" si="57"/>
        <v>-4.9111625774172154</v>
      </c>
      <c r="Y377" s="33">
        <f t="shared" si="67"/>
        <v>1.427096717991158</v>
      </c>
      <c r="Z377">
        <f t="shared" si="49"/>
        <v>2.1913234749656989</v>
      </c>
      <c r="AA377" s="66">
        <f t="shared" si="63"/>
        <v>1.5355115370528627</v>
      </c>
      <c r="AB377">
        <f t="shared" si="64"/>
        <v>153.86792876712329</v>
      </c>
      <c r="AC377" s="30">
        <f t="shared" si="65"/>
        <v>158.40054794520557</v>
      </c>
      <c r="AD377" s="9">
        <f t="shared" si="66"/>
        <v>-4.5326191780822853</v>
      </c>
    </row>
    <row r="378" spans="1:30" ht="15.75">
      <c r="A378" s="7">
        <v>20230606</v>
      </c>
      <c r="B378">
        <v>176.9</v>
      </c>
      <c r="C378" s="64">
        <f t="shared" si="69"/>
        <v>158.37890410958914</v>
      </c>
      <c r="E378" s="2">
        <v>185</v>
      </c>
      <c r="F378" s="74">
        <f t="shared" si="50"/>
        <v>125.81095890410958</v>
      </c>
      <c r="G378" s="30">
        <f t="shared" si="59"/>
        <v>102.58864136233967</v>
      </c>
      <c r="H378" s="60">
        <v>377</v>
      </c>
      <c r="I378" s="67">
        <f t="shared" si="51"/>
        <v>275.71506849315068</v>
      </c>
      <c r="J378" s="45">
        <f t="shared" si="60"/>
        <v>95.744296275686636</v>
      </c>
      <c r="K378" s="60">
        <v>242</v>
      </c>
      <c r="L378" s="9">
        <f t="shared" si="61"/>
        <v>179.63835616438357</v>
      </c>
      <c r="M378" s="18">
        <f t="shared" si="62"/>
        <v>98.8165416056613</v>
      </c>
      <c r="O378" s="6">
        <f t="shared" si="52"/>
        <v>148.64677397260289</v>
      </c>
      <c r="P378" s="20">
        <f t="shared" si="53"/>
        <v>-15.362469334653824</v>
      </c>
      <c r="Q378" s="20">
        <f t="shared" si="54"/>
        <v>289.50728835616468</v>
      </c>
      <c r="R378" s="20">
        <f t="shared" si="55"/>
        <v>-4.7640320011723531</v>
      </c>
      <c r="S378" s="20">
        <f t="shared" si="56"/>
        <v>188.75780821917829</v>
      </c>
      <c r="T378" s="20">
        <f t="shared" si="57"/>
        <v>-4.8312979160075713</v>
      </c>
      <c r="Y378" s="33">
        <f t="shared" si="67"/>
        <v>1.4278434703077025</v>
      </c>
      <c r="Z378">
        <f t="shared" si="49"/>
        <v>2.1915027982840094</v>
      </c>
      <c r="AA378" s="66">
        <f t="shared" si="63"/>
        <v>1.534834065397755</v>
      </c>
      <c r="AB378">
        <f t="shared" si="64"/>
        <v>153.88311232876714</v>
      </c>
      <c r="AC378" s="30">
        <f t="shared" si="65"/>
        <v>158.37890410958914</v>
      </c>
      <c r="AD378" s="9">
        <f t="shared" si="66"/>
        <v>-4.4957917808220031</v>
      </c>
    </row>
    <row r="379" spans="1:30" ht="15.75">
      <c r="A379" s="7">
        <v>20230607</v>
      </c>
      <c r="B379">
        <v>172.1</v>
      </c>
      <c r="C379" s="64">
        <f t="shared" si="69"/>
        <v>158.34082191780831</v>
      </c>
      <c r="E379" s="2">
        <v>198</v>
      </c>
      <c r="F379" s="74">
        <f t="shared" si="50"/>
        <v>125.85205479452055</v>
      </c>
      <c r="G379" s="30">
        <f t="shared" si="59"/>
        <v>102.58150470219437</v>
      </c>
      <c r="H379" s="60">
        <v>416</v>
      </c>
      <c r="I379" s="67">
        <f t="shared" si="51"/>
        <v>275.58904109589042</v>
      </c>
      <c r="J379" s="66">
        <f t="shared" si="60"/>
        <v>95.745541306292878</v>
      </c>
      <c r="K379" s="60">
        <v>249</v>
      </c>
      <c r="L379" s="18">
        <f t="shared" si="61"/>
        <v>179.68219178082191</v>
      </c>
      <c r="M379" s="96">
        <f t="shared" si="62"/>
        <v>98.812271285679444</v>
      </c>
      <c r="O379" s="6">
        <f t="shared" si="52"/>
        <v>148.5867945205481</v>
      </c>
      <c r="P379" s="20">
        <f t="shared" si="53"/>
        <v>-15.300646197656249</v>
      </c>
      <c r="Q379" s="20">
        <f t="shared" si="54"/>
        <v>289.39047123287696</v>
      </c>
      <c r="R379" s="20">
        <f t="shared" si="55"/>
        <v>-4.7691377252986058</v>
      </c>
      <c r="S379" s="20">
        <f t="shared" si="56"/>
        <v>188.68164383561663</v>
      </c>
      <c r="T379" s="20">
        <f t="shared" si="57"/>
        <v>-4.7696489556955726</v>
      </c>
      <c r="Y379" s="33">
        <f t="shared" si="67"/>
        <v>1.4277255311738068</v>
      </c>
      <c r="Z379">
        <f t="shared" si="49"/>
        <v>2.1897857889237198</v>
      </c>
      <c r="AA379" s="66">
        <f t="shared" si="63"/>
        <v>1.5337582337155404</v>
      </c>
      <c r="AB379">
        <f t="shared" si="64"/>
        <v>153.84202739726027</v>
      </c>
      <c r="AC379" s="30">
        <f t="shared" si="65"/>
        <v>158.34082191780831</v>
      </c>
      <c r="AD379" s="9">
        <f t="shared" si="66"/>
        <v>-4.4987945205480457</v>
      </c>
    </row>
    <row r="380" spans="1:30" ht="15.75">
      <c r="A380" s="7">
        <v>20230608</v>
      </c>
      <c r="B380">
        <v>173.6</v>
      </c>
      <c r="C380" s="64">
        <f t="shared" si="69"/>
        <v>158.30520547945213</v>
      </c>
      <c r="E380" s="2">
        <v>181</v>
      </c>
      <c r="F380" s="74">
        <f t="shared" si="50"/>
        <v>125.84657534246575</v>
      </c>
      <c r="G380" s="30">
        <f t="shared" si="59"/>
        <v>102.57922236252014</v>
      </c>
      <c r="H380" s="60">
        <v>315</v>
      </c>
      <c r="I380" s="67">
        <f t="shared" si="51"/>
        <v>275.36986301369865</v>
      </c>
      <c r="J380" s="66">
        <f t="shared" si="60"/>
        <v>95.74882101283454</v>
      </c>
      <c r="K380" s="60">
        <v>207</v>
      </c>
      <c r="L380" s="43">
        <f t="shared" si="61"/>
        <v>179.58904109589042</v>
      </c>
      <c r="M380" s="56">
        <f t="shared" si="62"/>
        <v>98.8148588863463</v>
      </c>
      <c r="O380" s="6">
        <f t="shared" si="52"/>
        <v>148.5306986301371</v>
      </c>
      <c r="P380" s="20">
        <f t="shared" si="53"/>
        <v>-15.272346724873415</v>
      </c>
      <c r="Q380" s="20">
        <f t="shared" si="54"/>
        <v>289.28121780821937</v>
      </c>
      <c r="R380" s="20">
        <f t="shared" si="55"/>
        <v>-4.8089381329082102</v>
      </c>
      <c r="S380" s="20">
        <f t="shared" si="56"/>
        <v>188.61041095890425</v>
      </c>
      <c r="T380" s="20">
        <f t="shared" si="57"/>
        <v>-4.7830709965312934</v>
      </c>
      <c r="Y380" s="33">
        <f t="shared" si="67"/>
        <v>1.4270475029389995</v>
      </c>
      <c r="Z380">
        <f t="shared" si="49"/>
        <v>2.188139504506466</v>
      </c>
      <c r="AA380" s="66">
        <f t="shared" si="63"/>
        <v>1.5333333333333334</v>
      </c>
      <c r="AB380">
        <f t="shared" si="64"/>
        <v>153.77057534246575</v>
      </c>
      <c r="AC380" s="30">
        <f t="shared" si="65"/>
        <v>158.30520547945213</v>
      </c>
      <c r="AD380" s="9">
        <f t="shared" si="66"/>
        <v>-4.5346301369863795</v>
      </c>
    </row>
    <row r="381" spans="1:30" ht="15.75">
      <c r="A381" s="7">
        <v>20230609</v>
      </c>
      <c r="B381">
        <v>169.3</v>
      </c>
      <c r="C381" s="64">
        <f t="shared" si="69"/>
        <v>158.27726027397267</v>
      </c>
      <c r="E381" s="2">
        <v>167</v>
      </c>
      <c r="F381" s="74">
        <f t="shared" si="50"/>
        <v>125.8054794520548</v>
      </c>
      <c r="G381" s="30">
        <f t="shared" si="59"/>
        <v>102.58111021581482</v>
      </c>
      <c r="H381" s="60">
        <v>335</v>
      </c>
      <c r="I381" s="67">
        <f t="shared" si="51"/>
        <v>275.29863013698628</v>
      </c>
      <c r="J381" s="66">
        <f t="shared" si="60"/>
        <v>95.749293419847945</v>
      </c>
      <c r="K381" s="60">
        <v>234</v>
      </c>
      <c r="L381" s="43">
        <f t="shared" si="61"/>
        <v>179.60821917808218</v>
      </c>
      <c r="M381" s="56">
        <f t="shared" si="62"/>
        <v>98.812361761520506</v>
      </c>
      <c r="O381" s="6">
        <f t="shared" si="52"/>
        <v>148.48668493150694</v>
      </c>
      <c r="P381" s="20">
        <f t="shared" si="53"/>
        <v>-15.274908649158945</v>
      </c>
      <c r="Q381" s="20">
        <f t="shared" si="54"/>
        <v>289.19549589041117</v>
      </c>
      <c r="R381" s="20">
        <f t="shared" si="55"/>
        <v>-4.8053534549829351</v>
      </c>
      <c r="S381" s="20">
        <f t="shared" si="56"/>
        <v>188.55452054794534</v>
      </c>
      <c r="T381" s="20">
        <f t="shared" si="57"/>
        <v>-4.7446761519505998</v>
      </c>
      <c r="Y381" s="33">
        <f t="shared" si="67"/>
        <v>1.4276661077114048</v>
      </c>
      <c r="Z381">
        <f t="shared" si="49"/>
        <v>2.1882880724754457</v>
      </c>
      <c r="AA381" s="66">
        <f t="shared" si="63"/>
        <v>1.5327730066964627</v>
      </c>
      <c r="AB381">
        <f t="shared" si="64"/>
        <v>153.74735342465755</v>
      </c>
      <c r="AC381" s="30">
        <f t="shared" si="65"/>
        <v>158.27726027397267</v>
      </c>
      <c r="AD381" s="9">
        <f t="shared" si="66"/>
        <v>-4.5299068493151253</v>
      </c>
    </row>
    <row r="382" spans="1:30" ht="15.75">
      <c r="A382" s="7">
        <v>20230610</v>
      </c>
      <c r="B382">
        <v>166.1</v>
      </c>
      <c r="C382" s="64">
        <f t="shared" si="69"/>
        <v>158.22109589041102</v>
      </c>
      <c r="E382" s="2">
        <v>148</v>
      </c>
      <c r="F382" s="74">
        <f t="shared" si="50"/>
        <v>125.84931506849315</v>
      </c>
      <c r="G382" s="30">
        <f t="shared" si="59"/>
        <v>102.57226515728748</v>
      </c>
      <c r="H382" s="60">
        <v>374</v>
      </c>
      <c r="I382" s="67">
        <f t="shared" si="51"/>
        <v>275.13972602739727</v>
      </c>
      <c r="J382" s="30">
        <f t="shared" si="60"/>
        <v>95.750572560890603</v>
      </c>
      <c r="K382" s="60">
        <v>202</v>
      </c>
      <c r="L382" s="43">
        <f t="shared" si="61"/>
        <v>179.58904109589042</v>
      </c>
      <c r="M382" s="75">
        <f t="shared" si="62"/>
        <v>98.810175438596488</v>
      </c>
      <c r="O382" s="6">
        <f t="shared" si="52"/>
        <v>148.39822602739736</v>
      </c>
      <c r="P382" s="20">
        <f t="shared" si="53"/>
        <v>-15.194865573892514</v>
      </c>
      <c r="Q382" s="20">
        <f t="shared" si="54"/>
        <v>289.02321164383579</v>
      </c>
      <c r="R382" s="20">
        <f t="shared" si="55"/>
        <v>-4.8035884514172551</v>
      </c>
      <c r="S382" s="20">
        <f t="shared" si="56"/>
        <v>188.44219178082204</v>
      </c>
      <c r="T382" s="20">
        <f t="shared" si="57"/>
        <v>-4.6980724440038131</v>
      </c>
      <c r="Y382" s="33">
        <f t="shared" si="67"/>
        <v>1.4270164362686406</v>
      </c>
      <c r="Z382">
        <f t="shared" si="49"/>
        <v>2.1862631979971701</v>
      </c>
      <c r="AA382" s="66">
        <f t="shared" si="63"/>
        <v>1.5320518688024409</v>
      </c>
      <c r="AB382">
        <f t="shared" si="64"/>
        <v>153.6955506849315</v>
      </c>
      <c r="AC382" s="30">
        <f t="shared" si="65"/>
        <v>158.22109589041102</v>
      </c>
      <c r="AD382" s="9">
        <f t="shared" si="66"/>
        <v>-4.5255452054795171</v>
      </c>
    </row>
    <row r="383" spans="1:30" ht="15.75">
      <c r="A383" s="7">
        <v>20230611</v>
      </c>
      <c r="B383">
        <v>158.6</v>
      </c>
      <c r="C383" s="64">
        <f t="shared" si="69"/>
        <v>158.18109589041103</v>
      </c>
      <c r="E383" s="2">
        <v>146</v>
      </c>
      <c r="F383" s="76">
        <f t="shared" si="50"/>
        <v>125.85205479452055</v>
      </c>
      <c r="G383" s="30">
        <f t="shared" si="59"/>
        <v>102.56881313131314</v>
      </c>
      <c r="H383" s="60">
        <v>301</v>
      </c>
      <c r="I383" s="67">
        <f t="shared" si="51"/>
        <v>274.97534246575344</v>
      </c>
      <c r="J383" s="30">
        <f t="shared" si="60"/>
        <v>95.752555646334415</v>
      </c>
      <c r="K383" s="60">
        <v>197</v>
      </c>
      <c r="L383" s="9">
        <f t="shared" si="61"/>
        <v>179.52602739726026</v>
      </c>
      <c r="M383" s="75">
        <f t="shared" si="62"/>
        <v>98.811039724083201</v>
      </c>
      <c r="O383" s="6">
        <f t="shared" si="52"/>
        <v>148.33522602739737</v>
      </c>
      <c r="P383" s="20">
        <f t="shared" si="53"/>
        <v>-15.157000690263672</v>
      </c>
      <c r="Q383" s="20">
        <f t="shared" si="54"/>
        <v>288.90051164383584</v>
      </c>
      <c r="R383" s="20">
        <f t="shared" si="55"/>
        <v>-4.8200569458491316</v>
      </c>
      <c r="S383" s="20">
        <f t="shared" si="56"/>
        <v>188.36219178082206</v>
      </c>
      <c r="T383" s="20">
        <f t="shared" si="57"/>
        <v>-4.6910498864037038</v>
      </c>
      <c r="Y383" s="33">
        <f t="shared" si="67"/>
        <v>1.4264846743295017</v>
      </c>
      <c r="Z383">
        <f t="shared" si="49"/>
        <v>2.1849094392197839</v>
      </c>
      <c r="AA383" s="66">
        <f t="shared" si="63"/>
        <v>1.5316739664565753</v>
      </c>
      <c r="AB383">
        <f t="shared" si="64"/>
        <v>153.64196164383563</v>
      </c>
      <c r="AC383" s="30">
        <f t="shared" si="65"/>
        <v>158.18109589041103</v>
      </c>
      <c r="AD383" s="9">
        <f t="shared" si="66"/>
        <v>-4.5391342465754008</v>
      </c>
    </row>
    <row r="384" spans="1:30" ht="15.75">
      <c r="A384" s="7">
        <v>20230612</v>
      </c>
      <c r="B384">
        <v>150.69999999999999</v>
      </c>
      <c r="C384" s="64">
        <f t="shared" si="69"/>
        <v>158.12328767123293</v>
      </c>
      <c r="E384" s="2">
        <v>114</v>
      </c>
      <c r="F384" s="74">
        <f t="shared" si="50"/>
        <v>125.72054794520548</v>
      </c>
      <c r="G384" s="30">
        <f t="shared" si="59"/>
        <v>102.57736227336123</v>
      </c>
      <c r="H384" s="60">
        <v>257</v>
      </c>
      <c r="I384" s="67">
        <f t="shared" si="51"/>
        <v>274.57808219178082</v>
      </c>
      <c r="J384" s="30">
        <f t="shared" si="60"/>
        <v>95.75877311142375</v>
      </c>
      <c r="K384" s="60">
        <v>153</v>
      </c>
      <c r="L384" s="9">
        <f t="shared" si="61"/>
        <v>179.26575342465753</v>
      </c>
      <c r="M384" s="66">
        <f>(C384/L384-1)*10+100</f>
        <v>98.820607653747402</v>
      </c>
      <c r="O384" s="6">
        <f t="shared" si="52"/>
        <v>148.24417808219187</v>
      </c>
      <c r="P384" s="20">
        <f t="shared" si="53"/>
        <v>-15.193601818547293</v>
      </c>
      <c r="Q384" s="20">
        <f t="shared" si="54"/>
        <v>288.72318493150698</v>
      </c>
      <c r="R384" s="20">
        <f t="shared" si="55"/>
        <v>-4.8991918480955263</v>
      </c>
      <c r="S384" s="20">
        <f t="shared" si="56"/>
        <v>188.24657534246586</v>
      </c>
      <c r="T384" s="20">
        <f t="shared" si="57"/>
        <v>-4.7707757240576854</v>
      </c>
      <c r="Y384" s="33">
        <f t="shared" si="67"/>
        <v>1.4259065550906556</v>
      </c>
      <c r="Z384">
        <f t="shared" si="49"/>
        <v>2.1840350418410042</v>
      </c>
      <c r="AA384" s="66">
        <f t="shared" si="63"/>
        <v>1.531681745934711</v>
      </c>
      <c r="AB384">
        <f t="shared" si="64"/>
        <v>153.51245479452055</v>
      </c>
      <c r="AC384" s="30">
        <f t="shared" si="65"/>
        <v>158.12328767123293</v>
      </c>
      <c r="AD384" s="9">
        <f t="shared" si="66"/>
        <v>-4.6108328767123794</v>
      </c>
    </row>
    <row r="385" spans="1:30" ht="15.75">
      <c r="A385" s="7">
        <v>20230613</v>
      </c>
      <c r="B385">
        <v>150.9</v>
      </c>
      <c r="C385" s="64">
        <f t="shared" si="69"/>
        <v>158.05780821917813</v>
      </c>
      <c r="E385" s="2">
        <v>93</v>
      </c>
      <c r="F385" s="74">
        <f t="shared" si="50"/>
        <v>125.55342465753425</v>
      </c>
      <c r="G385" s="30">
        <f t="shared" si="59"/>
        <v>102.58888864643114</v>
      </c>
      <c r="H385" s="60">
        <v>229</v>
      </c>
      <c r="I385" s="67">
        <f t="shared" si="51"/>
        <v>274.15890410958906</v>
      </c>
      <c r="J385" s="30">
        <f t="shared" si="60"/>
        <v>95.765189671023705</v>
      </c>
      <c r="K385" s="60">
        <v>171</v>
      </c>
      <c r="L385" s="9">
        <f t="shared" si="61"/>
        <v>178.98356164383563</v>
      </c>
      <c r="M385" s="30">
        <f t="shared" si="62"/>
        <v>98.830856128212588</v>
      </c>
      <c r="O385" s="6">
        <f t="shared" si="52"/>
        <v>148.14104794520554</v>
      </c>
      <c r="P385" s="20">
        <f t="shared" si="53"/>
        <v>-15.247376470582282</v>
      </c>
      <c r="Q385" s="20">
        <f t="shared" si="54"/>
        <v>288.52232671232889</v>
      </c>
      <c r="R385" s="20">
        <f t="shared" si="55"/>
        <v>-4.9782707516638283</v>
      </c>
      <c r="S385" s="20">
        <f t="shared" si="56"/>
        <v>188.11561643835626</v>
      </c>
      <c r="T385" s="20">
        <f t="shared" si="57"/>
        <v>-4.8544905348212382</v>
      </c>
      <c r="Y385" s="33">
        <f t="shared" si="67"/>
        <v>1.4255569860562551</v>
      </c>
      <c r="Z385">
        <f t="shared" si="49"/>
        <v>2.1836035524908897</v>
      </c>
      <c r="AA385" s="66">
        <f t="shared" si="63"/>
        <v>1.5317546571966507</v>
      </c>
      <c r="AB385">
        <f t="shared" si="64"/>
        <v>153.37580273972605</v>
      </c>
      <c r="AC385" s="30">
        <f t="shared" si="65"/>
        <v>158.05780821917813</v>
      </c>
      <c r="AD385" s="9">
        <f t="shared" si="66"/>
        <v>-4.6820054794520729</v>
      </c>
    </row>
    <row r="386" spans="1:30" ht="15.75">
      <c r="A386" s="7">
        <v>20230614</v>
      </c>
      <c r="B386">
        <v>148</v>
      </c>
      <c r="C386" s="64">
        <f t="shared" si="69"/>
        <v>158.00958904109592</v>
      </c>
      <c r="E386" s="2">
        <v>117</v>
      </c>
      <c r="F386" s="74">
        <f t="shared" si="50"/>
        <v>125.41917808219178</v>
      </c>
      <c r="G386" s="30">
        <f t="shared" si="59"/>
        <v>102.59851893922846</v>
      </c>
      <c r="H386" s="60">
        <v>264</v>
      </c>
      <c r="I386" s="67">
        <f t="shared" si="51"/>
        <v>273.60000000000002</v>
      </c>
      <c r="J386" s="30">
        <f t="shared" si="60"/>
        <v>95.775204277817835</v>
      </c>
      <c r="K386" s="60">
        <v>170</v>
      </c>
      <c r="L386" s="9">
        <f t="shared" si="61"/>
        <v>178.61917808219178</v>
      </c>
      <c r="M386" s="30">
        <f t="shared" si="62"/>
        <v>98.846171544266525</v>
      </c>
      <c r="O386" s="6">
        <f t="shared" si="52"/>
        <v>148.06510273972609</v>
      </c>
      <c r="P386" s="20">
        <f t="shared" si="53"/>
        <v>-15.294572616035055</v>
      </c>
      <c r="Q386" s="20">
        <f t="shared" si="54"/>
        <v>288.37441438356171</v>
      </c>
      <c r="R386" s="20">
        <f t="shared" si="55"/>
        <v>-5.1233443907095335</v>
      </c>
      <c r="S386" s="20">
        <f t="shared" si="56"/>
        <v>188.01917808219184</v>
      </c>
      <c r="T386" s="20">
        <f t="shared" si="57"/>
        <v>-4.9994899966485775</v>
      </c>
      <c r="Y386" s="33">
        <f t="shared" si="67"/>
        <v>1.4241775525361529</v>
      </c>
      <c r="Z386">
        <f t="shared" si="49"/>
        <v>2.1814845559002145</v>
      </c>
      <c r="AA386" s="66">
        <f t="shared" si="63"/>
        <v>1.5317504141358367</v>
      </c>
      <c r="AB386">
        <f t="shared" si="64"/>
        <v>153.1936</v>
      </c>
      <c r="AC386" s="30">
        <f t="shared" si="65"/>
        <v>158.00958904109592</v>
      </c>
      <c r="AD386" s="9">
        <f t="shared" si="66"/>
        <v>-4.8159890410959179</v>
      </c>
    </row>
    <row r="387" spans="1:30" ht="15.75">
      <c r="A387" s="7">
        <v>20230615</v>
      </c>
      <c r="B387">
        <v>157.9</v>
      </c>
      <c r="C387" s="64">
        <f t="shared" si="69"/>
        <v>157.9652054794521</v>
      </c>
      <c r="E387" s="2">
        <v>122</v>
      </c>
      <c r="F387" s="74">
        <f t="shared" si="50"/>
        <v>125.33424657534246</v>
      </c>
      <c r="G387" s="30">
        <f t="shared" si="59"/>
        <v>102.60351498458915</v>
      </c>
      <c r="H387" s="60">
        <v>274</v>
      </c>
      <c r="I387" s="67">
        <f t="shared" si="51"/>
        <v>273.32602739726025</v>
      </c>
      <c r="J387" s="30">
        <f t="shared" si="60"/>
        <v>95.779369311575323</v>
      </c>
      <c r="K387" s="60">
        <v>177</v>
      </c>
      <c r="L387" s="9">
        <f t="shared" si="61"/>
        <v>178.43561643835616</v>
      </c>
      <c r="M387" s="30">
        <f t="shared" si="62"/>
        <v>98.852784473890281</v>
      </c>
      <c r="O387" s="6">
        <f t="shared" si="52"/>
        <v>147.99519863013705</v>
      </c>
      <c r="P387" s="20">
        <f t="shared" si="53"/>
        <v>-15.311950836613164</v>
      </c>
      <c r="Q387" s="20">
        <f t="shared" si="54"/>
        <v>288.23826780821929</v>
      </c>
      <c r="R387" s="20">
        <f t="shared" si="55"/>
        <v>-5.1735810530477409</v>
      </c>
      <c r="S387" s="20">
        <f t="shared" si="56"/>
        <v>187.93041095890419</v>
      </c>
      <c r="T387" s="20">
        <f t="shared" si="57"/>
        <v>-5.0522927460762617</v>
      </c>
      <c r="Y387" s="33">
        <f t="shared" si="67"/>
        <v>1.4236780553916104</v>
      </c>
      <c r="Z387">
        <f t="shared" ref="Z387:Z450" si="70">I387/F387</f>
        <v>2.1807768815441446</v>
      </c>
      <c r="AA387" s="66">
        <f t="shared" si="63"/>
        <v>1.5317907537348951</v>
      </c>
      <c r="AB387">
        <f t="shared" si="64"/>
        <v>153.10428493150684</v>
      </c>
      <c r="AC387" s="30">
        <f t="shared" si="65"/>
        <v>157.9652054794521</v>
      </c>
      <c r="AD387" s="9">
        <f t="shared" si="66"/>
        <v>-4.8609205479452555</v>
      </c>
    </row>
    <row r="388" spans="1:30" ht="15.75">
      <c r="A388" s="7">
        <v>20230616</v>
      </c>
      <c r="B388">
        <v>162.19999999999999</v>
      </c>
      <c r="C388" s="64">
        <f t="shared" si="69"/>
        <v>157.90794520547951</v>
      </c>
      <c r="E388" s="2">
        <v>131</v>
      </c>
      <c r="F388" s="74">
        <f t="shared" si="50"/>
        <v>125.26027397260275</v>
      </c>
      <c r="G388" s="30">
        <f t="shared" si="59"/>
        <v>102.6063867016623</v>
      </c>
      <c r="H388" s="60">
        <v>312</v>
      </c>
      <c r="I388" s="67">
        <f t="shared" si="51"/>
        <v>273.2</v>
      </c>
      <c r="J388" s="30">
        <f t="shared" si="60"/>
        <v>95.779939429190321</v>
      </c>
      <c r="K388" s="60">
        <v>210</v>
      </c>
      <c r="L388" s="9">
        <f t="shared" si="61"/>
        <v>178.39726027397259</v>
      </c>
      <c r="M388" s="30">
        <f t="shared" si="62"/>
        <v>98.851478154035178</v>
      </c>
      <c r="O388" s="6">
        <f t="shared" si="52"/>
        <v>147.90501369863023</v>
      </c>
      <c r="P388" s="20">
        <f t="shared" si="53"/>
        <v>-15.310325971889085</v>
      </c>
      <c r="Q388" s="20">
        <f t="shared" si="54"/>
        <v>288.06262191780837</v>
      </c>
      <c r="R388" s="20">
        <f t="shared" si="55"/>
        <v>-5.1595107407059118</v>
      </c>
      <c r="S388" s="20">
        <f t="shared" si="56"/>
        <v>187.81589041095901</v>
      </c>
      <c r="T388" s="20">
        <f t="shared" si="57"/>
        <v>-5.0148206929549843</v>
      </c>
      <c r="Y388" s="33">
        <f t="shared" si="67"/>
        <v>1.4242125984251968</v>
      </c>
      <c r="Z388">
        <f t="shared" si="70"/>
        <v>2.1810586176727909</v>
      </c>
      <c r="AA388" s="66">
        <f t="shared" si="63"/>
        <v>1.5314136527681794</v>
      </c>
      <c r="AB388">
        <f t="shared" si="64"/>
        <v>153.06319999999999</v>
      </c>
      <c r="AC388" s="30">
        <f t="shared" si="65"/>
        <v>157.90794520547951</v>
      </c>
      <c r="AD388" s="9">
        <f t="shared" si="66"/>
        <v>-4.8447452054795122</v>
      </c>
    </row>
    <row r="389" spans="1:30" ht="15.75">
      <c r="A389" s="7">
        <v>20230617</v>
      </c>
      <c r="B389">
        <v>163.19999999999999</v>
      </c>
      <c r="C389" s="64">
        <f t="shared" si="69"/>
        <v>157.87041095890416</v>
      </c>
      <c r="E389" s="2">
        <v>130</v>
      </c>
      <c r="F389" s="74">
        <f t="shared" si="50"/>
        <v>125.24109589041096</v>
      </c>
      <c r="G389" s="30">
        <f t="shared" si="59"/>
        <v>102.60532014962921</v>
      </c>
      <c r="H389" s="60">
        <v>318</v>
      </c>
      <c r="I389" s="67">
        <f t="shared" si="51"/>
        <v>273.29041095890409</v>
      </c>
      <c r="J389" s="30">
        <f t="shared" si="60"/>
        <v>95.776653868131646</v>
      </c>
      <c r="K389" s="60">
        <v>219</v>
      </c>
      <c r="L389" s="9">
        <f t="shared" si="61"/>
        <v>178.46575342465752</v>
      </c>
      <c r="M389" s="30">
        <f t="shared" si="62"/>
        <v>98.84597789376727</v>
      </c>
      <c r="O389" s="6">
        <f t="shared" si="52"/>
        <v>147.84589726027406</v>
      </c>
      <c r="P389" s="20">
        <f t="shared" si="53"/>
        <v>-15.289434329089744</v>
      </c>
      <c r="Q389" s="20">
        <f t="shared" si="54"/>
        <v>287.94748561643848</v>
      </c>
      <c r="R389" s="20">
        <f t="shared" si="55"/>
        <v>-5.0901901873379813</v>
      </c>
      <c r="S389" s="20">
        <f t="shared" si="56"/>
        <v>187.74082191780832</v>
      </c>
      <c r="T389" s="20">
        <f t="shared" si="57"/>
        <v>-4.9403578818949399</v>
      </c>
      <c r="Y389" s="33">
        <f t="shared" si="67"/>
        <v>1.4249775774943669</v>
      </c>
      <c r="Z389">
        <f t="shared" si="70"/>
        <v>2.1821144969702271</v>
      </c>
      <c r="AA389" s="66">
        <f t="shared" si="63"/>
        <v>1.5313325145839729</v>
      </c>
      <c r="AB389">
        <f t="shared" si="64"/>
        <v>153.09267397260274</v>
      </c>
      <c r="AC389" s="30">
        <f t="shared" si="65"/>
        <v>157.87041095890416</v>
      </c>
      <c r="AD389" s="9">
        <f t="shared" si="66"/>
        <v>-4.7777369863014201</v>
      </c>
    </row>
    <row r="390" spans="1:30" ht="15.75">
      <c r="A390" s="7">
        <v>20230618</v>
      </c>
      <c r="B390">
        <v>169.4</v>
      </c>
      <c r="C390" s="64">
        <f t="shared" si="69"/>
        <v>157.87041095890416</v>
      </c>
      <c r="E390" s="2">
        <v>160</v>
      </c>
      <c r="F390" s="74">
        <f t="shared" si="50"/>
        <v>125.18904109589042</v>
      </c>
      <c r="G390" s="30">
        <f t="shared" si="59"/>
        <v>102.610561561693</v>
      </c>
      <c r="H390" s="60">
        <v>347</v>
      </c>
      <c r="I390" s="67">
        <f t="shared" si="51"/>
        <v>273.35068493150686</v>
      </c>
      <c r="J390" s="30">
        <f t="shared" si="60"/>
        <v>95.775380112856183</v>
      </c>
      <c r="K390" s="60">
        <v>217</v>
      </c>
      <c r="L390" s="9">
        <f t="shared" si="61"/>
        <v>178.64657534246575</v>
      </c>
      <c r="M390" s="30">
        <f t="shared" si="62"/>
        <v>98.837024200226978</v>
      </c>
      <c r="O390" s="6">
        <f t="shared" si="52"/>
        <v>147.84589726027406</v>
      </c>
      <c r="P390" s="20">
        <f t="shared" si="53"/>
        <v>-15.324643148194752</v>
      </c>
      <c r="Q390" s="20">
        <f t="shared" si="54"/>
        <v>287.94748561643848</v>
      </c>
      <c r="R390" s="20">
        <f t="shared" si="55"/>
        <v>-5.0692579078031343</v>
      </c>
      <c r="S390" s="20">
        <f t="shared" si="56"/>
        <v>187.74082191780832</v>
      </c>
      <c r="T390" s="20">
        <f t="shared" si="57"/>
        <v>-4.8440432306853154</v>
      </c>
      <c r="Y390" s="33">
        <f t="shared" si="67"/>
        <v>1.4270144876789075</v>
      </c>
      <c r="Z390">
        <f t="shared" si="70"/>
        <v>2.1835033045914125</v>
      </c>
      <c r="AA390" s="66">
        <f t="shared" si="63"/>
        <v>1.5301199276140234</v>
      </c>
      <c r="AB390">
        <f t="shared" si="64"/>
        <v>153.11232328767124</v>
      </c>
      <c r="AC390" s="30">
        <f t="shared" si="65"/>
        <v>157.87041095890416</v>
      </c>
      <c r="AD390" s="9">
        <f t="shared" si="66"/>
        <v>-4.7580876712329143</v>
      </c>
    </row>
    <row r="391" spans="1:30" ht="15.75">
      <c r="A391" s="7">
        <v>20230619</v>
      </c>
      <c r="B391">
        <v>174.3</v>
      </c>
      <c r="C391" s="64">
        <f t="shared" si="69"/>
        <v>157.88575342465759</v>
      </c>
      <c r="E391" s="2">
        <v>182</v>
      </c>
      <c r="F391" s="74">
        <f t="shared" si="50"/>
        <v>125.21917808219177</v>
      </c>
      <c r="G391" s="30">
        <f t="shared" si="59"/>
        <v>102.60875177770485</v>
      </c>
      <c r="H391" s="60">
        <v>425</v>
      </c>
      <c r="I391" s="67">
        <f t="shared" si="51"/>
        <v>273.60000000000002</v>
      </c>
      <c r="J391" s="30">
        <f t="shared" si="60"/>
        <v>95.770678122246252</v>
      </c>
      <c r="K391" s="60">
        <v>259</v>
      </c>
      <c r="L391" s="9">
        <f t="shared" si="61"/>
        <v>178.83835616438355</v>
      </c>
      <c r="M391" s="30">
        <f t="shared" si="62"/>
        <v>98.828405539555121</v>
      </c>
      <c r="O391" s="6">
        <f t="shared" si="52"/>
        <v>147.8700616438357</v>
      </c>
      <c r="P391" s="20">
        <f t="shared" si="53"/>
        <v>-15.318099762615589</v>
      </c>
      <c r="Q391" s="20">
        <f t="shared" si="54"/>
        <v>287.99454863013716</v>
      </c>
      <c r="R391" s="20">
        <f t="shared" si="55"/>
        <v>-4.9982017710424174</v>
      </c>
      <c r="S391" s="20">
        <f t="shared" si="56"/>
        <v>187.77150684931519</v>
      </c>
      <c r="T391" s="20">
        <f t="shared" si="57"/>
        <v>-4.7574580589058115</v>
      </c>
      <c r="Y391" s="33">
        <f t="shared" si="67"/>
        <v>1.4282026036538673</v>
      </c>
      <c r="Z391">
        <f t="shared" si="70"/>
        <v>2.184968821791927</v>
      </c>
      <c r="AA391" s="66">
        <f t="shared" si="63"/>
        <v>1.5298731539922792</v>
      </c>
      <c r="AB391">
        <f t="shared" si="64"/>
        <v>153.1936</v>
      </c>
      <c r="AC391" s="30">
        <f t="shared" si="65"/>
        <v>157.88575342465759</v>
      </c>
      <c r="AD391" s="9">
        <f t="shared" si="66"/>
        <v>-4.6921534246575902</v>
      </c>
    </row>
    <row r="392" spans="1:30" ht="15.75">
      <c r="A392" s="7">
        <v>20230620</v>
      </c>
      <c r="B392">
        <v>186</v>
      </c>
      <c r="C392" s="64">
        <f t="shared" si="69"/>
        <v>157.95698630136994</v>
      </c>
      <c r="E392" s="2">
        <v>206</v>
      </c>
      <c r="F392" s="74">
        <f t="shared" si="50"/>
        <v>125.32054794520548</v>
      </c>
      <c r="G392" s="30">
        <f t="shared" si="59"/>
        <v>102.60423680643611</v>
      </c>
      <c r="H392" s="60">
        <v>412</v>
      </c>
      <c r="I392" s="67">
        <f t="shared" si="51"/>
        <v>273.86575342465756</v>
      </c>
      <c r="J392" s="30">
        <f t="shared" si="60"/>
        <v>95.767679394964034</v>
      </c>
      <c r="K392" s="60">
        <v>254</v>
      </c>
      <c r="L392" s="9">
        <f t="shared" si="61"/>
        <v>179.05479452054794</v>
      </c>
      <c r="M392" s="30">
        <f t="shared" si="62"/>
        <v>98.821712187284831</v>
      </c>
      <c r="O392" s="6">
        <f t="shared" si="52"/>
        <v>147.98225342465764</v>
      </c>
      <c r="P392" s="20">
        <f t="shared" si="53"/>
        <v>-15.313799428652402</v>
      </c>
      <c r="Q392" s="20">
        <f t="shared" si="54"/>
        <v>288.21305547945229</v>
      </c>
      <c r="R392" s="20">
        <f t="shared" si="55"/>
        <v>-4.978019483165852</v>
      </c>
      <c r="S392" s="20">
        <f t="shared" si="56"/>
        <v>187.91397260273988</v>
      </c>
      <c r="T392" s="20">
        <f t="shared" si="57"/>
        <v>-4.7144860807773483</v>
      </c>
      <c r="Y392" s="33">
        <f t="shared" si="67"/>
        <v>1.4287744305015084</v>
      </c>
      <c r="Z392">
        <f t="shared" si="70"/>
        <v>2.1853220235232391</v>
      </c>
      <c r="AA392" s="66">
        <f t="shared" si="63"/>
        <v>1.5295080713028844</v>
      </c>
      <c r="AB392">
        <f t="shared" si="64"/>
        <v>153.28023561643835</v>
      </c>
      <c r="AC392" s="30">
        <f t="shared" si="65"/>
        <v>157.95698630136994</v>
      </c>
      <c r="AD392" s="9">
        <f t="shared" si="66"/>
        <v>-4.6767506849315907</v>
      </c>
    </row>
    <row r="393" spans="1:30" ht="15.75">
      <c r="A393" s="7">
        <v>20230621</v>
      </c>
      <c r="B393">
        <v>182.2</v>
      </c>
      <c r="C393" s="64">
        <f t="shared" si="69"/>
        <v>158.08684931506858</v>
      </c>
      <c r="E393" s="2">
        <v>217</v>
      </c>
      <c r="F393" s="74">
        <f t="shared" si="50"/>
        <v>125.42191780821918</v>
      </c>
      <c r="G393" s="30">
        <f t="shared" si="59"/>
        <v>102.60440376591887</v>
      </c>
      <c r="H393" s="60">
        <v>425</v>
      </c>
      <c r="I393" s="67">
        <f t="shared" si="51"/>
        <v>274.13972602739727</v>
      </c>
      <c r="J393" s="30">
        <f t="shared" si="60"/>
        <v>95.766652342071339</v>
      </c>
      <c r="K393" s="60">
        <v>282</v>
      </c>
      <c r="L393" s="9">
        <f t="shared" si="61"/>
        <v>179.33424657534246</v>
      </c>
      <c r="M393" s="30">
        <f t="shared" si="62"/>
        <v>98.815206929740143</v>
      </c>
      <c r="O393" s="6">
        <f t="shared" si="52"/>
        <v>148.18678767123299</v>
      </c>
      <c r="P393" s="20">
        <f t="shared" si="53"/>
        <v>-15.36228041700987</v>
      </c>
      <c r="Q393" s="20">
        <f t="shared" si="54"/>
        <v>288.61141027397287</v>
      </c>
      <c r="R393" s="20">
        <f t="shared" si="55"/>
        <v>-5.0142453594741596</v>
      </c>
      <c r="S393" s="20">
        <f t="shared" si="56"/>
        <v>188.17369863013715</v>
      </c>
      <c r="T393" s="20">
        <f t="shared" si="57"/>
        <v>-4.6974960470798806</v>
      </c>
      <c r="Y393" s="33">
        <f t="shared" si="67"/>
        <v>1.4298477467834596</v>
      </c>
      <c r="Z393">
        <f t="shared" si="70"/>
        <v>2.1857401865484176</v>
      </c>
      <c r="AA393" s="66">
        <f t="shared" si="63"/>
        <v>1.5286523977573063</v>
      </c>
      <c r="AB393">
        <f t="shared" si="64"/>
        <v>153.36955068493151</v>
      </c>
      <c r="AC393" s="30">
        <f t="shared" si="65"/>
        <v>158.08684931506858</v>
      </c>
      <c r="AD393" s="9">
        <f t="shared" si="66"/>
        <v>-4.7172986301370656</v>
      </c>
    </row>
    <row r="394" spans="1:30" ht="15.75">
      <c r="A394" s="7">
        <v>20230622</v>
      </c>
      <c r="B394">
        <v>178.8</v>
      </c>
      <c r="C394" s="64">
        <f t="shared" si="69"/>
        <v>158.2326027397261</v>
      </c>
      <c r="E394" s="2">
        <v>240</v>
      </c>
      <c r="F394" s="74">
        <f t="shared" si="50"/>
        <v>125.56438356164384</v>
      </c>
      <c r="G394" s="30">
        <f t="shared" si="59"/>
        <v>102.6017106325413</v>
      </c>
      <c r="H394" s="60">
        <v>494</v>
      </c>
      <c r="I394" s="67">
        <f t="shared" si="51"/>
        <v>274.50136986301368</v>
      </c>
      <c r="J394" s="30">
        <f t="shared" si="60"/>
        <v>95.764364775982358</v>
      </c>
      <c r="K394" s="60">
        <v>332</v>
      </c>
      <c r="L394" s="9">
        <f t="shared" si="61"/>
        <v>179.65479452054794</v>
      </c>
      <c r="M394" s="66">
        <f t="shared" si="62"/>
        <v>98.807591423430026</v>
      </c>
      <c r="O394" s="6">
        <f t="shared" si="52"/>
        <v>148.4163493150686</v>
      </c>
      <c r="P394" s="20">
        <f t="shared" si="53"/>
        <v>-15.397202436850819</v>
      </c>
      <c r="Q394" s="20">
        <f t="shared" si="54"/>
        <v>289.05850890410983</v>
      </c>
      <c r="R394" s="20">
        <f t="shared" si="55"/>
        <v>-5.0360527687926435</v>
      </c>
      <c r="S394" s="20">
        <f t="shared" si="56"/>
        <v>188.46520547945221</v>
      </c>
      <c r="T394" s="20">
        <f t="shared" si="57"/>
        <v>-4.6748209763657655</v>
      </c>
      <c r="Y394" s="33">
        <f t="shared" si="67"/>
        <v>1.430778294167703</v>
      </c>
      <c r="Z394">
        <f t="shared" si="70"/>
        <v>2.1861403853287076</v>
      </c>
      <c r="AA394" s="66">
        <f t="shared" si="63"/>
        <v>1.5279379022173423</v>
      </c>
      <c r="AB394">
        <f t="shared" si="64"/>
        <v>153.48744657534246</v>
      </c>
      <c r="AC394" s="30">
        <f t="shared" si="65"/>
        <v>158.2326027397261</v>
      </c>
      <c r="AD394" s="9">
        <f t="shared" si="66"/>
        <v>-4.7451561643836442</v>
      </c>
    </row>
    <row r="395" spans="1:30" ht="15.75">
      <c r="A395" s="7">
        <v>20230623</v>
      </c>
      <c r="B395">
        <v>175.2</v>
      </c>
      <c r="C395" s="64">
        <f t="shared" si="69"/>
        <v>158.37972602739734</v>
      </c>
      <c r="E395" s="2">
        <v>228</v>
      </c>
      <c r="F395" s="74">
        <f t="shared" si="50"/>
        <v>125.7013698630137</v>
      </c>
      <c r="G395" s="30">
        <f t="shared" si="59"/>
        <v>102.59968178548856</v>
      </c>
      <c r="H395" s="60">
        <v>469</v>
      </c>
      <c r="I395" s="67">
        <f t="shared" si="51"/>
        <v>274.74794520547943</v>
      </c>
      <c r="J395" s="30">
        <f t="shared" si="60"/>
        <v>95.764546333875131</v>
      </c>
      <c r="K395" s="60">
        <v>312</v>
      </c>
      <c r="L395" s="9">
        <f t="shared" si="61"/>
        <v>179.79452054794521</v>
      </c>
      <c r="M395" s="66">
        <f t="shared" si="62"/>
        <v>98.808929523809525</v>
      </c>
      <c r="O395" s="6">
        <f t="shared" si="52"/>
        <v>148.64806849315082</v>
      </c>
      <c r="P395" s="20">
        <f t="shared" si="53"/>
        <v>-15.436930235790058</v>
      </c>
      <c r="Q395" s="20">
        <f t="shared" si="54"/>
        <v>289.50980958904131</v>
      </c>
      <c r="R395" s="20">
        <f t="shared" si="55"/>
        <v>-5.0989168223751449</v>
      </c>
      <c r="S395" s="20">
        <f t="shared" si="56"/>
        <v>188.75945205479468</v>
      </c>
      <c r="T395" s="20">
        <f t="shared" si="57"/>
        <v>-4.7493947504398619</v>
      </c>
      <c r="Y395" s="33">
        <f t="shared" si="67"/>
        <v>1.4303306379547089</v>
      </c>
      <c r="Z395">
        <f t="shared" si="70"/>
        <v>2.18571957891066</v>
      </c>
      <c r="AA395" s="66">
        <f t="shared" si="63"/>
        <v>1.5281219047619046</v>
      </c>
      <c r="AB395">
        <f t="shared" si="64"/>
        <v>153.56783013698629</v>
      </c>
      <c r="AC395" s="30">
        <f t="shared" si="65"/>
        <v>158.37972602739734</v>
      </c>
      <c r="AD395" s="9">
        <f t="shared" si="66"/>
        <v>-4.8118958904110514</v>
      </c>
    </row>
    <row r="396" spans="1:30" ht="15.75">
      <c r="A396" s="7">
        <v>20230624</v>
      </c>
      <c r="B396">
        <v>166.1</v>
      </c>
      <c r="C396" s="64">
        <f t="shared" si="69"/>
        <v>158.50301369863024</v>
      </c>
      <c r="E396" s="2">
        <v>223</v>
      </c>
      <c r="F396" s="74">
        <f t="shared" si="50"/>
        <v>125.84657534246575</v>
      </c>
      <c r="G396" s="30">
        <f t="shared" si="59"/>
        <v>102.59494056690035</v>
      </c>
      <c r="H396" s="60">
        <v>382</v>
      </c>
      <c r="I396" s="67">
        <f t="shared" si="51"/>
        <v>274.96164383561643</v>
      </c>
      <c r="J396" s="18">
        <f t="shared" si="60"/>
        <v>95.764549974591731</v>
      </c>
      <c r="K396" s="60">
        <v>277</v>
      </c>
      <c r="L396" s="9">
        <f t="shared" si="61"/>
        <v>179.94794520547944</v>
      </c>
      <c r="M396" s="56">
        <f t="shared" si="62"/>
        <v>98.808270276031124</v>
      </c>
      <c r="O396" s="6">
        <f t="shared" si="52"/>
        <v>148.84224657534261</v>
      </c>
      <c r="P396" s="20">
        <f t="shared" si="53"/>
        <v>-15.4496937274033</v>
      </c>
      <c r="Q396" s="20">
        <f t="shared" si="54"/>
        <v>289.88799452054826</v>
      </c>
      <c r="R396" s="20">
        <f t="shared" si="55"/>
        <v>-5.1490061565394711</v>
      </c>
      <c r="S396" s="20">
        <f t="shared" si="56"/>
        <v>189.00602739726048</v>
      </c>
      <c r="T396" s="20">
        <f t="shared" si="57"/>
        <v>-4.7924832432684354</v>
      </c>
      <c r="Y396" s="33">
        <f t="shared" si="67"/>
        <v>1.4298994209082596</v>
      </c>
      <c r="Z396">
        <f t="shared" si="70"/>
        <v>2.1848957199460095</v>
      </c>
      <c r="AA396" s="66">
        <f t="shared" si="63"/>
        <v>1.5280065772445608</v>
      </c>
      <c r="AB396">
        <f t="shared" si="64"/>
        <v>153.63749589041095</v>
      </c>
      <c r="AC396" s="30">
        <f t="shared" si="65"/>
        <v>158.50301369863024</v>
      </c>
      <c r="AD396" s="9">
        <f t="shared" si="66"/>
        <v>-4.8655178082192947</v>
      </c>
    </row>
    <row r="397" spans="1:30" ht="15.75">
      <c r="A397" s="7">
        <v>20230625</v>
      </c>
      <c r="B397">
        <v>159.9</v>
      </c>
      <c r="C397" s="64">
        <f t="shared" si="69"/>
        <v>158.63561643835627</v>
      </c>
      <c r="E397" s="2">
        <v>204</v>
      </c>
      <c r="F397" s="76">
        <f t="shared" si="50"/>
        <v>125.91232876712328</v>
      </c>
      <c r="G397" s="30">
        <f t="shared" si="59"/>
        <v>102.59889464293487</v>
      </c>
      <c r="H397" s="60">
        <v>319</v>
      </c>
      <c r="I397" s="67">
        <f t="shared" si="51"/>
        <v>274.97534246575344</v>
      </c>
      <c r="J397" s="30">
        <f t="shared" si="60"/>
        <v>95.769085148357021</v>
      </c>
      <c r="K397" s="60">
        <v>207</v>
      </c>
      <c r="L397" s="18">
        <f t="shared" si="61"/>
        <v>179.9945205479452</v>
      </c>
      <c r="M397" s="66">
        <f t="shared" si="62"/>
        <v>98.813358093092646</v>
      </c>
      <c r="O397" s="6">
        <f t="shared" si="52"/>
        <v>149.05109589041112</v>
      </c>
      <c r="P397" s="20">
        <f t="shared" si="53"/>
        <v>-15.524050316477016</v>
      </c>
      <c r="Q397" s="20">
        <f t="shared" si="54"/>
        <v>290.29475342465781</v>
      </c>
      <c r="R397" s="20">
        <f t="shared" si="55"/>
        <v>-5.2771918121766248</v>
      </c>
      <c r="S397" s="20">
        <f t="shared" si="56"/>
        <v>189.27123287671253</v>
      </c>
      <c r="T397" s="20">
        <f t="shared" si="57"/>
        <v>-4.9012796016444753</v>
      </c>
      <c r="Y397" s="33">
        <f t="shared" si="67"/>
        <v>1.4295226075982419</v>
      </c>
      <c r="Z397">
        <f t="shared" si="70"/>
        <v>2.1838635275686498</v>
      </c>
      <c r="AA397" s="66">
        <f t="shared" si="63"/>
        <v>1.5276872964169383</v>
      </c>
      <c r="AB397">
        <f t="shared" si="64"/>
        <v>153.64196164383563</v>
      </c>
      <c r="AC397" s="30">
        <f t="shared" si="65"/>
        <v>158.63561643835627</v>
      </c>
      <c r="AD397" s="9">
        <f t="shared" si="66"/>
        <v>-4.9936547945206371</v>
      </c>
    </row>
    <row r="398" spans="1:30" ht="15.75">
      <c r="A398" s="7">
        <v>20230626</v>
      </c>
      <c r="B398">
        <v>162.9</v>
      </c>
      <c r="C398" s="64">
        <f t="shared" si="69"/>
        <v>158.69589041095901</v>
      </c>
      <c r="E398" s="2">
        <v>171</v>
      </c>
      <c r="F398" s="76">
        <f t="shared" si="50"/>
        <v>125.93424657534247</v>
      </c>
      <c r="G398" s="30">
        <f t="shared" si="59"/>
        <v>102.60148805638951</v>
      </c>
      <c r="H398" s="60">
        <v>303</v>
      </c>
      <c r="I398" s="67">
        <f t="shared" si="51"/>
        <v>274.76712328767121</v>
      </c>
      <c r="J398" s="30">
        <f t="shared" si="60"/>
        <v>95.775650613221657</v>
      </c>
      <c r="K398" s="60">
        <v>213</v>
      </c>
      <c r="L398" s="9">
        <f t="shared" si="61"/>
        <v>179.9041095890411</v>
      </c>
      <c r="M398" s="30">
        <f t="shared" si="62"/>
        <v>98.821137592324689</v>
      </c>
      <c r="O398" s="6">
        <f t="shared" si="52"/>
        <v>149.14602739726044</v>
      </c>
      <c r="P398" s="20">
        <f t="shared" si="53"/>
        <v>-15.563123756619973</v>
      </c>
      <c r="Q398" s="20">
        <f t="shared" si="54"/>
        <v>290.47964383561674</v>
      </c>
      <c r="R398" s="20">
        <f t="shared" si="55"/>
        <v>-5.4091640778922425</v>
      </c>
      <c r="S398" s="20">
        <f t="shared" si="56"/>
        <v>189.39178082191802</v>
      </c>
      <c r="T398" s="20">
        <f t="shared" si="57"/>
        <v>-5.0095475060757906</v>
      </c>
      <c r="Y398" s="33">
        <f t="shared" si="67"/>
        <v>1.428555889135448</v>
      </c>
      <c r="Z398">
        <f t="shared" si="70"/>
        <v>2.1818300482965669</v>
      </c>
      <c r="AA398" s="66">
        <f t="shared" si="63"/>
        <v>1.5272976471484045</v>
      </c>
      <c r="AB398">
        <f t="shared" si="64"/>
        <v>153.5740821917808</v>
      </c>
      <c r="AC398" s="30">
        <f t="shared" si="65"/>
        <v>158.69589041095901</v>
      </c>
      <c r="AD398" s="9">
        <f t="shared" si="66"/>
        <v>-5.1218082191782059</v>
      </c>
    </row>
    <row r="399" spans="1:30" s="4" customFormat="1" ht="15.75">
      <c r="A399" s="4">
        <v>20230627</v>
      </c>
      <c r="B399" s="4">
        <v>156.19999999999999</v>
      </c>
      <c r="C399" s="99">
        <f t="shared" si="69"/>
        <v>158.70575342465764</v>
      </c>
      <c r="E399" s="101">
        <v>156</v>
      </c>
      <c r="F399" s="100">
        <f t="shared" si="50"/>
        <v>125.92054794520548</v>
      </c>
      <c r="G399" s="14">
        <f t="shared" si="59"/>
        <v>102.60364221840257</v>
      </c>
      <c r="H399" s="95">
        <v>257</v>
      </c>
      <c r="I399" s="104">
        <f t="shared" si="51"/>
        <v>274.56164383561645</v>
      </c>
      <c r="J399" s="14">
        <f t="shared" si="60"/>
        <v>95.780332285585999</v>
      </c>
      <c r="K399" s="95">
        <v>186</v>
      </c>
      <c r="L399" s="14">
        <f t="shared" si="61"/>
        <v>179.86575342465753</v>
      </c>
      <c r="M399" s="14">
        <f t="shared" si="62"/>
        <v>98.823567043914039</v>
      </c>
      <c r="O399" s="6">
        <f t="shared" si="52"/>
        <v>149.1615616438358</v>
      </c>
      <c r="P399" s="20">
        <f t="shared" si="53"/>
        <v>-15.581101084289145</v>
      </c>
      <c r="Q399" s="20">
        <f t="shared" si="54"/>
        <v>290.50989863013729</v>
      </c>
      <c r="R399" s="20">
        <f t="shared" si="55"/>
        <v>-5.4897457435091894</v>
      </c>
      <c r="S399" s="20">
        <f t="shared" si="56"/>
        <v>189.41150684931529</v>
      </c>
      <c r="T399" s="20">
        <f t="shared" si="57"/>
        <v>-5.0396903458731259</v>
      </c>
      <c r="Y399" s="38">
        <f t="shared" si="67"/>
        <v>1.4284066926307086</v>
      </c>
      <c r="Z399" s="4">
        <f t="shared" si="70"/>
        <v>2.1804355866930658</v>
      </c>
      <c r="AA399" s="42">
        <f t="shared" si="63"/>
        <v>1.5264809370763583</v>
      </c>
      <c r="AB399" s="4">
        <f t="shared" si="64"/>
        <v>153.50709589041097</v>
      </c>
      <c r="AC399" s="14">
        <f t="shared" si="65"/>
        <v>158.70575342465764</v>
      </c>
      <c r="AD399" s="10">
        <f t="shared" si="66"/>
        <v>-5.1986575342466779</v>
      </c>
    </row>
    <row r="400" spans="1:30" ht="15.75">
      <c r="A400" s="7">
        <v>20230628</v>
      </c>
      <c r="B400">
        <v>160.1</v>
      </c>
      <c r="C400" s="64">
        <f t="shared" si="69"/>
        <v>158.68027397260283</v>
      </c>
      <c r="E400" s="2">
        <v>136</v>
      </c>
      <c r="F400" s="76">
        <f t="shared" si="50"/>
        <v>125.87123287671233</v>
      </c>
      <c r="G400" s="30">
        <f t="shared" si="59"/>
        <v>102.60655594976384</v>
      </c>
      <c r="H400" s="60">
        <v>214</v>
      </c>
      <c r="I400" s="67">
        <f t="shared" si="51"/>
        <v>274.47123287671235</v>
      </c>
      <c r="J400" s="30">
        <f t="shared" si="60"/>
        <v>95.78130801940469</v>
      </c>
      <c r="K400" s="60">
        <v>143</v>
      </c>
      <c r="L400" s="9">
        <f t="shared" si="61"/>
        <v>179.76712328767124</v>
      </c>
      <c r="M400" s="30">
        <f t="shared" si="62"/>
        <v>98.826990779547359</v>
      </c>
      <c r="O400" s="6">
        <f t="shared" si="52"/>
        <v>149.12143150684946</v>
      </c>
      <c r="P400" s="20">
        <f t="shared" si="53"/>
        <v>-15.591453485389323</v>
      </c>
      <c r="Q400" s="20">
        <f t="shared" si="54"/>
        <v>290.43174041095921</v>
      </c>
      <c r="R400" s="20">
        <f t="shared" si="55"/>
        <v>-5.4954418933904492</v>
      </c>
      <c r="S400" s="20">
        <f t="shared" si="56"/>
        <v>189.36054794520567</v>
      </c>
      <c r="T400" s="20">
        <f t="shared" si="57"/>
        <v>-5.0662214287162044</v>
      </c>
      <c r="Y400" s="33">
        <f t="shared" si="67"/>
        <v>1.4281827481879721</v>
      </c>
      <c r="Z400">
        <f t="shared" si="70"/>
        <v>2.1805715778246961</v>
      </c>
      <c r="AA400" s="66">
        <f t="shared" si="63"/>
        <v>1.5268155147451041</v>
      </c>
      <c r="AB400">
        <f t="shared" si="64"/>
        <v>153.47762191780822</v>
      </c>
      <c r="AC400" s="30">
        <f t="shared" si="65"/>
        <v>158.68027397260283</v>
      </c>
      <c r="AD400" s="9">
        <f t="shared" si="66"/>
        <v>-5.202652054794612</v>
      </c>
    </row>
    <row r="401" spans="1:30" ht="15.75">
      <c r="A401" s="7">
        <v>20230629</v>
      </c>
      <c r="B401">
        <v>167.6</v>
      </c>
      <c r="C401" s="64">
        <f t="shared" si="69"/>
        <v>158.64383561643845</v>
      </c>
      <c r="E401" s="2">
        <v>111</v>
      </c>
      <c r="F401" s="74">
        <f t="shared" si="50"/>
        <v>125.84931506849315</v>
      </c>
      <c r="G401" s="30">
        <f t="shared" si="59"/>
        <v>102.60585610101231</v>
      </c>
      <c r="H401" s="60">
        <v>242</v>
      </c>
      <c r="I401" s="67">
        <f t="shared" si="51"/>
        <v>274.33698630136985</v>
      </c>
      <c r="J401" s="30">
        <f t="shared" si="60"/>
        <v>95.782808864210608</v>
      </c>
      <c r="K401" s="60">
        <v>166</v>
      </c>
      <c r="L401" s="9">
        <f t="shared" si="61"/>
        <v>179.71506849315068</v>
      </c>
      <c r="M401" s="30">
        <f t="shared" si="62"/>
        <v>98.827519970729924</v>
      </c>
      <c r="O401" s="6">
        <f t="shared" si="52"/>
        <v>149.06404109589056</v>
      </c>
      <c r="P401" s="20">
        <f t="shared" si="53"/>
        <v>-15.573659386078049</v>
      </c>
      <c r="Q401" s="20">
        <f t="shared" si="54"/>
        <v>290.31996575342492</v>
      </c>
      <c r="R401" s="20">
        <f t="shared" si="55"/>
        <v>-5.5052980633201685</v>
      </c>
      <c r="S401" s="20">
        <f t="shared" si="56"/>
        <v>189.2876712328769</v>
      </c>
      <c r="T401" s="20">
        <f t="shared" si="57"/>
        <v>-5.0571718048922634</v>
      </c>
      <c r="Y401" s="33">
        <f t="shared" si="67"/>
        <v>1.4280178513116359</v>
      </c>
      <c r="Z401">
        <f t="shared" si="70"/>
        <v>2.179884619571133</v>
      </c>
      <c r="AA401" s="66">
        <f t="shared" si="63"/>
        <v>1.5265107628513934</v>
      </c>
      <c r="AB401">
        <f t="shared" si="64"/>
        <v>153.43385753424656</v>
      </c>
      <c r="AC401" s="30">
        <f t="shared" si="65"/>
        <v>158.64383561643845</v>
      </c>
      <c r="AD401" s="9">
        <f t="shared" si="66"/>
        <v>-5.2099780821918955</v>
      </c>
    </row>
    <row r="402" spans="1:30" ht="15.75">
      <c r="A402" s="7">
        <v>20230630</v>
      </c>
      <c r="B402">
        <v>163.9</v>
      </c>
      <c r="C402" s="64">
        <f t="shared" si="69"/>
        <v>158.59123287671241</v>
      </c>
      <c r="E402" s="2">
        <v>106</v>
      </c>
      <c r="F402" s="74">
        <f t="shared" si="50"/>
        <v>125.73972602739725</v>
      </c>
      <c r="G402" s="30">
        <f t="shared" si="59"/>
        <v>102.61265933108183</v>
      </c>
      <c r="H402" s="60">
        <v>261</v>
      </c>
      <c r="I402" s="67">
        <f t="shared" si="51"/>
        <v>274.15890410958906</v>
      </c>
      <c r="J402" s="30">
        <f t="shared" si="60"/>
        <v>95.784646440420516</v>
      </c>
      <c r="K402" s="60">
        <v>190</v>
      </c>
      <c r="L402" s="9">
        <f t="shared" si="61"/>
        <v>179.61643835616439</v>
      </c>
      <c r="M402" s="30">
        <f t="shared" si="62"/>
        <v>98.829438682123254</v>
      </c>
      <c r="O402" s="6">
        <f t="shared" si="52"/>
        <v>148.98119178082203</v>
      </c>
      <c r="P402" s="20">
        <f t="shared" si="53"/>
        <v>-15.600268379928877</v>
      </c>
      <c r="Q402" s="20">
        <f t="shared" si="54"/>
        <v>290.15860684931533</v>
      </c>
      <c r="R402" s="20">
        <f t="shared" si="55"/>
        <v>-5.5141230906292691</v>
      </c>
      <c r="S402" s="20">
        <f t="shared" si="56"/>
        <v>189.18246575342482</v>
      </c>
      <c r="T402" s="20">
        <f t="shared" si="57"/>
        <v>-5.0565084661326409</v>
      </c>
      <c r="Y402" s="33">
        <f t="shared" si="67"/>
        <v>1.4284780477176164</v>
      </c>
      <c r="Z402">
        <f t="shared" si="70"/>
        <v>2.1803682318335333</v>
      </c>
      <c r="AA402" s="66">
        <f t="shared" si="63"/>
        <v>1.5263575350823673</v>
      </c>
      <c r="AB402">
        <f t="shared" si="64"/>
        <v>153.37580273972605</v>
      </c>
      <c r="AC402" s="30">
        <f t="shared" si="65"/>
        <v>158.59123287671241</v>
      </c>
      <c r="AD402" s="9">
        <f t="shared" si="66"/>
        <v>-5.215430136986356</v>
      </c>
    </row>
    <row r="403" spans="1:30" s="4" customFormat="1" ht="15.75">
      <c r="A403" s="7">
        <v>20230701</v>
      </c>
      <c r="B403" s="7">
        <v>171</v>
      </c>
      <c r="C403" s="64">
        <f t="shared" si="69"/>
        <v>158.51753424657545</v>
      </c>
      <c r="D403" s="7"/>
      <c r="E403" s="2">
        <v>136</v>
      </c>
      <c r="F403" s="74">
        <f t="shared" si="50"/>
        <v>125.57808219178082</v>
      </c>
      <c r="G403" s="18">
        <f t="shared" si="59"/>
        <v>102.62302556942143</v>
      </c>
      <c r="H403" s="70">
        <v>292</v>
      </c>
      <c r="I403" s="67">
        <f t="shared" si="51"/>
        <v>273.73150684931505</v>
      </c>
      <c r="J403" s="30">
        <f t="shared" si="60"/>
        <v>95.79098606773961</v>
      </c>
      <c r="K403" s="70">
        <v>178</v>
      </c>
      <c r="L403" s="9">
        <f t="shared" si="61"/>
        <v>179.35890410958905</v>
      </c>
      <c r="M403" s="18">
        <f t="shared" si="62"/>
        <v>98.838007515351492</v>
      </c>
      <c r="O403" s="6">
        <f t="shared" si="52"/>
        <v>148.86511643835632</v>
      </c>
      <c r="P403" s="20">
        <f t="shared" si="53"/>
        <v>-15.643043047105294</v>
      </c>
      <c r="Q403" s="20">
        <f t="shared" si="54"/>
        <v>289.93253630137019</v>
      </c>
      <c r="R403" s="20">
        <f t="shared" si="55"/>
        <v>-5.5878618035524568</v>
      </c>
      <c r="S403" s="20">
        <f t="shared" si="56"/>
        <v>189.0350684931509</v>
      </c>
      <c r="T403" s="20">
        <f t="shared" si="57"/>
        <v>-5.1187139300094628</v>
      </c>
      <c r="Y403" s="33">
        <f t="shared" si="67"/>
        <v>1.428265991796841</v>
      </c>
      <c r="Z403">
        <f t="shared" si="70"/>
        <v>2.1797713587573084</v>
      </c>
      <c r="AA403" s="66">
        <f t="shared" si="63"/>
        <v>1.5261662542388414</v>
      </c>
      <c r="AB403">
        <f t="shared" si="64"/>
        <v>153.23647123287671</v>
      </c>
      <c r="AC403" s="30">
        <f t="shared" si="65"/>
        <v>158.51753424657545</v>
      </c>
      <c r="AD403" s="9">
        <f t="shared" si="66"/>
        <v>-5.2810630136987413</v>
      </c>
    </row>
    <row r="404" spans="1:30" ht="15.75">
      <c r="A404" s="7">
        <v>20230702</v>
      </c>
      <c r="B404">
        <v>175.9</v>
      </c>
      <c r="C404" s="64">
        <f t="shared" si="69"/>
        <v>158.46794520547954</v>
      </c>
      <c r="E404" s="2">
        <v>148</v>
      </c>
      <c r="F404" s="74">
        <f t="shared" si="50"/>
        <v>125.45205479452055</v>
      </c>
      <c r="G404" s="30">
        <f t="shared" si="59"/>
        <v>102.63175365800393</v>
      </c>
      <c r="H404" s="60">
        <v>340</v>
      </c>
      <c r="I404" s="67">
        <f t="shared" si="51"/>
        <v>273.61095890410957</v>
      </c>
      <c r="J404" s="30">
        <f t="shared" si="60"/>
        <v>95.791725077101773</v>
      </c>
      <c r="K404" s="60">
        <v>204</v>
      </c>
      <c r="L404" s="9">
        <f t="shared" si="61"/>
        <v>179.27123287671233</v>
      </c>
      <c r="M404" s="18">
        <f t="shared" si="62"/>
        <v>98.839563529663479</v>
      </c>
      <c r="O404" s="6">
        <f t="shared" si="52"/>
        <v>148.78701369863026</v>
      </c>
      <c r="P404" s="20">
        <f t="shared" si="53"/>
        <v>-15.683464789054057</v>
      </c>
      <c r="Q404" s="20">
        <f t="shared" si="54"/>
        <v>289.7804219178085</v>
      </c>
      <c r="R404" s="20">
        <f t="shared" si="55"/>
        <v>-5.5799018120986545</v>
      </c>
      <c r="S404" s="20">
        <f t="shared" si="56"/>
        <v>188.93589041095908</v>
      </c>
      <c r="T404" s="20">
        <f t="shared" si="57"/>
        <v>-5.1153105496393039</v>
      </c>
      <c r="Y404" s="33">
        <f t="shared" si="67"/>
        <v>1.4290019654946495</v>
      </c>
      <c r="Z404">
        <f t="shared" si="70"/>
        <v>2.1810002183882942</v>
      </c>
      <c r="AA404" s="66">
        <f t="shared" si="63"/>
        <v>1.5262401809456856</v>
      </c>
      <c r="AB404">
        <f t="shared" si="64"/>
        <v>153.19717260273973</v>
      </c>
      <c r="AC404" s="30">
        <f t="shared" si="65"/>
        <v>158.46794520547954</v>
      </c>
      <c r="AD404" s="9">
        <f t="shared" si="66"/>
        <v>-5.270772602739811</v>
      </c>
    </row>
    <row r="405" spans="1:30" ht="15.75">
      <c r="A405" s="7">
        <v>20230703</v>
      </c>
      <c r="B405">
        <v>179</v>
      </c>
      <c r="C405" s="64">
        <f t="shared" si="69"/>
        <v>158.42328767123297</v>
      </c>
      <c r="E405" s="2">
        <v>154</v>
      </c>
      <c r="F405" s="74">
        <f t="shared" si="50"/>
        <v>125.30684931506849</v>
      </c>
      <c r="G405" s="30">
        <f t="shared" si="59"/>
        <v>102.6428274701008</v>
      </c>
      <c r="H405" s="60">
        <v>327</v>
      </c>
      <c r="I405" s="67">
        <f t="shared" si="51"/>
        <v>273.41095890410958</v>
      </c>
      <c r="J405" s="30">
        <f t="shared" si="60"/>
        <v>95.794328373164987</v>
      </c>
      <c r="K405" s="60">
        <v>223</v>
      </c>
      <c r="L405" s="9">
        <f t="shared" si="61"/>
        <v>179.11506849315069</v>
      </c>
      <c r="M405" s="18">
        <f t="shared" si="62"/>
        <v>98.844777215228603</v>
      </c>
      <c r="O405" s="6">
        <f t="shared" si="52"/>
        <v>148.71667808219192</v>
      </c>
      <c r="P405" s="20">
        <f t="shared" si="53"/>
        <v>-15.741226249140269</v>
      </c>
      <c r="Q405" s="20">
        <f t="shared" si="54"/>
        <v>289.6434349315071</v>
      </c>
      <c r="R405" s="20">
        <f t="shared" si="55"/>
        <v>-5.6042962034461681</v>
      </c>
      <c r="S405" s="20">
        <f t="shared" si="56"/>
        <v>188.84657534246594</v>
      </c>
      <c r="T405" s="20">
        <f t="shared" si="57"/>
        <v>-5.153128581584042</v>
      </c>
      <c r="Y405" s="33">
        <f t="shared" si="67"/>
        <v>1.4294116360933162</v>
      </c>
      <c r="Z405">
        <f t="shared" si="70"/>
        <v>2.1819314777969696</v>
      </c>
      <c r="AA405" s="66">
        <f t="shared" si="63"/>
        <v>1.5264542576135338</v>
      </c>
      <c r="AB405">
        <f t="shared" si="64"/>
        <v>153.13197260273972</v>
      </c>
      <c r="AC405" s="30">
        <f t="shared" si="65"/>
        <v>158.42328767123297</v>
      </c>
      <c r="AD405" s="9">
        <f t="shared" si="66"/>
        <v>-5.2913150684932475</v>
      </c>
    </row>
    <row r="406" spans="1:30" ht="15.75">
      <c r="A406" s="7">
        <v>20230704</v>
      </c>
      <c r="B406">
        <v>172.8</v>
      </c>
      <c r="C406" s="64">
        <f t="shared" si="69"/>
        <v>158.41205479452063</v>
      </c>
      <c r="E406" s="2">
        <v>140</v>
      </c>
      <c r="F406" s="74">
        <f t="shared" si="50"/>
        <v>125.1945205479452</v>
      </c>
      <c r="G406" s="30">
        <f t="shared" si="59"/>
        <v>102.65327380952382</v>
      </c>
      <c r="H406" s="60">
        <v>315</v>
      </c>
      <c r="I406" s="67">
        <f>AVERAGE(H224:H589)</f>
        <v>273.14207650273227</v>
      </c>
      <c r="J406" s="30">
        <f t="shared" si="60"/>
        <v>95.799621091806998</v>
      </c>
      <c r="K406" s="60">
        <v>204</v>
      </c>
      <c r="L406" s="9">
        <f t="shared" si="61"/>
        <v>179.0109589041096</v>
      </c>
      <c r="M406" s="18">
        <f t="shared" si="62"/>
        <v>98.84929368371111</v>
      </c>
      <c r="O406" s="6">
        <f t="shared" si="52"/>
        <v>148.69898630136998</v>
      </c>
      <c r="P406" s="20">
        <f t="shared" si="53"/>
        <v>-15.806742425121854</v>
      </c>
      <c r="Q406" s="20">
        <f t="shared" si="54"/>
        <v>289.60897808219204</v>
      </c>
      <c r="R406" s="20">
        <f t="shared" si="55"/>
        <v>-5.6859085269056777</v>
      </c>
      <c r="S406" s="20">
        <f t="shared" si="56"/>
        <v>188.82410958904126</v>
      </c>
      <c r="T406" s="20">
        <f t="shared" si="57"/>
        <v>-5.1969797216516014</v>
      </c>
      <c r="Y406" s="33">
        <f t="shared" si="67"/>
        <v>1.4298625700280114</v>
      </c>
      <c r="Z406">
        <f t="shared" si="70"/>
        <v>2.1817414636619676</v>
      </c>
      <c r="AA406" s="66">
        <f t="shared" si="63"/>
        <v>1.5258399718927023</v>
      </c>
      <c r="AB406">
        <f t="shared" si="64"/>
        <v>153.04431693989073</v>
      </c>
      <c r="AC406" s="30">
        <f t="shared" si="65"/>
        <v>158.41205479452063</v>
      </c>
      <c r="AD406" s="9">
        <f t="shared" si="66"/>
        <v>-5.3677378546298939</v>
      </c>
    </row>
    <row r="407" spans="1:30" ht="15.75">
      <c r="A407" s="7">
        <v>20230705</v>
      </c>
      <c r="B407">
        <v>159.80000000000001</v>
      </c>
      <c r="C407" s="64">
        <f t="shared" si="69"/>
        <v>158.38986301369872</v>
      </c>
      <c r="E407" s="2">
        <v>135</v>
      </c>
      <c r="F407" s="74">
        <f t="shared" si="50"/>
        <v>125.06027397260274</v>
      </c>
      <c r="G407" s="30">
        <f t="shared" si="59"/>
        <v>102.6650820426315</v>
      </c>
      <c r="H407" s="60">
        <v>320</v>
      </c>
      <c r="I407" s="67">
        <f>AVERAGE(H225:H590)</f>
        <v>273.1775956284153</v>
      </c>
      <c r="J407" s="30">
        <f t="shared" si="60"/>
        <v>95.798054655592821</v>
      </c>
      <c r="K407" s="60">
        <v>187</v>
      </c>
      <c r="L407" s="9">
        <f t="shared" si="61"/>
        <v>178.89041095890411</v>
      </c>
      <c r="M407" s="18">
        <f t="shared" si="62"/>
        <v>98.854016387165942</v>
      </c>
      <c r="O407" s="6">
        <f t="shared" si="52"/>
        <v>148.66403424657548</v>
      </c>
      <c r="P407" s="20">
        <f t="shared" si="53"/>
        <v>-15.877249930419168</v>
      </c>
      <c r="Q407" s="20">
        <f t="shared" si="54"/>
        <v>289.54090479452077</v>
      </c>
      <c r="R407" s="20">
        <f t="shared" si="55"/>
        <v>-5.6514671658286204</v>
      </c>
      <c r="S407" s="20">
        <f t="shared" si="56"/>
        <v>188.77972602739743</v>
      </c>
      <c r="T407" s="20">
        <f t="shared" si="57"/>
        <v>-5.2385472087495657</v>
      </c>
      <c r="Y407" s="33">
        <f t="shared" si="67"/>
        <v>1.4304335443731242</v>
      </c>
      <c r="Z407">
        <f t="shared" si="70"/>
        <v>2.1843674809816984</v>
      </c>
      <c r="AA407" s="66">
        <f t="shared" si="63"/>
        <v>1.5270667341200947</v>
      </c>
      <c r="AB407">
        <f t="shared" si="64"/>
        <v>153.05589617486339</v>
      </c>
      <c r="AC407" s="30">
        <f t="shared" si="65"/>
        <v>158.38986301369872</v>
      </c>
      <c r="AD407" s="9">
        <f t="shared" si="66"/>
        <v>-5.3339668388353232</v>
      </c>
    </row>
    <row r="408" spans="1:30" ht="15.75">
      <c r="A408" s="7">
        <v>20230706</v>
      </c>
      <c r="B408">
        <v>162.9</v>
      </c>
      <c r="C408" s="64">
        <f t="shared" si="69"/>
        <v>158.3794520547946</v>
      </c>
      <c r="E408" s="2">
        <v>145</v>
      </c>
      <c r="F408" s="74">
        <f t="shared" si="50"/>
        <v>125.07123287671233</v>
      </c>
      <c r="G408" s="30">
        <f t="shared" si="59"/>
        <v>102.66313990931197</v>
      </c>
      <c r="H408" s="60">
        <v>269</v>
      </c>
      <c r="I408" s="67">
        <f>AVERAGE(H226:H590)</f>
        <v>273.33150684931508</v>
      </c>
      <c r="J408" s="18">
        <f t="shared" si="60"/>
        <v>95.794408916865464</v>
      </c>
      <c r="K408" s="60">
        <v>185</v>
      </c>
      <c r="L408" s="9">
        <f t="shared" si="61"/>
        <v>178.99726027397261</v>
      </c>
      <c r="M408" s="18">
        <f t="shared" si="62"/>
        <v>98.848149508678489</v>
      </c>
      <c r="O408" s="6">
        <f t="shared" si="52"/>
        <v>148.64763698630148</v>
      </c>
      <c r="P408" s="20">
        <f t="shared" si="53"/>
        <v>-15.860597980283956</v>
      </c>
      <c r="Q408" s="20">
        <f t="shared" si="54"/>
        <v>289.5089691780824</v>
      </c>
      <c r="R408" s="20">
        <f t="shared" si="55"/>
        <v>-5.5878967669620891</v>
      </c>
      <c r="S408" s="20">
        <f t="shared" si="56"/>
        <v>188.7589041095892</v>
      </c>
      <c r="T408" s="20">
        <f t="shared" si="57"/>
        <v>-5.1714878732020964</v>
      </c>
      <c r="Y408" s="33">
        <f t="shared" si="67"/>
        <v>1.4311625156075443</v>
      </c>
      <c r="Z408">
        <f t="shared" si="70"/>
        <v>2.1854066723620513</v>
      </c>
      <c r="AA408" s="66">
        <f t="shared" si="63"/>
        <v>1.5270150304588728</v>
      </c>
      <c r="AB408">
        <f t="shared" si="64"/>
        <v>153.10607123287673</v>
      </c>
      <c r="AC408" s="30">
        <f t="shared" si="65"/>
        <v>158.3794520547946</v>
      </c>
      <c r="AD408" s="9">
        <f t="shared" si="66"/>
        <v>-5.2733808219178684</v>
      </c>
    </row>
    <row r="409" spans="1:30" ht="15.75">
      <c r="A409" s="7">
        <v>20230707</v>
      </c>
      <c r="B409">
        <v>166.8</v>
      </c>
      <c r="C409" s="64">
        <f t="shared" si="69"/>
        <v>158.37506849315074</v>
      </c>
      <c r="E409" s="2">
        <v>159</v>
      </c>
      <c r="F409" s="76">
        <f t="shared" si="50"/>
        <v>125.09041095890412</v>
      </c>
      <c r="G409" s="30">
        <f t="shared" si="59"/>
        <v>102.66084804415436</v>
      </c>
      <c r="H409" s="60">
        <v>310</v>
      </c>
      <c r="I409" s="67">
        <f t="shared" ref="I409:I414" si="71">AVERAGE(H227:H591)</f>
        <v>273.38082191780819</v>
      </c>
      <c r="J409" s="30">
        <f t="shared" si="60"/>
        <v>95.793203319169407</v>
      </c>
      <c r="K409" s="60">
        <v>192</v>
      </c>
      <c r="L409" s="9">
        <f t="shared" si="61"/>
        <v>179.06849315068493</v>
      </c>
      <c r="M409" s="18">
        <f t="shared" si="62"/>
        <v>98.844384944920449</v>
      </c>
      <c r="O409" s="6">
        <f t="shared" si="52"/>
        <v>148.64073287671241</v>
      </c>
      <c r="P409" s="20">
        <f t="shared" si="53"/>
        <v>-15.84378754196652</v>
      </c>
      <c r="Q409" s="20">
        <f t="shared" si="54"/>
        <v>289.49552260273987</v>
      </c>
      <c r="R409" s="20">
        <f t="shared" si="55"/>
        <v>-5.566476655683914</v>
      </c>
      <c r="S409" s="20">
        <f t="shared" si="56"/>
        <v>188.75013698630147</v>
      </c>
      <c r="T409" s="20">
        <f t="shared" si="57"/>
        <v>-5.1293440048306707</v>
      </c>
      <c r="Y409" s="33">
        <f t="shared" si="67"/>
        <v>1.4315125498269743</v>
      </c>
      <c r="Z409">
        <f t="shared" si="70"/>
        <v>2.1854658548337635</v>
      </c>
      <c r="AA409" s="66">
        <f t="shared" si="63"/>
        <v>1.5266829865361076</v>
      </c>
      <c r="AB409">
        <f t="shared" si="64"/>
        <v>153.12214794520548</v>
      </c>
      <c r="AC409" s="30">
        <f t="shared" si="65"/>
        <v>158.37506849315074</v>
      </c>
      <c r="AD409" s="9">
        <f t="shared" si="66"/>
        <v>-5.2529205479452514</v>
      </c>
    </row>
    <row r="410" spans="1:30" ht="15.75">
      <c r="A410" s="7">
        <v>20230708</v>
      </c>
      <c r="B410">
        <v>165.9</v>
      </c>
      <c r="C410" s="64">
        <f t="shared" si="69"/>
        <v>158.34054794520551</v>
      </c>
      <c r="E410" s="2">
        <v>177</v>
      </c>
      <c r="F410" s="74">
        <f t="shared" si="50"/>
        <v>125.13698630136986</v>
      </c>
      <c r="G410" s="30">
        <f t="shared" si="59"/>
        <v>102.65337712096333</v>
      </c>
      <c r="H410" s="60">
        <v>348</v>
      </c>
      <c r="I410" s="65">
        <f t="shared" si="71"/>
        <v>273.38082191780819</v>
      </c>
      <c r="J410" s="30">
        <f t="shared" si="60"/>
        <v>95.791940591678028</v>
      </c>
      <c r="K410" s="60">
        <v>212</v>
      </c>
      <c r="L410" s="9">
        <f t="shared" si="61"/>
        <v>179.15068493150685</v>
      </c>
      <c r="M410" s="18">
        <f t="shared" si="62"/>
        <v>98.838400367028598</v>
      </c>
      <c r="O410" s="6">
        <f t="shared" si="52"/>
        <v>148.58636301369867</v>
      </c>
      <c r="P410" s="20">
        <f t="shared" si="53"/>
        <v>-15.781647949863981</v>
      </c>
      <c r="Q410" s="20">
        <f t="shared" si="54"/>
        <v>289.38963082191793</v>
      </c>
      <c r="R410" s="20">
        <f t="shared" si="55"/>
        <v>-5.53192208671814</v>
      </c>
      <c r="S410" s="20">
        <f t="shared" si="56"/>
        <v>188.68109589041103</v>
      </c>
      <c r="T410" s="20">
        <f t="shared" si="57"/>
        <v>-5.0510682662345801</v>
      </c>
      <c r="Y410" s="33">
        <f t="shared" si="67"/>
        <v>1.4316365626710454</v>
      </c>
      <c r="Z410">
        <f t="shared" si="70"/>
        <v>2.1846524356869184</v>
      </c>
      <c r="AA410" s="66">
        <f t="shared" si="63"/>
        <v>1.5259825661416118</v>
      </c>
      <c r="AB410">
        <f t="shared" si="64"/>
        <v>153.12214794520548</v>
      </c>
      <c r="AC410" s="30">
        <f t="shared" si="65"/>
        <v>158.34054794520551</v>
      </c>
      <c r="AD410" s="9">
        <f t="shared" si="66"/>
        <v>-5.218400000000031</v>
      </c>
    </row>
    <row r="411" spans="1:30" ht="15.75">
      <c r="A411" s="7">
        <v>20230709</v>
      </c>
      <c r="B411">
        <v>185.2</v>
      </c>
      <c r="C411" s="64">
        <f t="shared" si="69"/>
        <v>158.30931506849322</v>
      </c>
      <c r="E411" s="2">
        <v>180</v>
      </c>
      <c r="F411" s="74">
        <f t="shared" si="50"/>
        <v>125.24383561643836</v>
      </c>
      <c r="G411" s="30">
        <f t="shared" si="59"/>
        <v>102.64008837555235</v>
      </c>
      <c r="H411" s="60">
        <v>382</v>
      </c>
      <c r="I411" s="65">
        <f t="shared" si="71"/>
        <v>273.51780821917811</v>
      </c>
      <c r="J411" s="30">
        <f t="shared" si="60"/>
        <v>95.787897910531484</v>
      </c>
      <c r="K411" s="60">
        <v>245</v>
      </c>
      <c r="L411" s="9">
        <f t="shared" si="61"/>
        <v>179.27123287671233</v>
      </c>
      <c r="M411" s="18">
        <f>(C411/L411-1)*10+100</f>
        <v>98.830714918849537</v>
      </c>
      <c r="O411" s="6">
        <f t="shared" si="52"/>
        <v>148.53717123287683</v>
      </c>
      <c r="P411" s="20">
        <f t="shared" si="53"/>
        <v>-15.681822551958476</v>
      </c>
      <c r="Q411" s="20">
        <f t="shared" si="54"/>
        <v>289.29382397260292</v>
      </c>
      <c r="R411" s="20">
        <f t="shared" si="55"/>
        <v>-5.45328466981681</v>
      </c>
      <c r="S411" s="20">
        <f t="shared" si="56"/>
        <v>188.61863013698644</v>
      </c>
      <c r="T411" s="20">
        <f t="shared" si="57"/>
        <v>-4.9557126215398029</v>
      </c>
      <c r="Y411" s="33">
        <f t="shared" si="67"/>
        <v>1.4313776961106006</v>
      </c>
      <c r="Z411">
        <f t="shared" si="70"/>
        <v>2.1838823992649954</v>
      </c>
      <c r="AA411" s="66">
        <f t="shared" si="63"/>
        <v>1.525720573402207</v>
      </c>
      <c r="AB411">
        <f t="shared" si="64"/>
        <v>153.16680547945208</v>
      </c>
      <c r="AC411" s="30">
        <f t="shared" si="65"/>
        <v>158.30931506849322</v>
      </c>
      <c r="AD411" s="9">
        <f t="shared" si="66"/>
        <v>-5.1425095890411399</v>
      </c>
    </row>
    <row r="412" spans="1:30" ht="15.75">
      <c r="A412" s="7">
        <v>20230710</v>
      </c>
      <c r="B412">
        <v>196.9</v>
      </c>
      <c r="C412" s="64">
        <f t="shared" si="69"/>
        <v>158.28904109589047</v>
      </c>
      <c r="E412" s="2">
        <v>191</v>
      </c>
      <c r="F412" s="74">
        <f t="shared" si="50"/>
        <v>125.31780821917808</v>
      </c>
      <c r="G412" s="30">
        <f t="shared" si="59"/>
        <v>102.63100937889422</v>
      </c>
      <c r="H412" s="60">
        <v>367</v>
      </c>
      <c r="I412" s="61">
        <f t="shared" si="71"/>
        <v>273.52876712328765</v>
      </c>
      <c r="J412" s="30">
        <f t="shared" si="60"/>
        <v>95.786924818205492</v>
      </c>
      <c r="K412" s="60">
        <v>221</v>
      </c>
      <c r="L412" s="9">
        <f t="shared" si="61"/>
        <v>179.21369863013697</v>
      </c>
      <c r="M412" s="18">
        <f t="shared" si="62"/>
        <v>98.832418632381945</v>
      </c>
      <c r="O412" s="6">
        <f t="shared" si="52"/>
        <v>148.5052397260275</v>
      </c>
      <c r="P412" s="20">
        <f t="shared" si="53"/>
        <v>-15.613881065494496</v>
      </c>
      <c r="Q412" s="20">
        <f t="shared" si="54"/>
        <v>289.231633561644</v>
      </c>
      <c r="R412" s="20">
        <f t="shared" si="55"/>
        <v>-5.4291663207750673</v>
      </c>
      <c r="S412" s="20">
        <f t="shared" si="56"/>
        <v>188.57808219178094</v>
      </c>
      <c r="T412" s="20">
        <f t="shared" si="57"/>
        <v>-4.9657857651349531</v>
      </c>
      <c r="Y412" s="33">
        <f t="shared" si="67"/>
        <v>1.4300736756957653</v>
      </c>
      <c r="Z412">
        <f t="shared" si="70"/>
        <v>2.1826807459390918</v>
      </c>
      <c r="AA412" s="66">
        <f t="shared" si="63"/>
        <v>1.5262715362389738</v>
      </c>
      <c r="AB412">
        <f t="shared" si="64"/>
        <v>153.17037808219177</v>
      </c>
      <c r="AC412" s="30">
        <f t="shared" si="65"/>
        <v>158.28904109589047</v>
      </c>
      <c r="AD412" s="9">
        <f t="shared" si="66"/>
        <v>-5.1186630136986935</v>
      </c>
    </row>
    <row r="413" spans="1:30" ht="15.75">
      <c r="A413" s="7">
        <v>20230711</v>
      </c>
      <c r="B413">
        <v>220.6</v>
      </c>
      <c r="C413" s="64">
        <f t="shared" si="69"/>
        <v>158.24904109589045</v>
      </c>
      <c r="E413" s="2">
        <v>210</v>
      </c>
      <c r="F413" s="74">
        <f t="shared" si="50"/>
        <v>125.34520547945205</v>
      </c>
      <c r="G413" s="30">
        <f t="shared" si="59"/>
        <v>102.62505737579507</v>
      </c>
      <c r="H413" s="60">
        <v>384</v>
      </c>
      <c r="I413" s="61">
        <f t="shared" si="71"/>
        <v>273.56986301369864</v>
      </c>
      <c r="J413" s="30">
        <f t="shared" si="60"/>
        <v>95.784593352227773</v>
      </c>
      <c r="K413" s="60">
        <v>232</v>
      </c>
      <c r="L413" s="9">
        <f t="shared" si="61"/>
        <v>179.29589041095889</v>
      </c>
      <c r="M413" s="18">
        <f t="shared" si="62"/>
        <v>98.826138777256546</v>
      </c>
      <c r="O413" s="6">
        <f t="shared" si="52"/>
        <v>148.44223972602745</v>
      </c>
      <c r="P413" s="20">
        <f t="shared" si="53"/>
        <v>-15.559610451313901</v>
      </c>
      <c r="Q413" s="20">
        <f t="shared" si="54"/>
        <v>289.10893356164394</v>
      </c>
      <c r="R413" s="20">
        <f t="shared" si="55"/>
        <v>-5.3748150762805977</v>
      </c>
      <c r="S413" s="20">
        <f t="shared" si="56"/>
        <v>188.4980821917809</v>
      </c>
      <c r="T413" s="20">
        <f t="shared" si="57"/>
        <v>-4.881849021391929</v>
      </c>
      <c r="Y413" s="33">
        <f t="shared" si="67"/>
        <v>1.4304168214902406</v>
      </c>
      <c r="Z413">
        <f t="shared" si="70"/>
        <v>2.1825315293654786</v>
      </c>
      <c r="AA413" s="66">
        <f t="shared" si="63"/>
        <v>1.5258010788013998</v>
      </c>
      <c r="AB413">
        <f t="shared" si="64"/>
        <v>153.18377534246576</v>
      </c>
      <c r="AC413" s="30">
        <f t="shared" si="65"/>
        <v>158.24904109589045</v>
      </c>
      <c r="AD413" s="9">
        <f t="shared" si="66"/>
        <v>-5.0652657534246828</v>
      </c>
    </row>
    <row r="414" spans="1:30" ht="15.75">
      <c r="A414" s="7">
        <v>20230712</v>
      </c>
      <c r="B414">
        <v>199.7</v>
      </c>
      <c r="C414" s="64">
        <f t="shared" si="69"/>
        <v>158.23068493150691</v>
      </c>
      <c r="E414" s="2">
        <v>196</v>
      </c>
      <c r="F414" s="74">
        <f t="shared" ref="F414:F477" si="72">AVERAGE(E232:E596)</f>
        <v>125.34246575342466</v>
      </c>
      <c r="G414" s="30">
        <f t="shared" si="59"/>
        <v>102.62386885245903</v>
      </c>
      <c r="H414" s="60">
        <v>322</v>
      </c>
      <c r="I414" s="61">
        <f t="shared" si="71"/>
        <v>273.51232876712328</v>
      </c>
      <c r="J414" s="30">
        <f t="shared" si="60"/>
        <v>95.785139033576414</v>
      </c>
      <c r="K414" s="60">
        <v>187</v>
      </c>
      <c r="L414" s="9">
        <f t="shared" si="61"/>
        <v>179.36438356164385</v>
      </c>
      <c r="M414" s="30">
        <f t="shared" ref="M414:M431" si="73">(C414/L414-1)*10+100</f>
        <v>98.821744974644105</v>
      </c>
      <c r="O414" s="6">
        <f t="shared" ref="O414:O477" si="74">(C414-64)*1.575</f>
        <v>148.41332876712337</v>
      </c>
      <c r="P414" s="20">
        <f t="shared" ref="P414:P477" si="75">F414/O414*100-100</f>
        <v>-15.545007450038</v>
      </c>
      <c r="Q414" s="20">
        <f t="shared" ref="Q414:Q477" si="76">(C414-64)*3.0675</f>
        <v>289.05262602739742</v>
      </c>
      <c r="R414" s="20">
        <f t="shared" ref="R414:R477" si="77">I414/Q414*100-100</f>
        <v>-5.3762864824487622</v>
      </c>
      <c r="S414" s="20">
        <f t="shared" ref="S414:S477" si="78">(C414-64)*2</f>
        <v>188.46136986301383</v>
      </c>
      <c r="T414" s="20">
        <f t="shared" ref="T414:T477" si="79">L414/S414*100-100</f>
        <v>-4.8269766414105248</v>
      </c>
      <c r="Y414" s="33">
        <f t="shared" si="67"/>
        <v>1.4309945355191258</v>
      </c>
      <c r="Z414">
        <f t="shared" si="70"/>
        <v>2.182120218579235</v>
      </c>
      <c r="AA414" s="66">
        <f t="shared" si="63"/>
        <v>1.5248976599254596</v>
      </c>
      <c r="AB414">
        <f t="shared" si="64"/>
        <v>153.16501917808219</v>
      </c>
      <c r="AC414" s="30">
        <f t="shared" si="65"/>
        <v>158.23068493150691</v>
      </c>
      <c r="AD414" s="9">
        <f t="shared" si="66"/>
        <v>-5.0656657534247245</v>
      </c>
    </row>
    <row r="415" spans="1:30" ht="15.75">
      <c r="A415" s="7">
        <v>20230713</v>
      </c>
      <c r="B415">
        <v>209.7</v>
      </c>
      <c r="C415" s="64">
        <f t="shared" si="69"/>
        <v>158.22383561643841</v>
      </c>
      <c r="E415" s="2">
        <v>152</v>
      </c>
      <c r="F415" s="74">
        <f t="shared" si="72"/>
        <v>125.39178082191781</v>
      </c>
      <c r="G415" s="30">
        <f t="shared" ref="G415:G432" si="80">(C415/F415-1)*10+100</f>
        <v>102.61835780457962</v>
      </c>
      <c r="H415" s="60">
        <v>271</v>
      </c>
      <c r="I415" s="61">
        <f t="shared" ref="I415:I478" si="81">AVERAGE(H233:H597)</f>
        <v>273.59726027397261</v>
      </c>
      <c r="J415" s="30">
        <f t="shared" ref="J415:J478" si="82">(C415/I415-1)*10+100</f>
        <v>95.783092837186942</v>
      </c>
      <c r="K415" s="60">
        <v>184</v>
      </c>
      <c r="L415" s="9">
        <f t="shared" ref="L415:L478" si="83">AVERAGE(K233:K597)</f>
        <v>179.42465753424656</v>
      </c>
      <c r="M415" s="30">
        <f t="shared" si="73"/>
        <v>98.818399755687892</v>
      </c>
      <c r="O415" s="6">
        <f t="shared" si="74"/>
        <v>148.40254109589048</v>
      </c>
      <c r="P415" s="20">
        <f t="shared" si="75"/>
        <v>-15.5056376420834</v>
      </c>
      <c r="Q415" s="20">
        <f t="shared" si="76"/>
        <v>289.03161575342483</v>
      </c>
      <c r="R415" s="20">
        <f t="shared" si="77"/>
        <v>-5.340023249435589</v>
      </c>
      <c r="S415" s="20">
        <f t="shared" si="78"/>
        <v>188.44767123287681</v>
      </c>
      <c r="T415" s="20">
        <f t="shared" si="79"/>
        <v>-4.7880738666597438</v>
      </c>
      <c r="Y415" s="33">
        <f t="shared" si="67"/>
        <v>1.4309124278972207</v>
      </c>
      <c r="Z415">
        <f t="shared" si="70"/>
        <v>2.1819393462681349</v>
      </c>
      <c r="AA415" s="66">
        <f t="shared" ref="AA415:AA478" si="84">I415/L415</f>
        <v>1.524858757062147</v>
      </c>
      <c r="AB415">
        <f t="shared" ref="AB415:AB478" si="85">I415*0.326+64</f>
        <v>153.19270684931507</v>
      </c>
      <c r="AC415" s="30">
        <f t="shared" ref="AC415:AC478" si="86">C415</f>
        <v>158.22383561643841</v>
      </c>
      <c r="AD415" s="9">
        <f t="shared" ref="AD415:AD478" si="87">((AB415-C415)/100)*100</f>
        <v>-5.0311287671233345</v>
      </c>
    </row>
    <row r="416" spans="1:30" ht="15.75">
      <c r="A416" s="7">
        <v>20230714</v>
      </c>
      <c r="B416">
        <v>186.6</v>
      </c>
      <c r="C416" s="64">
        <f t="shared" si="69"/>
        <v>158.15698630136993</v>
      </c>
      <c r="E416" s="2">
        <v>152</v>
      </c>
      <c r="F416" s="74">
        <f t="shared" si="72"/>
        <v>125.42191780821918</v>
      </c>
      <c r="G416" s="30">
        <f t="shared" si="80"/>
        <v>102.60999584962538</v>
      </c>
      <c r="H416" s="60">
        <v>215</v>
      </c>
      <c r="I416" s="61">
        <f t="shared" si="81"/>
        <v>273.39726027397262</v>
      </c>
      <c r="J416" s="30">
        <f t="shared" si="82"/>
        <v>95.784878244313063</v>
      </c>
      <c r="K416" s="60">
        <v>134</v>
      </c>
      <c r="L416" s="9">
        <f t="shared" si="83"/>
        <v>179.4</v>
      </c>
      <c r="M416" s="30">
        <f t="shared" si="73"/>
        <v>98.815885524045143</v>
      </c>
      <c r="O416" s="6">
        <f t="shared" si="74"/>
        <v>148.29725342465764</v>
      </c>
      <c r="P416" s="20">
        <f t="shared" si="75"/>
        <v>-15.425326557420206</v>
      </c>
      <c r="Q416" s="20">
        <f t="shared" si="76"/>
        <v>288.82655547945222</v>
      </c>
      <c r="R416" s="20">
        <f t="shared" si="77"/>
        <v>-5.3420625329505924</v>
      </c>
      <c r="S416" s="20">
        <f t="shared" si="78"/>
        <v>188.31397260273985</v>
      </c>
      <c r="T416" s="20">
        <f t="shared" si="79"/>
        <v>-4.7335694104570933</v>
      </c>
      <c r="Y416" s="33">
        <f t="shared" si="67"/>
        <v>1.4303720046309443</v>
      </c>
      <c r="Z416">
        <f t="shared" si="70"/>
        <v>2.1798204416872364</v>
      </c>
      <c r="AA416" s="66">
        <f t="shared" si="84"/>
        <v>1.5239535132328461</v>
      </c>
      <c r="AB416">
        <f t="shared" si="85"/>
        <v>153.12750684931507</v>
      </c>
      <c r="AC416" s="30">
        <f t="shared" si="86"/>
        <v>158.15698630136993</v>
      </c>
      <c r="AD416" s="9">
        <f t="shared" si="87"/>
        <v>-5.0294794520548578</v>
      </c>
    </row>
    <row r="417" spans="1:30" ht="15.75">
      <c r="A417" s="7">
        <v>20230715</v>
      </c>
      <c r="B417">
        <v>184.5</v>
      </c>
      <c r="C417" s="64">
        <f t="shared" si="69"/>
        <v>158.09589041095896</v>
      </c>
      <c r="E417" s="2">
        <v>127</v>
      </c>
      <c r="F417" s="74">
        <f t="shared" si="72"/>
        <v>125.43013698630136</v>
      </c>
      <c r="G417" s="30">
        <f t="shared" si="80"/>
        <v>102.6042986326504</v>
      </c>
      <c r="H417" s="60">
        <v>267</v>
      </c>
      <c r="I417" s="61">
        <f t="shared" si="81"/>
        <v>273.213698630137</v>
      </c>
      <c r="J417" s="30">
        <f t="shared" si="82"/>
        <v>95.786528684455945</v>
      </c>
      <c r="K417" s="60">
        <v>176</v>
      </c>
      <c r="L417" s="9">
        <f t="shared" si="83"/>
        <v>179.2931506849315</v>
      </c>
      <c r="M417" s="30">
        <f t="shared" si="73"/>
        <v>98.817731731915288</v>
      </c>
      <c r="O417" s="6">
        <f t="shared" si="74"/>
        <v>148.20102739726036</v>
      </c>
      <c r="P417" s="20">
        <f t="shared" si="75"/>
        <v>-15.364866769729247</v>
      </c>
      <c r="Q417" s="20">
        <f t="shared" si="76"/>
        <v>288.63914383561661</v>
      </c>
      <c r="R417" s="20">
        <f t="shared" si="77"/>
        <v>-5.3441972563030333</v>
      </c>
      <c r="S417" s="20">
        <f t="shared" si="78"/>
        <v>188.19178082191792</v>
      </c>
      <c r="T417" s="20">
        <f t="shared" si="79"/>
        <v>-4.7284903188237593</v>
      </c>
      <c r="Y417" s="33">
        <f t="shared" si="67"/>
        <v>1.4294264121270368</v>
      </c>
      <c r="Z417">
        <f t="shared" si="70"/>
        <v>2.1782141452972787</v>
      </c>
      <c r="AA417" s="66">
        <f t="shared" si="84"/>
        <v>1.5238379022646009</v>
      </c>
      <c r="AB417">
        <f t="shared" si="85"/>
        <v>153.06766575342465</v>
      </c>
      <c r="AC417" s="30">
        <f t="shared" si="86"/>
        <v>158.09589041095896</v>
      </c>
      <c r="AD417" s="9">
        <f t="shared" si="87"/>
        <v>-5.0282246575343095</v>
      </c>
    </row>
    <row r="418" spans="1:30" ht="15.75">
      <c r="A418">
        <v>20230716</v>
      </c>
      <c r="B418">
        <v>190.4</v>
      </c>
      <c r="C418" s="64">
        <f t="shared" si="69"/>
        <v>157.98986301369871</v>
      </c>
      <c r="E418" s="2">
        <v>166</v>
      </c>
      <c r="F418" s="74">
        <f t="shared" si="72"/>
        <v>125.35342465753425</v>
      </c>
      <c r="G418" s="30">
        <f t="shared" si="80"/>
        <v>102.60355378764699</v>
      </c>
      <c r="H418" s="60">
        <v>255</v>
      </c>
      <c r="I418" s="61">
        <f t="shared" si="81"/>
        <v>272.94794520547947</v>
      </c>
      <c r="J418" s="30">
        <f t="shared" si="82"/>
        <v>95.788278160319592</v>
      </c>
      <c r="K418" s="60">
        <v>176</v>
      </c>
      <c r="L418" s="9">
        <f t="shared" si="83"/>
        <v>179.18356164383562</v>
      </c>
      <c r="M418" s="30">
        <f t="shared" si="73"/>
        <v>98.8172074248494</v>
      </c>
      <c r="O418" s="6">
        <f t="shared" si="74"/>
        <v>148.03403424657546</v>
      </c>
      <c r="P418" s="20">
        <f t="shared" si="75"/>
        <v>-15.32121292544312</v>
      </c>
      <c r="Q418" s="20">
        <f t="shared" si="76"/>
        <v>288.31390479452079</v>
      </c>
      <c r="R418" s="20">
        <f t="shared" si="77"/>
        <v>-5.3295936593805777</v>
      </c>
      <c r="S418" s="20">
        <f t="shared" si="78"/>
        <v>187.97972602739742</v>
      </c>
      <c r="T418" s="20">
        <f t="shared" si="79"/>
        <v>-4.6793154610086987</v>
      </c>
      <c r="Y418" s="33">
        <f t="shared" si="67"/>
        <v>1.4294269353499147</v>
      </c>
      <c r="Z418">
        <f t="shared" si="70"/>
        <v>2.1774271101980154</v>
      </c>
      <c r="AA418" s="66">
        <f t="shared" si="84"/>
        <v>1.5232867496406839</v>
      </c>
      <c r="AB418">
        <f t="shared" si="85"/>
        <v>152.98103013698631</v>
      </c>
      <c r="AC418" s="30">
        <f t="shared" si="86"/>
        <v>157.98986301369871</v>
      </c>
      <c r="AD418" s="9">
        <f t="shared" si="87"/>
        <v>-5.008832876712404</v>
      </c>
    </row>
    <row r="419" spans="1:30" ht="15.75">
      <c r="A419">
        <v>20230717</v>
      </c>
      <c r="B419">
        <v>185.9</v>
      </c>
      <c r="C419" s="64">
        <f t="shared" si="69"/>
        <v>157.85260273972611</v>
      </c>
      <c r="E419" s="2">
        <v>159</v>
      </c>
      <c r="F419" s="74">
        <f t="shared" si="72"/>
        <v>125.1917808219178</v>
      </c>
      <c r="G419" s="30">
        <f t="shared" si="80"/>
        <v>102.60886311412628</v>
      </c>
      <c r="H419" s="60">
        <v>295</v>
      </c>
      <c r="I419" s="61">
        <f t="shared" si="81"/>
        <v>272.59452054794519</v>
      </c>
      <c r="J419" s="30">
        <f t="shared" si="82"/>
        <v>95.790747459722411</v>
      </c>
      <c r="K419" s="60">
        <v>194</v>
      </c>
      <c r="L419" s="9">
        <f t="shared" si="83"/>
        <v>178.96712328767123</v>
      </c>
      <c r="M419" s="30">
        <f t="shared" si="73"/>
        <v>98.820201154264197</v>
      </c>
      <c r="O419" s="6">
        <f t="shared" si="74"/>
        <v>147.81784931506863</v>
      </c>
      <c r="P419" s="20">
        <f t="shared" si="75"/>
        <v>-15.306722833535574</v>
      </c>
      <c r="Q419" s="20">
        <f t="shared" si="76"/>
        <v>287.8928589041098</v>
      </c>
      <c r="R419" s="20">
        <f t="shared" si="77"/>
        <v>-5.3138999051241171</v>
      </c>
      <c r="S419" s="20">
        <f t="shared" si="78"/>
        <v>187.70520547945222</v>
      </c>
      <c r="T419" s="20">
        <f t="shared" si="79"/>
        <v>-4.655215698180271</v>
      </c>
      <c r="Y419" s="33">
        <f t="shared" si="67"/>
        <v>1.4295437137542402</v>
      </c>
      <c r="Z419">
        <f t="shared" si="70"/>
        <v>2.1774154721523145</v>
      </c>
      <c r="AA419" s="66">
        <f t="shared" si="84"/>
        <v>1.5231541723435849</v>
      </c>
      <c r="AB419">
        <f t="shared" si="85"/>
        <v>152.86581369863012</v>
      </c>
      <c r="AC419" s="30">
        <f t="shared" si="86"/>
        <v>157.85260273972611</v>
      </c>
      <c r="AD419" s="9">
        <f t="shared" si="87"/>
        <v>-4.9867890410959888</v>
      </c>
    </row>
    <row r="420" spans="1:30" ht="15.75">
      <c r="A420">
        <v>20230718</v>
      </c>
      <c r="B420">
        <v>204</v>
      </c>
      <c r="C420" s="64">
        <f t="shared" si="69"/>
        <v>157.72410958904118</v>
      </c>
      <c r="E420" s="2">
        <v>168</v>
      </c>
      <c r="F420" s="74">
        <f t="shared" si="72"/>
        <v>125.03835616438356</v>
      </c>
      <c r="G420" s="30">
        <f t="shared" si="80"/>
        <v>102.61405815201911</v>
      </c>
      <c r="H420" s="60">
        <v>318</v>
      </c>
      <c r="I420" s="61">
        <f t="shared" si="81"/>
        <v>272.42191780821918</v>
      </c>
      <c r="J420" s="30">
        <f t="shared" si="82"/>
        <v>95.789699700303728</v>
      </c>
      <c r="K420" s="60">
        <v>197</v>
      </c>
      <c r="L420" s="9">
        <f t="shared" si="83"/>
        <v>178.95068493150686</v>
      </c>
      <c r="M420" s="30">
        <f t="shared" si="73"/>
        <v>98.81383100877261</v>
      </c>
      <c r="O420" s="6">
        <f t="shared" si="74"/>
        <v>147.61547260273986</v>
      </c>
      <c r="P420" s="20">
        <f t="shared" si="75"/>
        <v>-15.294546052848702</v>
      </c>
      <c r="Q420" s="20">
        <f t="shared" si="76"/>
        <v>287.4987061643838</v>
      </c>
      <c r="R420" s="20">
        <f t="shared" si="77"/>
        <v>-5.244123897915614</v>
      </c>
      <c r="S420" s="20">
        <f t="shared" si="78"/>
        <v>187.44821917808235</v>
      </c>
      <c r="T420" s="20">
        <f t="shared" si="79"/>
        <v>-4.5332701926085122</v>
      </c>
      <c r="Y420" s="33">
        <f t="shared" si="67"/>
        <v>1.431166327044852</v>
      </c>
      <c r="Z420">
        <f t="shared" si="70"/>
        <v>2.178706807774053</v>
      </c>
      <c r="AA420" s="66">
        <f t="shared" si="84"/>
        <v>1.5223295619823323</v>
      </c>
      <c r="AB420">
        <f t="shared" si="85"/>
        <v>152.80954520547945</v>
      </c>
      <c r="AC420" s="30">
        <f t="shared" si="86"/>
        <v>157.72410958904118</v>
      </c>
      <c r="AD420" s="9">
        <f t="shared" si="87"/>
        <v>-4.914564383561725</v>
      </c>
    </row>
    <row r="421" spans="1:30" ht="15.75">
      <c r="A421">
        <v>20230719</v>
      </c>
      <c r="B421">
        <v>195.1</v>
      </c>
      <c r="C421" s="64">
        <f t="shared" si="69"/>
        <v>157.59780821917815</v>
      </c>
      <c r="E421" s="2">
        <v>165</v>
      </c>
      <c r="F421" s="74">
        <f t="shared" si="72"/>
        <v>124.92602739726027</v>
      </c>
      <c r="G421" s="30">
        <f t="shared" si="80"/>
        <v>102.61529014430458</v>
      </c>
      <c r="H421" s="60">
        <v>301</v>
      </c>
      <c r="I421" s="61">
        <f t="shared" si="81"/>
        <v>272.17534246575343</v>
      </c>
      <c r="J421" s="30">
        <f t="shared" si="82"/>
        <v>95.790304396843297</v>
      </c>
      <c r="K421" s="60">
        <v>211</v>
      </c>
      <c r="L421" s="9">
        <f t="shared" si="83"/>
        <v>178.89041095890411</v>
      </c>
      <c r="M421" s="30">
        <f t="shared" si="73"/>
        <v>98.809740408913399</v>
      </c>
      <c r="O421" s="6">
        <f t="shared" si="74"/>
        <v>147.41654794520559</v>
      </c>
      <c r="P421" s="20">
        <f t="shared" si="75"/>
        <v>-15.256442279672029</v>
      </c>
      <c r="Q421" s="20">
        <f t="shared" si="76"/>
        <v>287.11127671232896</v>
      </c>
      <c r="R421" s="20">
        <f t="shared" si="77"/>
        <v>-5.202141280413926</v>
      </c>
      <c r="S421" s="20">
        <f t="shared" si="78"/>
        <v>187.1956164383563</v>
      </c>
      <c r="T421" s="20">
        <f t="shared" si="79"/>
        <v>-4.4366452791308291</v>
      </c>
      <c r="Y421" s="33">
        <f t="shared" si="67"/>
        <v>1.431970700469319</v>
      </c>
      <c r="Z421">
        <f t="shared" si="70"/>
        <v>2.1786920478968379</v>
      </c>
      <c r="AA421" s="66">
        <f t="shared" si="84"/>
        <v>1.5214641243586799</v>
      </c>
      <c r="AB421">
        <f t="shared" si="85"/>
        <v>152.72916164383562</v>
      </c>
      <c r="AC421" s="30">
        <f t="shared" si="86"/>
        <v>157.59780821917815</v>
      </c>
      <c r="AD421" s="9">
        <f t="shared" si="87"/>
        <v>-4.8686465753425239</v>
      </c>
    </row>
    <row r="422" spans="1:30" ht="15.75">
      <c r="A422">
        <v>20230720</v>
      </c>
      <c r="B422">
        <v>190.3</v>
      </c>
      <c r="C422" s="64">
        <f t="shared" si="69"/>
        <v>157.44410958904115</v>
      </c>
      <c r="E422" s="2">
        <v>177</v>
      </c>
      <c r="F422" s="74">
        <f t="shared" si="72"/>
        <v>124.74794520547945</v>
      </c>
      <c r="G422" s="30">
        <f t="shared" si="80"/>
        <v>102.62097819164123</v>
      </c>
      <c r="H422" s="60">
        <v>278</v>
      </c>
      <c r="I422" s="61">
        <f t="shared" si="81"/>
        <v>271.98082191780821</v>
      </c>
      <c r="J422" s="30">
        <f t="shared" si="82"/>
        <v>95.788794536278743</v>
      </c>
      <c r="K422" s="60">
        <v>175</v>
      </c>
      <c r="L422" s="9">
        <f t="shared" si="83"/>
        <v>178.8082191780822</v>
      </c>
      <c r="M422" s="30">
        <f t="shared" si="73"/>
        <v>98.805194208228002</v>
      </c>
      <c r="O422" s="6">
        <f t="shared" si="74"/>
        <v>147.1744726027398</v>
      </c>
      <c r="P422" s="20">
        <f t="shared" si="75"/>
        <v>-15.238055214775642</v>
      </c>
      <c r="Q422" s="20">
        <f t="shared" si="76"/>
        <v>286.63980616438369</v>
      </c>
      <c r="R422" s="20">
        <f t="shared" si="77"/>
        <v>-5.1140783419902078</v>
      </c>
      <c r="S422" s="20">
        <f t="shared" si="78"/>
        <v>186.8882191780823</v>
      </c>
      <c r="T422" s="20">
        <f t="shared" si="79"/>
        <v>-4.3234399875686194</v>
      </c>
      <c r="Y422" s="33">
        <f t="shared" si="67"/>
        <v>1.4333560274965409</v>
      </c>
      <c r="Z422">
        <f t="shared" si="70"/>
        <v>2.1802429007532997</v>
      </c>
      <c r="AA422" s="66">
        <f t="shared" si="84"/>
        <v>1.521075614801195</v>
      </c>
      <c r="AB422">
        <f t="shared" si="85"/>
        <v>152.66574794520548</v>
      </c>
      <c r="AC422" s="30">
        <f t="shared" si="86"/>
        <v>157.44410958904115</v>
      </c>
      <c r="AD422" s="9">
        <f t="shared" si="87"/>
        <v>-4.778361643835666</v>
      </c>
    </row>
    <row r="423" spans="1:30" ht="15.75">
      <c r="A423">
        <v>20230721</v>
      </c>
      <c r="B423">
        <v>178.5</v>
      </c>
      <c r="C423" s="64">
        <f t="shared" si="69"/>
        <v>157.26191780821924</v>
      </c>
      <c r="E423" s="2">
        <v>150</v>
      </c>
      <c r="F423" s="74">
        <f t="shared" si="72"/>
        <v>124.57808219178082</v>
      </c>
      <c r="G423" s="30">
        <f t="shared" si="80"/>
        <v>102.62356227045809</v>
      </c>
      <c r="H423" s="60">
        <v>257</v>
      </c>
      <c r="I423" s="61">
        <f t="shared" si="81"/>
        <v>271.41643835616441</v>
      </c>
      <c r="J423" s="30">
        <f t="shared" si="82"/>
        <v>95.794119131496871</v>
      </c>
      <c r="K423" s="60">
        <v>154</v>
      </c>
      <c r="L423" s="9">
        <f t="shared" si="83"/>
        <v>178.61369863013698</v>
      </c>
      <c r="M423" s="30">
        <f t="shared" si="73"/>
        <v>98.804583243856797</v>
      </c>
      <c r="O423" s="6">
        <f t="shared" si="74"/>
        <v>146.88752054794529</v>
      </c>
      <c r="P423" s="20">
        <f t="shared" si="75"/>
        <v>-15.188110108293699</v>
      </c>
      <c r="Q423" s="20">
        <f t="shared" si="76"/>
        <v>286.0809328767125</v>
      </c>
      <c r="R423" s="20">
        <f t="shared" si="77"/>
        <v>-5.1259950717749518</v>
      </c>
      <c r="S423" s="20">
        <f t="shared" si="78"/>
        <v>186.52383561643848</v>
      </c>
      <c r="T423" s="20">
        <f t="shared" si="79"/>
        <v>-4.2408183169510068</v>
      </c>
      <c r="Y423" s="33">
        <f t="shared" si="67"/>
        <v>1.4337489828682017</v>
      </c>
      <c r="Z423">
        <f t="shared" si="70"/>
        <v>2.1786853159156387</v>
      </c>
      <c r="AA423" s="66">
        <f t="shared" si="84"/>
        <v>1.5195723532840448</v>
      </c>
      <c r="AB423">
        <f t="shared" si="85"/>
        <v>152.4817589041096</v>
      </c>
      <c r="AC423" s="30">
        <f t="shared" si="86"/>
        <v>157.26191780821924</v>
      </c>
      <c r="AD423" s="9">
        <f t="shared" si="87"/>
        <v>-4.7801589041096406</v>
      </c>
    </row>
    <row r="424" spans="1:30" ht="15.75">
      <c r="A424">
        <v>20230722</v>
      </c>
      <c r="B424">
        <v>180</v>
      </c>
      <c r="C424" s="64">
        <f t="shared" si="69"/>
        <v>157.12602739726034</v>
      </c>
      <c r="E424" s="2">
        <v>140</v>
      </c>
      <c r="F424" s="74">
        <f t="shared" si="72"/>
        <v>124.38082191780822</v>
      </c>
      <c r="G424" s="30">
        <f t="shared" si="80"/>
        <v>102.63265710698474</v>
      </c>
      <c r="H424" s="60">
        <v>238</v>
      </c>
      <c r="I424" s="61">
        <f t="shared" si="81"/>
        <v>271.36986301369865</v>
      </c>
      <c r="J424" s="30">
        <f t="shared" si="82"/>
        <v>95.790106007067138</v>
      </c>
      <c r="K424" s="60">
        <v>167</v>
      </c>
      <c r="L424" s="9">
        <f t="shared" si="83"/>
        <v>178.64931506849314</v>
      </c>
      <c r="M424" s="30">
        <f t="shared" si="73"/>
        <v>98.795221371938595</v>
      </c>
      <c r="O424" s="6">
        <f t="shared" si="74"/>
        <v>146.67349315068503</v>
      </c>
      <c r="P424" s="20">
        <f t="shared" si="75"/>
        <v>-15.19884114982824</v>
      </c>
      <c r="Q424" s="20">
        <f t="shared" si="76"/>
        <v>285.66408904109608</v>
      </c>
      <c r="R424" s="20">
        <f t="shared" si="77"/>
        <v>-5.0038582292158651</v>
      </c>
      <c r="S424" s="20">
        <f t="shared" si="78"/>
        <v>186.25205479452069</v>
      </c>
      <c r="T424" s="20">
        <f t="shared" si="79"/>
        <v>-4.0819628725251533</v>
      </c>
      <c r="Y424" s="33">
        <f t="shared" si="67"/>
        <v>1.4363091698055022</v>
      </c>
      <c r="Z424">
        <f t="shared" si="70"/>
        <v>2.1817661181964363</v>
      </c>
      <c r="AA424" s="66">
        <f t="shared" si="84"/>
        <v>1.5190086953854649</v>
      </c>
      <c r="AB424">
        <f t="shared" si="85"/>
        <v>152.46657534246577</v>
      </c>
      <c r="AC424" s="30">
        <f t="shared" si="86"/>
        <v>157.12602739726034</v>
      </c>
      <c r="AD424" s="9">
        <f t="shared" si="87"/>
        <v>-4.6594520547945706</v>
      </c>
    </row>
    <row r="425" spans="1:30" ht="15.75">
      <c r="A425">
        <v>20230723</v>
      </c>
      <c r="B425">
        <v>178</v>
      </c>
      <c r="C425" s="64">
        <f t="shared" si="69"/>
        <v>157.04602739726036</v>
      </c>
      <c r="E425" s="2">
        <v>144</v>
      </c>
      <c r="F425" s="74">
        <f t="shared" si="72"/>
        <v>124.27123287671233</v>
      </c>
      <c r="G425" s="30">
        <f t="shared" si="80"/>
        <v>102.6373597301528</v>
      </c>
      <c r="H425" s="60">
        <v>246</v>
      </c>
      <c r="I425" s="61">
        <f t="shared" si="81"/>
        <v>271.16712328767125</v>
      </c>
      <c r="J425" s="30">
        <f t="shared" si="82"/>
        <v>95.79148480439703</v>
      </c>
      <c r="K425" s="60">
        <v>167</v>
      </c>
      <c r="L425" s="9">
        <f t="shared" si="83"/>
        <v>178.60547945205479</v>
      </c>
      <c r="M425" s="30">
        <f t="shared" si="73"/>
        <v>98.792900860548244</v>
      </c>
      <c r="O425" s="6">
        <f t="shared" si="74"/>
        <v>146.54749315068506</v>
      </c>
      <c r="P425" s="20">
        <f t="shared" si="75"/>
        <v>-15.200710564913948</v>
      </c>
      <c r="Q425" s="20">
        <f t="shared" si="76"/>
        <v>285.41868904109617</v>
      </c>
      <c r="R425" s="20">
        <f t="shared" si="77"/>
        <v>-4.9932139346953903</v>
      </c>
      <c r="S425" s="20">
        <f t="shared" si="78"/>
        <v>186.09205479452072</v>
      </c>
      <c r="T425" s="20">
        <f t="shared" si="79"/>
        <v>-4.0230494261200249</v>
      </c>
      <c r="Y425" s="33">
        <f t="shared" si="67"/>
        <v>1.4372230428360413</v>
      </c>
      <c r="Z425">
        <f t="shared" si="70"/>
        <v>2.1820586873608323</v>
      </c>
      <c r="AA425" s="66">
        <f t="shared" si="84"/>
        <v>1.518246383703272</v>
      </c>
      <c r="AB425">
        <f t="shared" si="85"/>
        <v>152.40048219178084</v>
      </c>
      <c r="AC425" s="30">
        <f t="shared" si="86"/>
        <v>157.04602739726036</v>
      </c>
      <c r="AD425" s="9">
        <f t="shared" si="87"/>
        <v>-4.6455452054795217</v>
      </c>
    </row>
    <row r="426" spans="1:30" ht="15.75">
      <c r="A426">
        <v>20230724</v>
      </c>
      <c r="B426">
        <v>170.3</v>
      </c>
      <c r="C426" s="64">
        <f t="shared" si="69"/>
        <v>157.03945205479459</v>
      </c>
      <c r="E426" s="2">
        <v>140</v>
      </c>
      <c r="F426" s="74">
        <f t="shared" si="72"/>
        <v>124.27123287671233</v>
      </c>
      <c r="G426" s="30">
        <f t="shared" si="80"/>
        <v>102.63683061795895</v>
      </c>
      <c r="H426" s="60">
        <v>249</v>
      </c>
      <c r="I426" s="61">
        <f t="shared" si="81"/>
        <v>271.15342465753423</v>
      </c>
      <c r="J426" s="30">
        <f t="shared" si="82"/>
        <v>95.791534894059879</v>
      </c>
      <c r="K426" s="60">
        <v>161</v>
      </c>
      <c r="L426" s="9">
        <f t="shared" si="83"/>
        <v>178.59726027397261</v>
      </c>
      <c r="M426" s="30">
        <f t="shared" si="73"/>
        <v>98.792937350432595</v>
      </c>
      <c r="O426" s="6">
        <f t="shared" si="74"/>
        <v>146.53713698630148</v>
      </c>
      <c r="P426" s="20">
        <f t="shared" si="75"/>
        <v>-15.194717576385159</v>
      </c>
      <c r="Q426" s="20">
        <f t="shared" si="76"/>
        <v>285.39851917808238</v>
      </c>
      <c r="R426" s="20">
        <f t="shared" si="77"/>
        <v>-4.9912993808000579</v>
      </c>
      <c r="S426" s="20">
        <f t="shared" si="78"/>
        <v>186.07890410958919</v>
      </c>
      <c r="T426" s="20">
        <f t="shared" si="79"/>
        <v>-4.0206835220882056</v>
      </c>
      <c r="Y426" s="33">
        <f t="shared" si="67"/>
        <v>1.4371569038118124</v>
      </c>
      <c r="Z426">
        <f t="shared" si="70"/>
        <v>2.1819484556537843</v>
      </c>
      <c r="AA426" s="66">
        <f t="shared" si="84"/>
        <v>1.5182395532920168</v>
      </c>
      <c r="AB426">
        <f t="shared" si="85"/>
        <v>152.39601643835616</v>
      </c>
      <c r="AC426" s="30">
        <f t="shared" si="86"/>
        <v>157.03945205479459</v>
      </c>
      <c r="AD426" s="9">
        <f t="shared" si="87"/>
        <v>-4.6434356164384383</v>
      </c>
    </row>
    <row r="427" spans="1:30" ht="15.75">
      <c r="A427">
        <v>20230725</v>
      </c>
      <c r="B427">
        <v>174.4</v>
      </c>
      <c r="C427" s="64">
        <f t="shared" si="69"/>
        <v>157.01616438356172</v>
      </c>
      <c r="E427" s="2">
        <v>138</v>
      </c>
      <c r="F427" s="74">
        <f t="shared" si="72"/>
        <v>124.23287671232876</v>
      </c>
      <c r="G427" s="30">
        <f t="shared" si="80"/>
        <v>102.63885764692911</v>
      </c>
      <c r="H427" s="60">
        <v>263</v>
      </c>
      <c r="I427" s="61">
        <f t="shared" si="81"/>
        <v>271.14794520547946</v>
      </c>
      <c r="J427" s="30">
        <f t="shared" si="82"/>
        <v>95.790793076619948</v>
      </c>
      <c r="K427" s="60">
        <v>179</v>
      </c>
      <c r="L427" s="9">
        <f t="shared" si="83"/>
        <v>178.60821917808218</v>
      </c>
      <c r="M427" s="30">
        <f t="shared" si="73"/>
        <v>98.791093999263722</v>
      </c>
      <c r="O427" s="6">
        <f t="shared" si="74"/>
        <v>146.50045890410971</v>
      </c>
      <c r="P427" s="20">
        <f t="shared" si="75"/>
        <v>-15.199667194459749</v>
      </c>
      <c r="Q427" s="20">
        <f t="shared" si="76"/>
        <v>285.32708424657557</v>
      </c>
      <c r="R427" s="20">
        <f t="shared" si="77"/>
        <v>-4.9694332658734623</v>
      </c>
      <c r="S427" s="20">
        <f t="shared" si="78"/>
        <v>186.03232876712343</v>
      </c>
      <c r="T427" s="20">
        <f t="shared" si="79"/>
        <v>-3.9907631314634529</v>
      </c>
      <c r="Y427" s="33">
        <f t="shared" si="67"/>
        <v>1.437688830080494</v>
      </c>
      <c r="Z427">
        <f t="shared" si="70"/>
        <v>2.1825780130113577</v>
      </c>
      <c r="AA427" s="66">
        <f t="shared" si="84"/>
        <v>1.5181157197202113</v>
      </c>
      <c r="AB427">
        <f t="shared" si="85"/>
        <v>152.39423013698632</v>
      </c>
      <c r="AC427" s="30">
        <f t="shared" si="86"/>
        <v>157.01616438356172</v>
      </c>
      <c r="AD427" s="9">
        <f t="shared" si="87"/>
        <v>-4.6219342465753925</v>
      </c>
    </row>
    <row r="428" spans="1:30" ht="15.75">
      <c r="A428">
        <v>20230726</v>
      </c>
      <c r="B428">
        <v>172.6</v>
      </c>
      <c r="C428" s="64">
        <f t="shared" si="69"/>
        <v>156.99424657534254</v>
      </c>
      <c r="E428" s="2">
        <v>153</v>
      </c>
      <c r="F428" s="74">
        <f t="shared" si="72"/>
        <v>124.15890410958905</v>
      </c>
      <c r="G428" s="30">
        <f t="shared" si="80"/>
        <v>102.64462244582727</v>
      </c>
      <c r="H428" s="60">
        <v>220</v>
      </c>
      <c r="I428" s="61">
        <f t="shared" si="81"/>
        <v>271.1123287671233</v>
      </c>
      <c r="J428" s="30">
        <f t="shared" si="82"/>
        <v>95.790745381785854</v>
      </c>
      <c r="K428" s="60">
        <v>161</v>
      </c>
      <c r="L428" s="9">
        <f t="shared" si="83"/>
        <v>178.52876712328768</v>
      </c>
      <c r="M428" s="30">
        <f t="shared" si="73"/>
        <v>98.793778678084195</v>
      </c>
      <c r="O428" s="6">
        <f t="shared" si="74"/>
        <v>146.46593835616451</v>
      </c>
      <c r="P428" s="20">
        <f t="shared" si="75"/>
        <v>-15.230185596005924</v>
      </c>
      <c r="Q428" s="20">
        <f t="shared" si="76"/>
        <v>285.25985136986327</v>
      </c>
      <c r="R428" s="20">
        <f t="shared" si="77"/>
        <v>-4.9595211295249868</v>
      </c>
      <c r="S428" s="20">
        <f t="shared" si="78"/>
        <v>185.98849315068509</v>
      </c>
      <c r="T428" s="20">
        <f t="shared" si="79"/>
        <v>-4.0108535216496648</v>
      </c>
      <c r="Y428" s="33">
        <f t="shared" si="67"/>
        <v>1.43790546802595</v>
      </c>
      <c r="Z428">
        <f t="shared" si="70"/>
        <v>2.1835915088927136</v>
      </c>
      <c r="AA428" s="66">
        <f t="shared" si="84"/>
        <v>1.5185918389269986</v>
      </c>
      <c r="AB428">
        <f t="shared" si="85"/>
        <v>152.38261917808219</v>
      </c>
      <c r="AC428" s="30">
        <f t="shared" si="86"/>
        <v>156.99424657534254</v>
      </c>
      <c r="AD428" s="9">
        <f t="shared" si="87"/>
        <v>-4.6116273972603494</v>
      </c>
    </row>
    <row r="429" spans="1:30" ht="15.75">
      <c r="A429">
        <v>20230727</v>
      </c>
      <c r="B429">
        <v>170.5</v>
      </c>
      <c r="C429" s="64">
        <f t="shared" si="69"/>
        <v>156.96438356164393</v>
      </c>
      <c r="E429" s="2">
        <v>146</v>
      </c>
      <c r="F429" s="74">
        <f t="shared" si="72"/>
        <v>124.03561643835616</v>
      </c>
      <c r="G429" s="30">
        <f t="shared" si="80"/>
        <v>102.65478320411725</v>
      </c>
      <c r="H429" s="60">
        <v>224</v>
      </c>
      <c r="I429" s="61">
        <f t="shared" si="81"/>
        <v>270.99452054794523</v>
      </c>
      <c r="J429" s="30">
        <f t="shared" si="82"/>
        <v>95.792160787762981</v>
      </c>
      <c r="K429" s="60">
        <v>149</v>
      </c>
      <c r="L429" s="9">
        <f t="shared" si="83"/>
        <v>178.47945205479451</v>
      </c>
      <c r="M429" s="30">
        <f t="shared" si="73"/>
        <v>98.794535267480242</v>
      </c>
      <c r="O429" s="6">
        <f t="shared" si="74"/>
        <v>146.41890410958919</v>
      </c>
      <c r="P429" s="20">
        <f t="shared" si="75"/>
        <v>-15.287156946947206</v>
      </c>
      <c r="Q429" s="20">
        <f t="shared" si="76"/>
        <v>285.16824657534272</v>
      </c>
      <c r="R429" s="20">
        <f t="shared" si="77"/>
        <v>-4.9703030395611592</v>
      </c>
      <c r="S429" s="20">
        <f t="shared" si="78"/>
        <v>185.92876712328786</v>
      </c>
      <c r="T429" s="20">
        <f t="shared" si="79"/>
        <v>-4.0065424967583283</v>
      </c>
      <c r="Y429" s="33">
        <f t="shared" si="67"/>
        <v>1.4389371148366576</v>
      </c>
      <c r="Z429">
        <f t="shared" si="70"/>
        <v>2.1848121396859059</v>
      </c>
      <c r="AA429" s="66">
        <f t="shared" si="84"/>
        <v>1.5183513700207232</v>
      </c>
      <c r="AB429">
        <f t="shared" si="85"/>
        <v>152.34421369863014</v>
      </c>
      <c r="AC429" s="30">
        <f t="shared" si="86"/>
        <v>156.96438356164393</v>
      </c>
      <c r="AD429" s="9">
        <f t="shared" si="87"/>
        <v>-4.6201698630137855</v>
      </c>
    </row>
    <row r="430" spans="1:30" ht="15.75">
      <c r="A430">
        <v>20230728</v>
      </c>
      <c r="B430">
        <v>173.4</v>
      </c>
      <c r="C430" s="64">
        <f t="shared" si="69"/>
        <v>156.98054794520556</v>
      </c>
      <c r="E430" s="2">
        <v>165</v>
      </c>
      <c r="F430" s="74">
        <f t="shared" si="72"/>
        <v>123.96164383561644</v>
      </c>
      <c r="G430" s="30">
        <f t="shared" si="80"/>
        <v>102.66363877469833</v>
      </c>
      <c r="H430" s="60">
        <v>235</v>
      </c>
      <c r="I430" s="61">
        <f t="shared" si="81"/>
        <v>271.0109589041096</v>
      </c>
      <c r="J430" s="30">
        <f t="shared" si="82"/>
        <v>95.792405907864008</v>
      </c>
      <c r="K430" s="60">
        <v>152</v>
      </c>
      <c r="L430" s="9">
        <f t="shared" si="83"/>
        <v>178.41095890410958</v>
      </c>
      <c r="M430" s="30">
        <f t="shared" si="73"/>
        <v>98.798817567567568</v>
      </c>
      <c r="O430" s="6">
        <f t="shared" si="74"/>
        <v>146.44436301369876</v>
      </c>
      <c r="P430" s="20">
        <f t="shared" si="75"/>
        <v>-15.352396442858804</v>
      </c>
      <c r="Q430" s="20">
        <f t="shared" si="76"/>
        <v>285.21783082191803</v>
      </c>
      <c r="R430" s="20">
        <f t="shared" si="77"/>
        <v>-4.9810602222407283</v>
      </c>
      <c r="S430" s="20">
        <f t="shared" si="78"/>
        <v>185.96109589041112</v>
      </c>
      <c r="T430" s="20">
        <f t="shared" si="79"/>
        <v>-4.0600626438289709</v>
      </c>
      <c r="Y430" s="33">
        <f t="shared" si="67"/>
        <v>1.4392432480219244</v>
      </c>
      <c r="Z430">
        <f t="shared" si="70"/>
        <v>2.1862485081554173</v>
      </c>
      <c r="AA430" s="66">
        <f t="shared" si="84"/>
        <v>1.519026412776413</v>
      </c>
      <c r="AB430">
        <f t="shared" si="85"/>
        <v>152.34957260273973</v>
      </c>
      <c r="AC430" s="30">
        <f t="shared" si="86"/>
        <v>156.98054794520556</v>
      </c>
      <c r="AD430" s="9">
        <f t="shared" si="87"/>
        <v>-4.6309753424658311</v>
      </c>
    </row>
    <row r="431" spans="1:30" ht="15.75">
      <c r="A431">
        <v>20230729</v>
      </c>
      <c r="B431">
        <v>184.1</v>
      </c>
      <c r="C431" s="64">
        <f t="shared" si="69"/>
        <v>156.98904109589049</v>
      </c>
      <c r="E431" s="2">
        <v>178</v>
      </c>
      <c r="F431" s="74">
        <f t="shared" si="72"/>
        <v>123.9013698630137</v>
      </c>
      <c r="G431" s="30">
        <f t="shared" si="80"/>
        <v>102.67048469839024</v>
      </c>
      <c r="H431" s="60">
        <v>281</v>
      </c>
      <c r="I431" s="61">
        <f t="shared" si="81"/>
        <v>270.85479452054796</v>
      </c>
      <c r="J431" s="30">
        <f t="shared" si="82"/>
        <v>95.796059153163</v>
      </c>
      <c r="K431" s="60">
        <v>211</v>
      </c>
      <c r="L431" s="9">
        <f t="shared" si="83"/>
        <v>178.40273972602739</v>
      </c>
      <c r="M431" s="30">
        <f t="shared" si="73"/>
        <v>98.799699003332464</v>
      </c>
      <c r="O431" s="6">
        <f t="shared" si="74"/>
        <v>146.45773972602751</v>
      </c>
      <c r="P431" s="20">
        <f t="shared" si="75"/>
        <v>-15.401282243744234</v>
      </c>
      <c r="Q431" s="20">
        <f t="shared" si="76"/>
        <v>285.24388356164405</v>
      </c>
      <c r="R431" s="20">
        <f t="shared" si="77"/>
        <v>-5.0444864448728737</v>
      </c>
      <c r="S431" s="20">
        <f t="shared" si="78"/>
        <v>185.97808219178097</v>
      </c>
      <c r="T431" s="20">
        <f t="shared" si="79"/>
        <v>-4.0732447482396736</v>
      </c>
      <c r="Y431" s="33">
        <f t="shared" si="67"/>
        <v>1.4398770564302139</v>
      </c>
      <c r="Z431">
        <f t="shared" si="70"/>
        <v>2.1860516539890327</v>
      </c>
      <c r="AA431" s="66">
        <f t="shared" si="84"/>
        <v>1.5182210482669658</v>
      </c>
      <c r="AB431">
        <f t="shared" si="85"/>
        <v>152.29866301369864</v>
      </c>
      <c r="AC431" s="30">
        <f t="shared" si="86"/>
        <v>156.98904109589049</v>
      </c>
      <c r="AD431" s="9">
        <f t="shared" si="87"/>
        <v>-4.6903780821918417</v>
      </c>
    </row>
    <row r="432" spans="1:30" ht="15.75">
      <c r="A432">
        <v>20230730</v>
      </c>
      <c r="B432">
        <v>179.7</v>
      </c>
      <c r="C432" s="64">
        <f t="shared" si="69"/>
        <v>156.99835616438364</v>
      </c>
      <c r="E432" s="2">
        <v>181</v>
      </c>
      <c r="F432" s="74">
        <f t="shared" si="72"/>
        <v>123.85479452054794</v>
      </c>
      <c r="G432" s="30">
        <f t="shared" si="80"/>
        <v>102.67600150419183</v>
      </c>
      <c r="H432" s="60">
        <v>314</v>
      </c>
      <c r="I432" s="61">
        <f t="shared" si="81"/>
        <v>270.65205479452055</v>
      </c>
      <c r="J432" s="30">
        <f t="shared" si="82"/>
        <v>95.800745029760705</v>
      </c>
      <c r="K432" s="60">
        <v>222</v>
      </c>
      <c r="L432" s="9">
        <f t="shared" si="83"/>
        <v>178.31780821917809</v>
      </c>
      <c r="M432" s="30">
        <f t="shared" ref="M432:M478" si="88">(C432/L432-1)*10+100</f>
        <v>98.804412623298404</v>
      </c>
      <c r="O432" s="6">
        <f t="shared" si="74"/>
        <v>146.47241095890422</v>
      </c>
      <c r="P432" s="20">
        <f t="shared" si="75"/>
        <v>-15.441554003437616</v>
      </c>
      <c r="Q432" s="20">
        <f t="shared" si="76"/>
        <v>285.27245753424677</v>
      </c>
      <c r="R432" s="20">
        <f t="shared" si="77"/>
        <v>-5.1250663544941233</v>
      </c>
      <c r="S432" s="20">
        <f t="shared" si="78"/>
        <v>185.99671232876727</v>
      </c>
      <c r="T432" s="20">
        <f t="shared" si="79"/>
        <v>-4.1285160438836073</v>
      </c>
      <c r="Y432" s="33">
        <f t="shared" si="67"/>
        <v>1.4397327847457253</v>
      </c>
      <c r="Z432">
        <f t="shared" si="70"/>
        <v>2.1852367996106801</v>
      </c>
      <c r="AA432" s="66">
        <f t="shared" si="84"/>
        <v>1.5178072089235779</v>
      </c>
      <c r="AB432">
        <f t="shared" si="85"/>
        <v>152.23256986301371</v>
      </c>
      <c r="AC432" s="30">
        <f t="shared" si="86"/>
        <v>156.99835616438364</v>
      </c>
      <c r="AD432" s="9">
        <f t="shared" si="87"/>
        <v>-4.7657863013699284</v>
      </c>
    </row>
    <row r="433" spans="1:30" ht="15.75">
      <c r="A433">
        <v>20230731</v>
      </c>
      <c r="B433" s="15">
        <v>182.4</v>
      </c>
      <c r="C433" s="64">
        <f t="shared" si="69"/>
        <v>157.00712328767131</v>
      </c>
      <c r="E433" s="2">
        <v>187</v>
      </c>
      <c r="F433" s="74">
        <f t="shared" si="72"/>
        <v>123.84109589041095</v>
      </c>
      <c r="G433" s="30"/>
      <c r="H433" s="60">
        <v>303</v>
      </c>
      <c r="I433" s="61">
        <f t="shared" si="81"/>
        <v>270.49863013698632</v>
      </c>
      <c r="J433" s="30">
        <f t="shared" si="82"/>
        <v>95.8043592756148</v>
      </c>
      <c r="K433" s="60">
        <v>206</v>
      </c>
      <c r="L433" s="9">
        <f t="shared" si="83"/>
        <v>178.22191780821919</v>
      </c>
      <c r="M433" s="30">
        <f t="shared" si="88"/>
        <v>98.809641665769945</v>
      </c>
      <c r="O433" s="6">
        <f t="shared" si="74"/>
        <v>146.48621917808231</v>
      </c>
      <c r="P433" s="20">
        <f t="shared" si="75"/>
        <v>-15.458876210151772</v>
      </c>
      <c r="Q433" s="20">
        <f t="shared" si="76"/>
        <v>285.29935068493171</v>
      </c>
      <c r="R433" s="20">
        <f t="shared" si="77"/>
        <v>-5.1877862716520724</v>
      </c>
      <c r="S433" s="20">
        <f t="shared" si="78"/>
        <v>186.01424657534261</v>
      </c>
      <c r="T433" s="20">
        <f t="shared" si="79"/>
        <v>-4.1891032061177214</v>
      </c>
      <c r="Y433" s="33">
        <f t="shared" si="67"/>
        <v>1.4391177381531792</v>
      </c>
      <c r="Z433">
        <f t="shared" si="70"/>
        <v>2.1842396354143623</v>
      </c>
      <c r="AA433" s="66">
        <f t="shared" si="84"/>
        <v>1.5177629859648583</v>
      </c>
      <c r="AB433">
        <f t="shared" si="85"/>
        <v>152.18255342465756</v>
      </c>
      <c r="AC433" s="30">
        <f t="shared" si="86"/>
        <v>157.00712328767131</v>
      </c>
      <c r="AD433" s="9">
        <f t="shared" si="87"/>
        <v>-4.8245698630137497</v>
      </c>
    </row>
    <row r="434" spans="1:30" s="7" customFormat="1" ht="15.75">
      <c r="A434" s="7">
        <v>20230801</v>
      </c>
      <c r="B434" s="78">
        <v>179.9</v>
      </c>
      <c r="C434" s="64">
        <f t="shared" si="69"/>
        <v>157.00465753424666</v>
      </c>
      <c r="E434" s="2">
        <v>180</v>
      </c>
      <c r="F434" s="76">
        <f t="shared" si="72"/>
        <v>123.83561643835617</v>
      </c>
      <c r="G434" s="18"/>
      <c r="H434" s="70">
        <v>298</v>
      </c>
      <c r="I434" s="71">
        <f t="shared" si="81"/>
        <v>270.43835616438355</v>
      </c>
      <c r="J434" s="30">
        <f t="shared" si="82"/>
        <v>95.805561746530245</v>
      </c>
      <c r="K434" s="70">
        <v>201</v>
      </c>
      <c r="L434" s="9">
        <f t="shared" si="83"/>
        <v>178.24657534246575</v>
      </c>
      <c r="M434" s="18">
        <f t="shared" si="88"/>
        <v>98.808284660313561</v>
      </c>
      <c r="O434" s="6">
        <f t="shared" si="74"/>
        <v>146.48233561643849</v>
      </c>
      <c r="P434" s="20">
        <f t="shared" si="75"/>
        <v>-15.460375534550707</v>
      </c>
      <c r="Q434" s="20">
        <f t="shared" si="76"/>
        <v>285.29178698630164</v>
      </c>
      <c r="R434" s="20">
        <f t="shared" si="77"/>
        <v>-5.2063997280900622</v>
      </c>
      <c r="S434" s="20">
        <f t="shared" si="78"/>
        <v>186.00931506849332</v>
      </c>
      <c r="T434" s="20">
        <f t="shared" si="79"/>
        <v>-4.1733069782925298</v>
      </c>
      <c r="Y434" s="33">
        <f t="shared" si="67"/>
        <v>1.4393805309734513</v>
      </c>
      <c r="Z434">
        <f t="shared" si="70"/>
        <v>2.1838495575221235</v>
      </c>
      <c r="AA434" s="66">
        <f t="shared" si="84"/>
        <v>1.5172148785736244</v>
      </c>
      <c r="AB434">
        <f t="shared" si="85"/>
        <v>152.16290410958902</v>
      </c>
      <c r="AC434" s="30">
        <f t="shared" si="86"/>
        <v>157.00465753424666</v>
      </c>
      <c r="AD434" s="9">
        <f t="shared" si="87"/>
        <v>-4.8417534246576395</v>
      </c>
    </row>
    <row r="435" spans="1:30" s="7" customFormat="1" ht="15.75">
      <c r="A435" s="7">
        <v>20230802</v>
      </c>
      <c r="B435" s="78">
        <v>178.1</v>
      </c>
      <c r="C435" s="64">
        <f t="shared" si="69"/>
        <v>157.00273972602747</v>
      </c>
      <c r="E435" s="2">
        <v>163</v>
      </c>
      <c r="F435" s="76">
        <f t="shared" si="72"/>
        <v>123.89041095890411</v>
      </c>
      <c r="G435" s="18"/>
      <c r="H435" s="70">
        <v>261</v>
      </c>
      <c r="I435" s="71">
        <f t="shared" si="81"/>
        <v>270.63013698630135</v>
      </c>
      <c r="J435" s="30">
        <f t="shared" si="82"/>
        <v>95.801376796922455</v>
      </c>
      <c r="K435" s="70">
        <v>179</v>
      </c>
      <c r="L435" s="9">
        <f t="shared" si="83"/>
        <v>178.36986301369862</v>
      </c>
      <c r="M435" s="18">
        <f t="shared" si="88"/>
        <v>98.802088933261658</v>
      </c>
      <c r="O435" s="6">
        <f t="shared" si="74"/>
        <v>146.47931506849326</v>
      </c>
      <c r="P435" s="20">
        <f t="shared" si="75"/>
        <v>-15.421224559267401</v>
      </c>
      <c r="Q435" s="20">
        <f t="shared" si="76"/>
        <v>285.28590410958924</v>
      </c>
      <c r="R435" s="20">
        <f t="shared" si="77"/>
        <v>-5.1372209114327774</v>
      </c>
      <c r="S435" s="20">
        <f t="shared" si="78"/>
        <v>186.00547945205494</v>
      </c>
      <c r="T435" s="20">
        <f t="shared" si="79"/>
        <v>-4.1050491957816178</v>
      </c>
      <c r="Y435" s="33">
        <f t="shared" ref="Y435:Y498" si="89">L435/F435</f>
        <v>1.4397390535161432</v>
      </c>
      <c r="Z435">
        <f t="shared" si="70"/>
        <v>2.1844316674038033</v>
      </c>
      <c r="AA435" s="66">
        <f t="shared" si="84"/>
        <v>1.5172413793103448</v>
      </c>
      <c r="AB435">
        <f t="shared" si="85"/>
        <v>152.22542465753423</v>
      </c>
      <c r="AC435" s="30">
        <f t="shared" si="86"/>
        <v>157.00273972602747</v>
      </c>
      <c r="AD435" s="9">
        <f t="shared" si="87"/>
        <v>-4.7773150684932375</v>
      </c>
    </row>
    <row r="436" spans="1:30" s="7" customFormat="1" ht="15.75">
      <c r="A436" s="7">
        <v>20230803</v>
      </c>
      <c r="B436" s="78">
        <v>167.7</v>
      </c>
      <c r="C436" s="64">
        <f t="shared" si="69"/>
        <v>157.01178082191788</v>
      </c>
      <c r="E436" s="2">
        <v>145</v>
      </c>
      <c r="F436" s="76">
        <f t="shared" si="72"/>
        <v>124.01369863013699</v>
      </c>
      <c r="G436" s="18"/>
      <c r="H436" s="70">
        <v>301</v>
      </c>
      <c r="I436" s="71">
        <f t="shared" si="81"/>
        <v>270.90684931506848</v>
      </c>
      <c r="J436" s="30">
        <f t="shared" si="82"/>
        <v>95.795784832273142</v>
      </c>
      <c r="K436" s="70">
        <v>185</v>
      </c>
      <c r="L436" s="9">
        <f t="shared" si="83"/>
        <v>178.60273972602741</v>
      </c>
      <c r="M436" s="18">
        <f t="shared" si="88"/>
        <v>98.791118269673262</v>
      </c>
      <c r="O436" s="6">
        <f t="shared" si="74"/>
        <v>146.49355479452066</v>
      </c>
      <c r="P436" s="20">
        <f t="shared" si="75"/>
        <v>-15.345286825700327</v>
      </c>
      <c r="Q436" s="20">
        <f t="shared" si="76"/>
        <v>285.3136376712331</v>
      </c>
      <c r="R436" s="20">
        <f t="shared" si="77"/>
        <v>-5.0494566168496817</v>
      </c>
      <c r="S436" s="20">
        <f t="shared" si="78"/>
        <v>186.02356164383576</v>
      </c>
      <c r="T436" s="20">
        <f t="shared" si="79"/>
        <v>-3.9891838712433696</v>
      </c>
      <c r="Y436" s="33">
        <f t="shared" si="89"/>
        <v>1.440185573842925</v>
      </c>
      <c r="Z436">
        <f t="shared" si="70"/>
        <v>2.184491328841268</v>
      </c>
      <c r="AA436" s="66">
        <f t="shared" si="84"/>
        <v>1.5168123945390395</v>
      </c>
      <c r="AB436">
        <f t="shared" si="85"/>
        <v>152.31563287671233</v>
      </c>
      <c r="AC436" s="30">
        <f t="shared" si="86"/>
        <v>157.01178082191788</v>
      </c>
      <c r="AD436" s="9">
        <f t="shared" si="87"/>
        <v>-4.6961479452055528</v>
      </c>
    </row>
    <row r="437" spans="1:30" s="7" customFormat="1" ht="15.75">
      <c r="A437" s="7">
        <v>20230804</v>
      </c>
      <c r="B437" s="78">
        <v>175.8</v>
      </c>
      <c r="C437" s="64">
        <f t="shared" si="69"/>
        <v>157.03232876712335</v>
      </c>
      <c r="E437" s="2">
        <v>132</v>
      </c>
      <c r="F437" s="76">
        <f t="shared" si="72"/>
        <v>124.18904109589042</v>
      </c>
      <c r="G437" s="18"/>
      <c r="H437" s="70">
        <v>291</v>
      </c>
      <c r="I437" s="71">
        <f t="shared" si="81"/>
        <v>271.07671232876714</v>
      </c>
      <c r="J437" s="30">
        <f t="shared" si="82"/>
        <v>95.792911070010007</v>
      </c>
      <c r="K437" s="70">
        <v>200</v>
      </c>
      <c r="L437" s="9">
        <f t="shared" si="83"/>
        <v>178.65753424657535</v>
      </c>
      <c r="M437" s="18">
        <f t="shared" si="88"/>
        <v>98.789572151510512</v>
      </c>
      <c r="O437" s="6">
        <f t="shared" si="74"/>
        <v>146.52591780821928</v>
      </c>
      <c r="P437" s="20">
        <f t="shared" si="75"/>
        <v>-15.244317897100316</v>
      </c>
      <c r="Q437" s="20">
        <f t="shared" si="76"/>
        <v>285.37666849315087</v>
      </c>
      <c r="R437" s="20">
        <f t="shared" si="77"/>
        <v>-5.0109058459090363</v>
      </c>
      <c r="S437" s="20">
        <f t="shared" si="78"/>
        <v>186.06465753424669</v>
      </c>
      <c r="T437" s="20">
        <f t="shared" si="79"/>
        <v>-3.9809404890920774</v>
      </c>
      <c r="Y437" s="33">
        <f t="shared" si="89"/>
        <v>1.438593394956871</v>
      </c>
      <c r="Z437">
        <f t="shared" si="70"/>
        <v>2.1827748240640652</v>
      </c>
      <c r="AA437" s="66">
        <f t="shared" si="84"/>
        <v>1.5172979604355161</v>
      </c>
      <c r="AB437">
        <f t="shared" si="85"/>
        <v>152.37100821917809</v>
      </c>
      <c r="AC437" s="30">
        <f t="shared" si="86"/>
        <v>157.03232876712335</v>
      </c>
      <c r="AD437" s="9">
        <f t="shared" si="87"/>
        <v>-4.6613205479452517</v>
      </c>
    </row>
    <row r="438" spans="1:30" s="7" customFormat="1" ht="15.75">
      <c r="A438" s="7">
        <v>20230805</v>
      </c>
      <c r="B438" s="78">
        <v>180.8</v>
      </c>
      <c r="C438" s="64">
        <f t="shared" si="69"/>
        <v>157.0906849315069</v>
      </c>
      <c r="E438" s="2">
        <v>131</v>
      </c>
      <c r="F438" s="76">
        <f t="shared" si="72"/>
        <v>124.35342465753425</v>
      </c>
      <c r="G438" s="18"/>
      <c r="H438" s="70">
        <v>271</v>
      </c>
      <c r="I438" s="71">
        <f t="shared" si="81"/>
        <v>271.27397260273972</v>
      </c>
      <c r="J438" s="30">
        <f t="shared" si="82"/>
        <v>95.790849871231629</v>
      </c>
      <c r="K438" s="70">
        <v>155</v>
      </c>
      <c r="L438" s="9">
        <f t="shared" si="83"/>
        <v>178.8</v>
      </c>
      <c r="M438" s="18">
        <f t="shared" si="88"/>
        <v>98.785832490576453</v>
      </c>
      <c r="O438" s="6">
        <f t="shared" si="74"/>
        <v>146.61782876712337</v>
      </c>
      <c r="P438" s="20">
        <f t="shared" si="75"/>
        <v>-15.185332027356793</v>
      </c>
      <c r="Q438" s="20">
        <f t="shared" si="76"/>
        <v>285.5556760273974</v>
      </c>
      <c r="R438" s="20">
        <f t="shared" si="77"/>
        <v>-5.0013726301442603</v>
      </c>
      <c r="S438" s="20">
        <f t="shared" si="78"/>
        <v>186.1813698630138</v>
      </c>
      <c r="T438" s="20">
        <f t="shared" si="79"/>
        <v>-3.9646125004047121</v>
      </c>
      <c r="Y438" s="33">
        <f t="shared" si="89"/>
        <v>1.4378373614752473</v>
      </c>
      <c r="Z438">
        <f t="shared" si="70"/>
        <v>2.1814756879420121</v>
      </c>
      <c r="AA438" s="66">
        <f t="shared" si="84"/>
        <v>1.5171922405074927</v>
      </c>
      <c r="AB438">
        <f t="shared" si="85"/>
        <v>152.43531506849314</v>
      </c>
      <c r="AC438" s="30">
        <f t="shared" si="86"/>
        <v>157.0906849315069</v>
      </c>
      <c r="AD438" s="9">
        <f t="shared" si="87"/>
        <v>-4.6553698630137603</v>
      </c>
    </row>
    <row r="439" spans="1:30" s="7" customFormat="1" ht="15.75">
      <c r="A439" s="7">
        <v>20230806</v>
      </c>
      <c r="B439" s="78">
        <v>178.5</v>
      </c>
      <c r="C439" s="64">
        <f t="shared" si="69"/>
        <v>157.17424657534252</v>
      </c>
      <c r="E439" s="2">
        <v>122</v>
      </c>
      <c r="F439" s="76">
        <f t="shared" si="72"/>
        <v>124.52876712328766</v>
      </c>
      <c r="G439" s="18"/>
      <c r="H439" s="70">
        <v>273</v>
      </c>
      <c r="I439" s="71">
        <f t="shared" si="81"/>
        <v>271.47945205479454</v>
      </c>
      <c r="J439" s="30">
        <f t="shared" si="82"/>
        <v>95.789544858209709</v>
      </c>
      <c r="K439" s="70">
        <v>188</v>
      </c>
      <c r="L439" s="43">
        <f t="shared" si="83"/>
        <v>178.93972602739726</v>
      </c>
      <c r="M439" s="56">
        <f t="shared" si="88"/>
        <v>98.783641847717917</v>
      </c>
      <c r="O439" s="6">
        <f t="shared" si="74"/>
        <v>146.74943835616446</v>
      </c>
      <c r="P439" s="20">
        <f t="shared" si="75"/>
        <v>-15.141912283811735</v>
      </c>
      <c r="Q439" s="20">
        <f t="shared" si="76"/>
        <v>285.8120013698632</v>
      </c>
      <c r="R439" s="20">
        <f t="shared" si="77"/>
        <v>-5.0146772166229709</v>
      </c>
      <c r="S439" s="20">
        <f t="shared" si="78"/>
        <v>186.34849315068504</v>
      </c>
      <c r="T439" s="20">
        <f t="shared" si="79"/>
        <v>-3.9757590727052019</v>
      </c>
      <c r="Y439" s="33">
        <f t="shared" si="89"/>
        <v>1.4369348557850967</v>
      </c>
      <c r="Z439">
        <f t="shared" si="70"/>
        <v>2.1800541218401426</v>
      </c>
      <c r="AA439" s="66">
        <f t="shared" si="84"/>
        <v>1.5171558495245971</v>
      </c>
      <c r="AB439">
        <f t="shared" si="85"/>
        <v>152.50230136986301</v>
      </c>
      <c r="AC439" s="30">
        <f t="shared" si="86"/>
        <v>157.17424657534252</v>
      </c>
      <c r="AD439" s="9">
        <f t="shared" si="87"/>
        <v>-4.671945205479517</v>
      </c>
    </row>
    <row r="440" spans="1:30" s="7" customFormat="1" ht="15.75">
      <c r="A440" s="7">
        <v>20230807</v>
      </c>
      <c r="B440" s="78">
        <v>174.5</v>
      </c>
      <c r="C440" s="64">
        <f t="shared" si="69"/>
        <v>157.25260273972609</v>
      </c>
      <c r="E440" s="2">
        <v>126</v>
      </c>
      <c r="F440" s="76">
        <f t="shared" ref="F440:F454" si="90">AVERAGE(E258:E623)</f>
        <v>124.85245901639344</v>
      </c>
      <c r="G440" s="18"/>
      <c r="H440" s="70">
        <v>268</v>
      </c>
      <c r="I440" s="71">
        <f t="shared" si="81"/>
        <v>271.53424657534248</v>
      </c>
      <c r="J440" s="30">
        <f t="shared" si="82"/>
        <v>95.791262233881554</v>
      </c>
      <c r="K440" s="70">
        <v>179</v>
      </c>
      <c r="L440" s="43">
        <f t="shared" si="83"/>
        <v>179.06027397260274</v>
      </c>
      <c r="M440" s="56">
        <f t="shared" si="88"/>
        <v>98.782104441758349</v>
      </c>
      <c r="O440" s="6">
        <f t="shared" si="74"/>
        <v>146.87284931506858</v>
      </c>
      <c r="P440" s="20">
        <f t="shared" si="75"/>
        <v>-14.992825700165625</v>
      </c>
      <c r="Q440" s="20">
        <f t="shared" si="76"/>
        <v>286.05235890410978</v>
      </c>
      <c r="R440" s="20">
        <f t="shared" si="77"/>
        <v>-5.0753338949510578</v>
      </c>
      <c r="S440" s="20">
        <f t="shared" si="78"/>
        <v>186.50520547945217</v>
      </c>
      <c r="T440" s="20">
        <f t="shared" si="79"/>
        <v>-3.991808961959336</v>
      </c>
      <c r="Y440" s="33">
        <f t="shared" si="89"/>
        <v>1.4341749884885462</v>
      </c>
      <c r="Z440">
        <f t="shared" si="70"/>
        <v>2.1748409980430532</v>
      </c>
      <c r="AA440" s="66">
        <f t="shared" si="84"/>
        <v>1.5164404730939303</v>
      </c>
      <c r="AB440">
        <f t="shared" si="85"/>
        <v>152.52016438356165</v>
      </c>
      <c r="AC440" s="30">
        <f t="shared" si="86"/>
        <v>157.25260273972609</v>
      </c>
      <c r="AD440" s="9">
        <f t="shared" si="87"/>
        <v>-4.7324383561644368</v>
      </c>
    </row>
    <row r="441" spans="1:30" s="7" customFormat="1" ht="15.75">
      <c r="A441" s="7">
        <v>20230808</v>
      </c>
      <c r="B441" s="78">
        <v>163.4</v>
      </c>
      <c r="C441" s="64">
        <f t="shared" ref="C441:C504" si="91">AVERAGE(B259:B623)</f>
        <v>157.31205479452061</v>
      </c>
      <c r="E441" s="2">
        <v>123</v>
      </c>
      <c r="F441" s="76">
        <f t="shared" si="90"/>
        <v>124.9535519125683</v>
      </c>
      <c r="H441" s="70">
        <v>301</v>
      </c>
      <c r="I441" s="71">
        <f t="shared" si="81"/>
        <v>271.65205479452055</v>
      </c>
      <c r="J441" s="30">
        <f t="shared" si="82"/>
        <v>95.790939255494038</v>
      </c>
      <c r="K441" s="70">
        <v>186</v>
      </c>
      <c r="L441" s="43">
        <f t="shared" si="83"/>
        <v>179.15616438356165</v>
      </c>
      <c r="M441" s="56">
        <f t="shared" si="88"/>
        <v>98.780722412527524</v>
      </c>
      <c r="O441" s="6">
        <f t="shared" si="74"/>
        <v>146.96648630136994</v>
      </c>
      <c r="P441" s="20">
        <f t="shared" si="75"/>
        <v>-14.97820009363349</v>
      </c>
      <c r="Q441" s="20">
        <f t="shared" si="76"/>
        <v>286.23472808219196</v>
      </c>
      <c r="R441" s="20">
        <f t="shared" si="77"/>
        <v>-5.0946554897014522</v>
      </c>
      <c r="S441" s="20">
        <f t="shared" si="78"/>
        <v>186.62410958904121</v>
      </c>
      <c r="T441" s="20">
        <f t="shared" si="79"/>
        <v>-4.0015972330287184</v>
      </c>
      <c r="Y441" s="33">
        <f t="shared" si="89"/>
        <v>1.4337820865542072</v>
      </c>
      <c r="Z441">
        <f t="shared" si="70"/>
        <v>2.1740242725120704</v>
      </c>
      <c r="AA441" s="66">
        <f t="shared" si="84"/>
        <v>1.5162863958894055</v>
      </c>
      <c r="AB441">
        <f t="shared" si="85"/>
        <v>152.5585698630137</v>
      </c>
      <c r="AC441" s="30">
        <f t="shared" si="86"/>
        <v>157.31205479452061</v>
      </c>
      <c r="AD441" s="9">
        <f t="shared" si="87"/>
        <v>-4.7534849315069039</v>
      </c>
    </row>
    <row r="442" spans="1:30" s="7" customFormat="1" ht="15.75">
      <c r="A442" s="7">
        <v>20230809</v>
      </c>
      <c r="B442" s="78">
        <v>157.69999999999999</v>
      </c>
      <c r="C442" s="64">
        <f t="shared" si="91"/>
        <v>157.32191780821924</v>
      </c>
      <c r="E442" s="2">
        <v>102</v>
      </c>
      <c r="F442" s="76">
        <f t="shared" si="90"/>
        <v>125.10109289617486</v>
      </c>
      <c r="H442" s="70">
        <v>271</v>
      </c>
      <c r="I442" s="71">
        <f t="shared" si="81"/>
        <v>271.56438356164381</v>
      </c>
      <c r="J442" s="30">
        <f t="shared" si="82"/>
        <v>95.793171981719311</v>
      </c>
      <c r="K442" s="70">
        <v>149</v>
      </c>
      <c r="L442" s="43">
        <f t="shared" si="83"/>
        <v>179.1972602739726</v>
      </c>
      <c r="M442" s="42">
        <f t="shared" si="88"/>
        <v>98.779259100707876</v>
      </c>
      <c r="O442" s="6">
        <f t="shared" si="74"/>
        <v>146.9820205479453</v>
      </c>
      <c r="P442" s="20">
        <f t="shared" si="75"/>
        <v>-14.886805590370088</v>
      </c>
      <c r="Q442" s="20">
        <f t="shared" si="76"/>
        <v>286.26498287671251</v>
      </c>
      <c r="R442" s="20">
        <f t="shared" si="77"/>
        <v>-5.1353117546339604</v>
      </c>
      <c r="S442" s="20">
        <f t="shared" si="78"/>
        <v>186.64383561643848</v>
      </c>
      <c r="T442" s="20">
        <f t="shared" si="79"/>
        <v>-3.9897247706422689</v>
      </c>
      <c r="Y442" s="33">
        <f t="shared" si="89"/>
        <v>1.4324196226062851</v>
      </c>
      <c r="Z442">
        <f t="shared" si="70"/>
        <v>2.1707594815900069</v>
      </c>
      <c r="AA442" s="66">
        <f t="shared" si="84"/>
        <v>1.5154494167290962</v>
      </c>
      <c r="AB442">
        <f t="shared" si="85"/>
        <v>152.52998904109589</v>
      </c>
      <c r="AC442" s="30">
        <f t="shared" si="86"/>
        <v>157.32191780821924</v>
      </c>
      <c r="AD442" s="9">
        <f t="shared" si="87"/>
        <v>-4.7919287671233519</v>
      </c>
    </row>
    <row r="443" spans="1:30" s="7" customFormat="1" ht="15.75">
      <c r="A443" s="7">
        <v>20230810</v>
      </c>
      <c r="B443" s="78">
        <v>160</v>
      </c>
      <c r="C443" s="64">
        <f t="shared" si="91"/>
        <v>157.28821917808224</v>
      </c>
      <c r="E443" s="2">
        <v>109</v>
      </c>
      <c r="F443" s="76">
        <f t="shared" si="90"/>
        <v>125.10655737704919</v>
      </c>
      <c r="H443" s="70">
        <v>206</v>
      </c>
      <c r="I443" s="71">
        <f t="shared" si="81"/>
        <v>271.38356164383561</v>
      </c>
      <c r="J443" s="30">
        <f t="shared" si="82"/>
        <v>95.795790217555904</v>
      </c>
      <c r="K443" s="70">
        <v>157</v>
      </c>
      <c r="L443" s="43">
        <f t="shared" si="83"/>
        <v>179.14794520547946</v>
      </c>
      <c r="M443" s="56">
        <f t="shared" si="88"/>
        <v>98.779794766703887</v>
      </c>
      <c r="O443" s="6">
        <f t="shared" si="74"/>
        <v>146.92894520547952</v>
      </c>
      <c r="P443" s="20">
        <f t="shared" si="75"/>
        <v>-14.8523409039055</v>
      </c>
      <c r="Q443" s="20">
        <f t="shared" si="76"/>
        <v>286.16161232876726</v>
      </c>
      <c r="R443" s="20">
        <f t="shared" si="77"/>
        <v>-5.1642323946488489</v>
      </c>
      <c r="S443" s="20">
        <f t="shared" si="78"/>
        <v>186.57643835616449</v>
      </c>
      <c r="T443" s="20">
        <f t="shared" si="79"/>
        <v>-3.9814744113104013</v>
      </c>
      <c r="Y443" s="33">
        <f t="shared" si="89"/>
        <v>1.4319628719824735</v>
      </c>
      <c r="Z443">
        <f t="shared" si="70"/>
        <v>2.169219322580616</v>
      </c>
      <c r="AA443" s="66">
        <f t="shared" si="84"/>
        <v>1.5148572389851502</v>
      </c>
      <c r="AB443">
        <f t="shared" si="85"/>
        <v>152.47104109589043</v>
      </c>
      <c r="AC443" s="30">
        <f t="shared" si="86"/>
        <v>157.28821917808224</v>
      </c>
      <c r="AD443" s="9">
        <f t="shared" si="87"/>
        <v>-4.8171780821918162</v>
      </c>
    </row>
    <row r="444" spans="1:30" s="7" customFormat="1" ht="15.75">
      <c r="A444" s="7">
        <v>20230811</v>
      </c>
      <c r="B444" s="78">
        <v>157</v>
      </c>
      <c r="C444" s="64">
        <f t="shared" si="91"/>
        <v>157.20465753424665</v>
      </c>
      <c r="E444" s="2">
        <v>105</v>
      </c>
      <c r="F444" s="76">
        <f t="shared" si="90"/>
        <v>125.16666666666667</v>
      </c>
      <c r="H444" s="70">
        <v>199</v>
      </c>
      <c r="I444" s="71">
        <f t="shared" si="81"/>
        <v>271.23013698630137</v>
      </c>
      <c r="J444" s="30">
        <f t="shared" si="82"/>
        <v>95.795987838260999</v>
      </c>
      <c r="K444" s="70">
        <v>126</v>
      </c>
      <c r="L444" s="43">
        <f t="shared" si="83"/>
        <v>179.00821917808219</v>
      </c>
      <c r="M444" s="56">
        <f t="shared" si="88"/>
        <v>98.781979858581536</v>
      </c>
      <c r="O444" s="6">
        <f t="shared" si="74"/>
        <v>146.79733561643846</v>
      </c>
      <c r="P444" s="20">
        <f t="shared" si="75"/>
        <v>-14.735055550524294</v>
      </c>
      <c r="Q444" s="20">
        <f t="shared" si="76"/>
        <v>285.90528698630158</v>
      </c>
      <c r="R444" s="20">
        <f t="shared" si="77"/>
        <v>-5.1328711527825988</v>
      </c>
      <c r="S444" s="20">
        <f t="shared" si="78"/>
        <v>186.4093150684933</v>
      </c>
      <c r="T444" s="20">
        <f t="shared" si="79"/>
        <v>-3.9703465932974922</v>
      </c>
      <c r="Y444" s="33">
        <f t="shared" si="89"/>
        <v>1.4301588749247578</v>
      </c>
      <c r="Z444">
        <f t="shared" si="70"/>
        <v>2.166951826788027</v>
      </c>
      <c r="AA444" s="66">
        <f t="shared" si="84"/>
        <v>1.5151825889987451</v>
      </c>
      <c r="AB444">
        <f t="shared" si="85"/>
        <v>152.42102465753425</v>
      </c>
      <c r="AC444" s="30">
        <f t="shared" si="86"/>
        <v>157.20465753424665</v>
      </c>
      <c r="AD444" s="9">
        <f t="shared" si="87"/>
        <v>-4.783632876712403</v>
      </c>
    </row>
    <row r="445" spans="1:30" s="7" customFormat="1" ht="15.75">
      <c r="A445" s="7">
        <v>20230812</v>
      </c>
      <c r="B445" s="78">
        <v>152.19999999999999</v>
      </c>
      <c r="C445" s="64">
        <f t="shared" si="91"/>
        <v>157.16739726027402</v>
      </c>
      <c r="E445" s="2">
        <v>80</v>
      </c>
      <c r="F445" s="76">
        <f t="shared" si="90"/>
        <v>125.1639344262295</v>
      </c>
      <c r="H445" s="70">
        <v>195</v>
      </c>
      <c r="I445" s="71">
        <f t="shared" si="81"/>
        <v>271.16164383561642</v>
      </c>
      <c r="J445" s="30">
        <f t="shared" si="82"/>
        <v>95.796077757794976</v>
      </c>
      <c r="K445" s="70">
        <v>106</v>
      </c>
      <c r="L445" s="43">
        <f t="shared" si="83"/>
        <v>178.90136986301371</v>
      </c>
      <c r="M445" s="18">
        <f t="shared" si="88"/>
        <v>98.785142192070325</v>
      </c>
      <c r="O445" s="6">
        <f t="shared" si="74"/>
        <v>146.73865068493157</v>
      </c>
      <c r="P445" s="20">
        <f t="shared" si="75"/>
        <v>-14.702817668008962</v>
      </c>
      <c r="Q445" s="20">
        <f t="shared" si="76"/>
        <v>285.79099109589055</v>
      </c>
      <c r="R445" s="20">
        <f t="shared" si="77"/>
        <v>-5.1188972767044305</v>
      </c>
      <c r="S445" s="20">
        <f t="shared" si="78"/>
        <v>186.33479452054803</v>
      </c>
      <c r="T445" s="20">
        <f t="shared" si="79"/>
        <v>-3.9892842754682647</v>
      </c>
      <c r="Y445" s="33">
        <f t="shared" si="89"/>
        <v>1.4293364193377651</v>
      </c>
      <c r="Z445">
        <f t="shared" si="70"/>
        <v>2.1664519022884874</v>
      </c>
      <c r="AA445" s="66">
        <f t="shared" si="84"/>
        <v>1.5157046815418305</v>
      </c>
      <c r="AB445">
        <f t="shared" si="85"/>
        <v>152.39869589041095</v>
      </c>
      <c r="AC445" s="30">
        <f t="shared" si="86"/>
        <v>157.16739726027402</v>
      </c>
      <c r="AD445" s="9">
        <f t="shared" si="87"/>
        <v>-4.7687013698630665</v>
      </c>
    </row>
    <row r="446" spans="1:30" s="7" customFormat="1" ht="15.75">
      <c r="A446" s="7">
        <v>20230813</v>
      </c>
      <c r="B446" s="78">
        <v>154.4</v>
      </c>
      <c r="C446" s="64">
        <f t="shared" si="91"/>
        <v>157.08958904109593</v>
      </c>
      <c r="E446" s="2">
        <v>101</v>
      </c>
      <c r="F446" s="76">
        <f t="shared" si="90"/>
        <v>125.13661202185793</v>
      </c>
      <c r="H446" s="70">
        <v>275</v>
      </c>
      <c r="I446" s="71">
        <f t="shared" si="81"/>
        <v>270.76164383561644</v>
      </c>
      <c r="J446" s="30">
        <f t="shared" si="82"/>
        <v>95.801766705791877</v>
      </c>
      <c r="K446" s="70">
        <v>169</v>
      </c>
      <c r="L446" s="43">
        <f t="shared" si="83"/>
        <v>178.58630136986301</v>
      </c>
      <c r="M446" s="18">
        <f t="shared" si="88"/>
        <v>98.796284364261169</v>
      </c>
      <c r="O446" s="6">
        <f t="shared" si="74"/>
        <v>146.6161027397261</v>
      </c>
      <c r="P446" s="20">
        <f t="shared" si="75"/>
        <v>-14.650158008904867</v>
      </c>
      <c r="Q446" s="20">
        <f t="shared" si="76"/>
        <v>285.55231438356179</v>
      </c>
      <c r="R446" s="20">
        <f t="shared" si="77"/>
        <v>-5.17967104552271</v>
      </c>
      <c r="S446" s="20">
        <f t="shared" si="78"/>
        <v>186.17917808219187</v>
      </c>
      <c r="T446" s="20">
        <f t="shared" si="79"/>
        <v>-4.0782630960895432</v>
      </c>
      <c r="Y446" s="33">
        <f t="shared" si="89"/>
        <v>1.4271307052700843</v>
      </c>
      <c r="Z446">
        <f t="shared" si="70"/>
        <v>2.1637284201710831</v>
      </c>
      <c r="AA446" s="66">
        <f t="shared" si="84"/>
        <v>1.5161389297987236</v>
      </c>
      <c r="AB446">
        <f t="shared" si="85"/>
        <v>152.26829589041097</v>
      </c>
      <c r="AC446" s="30">
        <f t="shared" si="86"/>
        <v>157.08958904109593</v>
      </c>
      <c r="AD446" s="9">
        <f t="shared" si="87"/>
        <v>-4.8212931506849657</v>
      </c>
    </row>
    <row r="447" spans="1:30" s="7" customFormat="1" ht="15.75">
      <c r="A447" s="7">
        <v>20230814</v>
      </c>
      <c r="B447" s="78">
        <v>158.1</v>
      </c>
      <c r="C447" s="64">
        <f t="shared" si="91"/>
        <v>157.11260273972604</v>
      </c>
      <c r="E447" s="2">
        <v>118</v>
      </c>
      <c r="F447" s="76">
        <f t="shared" si="90"/>
        <v>125.07377049180327</v>
      </c>
      <c r="H447" s="70">
        <v>296</v>
      </c>
      <c r="I447" s="71">
        <f t="shared" si="81"/>
        <v>270.61095890410957</v>
      </c>
      <c r="J447" s="30">
        <f t="shared" si="82"/>
        <v>95.805847751916005</v>
      </c>
      <c r="K447" s="70">
        <v>172</v>
      </c>
      <c r="L447" s="43">
        <f t="shared" si="83"/>
        <v>178.46301369863014</v>
      </c>
      <c r="M447" s="18">
        <f t="shared" si="88"/>
        <v>98.803650654753682</v>
      </c>
      <c r="O447" s="6">
        <f t="shared" si="74"/>
        <v>146.65234931506851</v>
      </c>
      <c r="P447" s="20">
        <f t="shared" si="75"/>
        <v>-14.714103745386126</v>
      </c>
      <c r="Q447" s="20">
        <f t="shared" si="76"/>
        <v>285.62290890410964</v>
      </c>
      <c r="R447" s="20">
        <f t="shared" si="77"/>
        <v>-5.2558634241204913</v>
      </c>
      <c r="S447" s="20">
        <f t="shared" si="78"/>
        <v>186.22520547945209</v>
      </c>
      <c r="T447" s="20">
        <f t="shared" si="79"/>
        <v>-4.1681746361012557</v>
      </c>
      <c r="Y447" s="33">
        <f t="shared" si="89"/>
        <v>1.4268620270812555</v>
      </c>
      <c r="Z447">
        <f t="shared" si="70"/>
        <v>2.1636107861787384</v>
      </c>
      <c r="AA447" s="66">
        <f t="shared" si="84"/>
        <v>1.5163419763889527</v>
      </c>
      <c r="AB447">
        <f t="shared" si="85"/>
        <v>152.21917260273972</v>
      </c>
      <c r="AC447" s="30">
        <f t="shared" si="86"/>
        <v>157.11260273972604</v>
      </c>
      <c r="AD447" s="9">
        <f t="shared" si="87"/>
        <v>-4.8934301369863249</v>
      </c>
    </row>
    <row r="448" spans="1:30" s="7" customFormat="1" ht="15.75">
      <c r="A448" s="7">
        <v>20230815</v>
      </c>
      <c r="B448" s="78">
        <v>162.1</v>
      </c>
      <c r="C448" s="64">
        <f t="shared" si="91"/>
        <v>157.13068493150689</v>
      </c>
      <c r="E448" s="2">
        <v>122</v>
      </c>
      <c r="F448" s="76">
        <f t="shared" si="90"/>
        <v>124.97540983606558</v>
      </c>
      <c r="H448" s="70">
        <v>277</v>
      </c>
      <c r="I448" s="71">
        <f t="shared" si="81"/>
        <v>270.2931506849315</v>
      </c>
      <c r="J448" s="30">
        <f t="shared" si="82"/>
        <v>95.813343199164791</v>
      </c>
      <c r="K448" s="70">
        <v>190</v>
      </c>
      <c r="L448" s="43">
        <f t="shared" si="83"/>
        <v>178.3095890410959</v>
      </c>
      <c r="M448" s="18">
        <f t="shared" si="88"/>
        <v>98.812239755389271</v>
      </c>
      <c r="O448" s="6">
        <f t="shared" si="74"/>
        <v>146.68082876712336</v>
      </c>
      <c r="P448" s="20">
        <f t="shared" si="75"/>
        <v>-14.797720406610338</v>
      </c>
      <c r="Q448" s="20">
        <f t="shared" si="76"/>
        <v>285.67837602739741</v>
      </c>
      <c r="R448" s="20">
        <f t="shared" si="77"/>
        <v>-5.3855057412502276</v>
      </c>
      <c r="S448" s="20">
        <f t="shared" si="78"/>
        <v>186.26136986301378</v>
      </c>
      <c r="T448" s="20">
        <f t="shared" si="79"/>
        <v>-4.269151906144586</v>
      </c>
      <c r="Y448" s="33">
        <f t="shared" si="89"/>
        <v>1.4267573859128813</v>
      </c>
      <c r="Z448">
        <f t="shared" si="70"/>
        <v>2.1627706685617918</v>
      </c>
      <c r="AA448" s="66">
        <f t="shared" si="84"/>
        <v>1.5158643578200144</v>
      </c>
      <c r="AB448">
        <f t="shared" si="85"/>
        <v>152.11556712328769</v>
      </c>
      <c r="AC448" s="30">
        <f t="shared" si="86"/>
        <v>157.13068493150689</v>
      </c>
      <c r="AD448" s="9">
        <f t="shared" si="87"/>
        <v>-5.0151178082192018</v>
      </c>
    </row>
    <row r="449" spans="1:30" s="7" customFormat="1" ht="15.75">
      <c r="A449" s="7">
        <v>20230816</v>
      </c>
      <c r="B449" s="78">
        <v>164.2</v>
      </c>
      <c r="C449" s="64">
        <f t="shared" si="91"/>
        <v>157.14219178082195</v>
      </c>
      <c r="E449" s="2">
        <v>148</v>
      </c>
      <c r="F449" s="76">
        <f t="shared" si="90"/>
        <v>124.95081967213115</v>
      </c>
      <c r="H449" s="70">
        <v>303</v>
      </c>
      <c r="I449" s="71">
        <f t="shared" si="81"/>
        <v>269.97534246575344</v>
      </c>
      <c r="J449" s="30">
        <f t="shared" si="82"/>
        <v>95.820612739874775</v>
      </c>
      <c r="K449" s="70">
        <v>219</v>
      </c>
      <c r="L449" s="43">
        <f t="shared" si="83"/>
        <v>178.0904109589041</v>
      </c>
      <c r="M449" s="18">
        <f t="shared" si="88"/>
        <v>98.82373121240559</v>
      </c>
      <c r="O449" s="6">
        <f t="shared" si="74"/>
        <v>146.69895205479457</v>
      </c>
      <c r="P449" s="20">
        <f t="shared" si="75"/>
        <v>-14.825008684820133</v>
      </c>
      <c r="Q449" s="20">
        <f t="shared" si="76"/>
        <v>285.71367328767133</v>
      </c>
      <c r="R449" s="20">
        <f t="shared" si="77"/>
        <v>-5.5084275949480741</v>
      </c>
      <c r="S449" s="20">
        <f t="shared" si="78"/>
        <v>186.28438356164389</v>
      </c>
      <c r="T449" s="20">
        <f t="shared" si="79"/>
        <v>-4.398636346255131</v>
      </c>
      <c r="Y449" s="33">
        <f t="shared" si="89"/>
        <v>1.4252840551683483</v>
      </c>
      <c r="Z449">
        <f t="shared" si="70"/>
        <v>2.1606528326437893</v>
      </c>
      <c r="AA449" s="66">
        <f t="shared" si="84"/>
        <v>1.5159454179037892</v>
      </c>
      <c r="AB449">
        <f t="shared" si="85"/>
        <v>152.0119616438356</v>
      </c>
      <c r="AC449" s="30">
        <f t="shared" si="86"/>
        <v>157.14219178082195</v>
      </c>
      <c r="AD449" s="9">
        <f t="shared" si="87"/>
        <v>-5.1302301369863414</v>
      </c>
    </row>
    <row r="450" spans="1:30" s="7" customFormat="1" ht="15.75">
      <c r="A450" s="7">
        <v>20230817</v>
      </c>
      <c r="B450" s="78">
        <v>155.69999999999999</v>
      </c>
      <c r="C450" s="64">
        <f t="shared" si="91"/>
        <v>157.15424657534248</v>
      </c>
      <c r="E450" s="2">
        <v>145</v>
      </c>
      <c r="F450" s="76">
        <f t="shared" si="90"/>
        <v>125</v>
      </c>
      <c r="H450" s="70">
        <v>269</v>
      </c>
      <c r="I450" s="71">
        <f t="shared" si="81"/>
        <v>269.82191780821915</v>
      </c>
      <c r="J450" s="30">
        <f t="shared" si="82"/>
        <v>95.824369193278159</v>
      </c>
      <c r="K450" s="70">
        <v>170</v>
      </c>
      <c r="L450" s="43">
        <f t="shared" si="83"/>
        <v>178.01369863013699</v>
      </c>
      <c r="M450" s="18">
        <f t="shared" si="88"/>
        <v>98.828210850327054</v>
      </c>
      <c r="O450" s="6">
        <f t="shared" si="74"/>
        <v>146.71793835616441</v>
      </c>
      <c r="P450" s="20">
        <f t="shared" si="75"/>
        <v>-14.802510585613021</v>
      </c>
      <c r="Q450" s="20">
        <f t="shared" si="76"/>
        <v>285.75065136986308</v>
      </c>
      <c r="R450" s="20">
        <f t="shared" si="77"/>
        <v>-5.5743472448034623</v>
      </c>
      <c r="S450" s="20">
        <f t="shared" si="78"/>
        <v>186.30849315068497</v>
      </c>
      <c r="T450" s="20">
        <f t="shared" si="79"/>
        <v>-4.4521827106610772</v>
      </c>
      <c r="Y450" s="33">
        <f t="shared" si="89"/>
        <v>1.424109589041096</v>
      </c>
      <c r="Z450">
        <f t="shared" si="70"/>
        <v>2.1585753424657534</v>
      </c>
      <c r="AA450" s="66">
        <f t="shared" si="84"/>
        <v>1.5157368218545593</v>
      </c>
      <c r="AB450">
        <f t="shared" si="85"/>
        <v>151.96194520547945</v>
      </c>
      <c r="AC450" s="30">
        <f t="shared" si="86"/>
        <v>157.15424657534248</v>
      </c>
      <c r="AD450" s="9">
        <f t="shared" si="87"/>
        <v>-5.1923013698630314</v>
      </c>
    </row>
    <row r="451" spans="1:30" s="7" customFormat="1" ht="15.75">
      <c r="A451" s="7">
        <v>20230818</v>
      </c>
      <c r="B451" s="78">
        <v>154.4</v>
      </c>
      <c r="C451" s="64">
        <f t="shared" si="91"/>
        <v>157.16958904109595</v>
      </c>
      <c r="E451" s="2">
        <v>124</v>
      </c>
      <c r="F451" s="76">
        <f t="shared" si="90"/>
        <v>125.06010928961749</v>
      </c>
      <c r="H451" s="70">
        <v>261</v>
      </c>
      <c r="I451" s="71">
        <f t="shared" si="81"/>
        <v>269.93972602739728</v>
      </c>
      <c r="J451" s="30">
        <f t="shared" si="82"/>
        <v>95.822395664176682</v>
      </c>
      <c r="K451" s="70">
        <v>170</v>
      </c>
      <c r="L451" s="43">
        <f t="shared" si="83"/>
        <v>178.0849315068493</v>
      </c>
      <c r="M451" s="18">
        <f t="shared" si="88"/>
        <v>98.825541145520845</v>
      </c>
      <c r="O451" s="6">
        <f t="shared" si="74"/>
        <v>146.74210273972611</v>
      </c>
      <c r="P451" s="20">
        <f t="shared" si="75"/>
        <v>-14.775577728067319</v>
      </c>
      <c r="Q451" s="20">
        <f t="shared" si="76"/>
        <v>285.79771438356181</v>
      </c>
      <c r="R451" s="20">
        <f t="shared" si="77"/>
        <v>-5.5486757094501939</v>
      </c>
      <c r="S451" s="20">
        <f t="shared" si="78"/>
        <v>186.33917808219189</v>
      </c>
      <c r="T451" s="20">
        <f t="shared" si="79"/>
        <v>-4.4296892689425533</v>
      </c>
      <c r="Y451" s="81">
        <f t="shared" si="89"/>
        <v>1.423994689581116</v>
      </c>
      <c r="Z451" s="7">
        <f t="shared" ref="Z451:Z514" si="92">I451/F451</f>
        <v>2.1584798506953464</v>
      </c>
      <c r="AA451" s="56">
        <f t="shared" si="84"/>
        <v>1.5157920647374659</v>
      </c>
      <c r="AB451">
        <f t="shared" si="85"/>
        <v>152.0003506849315</v>
      </c>
      <c r="AC451" s="30">
        <f t="shared" si="86"/>
        <v>157.16958904109595</v>
      </c>
      <c r="AD451" s="9">
        <f t="shared" si="87"/>
        <v>-5.1692383561644419</v>
      </c>
    </row>
    <row r="452" spans="1:30" s="7" customFormat="1" ht="15.75">
      <c r="A452" s="7">
        <v>20230819</v>
      </c>
      <c r="B452" s="78">
        <v>154.30000000000001</v>
      </c>
      <c r="C452" s="64">
        <f t="shared" si="91"/>
        <v>157.18273972602745</v>
      </c>
      <c r="E452" s="2">
        <v>130</v>
      </c>
      <c r="F452" s="76">
        <f t="shared" si="90"/>
        <v>125.09836065573771</v>
      </c>
      <c r="H452" s="70">
        <v>203</v>
      </c>
      <c r="I452" s="71">
        <f t="shared" si="81"/>
        <v>269.85479452054796</v>
      </c>
      <c r="J452" s="30">
        <f t="shared" si="82"/>
        <v>95.824715473567721</v>
      </c>
      <c r="K452" s="70">
        <v>141</v>
      </c>
      <c r="L452" s="43">
        <f t="shared" si="83"/>
        <v>178.00273972602739</v>
      </c>
      <c r="M452" s="18">
        <f t="shared" si="88"/>
        <v>98.830355081497899</v>
      </c>
      <c r="O452" s="6">
        <f t="shared" si="74"/>
        <v>146.76281506849324</v>
      </c>
      <c r="P452" s="20">
        <f t="shared" si="75"/>
        <v>-14.761541881466954</v>
      </c>
      <c r="Q452" s="20">
        <f t="shared" si="76"/>
        <v>285.83805410958917</v>
      </c>
      <c r="R452" s="20">
        <f t="shared" si="77"/>
        <v>-5.5917185830383858</v>
      </c>
      <c r="S452" s="20">
        <f t="shared" si="78"/>
        <v>186.3654794520549</v>
      </c>
      <c r="T452" s="20">
        <f t="shared" si="79"/>
        <v>-4.4872793773907915</v>
      </c>
      <c r="Y452" s="81">
        <f t="shared" si="89"/>
        <v>1.4229022570158132</v>
      </c>
      <c r="Z452" s="7">
        <f t="shared" si="92"/>
        <v>2.1571409337902536</v>
      </c>
      <c r="AA452" s="56">
        <f t="shared" si="84"/>
        <v>1.516014837388989</v>
      </c>
      <c r="AB452">
        <f t="shared" si="85"/>
        <v>151.97266301369865</v>
      </c>
      <c r="AC452" s="30">
        <f t="shared" si="86"/>
        <v>157.18273972602745</v>
      </c>
      <c r="AD452" s="9">
        <f t="shared" si="87"/>
        <v>-5.2100767123287994</v>
      </c>
    </row>
    <row r="453" spans="1:30" s="7" customFormat="1" ht="15.75">
      <c r="A453" s="7">
        <v>20230820</v>
      </c>
      <c r="B453" s="78">
        <v>149.80000000000001</v>
      </c>
      <c r="C453" s="64">
        <f t="shared" si="91"/>
        <v>157.15342465753432</v>
      </c>
      <c r="E453" s="2">
        <v>101</v>
      </c>
      <c r="F453" s="76">
        <f t="shared" si="90"/>
        <v>125.01366120218579</v>
      </c>
      <c r="H453" s="70">
        <v>192</v>
      </c>
      <c r="I453" s="71">
        <f t="shared" si="81"/>
        <v>269.63561643835618</v>
      </c>
      <c r="J453" s="30">
        <f t="shared" si="82"/>
        <v>95.828362986069479</v>
      </c>
      <c r="K453" s="70">
        <v>116</v>
      </c>
      <c r="L453" s="43">
        <f t="shared" si="83"/>
        <v>177.84657534246574</v>
      </c>
      <c r="M453" s="18">
        <f t="shared" si="88"/>
        <v>98.836460547801707</v>
      </c>
      <c r="O453" s="6">
        <f t="shared" si="74"/>
        <v>146.71664383561654</v>
      </c>
      <c r="P453" s="20">
        <f t="shared" si="75"/>
        <v>-14.792447581984689</v>
      </c>
      <c r="Q453" s="20">
        <f t="shared" si="76"/>
        <v>285.7481301369865</v>
      </c>
      <c r="R453" s="20">
        <f t="shared" si="77"/>
        <v>-5.6387118582039477</v>
      </c>
      <c r="S453" s="20">
        <f t="shared" si="78"/>
        <v>186.30684931506863</v>
      </c>
      <c r="T453" s="20">
        <f t="shared" si="79"/>
        <v>-4.5410429105027106</v>
      </c>
      <c r="Y453" s="81">
        <f t="shared" si="89"/>
        <v>1.4226171254582551</v>
      </c>
      <c r="Z453" s="7">
        <f t="shared" si="92"/>
        <v>2.1568492102816821</v>
      </c>
      <c r="AA453" s="56">
        <f t="shared" si="84"/>
        <v>1.5161136272606837</v>
      </c>
      <c r="AB453">
        <f t="shared" si="85"/>
        <v>151.90121095890413</v>
      </c>
      <c r="AC453" s="30">
        <f t="shared" si="86"/>
        <v>157.15342465753432</v>
      </c>
      <c r="AD453" s="9">
        <f t="shared" si="87"/>
        <v>-5.2522136986301859</v>
      </c>
    </row>
    <row r="454" spans="1:30" s="7" customFormat="1" ht="15.75">
      <c r="A454" s="7">
        <v>20230821</v>
      </c>
      <c r="B454" s="78">
        <v>152.19999999999999</v>
      </c>
      <c r="C454" s="64">
        <f t="shared" si="91"/>
        <v>157.1079452054795</v>
      </c>
      <c r="E454" s="2">
        <v>110</v>
      </c>
      <c r="F454" s="76">
        <f t="shared" si="90"/>
        <v>124.8688524590164</v>
      </c>
      <c r="H454" s="70">
        <v>159</v>
      </c>
      <c r="I454" s="71">
        <f t="shared" si="81"/>
        <v>269.35616438356163</v>
      </c>
      <c r="J454" s="30">
        <f t="shared" si="82"/>
        <v>95.832721354828863</v>
      </c>
      <c r="K454" s="70">
        <v>118</v>
      </c>
      <c r="L454" s="43">
        <f t="shared" si="83"/>
        <v>177.64931506849314</v>
      </c>
      <c r="M454" s="18">
        <f t="shared" si="88"/>
        <v>98.843712408624043</v>
      </c>
      <c r="O454" s="6">
        <f t="shared" si="74"/>
        <v>146.64501369863021</v>
      </c>
      <c r="P454" s="20">
        <f t="shared" si="75"/>
        <v>-14.849574963636982</v>
      </c>
      <c r="Q454" s="20">
        <f t="shared" si="76"/>
        <v>285.60862191780836</v>
      </c>
      <c r="R454" s="20">
        <f t="shared" si="77"/>
        <v>-5.6904646033143251</v>
      </c>
      <c r="S454" s="20">
        <f t="shared" si="78"/>
        <v>186.21589041095899</v>
      </c>
      <c r="T454" s="20">
        <f t="shared" si="79"/>
        <v>-4.6003460411248085</v>
      </c>
      <c r="Y454" s="81">
        <f t="shared" si="89"/>
        <v>1.4226871759456585</v>
      </c>
      <c r="Z454" s="7">
        <f t="shared" si="92"/>
        <v>2.1571125150843193</v>
      </c>
      <c r="AA454" s="56">
        <f t="shared" si="84"/>
        <v>1.5162240523117734</v>
      </c>
      <c r="AB454">
        <f t="shared" si="85"/>
        <v>151.81010958904108</v>
      </c>
      <c r="AC454" s="30">
        <f t="shared" si="86"/>
        <v>157.1079452054795</v>
      </c>
      <c r="AD454" s="9">
        <f t="shared" si="87"/>
        <v>-5.2978356164384195</v>
      </c>
    </row>
    <row r="455" spans="1:30" s="7" customFormat="1" ht="15.75">
      <c r="A455" s="7">
        <v>20230822</v>
      </c>
      <c r="B455" s="78">
        <v>154.4</v>
      </c>
      <c r="C455" s="64">
        <f t="shared" si="91"/>
        <v>157.08849315068497</v>
      </c>
      <c r="E455" s="2">
        <v>114</v>
      </c>
      <c r="F455" s="76">
        <f>AVERAGE(E273:E637)</f>
        <v>124.9041095890411</v>
      </c>
      <c r="H455" s="70">
        <v>201</v>
      </c>
      <c r="I455" s="71">
        <f t="shared" si="81"/>
        <v>269.08493150684933</v>
      </c>
      <c r="J455" s="30">
        <f t="shared" si="82"/>
        <v>95.83787773886128</v>
      </c>
      <c r="K455" s="70">
        <v>138</v>
      </c>
      <c r="L455" s="43">
        <f t="shared" si="83"/>
        <v>177.47123287671232</v>
      </c>
      <c r="M455" s="18">
        <f t="shared" si="88"/>
        <v>98.851490498170648</v>
      </c>
      <c r="O455" s="6">
        <f t="shared" si="74"/>
        <v>146.61437671232883</v>
      </c>
      <c r="P455" s="20">
        <f t="shared" si="75"/>
        <v>-14.807734145939406</v>
      </c>
      <c r="Q455" s="20">
        <f t="shared" si="76"/>
        <v>285.54895273972613</v>
      </c>
      <c r="R455" s="20">
        <f t="shared" si="77"/>
        <v>-5.7657438680517714</v>
      </c>
      <c r="S455" s="20">
        <f t="shared" si="78"/>
        <v>186.17698630136994</v>
      </c>
      <c r="T455" s="20">
        <f t="shared" si="79"/>
        <v>-4.676063136270443</v>
      </c>
      <c r="Y455" s="81">
        <f t="shared" si="89"/>
        <v>1.4208598376837025</v>
      </c>
      <c r="Z455" s="7">
        <f t="shared" si="92"/>
        <v>2.1543320903706955</v>
      </c>
      <c r="AA455" s="56">
        <f t="shared" si="84"/>
        <v>1.5162171758494529</v>
      </c>
      <c r="AB455">
        <f t="shared" si="85"/>
        <v>151.72168767123287</v>
      </c>
      <c r="AC455" s="30">
        <f t="shared" si="86"/>
        <v>157.08849315068497</v>
      </c>
      <c r="AD455" s="9">
        <f t="shared" si="87"/>
        <v>-5.366805479452097</v>
      </c>
    </row>
    <row r="456" spans="1:30" s="7" customFormat="1" ht="15.75">
      <c r="A456" s="7">
        <v>20230823</v>
      </c>
      <c r="B456" s="78">
        <v>150.30000000000001</v>
      </c>
      <c r="C456" s="64">
        <f t="shared" si="91"/>
        <v>157.11260273972607</v>
      </c>
      <c r="E456" s="2">
        <v>105</v>
      </c>
      <c r="F456" s="76">
        <f t="shared" si="72"/>
        <v>124.75342465753425</v>
      </c>
      <c r="H456" s="70">
        <v>179</v>
      </c>
      <c r="I456" s="71">
        <f t="shared" si="81"/>
        <v>268.85479452054796</v>
      </c>
      <c r="J456" s="30">
        <f t="shared" si="82"/>
        <v>95.84377165450617</v>
      </c>
      <c r="K456" s="70">
        <v>113</v>
      </c>
      <c r="L456" s="43">
        <f t="shared" si="83"/>
        <v>177.2821917808219</v>
      </c>
      <c r="M456" s="18">
        <f t="shared" si="88"/>
        <v>98.862289052358292</v>
      </c>
      <c r="O456" s="6">
        <f t="shared" si="74"/>
        <v>146.65234931506856</v>
      </c>
      <c r="P456" s="20">
        <f t="shared" si="75"/>
        <v>-14.932542683299644</v>
      </c>
      <c r="Q456" s="20">
        <f t="shared" si="76"/>
        <v>285.62290890410969</v>
      </c>
      <c r="R456" s="20">
        <f t="shared" si="77"/>
        <v>-5.8707176003137675</v>
      </c>
      <c r="S456" s="20">
        <f t="shared" si="78"/>
        <v>186.22520547945214</v>
      </c>
      <c r="T456" s="20">
        <f t="shared" si="79"/>
        <v>-4.8022573934638473</v>
      </c>
      <c r="Y456" s="81">
        <f t="shared" si="89"/>
        <v>1.4210607225211374</v>
      </c>
      <c r="Z456" s="7">
        <f t="shared" si="92"/>
        <v>2.1550894915998682</v>
      </c>
      <c r="AA456" s="56">
        <f t="shared" si="84"/>
        <v>1.5165358224639922</v>
      </c>
      <c r="AB456">
        <f t="shared" si="85"/>
        <v>151.64666301369863</v>
      </c>
      <c r="AC456" s="30">
        <f t="shared" si="86"/>
        <v>157.11260273972607</v>
      </c>
      <c r="AD456" s="9">
        <f t="shared" si="87"/>
        <v>-5.4659397260274432</v>
      </c>
    </row>
    <row r="457" spans="1:30" s="7" customFormat="1" ht="15.75">
      <c r="A457" s="7">
        <v>20230824</v>
      </c>
      <c r="B457" s="78">
        <v>147.30000000000001</v>
      </c>
      <c r="C457" s="64">
        <f t="shared" si="91"/>
        <v>157.1701369863014</v>
      </c>
      <c r="E457" s="2">
        <v>92</v>
      </c>
      <c r="F457" s="76">
        <f t="shared" si="72"/>
        <v>124.67123287671232</v>
      </c>
      <c r="H457" s="70">
        <v>193</v>
      </c>
      <c r="I457" s="71">
        <f t="shared" si="81"/>
        <v>268.88493150684934</v>
      </c>
      <c r="J457" s="30">
        <f t="shared" si="82"/>
        <v>95.845256411562715</v>
      </c>
      <c r="K457" s="70">
        <v>116</v>
      </c>
      <c r="L457" s="43">
        <f t="shared" si="83"/>
        <v>177.32054794520548</v>
      </c>
      <c r="M457" s="18">
        <f t="shared" si="88"/>
        <v>98.863616699113138</v>
      </c>
      <c r="O457" s="6">
        <f t="shared" si="74"/>
        <v>146.7429657534247</v>
      </c>
      <c r="P457" s="20">
        <f t="shared" si="75"/>
        <v>-15.041084091076613</v>
      </c>
      <c r="Q457" s="20">
        <f t="shared" si="76"/>
        <v>285.79939520547953</v>
      </c>
      <c r="R457" s="20">
        <f t="shared" si="77"/>
        <v>-5.9182993324633486</v>
      </c>
      <c r="S457" s="20">
        <f t="shared" si="78"/>
        <v>186.3402739726028</v>
      </c>
      <c r="T457" s="20">
        <f t="shared" si="79"/>
        <v>-4.8404597863387693</v>
      </c>
      <c r="Y457" s="81">
        <f t="shared" si="89"/>
        <v>1.4223052411822876</v>
      </c>
      <c r="Z457" s="7">
        <f t="shared" si="92"/>
        <v>2.156752005274146</v>
      </c>
      <c r="AA457" s="56">
        <f t="shared" si="84"/>
        <v>1.5163777386360127</v>
      </c>
      <c r="AB457">
        <f t="shared" si="85"/>
        <v>151.6564876712329</v>
      </c>
      <c r="AC457" s="30">
        <f t="shared" si="86"/>
        <v>157.1701369863014</v>
      </c>
      <c r="AD457" s="9">
        <f t="shared" si="87"/>
        <v>-5.5136493150685055</v>
      </c>
    </row>
    <row r="458" spans="1:30" s="7" customFormat="1" ht="15.75">
      <c r="A458" s="7">
        <v>20230825</v>
      </c>
      <c r="B458" s="78">
        <v>141.9</v>
      </c>
      <c r="C458" s="64">
        <f t="shared" si="91"/>
        <v>157.23616438356169</v>
      </c>
      <c r="E458" s="2">
        <v>90</v>
      </c>
      <c r="F458" s="76">
        <f t="shared" si="72"/>
        <v>124.7095890410959</v>
      </c>
      <c r="H458" s="70">
        <v>160</v>
      </c>
      <c r="I458" s="71">
        <f t="shared" si="81"/>
        <v>268.77260273972604</v>
      </c>
      <c r="J458" s="30">
        <f t="shared" si="82"/>
        <v>95.850155960123146</v>
      </c>
      <c r="K458" s="70">
        <v>96</v>
      </c>
      <c r="L458" s="43">
        <f t="shared" si="83"/>
        <v>177.2986301369863</v>
      </c>
      <c r="M458" s="18">
        <f t="shared" si="88"/>
        <v>98.868436505238435</v>
      </c>
      <c r="O458" s="6">
        <f t="shared" si="74"/>
        <v>146.84695890410964</v>
      </c>
      <c r="P458" s="20">
        <f t="shared" si="75"/>
        <v>-15.075129936786325</v>
      </c>
      <c r="Q458" s="20">
        <f t="shared" si="76"/>
        <v>286.00193424657544</v>
      </c>
      <c r="R458" s="20">
        <f t="shared" si="77"/>
        <v>-6.0242010433381239</v>
      </c>
      <c r="S458" s="20">
        <f t="shared" si="78"/>
        <v>186.47232876712337</v>
      </c>
      <c r="T458" s="20">
        <f t="shared" si="79"/>
        <v>-4.9196031876631281</v>
      </c>
      <c r="Y458" s="81">
        <f t="shared" si="89"/>
        <v>1.4216920406863067</v>
      </c>
      <c r="Z458" s="7">
        <f t="shared" si="92"/>
        <v>2.1551879434961223</v>
      </c>
      <c r="AA458" s="56">
        <f t="shared" si="84"/>
        <v>1.5159316376672745</v>
      </c>
      <c r="AB458">
        <f t="shared" si="85"/>
        <v>151.6198684931507</v>
      </c>
      <c r="AC458" s="30">
        <f t="shared" si="86"/>
        <v>157.23616438356169</v>
      </c>
      <c r="AD458" s="9">
        <f t="shared" si="87"/>
        <v>-5.6162958904109814</v>
      </c>
    </row>
    <row r="459" spans="1:30" s="7" customFormat="1" ht="15.75">
      <c r="A459" s="7">
        <v>20230826</v>
      </c>
      <c r="B459" s="78">
        <v>142.19999999999999</v>
      </c>
      <c r="C459" s="64">
        <f t="shared" si="91"/>
        <v>157.27671232876716</v>
      </c>
      <c r="E459" s="2">
        <v>91</v>
      </c>
      <c r="F459" s="76">
        <f t="shared" si="72"/>
        <v>124.68493150684931</v>
      </c>
      <c r="H459" s="70">
        <v>191</v>
      </c>
      <c r="I459" s="71">
        <f t="shared" si="81"/>
        <v>268.81643835616438</v>
      </c>
      <c r="J459" s="30">
        <f t="shared" si="82"/>
        <v>95.85071036914735</v>
      </c>
      <c r="K459" s="70">
        <v>97</v>
      </c>
      <c r="L459" s="43">
        <f t="shared" si="83"/>
        <v>177.2821917808219</v>
      </c>
      <c r="M459" s="18">
        <f t="shared" si="88"/>
        <v>98.87154602213019</v>
      </c>
      <c r="O459" s="6">
        <f t="shared" si="74"/>
        <v>146.91082191780828</v>
      </c>
      <c r="P459" s="20">
        <f t="shared" si="75"/>
        <v>-15.1288313010689</v>
      </c>
      <c r="Q459" s="20">
        <f t="shared" si="76"/>
        <v>286.12631506849328</v>
      </c>
      <c r="R459" s="20">
        <f t="shared" si="77"/>
        <v>-6.0497325134828088</v>
      </c>
      <c r="S459" s="20">
        <f t="shared" si="78"/>
        <v>186.55342465753432</v>
      </c>
      <c r="T459" s="20">
        <f t="shared" si="79"/>
        <v>-4.9697468131352167</v>
      </c>
      <c r="Y459" s="81">
        <f t="shared" si="89"/>
        <v>1.4218413535486705</v>
      </c>
      <c r="Z459" s="7">
        <f t="shared" si="92"/>
        <v>2.1559657218193804</v>
      </c>
      <c r="AA459" s="56">
        <f t="shared" si="84"/>
        <v>1.5163194659083885</v>
      </c>
      <c r="AB459">
        <f t="shared" si="85"/>
        <v>151.6341589041096</v>
      </c>
      <c r="AC459" s="30">
        <f t="shared" si="86"/>
        <v>157.27671232876716</v>
      </c>
      <c r="AD459" s="9">
        <f t="shared" si="87"/>
        <v>-5.6425534246575637</v>
      </c>
    </row>
    <row r="460" spans="1:30" s="7" customFormat="1" ht="15.75">
      <c r="A460" s="7">
        <v>20230827</v>
      </c>
      <c r="B460" s="78">
        <v>144.5</v>
      </c>
      <c r="C460" s="64">
        <f t="shared" si="91"/>
        <v>157.35260273972605</v>
      </c>
      <c r="E460" s="2">
        <v>84</v>
      </c>
      <c r="F460" s="76">
        <f t="shared" si="72"/>
        <v>124.65205479452055</v>
      </c>
      <c r="H460" s="70">
        <v>227</v>
      </c>
      <c r="I460" s="71">
        <f t="shared" si="81"/>
        <v>268.60000000000002</v>
      </c>
      <c r="J460" s="30">
        <f t="shared" si="82"/>
        <v>95.858250288150629</v>
      </c>
      <c r="K460" s="70">
        <v>103</v>
      </c>
      <c r="L460" s="43">
        <f t="shared" si="83"/>
        <v>177.16712328767125</v>
      </c>
      <c r="M460" s="18">
        <f t="shared" si="88"/>
        <v>98.881591562799613</v>
      </c>
      <c r="O460" s="6">
        <f t="shared" si="74"/>
        <v>147.03034931506852</v>
      </c>
      <c r="P460" s="20">
        <f t="shared" si="75"/>
        <v>-15.220187277521831</v>
      </c>
      <c r="Q460" s="20">
        <f t="shared" si="76"/>
        <v>286.35910890410963</v>
      </c>
      <c r="R460" s="20">
        <f t="shared" si="77"/>
        <v>-6.2016916353991149</v>
      </c>
      <c r="S460" s="20">
        <f t="shared" si="78"/>
        <v>186.7052054794521</v>
      </c>
      <c r="T460" s="20">
        <f t="shared" si="79"/>
        <v>-5.1086321708531983</v>
      </c>
      <c r="Y460" s="81">
        <f t="shared" si="89"/>
        <v>1.421293243659062</v>
      </c>
      <c r="Z460" s="7">
        <f t="shared" si="92"/>
        <v>2.154798013099477</v>
      </c>
      <c r="AA460" s="56">
        <f t="shared" si="84"/>
        <v>1.5160826400272167</v>
      </c>
      <c r="AB460">
        <f t="shared" si="85"/>
        <v>151.56360000000001</v>
      </c>
      <c r="AC460" s="30">
        <f t="shared" si="86"/>
        <v>157.35260273972605</v>
      </c>
      <c r="AD460" s="9">
        <f t="shared" si="87"/>
        <v>-5.789002739726044</v>
      </c>
    </row>
    <row r="461" spans="1:30" s="7" customFormat="1" ht="15.75">
      <c r="A461" s="7">
        <v>20230828</v>
      </c>
      <c r="B461" s="78">
        <v>144.5</v>
      </c>
      <c r="C461" s="64">
        <f t="shared" si="91"/>
        <v>157.38657534246582</v>
      </c>
      <c r="E461" s="2">
        <v>82</v>
      </c>
      <c r="F461" s="76">
        <f t="shared" si="72"/>
        <v>124.68767123287671</v>
      </c>
      <c r="H461" s="70">
        <v>203</v>
      </c>
      <c r="I461" s="71">
        <f t="shared" si="81"/>
        <v>268.66575342465751</v>
      </c>
      <c r="J461" s="30">
        <f t="shared" si="82"/>
        <v>95.858081029542234</v>
      </c>
      <c r="K461" s="70">
        <v>121</v>
      </c>
      <c r="L461" s="43">
        <f t="shared" si="83"/>
        <v>177.14794520547946</v>
      </c>
      <c r="M461" s="18">
        <f t="shared" si="88"/>
        <v>98.884470839326312</v>
      </c>
      <c r="O461" s="6">
        <f t="shared" si="74"/>
        <v>147.08385616438366</v>
      </c>
      <c r="P461" s="20">
        <f t="shared" si="75"/>
        <v>-15.22681381597485</v>
      </c>
      <c r="Q461" s="20">
        <f t="shared" si="76"/>
        <v>286.46331986301391</v>
      </c>
      <c r="R461" s="20">
        <f t="shared" si="77"/>
        <v>-6.212860497067183</v>
      </c>
      <c r="S461" s="20">
        <f t="shared" si="78"/>
        <v>186.77315068493164</v>
      </c>
      <c r="T461" s="20">
        <f t="shared" si="79"/>
        <v>-5.153420309158335</v>
      </c>
      <c r="Y461" s="81">
        <f t="shared" si="89"/>
        <v>1.4207334490562722</v>
      </c>
      <c r="Z461" s="7">
        <f t="shared" si="92"/>
        <v>2.1547098503658453</v>
      </c>
      <c r="AA461" s="56">
        <f t="shared" si="84"/>
        <v>1.5166179495507197</v>
      </c>
      <c r="AB461">
        <f t="shared" si="85"/>
        <v>151.58503561643835</v>
      </c>
      <c r="AC461" s="30">
        <f t="shared" si="86"/>
        <v>157.38657534246582</v>
      </c>
      <c r="AD461" s="9">
        <f t="shared" si="87"/>
        <v>-5.801539726027471</v>
      </c>
    </row>
    <row r="462" spans="1:30" s="7" customFormat="1" ht="15.75">
      <c r="A462" s="7">
        <v>20230829</v>
      </c>
      <c r="B462" s="78">
        <v>145</v>
      </c>
      <c r="C462" s="64">
        <f t="shared" si="91"/>
        <v>157.40575342465758</v>
      </c>
      <c r="E462" s="2">
        <v>90</v>
      </c>
      <c r="F462" s="76">
        <f t="shared" si="72"/>
        <v>124.67123287671232</v>
      </c>
      <c r="H462" s="70">
        <v>200</v>
      </c>
      <c r="I462" s="71">
        <f t="shared" si="81"/>
        <v>268.56712328767122</v>
      </c>
      <c r="J462" s="30">
        <f t="shared" si="82"/>
        <v>95.860946473930653</v>
      </c>
      <c r="K462" s="70">
        <v>144</v>
      </c>
      <c r="L462" s="43">
        <f t="shared" si="83"/>
        <v>177.1068493150685</v>
      </c>
      <c r="M462" s="18">
        <f t="shared" si="88"/>
        <v>98.887615246581277</v>
      </c>
      <c r="O462" s="6">
        <f t="shared" si="74"/>
        <v>147.11406164383567</v>
      </c>
      <c r="P462" s="20">
        <f t="shared" si="75"/>
        <v>-15.255393343334916</v>
      </c>
      <c r="Q462" s="20">
        <f t="shared" si="76"/>
        <v>286.52214863013711</v>
      </c>
      <c r="R462" s="20">
        <f t="shared" si="77"/>
        <v>-6.2665401011087312</v>
      </c>
      <c r="S462" s="20">
        <f t="shared" si="78"/>
        <v>186.81150684931515</v>
      </c>
      <c r="T462" s="20">
        <f t="shared" si="79"/>
        <v>-5.1948928082222352</v>
      </c>
      <c r="Y462" s="81">
        <f t="shared" si="89"/>
        <v>1.4205911438303485</v>
      </c>
      <c r="Z462" s="7">
        <f t="shared" si="92"/>
        <v>2.1542028348533129</v>
      </c>
      <c r="AA462" s="56">
        <f t="shared" si="84"/>
        <v>1.5164129694944619</v>
      </c>
      <c r="AB462">
        <f t="shared" si="85"/>
        <v>151.55288219178084</v>
      </c>
      <c r="AC462" s="30">
        <f t="shared" si="86"/>
        <v>157.40575342465758</v>
      </c>
      <c r="AD462" s="9">
        <f t="shared" si="87"/>
        <v>-5.8528712328767369</v>
      </c>
    </row>
    <row r="463" spans="1:30" s="7" customFormat="1" ht="15.75">
      <c r="A463" s="7">
        <v>20230830</v>
      </c>
      <c r="B463" s="78">
        <v>141.19999999999999</v>
      </c>
      <c r="C463" s="64">
        <f t="shared" si="91"/>
        <v>157.42273972602743</v>
      </c>
      <c r="E463" s="2">
        <v>104</v>
      </c>
      <c r="F463" s="76">
        <f t="shared" si="72"/>
        <v>124.77808219178083</v>
      </c>
      <c r="H463" s="70">
        <v>191</v>
      </c>
      <c r="I463" s="71">
        <f t="shared" si="81"/>
        <v>268.76438356164385</v>
      </c>
      <c r="J463" s="30">
        <f t="shared" si="82"/>
        <v>95.857276832587488</v>
      </c>
      <c r="K463" s="70">
        <v>137</v>
      </c>
      <c r="L463" s="43">
        <f t="shared" si="83"/>
        <v>177.24109589041095</v>
      </c>
      <c r="M463" s="18">
        <f t="shared" si="88"/>
        <v>98.88184193034796</v>
      </c>
      <c r="O463" s="6">
        <f t="shared" si="74"/>
        <v>147.1408150684932</v>
      </c>
      <c r="P463" s="20">
        <f t="shared" si="75"/>
        <v>-15.198184722779089</v>
      </c>
      <c r="Q463" s="20">
        <f t="shared" si="76"/>
        <v>286.57425410958911</v>
      </c>
      <c r="R463" s="20">
        <f t="shared" si="77"/>
        <v>-6.2147489847900204</v>
      </c>
      <c r="S463" s="20">
        <f t="shared" si="78"/>
        <v>186.84547945205486</v>
      </c>
      <c r="T463" s="20">
        <f t="shared" si="79"/>
        <v>-5.1402814720537151</v>
      </c>
      <c r="Y463" s="81">
        <f t="shared" si="89"/>
        <v>1.4204505533110836</v>
      </c>
      <c r="Z463" s="7">
        <f t="shared" si="92"/>
        <v>2.1539390479536276</v>
      </c>
      <c r="AA463" s="56">
        <f t="shared" si="84"/>
        <v>1.516377351490888</v>
      </c>
      <c r="AB463">
        <f t="shared" si="85"/>
        <v>151.61718904109591</v>
      </c>
      <c r="AC463" s="30">
        <f t="shared" si="86"/>
        <v>157.42273972602743</v>
      </c>
      <c r="AD463" s="9">
        <f t="shared" si="87"/>
        <v>-5.8055506849315179</v>
      </c>
    </row>
    <row r="464" spans="1:30" s="7" customFormat="1" ht="15.75">
      <c r="A464" s="7">
        <v>20230831</v>
      </c>
      <c r="B464" s="78">
        <v>142.5</v>
      </c>
      <c r="C464" s="64">
        <f t="shared" si="91"/>
        <v>157.42849315068494</v>
      </c>
      <c r="E464" s="2">
        <v>89</v>
      </c>
      <c r="F464" s="76">
        <f t="shared" si="72"/>
        <v>124.86849315068493</v>
      </c>
      <c r="H464" s="70">
        <v>214</v>
      </c>
      <c r="I464" s="71">
        <f t="shared" si="81"/>
        <v>268.8986301369863</v>
      </c>
      <c r="J464" s="30">
        <f t="shared" si="82"/>
        <v>95.854566572930679</v>
      </c>
      <c r="K464" s="70">
        <v>130</v>
      </c>
      <c r="L464" s="43">
        <f t="shared" si="83"/>
        <v>177.34794520547945</v>
      </c>
      <c r="M464" s="18">
        <f t="shared" si="88"/>
        <v>98.876815176419697</v>
      </c>
      <c r="O464" s="6">
        <f t="shared" si="74"/>
        <v>147.14987671232879</v>
      </c>
      <c r="P464" s="20">
        <f t="shared" si="75"/>
        <v>-15.141965497669389</v>
      </c>
      <c r="Q464" s="20">
        <f t="shared" si="76"/>
        <v>286.59190273972604</v>
      </c>
      <c r="R464" s="20">
        <f t="shared" si="77"/>
        <v>-6.1736819615619822</v>
      </c>
      <c r="S464" s="20">
        <f t="shared" si="78"/>
        <v>186.85698630136989</v>
      </c>
      <c r="T464" s="20">
        <f t="shared" si="79"/>
        <v>-5.0889406300034636</v>
      </c>
      <c r="Y464" s="81">
        <f t="shared" si="89"/>
        <v>1.4202777716830859</v>
      </c>
      <c r="Z464" s="7">
        <f t="shared" si="92"/>
        <v>2.1534545933255811</v>
      </c>
      <c r="AA464" s="56">
        <f t="shared" si="84"/>
        <v>1.5162207254526354</v>
      </c>
      <c r="AB464" s="7">
        <f t="shared" si="85"/>
        <v>151.66095342465752</v>
      </c>
      <c r="AC464" s="18">
        <f t="shared" si="86"/>
        <v>157.42849315068494</v>
      </c>
      <c r="AD464" s="43">
        <f t="shared" si="87"/>
        <v>-5.7675397260274224</v>
      </c>
    </row>
    <row r="465" spans="1:30" s="7" customFormat="1" ht="15.75">
      <c r="A465" s="7">
        <v>20230901</v>
      </c>
      <c r="B465" s="7">
        <v>138.30000000000001</v>
      </c>
      <c r="C465" s="64">
        <f t="shared" si="91"/>
        <v>157.3854794520548</v>
      </c>
      <c r="E465" s="2">
        <v>86</v>
      </c>
      <c r="F465" s="76">
        <f t="shared" si="72"/>
        <v>124.91506849315068</v>
      </c>
      <c r="H465" s="70">
        <v>209</v>
      </c>
      <c r="I465" s="71">
        <f t="shared" si="81"/>
        <v>268.96438356164384</v>
      </c>
      <c r="J465" s="30">
        <f t="shared" si="82"/>
        <v>95.851536079533872</v>
      </c>
      <c r="K465" s="70">
        <v>107</v>
      </c>
      <c r="L465" s="43">
        <f t="shared" si="83"/>
        <v>177.38082191780822</v>
      </c>
      <c r="M465" s="18">
        <f t="shared" si="88"/>
        <v>98.872744964784388</v>
      </c>
      <c r="O465" s="6">
        <f t="shared" si="74"/>
        <v>147.08213013698631</v>
      </c>
      <c r="P465" s="20">
        <f t="shared" si="75"/>
        <v>-15.071213357591517</v>
      </c>
      <c r="Q465" s="20">
        <f t="shared" si="76"/>
        <v>286.45995821917808</v>
      </c>
      <c r="R465" s="20">
        <f t="shared" si="77"/>
        <v>-6.1075114184537824</v>
      </c>
      <c r="S465" s="20">
        <f t="shared" si="78"/>
        <v>186.77095890410959</v>
      </c>
      <c r="T465" s="20">
        <f t="shared" si="79"/>
        <v>-5.0276215539067692</v>
      </c>
      <c r="Y465" s="81">
        <f t="shared" si="89"/>
        <v>1.420011405009431</v>
      </c>
      <c r="Z465" s="7">
        <f t="shared" si="92"/>
        <v>2.1531780497433872</v>
      </c>
      <c r="AA465" s="56">
        <f t="shared" si="84"/>
        <v>1.5163103916965279</v>
      </c>
      <c r="AB465" s="7">
        <f t="shared" si="85"/>
        <v>151.68238904109592</v>
      </c>
      <c r="AC465" s="18">
        <f t="shared" si="86"/>
        <v>157.3854794520548</v>
      </c>
      <c r="AD465" s="43">
        <f t="shared" si="87"/>
        <v>-5.7030904109588789</v>
      </c>
    </row>
    <row r="466" spans="1:30" s="7" customFormat="1" ht="15.75">
      <c r="A466" s="7">
        <v>20230902</v>
      </c>
      <c r="B466" s="7">
        <v>133.6</v>
      </c>
      <c r="C466" s="64">
        <f t="shared" si="91"/>
        <v>157.32273972602738</v>
      </c>
      <c r="E466" s="2">
        <v>82</v>
      </c>
      <c r="F466" s="76">
        <f t="shared" si="72"/>
        <v>124.85205479452055</v>
      </c>
      <c r="H466" s="70">
        <v>187</v>
      </c>
      <c r="I466" s="71">
        <f t="shared" si="81"/>
        <v>268.85753424657537</v>
      </c>
      <c r="J466" s="30">
        <f t="shared" si="82"/>
        <v>95.851528028288143</v>
      </c>
      <c r="K466" s="70">
        <v>117</v>
      </c>
      <c r="L466" s="43">
        <f t="shared" si="83"/>
        <v>177.29589041095889</v>
      </c>
      <c r="M466" s="18">
        <f t="shared" si="88"/>
        <v>98.87345664704155</v>
      </c>
      <c r="O466" s="6">
        <f t="shared" si="74"/>
        <v>146.98331506849311</v>
      </c>
      <c r="P466" s="20">
        <f t="shared" si="75"/>
        <v>-15.056988110289637</v>
      </c>
      <c r="Q466" s="20">
        <f t="shared" si="76"/>
        <v>286.26750410958897</v>
      </c>
      <c r="R466" s="20">
        <f t="shared" si="77"/>
        <v>-6.0817136465299626</v>
      </c>
      <c r="S466" s="20">
        <f t="shared" si="78"/>
        <v>186.64547945205476</v>
      </c>
      <c r="T466" s="20">
        <f t="shared" si="79"/>
        <v>-5.009276982514649</v>
      </c>
      <c r="Y466" s="81">
        <f t="shared" si="89"/>
        <v>1.4200478374404772</v>
      </c>
      <c r="Z466" s="7">
        <f t="shared" si="92"/>
        <v>2.1534089662285227</v>
      </c>
      <c r="AA466" s="56">
        <f t="shared" si="84"/>
        <v>1.516434101339762</v>
      </c>
      <c r="AB466" s="7">
        <f t="shared" si="85"/>
        <v>151.64755616438356</v>
      </c>
      <c r="AC466" s="18">
        <f t="shared" si="86"/>
        <v>157.32273972602738</v>
      </c>
      <c r="AD466" s="43">
        <f t="shared" si="87"/>
        <v>-5.67518356164382</v>
      </c>
    </row>
    <row r="467" spans="1:30" s="7" customFormat="1" ht="15.75">
      <c r="A467" s="7">
        <v>20230903</v>
      </c>
      <c r="B467" s="7">
        <v>132.80000000000001</v>
      </c>
      <c r="C467" s="64">
        <f t="shared" si="91"/>
        <v>157.22438356164383</v>
      </c>
      <c r="E467" s="2">
        <v>91</v>
      </c>
      <c r="F467" s="76">
        <f t="shared" si="72"/>
        <v>124.78356164383561</v>
      </c>
      <c r="H467" s="70">
        <v>244</v>
      </c>
      <c r="I467" s="71">
        <f t="shared" si="81"/>
        <v>268.68219178082194</v>
      </c>
      <c r="J467" s="30">
        <f t="shared" si="82"/>
        <v>95.851686057775652</v>
      </c>
      <c r="K467" s="70">
        <v>138</v>
      </c>
      <c r="L467" s="43">
        <f t="shared" si="83"/>
        <v>177.18904109589042</v>
      </c>
      <c r="M467" s="18">
        <f t="shared" si="88"/>
        <v>98.873256640999472</v>
      </c>
      <c r="O467" s="6">
        <f t="shared" si="74"/>
        <v>146.82840410958903</v>
      </c>
      <c r="P467" s="20">
        <f t="shared" si="75"/>
        <v>-15.014017621072625</v>
      </c>
      <c r="Q467" s="20">
        <f t="shared" si="76"/>
        <v>285.96579657534244</v>
      </c>
      <c r="R467" s="20">
        <f t="shared" si="77"/>
        <v>-6.043941269027556</v>
      </c>
      <c r="S467" s="20">
        <f t="shared" si="78"/>
        <v>186.44876712328767</v>
      </c>
      <c r="T467" s="20">
        <f t="shared" si="79"/>
        <v>-4.9663648466360399</v>
      </c>
      <c r="Y467" s="81">
        <f t="shared" si="89"/>
        <v>1.419971018311158</v>
      </c>
      <c r="Z467" s="7">
        <f t="shared" si="92"/>
        <v>2.1531857901901379</v>
      </c>
      <c r="AA467" s="56">
        <f t="shared" si="84"/>
        <v>1.5163589696013855</v>
      </c>
      <c r="AB467" s="7">
        <f t="shared" si="85"/>
        <v>151.59039452054796</v>
      </c>
      <c r="AC467" s="18">
        <f t="shared" si="86"/>
        <v>157.22438356164383</v>
      </c>
      <c r="AD467" s="43">
        <f t="shared" si="87"/>
        <v>-5.6339890410958731</v>
      </c>
    </row>
    <row r="468" spans="1:30" s="7" customFormat="1" ht="15.75">
      <c r="A468" s="7">
        <v>20230904</v>
      </c>
      <c r="B468" s="7">
        <v>138.4</v>
      </c>
      <c r="C468" s="64">
        <f t="shared" si="91"/>
        <v>157.11698630136985</v>
      </c>
      <c r="E468" s="2">
        <v>102</v>
      </c>
      <c r="F468" s="76">
        <f t="shared" si="72"/>
        <v>124.66849315068494</v>
      </c>
      <c r="H468" s="70">
        <v>230</v>
      </c>
      <c r="I468" s="71">
        <f t="shared" si="81"/>
        <v>268.31780821917806</v>
      </c>
      <c r="J468" s="30">
        <f t="shared" si="82"/>
        <v>95.855630207482434</v>
      </c>
      <c r="K468" s="70">
        <v>149</v>
      </c>
      <c r="L468" s="43">
        <f t="shared" si="83"/>
        <v>176.96986301369864</v>
      </c>
      <c r="M468" s="18">
        <f t="shared" si="88"/>
        <v>98.878177539709569</v>
      </c>
      <c r="O468" s="6">
        <f t="shared" si="74"/>
        <v>146.65925342465752</v>
      </c>
      <c r="P468" s="20">
        <f t="shared" si="75"/>
        <v>-14.994458079162243</v>
      </c>
      <c r="Q468" s="20">
        <f t="shared" si="76"/>
        <v>285.63635547945199</v>
      </c>
      <c r="R468" s="20">
        <f t="shared" si="77"/>
        <v>-6.0631452992753907</v>
      </c>
      <c r="S468" s="20">
        <f t="shared" si="78"/>
        <v>186.2339726027397</v>
      </c>
      <c r="T468" s="20">
        <f t="shared" si="79"/>
        <v>-4.9744466380484482</v>
      </c>
      <c r="Y468" s="81">
        <f t="shared" si="89"/>
        <v>1.4195235583684951</v>
      </c>
      <c r="Z468" s="7">
        <f t="shared" si="92"/>
        <v>2.15225035161744</v>
      </c>
      <c r="AA468" s="56">
        <f t="shared" si="84"/>
        <v>1.5161779731863638</v>
      </c>
      <c r="AB468" s="7">
        <f t="shared" si="85"/>
        <v>151.47160547945205</v>
      </c>
      <c r="AC468" s="18">
        <f t="shared" si="86"/>
        <v>157.11698630136985</v>
      </c>
      <c r="AD468" s="43">
        <f t="shared" si="87"/>
        <v>-5.6453808219177972</v>
      </c>
    </row>
    <row r="469" spans="1:30" s="7" customFormat="1" ht="15.75">
      <c r="A469" s="7">
        <v>20230905</v>
      </c>
      <c r="B469" s="7">
        <v>145.19999999999999</v>
      </c>
      <c r="C469" s="64">
        <f t="shared" si="91"/>
        <v>156.99150684931504</v>
      </c>
      <c r="E469" s="2">
        <v>115</v>
      </c>
      <c r="F469" s="76">
        <f t="shared" si="72"/>
        <v>124.46301369863014</v>
      </c>
      <c r="H469" s="70">
        <v>286</v>
      </c>
      <c r="I469" s="71">
        <f t="shared" si="81"/>
        <v>267.88493150684934</v>
      </c>
      <c r="J469" s="30">
        <f t="shared" si="82"/>
        <v>95.860408271799386</v>
      </c>
      <c r="K469" s="70">
        <v>174</v>
      </c>
      <c r="L469" s="43">
        <f t="shared" si="83"/>
        <v>176.61095890410959</v>
      </c>
      <c r="M469" s="18">
        <f t="shared" si="88"/>
        <v>98.889114685943866</v>
      </c>
      <c r="O469" s="6">
        <f t="shared" si="74"/>
        <v>146.46162328767119</v>
      </c>
      <c r="P469" s="20">
        <f t="shared" si="75"/>
        <v>-15.020050368984855</v>
      </c>
      <c r="Q469" s="20">
        <f t="shared" si="76"/>
        <v>285.25144726027389</v>
      </c>
      <c r="R469" s="20">
        <f t="shared" si="77"/>
        <v>-6.0881429069766284</v>
      </c>
      <c r="S469" s="20">
        <f t="shared" si="78"/>
        <v>185.98301369863009</v>
      </c>
      <c r="T469" s="20">
        <f t="shared" si="79"/>
        <v>-5.0391993376917412</v>
      </c>
      <c r="Y469" s="81">
        <f t="shared" si="89"/>
        <v>1.4189834687094147</v>
      </c>
      <c r="Z469" s="7">
        <f t="shared" si="92"/>
        <v>2.1523256069911292</v>
      </c>
      <c r="AA469" s="56">
        <f t="shared" si="84"/>
        <v>1.5168080914633202</v>
      </c>
      <c r="AB469" s="7">
        <f t="shared" si="85"/>
        <v>151.3304876712329</v>
      </c>
      <c r="AC469" s="18">
        <f t="shared" si="86"/>
        <v>156.99150684931504</v>
      </c>
      <c r="AD469" s="43">
        <f t="shared" si="87"/>
        <v>-5.6610191780821424</v>
      </c>
    </row>
    <row r="470" spans="1:30" s="7" customFormat="1" ht="15.75">
      <c r="A470" s="7">
        <v>20230906</v>
      </c>
      <c r="B470" s="7">
        <v>149.4</v>
      </c>
      <c r="C470" s="64">
        <f t="shared" si="91"/>
        <v>156.87205479452052</v>
      </c>
      <c r="E470" s="2">
        <v>120</v>
      </c>
      <c r="F470" s="76">
        <f t="shared" si="72"/>
        <v>124.22739726027397</v>
      </c>
      <c r="H470" s="70">
        <v>289</v>
      </c>
      <c r="I470" s="71">
        <f t="shared" si="81"/>
        <v>267.69041095890412</v>
      </c>
      <c r="J470" s="30">
        <f t="shared" si="82"/>
        <v>95.860204488931188</v>
      </c>
      <c r="K470" s="70">
        <v>178</v>
      </c>
      <c r="L470" s="43">
        <f t="shared" si="83"/>
        <v>176.44657534246576</v>
      </c>
      <c r="M470" s="18">
        <f t="shared" si="88"/>
        <v>98.890626213064607</v>
      </c>
      <c r="O470" s="6">
        <f t="shared" si="74"/>
        <v>146.27348630136981</v>
      </c>
      <c r="P470" s="20">
        <f t="shared" si="75"/>
        <v>-15.07182853061552</v>
      </c>
      <c r="Q470" s="20">
        <f t="shared" si="76"/>
        <v>284.8850280821917</v>
      </c>
      <c r="R470" s="20">
        <f t="shared" si="77"/>
        <v>-6.0356338271054426</v>
      </c>
      <c r="S470" s="20">
        <f t="shared" si="78"/>
        <v>185.74410958904105</v>
      </c>
      <c r="T470" s="20">
        <f t="shared" si="79"/>
        <v>-5.0055607508340785</v>
      </c>
      <c r="Y470" s="81">
        <f t="shared" si="89"/>
        <v>1.4203515426857509</v>
      </c>
      <c r="Z470" s="7">
        <f t="shared" si="92"/>
        <v>2.1548419822243785</v>
      </c>
      <c r="AA470" s="56">
        <f t="shared" si="84"/>
        <v>1.5171187677592659</v>
      </c>
      <c r="AB470" s="7">
        <f t="shared" si="85"/>
        <v>151.26707397260276</v>
      </c>
      <c r="AC470" s="18">
        <f t="shared" si="86"/>
        <v>156.87205479452052</v>
      </c>
      <c r="AD470" s="43">
        <f t="shared" si="87"/>
        <v>-5.6049808219177635</v>
      </c>
    </row>
    <row r="471" spans="1:30" s="7" customFormat="1" ht="15.75">
      <c r="A471" s="7">
        <v>20230907</v>
      </c>
      <c r="B471" s="7">
        <v>163.30000000000001</v>
      </c>
      <c r="C471" s="64">
        <f t="shared" si="91"/>
        <v>156.74958904109587</v>
      </c>
      <c r="E471" s="2">
        <v>132</v>
      </c>
      <c r="F471" s="76">
        <f t="shared" si="72"/>
        <v>124.03561643835616</v>
      </c>
      <c r="H471" s="70">
        <v>306</v>
      </c>
      <c r="I471" s="71">
        <f t="shared" si="81"/>
        <v>267.41643835616441</v>
      </c>
      <c r="J471" s="30">
        <f t="shared" si="82"/>
        <v>95.861628776624627</v>
      </c>
      <c r="K471" s="70">
        <v>142</v>
      </c>
      <c r="L471" s="43">
        <f t="shared" si="83"/>
        <v>176.1972602739726</v>
      </c>
      <c r="M471" s="18">
        <f t="shared" si="88"/>
        <v>98.896255753203135</v>
      </c>
      <c r="O471" s="6">
        <f t="shared" si="74"/>
        <v>146.080602739726</v>
      </c>
      <c r="P471" s="20">
        <f t="shared" si="75"/>
        <v>-15.090974357935622</v>
      </c>
      <c r="Q471" s="20">
        <f t="shared" si="76"/>
        <v>284.5093643835616</v>
      </c>
      <c r="R471" s="20">
        <f t="shared" si="77"/>
        <v>-6.0078606074819163</v>
      </c>
      <c r="S471" s="20">
        <f t="shared" si="78"/>
        <v>185.49917808219175</v>
      </c>
      <c r="T471" s="20">
        <f t="shared" si="79"/>
        <v>-5.0145331663397457</v>
      </c>
      <c r="Y471" s="81">
        <f t="shared" si="89"/>
        <v>1.4205376272833699</v>
      </c>
      <c r="Z471" s="7">
        <f t="shared" si="92"/>
        <v>2.155964923906081</v>
      </c>
      <c r="AA471" s="56">
        <f t="shared" si="84"/>
        <v>1.5177105361363354</v>
      </c>
      <c r="AB471" s="7">
        <f t="shared" si="85"/>
        <v>151.1777589041096</v>
      </c>
      <c r="AC471" s="18">
        <f t="shared" si="86"/>
        <v>156.74958904109587</v>
      </c>
      <c r="AD471" s="43">
        <f t="shared" si="87"/>
        <v>-5.5718301369862786</v>
      </c>
    </row>
    <row r="472" spans="1:30" s="7" customFormat="1" ht="15.75">
      <c r="A472" s="7">
        <v>20230908</v>
      </c>
      <c r="B472" s="7">
        <v>163.4</v>
      </c>
      <c r="C472" s="64">
        <f t="shared" si="91"/>
        <v>156.6153424657534</v>
      </c>
      <c r="E472" s="2">
        <v>117</v>
      </c>
      <c r="F472" s="76">
        <f t="shared" si="72"/>
        <v>123.88767123287671</v>
      </c>
      <c r="H472" s="70">
        <v>286</v>
      </c>
      <c r="I472" s="71">
        <f t="shared" si="81"/>
        <v>267.19452054794522</v>
      </c>
      <c r="J472" s="30">
        <f t="shared" si="82"/>
        <v>95.861472838012432</v>
      </c>
      <c r="K472" s="70">
        <v>164</v>
      </c>
      <c r="L472" s="43">
        <f t="shared" si="83"/>
        <v>175.98356164383563</v>
      </c>
      <c r="M472" s="18">
        <f t="shared" si="88"/>
        <v>98.899430208300899</v>
      </c>
      <c r="O472" s="6">
        <f t="shared" si="74"/>
        <v>145.86916438356161</v>
      </c>
      <c r="P472" s="20">
        <f t="shared" si="75"/>
        <v>-15.069321363139338</v>
      </c>
      <c r="Q472" s="20">
        <f t="shared" si="76"/>
        <v>284.09756301369856</v>
      </c>
      <c r="R472" s="20">
        <f t="shared" si="77"/>
        <v>-5.9497315944728228</v>
      </c>
      <c r="S472" s="20">
        <f t="shared" si="78"/>
        <v>185.2306849315068</v>
      </c>
      <c r="T472" s="20">
        <f t="shared" si="79"/>
        <v>-4.9922199937286251</v>
      </c>
      <c r="Y472" s="81">
        <f t="shared" si="89"/>
        <v>1.4205090780424159</v>
      </c>
      <c r="Z472" s="7">
        <f t="shared" si="92"/>
        <v>2.1567482695327187</v>
      </c>
      <c r="AA472" s="56">
        <f t="shared" si="84"/>
        <v>1.5182924930722048</v>
      </c>
      <c r="AB472" s="7">
        <f t="shared" si="85"/>
        <v>151.10541369863014</v>
      </c>
      <c r="AC472" s="18">
        <f t="shared" si="86"/>
        <v>156.6153424657534</v>
      </c>
      <c r="AD472" s="43">
        <f t="shared" si="87"/>
        <v>-5.509928767123256</v>
      </c>
    </row>
    <row r="473" spans="1:30" s="7" customFormat="1" ht="15.75">
      <c r="A473" s="7">
        <v>20230909</v>
      </c>
      <c r="B473" s="7">
        <v>163.69999999999999</v>
      </c>
      <c r="C473" s="64">
        <f t="shared" si="91"/>
        <v>156.51616438356163</v>
      </c>
      <c r="E473" s="2">
        <v>133</v>
      </c>
      <c r="F473" s="76">
        <f t="shared" si="72"/>
        <v>123.74520547945205</v>
      </c>
      <c r="H473" s="70">
        <v>302</v>
      </c>
      <c r="I473" s="71">
        <f t="shared" si="81"/>
        <v>266.93424657534246</v>
      </c>
      <c r="J473" s="30">
        <f t="shared" si="82"/>
        <v>95.863472611386527</v>
      </c>
      <c r="K473" s="70">
        <v>205</v>
      </c>
      <c r="L473" s="43">
        <f t="shared" si="83"/>
        <v>175.8082191780822</v>
      </c>
      <c r="M473" s="18">
        <f t="shared" si="88"/>
        <v>98.902664796633943</v>
      </c>
      <c r="O473" s="6">
        <f t="shared" si="74"/>
        <v>145.71295890410957</v>
      </c>
      <c r="P473" s="20">
        <f t="shared" si="75"/>
        <v>-15.0760464888466</v>
      </c>
      <c r="Q473" s="20">
        <f t="shared" si="76"/>
        <v>283.79333424657528</v>
      </c>
      <c r="R473" s="20">
        <f t="shared" si="77"/>
        <v>-5.9406214441191594</v>
      </c>
      <c r="S473" s="20">
        <f t="shared" si="78"/>
        <v>185.03232876712326</v>
      </c>
      <c r="T473" s="20">
        <f t="shared" si="79"/>
        <v>-4.9851340306321816</v>
      </c>
      <c r="Y473" s="81">
        <f t="shared" si="89"/>
        <v>1.4207275223061084</v>
      </c>
      <c r="Z473" s="7">
        <f t="shared" si="92"/>
        <v>2.1571279916753383</v>
      </c>
      <c r="AA473" s="56">
        <f t="shared" si="84"/>
        <v>1.5183263207106124</v>
      </c>
      <c r="AB473" s="7">
        <f t="shared" si="85"/>
        <v>151.02056438356163</v>
      </c>
      <c r="AC473" s="18">
        <f t="shared" si="86"/>
        <v>156.51616438356163</v>
      </c>
      <c r="AD473" s="43">
        <f t="shared" si="87"/>
        <v>-5.495599999999996</v>
      </c>
    </row>
    <row r="474" spans="1:30" s="7" customFormat="1" ht="15.75">
      <c r="A474" s="7">
        <v>20230910</v>
      </c>
      <c r="B474" s="7">
        <v>166.2</v>
      </c>
      <c r="C474" s="64">
        <f t="shared" si="91"/>
        <v>156.43397260273971</v>
      </c>
      <c r="E474" s="2">
        <v>173</v>
      </c>
      <c r="F474" s="76">
        <f t="shared" si="72"/>
        <v>123.54794520547945</v>
      </c>
      <c r="H474" s="70">
        <v>362</v>
      </c>
      <c r="I474" s="71">
        <f t="shared" si="81"/>
        <v>266.74246575342465</v>
      </c>
      <c r="J474" s="30">
        <f t="shared" si="82"/>
        <v>95.864606978153475</v>
      </c>
      <c r="K474" s="70">
        <v>261</v>
      </c>
      <c r="L474" s="43">
        <f t="shared" si="83"/>
        <v>175.66575342465754</v>
      </c>
      <c r="M474" s="18">
        <f t="shared" si="88"/>
        <v>98.905206026388839</v>
      </c>
      <c r="O474" s="6">
        <f t="shared" si="74"/>
        <v>145.58350684931506</v>
      </c>
      <c r="P474" s="20">
        <f t="shared" si="75"/>
        <v>-15.136028881790381</v>
      </c>
      <c r="Q474" s="20">
        <f t="shared" si="76"/>
        <v>283.54121095890406</v>
      </c>
      <c r="R474" s="20">
        <f t="shared" si="77"/>
        <v>-5.9246220853286076</v>
      </c>
      <c r="S474" s="20">
        <f t="shared" si="78"/>
        <v>184.86794520547943</v>
      </c>
      <c r="T474" s="20">
        <f t="shared" si="79"/>
        <v>-4.9777108576577263</v>
      </c>
      <c r="Y474" s="81">
        <f t="shared" si="89"/>
        <v>1.4218427763610157</v>
      </c>
      <c r="Z474" s="7">
        <f t="shared" si="92"/>
        <v>2.1590198469896884</v>
      </c>
      <c r="AA474" s="56">
        <f t="shared" si="84"/>
        <v>1.5184659533984215</v>
      </c>
      <c r="AB474" s="7">
        <f t="shared" si="85"/>
        <v>150.95804383561642</v>
      </c>
      <c r="AC474" s="18">
        <f t="shared" si="86"/>
        <v>156.43397260273971</v>
      </c>
      <c r="AD474" s="43">
        <f t="shared" si="87"/>
        <v>-5.4759287671232926</v>
      </c>
    </row>
    <row r="475" spans="1:30" s="7" customFormat="1" ht="15.75">
      <c r="A475" s="7">
        <v>20230911</v>
      </c>
      <c r="B475" s="7">
        <v>178.8</v>
      </c>
      <c r="C475" s="64">
        <f t="shared" si="91"/>
        <v>156.37095890410956</v>
      </c>
      <c r="E475" s="2">
        <v>190</v>
      </c>
      <c r="F475" s="76">
        <f t="shared" si="72"/>
        <v>123.37808219178082</v>
      </c>
      <c r="H475" s="70">
        <v>319</v>
      </c>
      <c r="I475" s="71">
        <f t="shared" si="81"/>
        <v>266.78356164383564</v>
      </c>
      <c r="J475" s="30">
        <f t="shared" si="82"/>
        <v>95.861341603680572</v>
      </c>
      <c r="K475" s="70">
        <v>215</v>
      </c>
      <c r="L475" s="43">
        <f t="shared" si="83"/>
        <v>175.67671232876711</v>
      </c>
      <c r="M475" s="18">
        <f t="shared" si="88"/>
        <v>98.901063597517236</v>
      </c>
      <c r="O475" s="6">
        <f t="shared" si="74"/>
        <v>145.48426027397255</v>
      </c>
      <c r="P475" s="20">
        <f t="shared" si="75"/>
        <v>-15.194893276126152</v>
      </c>
      <c r="Q475" s="20">
        <f t="shared" si="76"/>
        <v>283.34791643835604</v>
      </c>
      <c r="R475" s="20">
        <f t="shared" si="77"/>
        <v>-5.8459419792924621</v>
      </c>
      <c r="S475" s="20">
        <f t="shared" si="78"/>
        <v>184.74191780821911</v>
      </c>
      <c r="T475" s="20">
        <f t="shared" si="79"/>
        <v>-4.9069564649981743</v>
      </c>
      <c r="Y475" s="81">
        <f t="shared" si="89"/>
        <v>1.4238891479581639</v>
      </c>
      <c r="Z475" s="7">
        <f t="shared" si="92"/>
        <v>2.1623254058135148</v>
      </c>
      <c r="AA475" s="56">
        <f t="shared" si="84"/>
        <v>1.5186051589158169</v>
      </c>
      <c r="AB475" s="7">
        <f t="shared" si="85"/>
        <v>150.97144109589044</v>
      </c>
      <c r="AC475" s="18">
        <f t="shared" si="86"/>
        <v>156.37095890410956</v>
      </c>
      <c r="AD475" s="43">
        <f t="shared" si="87"/>
        <v>-5.399517808219116</v>
      </c>
    </row>
    <row r="476" spans="1:30" s="7" customFormat="1" ht="15.75">
      <c r="A476" s="7">
        <v>20230912</v>
      </c>
      <c r="B476" s="7">
        <v>155.5</v>
      </c>
      <c r="C476" s="64">
        <f t="shared" si="91"/>
        <v>156.33643835616436</v>
      </c>
      <c r="E476" s="2">
        <v>145</v>
      </c>
      <c r="F476" s="76">
        <f t="shared" si="72"/>
        <v>123.32054794520548</v>
      </c>
      <c r="H476" s="70">
        <v>268</v>
      </c>
      <c r="I476" s="71">
        <f t="shared" si="81"/>
        <v>266.64931506849314</v>
      </c>
      <c r="J476" s="30">
        <f t="shared" si="82"/>
        <v>95.862997934797122</v>
      </c>
      <c r="K476" s="70">
        <v>146</v>
      </c>
      <c r="L476" s="43">
        <f t="shared" si="83"/>
        <v>175.58630136986301</v>
      </c>
      <c r="M476" s="18">
        <f t="shared" si="88"/>
        <v>98.903680818861275</v>
      </c>
      <c r="O476" s="6">
        <f t="shared" si="74"/>
        <v>145.42989041095888</v>
      </c>
      <c r="P476" s="20">
        <f t="shared" si="75"/>
        <v>-15.202749863371523</v>
      </c>
      <c r="Q476" s="20">
        <f t="shared" si="76"/>
        <v>283.24202465753416</v>
      </c>
      <c r="R476" s="20">
        <f t="shared" si="77"/>
        <v>-5.8581383214948914</v>
      </c>
      <c r="S476" s="20">
        <f t="shared" si="78"/>
        <v>184.67287671232873</v>
      </c>
      <c r="T476" s="20">
        <f t="shared" si="79"/>
        <v>-4.9203626998350103</v>
      </c>
      <c r="Y476" s="81">
        <f t="shared" si="89"/>
        <v>1.4238203145827779</v>
      </c>
      <c r="Z476" s="7">
        <f t="shared" si="92"/>
        <v>2.1622456233893184</v>
      </c>
      <c r="AA476" s="56">
        <f t="shared" si="84"/>
        <v>1.5186225405295761</v>
      </c>
      <c r="AB476" s="7">
        <f t="shared" si="85"/>
        <v>150.92767671232878</v>
      </c>
      <c r="AC476" s="18">
        <f t="shared" si="86"/>
        <v>156.33643835616436</v>
      </c>
      <c r="AD476" s="43">
        <f t="shared" si="87"/>
        <v>-5.4087616438355894</v>
      </c>
    </row>
    <row r="477" spans="1:30" s="7" customFormat="1" ht="15.75">
      <c r="A477" s="7">
        <v>20230913</v>
      </c>
      <c r="B477" s="7">
        <v>144.4</v>
      </c>
      <c r="C477" s="64">
        <f t="shared" si="91"/>
        <v>156.30876712328765</v>
      </c>
      <c r="E477" s="2">
        <v>131</v>
      </c>
      <c r="F477" s="76">
        <f t="shared" si="72"/>
        <v>123.22739726027397</v>
      </c>
      <c r="H477" s="70">
        <v>226</v>
      </c>
      <c r="I477" s="71">
        <f t="shared" si="81"/>
        <v>266.56438356164381</v>
      </c>
      <c r="J477" s="30">
        <f t="shared" si="82"/>
        <v>95.86382790659431</v>
      </c>
      <c r="K477" s="70">
        <v>161</v>
      </c>
      <c r="L477" s="43">
        <f t="shared" si="83"/>
        <v>175.44383561643835</v>
      </c>
      <c r="M477" s="18">
        <f t="shared" si="88"/>
        <v>98.909333666474069</v>
      </c>
      <c r="O477" s="6">
        <f t="shared" si="74"/>
        <v>145.38630821917803</v>
      </c>
      <c r="P477" s="20">
        <f t="shared" si="75"/>
        <v>-15.241401498068342</v>
      </c>
      <c r="Q477" s="20">
        <f t="shared" si="76"/>
        <v>283.15714315068487</v>
      </c>
      <c r="R477" s="20">
        <f t="shared" si="77"/>
        <v>-5.8599120631087374</v>
      </c>
      <c r="S477" s="20">
        <f t="shared" si="78"/>
        <v>184.6175342465753</v>
      </c>
      <c r="T477" s="20">
        <f t="shared" si="79"/>
        <v>-4.9690288994351732</v>
      </c>
      <c r="V477" s="68"/>
      <c r="Y477" s="81">
        <f t="shared" si="89"/>
        <v>1.4237404953532837</v>
      </c>
      <c r="Z477" s="7">
        <f t="shared" si="92"/>
        <v>2.1631908933256256</v>
      </c>
      <c r="AA477" s="56">
        <f t="shared" si="84"/>
        <v>1.5193716132860688</v>
      </c>
      <c r="AB477" s="7">
        <f t="shared" si="85"/>
        <v>150.89998904109586</v>
      </c>
      <c r="AC477" s="18">
        <f t="shared" si="86"/>
        <v>156.30876712328765</v>
      </c>
      <c r="AD477" s="43">
        <f t="shared" si="87"/>
        <v>-5.4087780821917875</v>
      </c>
    </row>
    <row r="478" spans="1:30" s="7" customFormat="1" ht="15.75">
      <c r="A478" s="7">
        <v>20230914</v>
      </c>
      <c r="B478" s="7">
        <v>146.9</v>
      </c>
      <c r="C478" s="64">
        <f t="shared" si="91"/>
        <v>156.28547945205477</v>
      </c>
      <c r="E478" s="2">
        <v>134</v>
      </c>
      <c r="F478" s="76">
        <f t="shared" ref="F478:F541" si="93">AVERAGE(E296:E660)</f>
        <v>123.12054794520547</v>
      </c>
      <c r="H478" s="70">
        <v>246</v>
      </c>
      <c r="I478" s="71">
        <f t="shared" si="81"/>
        <v>266.50958904109586</v>
      </c>
      <c r="J478" s="30">
        <f t="shared" si="82"/>
        <v>95.864159710514414</v>
      </c>
      <c r="K478" s="70">
        <v>181</v>
      </c>
      <c r="L478" s="43">
        <f t="shared" si="83"/>
        <v>175.41095890410958</v>
      </c>
      <c r="M478" s="18">
        <f t="shared" si="88"/>
        <v>98.909675907848495</v>
      </c>
      <c r="O478" s="6">
        <f t="shared" ref="O478:O488" si="94">(C478-64)*1.575</f>
        <v>145.34963013698626</v>
      </c>
      <c r="P478" s="20">
        <f t="shared" ref="P478:P541" si="95">F478/O478*100-100</f>
        <v>-15.293525116528173</v>
      </c>
      <c r="Q478" s="20">
        <f t="shared" ref="Q478:Q541" si="96">(C478-64)*3.0675</f>
        <v>283.085708219178</v>
      </c>
      <c r="R478" s="20">
        <f t="shared" ref="R478:R541" si="97">I478/Q478*100-100</f>
        <v>-5.855512552137796</v>
      </c>
      <c r="S478" s="20">
        <f t="shared" ref="S478:S541" si="98">(C478-64)*2</f>
        <v>184.57095890410955</v>
      </c>
      <c r="T478" s="20">
        <f t="shared" ref="T478:T541" si="99">L478/S478*100-100</f>
        <v>-4.9628609258940202</v>
      </c>
      <c r="Y478" s="81">
        <f t="shared" si="89"/>
        <v>1.4247090500456174</v>
      </c>
      <c r="Z478" s="7">
        <f t="shared" si="92"/>
        <v>2.1646231558334632</v>
      </c>
      <c r="AA478" s="56">
        <f t="shared" si="84"/>
        <v>1.5193440062475596</v>
      </c>
      <c r="AB478" s="7">
        <f t="shared" si="85"/>
        <v>150.88212602739725</v>
      </c>
      <c r="AC478" s="18">
        <f t="shared" si="86"/>
        <v>156.28547945205477</v>
      </c>
      <c r="AD478" s="43">
        <f t="shared" si="87"/>
        <v>-5.4033534246575243</v>
      </c>
    </row>
    <row r="479" spans="1:30" s="7" customFormat="1" ht="15.75">
      <c r="A479" s="7">
        <v>20230915</v>
      </c>
      <c r="B479" s="7">
        <v>140.6</v>
      </c>
      <c r="C479" s="64">
        <f t="shared" si="91"/>
        <v>156.26849315068489</v>
      </c>
      <c r="E479" s="2">
        <v>109</v>
      </c>
      <c r="F479" s="76">
        <f t="shared" si="93"/>
        <v>123.0054794520548</v>
      </c>
      <c r="H479" s="70">
        <v>212</v>
      </c>
      <c r="I479" s="71">
        <f t="shared" ref="I479:I542" si="100">AVERAGE(H297:H661)</f>
        <v>266.39726027397262</v>
      </c>
      <c r="J479" s="30">
        <f t="shared" ref="J479:J542" si="101">(C479/I479-1)*10+100</f>
        <v>95.865994754975063</v>
      </c>
      <c r="K479" s="70">
        <v>139</v>
      </c>
      <c r="L479" s="43">
        <f t="shared" ref="L479:L542" si="102">AVERAGE(K297:K661)</f>
        <v>175.36712328767123</v>
      </c>
      <c r="M479" s="18">
        <f t="shared" ref="M479:M542" si="103">(C479/L479-1)*10+100</f>
        <v>98.910934399850021</v>
      </c>
      <c r="O479" s="6">
        <f t="shared" si="94"/>
        <v>145.32287671232871</v>
      </c>
      <c r="P479" s="20">
        <f t="shared" si="95"/>
        <v>-15.357112221534067</v>
      </c>
      <c r="Q479" s="20">
        <f t="shared" si="96"/>
        <v>283.03360273972589</v>
      </c>
      <c r="R479" s="20">
        <f t="shared" si="97"/>
        <v>-5.8778683183607114</v>
      </c>
      <c r="S479" s="20">
        <f t="shared" si="98"/>
        <v>184.53698630136978</v>
      </c>
      <c r="T479" s="20">
        <f t="shared" si="99"/>
        <v>-4.9691193063720789</v>
      </c>
      <c r="Y479" s="81">
        <f t="shared" si="89"/>
        <v>1.4256854578256899</v>
      </c>
      <c r="Z479" s="7">
        <f t="shared" si="92"/>
        <v>2.1657349043365928</v>
      </c>
      <c r="AA479" s="56">
        <f t="shared" ref="AA479:AA542" si="104">I479/L479</f>
        <v>1.5190832539174179</v>
      </c>
      <c r="AB479" s="7">
        <f t="shared" ref="AB479:AB542" si="105">I479*0.326+64</f>
        <v>150.84550684931509</v>
      </c>
      <c r="AC479" s="18">
        <f t="shared" ref="AC479:AC542" si="106">C479</f>
        <v>156.26849315068489</v>
      </c>
      <c r="AD479" s="43">
        <f t="shared" ref="AD479:AD542" si="107">((AB479-C479)/100)*100</f>
        <v>-5.4229863013698036</v>
      </c>
    </row>
    <row r="480" spans="1:30" s="7" customFormat="1" ht="15.75">
      <c r="A480" s="7">
        <v>20230916</v>
      </c>
      <c r="B480" s="7">
        <v>141.9</v>
      </c>
      <c r="C480" s="64">
        <f t="shared" si="91"/>
        <v>156.29506849315064</v>
      </c>
      <c r="E480" s="2">
        <v>88</v>
      </c>
      <c r="F480" s="76">
        <f t="shared" si="93"/>
        <v>122.97808219178083</v>
      </c>
      <c r="H480" s="70">
        <v>210</v>
      </c>
      <c r="I480" s="71">
        <f t="shared" si="100"/>
        <v>266.58082191780824</v>
      </c>
      <c r="J480" s="30">
        <f t="shared" si="101"/>
        <v>95.862952457297894</v>
      </c>
      <c r="K480" s="70">
        <v>124</v>
      </c>
      <c r="L480" s="43">
        <f t="shared" si="102"/>
        <v>175.55890410958904</v>
      </c>
      <c r="M480" s="18">
        <f t="shared" si="103"/>
        <v>98.902713837606697</v>
      </c>
      <c r="O480" s="6">
        <f t="shared" si="94"/>
        <v>145.36473287671225</v>
      </c>
      <c r="P480" s="20">
        <f t="shared" si="95"/>
        <v>-15.400331457230507</v>
      </c>
      <c r="Q480" s="20">
        <f t="shared" si="96"/>
        <v>283.11512260273958</v>
      </c>
      <c r="R480" s="20">
        <f t="shared" si="97"/>
        <v>-5.8401333467911911</v>
      </c>
      <c r="S480" s="20">
        <f t="shared" si="98"/>
        <v>184.59013698630127</v>
      </c>
      <c r="T480" s="20">
        <f t="shared" si="99"/>
        <v>-4.8925869085748985</v>
      </c>
      <c r="Y480" s="81">
        <f t="shared" si="89"/>
        <v>1.4275625459487156</v>
      </c>
      <c r="Z480" s="7">
        <f t="shared" si="92"/>
        <v>2.1677100274021432</v>
      </c>
      <c r="AA480" s="56">
        <f t="shared" si="104"/>
        <v>1.5184693893475243</v>
      </c>
      <c r="AB480" s="7">
        <f t="shared" si="105"/>
        <v>150.90534794520551</v>
      </c>
      <c r="AC480" s="18">
        <f t="shared" si="106"/>
        <v>156.29506849315064</v>
      </c>
      <c r="AD480" s="43">
        <f t="shared" si="107"/>
        <v>-5.3897205479451316</v>
      </c>
    </row>
    <row r="481" spans="1:30" s="7" customFormat="1" ht="15.75">
      <c r="A481" s="7">
        <v>20230917</v>
      </c>
      <c r="B481" s="7">
        <v>146.1</v>
      </c>
      <c r="C481" s="64">
        <f t="shared" si="91"/>
        <v>156.32465753424651</v>
      </c>
      <c r="E481" s="2">
        <v>89</v>
      </c>
      <c r="F481" s="76">
        <f t="shared" si="93"/>
        <v>123.05753424657534</v>
      </c>
      <c r="H481" s="70">
        <v>208</v>
      </c>
      <c r="I481" s="71">
        <f t="shared" si="100"/>
        <v>266.83287671232875</v>
      </c>
      <c r="J481" s="30">
        <f t="shared" si="101"/>
        <v>95.858523112306713</v>
      </c>
      <c r="K481" s="70">
        <v>149</v>
      </c>
      <c r="L481" s="43">
        <f t="shared" si="102"/>
        <v>175.73150684931508</v>
      </c>
      <c r="M481" s="18">
        <f t="shared" si="103"/>
        <v>98.895653394031982</v>
      </c>
      <c r="O481" s="6">
        <f t="shared" si="94"/>
        <v>145.41133561643827</v>
      </c>
      <c r="P481" s="20">
        <f t="shared" si="95"/>
        <v>-15.372805204696789</v>
      </c>
      <c r="Q481" s="20">
        <f t="shared" si="96"/>
        <v>283.20588698630115</v>
      </c>
      <c r="R481" s="20">
        <f t="shared" si="97"/>
        <v>-5.7813100031936671</v>
      </c>
      <c r="S481" s="20">
        <f t="shared" si="98"/>
        <v>184.64931506849302</v>
      </c>
      <c r="T481" s="20">
        <f t="shared" si="99"/>
        <v>-4.829591821594363</v>
      </c>
      <c r="Y481" s="81">
        <f t="shared" si="89"/>
        <v>1.4280434589010598</v>
      </c>
      <c r="Z481" s="7">
        <f t="shared" si="92"/>
        <v>2.1683587140439933</v>
      </c>
      <c r="AA481" s="56">
        <f t="shared" si="104"/>
        <v>1.5184122727697917</v>
      </c>
      <c r="AB481" s="7">
        <f t="shared" si="105"/>
        <v>150.9875178082192</v>
      </c>
      <c r="AC481" s="18">
        <f t="shared" si="106"/>
        <v>156.32465753424651</v>
      </c>
      <c r="AD481" s="43">
        <f t="shared" si="107"/>
        <v>-5.337139726027317</v>
      </c>
    </row>
    <row r="482" spans="1:30" s="7" customFormat="1" ht="15.75">
      <c r="A482" s="7">
        <v>20230918</v>
      </c>
      <c r="B482" s="7">
        <v>156</v>
      </c>
      <c r="C482" s="64">
        <f t="shared" si="91"/>
        <v>156.39589041095886</v>
      </c>
      <c r="E482" s="2">
        <v>127</v>
      </c>
      <c r="F482" s="76">
        <f t="shared" si="93"/>
        <v>123.18630136986302</v>
      </c>
      <c r="H482" s="70">
        <v>262</v>
      </c>
      <c r="I482" s="71">
        <f t="shared" si="100"/>
        <v>267.15342465753423</v>
      </c>
      <c r="J482" s="30">
        <f t="shared" si="101"/>
        <v>95.854160043482267</v>
      </c>
      <c r="K482" s="70">
        <v>181</v>
      </c>
      <c r="L482" s="43">
        <f t="shared" si="102"/>
        <v>175.97534246575341</v>
      </c>
      <c r="M482" s="18">
        <f t="shared" si="103"/>
        <v>98.887375254939201</v>
      </c>
      <c r="O482" s="6">
        <f t="shared" si="94"/>
        <v>145.52352739726018</v>
      </c>
      <c r="P482" s="20">
        <f t="shared" si="95"/>
        <v>-15.349563350274948</v>
      </c>
      <c r="Q482" s="20">
        <f t="shared" si="96"/>
        <v>283.42439383561629</v>
      </c>
      <c r="R482" s="20">
        <f t="shared" si="97"/>
        <v>-5.7408499522165641</v>
      </c>
      <c r="S482" s="20">
        <f t="shared" si="98"/>
        <v>184.79178082191771</v>
      </c>
      <c r="T482" s="20">
        <f t="shared" si="99"/>
        <v>-4.7710121721596579</v>
      </c>
      <c r="Y482" s="81">
        <f t="shared" si="89"/>
        <v>1.4285301247692546</v>
      </c>
      <c r="Z482" s="7">
        <f t="shared" si="92"/>
        <v>2.1686942597246621</v>
      </c>
      <c r="AA482" s="56">
        <f t="shared" si="104"/>
        <v>1.5181298749824852</v>
      </c>
      <c r="AB482" s="7">
        <f t="shared" si="105"/>
        <v>151.09201643835615</v>
      </c>
      <c r="AC482" s="18">
        <f t="shared" si="106"/>
        <v>156.39589041095886</v>
      </c>
      <c r="AD482" s="43">
        <f t="shared" si="107"/>
        <v>-5.3038739726027018</v>
      </c>
    </row>
    <row r="483" spans="1:30" s="7" customFormat="1" ht="15.75">
      <c r="A483" s="7">
        <v>20230919</v>
      </c>
      <c r="B483" s="7">
        <v>167.6</v>
      </c>
      <c r="C483" s="64">
        <f t="shared" si="91"/>
        <v>156.43068493150679</v>
      </c>
      <c r="E483" s="2">
        <v>149</v>
      </c>
      <c r="F483" s="76">
        <f t="shared" si="93"/>
        <v>123.32054794520548</v>
      </c>
      <c r="H483" s="70">
        <v>299</v>
      </c>
      <c r="I483" s="71">
        <f t="shared" si="100"/>
        <v>267.07123287671232</v>
      </c>
      <c r="J483" s="30">
        <f t="shared" si="101"/>
        <v>95.857264492567779</v>
      </c>
      <c r="K483" s="70">
        <v>185</v>
      </c>
      <c r="L483" s="43">
        <f t="shared" si="102"/>
        <v>175.95068493150686</v>
      </c>
      <c r="M483" s="18">
        <f t="shared" si="103"/>
        <v>98.890598237364145</v>
      </c>
      <c r="O483" s="6">
        <f t="shared" si="94"/>
        <v>145.5783287671232</v>
      </c>
      <c r="P483" s="20">
        <f t="shared" si="95"/>
        <v>-15.289213037692406</v>
      </c>
      <c r="Q483" s="20">
        <f t="shared" si="96"/>
        <v>283.53112602739708</v>
      </c>
      <c r="R483" s="20">
        <f t="shared" si="97"/>
        <v>-5.8053214055568247</v>
      </c>
      <c r="S483" s="20">
        <f t="shared" si="98"/>
        <v>184.86136986301358</v>
      </c>
      <c r="T483" s="20">
        <f t="shared" si="99"/>
        <v>-4.8201984752735143</v>
      </c>
      <c r="Y483" s="81">
        <f t="shared" si="89"/>
        <v>1.4267750822003022</v>
      </c>
      <c r="Z483" s="7">
        <f t="shared" si="92"/>
        <v>2.1656669332622411</v>
      </c>
      <c r="AA483" s="56">
        <f t="shared" si="104"/>
        <v>1.517875494378873</v>
      </c>
      <c r="AB483" s="7">
        <f t="shared" si="105"/>
        <v>151.06522191780823</v>
      </c>
      <c r="AC483" s="18">
        <f t="shared" si="106"/>
        <v>156.43068493150679</v>
      </c>
      <c r="AD483" s="43">
        <f t="shared" si="107"/>
        <v>-5.3654630136985588</v>
      </c>
    </row>
    <row r="484" spans="1:30" s="7" customFormat="1" ht="15.75">
      <c r="A484" s="7">
        <v>20230920</v>
      </c>
      <c r="B484" s="7">
        <v>156.80000000000001</v>
      </c>
      <c r="C484" s="64">
        <f t="shared" si="91"/>
        <v>156.49561643835611</v>
      </c>
      <c r="E484" s="2">
        <v>170</v>
      </c>
      <c r="F484" s="76">
        <f t="shared" si="93"/>
        <v>123.39452054794521</v>
      </c>
      <c r="H484" s="70">
        <v>310</v>
      </c>
      <c r="I484" s="71">
        <f t="shared" si="100"/>
        <v>267.27671232876713</v>
      </c>
      <c r="J484" s="30">
        <f t="shared" si="101"/>
        <v>95.855190864734098</v>
      </c>
      <c r="K484" s="70">
        <v>214</v>
      </c>
      <c r="L484" s="43">
        <f t="shared" si="102"/>
        <v>176.13972602739727</v>
      </c>
      <c r="M484" s="18">
        <f t="shared" si="103"/>
        <v>98.884742810035618</v>
      </c>
      <c r="O484" s="6">
        <f t="shared" si="94"/>
        <v>145.68059589041087</v>
      </c>
      <c r="P484" s="20">
        <f t="shared" si="95"/>
        <v>-15.297902377630649</v>
      </c>
      <c r="Q484" s="20">
        <f t="shared" si="96"/>
        <v>283.73030342465734</v>
      </c>
      <c r="R484" s="20">
        <f t="shared" si="97"/>
        <v>-5.7990249533777245</v>
      </c>
      <c r="S484" s="20">
        <f t="shared" si="98"/>
        <v>184.99123287671222</v>
      </c>
      <c r="T484" s="20">
        <f t="shared" si="99"/>
        <v>-4.7848250490951898</v>
      </c>
      <c r="Y484" s="81">
        <f t="shared" si="89"/>
        <v>1.4274517640267326</v>
      </c>
      <c r="Z484" s="7">
        <f t="shared" si="92"/>
        <v>2.1660338817469307</v>
      </c>
      <c r="AA484" s="56">
        <f t="shared" si="104"/>
        <v>1.517413012707844</v>
      </c>
      <c r="AB484" s="7">
        <f t="shared" si="105"/>
        <v>151.1322082191781</v>
      </c>
      <c r="AC484" s="18">
        <f t="shared" si="106"/>
        <v>156.49561643835611</v>
      </c>
      <c r="AD484" s="43">
        <f t="shared" si="107"/>
        <v>-5.3634082191780124</v>
      </c>
    </row>
    <row r="485" spans="1:30" s="7" customFormat="1" ht="15.75">
      <c r="A485" s="7">
        <v>20230921</v>
      </c>
      <c r="B485" s="7">
        <v>169.4</v>
      </c>
      <c r="C485" s="64">
        <f t="shared" si="91"/>
        <v>156.55643835616434</v>
      </c>
      <c r="E485" s="2">
        <v>194</v>
      </c>
      <c r="F485" s="76">
        <f t="shared" si="93"/>
        <v>123.54520547945205</v>
      </c>
      <c r="H485" s="70">
        <v>357</v>
      </c>
      <c r="I485" s="71">
        <f t="shared" si="100"/>
        <v>267.73150684931505</v>
      </c>
      <c r="J485" s="30">
        <f t="shared" si="101"/>
        <v>95.847516424141958</v>
      </c>
      <c r="K485" s="70">
        <v>269</v>
      </c>
      <c r="L485" s="43">
        <f t="shared" si="102"/>
        <v>176.45205479452054</v>
      </c>
      <c r="M485" s="18">
        <f t="shared" si="103"/>
        <v>98.872463318065371</v>
      </c>
      <c r="O485" s="6">
        <f t="shared" si="94"/>
        <v>145.77639041095881</v>
      </c>
      <c r="P485" s="20">
        <f t="shared" si="95"/>
        <v>-15.25019577507355</v>
      </c>
      <c r="Q485" s="20">
        <f t="shared" si="96"/>
        <v>283.91687465753409</v>
      </c>
      <c r="R485" s="20">
        <f t="shared" si="97"/>
        <v>-5.7007417497611357</v>
      </c>
      <c r="S485" s="20">
        <f t="shared" si="98"/>
        <v>185.11287671232867</v>
      </c>
      <c r="T485" s="20">
        <f t="shared" si="99"/>
        <v>-4.6786706962948443</v>
      </c>
      <c r="Y485" s="81">
        <f t="shared" si="89"/>
        <v>1.4282387900829379</v>
      </c>
      <c r="Z485" s="7">
        <f t="shared" si="92"/>
        <v>2.1670732248192666</v>
      </c>
      <c r="AA485" s="56">
        <f t="shared" si="104"/>
        <v>1.517304557099604</v>
      </c>
      <c r="AB485" s="7">
        <f t="shared" si="105"/>
        <v>151.28047123287672</v>
      </c>
      <c r="AC485" s="18">
        <f t="shared" si="106"/>
        <v>156.55643835616434</v>
      </c>
      <c r="AD485" s="43">
        <f t="shared" si="107"/>
        <v>-5.2759671232876144</v>
      </c>
    </row>
    <row r="486" spans="1:30" s="7" customFormat="1" ht="15.75">
      <c r="A486" s="7">
        <v>20230922</v>
      </c>
      <c r="B486" s="7">
        <v>177</v>
      </c>
      <c r="C486" s="64">
        <f t="shared" si="91"/>
        <v>156.68301369863008</v>
      </c>
      <c r="E486" s="2">
        <v>200</v>
      </c>
      <c r="F486" s="76">
        <f t="shared" si="93"/>
        <v>123.68493150684931</v>
      </c>
      <c r="H486" s="70">
        <v>323</v>
      </c>
      <c r="I486" s="71">
        <f t="shared" si="100"/>
        <v>267.91780821917808</v>
      </c>
      <c r="J486" s="30">
        <f t="shared" si="101"/>
        <v>95.848174659985688</v>
      </c>
      <c r="K486" s="70">
        <v>230</v>
      </c>
      <c r="L486" s="43">
        <f t="shared" si="102"/>
        <v>176.55616438356165</v>
      </c>
      <c r="M486" s="18">
        <f t="shared" si="103"/>
        <v>98.874400633117631</v>
      </c>
      <c r="O486" s="6">
        <f t="shared" si="94"/>
        <v>145.97574657534236</v>
      </c>
      <c r="P486" s="20">
        <f t="shared" si="95"/>
        <v>-15.270218232443227</v>
      </c>
      <c r="Q486" s="20">
        <f t="shared" si="96"/>
        <v>284.30514452054774</v>
      </c>
      <c r="R486" s="20">
        <f t="shared" si="97"/>
        <v>-5.7639956987079017</v>
      </c>
      <c r="S486" s="20">
        <f t="shared" si="98"/>
        <v>185.36602739726015</v>
      </c>
      <c r="T486" s="20">
        <f t="shared" si="99"/>
        <v>-4.7526848028187914</v>
      </c>
      <c r="Y486" s="81">
        <f t="shared" si="89"/>
        <v>1.427467050614686</v>
      </c>
      <c r="Z486" s="7">
        <f t="shared" si="92"/>
        <v>2.1661313545243108</v>
      </c>
      <c r="AA486" s="56">
        <f t="shared" si="104"/>
        <v>1.5174650466303554</v>
      </c>
      <c r="AB486" s="7">
        <f t="shared" si="105"/>
        <v>151.34120547945207</v>
      </c>
      <c r="AC486" s="18">
        <f t="shared" si="106"/>
        <v>156.68301369863008</v>
      </c>
      <c r="AD486" s="43">
        <f t="shared" si="107"/>
        <v>-5.3418082191780059</v>
      </c>
    </row>
    <row r="487" spans="1:30" s="7" customFormat="1" ht="15.75">
      <c r="A487" s="7">
        <v>20230923</v>
      </c>
      <c r="B487" s="7">
        <v>174.1</v>
      </c>
      <c r="C487" s="64">
        <f t="shared" si="91"/>
        <v>156.82739726027393</v>
      </c>
      <c r="E487" s="2">
        <v>196</v>
      </c>
      <c r="F487" s="76">
        <f t="shared" si="93"/>
        <v>123.6986301369863</v>
      </c>
      <c r="H487" s="70">
        <v>348</v>
      </c>
      <c r="I487" s="71">
        <f t="shared" si="100"/>
        <v>267.62465753424658</v>
      </c>
      <c r="J487" s="30">
        <f t="shared" si="101"/>
        <v>95.85997563547393</v>
      </c>
      <c r="K487" s="70">
        <v>252</v>
      </c>
      <c r="L487" s="43">
        <f t="shared" si="102"/>
        <v>176.4</v>
      </c>
      <c r="M487" s="18">
        <f t="shared" si="103"/>
        <v>98.890442021557476</v>
      </c>
      <c r="O487" s="6">
        <f t="shared" si="94"/>
        <v>146.20315068493144</v>
      </c>
      <c r="P487" s="20">
        <f t="shared" si="95"/>
        <v>-15.392637191822573</v>
      </c>
      <c r="Q487" s="20">
        <f t="shared" si="96"/>
        <v>284.74804109589024</v>
      </c>
      <c r="R487" s="20">
        <f t="shared" si="97"/>
        <v>-6.0135211100108279</v>
      </c>
      <c r="S487" s="20">
        <f t="shared" si="98"/>
        <v>185.65479452054785</v>
      </c>
      <c r="T487" s="20">
        <f t="shared" si="99"/>
        <v>-4.9849477598724548</v>
      </c>
      <c r="Y487" s="81">
        <f t="shared" si="89"/>
        <v>1.4260465116279071</v>
      </c>
      <c r="Z487" s="7">
        <f t="shared" si="92"/>
        <v>2.1635215946843855</v>
      </c>
      <c r="AA487" s="56">
        <f t="shared" si="104"/>
        <v>1.5171465846612617</v>
      </c>
      <c r="AB487" s="7">
        <f t="shared" si="105"/>
        <v>151.24563835616439</v>
      </c>
      <c r="AC487" s="18">
        <f t="shared" si="106"/>
        <v>156.82739726027393</v>
      </c>
      <c r="AD487" s="43">
        <f t="shared" si="107"/>
        <v>-5.5817589041095346</v>
      </c>
    </row>
    <row r="488" spans="1:30" s="7" customFormat="1" ht="15.75">
      <c r="A488" s="7">
        <v>20230924</v>
      </c>
      <c r="B488" s="7">
        <v>174.8</v>
      </c>
      <c r="C488" s="64">
        <f t="shared" si="91"/>
        <v>156.92219178082186</v>
      </c>
      <c r="E488" s="2">
        <v>176</v>
      </c>
      <c r="F488" s="76">
        <f t="shared" si="93"/>
        <v>123.72054794520548</v>
      </c>
      <c r="H488" s="70">
        <v>330</v>
      </c>
      <c r="I488" s="71">
        <f t="shared" si="100"/>
        <v>267.61643835616439</v>
      </c>
      <c r="J488" s="30">
        <f t="shared" si="101"/>
        <v>95.863697788697792</v>
      </c>
      <c r="K488" s="70">
        <v>223</v>
      </c>
      <c r="L488" s="43">
        <f t="shared" si="102"/>
        <v>176.48219178082192</v>
      </c>
      <c r="M488" s="18">
        <f t="shared" si="103"/>
        <v>98.891672876304014</v>
      </c>
      <c r="O488" s="6">
        <f t="shared" si="94"/>
        <v>146.35245205479444</v>
      </c>
      <c r="P488" s="20">
        <f t="shared" si="95"/>
        <v>-15.463973299959164</v>
      </c>
      <c r="Q488" s="20">
        <f t="shared" si="96"/>
        <v>285.03882328767105</v>
      </c>
      <c r="R488" s="20">
        <f t="shared" si="97"/>
        <v>-6.1122848917753885</v>
      </c>
      <c r="S488" s="20">
        <f t="shared" si="98"/>
        <v>185.84438356164372</v>
      </c>
      <c r="T488" s="20">
        <f t="shared" si="99"/>
        <v>-5.037651179658269</v>
      </c>
      <c r="Y488" s="81">
        <f t="shared" si="89"/>
        <v>1.4264582133841179</v>
      </c>
      <c r="Z488" s="7">
        <f t="shared" si="92"/>
        <v>2.1630718809513265</v>
      </c>
      <c r="AA488" s="56">
        <f t="shared" si="104"/>
        <v>1.5163934426229508</v>
      </c>
      <c r="AB488" s="7">
        <f t="shared" si="105"/>
        <v>151.2429589041096</v>
      </c>
      <c r="AC488" s="18">
        <f t="shared" si="106"/>
        <v>156.92219178082186</v>
      </c>
      <c r="AD488" s="43">
        <f t="shared" si="107"/>
        <v>-5.6792328767122626</v>
      </c>
    </row>
    <row r="489" spans="1:30" s="7" customFormat="1" ht="15.75">
      <c r="A489" s="7">
        <v>20230925</v>
      </c>
      <c r="B489" s="7">
        <v>171.1</v>
      </c>
      <c r="C489" s="64">
        <f t="shared" si="91"/>
        <v>157.00575342465748</v>
      </c>
      <c r="E489" s="2">
        <v>169</v>
      </c>
      <c r="F489" s="76">
        <f t="shared" si="93"/>
        <v>123.74520547945205</v>
      </c>
      <c r="H489" s="70">
        <v>272</v>
      </c>
      <c r="I489" s="71">
        <f t="shared" si="100"/>
        <v>267.56438356164381</v>
      </c>
      <c r="J489" s="30">
        <f t="shared" si="101"/>
        <v>95.867961622346684</v>
      </c>
      <c r="K489" s="70">
        <v>197</v>
      </c>
      <c r="L489" s="43">
        <f t="shared" si="102"/>
        <v>176.46849315068494</v>
      </c>
      <c r="M489" s="18">
        <f t="shared" si="103"/>
        <v>98.897098321715234</v>
      </c>
      <c r="O489" s="6">
        <f t="shared" ref="O489:O541" si="108">(C489-64)*1.575</f>
        <v>146.48406164383553</v>
      </c>
      <c r="P489" s="20">
        <f t="shared" si="95"/>
        <v>-15.523092348211392</v>
      </c>
      <c r="Q489" s="20">
        <f t="shared" si="96"/>
        <v>285.29514863013685</v>
      </c>
      <c r="R489" s="20">
        <f t="shared" si="97"/>
        <v>-6.2148848845234284</v>
      </c>
      <c r="S489" s="20">
        <f t="shared" si="98"/>
        <v>186.01150684931497</v>
      </c>
      <c r="T489" s="20">
        <f t="shared" si="99"/>
        <v>-5.1303351390839964</v>
      </c>
      <c r="Y489" s="81">
        <f t="shared" si="89"/>
        <v>1.4260632762857839</v>
      </c>
      <c r="Z489" s="7">
        <f t="shared" si="92"/>
        <v>2.1622202050169368</v>
      </c>
      <c r="AA489" s="56">
        <f t="shared" si="104"/>
        <v>1.5162161742559499</v>
      </c>
      <c r="AB489" s="7">
        <f t="shared" si="105"/>
        <v>151.22598904109589</v>
      </c>
      <c r="AC489" s="18">
        <f t="shared" si="106"/>
        <v>157.00575342465748</v>
      </c>
      <c r="AD489" s="43">
        <f t="shared" si="107"/>
        <v>-5.7797643835615986</v>
      </c>
    </row>
    <row r="490" spans="1:30" s="7" customFormat="1" ht="15.75">
      <c r="A490" s="7">
        <v>20230926</v>
      </c>
      <c r="B490" s="7">
        <v>165.7</v>
      </c>
      <c r="C490" s="64">
        <f t="shared" si="91"/>
        <v>157.06027397260269</v>
      </c>
      <c r="E490" s="2">
        <v>140</v>
      </c>
      <c r="F490" s="76">
        <f t="shared" si="93"/>
        <v>123.69041095890411</v>
      </c>
      <c r="H490" s="70">
        <v>278</v>
      </c>
      <c r="I490" s="71">
        <f t="shared" si="100"/>
        <v>267.47123287671235</v>
      </c>
      <c r="J490" s="30">
        <f t="shared" si="101"/>
        <v>95.872043594497427</v>
      </c>
      <c r="K490" s="70">
        <v>195</v>
      </c>
      <c r="L490" s="43">
        <f t="shared" si="102"/>
        <v>176.42465753424656</v>
      </c>
      <c r="M490" s="18">
        <f t="shared" si="103"/>
        <v>98.90239925460051</v>
      </c>
      <c r="O490" s="6">
        <f t="shared" si="108"/>
        <v>146.56993150684923</v>
      </c>
      <c r="P490" s="20">
        <f t="shared" si="95"/>
        <v>-15.609968779221234</v>
      </c>
      <c r="Q490" s="20">
        <f t="shared" si="96"/>
        <v>285.46239041095873</v>
      </c>
      <c r="R490" s="20">
        <f t="shared" si="97"/>
        <v>-6.3024615986525845</v>
      </c>
      <c r="S490" s="20">
        <f t="shared" si="98"/>
        <v>186.12054794520537</v>
      </c>
      <c r="T490" s="20">
        <f t="shared" si="99"/>
        <v>-5.2094680130714579</v>
      </c>
      <c r="Y490" s="81">
        <f t="shared" si="89"/>
        <v>1.426340620639245</v>
      </c>
      <c r="Z490" s="7">
        <f t="shared" si="92"/>
        <v>2.1624249673289477</v>
      </c>
      <c r="AA490" s="56">
        <f t="shared" si="104"/>
        <v>1.51606491187204</v>
      </c>
      <c r="AB490" s="7">
        <f t="shared" si="105"/>
        <v>151.19562191780824</v>
      </c>
      <c r="AC490" s="18">
        <f t="shared" si="106"/>
        <v>157.06027397260269</v>
      </c>
      <c r="AD490" s="43">
        <f t="shared" si="107"/>
        <v>-5.8646520547944476</v>
      </c>
    </row>
    <row r="491" spans="1:30" s="7" customFormat="1" ht="15.75">
      <c r="A491" s="7">
        <v>20230927</v>
      </c>
      <c r="B491" s="7">
        <v>156.69999999999999</v>
      </c>
      <c r="C491" s="64">
        <f t="shared" si="91"/>
        <v>157.10356164383558</v>
      </c>
      <c r="E491" s="2">
        <v>133</v>
      </c>
      <c r="F491" s="76">
        <f t="shared" si="93"/>
        <v>123.59452054794521</v>
      </c>
      <c r="H491" s="70">
        <v>259</v>
      </c>
      <c r="I491" s="71">
        <f t="shared" si="100"/>
        <v>267.30136986301369</v>
      </c>
      <c r="J491" s="30">
        <f t="shared" si="101"/>
        <v>95.877394557474503</v>
      </c>
      <c r="K491" s="70">
        <v>183</v>
      </c>
      <c r="L491" s="43">
        <f t="shared" si="102"/>
        <v>176.25205479452055</v>
      </c>
      <c r="M491" s="18">
        <f t="shared" si="103"/>
        <v>98.913573338307529</v>
      </c>
      <c r="O491" s="6">
        <f t="shared" si="108"/>
        <v>146.63810958904102</v>
      </c>
      <c r="P491" s="20">
        <f t="shared" si="95"/>
        <v>-15.714597730205583</v>
      </c>
      <c r="Q491" s="20">
        <f t="shared" si="96"/>
        <v>285.59517534246561</v>
      </c>
      <c r="R491" s="20">
        <f t="shared" si="97"/>
        <v>-6.4055022839637559</v>
      </c>
      <c r="S491" s="20">
        <f t="shared" si="98"/>
        <v>186.20712328767115</v>
      </c>
      <c r="T491" s="20">
        <f t="shared" si="99"/>
        <v>-5.3462339771884189</v>
      </c>
      <c r="Y491" s="81">
        <f t="shared" si="89"/>
        <v>1.4260507182124489</v>
      </c>
      <c r="Z491" s="7">
        <f t="shared" si="92"/>
        <v>2.162728320624224</v>
      </c>
      <c r="AA491" s="56">
        <f t="shared" si="104"/>
        <v>1.516585835975875</v>
      </c>
      <c r="AB491" s="7">
        <f t="shared" si="105"/>
        <v>151.14024657534247</v>
      </c>
      <c r="AC491" s="18">
        <f t="shared" si="106"/>
        <v>157.10356164383558</v>
      </c>
      <c r="AD491" s="43">
        <f t="shared" si="107"/>
        <v>-5.9633150684931024</v>
      </c>
    </row>
    <row r="492" spans="1:30" s="7" customFormat="1" ht="15.75">
      <c r="A492" s="7">
        <v>20230928</v>
      </c>
      <c r="B492" s="7">
        <v>148.4</v>
      </c>
      <c r="C492" s="64">
        <f t="shared" si="91"/>
        <v>157.17150684931502</v>
      </c>
      <c r="E492" s="2">
        <v>116</v>
      </c>
      <c r="F492" s="76">
        <f t="shared" si="93"/>
        <v>123.43013698630136</v>
      </c>
      <c r="H492" s="70">
        <v>242</v>
      </c>
      <c r="I492" s="71">
        <f t="shared" si="100"/>
        <v>267.08767123287669</v>
      </c>
      <c r="J492" s="30">
        <f t="shared" si="101"/>
        <v>95.884641029060276</v>
      </c>
      <c r="K492" s="70">
        <v>137</v>
      </c>
      <c r="L492" s="43">
        <f t="shared" si="102"/>
        <v>176.06849315068493</v>
      </c>
      <c r="M492" s="18">
        <f t="shared" si="103"/>
        <v>98.926725278145184</v>
      </c>
      <c r="O492" s="6">
        <f t="shared" si="108"/>
        <v>146.74512328767116</v>
      </c>
      <c r="P492" s="20">
        <f t="shared" si="95"/>
        <v>-15.888082533185354</v>
      </c>
      <c r="Q492" s="20">
        <f t="shared" si="96"/>
        <v>285.80359726027382</v>
      </c>
      <c r="R492" s="20">
        <f t="shared" si="97"/>
        <v>-6.5485271028107519</v>
      </c>
      <c r="S492" s="20">
        <f t="shared" si="98"/>
        <v>186.34301369863005</v>
      </c>
      <c r="T492" s="20">
        <f t="shared" si="99"/>
        <v>-5.5137675107916522</v>
      </c>
      <c r="Y492" s="81">
        <f t="shared" si="89"/>
        <v>1.4264627541507593</v>
      </c>
      <c r="Z492" s="7">
        <f t="shared" si="92"/>
        <v>2.16387729734529</v>
      </c>
      <c r="AA492" s="56">
        <f t="shared" si="104"/>
        <v>1.5169532404886017</v>
      </c>
      <c r="AB492" s="7">
        <f t="shared" si="105"/>
        <v>151.07058082191782</v>
      </c>
      <c r="AC492" s="18">
        <f t="shared" si="106"/>
        <v>157.17150684931502</v>
      </c>
      <c r="AD492" s="43">
        <f t="shared" si="107"/>
        <v>-6.1009260273972075</v>
      </c>
    </row>
    <row r="493" spans="1:30" s="7" customFormat="1" ht="15.75">
      <c r="A493" s="7">
        <v>20230929</v>
      </c>
      <c r="B493" s="7">
        <v>155.5</v>
      </c>
      <c r="C493" s="64">
        <f t="shared" si="91"/>
        <v>157.24493150684927</v>
      </c>
      <c r="E493" s="2">
        <v>103</v>
      </c>
      <c r="F493" s="76">
        <f t="shared" si="93"/>
        <v>123.35068493150685</v>
      </c>
      <c r="H493" s="70">
        <v>196</v>
      </c>
      <c r="I493" s="71">
        <f t="shared" si="100"/>
        <v>266.86849315068491</v>
      </c>
      <c r="J493" s="30">
        <f t="shared" si="101"/>
        <v>95.892225404745034</v>
      </c>
      <c r="K493" s="70">
        <v>136</v>
      </c>
      <c r="L493" s="43">
        <f t="shared" si="102"/>
        <v>176.03835616438357</v>
      </c>
      <c r="M493" s="18">
        <f t="shared" si="103"/>
        <v>98.932424440501748</v>
      </c>
      <c r="O493" s="6">
        <f t="shared" si="108"/>
        <v>146.86076712328759</v>
      </c>
      <c r="P493" s="20">
        <f t="shared" si="95"/>
        <v>-16.008415761606614</v>
      </c>
      <c r="Q493" s="20">
        <f t="shared" si="96"/>
        <v>286.0288273972601</v>
      </c>
      <c r="R493" s="20">
        <f t="shared" si="97"/>
        <v>-6.6987423683570739</v>
      </c>
      <c r="S493" s="20">
        <f t="shared" si="98"/>
        <v>186.48986301369854</v>
      </c>
      <c r="T493" s="20">
        <f t="shared" si="99"/>
        <v>-5.6043297369719625</v>
      </c>
      <c r="Y493" s="81">
        <f t="shared" si="89"/>
        <v>1.4271372409657288</v>
      </c>
      <c r="Z493" s="7">
        <f t="shared" si="92"/>
        <v>2.1634942140683648</v>
      </c>
      <c r="AA493" s="56">
        <f t="shared" si="104"/>
        <v>1.5159678774862264</v>
      </c>
      <c r="AB493" s="7">
        <f t="shared" si="105"/>
        <v>150.9991287671233</v>
      </c>
      <c r="AC493" s="18">
        <f t="shared" si="106"/>
        <v>157.24493150684927</v>
      </c>
      <c r="AD493" s="43">
        <f t="shared" si="107"/>
        <v>-6.2458027397259741</v>
      </c>
    </row>
    <row r="494" spans="1:30" s="7" customFormat="1" ht="15.75">
      <c r="A494" s="7">
        <v>20230930</v>
      </c>
      <c r="B494" s="7">
        <v>159.5</v>
      </c>
      <c r="C494" s="64">
        <f t="shared" si="91"/>
        <v>157.27315068493147</v>
      </c>
      <c r="E494" s="2">
        <v>117</v>
      </c>
      <c r="F494" s="76">
        <f t="shared" si="93"/>
        <v>123.28493150684932</v>
      </c>
      <c r="H494" s="70">
        <v>308</v>
      </c>
      <c r="I494" s="71">
        <f t="shared" si="100"/>
        <v>266.73972602739724</v>
      </c>
      <c r="J494" s="30">
        <f t="shared" si="101"/>
        <v>95.896127773212811</v>
      </c>
      <c r="K494" s="70">
        <v>175</v>
      </c>
      <c r="L494" s="43">
        <f t="shared" si="102"/>
        <v>176.0054794520548</v>
      </c>
      <c r="M494" s="18">
        <f t="shared" si="103"/>
        <v>98.93569627346595</v>
      </c>
      <c r="O494" s="6">
        <f t="shared" si="108"/>
        <v>146.90521232876705</v>
      </c>
      <c r="P494" s="20">
        <f t="shared" si="95"/>
        <v>-16.078585944967443</v>
      </c>
      <c r="Q494" s="20">
        <f t="shared" si="96"/>
        <v>286.11538972602727</v>
      </c>
      <c r="R494" s="20">
        <f t="shared" si="97"/>
        <v>-6.771975361822868</v>
      </c>
      <c r="S494" s="20">
        <f t="shared" si="98"/>
        <v>186.54630136986293</v>
      </c>
      <c r="T494" s="20">
        <f t="shared" si="99"/>
        <v>-5.6505124145608221</v>
      </c>
      <c r="Y494" s="81">
        <f t="shared" si="89"/>
        <v>1.4276317251494477</v>
      </c>
      <c r="Z494" s="7">
        <f t="shared" si="92"/>
        <v>2.1636036356363473</v>
      </c>
      <c r="AA494" s="56">
        <f t="shared" si="104"/>
        <v>1.5155194421095233</v>
      </c>
      <c r="AB494" s="7">
        <f t="shared" si="105"/>
        <v>150.95715068493149</v>
      </c>
      <c r="AC494" s="18">
        <f t="shared" si="106"/>
        <v>157.27315068493147</v>
      </c>
      <c r="AD494" s="43">
        <f t="shared" si="107"/>
        <v>-6.3159999999999741</v>
      </c>
    </row>
    <row r="495" spans="1:30" s="7" customFormat="1" ht="15.75">
      <c r="A495" s="7">
        <v>20231001</v>
      </c>
      <c r="B495" s="7">
        <v>161.5</v>
      </c>
      <c r="C495" s="64">
        <f t="shared" si="91"/>
        <v>157.29589041095886</v>
      </c>
      <c r="E495" s="83">
        <v>151</v>
      </c>
      <c r="F495" s="76">
        <f t="shared" si="93"/>
        <v>123.32876712328768</v>
      </c>
      <c r="H495" s="84">
        <v>265</v>
      </c>
      <c r="I495" s="71">
        <f t="shared" si="100"/>
        <v>266.73972602739724</v>
      </c>
      <c r="J495" s="30">
        <f t="shared" si="101"/>
        <v>95.896980279375512</v>
      </c>
      <c r="K495" s="84">
        <v>176</v>
      </c>
      <c r="L495" s="43">
        <f t="shared" si="102"/>
        <v>176.0109589041096</v>
      </c>
      <c r="M495" s="18">
        <f t="shared" si="103"/>
        <v>98.936710042961209</v>
      </c>
      <c r="O495" s="6">
        <f t="shared" si="108"/>
        <v>146.9410273972602</v>
      </c>
      <c r="P495" s="20">
        <f t="shared" si="95"/>
        <v>-16.069208642550151</v>
      </c>
      <c r="Q495" s="20">
        <f t="shared" si="96"/>
        <v>286.18514383561632</v>
      </c>
      <c r="R495" s="20">
        <f t="shared" si="97"/>
        <v>-6.7946985464026852</v>
      </c>
      <c r="S495" s="20">
        <f t="shared" si="98"/>
        <v>186.59178082191772</v>
      </c>
      <c r="T495" s="20">
        <f t="shared" si="99"/>
        <v>-5.6705723431121555</v>
      </c>
      <c r="Y495" s="81">
        <f t="shared" si="89"/>
        <v>1.4271687215372655</v>
      </c>
      <c r="Z495" s="7">
        <f t="shared" si="92"/>
        <v>2.1628346106853269</v>
      </c>
      <c r="AA495" s="56">
        <f t="shared" si="104"/>
        <v>1.5154722620011205</v>
      </c>
      <c r="AB495" s="7">
        <f t="shared" si="105"/>
        <v>150.95715068493149</v>
      </c>
      <c r="AC495" s="18">
        <f t="shared" si="106"/>
        <v>157.29589041095886</v>
      </c>
      <c r="AD495" s="43">
        <f t="shared" si="107"/>
        <v>-6.3387397260273701</v>
      </c>
    </row>
    <row r="496" spans="1:30" s="7" customFormat="1" ht="15.75">
      <c r="A496" s="7">
        <v>20231002</v>
      </c>
      <c r="B496" s="7">
        <v>157.69999999999999</v>
      </c>
      <c r="C496" s="64">
        <f t="shared" si="91"/>
        <v>157.2783561643835</v>
      </c>
      <c r="E496" s="83">
        <v>168</v>
      </c>
      <c r="F496" s="76">
        <f>AVERAGE(E314:E677)</f>
        <v>123.5467032967033</v>
      </c>
      <c r="H496" s="85">
        <v>300</v>
      </c>
      <c r="I496" s="71">
        <f>AVERAGE(H314:H677)</f>
        <v>266.94505494505495</v>
      </c>
      <c r="J496" s="30">
        <f t="shared" si="101"/>
        <v>95.891787588901238</v>
      </c>
      <c r="K496" s="86">
        <v>188</v>
      </c>
      <c r="L496" s="43">
        <f>AVERAGE(K314:K677)</f>
        <v>176.11263736263737</v>
      </c>
      <c r="M496" s="18">
        <f t="shared" si="103"/>
        <v>98.930554815355364</v>
      </c>
      <c r="O496" s="6">
        <f t="shared" si="108"/>
        <v>146.913410958904</v>
      </c>
      <c r="P496" s="20">
        <f t="shared" si="95"/>
        <v>-15.905088248707983</v>
      </c>
      <c r="Q496" s="20">
        <f t="shared" si="96"/>
        <v>286.13135753424638</v>
      </c>
      <c r="R496" s="20">
        <f t="shared" si="97"/>
        <v>-6.7054176635970748</v>
      </c>
      <c r="S496" s="20">
        <f t="shared" si="98"/>
        <v>186.55671232876699</v>
      </c>
      <c r="T496" s="20">
        <f t="shared" si="99"/>
        <v>-5.5983378114662088</v>
      </c>
      <c r="Y496" s="81">
        <f t="shared" si="89"/>
        <v>1.4254741944808877</v>
      </c>
      <c r="Z496" s="7">
        <f t="shared" si="92"/>
        <v>2.1606813279669121</v>
      </c>
      <c r="AA496" s="56">
        <f t="shared" si="104"/>
        <v>1.5157632009983619</v>
      </c>
      <c r="AB496" s="7">
        <f t="shared" si="105"/>
        <v>151.02408791208791</v>
      </c>
      <c r="AC496" s="18">
        <f t="shared" si="106"/>
        <v>157.2783561643835</v>
      </c>
      <c r="AD496" s="43">
        <f t="shared" si="107"/>
        <v>-6.2542682522955886</v>
      </c>
    </row>
    <row r="497" spans="1:30" s="7" customFormat="1" ht="15.75">
      <c r="A497" s="7">
        <v>20231003</v>
      </c>
      <c r="B497" s="7">
        <v>153.80000000000001</v>
      </c>
      <c r="C497" s="64">
        <f t="shared" si="91"/>
        <v>157.22136986301362</v>
      </c>
      <c r="E497" s="83">
        <v>144</v>
      </c>
      <c r="F497" s="76">
        <f>AVERAGE(E315:E677)</f>
        <v>123.71900826446281</v>
      </c>
      <c r="H497" s="85">
        <v>321</v>
      </c>
      <c r="I497" s="71">
        <f>AVERAGE(H315:H677)</f>
        <v>267.03305785123968</v>
      </c>
      <c r="J497" s="30">
        <f t="shared" si="101"/>
        <v>95.887711848418391</v>
      </c>
      <c r="K497" s="86">
        <v>204</v>
      </c>
      <c r="L497" s="43">
        <f>AVERAGE(K315:K677)</f>
        <v>176.16528925619835</v>
      </c>
      <c r="M497" s="18">
        <f t="shared" si="103"/>
        <v>98.924650850734025</v>
      </c>
      <c r="O497" s="6">
        <f t="shared" si="108"/>
        <v>146.82365753424645</v>
      </c>
      <c r="P497" s="20">
        <f t="shared" si="95"/>
        <v>-15.736325914912257</v>
      </c>
      <c r="Q497" s="20">
        <f t="shared" si="96"/>
        <v>285.95655205479426</v>
      </c>
      <c r="R497" s="20">
        <f t="shared" si="97"/>
        <v>-6.6176116852634692</v>
      </c>
      <c r="S497" s="20">
        <f t="shared" si="98"/>
        <v>186.44273972602724</v>
      </c>
      <c r="T497" s="20">
        <f t="shared" si="99"/>
        <v>-5.5123897476143782</v>
      </c>
      <c r="Y497" s="81">
        <f t="shared" si="89"/>
        <v>1.4239144956579826</v>
      </c>
      <c r="Z497" s="7">
        <f t="shared" si="92"/>
        <v>2.158383433533734</v>
      </c>
      <c r="AA497" s="56">
        <f t="shared" si="104"/>
        <v>1.5158097203978234</v>
      </c>
      <c r="AB497" s="7">
        <f t="shared" si="105"/>
        <v>151.05277685950415</v>
      </c>
      <c r="AC497" s="18">
        <f t="shared" si="106"/>
        <v>157.22136986301362</v>
      </c>
      <c r="AD497" s="43">
        <f t="shared" si="107"/>
        <v>-6.1685930035094714</v>
      </c>
    </row>
    <row r="498" spans="1:30" s="7" customFormat="1" ht="16.5" thickBot="1">
      <c r="A498" s="7">
        <v>20231004</v>
      </c>
      <c r="B498" s="7">
        <v>155.1</v>
      </c>
      <c r="C498" s="64">
        <f t="shared" si="91"/>
        <v>157.15561643835611</v>
      </c>
      <c r="E498" s="83">
        <v>154</v>
      </c>
      <c r="F498" s="76">
        <f>AVERAGE(E316:E677)</f>
        <v>123.88121546961327</v>
      </c>
      <c r="H498" s="85">
        <v>236</v>
      </c>
      <c r="I498" s="71">
        <f>AVERAGE(H316:H677)</f>
        <v>267.1436464088398</v>
      </c>
      <c r="J498" s="30">
        <f t="shared" si="101"/>
        <v>95.882813181259166</v>
      </c>
      <c r="K498" s="86">
        <v>167</v>
      </c>
      <c r="L498" s="43">
        <f>AVERAGE(K316:K677)</f>
        <v>176.29558011049724</v>
      </c>
      <c r="M498" s="18">
        <f t="shared" si="103"/>
        <v>98.914325381263396</v>
      </c>
      <c r="O498" s="6">
        <f t="shared" si="108"/>
        <v>146.72009589041087</v>
      </c>
      <c r="P498" s="20">
        <f t="shared" si="95"/>
        <v>-15.566293275773603</v>
      </c>
      <c r="Q498" s="20">
        <f t="shared" si="96"/>
        <v>285.75485342465737</v>
      </c>
      <c r="R498" s="20">
        <f t="shared" si="97"/>
        <v>-6.5129976946217027</v>
      </c>
      <c r="S498" s="20">
        <f t="shared" si="98"/>
        <v>186.31123287671221</v>
      </c>
      <c r="T498" s="20">
        <f t="shared" si="99"/>
        <v>-5.3757643119900536</v>
      </c>
      <c r="Y498" s="81">
        <f t="shared" si="89"/>
        <v>1.4231017950719143</v>
      </c>
      <c r="Z498" s="7">
        <f t="shared" si="92"/>
        <v>2.1564499944252424</v>
      </c>
      <c r="AA498" s="56">
        <f t="shared" si="104"/>
        <v>1.5153167551982953</v>
      </c>
      <c r="AB498" s="7">
        <f t="shared" si="105"/>
        <v>151.08882872928177</v>
      </c>
      <c r="AC498" s="18">
        <f t="shared" si="106"/>
        <v>157.15561643835611</v>
      </c>
      <c r="AD498" s="43">
        <f t="shared" si="107"/>
        <v>-6.0667877090743332</v>
      </c>
    </row>
    <row r="499" spans="1:30" s="7" customFormat="1" ht="16.5" thickBot="1">
      <c r="A499" s="7">
        <v>20231005</v>
      </c>
      <c r="B499" s="7">
        <v>156.1</v>
      </c>
      <c r="C499" s="64">
        <f t="shared" si="91"/>
        <v>157.09287671232872</v>
      </c>
      <c r="E499" s="83">
        <v>159</v>
      </c>
      <c r="F499" s="76">
        <f>AVERAGE(E317:E677)</f>
        <v>124.07756232686981</v>
      </c>
      <c r="H499" s="87">
        <v>306</v>
      </c>
      <c r="I499" s="71">
        <f>AVERAGE(H317:H677)</f>
        <v>267.1163434903047</v>
      </c>
      <c r="J499" s="30">
        <f t="shared" si="101"/>
        <v>95.881065705664341</v>
      </c>
      <c r="K499" s="28">
        <v>197</v>
      </c>
      <c r="L499" s="43">
        <f>AVERAGE(K317:K677)</f>
        <v>176.33795013850417</v>
      </c>
      <c r="M499" s="18">
        <f t="shared" si="103"/>
        <v>98.908625544809865</v>
      </c>
      <c r="O499" s="6">
        <f t="shared" si="108"/>
        <v>146.62128082191774</v>
      </c>
      <c r="P499" s="20">
        <f t="shared" si="95"/>
        <v>-15.375475080202662</v>
      </c>
      <c r="Q499" s="20">
        <f t="shared" si="96"/>
        <v>285.56239931506832</v>
      </c>
      <c r="R499" s="20">
        <f t="shared" si="97"/>
        <v>-6.4595534527679916</v>
      </c>
      <c r="S499" s="20">
        <f t="shared" si="98"/>
        <v>186.18575342465743</v>
      </c>
      <c r="T499" s="20">
        <f t="shared" si="99"/>
        <v>-5.2892356719110154</v>
      </c>
      <c r="Y499" s="81">
        <f t="shared" ref="Y499:Y562" si="109">L499/F499</f>
        <v>1.4211912841578853</v>
      </c>
      <c r="Z499" s="7">
        <f t="shared" si="92"/>
        <v>2.1528174674048937</v>
      </c>
      <c r="AA499" s="56">
        <f t="shared" si="104"/>
        <v>1.5147978258820571</v>
      </c>
      <c r="AB499" s="7">
        <f t="shared" si="105"/>
        <v>151.07992797783933</v>
      </c>
      <c r="AC499" s="18">
        <f t="shared" si="106"/>
        <v>157.09287671232872</v>
      </c>
      <c r="AD499" s="43">
        <f t="shared" si="107"/>
        <v>-6.0129487344893846</v>
      </c>
    </row>
    <row r="500" spans="1:30" s="7" customFormat="1" ht="15.75">
      <c r="A500" s="7">
        <v>20231006</v>
      </c>
      <c r="B500" s="7">
        <v>155.30000000000001</v>
      </c>
      <c r="C500" s="64">
        <f t="shared" si="91"/>
        <v>157.0473972602739</v>
      </c>
      <c r="E500" s="83">
        <v>158</v>
      </c>
      <c r="F500" s="76">
        <f>AVERAGE(E318:E677)</f>
        <v>124.28611111111111</v>
      </c>
      <c r="H500" s="28">
        <v>320</v>
      </c>
      <c r="I500" s="71">
        <f>AVERAGE(H318:H677)</f>
        <v>267.23888888888888</v>
      </c>
      <c r="J500" s="30">
        <f t="shared" si="101"/>
        <v>95.876667049217161</v>
      </c>
      <c r="K500" s="28">
        <v>206</v>
      </c>
      <c r="L500" s="43">
        <f>AVERAGE(K318:K677)</f>
        <v>176.4111111111111</v>
      </c>
      <c r="M500" s="18">
        <f t="shared" si="103"/>
        <v>98.902352934071075</v>
      </c>
      <c r="O500" s="6">
        <f t="shared" si="108"/>
        <v>146.54965068493138</v>
      </c>
      <c r="P500" s="20">
        <f t="shared" si="95"/>
        <v>-15.191806646939668</v>
      </c>
      <c r="Q500" s="20">
        <f t="shared" si="96"/>
        <v>285.42289109589018</v>
      </c>
      <c r="R500" s="20">
        <f t="shared" si="97"/>
        <v>-6.3708983316591201</v>
      </c>
      <c r="S500" s="20">
        <f t="shared" si="98"/>
        <v>186.09479452054779</v>
      </c>
      <c r="T500" s="20">
        <f t="shared" si="99"/>
        <v>-5.203629383823241</v>
      </c>
      <c r="Y500" s="81">
        <f t="shared" si="109"/>
        <v>1.4193952126589633</v>
      </c>
      <c r="Z500" s="7">
        <f t="shared" si="92"/>
        <v>2.1501910913438973</v>
      </c>
      <c r="AA500" s="56">
        <f t="shared" si="104"/>
        <v>1.5148642690684639</v>
      </c>
      <c r="AB500" s="7">
        <f t="shared" si="105"/>
        <v>151.11987777777779</v>
      </c>
      <c r="AC500" s="18">
        <f t="shared" si="106"/>
        <v>157.0473972602739</v>
      </c>
      <c r="AD500" s="43">
        <f t="shared" si="107"/>
        <v>-5.927519482496109</v>
      </c>
    </row>
    <row r="501" spans="1:30" s="7" customFormat="1" ht="15.75">
      <c r="A501" s="7">
        <v>20231007</v>
      </c>
      <c r="B501" s="7">
        <v>157</v>
      </c>
      <c r="C501" s="64">
        <f t="shared" si="91"/>
        <v>157.01041095890403</v>
      </c>
      <c r="E501" s="83">
        <v>134</v>
      </c>
      <c r="F501" s="76">
        <f>AVERAGE(E319:E677)</f>
        <v>124.49860724233983</v>
      </c>
      <c r="H501" s="28">
        <v>292</v>
      </c>
      <c r="I501" s="71">
        <f>AVERAGE(H319:H677)</f>
        <v>267.60724233983285</v>
      </c>
      <c r="J501" s="30">
        <f t="shared" si="101"/>
        <v>95.867195879531451</v>
      </c>
      <c r="K501" s="28">
        <v>203</v>
      </c>
      <c r="L501" s="43">
        <f>AVERAGE(K319:K677)</f>
        <v>176.67409470752088</v>
      </c>
      <c r="M501" s="18">
        <f t="shared" si="103"/>
        <v>98.887008093565186</v>
      </c>
      <c r="O501" s="6">
        <f t="shared" si="108"/>
        <v>146.49139726027386</v>
      </c>
      <c r="P501" s="20">
        <f t="shared" si="95"/>
        <v>-15.01302494839274</v>
      </c>
      <c r="Q501" s="20">
        <f t="shared" si="96"/>
        <v>285.30943561643812</v>
      </c>
      <c r="R501" s="20">
        <f t="shared" si="97"/>
        <v>-6.2045593544279427</v>
      </c>
      <c r="S501" s="20">
        <f t="shared" si="98"/>
        <v>186.02082191780806</v>
      </c>
      <c r="T501" s="20">
        <f t="shared" si="99"/>
        <v>-5.0245596777424026</v>
      </c>
      <c r="Y501" s="81">
        <f t="shared" si="109"/>
        <v>1.4190849088264905</v>
      </c>
      <c r="Z501" s="7">
        <f t="shared" si="92"/>
        <v>2.1494798075847408</v>
      </c>
      <c r="AA501" s="56">
        <f t="shared" si="104"/>
        <v>1.5146942894081292</v>
      </c>
      <c r="AB501" s="7">
        <f t="shared" si="105"/>
        <v>151.23996100278549</v>
      </c>
      <c r="AC501" s="18">
        <f t="shared" si="106"/>
        <v>157.01041095890403</v>
      </c>
      <c r="AD501" s="43">
        <f t="shared" si="107"/>
        <v>-5.7704499561185401</v>
      </c>
    </row>
    <row r="502" spans="1:30" s="7" customFormat="1" ht="15.75">
      <c r="A502" s="7">
        <v>20231008</v>
      </c>
      <c r="B502" s="7">
        <v>156.80000000000001</v>
      </c>
      <c r="C502" s="64">
        <f t="shared" si="91"/>
        <v>156.97945205479445</v>
      </c>
      <c r="E502" s="83">
        <v>144</v>
      </c>
      <c r="F502" s="76">
        <f>AVERAGE(E320:E677)</f>
        <v>124.71229050279329</v>
      </c>
      <c r="H502" s="28">
        <v>298</v>
      </c>
      <c r="I502" s="71">
        <f>AVERAGE(H320:H677)</f>
        <v>267.82402234636874</v>
      </c>
      <c r="J502" s="30">
        <f t="shared" si="101"/>
        <v>95.861290958126887</v>
      </c>
      <c r="K502" s="28">
        <v>201</v>
      </c>
      <c r="L502" s="43">
        <f>AVERAGE(K320:K677)</f>
        <v>176.88547486033519</v>
      </c>
      <c r="M502" s="18">
        <f t="shared" si="103"/>
        <v>98.874637794807171</v>
      </c>
      <c r="O502" s="6">
        <f t="shared" si="108"/>
        <v>146.44263698630127</v>
      </c>
      <c r="P502" s="20">
        <f t="shared" si="95"/>
        <v>-14.838811244255794</v>
      </c>
      <c r="Q502" s="20">
        <f t="shared" si="96"/>
        <v>285.21446917808197</v>
      </c>
      <c r="R502" s="20">
        <f t="shared" si="97"/>
        <v>-6.0973227907504963</v>
      </c>
      <c r="S502" s="20">
        <f t="shared" si="98"/>
        <v>185.9589041095889</v>
      </c>
      <c r="T502" s="20">
        <f t="shared" si="99"/>
        <v>-4.8792658209614785</v>
      </c>
      <c r="Y502" s="81">
        <f t="shared" si="109"/>
        <v>1.4183483772705894</v>
      </c>
      <c r="Z502" s="7">
        <f t="shared" si="92"/>
        <v>2.1475351087419088</v>
      </c>
      <c r="AA502" s="56">
        <f t="shared" si="104"/>
        <v>1.5141097512830637</v>
      </c>
      <c r="AB502" s="7">
        <f t="shared" si="105"/>
        <v>151.31063128491621</v>
      </c>
      <c r="AC502" s="18">
        <f t="shared" si="106"/>
        <v>156.97945205479445</v>
      </c>
      <c r="AD502" s="43">
        <f t="shared" si="107"/>
        <v>-5.6688207698782378</v>
      </c>
    </row>
    <row r="503" spans="1:30" s="4" customFormat="1" ht="15.75">
      <c r="A503" s="7">
        <v>20231009</v>
      </c>
      <c r="B503" s="7">
        <v>165.2</v>
      </c>
      <c r="C503" s="64">
        <f t="shared" si="91"/>
        <v>156.93698630136979</v>
      </c>
      <c r="D503" s="7"/>
      <c r="E503" s="83">
        <v>153</v>
      </c>
      <c r="F503" s="76">
        <f>AVERAGE(E321:E677)</f>
        <v>124.89355742296918</v>
      </c>
      <c r="G503" s="7"/>
      <c r="H503" s="28">
        <v>305</v>
      </c>
      <c r="I503" s="71">
        <f>AVERAGE(H321:H677)</f>
        <v>267.81232492997196</v>
      </c>
      <c r="J503" s="30">
        <f t="shared" si="101"/>
        <v>95.85996131217658</v>
      </c>
      <c r="K503" s="28">
        <v>206</v>
      </c>
      <c r="L503" s="43">
        <f>AVERAGE(K321:K677)</f>
        <v>176.92997198879553</v>
      </c>
      <c r="M503" s="18">
        <f t="shared" si="103"/>
        <v>98.870005716798971</v>
      </c>
      <c r="N503" s="7"/>
      <c r="O503" s="6">
        <f t="shared" si="108"/>
        <v>146.3757534246574</v>
      </c>
      <c r="P503" s="20">
        <f t="shared" si="95"/>
        <v>-14.676061778732745</v>
      </c>
      <c r="Q503" s="20">
        <f t="shared" si="96"/>
        <v>285.08420547945178</v>
      </c>
      <c r="R503" s="20">
        <f t="shared" si="97"/>
        <v>-6.0585189279189109</v>
      </c>
      <c r="S503" s="20">
        <f t="shared" si="98"/>
        <v>185.87397260273957</v>
      </c>
      <c r="T503" s="20">
        <f t="shared" si="99"/>
        <v>-4.811862838408075</v>
      </c>
      <c r="Y503" s="38">
        <f t="shared" si="109"/>
        <v>1.4166461076098416</v>
      </c>
      <c r="Z503" s="4">
        <f t="shared" si="92"/>
        <v>2.1443245789131362</v>
      </c>
      <c r="AA503" s="42">
        <f t="shared" si="104"/>
        <v>1.5136628459248938</v>
      </c>
      <c r="AB503" s="4">
        <f t="shared" si="105"/>
        <v>151.30681792717087</v>
      </c>
      <c r="AC503" s="14">
        <f t="shared" si="106"/>
        <v>156.93698630136979</v>
      </c>
      <c r="AD503" s="10">
        <f t="shared" si="107"/>
        <v>-5.6301683741989166</v>
      </c>
    </row>
    <row r="504" spans="1:30" ht="15.75">
      <c r="A504" s="7">
        <v>20231010</v>
      </c>
      <c r="B504" s="7">
        <v>163.9</v>
      </c>
      <c r="C504" s="64">
        <f t="shared" si="91"/>
        <v>156.89452054794512</v>
      </c>
      <c r="D504" s="7"/>
      <c r="E504" s="83">
        <v>132</v>
      </c>
      <c r="F504" s="76">
        <f>AVERAGE(E322:E677)</f>
        <v>124.99157303370787</v>
      </c>
      <c r="G504" s="7"/>
      <c r="H504" s="28">
        <v>300</v>
      </c>
      <c r="I504" s="71">
        <f>AVERAGE(H322:H677)</f>
        <v>267.54775280898878</v>
      </c>
      <c r="J504" s="30">
        <f t="shared" si="101"/>
        <v>95.864168878292062</v>
      </c>
      <c r="K504" s="28">
        <v>198</v>
      </c>
      <c r="L504" s="43">
        <f>AVERAGE(K322:K677)</f>
        <v>176.8370786516854</v>
      </c>
      <c r="M504" s="18">
        <f t="shared" si="103"/>
        <v>98.872263766411734</v>
      </c>
      <c r="N504" s="7"/>
      <c r="O504" s="6">
        <f t="shared" si="108"/>
        <v>146.30886986301357</v>
      </c>
      <c r="P504" s="20">
        <f t="shared" si="95"/>
        <v>-14.570064582731533</v>
      </c>
      <c r="Q504" s="20">
        <f t="shared" si="96"/>
        <v>284.95394178082165</v>
      </c>
      <c r="R504" s="20">
        <f t="shared" si="97"/>
        <v>-6.1084218955009959</v>
      </c>
      <c r="S504" s="20">
        <f t="shared" si="98"/>
        <v>185.78904109589024</v>
      </c>
      <c r="T504" s="20">
        <f t="shared" si="99"/>
        <v>-4.8183479452830085</v>
      </c>
      <c r="Y504" s="33">
        <f t="shared" si="109"/>
        <v>1.4147920084500079</v>
      </c>
      <c r="Z504">
        <f t="shared" si="92"/>
        <v>2.1405263276175921</v>
      </c>
      <c r="AA504" s="66">
        <f t="shared" si="104"/>
        <v>1.5129618451567812</v>
      </c>
      <c r="AB504">
        <f t="shared" si="105"/>
        <v>151.22056741573033</v>
      </c>
      <c r="AC504" s="30">
        <f t="shared" si="106"/>
        <v>156.89452054794512</v>
      </c>
      <c r="AD504" s="9">
        <f t="shared" si="107"/>
        <v>-5.6739531322147911</v>
      </c>
    </row>
    <row r="505" spans="1:30" ht="15.75">
      <c r="A505" s="7">
        <v>20231011</v>
      </c>
      <c r="B505" s="7">
        <v>157.5</v>
      </c>
      <c r="C505" s="64">
        <f t="shared" ref="C505:C568" si="110">AVERAGE(B323:B687)</f>
        <v>156.86109589041089</v>
      </c>
      <c r="D505" s="7"/>
      <c r="E505" s="83">
        <v>145</v>
      </c>
      <c r="F505" s="76">
        <f>AVERAGE(E323:E677)</f>
        <v>125.03661971830986</v>
      </c>
      <c r="G505" s="7"/>
      <c r="H505" s="28">
        <v>261</v>
      </c>
      <c r="I505" s="71">
        <f>AVERAGE(H323:H677)</f>
        <v>267.31267605633803</v>
      </c>
      <c r="J505" s="30">
        <f t="shared" si="101"/>
        <v>95.868075476426384</v>
      </c>
      <c r="K505" s="28">
        <v>185</v>
      </c>
      <c r="L505" s="43">
        <f>AVERAGE(K323:K677)</f>
        <v>176.76901408450703</v>
      </c>
      <c r="M505" s="18">
        <f t="shared" si="103"/>
        <v>98.87378914810381</v>
      </c>
      <c r="N505" s="7"/>
      <c r="O505" s="6">
        <f t="shared" si="108"/>
        <v>146.25622602739716</v>
      </c>
      <c r="P505" s="20">
        <f t="shared" si="95"/>
        <v>-14.508514875197434</v>
      </c>
      <c r="Q505" s="20">
        <f t="shared" si="96"/>
        <v>284.85141164383543</v>
      </c>
      <c r="R505" s="20">
        <f t="shared" si="97"/>
        <v>-6.15715242072487</v>
      </c>
      <c r="S505" s="20">
        <f t="shared" si="98"/>
        <v>185.72219178082179</v>
      </c>
      <c r="T505" s="20">
        <f t="shared" si="99"/>
        <v>-4.8207366122842075</v>
      </c>
      <c r="Y505" s="33">
        <f t="shared" si="109"/>
        <v>1.413737947192935</v>
      </c>
      <c r="Z505">
        <f t="shared" si="92"/>
        <v>2.1378751013787509</v>
      </c>
      <c r="AA505" s="66">
        <f t="shared" si="104"/>
        <v>1.5122145554794195</v>
      </c>
      <c r="AB505">
        <f t="shared" si="105"/>
        <v>151.1439323943662</v>
      </c>
      <c r="AC505" s="30">
        <f t="shared" si="106"/>
        <v>156.86109589041089</v>
      </c>
      <c r="AD505" s="9">
        <f t="shared" si="107"/>
        <v>-5.7171634960446909</v>
      </c>
    </row>
    <row r="506" spans="1:30" ht="15.75">
      <c r="A506" s="7">
        <v>20231012</v>
      </c>
      <c r="B506" s="7">
        <v>156.4</v>
      </c>
      <c r="C506" s="64">
        <f t="shared" si="110"/>
        <v>156.83287671232873</v>
      </c>
      <c r="D506" s="7"/>
      <c r="E506" s="83">
        <v>137</v>
      </c>
      <c r="F506" s="76">
        <f>AVERAGE(E324:E677)</f>
        <v>125.0225988700565</v>
      </c>
      <c r="G506" s="7"/>
      <c r="H506" s="28">
        <v>255</v>
      </c>
      <c r="I506" s="71">
        <f>AVERAGE(H324:H677)</f>
        <v>267.14124293785312</v>
      </c>
      <c r="J506" s="30">
        <f t="shared" si="101"/>
        <v>95.87078486974076</v>
      </c>
      <c r="K506" s="28">
        <v>163</v>
      </c>
      <c r="L506" s="43">
        <f>AVERAGE(K324:K677)</f>
        <v>176.64124293785312</v>
      </c>
      <c r="M506" s="18">
        <f t="shared" si="103"/>
        <v>98.878610346254561</v>
      </c>
      <c r="N506" s="7"/>
      <c r="O506" s="6">
        <f t="shared" si="108"/>
        <v>146.21178082191773</v>
      </c>
      <c r="P506" s="20">
        <f t="shared" si="95"/>
        <v>-14.492116731461692</v>
      </c>
      <c r="Q506" s="20">
        <f t="shared" si="96"/>
        <v>284.76484931506837</v>
      </c>
      <c r="R506" s="20">
        <f t="shared" si="97"/>
        <v>-6.1888278766162585</v>
      </c>
      <c r="S506" s="20">
        <f t="shared" si="98"/>
        <v>185.66575342465745</v>
      </c>
      <c r="T506" s="20">
        <f t="shared" si="99"/>
        <v>-4.8606220158239637</v>
      </c>
      <c r="Y506" s="33">
        <f t="shared" si="109"/>
        <v>1.4128745085634236</v>
      </c>
      <c r="Z506">
        <f t="shared" si="92"/>
        <v>2.136743639567988</v>
      </c>
      <c r="AA506" s="66">
        <f t="shared" si="104"/>
        <v>1.5123378804113159</v>
      </c>
      <c r="AB506">
        <f t="shared" si="105"/>
        <v>151.08804519774012</v>
      </c>
      <c r="AC506" s="30">
        <f t="shared" si="106"/>
        <v>156.83287671232873</v>
      </c>
      <c r="AD506" s="9">
        <f t="shared" si="107"/>
        <v>-5.7448315145886113</v>
      </c>
    </row>
    <row r="507" spans="1:30" ht="15.75">
      <c r="A507" s="7">
        <v>20231013</v>
      </c>
      <c r="B507" s="7">
        <v>148.4</v>
      </c>
      <c r="C507" s="64">
        <f t="shared" si="110"/>
        <v>156.81068493150681</v>
      </c>
      <c r="D507" s="7"/>
      <c r="E507" s="83">
        <v>113</v>
      </c>
      <c r="F507" s="76">
        <f>AVERAGE(E325:E677)</f>
        <v>124.95184135977337</v>
      </c>
      <c r="G507" s="7"/>
      <c r="H507" s="28">
        <v>217</v>
      </c>
      <c r="I507" s="71">
        <f>AVERAGE(H325:H677)</f>
        <v>266.57790368271952</v>
      </c>
      <c r="J507" s="30">
        <f t="shared" si="101"/>
        <v>95.882358693845177</v>
      </c>
      <c r="K507" s="28">
        <v>144</v>
      </c>
      <c r="L507" s="43">
        <f>AVERAGE(K325:K677)</f>
        <v>176.3484419263456</v>
      </c>
      <c r="M507" s="18">
        <f t="shared" si="103"/>
        <v>98.892093585777246</v>
      </c>
      <c r="N507" s="7"/>
      <c r="O507" s="6">
        <f t="shared" si="108"/>
        <v>146.17682876712323</v>
      </c>
      <c r="P507" s="20">
        <f t="shared" si="95"/>
        <v>-14.520076530845898</v>
      </c>
      <c r="Q507" s="20">
        <f t="shared" si="96"/>
        <v>284.69677602739716</v>
      </c>
      <c r="R507" s="20">
        <f t="shared" si="97"/>
        <v>-6.364270293996583</v>
      </c>
      <c r="S507" s="20">
        <f t="shared" si="98"/>
        <v>185.62136986301363</v>
      </c>
      <c r="T507" s="20">
        <f t="shared" si="99"/>
        <v>-4.9956144292606695</v>
      </c>
      <c r="Y507" s="33">
        <f t="shared" si="109"/>
        <v>1.4113312777727396</v>
      </c>
      <c r="Z507">
        <f t="shared" si="92"/>
        <v>2.1334451800126959</v>
      </c>
      <c r="AA507" s="66">
        <f t="shared" si="104"/>
        <v>1.5116544312541162</v>
      </c>
      <c r="AB507">
        <f t="shared" si="105"/>
        <v>150.90439660056657</v>
      </c>
      <c r="AC507" s="30">
        <f t="shared" si="106"/>
        <v>156.81068493150681</v>
      </c>
      <c r="AD507" s="9">
        <f t="shared" si="107"/>
        <v>-5.9062883309402423</v>
      </c>
    </row>
    <row r="508" spans="1:30" ht="15.75">
      <c r="A508" s="7">
        <v>20231014</v>
      </c>
      <c r="B508" s="7">
        <v>147.4</v>
      </c>
      <c r="C508" s="64">
        <f t="shared" si="110"/>
        <v>156.7821917808219</v>
      </c>
      <c r="D508" s="7"/>
      <c r="E508" s="83">
        <v>111</v>
      </c>
      <c r="F508" s="76">
        <f>AVERAGE(E326:E677)</f>
        <v>124.84375</v>
      </c>
      <c r="G508" s="7"/>
      <c r="H508" s="28">
        <v>200</v>
      </c>
      <c r="I508" s="71">
        <f>AVERAGE(H326:H677)</f>
        <v>266.13636363636363</v>
      </c>
      <c r="J508" s="30">
        <f t="shared" si="101"/>
        <v>95.891047342746504</v>
      </c>
      <c r="K508" s="28">
        <v>148</v>
      </c>
      <c r="L508" s="43">
        <f>AVERAGE(K326:K677)</f>
        <v>176.07954545454547</v>
      </c>
      <c r="M508" s="18">
        <f t="shared" si="103"/>
        <v>98.904054776839189</v>
      </c>
      <c r="N508" s="7"/>
      <c r="O508" s="6">
        <f t="shared" si="108"/>
        <v>146.13195205479448</v>
      </c>
      <c r="P508" s="20">
        <f t="shared" si="95"/>
        <v>-14.567794213008341</v>
      </c>
      <c r="Q508" s="20">
        <f t="shared" si="96"/>
        <v>284.60937328767119</v>
      </c>
      <c r="R508" s="20">
        <f t="shared" si="97"/>
        <v>-6.4906539928450684</v>
      </c>
      <c r="S508" s="20">
        <f t="shared" si="98"/>
        <v>185.56438356164381</v>
      </c>
      <c r="T508" s="20">
        <f t="shared" si="99"/>
        <v>-5.1113462212146459</v>
      </c>
      <c r="Y508" s="33">
        <f t="shared" si="109"/>
        <v>1.4103993628399136</v>
      </c>
      <c r="Z508">
        <f t="shared" si="92"/>
        <v>2.1317556035954031</v>
      </c>
      <c r="AA508" s="66">
        <f t="shared" si="104"/>
        <v>1.5114553081639237</v>
      </c>
      <c r="AB508">
        <f t="shared" si="105"/>
        <v>150.76045454545454</v>
      </c>
      <c r="AC508" s="30">
        <f t="shared" si="106"/>
        <v>156.7821917808219</v>
      </c>
      <c r="AD508" s="9">
        <f t="shared" si="107"/>
        <v>-6.0217372353673682</v>
      </c>
    </row>
    <row r="509" spans="1:30" ht="15.75">
      <c r="A509" s="7">
        <v>20231015</v>
      </c>
      <c r="B509" s="7">
        <v>143.80000000000001</v>
      </c>
      <c r="C509" s="64">
        <f t="shared" si="110"/>
        <v>156.78931506849312</v>
      </c>
      <c r="D509" s="7"/>
      <c r="E509" s="83">
        <v>104</v>
      </c>
      <c r="F509" s="76">
        <f>AVERAGE(E327:E677)</f>
        <v>124.6951566951567</v>
      </c>
      <c r="G509" s="7"/>
      <c r="H509" s="28">
        <v>233</v>
      </c>
      <c r="I509" s="71">
        <f>AVERAGE(H327:H677)</f>
        <v>265.78347578347581</v>
      </c>
      <c r="J509" s="30">
        <f t="shared" si="101"/>
        <v>95.899137055315805</v>
      </c>
      <c r="K509" s="28">
        <v>155</v>
      </c>
      <c r="L509" s="43">
        <f>AVERAGE(K327:K677)</f>
        <v>175.85754985754986</v>
      </c>
      <c r="M509" s="18">
        <f t="shared" si="103"/>
        <v>98.915699962583204</v>
      </c>
      <c r="N509" s="7"/>
      <c r="O509" s="6">
        <f t="shared" si="108"/>
        <v>146.14317123287665</v>
      </c>
      <c r="P509" s="20">
        <f t="shared" si="95"/>
        <v>-14.676029236797461</v>
      </c>
      <c r="Q509" s="20">
        <f t="shared" si="96"/>
        <v>284.63122397260264</v>
      </c>
      <c r="R509" s="20">
        <f t="shared" si="97"/>
        <v>-6.6218132803803229</v>
      </c>
      <c r="S509" s="20">
        <f t="shared" si="98"/>
        <v>185.57863013698625</v>
      </c>
      <c r="T509" s="20">
        <f t="shared" si="99"/>
        <v>-5.2382541417946129</v>
      </c>
      <c r="Y509" s="33">
        <f t="shared" si="109"/>
        <v>1.4102997623834765</v>
      </c>
      <c r="Z509">
        <f t="shared" si="92"/>
        <v>2.1314659111679766</v>
      </c>
      <c r="AA509" s="66">
        <f t="shared" si="104"/>
        <v>1.5113566406376568</v>
      </c>
      <c r="AB509">
        <f t="shared" si="105"/>
        <v>150.64541310541313</v>
      </c>
      <c r="AC509" s="30">
        <f t="shared" si="106"/>
        <v>156.78931506849312</v>
      </c>
      <c r="AD509" s="9">
        <f t="shared" si="107"/>
        <v>-6.1439019630799976</v>
      </c>
    </row>
    <row r="510" spans="1:30" ht="15.75">
      <c r="A510" s="7">
        <v>20231016</v>
      </c>
      <c r="B510" s="7">
        <v>143.1</v>
      </c>
      <c r="C510" s="64">
        <f t="shared" si="110"/>
        <v>156.82794520547944</v>
      </c>
      <c r="D510" s="7"/>
      <c r="E510" s="83">
        <v>97</v>
      </c>
      <c r="F510" s="76">
        <f>AVERAGE(E328:E677)</f>
        <v>124.52857142857142</v>
      </c>
      <c r="G510" s="7"/>
      <c r="H510" s="28">
        <v>213</v>
      </c>
      <c r="I510" s="71">
        <f>AVERAGE(H328:H677)</f>
        <v>265.45428571428573</v>
      </c>
      <c r="J510" s="30">
        <f t="shared" si="101"/>
        <v>95.907907826143628</v>
      </c>
      <c r="K510" s="28">
        <v>141</v>
      </c>
      <c r="L510" s="43">
        <f>AVERAGE(K328:K677)</f>
        <v>175.62571428571428</v>
      </c>
      <c r="M510" s="18">
        <f t="shared" si="103"/>
        <v>98.929668747159994</v>
      </c>
      <c r="N510" s="7"/>
      <c r="O510" s="6">
        <f t="shared" si="108"/>
        <v>146.20401369863012</v>
      </c>
      <c r="P510" s="20">
        <f t="shared" si="95"/>
        <v>-14.825476894730272</v>
      </c>
      <c r="Q510" s="20">
        <f t="shared" si="96"/>
        <v>284.74972191780819</v>
      </c>
      <c r="R510" s="20">
        <f t="shared" si="97"/>
        <v>-6.7762792088316814</v>
      </c>
      <c r="S510" s="20">
        <f t="shared" si="98"/>
        <v>185.65589041095888</v>
      </c>
      <c r="T510" s="20">
        <f t="shared" si="99"/>
        <v>-5.4025628290286392</v>
      </c>
      <c r="Y510" s="33">
        <f t="shared" si="109"/>
        <v>1.4103246529769415</v>
      </c>
      <c r="Z510">
        <f t="shared" si="92"/>
        <v>2.1316737409659288</v>
      </c>
      <c r="AA510" s="66">
        <f t="shared" si="104"/>
        <v>1.5114773300362785</v>
      </c>
      <c r="AB510">
        <f t="shared" si="105"/>
        <v>150.53809714285717</v>
      </c>
      <c r="AC510" s="30">
        <f t="shared" si="106"/>
        <v>156.82794520547944</v>
      </c>
      <c r="AD510" s="9">
        <f t="shared" si="107"/>
        <v>-6.2898480626222693</v>
      </c>
    </row>
    <row r="511" spans="1:30" ht="15.75">
      <c r="A511" s="7">
        <v>20231017</v>
      </c>
      <c r="B511" s="7">
        <v>136.4</v>
      </c>
      <c r="C511" s="64">
        <f t="shared" si="110"/>
        <v>156.91671232876709</v>
      </c>
      <c r="D511" s="7"/>
      <c r="E511" s="83">
        <v>74</v>
      </c>
      <c r="F511" s="76">
        <f>AVERAGE(E329:E677)</f>
        <v>124.45845272206304</v>
      </c>
      <c r="G511" s="7"/>
      <c r="H511" s="28">
        <v>181</v>
      </c>
      <c r="I511" s="71">
        <f>AVERAGE(H329:H677)</f>
        <v>265.34957020057305</v>
      </c>
      <c r="J511" s="30">
        <f t="shared" si="101"/>
        <v>95.91358456733721</v>
      </c>
      <c r="K511" s="28">
        <v>120</v>
      </c>
      <c r="L511" s="43">
        <f>AVERAGE(K329:K677)</f>
        <v>175.5759312320917</v>
      </c>
      <c r="M511" s="18">
        <f t="shared" si="103"/>
        <v>98.937256446690341</v>
      </c>
      <c r="N511" s="7"/>
      <c r="O511" s="6">
        <f t="shared" si="108"/>
        <v>146.34382191780816</v>
      </c>
      <c r="P511" s="20">
        <f t="shared" si="95"/>
        <v>-14.954761266271092</v>
      </c>
      <c r="Q511" s="20">
        <f t="shared" si="96"/>
        <v>285.02201506849303</v>
      </c>
      <c r="R511" s="20">
        <f t="shared" si="97"/>
        <v>-6.9020790773626857</v>
      </c>
      <c r="S511" s="20">
        <f t="shared" si="98"/>
        <v>185.83342465753418</v>
      </c>
      <c r="T511" s="20">
        <f t="shared" si="99"/>
        <v>-5.5197246912635052</v>
      </c>
      <c r="Y511" s="33">
        <f t="shared" si="109"/>
        <v>1.4107192190809468</v>
      </c>
      <c r="Z511">
        <f t="shared" si="92"/>
        <v>2.1320333364029835</v>
      </c>
      <c r="AA511" s="66">
        <f t="shared" si="104"/>
        <v>1.5113094849533257</v>
      </c>
      <c r="AB511">
        <f t="shared" si="105"/>
        <v>150.50395988538682</v>
      </c>
      <c r="AC511" s="30">
        <f t="shared" si="106"/>
        <v>156.91671232876709</v>
      </c>
      <c r="AD511" s="9">
        <f t="shared" si="107"/>
        <v>-6.4127524433802705</v>
      </c>
    </row>
    <row r="512" spans="1:30" ht="15.75">
      <c r="A512" s="7">
        <v>20231018</v>
      </c>
      <c r="B512" s="7">
        <v>134.30000000000001</v>
      </c>
      <c r="C512" s="64">
        <f t="shared" si="110"/>
        <v>157.09150684931504</v>
      </c>
      <c r="D512" s="7"/>
      <c r="E512" s="83">
        <v>66</v>
      </c>
      <c r="F512" s="76">
        <f>AVERAGE(E330:E677)</f>
        <v>124.42816091954023</v>
      </c>
      <c r="G512" s="7"/>
      <c r="H512" s="28">
        <v>154</v>
      </c>
      <c r="I512" s="71">
        <f>AVERAGE(H330:H677)</f>
        <v>265.25862068965517</v>
      </c>
      <c r="J512" s="30">
        <f t="shared" si="101"/>
        <v>95.922201753175344</v>
      </c>
      <c r="K512" s="28">
        <v>113</v>
      </c>
      <c r="L512" s="43">
        <f>AVERAGE(K330:K677)</f>
        <v>175.53735632183907</v>
      </c>
      <c r="M512" s="18">
        <f t="shared" si="103"/>
        <v>98.949178120313917</v>
      </c>
      <c r="N512" s="7"/>
      <c r="O512" s="6">
        <f t="shared" si="108"/>
        <v>146.61912328767119</v>
      </c>
      <c r="P512" s="20">
        <f t="shared" si="95"/>
        <v>-15.135107802132751</v>
      </c>
      <c r="Q512" s="20">
        <f t="shared" si="96"/>
        <v>285.55819726027386</v>
      </c>
      <c r="R512" s="20">
        <f t="shared" si="97"/>
        <v>-7.1087353700151397</v>
      </c>
      <c r="S512" s="20">
        <f t="shared" si="98"/>
        <v>186.18301369863008</v>
      </c>
      <c r="T512" s="20">
        <f t="shared" si="99"/>
        <v>-5.7178456644937938</v>
      </c>
      <c r="Y512" s="33">
        <f t="shared" si="109"/>
        <v>1.4107526385071938</v>
      </c>
      <c r="Z512">
        <f t="shared" si="92"/>
        <v>2.1318214359945498</v>
      </c>
      <c r="AA512" s="66">
        <f t="shared" si="104"/>
        <v>1.5111234796274167</v>
      </c>
      <c r="AB512">
        <f t="shared" si="105"/>
        <v>150.47431034482759</v>
      </c>
      <c r="AC512" s="30">
        <f t="shared" si="106"/>
        <v>157.09150684931504</v>
      </c>
      <c r="AD512" s="9">
        <f t="shared" si="107"/>
        <v>-6.6171965044874517</v>
      </c>
    </row>
    <row r="513" spans="1:30" ht="15.75">
      <c r="A513" s="7">
        <v>20231019</v>
      </c>
      <c r="B513" s="7">
        <v>127.7</v>
      </c>
      <c r="C513" s="64">
        <f t="shared" si="110"/>
        <v>157.31205479452052</v>
      </c>
      <c r="D513" s="7"/>
      <c r="E513" s="83">
        <v>57</v>
      </c>
      <c r="F513" s="76">
        <f>AVERAGE(E331:E677)</f>
        <v>124.48991354466858</v>
      </c>
      <c r="G513" s="7"/>
      <c r="H513" s="28">
        <v>196</v>
      </c>
      <c r="I513" s="71">
        <f>AVERAGE(H331:H677)</f>
        <v>265.27665706051874</v>
      </c>
      <c r="J513" s="30">
        <f t="shared" si="101"/>
        <v>95.930112982335729</v>
      </c>
      <c r="K513" s="28">
        <v>135</v>
      </c>
      <c r="L513" s="43">
        <f>AVERAGE(K331:K677)</f>
        <v>175.61095100864554</v>
      </c>
      <c r="M513" s="18">
        <f t="shared" si="103"/>
        <v>98.957986611368895</v>
      </c>
      <c r="N513" s="7"/>
      <c r="O513" s="6">
        <f t="shared" si="108"/>
        <v>146.96648630136983</v>
      </c>
      <c r="P513" s="20">
        <f t="shared" si="95"/>
        <v>-15.293672266621883</v>
      </c>
      <c r="Q513" s="20">
        <f t="shared" si="96"/>
        <v>286.23472808219168</v>
      </c>
      <c r="R513" s="20">
        <f t="shared" si="97"/>
        <v>-7.3219875037856497</v>
      </c>
      <c r="S513" s="20">
        <f t="shared" si="98"/>
        <v>186.62410958904104</v>
      </c>
      <c r="T513" s="20">
        <f t="shared" si="99"/>
        <v>-5.9012517753720175</v>
      </c>
      <c r="Y513" s="33">
        <f t="shared" si="109"/>
        <v>1.4106440112968195</v>
      </c>
      <c r="Z513">
        <f t="shared" si="92"/>
        <v>2.1309088383721471</v>
      </c>
      <c r="AA513" s="66">
        <f t="shared" si="104"/>
        <v>1.5105929074289841</v>
      </c>
      <c r="AB513">
        <f t="shared" si="105"/>
        <v>150.4801902017291</v>
      </c>
      <c r="AC513" s="30">
        <f t="shared" si="106"/>
        <v>157.31205479452052</v>
      </c>
      <c r="AD513" s="9">
        <f t="shared" si="107"/>
        <v>-6.831864592791419</v>
      </c>
    </row>
    <row r="514" spans="1:30" s="7" customFormat="1" ht="15.75">
      <c r="A514" s="7">
        <v>20231020</v>
      </c>
      <c r="B514" s="7">
        <v>124.6</v>
      </c>
      <c r="C514" s="64">
        <f t="shared" si="110"/>
        <v>157.49561643835614</v>
      </c>
      <c r="E514" s="83">
        <v>67</v>
      </c>
      <c r="F514" s="76">
        <f>AVERAGE(E332:E677)</f>
        <v>124.55202312138728</v>
      </c>
      <c r="H514" s="28">
        <v>142</v>
      </c>
      <c r="I514" s="71">
        <f>AVERAGE(H332:H677)</f>
        <v>265.23121387283237</v>
      </c>
      <c r="J514" s="30">
        <f t="shared" si="101"/>
        <v>95.938049829756039</v>
      </c>
      <c r="K514" s="28">
        <v>86</v>
      </c>
      <c r="L514" s="43">
        <f>AVERAGE(K332:K677)</f>
        <v>175.5664739884393</v>
      </c>
      <c r="M514" s="18">
        <f t="shared" si="103"/>
        <v>98.970711369912621</v>
      </c>
      <c r="O514" s="6">
        <f t="shared" si="108"/>
        <v>147.25559589041092</v>
      </c>
      <c r="P514" s="20">
        <f t="shared" si="95"/>
        <v>-15.417799664414702</v>
      </c>
      <c r="Q514" s="20">
        <f t="shared" si="96"/>
        <v>286.79780342465745</v>
      </c>
      <c r="R514" s="20">
        <f t="shared" si="97"/>
        <v>-7.5197889573414045</v>
      </c>
      <c r="S514" s="20">
        <f t="shared" si="98"/>
        <v>186.99123287671227</v>
      </c>
      <c r="T514" s="20">
        <f t="shared" si="99"/>
        <v>-6.109783176736201</v>
      </c>
      <c r="Y514" s="81">
        <f t="shared" si="109"/>
        <v>1.4095834783617589</v>
      </c>
      <c r="Z514" s="7">
        <f t="shared" si="92"/>
        <v>2.1294813783501567</v>
      </c>
      <c r="AA514" s="56">
        <f t="shared" si="104"/>
        <v>1.5107167550126759</v>
      </c>
      <c r="AB514" s="7">
        <f t="shared" si="105"/>
        <v>150.46537572254334</v>
      </c>
      <c r="AC514" s="18">
        <f t="shared" si="106"/>
        <v>157.49561643835614</v>
      </c>
      <c r="AD514" s="43">
        <f t="shared" si="107"/>
        <v>-7.0302407158127949</v>
      </c>
    </row>
    <row r="515" spans="1:30" s="7" customFormat="1" ht="15.75">
      <c r="A515" s="7">
        <v>20231021</v>
      </c>
      <c r="B515" s="7">
        <v>121.4</v>
      </c>
      <c r="C515" s="64">
        <f t="shared" si="110"/>
        <v>157.686301369863</v>
      </c>
      <c r="E515" s="83">
        <v>68</v>
      </c>
      <c r="F515" s="76">
        <f>AVERAGE(E333:E677)</f>
        <v>124.61159420289854</v>
      </c>
      <c r="H515" s="28">
        <v>154</v>
      </c>
      <c r="I515" s="71">
        <f>AVERAGE(H333:H677)</f>
        <v>265.24637681159419</v>
      </c>
      <c r="J515" s="30">
        <f t="shared" si="101"/>
        <v>95.944899352267811</v>
      </c>
      <c r="K515" s="28">
        <v>116</v>
      </c>
      <c r="L515" s="43">
        <f>AVERAGE(K333:K677)</f>
        <v>175.61739130434782</v>
      </c>
      <c r="M515" s="18">
        <f t="shared" si="103"/>
        <v>98.978968438073991</v>
      </c>
      <c r="O515" s="6">
        <f t="shared" si="108"/>
        <v>147.55592465753423</v>
      </c>
      <c r="P515" s="20">
        <f t="shared" si="95"/>
        <v>-15.54958264663901</v>
      </c>
      <c r="Q515" s="20">
        <f t="shared" si="96"/>
        <v>287.38272945205478</v>
      </c>
      <c r="R515" s="20">
        <f t="shared" si="97"/>
        <v>-7.7027428484193905</v>
      </c>
      <c r="S515" s="20">
        <f t="shared" si="98"/>
        <v>187.37260273972601</v>
      </c>
      <c r="T515" s="20">
        <f t="shared" si="99"/>
        <v>-6.2737087831922906</v>
      </c>
      <c r="Y515" s="81">
        <f t="shared" si="109"/>
        <v>1.4093182293968505</v>
      </c>
      <c r="Z515" s="7">
        <f t="shared" ref="Z515:Z578" si="111">I515/F515</f>
        <v>2.128585052685446</v>
      </c>
      <c r="AA515" s="56">
        <f t="shared" si="104"/>
        <v>1.5103650887964613</v>
      </c>
      <c r="AB515" s="7">
        <f t="shared" si="105"/>
        <v>150.47031884057969</v>
      </c>
      <c r="AC515" s="18">
        <f t="shared" si="106"/>
        <v>157.686301369863</v>
      </c>
      <c r="AD515" s="43">
        <f t="shared" si="107"/>
        <v>-7.2159825292833091</v>
      </c>
    </row>
    <row r="516" spans="1:30" s="7" customFormat="1" ht="15.75">
      <c r="A516" s="7">
        <v>20231022</v>
      </c>
      <c r="B516" s="7">
        <v>117.6</v>
      </c>
      <c r="C516" s="64">
        <f t="shared" si="110"/>
        <v>157.89643835616437</v>
      </c>
      <c r="E516" s="83">
        <v>55</v>
      </c>
      <c r="F516" s="76">
        <f>AVERAGE(E334:E698)</f>
        <v>124.41369863013699</v>
      </c>
      <c r="H516" s="28">
        <v>160</v>
      </c>
      <c r="I516" s="71">
        <f>AVERAGE(H334:H677)</f>
        <v>265.34302325581393</v>
      </c>
      <c r="J516" s="30">
        <f t="shared" si="101"/>
        <v>95.950653475593299</v>
      </c>
      <c r="K516" s="28">
        <v>85</v>
      </c>
      <c r="L516" s="43">
        <f>AVERAGE(K334:K677)</f>
        <v>175.68604651162789</v>
      </c>
      <c r="M516" s="18">
        <f t="shared" si="103"/>
        <v>98.987420543139947</v>
      </c>
      <c r="O516" s="6">
        <f t="shared" si="108"/>
        <v>147.88689041095887</v>
      </c>
      <c r="P516" s="20">
        <f t="shared" si="95"/>
        <v>-15.872395258019736</v>
      </c>
      <c r="Q516" s="20">
        <f t="shared" si="96"/>
        <v>288.02732465753417</v>
      </c>
      <c r="R516" s="20">
        <f t="shared" si="97"/>
        <v>-7.8757463128513905</v>
      </c>
      <c r="S516" s="20">
        <f t="shared" si="98"/>
        <v>187.79287671232873</v>
      </c>
      <c r="T516" s="20">
        <f t="shared" si="99"/>
        <v>-6.4469059810222404</v>
      </c>
      <c r="Y516" s="81">
        <f t="shared" si="109"/>
        <v>1.4121117565511478</v>
      </c>
      <c r="Z516" s="7">
        <f t="shared" si="111"/>
        <v>2.1327476489919199</v>
      </c>
      <c r="AA516" s="56">
        <f t="shared" si="104"/>
        <v>1.5103249718710703</v>
      </c>
      <c r="AB516" s="7">
        <f t="shared" si="105"/>
        <v>150.50182558139534</v>
      </c>
      <c r="AC516" s="18">
        <f t="shared" si="106"/>
        <v>157.89643835616437</v>
      </c>
      <c r="AD516" s="43">
        <f t="shared" si="107"/>
        <v>-7.3946127747690298</v>
      </c>
    </row>
    <row r="517" spans="1:30" s="7" customFormat="1" ht="15.75">
      <c r="A517" s="7">
        <v>20231023</v>
      </c>
      <c r="B517" s="7">
        <v>120.8</v>
      </c>
      <c r="C517" s="64">
        <f t="shared" si="110"/>
        <v>158.14986301369859</v>
      </c>
      <c r="E517" s="83">
        <v>34</v>
      </c>
      <c r="F517" s="76">
        <f t="shared" si="93"/>
        <v>124.91232876712328</v>
      </c>
      <c r="H517" s="28">
        <v>130</v>
      </c>
      <c r="I517" s="71">
        <f>AVERAGE(H335:H677)</f>
        <v>265.42274052478132</v>
      </c>
      <c r="J517" s="30">
        <f t="shared" si="101"/>
        <v>95.958414215037195</v>
      </c>
      <c r="K517" s="28">
        <v>64</v>
      </c>
      <c r="L517" s="43">
        <f>AVERAGE(K335:K677)</f>
        <v>175.75218658892129</v>
      </c>
      <c r="M517" s="18">
        <f t="shared" si="103"/>
        <v>98.998457776437576</v>
      </c>
      <c r="O517" s="6">
        <f t="shared" si="108"/>
        <v>148.28603424657527</v>
      </c>
      <c r="P517" s="20">
        <f t="shared" si="95"/>
        <v>-15.762580473752081</v>
      </c>
      <c r="Q517" s="20">
        <f t="shared" si="96"/>
        <v>288.80470479452043</v>
      </c>
      <c r="R517" s="20">
        <f t="shared" si="97"/>
        <v>-8.0961161233072687</v>
      </c>
      <c r="S517" s="20">
        <f t="shared" si="98"/>
        <v>188.29972602739718</v>
      </c>
      <c r="T517" s="20">
        <f t="shared" si="99"/>
        <v>-6.663599413124075</v>
      </c>
      <c r="Y517" s="81">
        <f t="shared" si="109"/>
        <v>1.4070043231407512</v>
      </c>
      <c r="Z517" s="7">
        <f t="shared" si="111"/>
        <v>2.1248722455540365</v>
      </c>
      <c r="AA517" s="56">
        <f t="shared" si="104"/>
        <v>1.5102101753396477</v>
      </c>
      <c r="AB517" s="7">
        <f t="shared" si="105"/>
        <v>150.52781341107871</v>
      </c>
      <c r="AC517" s="18">
        <f t="shared" si="106"/>
        <v>158.14986301369859</v>
      </c>
      <c r="AD517" s="43">
        <f t="shared" si="107"/>
        <v>-7.6220496026198816</v>
      </c>
    </row>
    <row r="518" spans="1:30" s="7" customFormat="1" ht="15.75">
      <c r="A518" s="7">
        <v>20231024</v>
      </c>
      <c r="B518" s="7">
        <v>119.8</v>
      </c>
      <c r="C518" s="64">
        <f t="shared" si="110"/>
        <v>158.38575342465751</v>
      </c>
      <c r="E518" s="83">
        <v>39</v>
      </c>
      <c r="F518" s="76">
        <f t="shared" si="93"/>
        <v>125.44109589041096</v>
      </c>
      <c r="H518" s="28">
        <v>82</v>
      </c>
      <c r="I518" s="71">
        <f>AVERAGE(H336:H677)</f>
        <v>265.61695906432749</v>
      </c>
      <c r="J518" s="30">
        <f t="shared" si="101"/>
        <v>95.962938284610786</v>
      </c>
      <c r="K518" s="28">
        <v>68</v>
      </c>
      <c r="L518" s="43">
        <f>AVERAGE(K336:K677)</f>
        <v>175.87719298245614</v>
      </c>
      <c r="M518" s="18">
        <f t="shared" si="103"/>
        <v>99.005474259556593</v>
      </c>
      <c r="O518" s="6">
        <f t="shared" si="108"/>
        <v>148.65756164383558</v>
      </c>
      <c r="P518" s="20">
        <f t="shared" si="95"/>
        <v>-15.617413266234166</v>
      </c>
      <c r="Q518" s="20">
        <f t="shared" si="96"/>
        <v>289.52829863013687</v>
      </c>
      <c r="R518" s="20">
        <f t="shared" si="97"/>
        <v>-8.2587227842468565</v>
      </c>
      <c r="S518" s="20">
        <f t="shared" si="98"/>
        <v>188.77150684931502</v>
      </c>
      <c r="T518" s="20">
        <f t="shared" si="99"/>
        <v>-6.8306462569860429</v>
      </c>
      <c r="Y518" s="81">
        <f t="shared" si="109"/>
        <v>1.4020699654609812</v>
      </c>
      <c r="Z518" s="7">
        <f t="shared" si="111"/>
        <v>2.1174636364495596</v>
      </c>
      <c r="AA518" s="56">
        <f t="shared" si="104"/>
        <v>1.5102410640066501</v>
      </c>
      <c r="AB518" s="7">
        <f t="shared" si="105"/>
        <v>150.59112865497076</v>
      </c>
      <c r="AC518" s="18">
        <f t="shared" si="106"/>
        <v>158.38575342465751</v>
      </c>
      <c r="AD518" s="43">
        <f t="shared" si="107"/>
        <v>-7.7946247696867488</v>
      </c>
    </row>
    <row r="519" spans="1:30" s="7" customFormat="1" ht="15.75">
      <c r="A519" s="7">
        <v>20231025</v>
      </c>
      <c r="B519" s="7">
        <v>124.4</v>
      </c>
      <c r="C519" s="64">
        <f t="shared" si="110"/>
        <v>158.57506849315064</v>
      </c>
      <c r="E519" s="83">
        <v>33</v>
      </c>
      <c r="F519" s="76">
        <f t="shared" si="93"/>
        <v>125.92876712328767</v>
      </c>
      <c r="H519" s="28">
        <v>155</v>
      </c>
      <c r="I519" s="71">
        <f>AVERAGE(H337:H677)</f>
        <v>265.68328445747801</v>
      </c>
      <c r="J519" s="30">
        <f t="shared" si="101"/>
        <v>95.96857528379924</v>
      </c>
      <c r="K519" s="28">
        <v>100</v>
      </c>
      <c r="L519" s="43">
        <f>AVERAGE(K337:K677)</f>
        <v>175.92375366568916</v>
      </c>
      <c r="M519" s="18">
        <f t="shared" si="103"/>
        <v>99.013852034699838</v>
      </c>
      <c r="O519" s="6">
        <f t="shared" si="108"/>
        <v>148.95573287671226</v>
      </c>
      <c r="P519" s="20">
        <f t="shared" si="95"/>
        <v>-15.458932200000348</v>
      </c>
      <c r="Q519" s="20">
        <f t="shared" si="96"/>
        <v>290.10902260273957</v>
      </c>
      <c r="R519" s="20">
        <f t="shared" si="97"/>
        <v>-8.4195030978781062</v>
      </c>
      <c r="S519" s="20">
        <f t="shared" si="98"/>
        <v>189.15013698630128</v>
      </c>
      <c r="T519" s="20">
        <f t="shared" si="99"/>
        <v>-6.9925317165220946</v>
      </c>
      <c r="Y519" s="81">
        <f t="shared" si="109"/>
        <v>1.3970100532585621</v>
      </c>
      <c r="Z519" s="7">
        <f t="shared" si="111"/>
        <v>2.1097902451261743</v>
      </c>
      <c r="AA519" s="56">
        <f t="shared" si="104"/>
        <v>1.510218369728288</v>
      </c>
      <c r="AB519" s="7">
        <f t="shared" si="105"/>
        <v>150.61275073313783</v>
      </c>
      <c r="AC519" s="18">
        <f t="shared" si="106"/>
        <v>158.57506849315064</v>
      </c>
      <c r="AD519" s="43">
        <f t="shared" si="107"/>
        <v>-7.9623177600128088</v>
      </c>
    </row>
    <row r="520" spans="1:30" s="7" customFormat="1" ht="15.75">
      <c r="A520" s="7">
        <v>20231026</v>
      </c>
      <c r="B520" s="7">
        <v>124.9</v>
      </c>
      <c r="C520" s="64">
        <f t="shared" si="110"/>
        <v>158.658904109589</v>
      </c>
      <c r="E520" s="83">
        <v>54</v>
      </c>
      <c r="F520" s="76">
        <f t="shared" si="93"/>
        <v>126.23561643835616</v>
      </c>
      <c r="H520" s="28">
        <v>166</v>
      </c>
      <c r="I520" s="71">
        <f>AVERAGE(H338:H677)</f>
        <v>265.60588235294119</v>
      </c>
      <c r="J520" s="30">
        <f t="shared" si="101"/>
        <v>95.973471020448287</v>
      </c>
      <c r="K520" s="28">
        <v>108</v>
      </c>
      <c r="L520" s="43">
        <f>AVERAGE(K338:K677)</f>
        <v>175.89411764705883</v>
      </c>
      <c r="M520" s="18">
        <f t="shared" si="103"/>
        <v>99.020137013788414</v>
      </c>
      <c r="O520" s="6">
        <f t="shared" si="108"/>
        <v>149.08777397260266</v>
      </c>
      <c r="P520" s="20">
        <f t="shared" si="95"/>
        <v>-15.327988959340132</v>
      </c>
      <c r="Q520" s="20">
        <f t="shared" si="96"/>
        <v>290.36618835616423</v>
      </c>
      <c r="R520" s="20">
        <f t="shared" si="97"/>
        <v>-8.5272690127584525</v>
      </c>
      <c r="S520" s="20">
        <f t="shared" si="98"/>
        <v>189.317808219178</v>
      </c>
      <c r="T520" s="20">
        <f t="shared" si="99"/>
        <v>-7.0905588324676927</v>
      </c>
      <c r="Y520" s="81">
        <f t="shared" si="109"/>
        <v>1.3933794804491813</v>
      </c>
      <c r="Z520" s="7">
        <f t="shared" si="111"/>
        <v>2.104048681717674</v>
      </c>
      <c r="AA520" s="56">
        <f t="shared" si="104"/>
        <v>1.5100327737275099</v>
      </c>
      <c r="AB520" s="7">
        <f t="shared" si="105"/>
        <v>150.58751764705883</v>
      </c>
      <c r="AC520" s="18">
        <f t="shared" si="106"/>
        <v>158.658904109589</v>
      </c>
      <c r="AD520" s="43">
        <f t="shared" si="107"/>
        <v>-8.071386462530171</v>
      </c>
    </row>
    <row r="521" spans="1:30" s="7" customFormat="1" ht="15.75">
      <c r="A521" s="7">
        <v>20231027</v>
      </c>
      <c r="B521" s="7">
        <v>125.9</v>
      </c>
      <c r="C521" s="64">
        <f t="shared" si="110"/>
        <v>158.69178082191777</v>
      </c>
      <c r="E521" s="83">
        <v>58</v>
      </c>
      <c r="F521" s="76">
        <f t="shared" si="93"/>
        <v>126.32328767123288</v>
      </c>
      <c r="H521" s="28">
        <v>162</v>
      </c>
      <c r="I521" s="71">
        <f>AVERAGE(H339:H677)</f>
        <v>265.53982300884957</v>
      </c>
      <c r="J521" s="30">
        <f t="shared" si="101"/>
        <v>95.976195171924516</v>
      </c>
      <c r="K521" s="28">
        <v>107</v>
      </c>
      <c r="L521" s="43">
        <f>AVERAGE(K339:K677)</f>
        <v>175.83775811209441</v>
      </c>
      <c r="M521" s="18">
        <f t="shared" si="103"/>
        <v>99.024897867541839</v>
      </c>
      <c r="O521" s="6">
        <f t="shared" si="108"/>
        <v>149.13955479452048</v>
      </c>
      <c r="P521" s="20">
        <f t="shared" si="95"/>
        <v>-15.298602141278423</v>
      </c>
      <c r="Q521" s="20">
        <f t="shared" si="96"/>
        <v>290.46703767123279</v>
      </c>
      <c r="R521" s="20">
        <f t="shared" si="97"/>
        <v>-8.5817705383139753</v>
      </c>
      <c r="S521" s="20">
        <f t="shared" si="98"/>
        <v>189.38356164383555</v>
      </c>
      <c r="T521" s="20">
        <f t="shared" si="99"/>
        <v>-7.1525761867421664</v>
      </c>
      <c r="Y521" s="81">
        <f t="shared" si="109"/>
        <v>1.3919662902514631</v>
      </c>
      <c r="Z521" s="7">
        <f t="shared" si="111"/>
        <v>2.1020654853437599</v>
      </c>
      <c r="AA521" s="56">
        <f t="shared" si="104"/>
        <v>1.5101410860776057</v>
      </c>
      <c r="AB521" s="7">
        <f t="shared" si="105"/>
        <v>150.56598230088497</v>
      </c>
      <c r="AC521" s="18">
        <f t="shared" si="106"/>
        <v>158.69178082191777</v>
      </c>
      <c r="AD521" s="43">
        <f t="shared" si="107"/>
        <v>-8.1257985210328059</v>
      </c>
    </row>
    <row r="522" spans="1:30" s="7" customFormat="1" ht="15.75">
      <c r="A522" s="7">
        <v>20231028</v>
      </c>
      <c r="B522" s="7">
        <v>126.3</v>
      </c>
      <c r="C522" s="64">
        <f t="shared" si="110"/>
        <v>158.69945205479448</v>
      </c>
      <c r="E522" s="83">
        <v>49</v>
      </c>
      <c r="F522" s="76">
        <f t="shared" si="93"/>
        <v>126.4</v>
      </c>
      <c r="H522" s="28">
        <v>222</v>
      </c>
      <c r="I522" s="71">
        <f>AVERAGE(H340:H677)</f>
        <v>265.46449704142015</v>
      </c>
      <c r="J522" s="30">
        <f t="shared" si="101"/>
        <v>95.978179900645344</v>
      </c>
      <c r="K522" s="28">
        <v>119</v>
      </c>
      <c r="L522" s="43">
        <f>AVERAGE(K340:K677)</f>
        <v>175.76331360946745</v>
      </c>
      <c r="M522" s="18">
        <f t="shared" si="103"/>
        <v>99.029156812974776</v>
      </c>
      <c r="O522" s="6">
        <f t="shared" si="108"/>
        <v>149.1516369863013</v>
      </c>
      <c r="P522" s="20">
        <f t="shared" si="95"/>
        <v>-15.254031029100204</v>
      </c>
      <c r="Q522" s="20">
        <f t="shared" si="96"/>
        <v>290.49056917808207</v>
      </c>
      <c r="R522" s="20">
        <f t="shared" si="97"/>
        <v>-8.6151065790091081</v>
      </c>
      <c r="S522" s="20">
        <f t="shared" si="98"/>
        <v>189.39890410958895</v>
      </c>
      <c r="T522" s="20">
        <f t="shared" si="99"/>
        <v>-7.1994030610819948</v>
      </c>
      <c r="Y522" s="81">
        <f t="shared" si="109"/>
        <v>1.390532544378698</v>
      </c>
      <c r="Z522" s="7">
        <f t="shared" si="111"/>
        <v>2.1001938057074376</v>
      </c>
      <c r="AA522" s="56">
        <f t="shared" si="104"/>
        <v>1.5103521411257745</v>
      </c>
      <c r="AB522" s="7">
        <f t="shared" si="105"/>
        <v>150.54142603550298</v>
      </c>
      <c r="AC522" s="18">
        <f t="shared" si="106"/>
        <v>158.69945205479448</v>
      </c>
      <c r="AD522" s="43">
        <f t="shared" si="107"/>
        <v>-8.1580260192914977</v>
      </c>
    </row>
    <row r="523" spans="1:30" s="7" customFormat="1" ht="15.75">
      <c r="A523" s="7">
        <v>20231029</v>
      </c>
      <c r="B523" s="7">
        <v>133.30000000000001</v>
      </c>
      <c r="C523" s="64">
        <f t="shared" si="110"/>
        <v>158.65561643835611</v>
      </c>
      <c r="E523" s="83">
        <v>58</v>
      </c>
      <c r="F523" s="76">
        <f t="shared" si="93"/>
        <v>126.42191780821918</v>
      </c>
      <c r="H523" s="28">
        <v>189</v>
      </c>
      <c r="I523" s="71">
        <f>AVERAGE(H341:H677)</f>
        <v>265.35608308605339</v>
      </c>
      <c r="J523" s="30">
        <f t="shared" si="101"/>
        <v>95.978970393036178</v>
      </c>
      <c r="K523" s="28">
        <v>120</v>
      </c>
      <c r="L523" s="43">
        <f>AVERAGE(K341:K677)</f>
        <v>175.80712166172106</v>
      </c>
      <c r="M523" s="18">
        <f t="shared" si="103"/>
        <v>99.024413512874233</v>
      </c>
      <c r="O523" s="6">
        <f t="shared" si="108"/>
        <v>149.08259589041086</v>
      </c>
      <c r="P523" s="20">
        <f t="shared" si="95"/>
        <v>-15.2000828445792</v>
      </c>
      <c r="Q523" s="20">
        <f t="shared" si="96"/>
        <v>290.35610342465736</v>
      </c>
      <c r="R523" s="20">
        <f t="shared" si="97"/>
        <v>-8.6101239284233202</v>
      </c>
      <c r="S523" s="20">
        <f t="shared" si="98"/>
        <v>189.31123287671221</v>
      </c>
      <c r="T523" s="20">
        <f t="shared" si="99"/>
        <v>-7.1332857590049201</v>
      </c>
      <c r="Y523" s="81">
        <f t="shared" si="109"/>
        <v>1.3906379899126253</v>
      </c>
      <c r="Z523" s="7">
        <f t="shared" si="111"/>
        <v>2.0989721377949353</v>
      </c>
      <c r="AA523" s="56">
        <f t="shared" si="104"/>
        <v>1.5093591236687089</v>
      </c>
      <c r="AB523" s="7">
        <f t="shared" si="105"/>
        <v>150.50608308605342</v>
      </c>
      <c r="AC523" s="18">
        <f t="shared" si="106"/>
        <v>158.65561643835611</v>
      </c>
      <c r="AD523" s="43">
        <f t="shared" si="107"/>
        <v>-8.1495333523026829</v>
      </c>
    </row>
    <row r="524" spans="1:30" s="7" customFormat="1" ht="15.75">
      <c r="A524" s="7">
        <v>20231030</v>
      </c>
      <c r="B524" s="7">
        <v>137.69999999999999</v>
      </c>
      <c r="C524" s="64">
        <f t="shared" si="110"/>
        <v>158.61095890410954</v>
      </c>
      <c r="E524" s="83">
        <v>73</v>
      </c>
      <c r="F524" s="76">
        <f t="shared" si="93"/>
        <v>126.41643835616438</v>
      </c>
      <c r="H524" s="28">
        <v>202</v>
      </c>
      <c r="I524" s="71">
        <f>AVERAGE(H342:H677)</f>
        <v>265.16369047619048</v>
      </c>
      <c r="J524" s="30">
        <f t="shared" si="101"/>
        <v>95.981624355101943</v>
      </c>
      <c r="K524" s="28">
        <v>116</v>
      </c>
      <c r="L524" s="43">
        <f>AVERAGE(K342:K677)</f>
        <v>175.67559523809524</v>
      </c>
      <c r="M524" s="18">
        <f t="shared" si="103"/>
        <v>99.028627948528779</v>
      </c>
      <c r="O524" s="6">
        <f t="shared" si="108"/>
        <v>149.01226027397252</v>
      </c>
      <c r="P524" s="20">
        <f t="shared" si="95"/>
        <v>-15.163733424527408</v>
      </c>
      <c r="Q524" s="20">
        <f t="shared" si="96"/>
        <v>290.21911643835597</v>
      </c>
      <c r="R524" s="20">
        <f t="shared" si="97"/>
        <v>-8.6332789754348909</v>
      </c>
      <c r="S524" s="20">
        <f t="shared" si="98"/>
        <v>189.22191780821908</v>
      </c>
      <c r="T524" s="20">
        <f t="shared" si="99"/>
        <v>-7.1589606146225293</v>
      </c>
      <c r="Y524" s="81">
        <f t="shared" si="109"/>
        <v>1.3896578445213636</v>
      </c>
      <c r="Z524" s="7">
        <f t="shared" si="111"/>
        <v>2.0975412210959545</v>
      </c>
      <c r="AA524" s="56">
        <f t="shared" si="104"/>
        <v>1.5093940061327866</v>
      </c>
      <c r="AB524" s="7">
        <f t="shared" si="105"/>
        <v>150.44336309523811</v>
      </c>
      <c r="AC524" s="18">
        <f t="shared" si="106"/>
        <v>158.61095890410954</v>
      </c>
      <c r="AD524" s="43">
        <f t="shared" si="107"/>
        <v>-8.1675958088714253</v>
      </c>
    </row>
    <row r="525" spans="1:30" s="7" customFormat="1" ht="15.75">
      <c r="A525" s="7">
        <v>20231031</v>
      </c>
      <c r="B525" s="7">
        <v>145.1</v>
      </c>
      <c r="C525" s="64">
        <f t="shared" si="110"/>
        <v>158.56164383561637</v>
      </c>
      <c r="E525" s="83">
        <v>107</v>
      </c>
      <c r="F525" s="76">
        <f t="shared" si="93"/>
        <v>126.36986301369863</v>
      </c>
      <c r="H525" s="28">
        <v>213</v>
      </c>
      <c r="I525" s="71">
        <f>AVERAGE(H343:H707)</f>
        <v>268.44931506849315</v>
      </c>
      <c r="J525" s="30">
        <f t="shared" si="101"/>
        <v>95.906576583932065</v>
      </c>
      <c r="K525" s="28">
        <v>168</v>
      </c>
      <c r="L525" s="43">
        <f>AVERAGE(K343:K707)</f>
        <v>177.94246575342467</v>
      </c>
      <c r="M525" s="18">
        <f t="shared" si="103"/>
        <v>98.910837734222227</v>
      </c>
      <c r="O525" s="6">
        <f t="shared" si="108"/>
        <v>148.93458904109576</v>
      </c>
      <c r="P525" s="20">
        <f t="shared" si="95"/>
        <v>-15.150762608389655</v>
      </c>
      <c r="Q525" s="20">
        <f t="shared" si="96"/>
        <v>290.06784246575319</v>
      </c>
      <c r="R525" s="20">
        <f t="shared" si="97"/>
        <v>-7.4529210868359002</v>
      </c>
      <c r="S525" s="20">
        <f t="shared" si="98"/>
        <v>189.12328767123273</v>
      </c>
      <c r="T525" s="20">
        <f t="shared" si="99"/>
        <v>-5.9119223526002429</v>
      </c>
      <c r="Y525" s="81">
        <f t="shared" si="109"/>
        <v>1.4081084010840108</v>
      </c>
      <c r="Z525" s="7">
        <f t="shared" si="111"/>
        <v>2.1243143631436312</v>
      </c>
      <c r="AA525" s="56">
        <f t="shared" si="104"/>
        <v>1.5086298480346116</v>
      </c>
      <c r="AB525" s="7">
        <f t="shared" si="105"/>
        <v>151.51447671232876</v>
      </c>
      <c r="AC525" s="18">
        <f t="shared" si="106"/>
        <v>158.56164383561637</v>
      </c>
      <c r="AD525" s="43">
        <f t="shared" si="107"/>
        <v>-7.0471671232876076</v>
      </c>
    </row>
    <row r="526" spans="1:30" s="7" customFormat="1" ht="15.75">
      <c r="A526" s="7">
        <v>20231101</v>
      </c>
      <c r="B526" s="7">
        <v>156.19999999999999</v>
      </c>
      <c r="C526" s="64">
        <f t="shared" si="110"/>
        <v>158.5005479452054</v>
      </c>
      <c r="E526" s="83">
        <v>115</v>
      </c>
      <c r="F526" s="76">
        <f t="shared" si="93"/>
        <v>126.35068493150685</v>
      </c>
      <c r="H526" s="28">
        <v>262</v>
      </c>
      <c r="I526" s="71">
        <f t="shared" si="100"/>
        <v>268.53424657534248</v>
      </c>
      <c r="J526" s="30">
        <f t="shared" si="101"/>
        <v>95.902433301025354</v>
      </c>
      <c r="K526" s="28">
        <v>180</v>
      </c>
      <c r="L526" s="43">
        <f t="shared" si="102"/>
        <v>178.00273972602739</v>
      </c>
      <c r="M526" s="18">
        <f t="shared" si="103"/>
        <v>98.904388111619028</v>
      </c>
      <c r="O526" s="6">
        <f t="shared" si="108"/>
        <v>148.83836301369848</v>
      </c>
      <c r="P526" s="20">
        <f t="shared" si="95"/>
        <v>-15.108791595700339</v>
      </c>
      <c r="Q526" s="20">
        <f t="shared" si="96"/>
        <v>289.88043082191757</v>
      </c>
      <c r="R526" s="20">
        <f t="shared" si="97"/>
        <v>-7.3637893341233109</v>
      </c>
      <c r="S526" s="20">
        <f t="shared" si="98"/>
        <v>189.0010958904108</v>
      </c>
      <c r="T526" s="20">
        <f t="shared" si="99"/>
        <v>-5.8192023239699182</v>
      </c>
      <c r="Y526" s="81">
        <f t="shared" si="109"/>
        <v>1.4087991673533109</v>
      </c>
      <c r="Z526" s="7">
        <f t="shared" si="111"/>
        <v>2.1253089899822197</v>
      </c>
      <c r="AA526" s="56">
        <f t="shared" si="104"/>
        <v>1.5085961428945223</v>
      </c>
      <c r="AB526" s="7">
        <f t="shared" si="105"/>
        <v>151.54216438356167</v>
      </c>
      <c r="AC526" s="18">
        <f t="shared" si="106"/>
        <v>158.5005479452054</v>
      </c>
      <c r="AD526" s="43">
        <f t="shared" si="107"/>
        <v>-6.9583835616437284</v>
      </c>
    </row>
    <row r="527" spans="1:30" s="7" customFormat="1" ht="15.75">
      <c r="A527" s="7">
        <v>20231102</v>
      </c>
      <c r="B527" s="7">
        <v>155.9</v>
      </c>
      <c r="C527" s="64">
        <f t="shared" si="110"/>
        <v>158.46054794520541</v>
      </c>
      <c r="E527" s="83">
        <v>122</v>
      </c>
      <c r="F527" s="76">
        <f t="shared" si="93"/>
        <v>126.40547945205479</v>
      </c>
      <c r="H527" s="28">
        <v>276</v>
      </c>
      <c r="I527" s="71">
        <f t="shared" si="100"/>
        <v>268.69863013698631</v>
      </c>
      <c r="J527" s="30">
        <f t="shared" si="101"/>
        <v>95.897333673209275</v>
      </c>
      <c r="K527" s="28">
        <v>183</v>
      </c>
      <c r="L527" s="43">
        <f t="shared" si="102"/>
        <v>178.10958904109589</v>
      </c>
      <c r="M527" s="18">
        <f t="shared" si="103"/>
        <v>98.896800492231961</v>
      </c>
      <c r="O527" s="6">
        <f t="shared" si="108"/>
        <v>148.77536301369852</v>
      </c>
      <c r="P527" s="20">
        <f t="shared" si="95"/>
        <v>-15.036013428906244</v>
      </c>
      <c r="Q527" s="20">
        <f t="shared" si="96"/>
        <v>289.75773082191756</v>
      </c>
      <c r="R527" s="20">
        <f t="shared" si="97"/>
        <v>-7.2678304821050688</v>
      </c>
      <c r="S527" s="20">
        <f t="shared" si="98"/>
        <v>188.92109589041081</v>
      </c>
      <c r="T527" s="20">
        <f t="shared" si="99"/>
        <v>-5.7227631453008598</v>
      </c>
      <c r="Y527" s="81">
        <f t="shared" si="109"/>
        <v>1.4090337682604361</v>
      </c>
      <c r="Z527" s="7">
        <f t="shared" si="111"/>
        <v>2.1256881529325069</v>
      </c>
      <c r="AA527" s="56">
        <f t="shared" si="104"/>
        <v>1.5086140593754809</v>
      </c>
      <c r="AB527" s="7">
        <f t="shared" si="105"/>
        <v>151.59575342465754</v>
      </c>
      <c r="AC527" s="18">
        <f t="shared" si="106"/>
        <v>158.46054794520541</v>
      </c>
      <c r="AD527" s="43">
        <f t="shared" si="107"/>
        <v>-6.8647945205478607</v>
      </c>
    </row>
    <row r="528" spans="1:30" s="7" customFormat="1" ht="15.75">
      <c r="A528" s="7">
        <v>20231103</v>
      </c>
      <c r="B528" s="7">
        <v>153.6</v>
      </c>
      <c r="C528" s="64">
        <f t="shared" si="110"/>
        <v>158.44383561643826</v>
      </c>
      <c r="E528" s="83">
        <v>121</v>
      </c>
      <c r="F528" s="76">
        <f t="shared" si="93"/>
        <v>126.46575342465754</v>
      </c>
      <c r="H528" s="28">
        <v>267</v>
      </c>
      <c r="I528" s="71">
        <f t="shared" si="100"/>
        <v>268.87397260273974</v>
      </c>
      <c r="J528" s="30">
        <f t="shared" si="101"/>
        <v>95.892866240740176</v>
      </c>
      <c r="K528" s="28">
        <v>180</v>
      </c>
      <c r="L528" s="43">
        <f t="shared" si="102"/>
        <v>178.28493150684932</v>
      </c>
      <c r="M528" s="18">
        <f t="shared" si="103"/>
        <v>98.887113132741177</v>
      </c>
      <c r="O528" s="6">
        <f t="shared" si="108"/>
        <v>148.74904109589025</v>
      </c>
      <c r="P528" s="20">
        <f t="shared" si="95"/>
        <v>-14.980458029889348</v>
      </c>
      <c r="Q528" s="20">
        <f t="shared" si="96"/>
        <v>289.70646575342437</v>
      </c>
      <c r="R528" s="20">
        <f t="shared" si="97"/>
        <v>-7.1908968605538917</v>
      </c>
      <c r="S528" s="20">
        <f t="shared" si="98"/>
        <v>188.88767123287653</v>
      </c>
      <c r="T528" s="20">
        <f t="shared" si="99"/>
        <v>-5.6132513344162476</v>
      </c>
      <c r="Y528" s="81">
        <f t="shared" si="109"/>
        <v>1.4097487001733102</v>
      </c>
      <c r="Z528" s="7">
        <f t="shared" si="111"/>
        <v>2.1260615251299826</v>
      </c>
      <c r="AA528" s="56">
        <f t="shared" si="104"/>
        <v>1.5081138396287304</v>
      </c>
      <c r="AB528" s="7">
        <f t="shared" si="105"/>
        <v>151.65291506849314</v>
      </c>
      <c r="AC528" s="18">
        <f t="shared" si="106"/>
        <v>158.44383561643826</v>
      </c>
      <c r="AD528" s="43">
        <f t="shared" si="107"/>
        <v>-6.7909205479451202</v>
      </c>
    </row>
    <row r="529" spans="1:30" s="7" customFormat="1" ht="15.75">
      <c r="A529" s="7">
        <v>20231104</v>
      </c>
      <c r="B529" s="7">
        <v>152.69999999999999</v>
      </c>
      <c r="C529" s="64">
        <f t="shared" si="110"/>
        <v>158.45698630136977</v>
      </c>
      <c r="E529" s="83">
        <v>92</v>
      </c>
      <c r="F529" s="76">
        <f t="shared" si="93"/>
        <v>126.65205479452055</v>
      </c>
      <c r="H529" s="28">
        <v>207</v>
      </c>
      <c r="I529" s="71">
        <f t="shared" si="100"/>
        <v>269.05479452054794</v>
      </c>
      <c r="J529" s="30">
        <f t="shared" si="101"/>
        <v>95.889394633674456</v>
      </c>
      <c r="K529" s="28">
        <v>144</v>
      </c>
      <c r="L529" s="43">
        <f t="shared" si="102"/>
        <v>178.38356164383561</v>
      </c>
      <c r="M529" s="18">
        <f t="shared" si="103"/>
        <v>98.882936568883423</v>
      </c>
      <c r="O529" s="6">
        <f t="shared" si="108"/>
        <v>148.76975342465738</v>
      </c>
      <c r="P529" s="20">
        <f t="shared" si="95"/>
        <v>-14.867066806921926</v>
      </c>
      <c r="Q529" s="20">
        <f t="shared" si="96"/>
        <v>289.74680547945172</v>
      </c>
      <c r="R529" s="20">
        <f t="shared" si="97"/>
        <v>-7.1414112485775831</v>
      </c>
      <c r="S529" s="20">
        <f t="shared" si="98"/>
        <v>188.91397260273953</v>
      </c>
      <c r="T529" s="20">
        <f t="shared" si="99"/>
        <v>-5.5741832188601279</v>
      </c>
      <c r="Y529" s="81">
        <f t="shared" si="109"/>
        <v>1.4084537509734358</v>
      </c>
      <c r="Z529" s="7">
        <f t="shared" si="111"/>
        <v>2.1243618586138271</v>
      </c>
      <c r="AA529" s="56">
        <f t="shared" si="104"/>
        <v>1.5082936568883429</v>
      </c>
      <c r="AB529" s="7">
        <f t="shared" si="105"/>
        <v>151.71186301369863</v>
      </c>
      <c r="AC529" s="18">
        <f t="shared" si="106"/>
        <v>158.45698630136977</v>
      </c>
      <c r="AD529" s="43">
        <f t="shared" si="107"/>
        <v>-6.7451232876711344</v>
      </c>
    </row>
    <row r="530" spans="1:30" s="7" customFormat="1" ht="15.75">
      <c r="A530" s="7">
        <v>20231105</v>
      </c>
      <c r="B530" s="7">
        <v>152.19999999999999</v>
      </c>
      <c r="C530" s="64">
        <f t="shared" si="110"/>
        <v>158.5268493150684</v>
      </c>
      <c r="E530" s="83">
        <v>91</v>
      </c>
      <c r="F530" s="76">
        <f t="shared" si="93"/>
        <v>126.83561643835617</v>
      </c>
      <c r="H530" s="28">
        <v>200</v>
      </c>
      <c r="I530" s="71">
        <f t="shared" si="100"/>
        <v>269.08219178082192</v>
      </c>
      <c r="J530" s="30">
        <f t="shared" si="101"/>
        <v>95.89139133533574</v>
      </c>
      <c r="K530" s="28">
        <v>136</v>
      </c>
      <c r="L530" s="43">
        <f t="shared" si="102"/>
        <v>178.46575342465752</v>
      </c>
      <c r="M530" s="18">
        <f t="shared" si="103"/>
        <v>98.882760208781079</v>
      </c>
      <c r="O530" s="6">
        <f t="shared" si="108"/>
        <v>148.87978767123272</v>
      </c>
      <c r="P530" s="20">
        <f t="shared" si="95"/>
        <v>-14.80669174620003</v>
      </c>
      <c r="Q530" s="20">
        <f t="shared" si="96"/>
        <v>289.96111027397234</v>
      </c>
      <c r="R530" s="20">
        <f t="shared" si="97"/>
        <v>-7.2005926841095231</v>
      </c>
      <c r="S530" s="20">
        <f t="shared" si="98"/>
        <v>189.05369863013681</v>
      </c>
      <c r="T530" s="20">
        <f t="shared" si="99"/>
        <v>-5.600496198804052</v>
      </c>
      <c r="Y530" s="81">
        <f t="shared" si="109"/>
        <v>1.4070633977751374</v>
      </c>
      <c r="Z530" s="7">
        <f t="shared" si="111"/>
        <v>2.1215034020952586</v>
      </c>
      <c r="AA530" s="56">
        <f t="shared" si="104"/>
        <v>1.5077525330058337</v>
      </c>
      <c r="AB530" s="7">
        <f t="shared" si="105"/>
        <v>151.72079452054794</v>
      </c>
      <c r="AC530" s="18">
        <f t="shared" si="106"/>
        <v>158.5268493150684</v>
      </c>
      <c r="AD530" s="43">
        <f t="shared" si="107"/>
        <v>-6.8060547945204632</v>
      </c>
    </row>
    <row r="531" spans="1:30" s="7" customFormat="1" ht="15.75">
      <c r="A531" s="7">
        <v>20231106</v>
      </c>
      <c r="B531" s="7">
        <v>143.6</v>
      </c>
      <c r="C531" s="64">
        <f t="shared" si="110"/>
        <v>158.5660273972602</v>
      </c>
      <c r="E531" s="83">
        <v>77</v>
      </c>
      <c r="F531" s="76">
        <f t="shared" si="93"/>
        <v>127.02465753424657</v>
      </c>
      <c r="H531" s="28">
        <v>216</v>
      </c>
      <c r="I531" s="71">
        <f t="shared" si="100"/>
        <v>269.16712328767125</v>
      </c>
      <c r="J531" s="30">
        <f t="shared" si="101"/>
        <v>95.890987928261708</v>
      </c>
      <c r="K531" s="28">
        <v>133</v>
      </c>
      <c r="L531" s="43">
        <f t="shared" si="102"/>
        <v>178.51780821917808</v>
      </c>
      <c r="M531" s="18">
        <f t="shared" si="103"/>
        <v>98.882364677174294</v>
      </c>
      <c r="O531" s="6">
        <f t="shared" si="108"/>
        <v>148.94149315068481</v>
      </c>
      <c r="P531" s="20">
        <f t="shared" si="95"/>
        <v>-14.71506371583429</v>
      </c>
      <c r="Q531" s="20">
        <f t="shared" si="96"/>
        <v>290.08128904109566</v>
      </c>
      <c r="R531" s="20">
        <f t="shared" si="97"/>
        <v>-7.2097603477146492</v>
      </c>
      <c r="S531" s="20">
        <f t="shared" si="98"/>
        <v>189.1320547945204</v>
      </c>
      <c r="T531" s="20">
        <f t="shared" si="99"/>
        <v>-5.6120823024283197</v>
      </c>
      <c r="Y531" s="81">
        <f t="shared" si="109"/>
        <v>1.4053791734966785</v>
      </c>
      <c r="Z531" s="7">
        <f t="shared" si="111"/>
        <v>2.1190147528254681</v>
      </c>
      <c r="AA531" s="56">
        <f t="shared" si="104"/>
        <v>1.5077886400957659</v>
      </c>
      <c r="AB531" s="7">
        <f t="shared" si="105"/>
        <v>151.74848219178082</v>
      </c>
      <c r="AC531" s="18">
        <f t="shared" si="106"/>
        <v>158.5660273972602</v>
      </c>
      <c r="AD531" s="43">
        <f t="shared" si="107"/>
        <v>-6.8175452054793766</v>
      </c>
    </row>
    <row r="532" spans="1:30" s="7" customFormat="1" ht="15.75">
      <c r="A532" s="7">
        <v>20231107</v>
      </c>
      <c r="B532" s="7">
        <v>142.5</v>
      </c>
      <c r="C532" s="64">
        <f t="shared" si="110"/>
        <v>158.65452054794514</v>
      </c>
      <c r="E532" s="83">
        <v>78</v>
      </c>
      <c r="F532" s="76">
        <f t="shared" si="93"/>
        <v>127.2027397260274</v>
      </c>
      <c r="H532" s="28">
        <v>206</v>
      </c>
      <c r="I532" s="71">
        <f t="shared" si="100"/>
        <v>269.22191780821919</v>
      </c>
      <c r="J532" s="30">
        <f t="shared" si="101"/>
        <v>95.893075936743116</v>
      </c>
      <c r="K532" s="28">
        <v>163</v>
      </c>
      <c r="L532" s="43">
        <f t="shared" si="102"/>
        <v>178.6</v>
      </c>
      <c r="M532" s="18">
        <f t="shared" si="103"/>
        <v>98.883231833591552</v>
      </c>
      <c r="O532" s="6">
        <f t="shared" si="108"/>
        <v>149.08086986301359</v>
      </c>
      <c r="P532" s="20">
        <f t="shared" si="95"/>
        <v>-14.675343762811025</v>
      </c>
      <c r="Q532" s="20">
        <f t="shared" si="96"/>
        <v>290.3527417808217</v>
      </c>
      <c r="R532" s="20">
        <f t="shared" si="97"/>
        <v>-7.2776388619583088</v>
      </c>
      <c r="S532" s="20">
        <f t="shared" si="98"/>
        <v>189.30904109589028</v>
      </c>
      <c r="T532" s="20">
        <f t="shared" si="99"/>
        <v>-5.6569094819226535</v>
      </c>
      <c r="Y532" s="81">
        <f t="shared" si="109"/>
        <v>1.4040578086971505</v>
      </c>
      <c r="Z532" s="7">
        <f t="shared" si="111"/>
        <v>2.1164789248099249</v>
      </c>
      <c r="AA532" s="56">
        <f t="shared" si="104"/>
        <v>1.5074015554771512</v>
      </c>
      <c r="AB532" s="7">
        <f t="shared" si="105"/>
        <v>151.76634520547947</v>
      </c>
      <c r="AC532" s="18">
        <f t="shared" si="106"/>
        <v>158.65452054794514</v>
      </c>
      <c r="AD532" s="43">
        <f t="shared" si="107"/>
        <v>-6.8881753424656713</v>
      </c>
    </row>
    <row r="533" spans="1:30" s="7" customFormat="1" ht="15.75">
      <c r="A533" s="7">
        <v>20231108</v>
      </c>
      <c r="B533" s="7">
        <v>143.1</v>
      </c>
      <c r="C533" s="64">
        <f t="shared" si="110"/>
        <v>158.81808219178075</v>
      </c>
      <c r="E533" s="83">
        <v>113</v>
      </c>
      <c r="F533" s="76">
        <f t="shared" si="93"/>
        <v>127.1945205479452</v>
      </c>
      <c r="H533" s="28">
        <v>258</v>
      </c>
      <c r="I533" s="71">
        <f t="shared" si="100"/>
        <v>269.30684931506852</v>
      </c>
      <c r="J533" s="30">
        <f t="shared" si="101"/>
        <v>95.897290863403768</v>
      </c>
      <c r="K533" s="28">
        <v>143</v>
      </c>
      <c r="L533" s="43">
        <f t="shared" si="102"/>
        <v>178.59726027397261</v>
      </c>
      <c r="M533" s="18">
        <f t="shared" si="103"/>
        <v>98.892526231821805</v>
      </c>
      <c r="O533" s="6">
        <f t="shared" si="108"/>
        <v>149.33847945205468</v>
      </c>
      <c r="P533" s="20">
        <f t="shared" si="95"/>
        <v>-14.828032925846699</v>
      </c>
      <c r="Q533" s="20">
        <f t="shared" si="96"/>
        <v>290.85446712328741</v>
      </c>
      <c r="R533" s="20">
        <f t="shared" si="97"/>
        <v>-7.4083846885134079</v>
      </c>
      <c r="S533" s="20">
        <f t="shared" si="98"/>
        <v>189.63616438356149</v>
      </c>
      <c r="T533" s="20">
        <f t="shared" si="99"/>
        <v>-5.8210964904676104</v>
      </c>
      <c r="Y533" s="81">
        <f t="shared" si="109"/>
        <v>1.4041269978029554</v>
      </c>
      <c r="Z533" s="7">
        <f t="shared" si="111"/>
        <v>2.1172834187739631</v>
      </c>
      <c r="AA533" s="56">
        <f t="shared" si="104"/>
        <v>1.5079002270356507</v>
      </c>
      <c r="AB533" s="7">
        <f t="shared" si="105"/>
        <v>151.79403287671232</v>
      </c>
      <c r="AC533" s="18">
        <f t="shared" si="106"/>
        <v>158.81808219178075</v>
      </c>
      <c r="AD533" s="43">
        <f t="shared" si="107"/>
        <v>-7.0240493150684244</v>
      </c>
    </row>
    <row r="534" spans="1:30" s="7" customFormat="1" ht="15.75">
      <c r="A534" s="7">
        <v>20231109</v>
      </c>
      <c r="B534" s="7">
        <v>136.1</v>
      </c>
      <c r="C534" s="64">
        <f t="shared" si="110"/>
        <v>158.9942465753424</v>
      </c>
      <c r="E534" s="83">
        <v>99</v>
      </c>
      <c r="F534" s="76">
        <f t="shared" si="93"/>
        <v>127.23561643835616</v>
      </c>
      <c r="H534" s="28">
        <v>215</v>
      </c>
      <c r="I534" s="71">
        <f t="shared" si="100"/>
        <v>269.58630136986301</v>
      </c>
      <c r="J534" s="30">
        <f t="shared" si="101"/>
        <v>95.897712375125764</v>
      </c>
      <c r="K534" s="28">
        <v>138</v>
      </c>
      <c r="L534" s="43">
        <f t="shared" si="102"/>
        <v>178.7123287671233</v>
      </c>
      <c r="M534" s="18">
        <f t="shared" si="103"/>
        <v>98.896657979457302</v>
      </c>
      <c r="O534" s="6">
        <f t="shared" si="108"/>
        <v>149.61593835616429</v>
      </c>
      <c r="P534" s="20">
        <f t="shared" si="95"/>
        <v>-14.958514556471414</v>
      </c>
      <c r="Q534" s="20">
        <f t="shared" si="96"/>
        <v>291.39485136986281</v>
      </c>
      <c r="R534" s="20">
        <f t="shared" si="97"/>
        <v>-7.4841919469327109</v>
      </c>
      <c r="S534" s="20">
        <f t="shared" si="98"/>
        <v>189.9884931506848</v>
      </c>
      <c r="T534" s="20">
        <f t="shared" si="99"/>
        <v>-5.9351828084757159</v>
      </c>
      <c r="Y534" s="81">
        <f t="shared" si="109"/>
        <v>1.4045778514674534</v>
      </c>
      <c r="Z534" s="7">
        <f t="shared" si="111"/>
        <v>2.1187958915613359</v>
      </c>
      <c r="AA534" s="56">
        <f t="shared" si="104"/>
        <v>1.5084930246818948</v>
      </c>
      <c r="AB534" s="7">
        <f t="shared" si="105"/>
        <v>151.88513424657535</v>
      </c>
      <c r="AC534" s="18">
        <f t="shared" si="106"/>
        <v>158.9942465753424</v>
      </c>
      <c r="AD534" s="43">
        <f t="shared" si="107"/>
        <v>-7.109112328767055</v>
      </c>
    </row>
    <row r="535" spans="1:30" s="7" customFormat="1" ht="15.75">
      <c r="A535" s="7">
        <v>20231110</v>
      </c>
      <c r="B535" s="7">
        <v>141.1</v>
      </c>
      <c r="C535" s="64">
        <f t="shared" si="110"/>
        <v>159.1619178082191</v>
      </c>
      <c r="E535" s="83">
        <v>94</v>
      </c>
      <c r="F535" s="76">
        <f t="shared" si="93"/>
        <v>127.27945205479452</v>
      </c>
      <c r="H535" s="28">
        <v>189</v>
      </c>
      <c r="I535" s="71">
        <f t="shared" si="100"/>
        <v>269.91506849315067</v>
      </c>
      <c r="J535" s="30">
        <f t="shared" si="101"/>
        <v>95.896740730214475</v>
      </c>
      <c r="K535" s="28">
        <v>143</v>
      </c>
      <c r="L535" s="43">
        <f t="shared" si="102"/>
        <v>178.81917808219177</v>
      </c>
      <c r="M535" s="18">
        <f t="shared" si="103"/>
        <v>98.900718564709123</v>
      </c>
      <c r="O535" s="6">
        <f t="shared" si="108"/>
        <v>149.88002054794509</v>
      </c>
      <c r="P535" s="20">
        <f t="shared" si="95"/>
        <v>-15.079106881974894</v>
      </c>
      <c r="Q535" s="20">
        <f t="shared" si="96"/>
        <v>291.90918287671207</v>
      </c>
      <c r="R535" s="20">
        <f t="shared" si="97"/>
        <v>-7.5345743380915309</v>
      </c>
      <c r="S535" s="20">
        <f t="shared" si="98"/>
        <v>190.3238356164382</v>
      </c>
      <c r="T535" s="20">
        <f t="shared" si="99"/>
        <v>-6.0447802015885799</v>
      </c>
      <c r="Y535" s="81">
        <f t="shared" si="109"/>
        <v>1.404933594506748</v>
      </c>
      <c r="Z535" s="7">
        <f t="shared" si="111"/>
        <v>2.1206492024883223</v>
      </c>
      <c r="AA535" s="56">
        <f t="shared" si="104"/>
        <v>1.509430204231718</v>
      </c>
      <c r="AB535" s="7">
        <f t="shared" si="105"/>
        <v>151.99231232876713</v>
      </c>
      <c r="AC535" s="18">
        <f t="shared" si="106"/>
        <v>159.1619178082191</v>
      </c>
      <c r="AD535" s="43">
        <f t="shared" si="107"/>
        <v>-7.1696054794519739</v>
      </c>
    </row>
    <row r="536" spans="1:30" s="7" customFormat="1" ht="15.75">
      <c r="A536" s="7">
        <v>20231111</v>
      </c>
      <c r="B536" s="7">
        <v>138.69999999999999</v>
      </c>
      <c r="C536" s="64">
        <f t="shared" si="110"/>
        <v>159.34219178082185</v>
      </c>
      <c r="E536" s="83">
        <v>81</v>
      </c>
      <c r="F536" s="76">
        <f t="shared" si="93"/>
        <v>127.34794520547945</v>
      </c>
      <c r="H536" s="28">
        <v>199</v>
      </c>
      <c r="I536" s="71">
        <f t="shared" si="100"/>
        <v>270.11780821917807</v>
      </c>
      <c r="J536" s="30">
        <f t="shared" si="101"/>
        <v>95.898988772022349</v>
      </c>
      <c r="K536" s="28">
        <v>115</v>
      </c>
      <c r="L536" s="43">
        <f t="shared" si="102"/>
        <v>179.04657534246576</v>
      </c>
      <c r="M536" s="18">
        <f t="shared" si="103"/>
        <v>98.899482800832416</v>
      </c>
      <c r="O536" s="6">
        <f t="shared" si="108"/>
        <v>150.16395205479441</v>
      </c>
      <c r="P536" s="20">
        <f t="shared" si="95"/>
        <v>-15.194063912882001</v>
      </c>
      <c r="Q536" s="20">
        <f t="shared" si="96"/>
        <v>292.46217328767102</v>
      </c>
      <c r="R536" s="20">
        <f t="shared" si="97"/>
        <v>-7.6400872007863541</v>
      </c>
      <c r="S536" s="20">
        <f t="shared" si="98"/>
        <v>190.6843835616437</v>
      </c>
      <c r="T536" s="20">
        <f t="shared" si="99"/>
        <v>-6.1031784574092853</v>
      </c>
      <c r="Y536" s="81">
        <f t="shared" si="109"/>
        <v>1.4059635988124437</v>
      </c>
      <c r="Z536" s="7">
        <f t="shared" si="111"/>
        <v>2.1211006411083861</v>
      </c>
      <c r="AA536" s="56">
        <f t="shared" si="104"/>
        <v>1.5086454890439465</v>
      </c>
      <c r="AB536" s="7">
        <f t="shared" si="105"/>
        <v>152.05840547945206</v>
      </c>
      <c r="AC536" s="18">
        <f t="shared" si="106"/>
        <v>159.34219178082185</v>
      </c>
      <c r="AD536" s="43">
        <f t="shared" si="107"/>
        <v>-7.2837863013697861</v>
      </c>
    </row>
    <row r="537" spans="1:30" s="7" customFormat="1" ht="15.75">
      <c r="A537" s="7">
        <v>20231112</v>
      </c>
      <c r="B537" s="7">
        <v>134.4</v>
      </c>
      <c r="C537" s="64">
        <f t="shared" si="110"/>
        <v>159.56027397260269</v>
      </c>
      <c r="E537" s="83">
        <v>82</v>
      </c>
      <c r="F537" s="76">
        <f t="shared" si="93"/>
        <v>127.53150684931506</v>
      </c>
      <c r="H537" s="28">
        <v>161</v>
      </c>
      <c r="I537" s="71">
        <f t="shared" si="100"/>
        <v>270.36164383561646</v>
      </c>
      <c r="J537" s="30">
        <f t="shared" si="101"/>
        <v>95.901734865527658</v>
      </c>
      <c r="K537" s="28">
        <v>117</v>
      </c>
      <c r="L537" s="43">
        <f t="shared" si="102"/>
        <v>179.32054794520548</v>
      </c>
      <c r="M537" s="18">
        <f t="shared" si="103"/>
        <v>98.89804742406649</v>
      </c>
      <c r="O537" s="6">
        <f t="shared" si="108"/>
        <v>150.50743150684923</v>
      </c>
      <c r="P537" s="20">
        <f t="shared" si="95"/>
        <v>-15.265641322494162</v>
      </c>
      <c r="Q537" s="20">
        <f t="shared" si="96"/>
        <v>293.13114041095872</v>
      </c>
      <c r="R537" s="20">
        <f t="shared" si="97"/>
        <v>-7.7676825953804496</v>
      </c>
      <c r="S537" s="20">
        <f t="shared" si="98"/>
        <v>191.12054794520537</v>
      </c>
      <c r="T537" s="20">
        <f t="shared" si="99"/>
        <v>-6.1741137344284738</v>
      </c>
      <c r="Y537" s="81">
        <f t="shared" si="109"/>
        <v>1.4060882081247719</v>
      </c>
      <c r="Z537" s="7">
        <f t="shared" si="111"/>
        <v>2.1199596124513955</v>
      </c>
      <c r="AA537" s="56">
        <f t="shared" si="104"/>
        <v>1.5077002994560902</v>
      </c>
      <c r="AB537" s="7">
        <f t="shared" si="105"/>
        <v>152.13789589041096</v>
      </c>
      <c r="AC537" s="18">
        <f t="shared" si="106"/>
        <v>159.56027397260269</v>
      </c>
      <c r="AD537" s="43">
        <f t="shared" si="107"/>
        <v>-7.4223780821917273</v>
      </c>
    </row>
    <row r="538" spans="1:30" s="7" customFormat="1" ht="15.75">
      <c r="A538" s="7">
        <v>20231113</v>
      </c>
      <c r="B538" s="7">
        <v>130</v>
      </c>
      <c r="C538" s="64">
        <f t="shared" si="110"/>
        <v>159.7720547945205</v>
      </c>
      <c r="E538" s="83">
        <v>73</v>
      </c>
      <c r="F538" s="76">
        <f t="shared" si="93"/>
        <v>127.83835616438355</v>
      </c>
      <c r="H538" s="28">
        <v>193</v>
      </c>
      <c r="I538" s="71">
        <f t="shared" si="100"/>
        <v>270.82739726027398</v>
      </c>
      <c r="J538" s="30">
        <f t="shared" si="101"/>
        <v>95.899405171367292</v>
      </c>
      <c r="K538" s="28">
        <v>120</v>
      </c>
      <c r="L538" s="43">
        <f t="shared" si="102"/>
        <v>179.51232876712328</v>
      </c>
      <c r="M538" s="18">
        <f t="shared" si="103"/>
        <v>98.900338817496419</v>
      </c>
      <c r="O538" s="6">
        <f t="shared" si="108"/>
        <v>150.84098630136978</v>
      </c>
      <c r="P538" s="20">
        <f t="shared" si="95"/>
        <v>-15.249588789500862</v>
      </c>
      <c r="Q538" s="20">
        <f t="shared" si="96"/>
        <v>293.7807780821916</v>
      </c>
      <c r="R538" s="20">
        <f t="shared" si="97"/>
        <v>-7.8130982468485115</v>
      </c>
      <c r="S538" s="20">
        <f t="shared" si="98"/>
        <v>191.544109589041</v>
      </c>
      <c r="T538" s="20">
        <f t="shared" si="99"/>
        <v>-6.2814674112046447</v>
      </c>
      <c r="Y538" s="81">
        <f t="shared" si="109"/>
        <v>1.4042133687662073</v>
      </c>
      <c r="Z538" s="7">
        <f t="shared" si="111"/>
        <v>2.1185143910331972</v>
      </c>
      <c r="AA538" s="56">
        <f t="shared" si="104"/>
        <v>1.5086841061017675</v>
      </c>
      <c r="AB538" s="7">
        <f t="shared" si="105"/>
        <v>152.28973150684931</v>
      </c>
      <c r="AC538" s="18">
        <f t="shared" si="106"/>
        <v>159.7720547945205</v>
      </c>
      <c r="AD538" s="43">
        <f t="shared" si="107"/>
        <v>-7.4823232876711927</v>
      </c>
    </row>
    <row r="539" spans="1:30" s="7" customFormat="1" ht="15.75">
      <c r="A539" s="7">
        <v>20231114</v>
      </c>
      <c r="B539" s="7">
        <v>121.2</v>
      </c>
      <c r="C539" s="64">
        <f t="shared" si="110"/>
        <v>160.01095890410954</v>
      </c>
      <c r="E539" s="83">
        <v>60</v>
      </c>
      <c r="F539" s="76">
        <f t="shared" si="93"/>
        <v>128.0849315068493</v>
      </c>
      <c r="H539" s="28">
        <v>115</v>
      </c>
      <c r="I539" s="71">
        <f t="shared" si="100"/>
        <v>271.15616438356165</v>
      </c>
      <c r="J539" s="30">
        <f t="shared" si="101"/>
        <v>95.901062926888414</v>
      </c>
      <c r="K539" s="28">
        <v>65</v>
      </c>
      <c r="L539" s="43">
        <f t="shared" si="102"/>
        <v>179.76712328767124</v>
      </c>
      <c r="M539" s="18">
        <f t="shared" si="103"/>
        <v>98.901013487769561</v>
      </c>
      <c r="O539" s="6">
        <f t="shared" si="108"/>
        <v>151.21726027397253</v>
      </c>
      <c r="P539" s="20">
        <f t="shared" si="95"/>
        <v>-15.297412957497386</v>
      </c>
      <c r="Q539" s="20">
        <f t="shared" si="96"/>
        <v>294.513616438356</v>
      </c>
      <c r="R539" s="20">
        <f t="shared" si="97"/>
        <v>-7.9308564192254352</v>
      </c>
      <c r="S539" s="20">
        <f t="shared" si="98"/>
        <v>192.02191780821909</v>
      </c>
      <c r="T539" s="20">
        <f t="shared" si="99"/>
        <v>-6.381976943271269</v>
      </c>
      <c r="Y539" s="81">
        <f t="shared" si="109"/>
        <v>1.4034993903873716</v>
      </c>
      <c r="Z539" s="7">
        <f t="shared" si="111"/>
        <v>2.1170028448589338</v>
      </c>
      <c r="AA539" s="56">
        <f t="shared" si="104"/>
        <v>1.5083746094642994</v>
      </c>
      <c r="AB539" s="7">
        <f t="shared" si="105"/>
        <v>152.39690958904112</v>
      </c>
      <c r="AC539" s="18">
        <f t="shared" si="106"/>
        <v>160.01095890410954</v>
      </c>
      <c r="AD539" s="43">
        <f t="shared" si="107"/>
        <v>-7.6140493150684279</v>
      </c>
    </row>
    <row r="540" spans="1:30" s="7" customFormat="1" ht="15.75">
      <c r="A540" s="7">
        <v>20231115</v>
      </c>
      <c r="B540" s="7">
        <v>116.4</v>
      </c>
      <c r="C540" s="64">
        <f t="shared" si="110"/>
        <v>160.23972602739721</v>
      </c>
      <c r="E540" s="83">
        <v>33</v>
      </c>
      <c r="F540" s="76">
        <f t="shared" si="93"/>
        <v>128.36986301369862</v>
      </c>
      <c r="H540" s="28">
        <v>96</v>
      </c>
      <c r="I540" s="71">
        <f t="shared" si="100"/>
        <v>271.58356164383559</v>
      </c>
      <c r="J540" s="30">
        <f t="shared" si="101"/>
        <v>95.90019974174804</v>
      </c>
      <c r="K540" s="28">
        <v>67</v>
      </c>
      <c r="L540" s="43">
        <f t="shared" si="102"/>
        <v>180.03287671232877</v>
      </c>
      <c r="M540" s="18">
        <f t="shared" si="103"/>
        <v>98.90058132456781</v>
      </c>
      <c r="O540" s="6">
        <f t="shared" si="108"/>
        <v>151.57756849315061</v>
      </c>
      <c r="P540" s="20">
        <f t="shared" si="95"/>
        <v>-15.310778309853063</v>
      </c>
      <c r="Q540" s="20">
        <f t="shared" si="96"/>
        <v>295.21535958904093</v>
      </c>
      <c r="R540" s="20">
        <f t="shared" si="97"/>
        <v>-8.004935101649977</v>
      </c>
      <c r="S540" s="20">
        <f t="shared" si="98"/>
        <v>192.47945205479442</v>
      </c>
      <c r="T540" s="20">
        <f t="shared" si="99"/>
        <v>-6.4664436694896636</v>
      </c>
      <c r="Y540" s="81">
        <f t="shared" si="109"/>
        <v>1.4024543805356955</v>
      </c>
      <c r="Z540" s="7">
        <f t="shared" si="111"/>
        <v>2.1156333368904066</v>
      </c>
      <c r="AA540" s="56">
        <f t="shared" si="104"/>
        <v>1.5085220355490625</v>
      </c>
      <c r="AB540" s="7">
        <f t="shared" si="105"/>
        <v>152.5362410958904</v>
      </c>
      <c r="AC540" s="18">
        <f t="shared" si="106"/>
        <v>160.23972602739721</v>
      </c>
      <c r="AD540" s="43">
        <f t="shared" si="107"/>
        <v>-7.7034849315068072</v>
      </c>
    </row>
    <row r="541" spans="1:30" s="7" customFormat="1" ht="15.75">
      <c r="A541" s="7">
        <v>20231116</v>
      </c>
      <c r="B541" s="7">
        <v>115.3</v>
      </c>
      <c r="C541" s="64">
        <f t="shared" si="110"/>
        <v>160.43397260273966</v>
      </c>
      <c r="E541" s="83">
        <v>30</v>
      </c>
      <c r="F541" s="76">
        <f t="shared" si="93"/>
        <v>128.64657534246575</v>
      </c>
      <c r="H541" s="28">
        <v>123</v>
      </c>
      <c r="I541" s="71">
        <f t="shared" si="100"/>
        <v>272.31232876712329</v>
      </c>
      <c r="J541" s="30">
        <f t="shared" si="101"/>
        <v>95.891542749059298</v>
      </c>
      <c r="K541" s="28">
        <v>76</v>
      </c>
      <c r="L541" s="43">
        <f t="shared" si="102"/>
        <v>180.44109589041096</v>
      </c>
      <c r="M541" s="18">
        <f t="shared" si="103"/>
        <v>98.891210276187721</v>
      </c>
      <c r="O541" s="6">
        <f t="shared" si="108"/>
        <v>151.88350684931495</v>
      </c>
      <c r="P541" s="20">
        <f t="shared" si="95"/>
        <v>-15.299180265769593</v>
      </c>
      <c r="Q541" s="20">
        <f t="shared" si="96"/>
        <v>295.81121095890387</v>
      </c>
      <c r="R541" s="20">
        <f t="shared" si="97"/>
        <v>-7.943878163240143</v>
      </c>
      <c r="S541" s="20">
        <f t="shared" si="98"/>
        <v>192.86794520547932</v>
      </c>
      <c r="T541" s="20">
        <f t="shared" si="99"/>
        <v>-6.4431905995726311</v>
      </c>
      <c r="Y541" s="81">
        <f t="shared" si="109"/>
        <v>1.4026109549365364</v>
      </c>
      <c r="Z541" s="7">
        <f t="shared" si="111"/>
        <v>2.1167475934917794</v>
      </c>
      <c r="AA541" s="56">
        <f t="shared" si="104"/>
        <v>1.5091480542354352</v>
      </c>
      <c r="AB541" s="7">
        <f t="shared" si="105"/>
        <v>152.77381917808219</v>
      </c>
      <c r="AC541" s="18">
        <f t="shared" si="106"/>
        <v>160.43397260273966</v>
      </c>
      <c r="AD541" s="43">
        <f t="shared" si="107"/>
        <v>-7.6601534246574658</v>
      </c>
    </row>
    <row r="542" spans="1:30" s="7" customFormat="1" ht="15.75">
      <c r="A542" s="7">
        <v>20231117</v>
      </c>
      <c r="B542" s="7">
        <v>116.9</v>
      </c>
      <c r="C542" s="64">
        <f t="shared" si="110"/>
        <v>160.58356164383554</v>
      </c>
      <c r="E542" s="83">
        <v>26</v>
      </c>
      <c r="F542" s="76">
        <f t="shared" ref="F542:F605" si="112">AVERAGE(E360:E724)</f>
        <v>128.86575342465753</v>
      </c>
      <c r="H542" s="28">
        <v>72</v>
      </c>
      <c r="I542" s="71">
        <f t="shared" si="100"/>
        <v>272.67945205479452</v>
      </c>
      <c r="J542" s="30">
        <f t="shared" si="101"/>
        <v>95.889096535648264</v>
      </c>
      <c r="K542" s="28">
        <v>39</v>
      </c>
      <c r="L542" s="43">
        <f t="shared" si="102"/>
        <v>180.64109589041095</v>
      </c>
      <c r="M542" s="18">
        <f t="shared" si="103"/>
        <v>98.889647222980557</v>
      </c>
      <c r="O542" s="6">
        <f t="shared" ref="O542:O594" si="113">(C542-64)*1.575</f>
        <v>152.11910958904096</v>
      </c>
      <c r="P542" s="20">
        <f t="shared" ref="P542:P594" si="114">F542/O542*100-100</f>
        <v>-15.286282063577545</v>
      </c>
      <c r="Q542" s="20">
        <f t="shared" ref="Q542:Q594" si="115">(C542-64)*3.0675</f>
        <v>296.27007534246547</v>
      </c>
      <c r="R542" s="20">
        <f t="shared" ref="R542:R594" si="116">I542/Q542*100-100</f>
        <v>-7.962540010293651</v>
      </c>
      <c r="S542" s="20">
        <f t="shared" ref="S542:S594" si="117">(C542-64)*2</f>
        <v>193.16712328767107</v>
      </c>
      <c r="T542" s="20">
        <f t="shared" ref="T542:T594" si="118">L542/S542*100-100</f>
        <v>-6.4845545059994123</v>
      </c>
      <c r="Y542" s="81">
        <f t="shared" si="109"/>
        <v>1.40177736202058</v>
      </c>
      <c r="Z542" s="7">
        <f t="shared" si="111"/>
        <v>2.1159962581852199</v>
      </c>
      <c r="AA542" s="56">
        <f t="shared" si="104"/>
        <v>1.5095095095095097</v>
      </c>
      <c r="AB542" s="7">
        <f t="shared" si="105"/>
        <v>152.89350136986303</v>
      </c>
      <c r="AC542" s="18">
        <f t="shared" si="106"/>
        <v>160.58356164383554</v>
      </c>
      <c r="AD542" s="43">
        <f t="shared" si="107"/>
        <v>-7.6900602739725059</v>
      </c>
    </row>
    <row r="543" spans="1:30" s="7" customFormat="1" ht="15.75">
      <c r="A543" s="7">
        <v>20231118</v>
      </c>
      <c r="B543" s="7">
        <v>124.2</v>
      </c>
      <c r="C543" s="64">
        <f t="shared" si="110"/>
        <v>160.66657534246571</v>
      </c>
      <c r="E543" s="83">
        <v>32</v>
      </c>
      <c r="F543" s="76">
        <f t="shared" si="112"/>
        <v>128.96712328767123</v>
      </c>
      <c r="H543" s="28">
        <v>139</v>
      </c>
      <c r="I543" s="71">
        <f t="shared" ref="I543:I606" si="119">AVERAGE(H361:H725)</f>
        <v>272.93972602739728</v>
      </c>
      <c r="J543" s="30">
        <f t="shared" ref="J543:J545" si="120">(C543/I543-1)*10+100</f>
        <v>95.886522188651213</v>
      </c>
      <c r="K543" s="28">
        <v>91</v>
      </c>
      <c r="L543" s="43">
        <f t="shared" ref="L543:L606" si="121">AVERAGE(K361:K725)</f>
        <v>180.8082191780822</v>
      </c>
      <c r="M543" s="18">
        <f t="shared" ref="M543:M606" si="122">(C543/L543-1)*10+100</f>
        <v>98.886021668308203</v>
      </c>
      <c r="O543" s="6">
        <f t="shared" si="113"/>
        <v>152.24985616438349</v>
      </c>
      <c r="P543" s="20">
        <f t="shared" si="114"/>
        <v>-15.29244983428687</v>
      </c>
      <c r="Q543" s="20">
        <f t="shared" si="115"/>
        <v>296.52471986301356</v>
      </c>
      <c r="R543" s="20">
        <f t="shared" si="116"/>
        <v>-7.9538035973904329</v>
      </c>
      <c r="S543" s="20">
        <f t="shared" si="117"/>
        <v>193.33315068493141</v>
      </c>
      <c r="T543" s="20">
        <f t="shared" si="118"/>
        <v>-6.4784189687472065</v>
      </c>
      <c r="Y543" s="81">
        <f t="shared" si="109"/>
        <v>1.4019714061139084</v>
      </c>
      <c r="Z543" s="7">
        <f t="shared" si="111"/>
        <v>2.1163511992012407</v>
      </c>
      <c r="AA543" s="56">
        <f t="shared" ref="AA543:AA606" si="123">I543/L543</f>
        <v>1.5095537540722783</v>
      </c>
      <c r="AB543" s="7">
        <f t="shared" ref="AB543:AB606" si="124">I543*0.326+64</f>
        <v>152.97835068493151</v>
      </c>
      <c r="AC543" s="18">
        <f t="shared" ref="AC543:AC606" si="125">C543</f>
        <v>160.66657534246571</v>
      </c>
      <c r="AD543" s="43">
        <f t="shared" ref="AD543:AD606" si="126">((AB543-C543)/100)*100</f>
        <v>-7.6882246575341924</v>
      </c>
    </row>
    <row r="544" spans="1:30" s="7" customFormat="1" ht="15.75">
      <c r="A544" s="7">
        <v>20231119</v>
      </c>
      <c r="B544" s="7">
        <v>136.80000000000001</v>
      </c>
      <c r="C544" s="64">
        <f t="shared" si="110"/>
        <v>160.75369863013691</v>
      </c>
      <c r="E544" s="83">
        <v>68</v>
      </c>
      <c r="F544" s="76">
        <f t="shared" si="112"/>
        <v>129.07397260273973</v>
      </c>
      <c r="H544" s="28">
        <v>152</v>
      </c>
      <c r="I544" s="71">
        <f t="shared" si="119"/>
        <v>273.15342465753423</v>
      </c>
      <c r="J544" s="30">
        <f t="shared" si="120"/>
        <v>95.885106468340339</v>
      </c>
      <c r="K544" s="28">
        <v>76</v>
      </c>
      <c r="L544" s="43">
        <f t="shared" si="121"/>
        <v>180.9945205479452</v>
      </c>
      <c r="M544" s="18">
        <f t="shared" si="122"/>
        <v>98.881688691097892</v>
      </c>
      <c r="O544" s="6">
        <f t="shared" si="113"/>
        <v>152.38707534246564</v>
      </c>
      <c r="P544" s="20">
        <f t="shared" si="114"/>
        <v>-15.298608945235955</v>
      </c>
      <c r="Q544" s="20">
        <f t="shared" si="115"/>
        <v>296.79197054794497</v>
      </c>
      <c r="R544" s="20">
        <f t="shared" si="116"/>
        <v>-7.9646851115172268</v>
      </c>
      <c r="S544" s="20">
        <f t="shared" si="117"/>
        <v>193.50739726027382</v>
      </c>
      <c r="T544" s="20">
        <f t="shared" si="118"/>
        <v>-6.4663557515056596</v>
      </c>
      <c r="Y544" s="81">
        <f t="shared" si="109"/>
        <v>1.4022542027508915</v>
      </c>
      <c r="Z544" s="7">
        <f t="shared" si="111"/>
        <v>2.1162548819833584</v>
      </c>
      <c r="AA544" s="56">
        <f t="shared" si="123"/>
        <v>1.5091806306101752</v>
      </c>
      <c r="AB544" s="7">
        <f t="shared" si="124"/>
        <v>153.04801643835617</v>
      </c>
      <c r="AC544" s="18">
        <f t="shared" si="125"/>
        <v>160.75369863013691</v>
      </c>
      <c r="AD544" s="43">
        <f t="shared" si="126"/>
        <v>-7.7056821917807383</v>
      </c>
    </row>
    <row r="545" spans="1:30" s="7" customFormat="1" ht="15.75">
      <c r="A545" s="7">
        <v>20231120</v>
      </c>
      <c r="B545" s="7">
        <v>152.80000000000001</v>
      </c>
      <c r="C545" s="64">
        <f t="shared" si="110"/>
        <v>160.85561643835609</v>
      </c>
      <c r="E545" s="83">
        <v>96</v>
      </c>
      <c r="F545" s="76">
        <f t="shared" si="112"/>
        <v>129.09863013698629</v>
      </c>
      <c r="H545" s="28">
        <v>275</v>
      </c>
      <c r="I545" s="71">
        <f t="shared" si="119"/>
        <v>273.33698630136985</v>
      </c>
      <c r="J545" s="30">
        <f t="shared" si="120"/>
        <v>95.884882928393878</v>
      </c>
      <c r="K545" s="28">
        <v>201</v>
      </c>
      <c r="L545" s="43">
        <f t="shared" si="121"/>
        <v>181.14246575342466</v>
      </c>
      <c r="M545" s="18">
        <f t="shared" si="122"/>
        <v>98.880061103800827</v>
      </c>
      <c r="O545" s="6">
        <f t="shared" si="113"/>
        <v>152.54759589041083</v>
      </c>
      <c r="P545" s="20">
        <f t="shared" si="114"/>
        <v>-15.371573453225778</v>
      </c>
      <c r="Q545" s="20">
        <f t="shared" si="115"/>
        <v>297.10460342465728</v>
      </c>
      <c r="R545" s="20">
        <f t="shared" si="116"/>
        <v>-7.9997471763559105</v>
      </c>
      <c r="S545" s="20">
        <f t="shared" si="117"/>
        <v>193.71123287671219</v>
      </c>
      <c r="T545" s="20">
        <f t="shared" si="118"/>
        <v>-6.4884038662264487</v>
      </c>
      <c r="Y545" s="81">
        <f t="shared" si="109"/>
        <v>1.4031323613675433</v>
      </c>
      <c r="Z545" s="7">
        <f t="shared" si="111"/>
        <v>2.1172725536385051</v>
      </c>
      <c r="AA545" s="56">
        <f t="shared" si="123"/>
        <v>1.5089613866327873</v>
      </c>
      <c r="AB545" s="7">
        <f t="shared" si="124"/>
        <v>153.10785753424659</v>
      </c>
      <c r="AC545" s="18">
        <f t="shared" si="125"/>
        <v>160.85561643835609</v>
      </c>
      <c r="AD545" s="43">
        <f t="shared" si="126"/>
        <v>-7.747758904109503</v>
      </c>
    </row>
    <row r="546" spans="1:30" s="7" customFormat="1" ht="15.75">
      <c r="A546" s="7">
        <v>20231121</v>
      </c>
      <c r="B546" s="7">
        <v>167.3</v>
      </c>
      <c r="C546" s="64">
        <f t="shared" si="110"/>
        <v>160.93753424657527</v>
      </c>
      <c r="E546" s="83">
        <v>153</v>
      </c>
      <c r="F546" s="76">
        <f t="shared" si="112"/>
        <v>129.21095890410959</v>
      </c>
      <c r="H546" s="28">
        <v>299</v>
      </c>
      <c r="I546" s="98">
        <f t="shared" si="119"/>
        <v>273.43287671232878</v>
      </c>
      <c r="J546" s="18">
        <f t="shared" ref="J546:J606" si="127">(C546/I546-1)*10+100</f>
        <v>95.885815055659648</v>
      </c>
      <c r="K546" s="28">
        <v>196</v>
      </c>
      <c r="L546" s="18">
        <f t="shared" si="121"/>
        <v>181.22191780821919</v>
      </c>
      <c r="M546" s="18">
        <f t="shared" si="122"/>
        <v>98.880688174643964</v>
      </c>
      <c r="O546" s="6">
        <f t="shared" si="113"/>
        <v>152.67661643835604</v>
      </c>
      <c r="P546" s="20">
        <f t="shared" si="114"/>
        <v>-15.369516355322716</v>
      </c>
      <c r="Q546" s="20">
        <f t="shared" si="115"/>
        <v>297.35588630136965</v>
      </c>
      <c r="R546" s="20">
        <f t="shared" si="116"/>
        <v>-8.0452450047667696</v>
      </c>
      <c r="S546" s="20">
        <f t="shared" si="117"/>
        <v>193.87506849315054</v>
      </c>
      <c r="T546" s="20">
        <f t="shared" si="118"/>
        <v>-6.5264455008449858</v>
      </c>
      <c r="Y546" s="81">
        <f t="shared" si="109"/>
        <v>1.4025274585471355</v>
      </c>
      <c r="Z546" s="7">
        <f t="shared" si="111"/>
        <v>2.1161740384207626</v>
      </c>
      <c r="AA546" s="56">
        <f t="shared" si="123"/>
        <v>1.508828954131769</v>
      </c>
      <c r="AB546" s="7">
        <f t="shared" si="124"/>
        <v>153.13911780821917</v>
      </c>
      <c r="AC546" s="18">
        <f t="shared" si="125"/>
        <v>160.93753424657527</v>
      </c>
      <c r="AD546" s="43">
        <f t="shared" si="126"/>
        <v>-7.7984164383560994</v>
      </c>
    </row>
    <row r="547" spans="1:30" s="7" customFormat="1" ht="15.75">
      <c r="A547" s="7">
        <v>20231122</v>
      </c>
      <c r="B547" s="7">
        <v>184.8</v>
      </c>
      <c r="C547" s="64">
        <f t="shared" si="110"/>
        <v>161.05205479452047</v>
      </c>
      <c r="E547" s="83">
        <v>160</v>
      </c>
      <c r="F547" s="76">
        <f t="shared" si="112"/>
        <v>129.31232876712329</v>
      </c>
      <c r="H547" s="28">
        <v>356</v>
      </c>
      <c r="I547" s="67">
        <f t="shared" si="119"/>
        <v>273.38356164383561</v>
      </c>
      <c r="J547" s="18">
        <f t="shared" si="127"/>
        <v>95.891065791451624</v>
      </c>
      <c r="K547" s="28">
        <v>240</v>
      </c>
      <c r="L547" s="97">
        <f t="shared" si="121"/>
        <v>181.23013698630137</v>
      </c>
      <c r="M547" s="18">
        <f t="shared" si="122"/>
        <v>98.886604483816839</v>
      </c>
      <c r="O547" s="6">
        <f t="shared" si="113"/>
        <v>152.85698630136974</v>
      </c>
      <c r="P547" s="20">
        <f t="shared" si="114"/>
        <v>-15.40306276078627</v>
      </c>
      <c r="Q547" s="20">
        <f t="shared" si="115"/>
        <v>297.70717808219155</v>
      </c>
      <c r="R547" s="20">
        <f t="shared" si="116"/>
        <v>-8.170315742820506</v>
      </c>
      <c r="S547" s="20">
        <f t="shared" si="117"/>
        <v>194.10410958904095</v>
      </c>
      <c r="T547" s="20">
        <f t="shared" si="118"/>
        <v>-6.6325090334235881</v>
      </c>
      <c r="Y547" s="81">
        <f t="shared" si="109"/>
        <v>1.4014915570245132</v>
      </c>
      <c r="Z547" s="7">
        <f t="shared" si="111"/>
        <v>2.1141337740206358</v>
      </c>
      <c r="AA547" s="56">
        <f t="shared" si="123"/>
        <v>1.5084884125232429</v>
      </c>
      <c r="AB547" s="7">
        <f t="shared" si="124"/>
        <v>153.12304109589041</v>
      </c>
      <c r="AC547" s="18">
        <f t="shared" si="125"/>
        <v>161.05205479452047</v>
      </c>
      <c r="AD547" s="43">
        <f t="shared" si="126"/>
        <v>-7.9290136986300581</v>
      </c>
    </row>
    <row r="548" spans="1:30" s="7" customFormat="1" ht="15.75">
      <c r="A548" s="7">
        <v>20231123</v>
      </c>
      <c r="B548" s="7">
        <v>189.3</v>
      </c>
      <c r="C548" s="64">
        <f t="shared" si="110"/>
        <v>161.08630136986292</v>
      </c>
      <c r="E548" s="83">
        <v>186</v>
      </c>
      <c r="F548" s="76">
        <f t="shared" si="112"/>
        <v>129.2931506849315</v>
      </c>
      <c r="H548" s="28">
        <v>351</v>
      </c>
      <c r="I548" s="71">
        <f t="shared" si="119"/>
        <v>273.18356164383562</v>
      </c>
      <c r="J548" s="18">
        <f t="shared" si="127"/>
        <v>95.896632301026955</v>
      </c>
      <c r="K548" s="28">
        <v>235</v>
      </c>
      <c r="L548" s="43">
        <f t="shared" si="121"/>
        <v>181.07397260273973</v>
      </c>
      <c r="M548" s="18">
        <f t="shared" si="122"/>
        <v>98.896159898323546</v>
      </c>
      <c r="O548" s="6">
        <f t="shared" si="113"/>
        <v>152.91092465753411</v>
      </c>
      <c r="P548" s="20">
        <f t="shared" si="114"/>
        <v>-15.445445788453625</v>
      </c>
      <c r="Q548" s="20">
        <f t="shared" si="115"/>
        <v>297.81222945205451</v>
      </c>
      <c r="R548" s="20">
        <f t="shared" si="116"/>
        <v>-8.2698644892901854</v>
      </c>
      <c r="S548" s="20">
        <f t="shared" si="117"/>
        <v>194.17260273972585</v>
      </c>
      <c r="T548" s="20">
        <f t="shared" si="118"/>
        <v>-6.7458693719751324</v>
      </c>
      <c r="Y548" s="81">
        <f t="shared" si="109"/>
        <v>1.4004916087472454</v>
      </c>
      <c r="Z548" s="7">
        <f t="shared" si="111"/>
        <v>2.1129004916087473</v>
      </c>
      <c r="AA548" s="56">
        <f t="shared" si="123"/>
        <v>1.5086848635235732</v>
      </c>
      <c r="AB548" s="7">
        <f t="shared" si="124"/>
        <v>153.05784109589041</v>
      </c>
      <c r="AC548" s="18">
        <f t="shared" si="125"/>
        <v>161.08630136986292</v>
      </c>
      <c r="AD548" s="43">
        <f t="shared" si="126"/>
        <v>-8.0284602739725131</v>
      </c>
    </row>
    <row r="549" spans="1:30" s="7" customFormat="1" ht="15.75">
      <c r="A549" s="7">
        <v>20231124</v>
      </c>
      <c r="B549" s="7">
        <v>173.5</v>
      </c>
      <c r="C549" s="64">
        <f t="shared" si="110"/>
        <v>161.11643835616431</v>
      </c>
      <c r="E549" s="83">
        <v>167</v>
      </c>
      <c r="F549" s="76">
        <f t="shared" si="112"/>
        <v>129.27123287671233</v>
      </c>
      <c r="H549" s="28">
        <v>300</v>
      </c>
      <c r="I549" s="71">
        <f t="shared" si="119"/>
        <v>272.87123287671233</v>
      </c>
      <c r="J549" s="18">
        <f t="shared" si="127"/>
        <v>95.904486033856102</v>
      </c>
      <c r="K549" s="28">
        <v>221</v>
      </c>
      <c r="L549" s="43">
        <f t="shared" si="121"/>
        <v>180.95890410958904</v>
      </c>
      <c r="M549" s="18">
        <f t="shared" si="122"/>
        <v>98.903482210446626</v>
      </c>
      <c r="O549" s="6">
        <f t="shared" si="113"/>
        <v>152.95839041095877</v>
      </c>
      <c r="P549" s="20">
        <f t="shared" si="114"/>
        <v>-15.486013856843883</v>
      </c>
      <c r="Q549" s="20">
        <f t="shared" si="115"/>
        <v>297.90467465753403</v>
      </c>
      <c r="R549" s="20">
        <f t="shared" si="116"/>
        <v>-8.4031718567691911</v>
      </c>
      <c r="S549" s="20">
        <f t="shared" si="117"/>
        <v>194.23287671232862</v>
      </c>
      <c r="T549" s="20">
        <f t="shared" si="118"/>
        <v>-6.8340503561604464</v>
      </c>
      <c r="Y549" s="81">
        <f t="shared" si="109"/>
        <v>1.3998389284503221</v>
      </c>
      <c r="Z549" s="7">
        <f t="shared" si="111"/>
        <v>2.1108426585283144</v>
      </c>
      <c r="AA549" s="56">
        <f t="shared" si="123"/>
        <v>1.5079182437547312</v>
      </c>
      <c r="AB549" s="7">
        <f t="shared" si="124"/>
        <v>152.95602191780821</v>
      </c>
      <c r="AC549" s="18">
        <f t="shared" si="125"/>
        <v>161.11643835616431</v>
      </c>
      <c r="AD549" s="43">
        <f t="shared" si="126"/>
        <v>-8.1604164383560942</v>
      </c>
    </row>
    <row r="550" spans="1:30" s="7" customFormat="1" ht="15.75">
      <c r="A550" s="7">
        <v>20231125</v>
      </c>
      <c r="B550" s="7">
        <v>171.9</v>
      </c>
      <c r="C550" s="64">
        <f t="shared" si="110"/>
        <v>161.12602739726017</v>
      </c>
      <c r="E550" s="83">
        <v>177</v>
      </c>
      <c r="F550" s="76">
        <f t="shared" si="112"/>
        <v>129.18082191780823</v>
      </c>
      <c r="H550" s="28">
        <v>317</v>
      </c>
      <c r="I550" s="71">
        <f t="shared" si="119"/>
        <v>272.82191780821915</v>
      </c>
      <c r="J550" s="18">
        <f t="shared" si="127"/>
        <v>95.90590480016067</v>
      </c>
      <c r="K550" s="28">
        <v>231</v>
      </c>
      <c r="L550" s="43">
        <f t="shared" si="121"/>
        <v>180.96164383561643</v>
      </c>
      <c r="M550" s="18">
        <f t="shared" si="122"/>
        <v>98.903877306929488</v>
      </c>
      <c r="O550" s="6">
        <f t="shared" si="113"/>
        <v>152.97349315068476</v>
      </c>
      <c r="P550" s="20">
        <f t="shared" si="114"/>
        <v>-15.553460107915456</v>
      </c>
      <c r="Q550" s="20">
        <f t="shared" si="115"/>
        <v>297.93408904109555</v>
      </c>
      <c r="R550" s="20">
        <f t="shared" si="116"/>
        <v>-8.4287673537795627</v>
      </c>
      <c r="S550" s="20">
        <f t="shared" si="117"/>
        <v>194.25205479452035</v>
      </c>
      <c r="T550" s="20">
        <f t="shared" si="118"/>
        <v>-6.8418380299567474</v>
      </c>
      <c r="Y550" s="81">
        <f t="shared" si="109"/>
        <v>1.4008398549341474</v>
      </c>
      <c r="Z550" s="7">
        <f t="shared" si="111"/>
        <v>2.1119382409704985</v>
      </c>
      <c r="AA550" s="56">
        <f t="shared" si="123"/>
        <v>1.5076228974580248</v>
      </c>
      <c r="AB550" s="7">
        <f t="shared" si="124"/>
        <v>152.93994520547943</v>
      </c>
      <c r="AC550" s="18">
        <f t="shared" si="125"/>
        <v>161.12602739726017</v>
      </c>
      <c r="AD550" s="43">
        <f t="shared" si="126"/>
        <v>-8.1860821917807414</v>
      </c>
    </row>
    <row r="551" spans="1:30" s="7" customFormat="1" ht="15.75">
      <c r="A551" s="7">
        <v>20231126</v>
      </c>
      <c r="B551" s="7">
        <v>175.5</v>
      </c>
      <c r="C551" s="64">
        <f t="shared" si="110"/>
        <v>161.12219178082182</v>
      </c>
      <c r="E551" s="83">
        <v>171</v>
      </c>
      <c r="F551" s="76">
        <f t="shared" si="112"/>
        <v>129.15616438356165</v>
      </c>
      <c r="H551" s="28">
        <v>331</v>
      </c>
      <c r="I551" s="71">
        <f t="shared" si="119"/>
        <v>272.67397260273975</v>
      </c>
      <c r="J551" s="18">
        <f t="shared" si="127"/>
        <v>95.908968510740905</v>
      </c>
      <c r="K551" s="28">
        <v>232</v>
      </c>
      <c r="L551" s="43">
        <f t="shared" si="121"/>
        <v>180.86849315068494</v>
      </c>
      <c r="M551" s="18">
        <f t="shared" si="122"/>
        <v>98.908250905069906</v>
      </c>
      <c r="O551" s="6">
        <f t="shared" si="113"/>
        <v>152.96745205479436</v>
      </c>
      <c r="P551" s="20">
        <f t="shared" si="114"/>
        <v>-15.566244551620883</v>
      </c>
      <c r="Q551" s="20">
        <f t="shared" si="115"/>
        <v>297.92232328767091</v>
      </c>
      <c r="R551" s="20">
        <f t="shared" si="116"/>
        <v>-8.4748099458634982</v>
      </c>
      <c r="S551" s="20">
        <f t="shared" si="117"/>
        <v>194.24438356164364</v>
      </c>
      <c r="T551" s="20">
        <f t="shared" si="118"/>
        <v>-6.8861143708249557</v>
      </c>
      <c r="Y551" s="81">
        <f t="shared" si="109"/>
        <v>1.400386067625472</v>
      </c>
      <c r="Z551" s="7">
        <f t="shared" si="111"/>
        <v>2.1111959611386877</v>
      </c>
      <c r="AA551" s="56">
        <f t="shared" si="123"/>
        <v>1.5075813805534939</v>
      </c>
      <c r="AB551" s="7">
        <f t="shared" si="124"/>
        <v>152.89171506849317</v>
      </c>
      <c r="AC551" s="18">
        <f t="shared" si="125"/>
        <v>161.12219178082182</v>
      </c>
      <c r="AD551" s="43">
        <f t="shared" si="126"/>
        <v>-8.2304767123286524</v>
      </c>
    </row>
    <row r="552" spans="1:30" s="7" customFormat="1" ht="15.75">
      <c r="A552" s="7">
        <v>20231127</v>
      </c>
      <c r="B552" s="7">
        <v>175.1</v>
      </c>
      <c r="C552" s="64">
        <f t="shared" si="110"/>
        <v>161.17479452054786</v>
      </c>
      <c r="E552" s="83">
        <v>158</v>
      </c>
      <c r="F552" s="76">
        <f t="shared" si="112"/>
        <v>129.15068493150685</v>
      </c>
      <c r="H552" s="28">
        <v>293</v>
      </c>
      <c r="I552" s="71">
        <f t="shared" si="119"/>
        <v>272.7068493150685</v>
      </c>
      <c r="J552" s="18">
        <f t="shared" si="127"/>
        <v>95.910185054953885</v>
      </c>
      <c r="K552" s="28">
        <v>212</v>
      </c>
      <c r="L552" s="43">
        <f t="shared" si="121"/>
        <v>180.81095890410958</v>
      </c>
      <c r="M552" s="18">
        <f t="shared" si="122"/>
        <v>98.913994787562885</v>
      </c>
      <c r="O552" s="6">
        <f t="shared" si="113"/>
        <v>153.05030136986289</v>
      </c>
      <c r="P552" s="20">
        <f t="shared" si="114"/>
        <v>-15.615530465764976</v>
      </c>
      <c r="Q552" s="20">
        <f t="shared" si="115"/>
        <v>298.08368219178055</v>
      </c>
      <c r="R552" s="20">
        <f t="shared" si="116"/>
        <v>-8.5133250804333471</v>
      </c>
      <c r="S552" s="20">
        <f t="shared" si="117"/>
        <v>194.34958904109573</v>
      </c>
      <c r="T552" s="20">
        <f t="shared" si="118"/>
        <v>-6.966122338505869</v>
      </c>
      <c r="Y552" s="81">
        <f t="shared" si="109"/>
        <v>1.4</v>
      </c>
      <c r="Z552" s="7">
        <f t="shared" si="111"/>
        <v>2.1115400933389905</v>
      </c>
      <c r="AA552" s="56">
        <f t="shared" si="123"/>
        <v>1.5082429238135646</v>
      </c>
      <c r="AB552" s="7">
        <f t="shared" si="124"/>
        <v>152.90243287671234</v>
      </c>
      <c r="AC552" s="18">
        <f t="shared" si="125"/>
        <v>161.17479452054786</v>
      </c>
      <c r="AD552" s="43">
        <f t="shared" si="126"/>
        <v>-8.2723616438355236</v>
      </c>
    </row>
    <row r="553" spans="1:30" s="7" customFormat="1" ht="15.75">
      <c r="A553" s="7">
        <v>20231128</v>
      </c>
      <c r="B553" s="7">
        <v>176.7</v>
      </c>
      <c r="C553" s="64">
        <f t="shared" si="110"/>
        <v>161.20849315068486</v>
      </c>
      <c r="E553" s="83">
        <v>150</v>
      </c>
      <c r="F553" s="76">
        <f t="shared" si="112"/>
        <v>129.16438356164383</v>
      </c>
      <c r="H553" s="28">
        <v>308</v>
      </c>
      <c r="I553" s="71">
        <f t="shared" si="119"/>
        <v>272.72054794520545</v>
      </c>
      <c r="J553" s="18">
        <f t="shared" si="127"/>
        <v>95.911123835930198</v>
      </c>
      <c r="K553" s="28">
        <v>227</v>
      </c>
      <c r="L553" s="43">
        <f t="shared" si="121"/>
        <v>180.68493150684932</v>
      </c>
      <c r="M553" s="18">
        <f t="shared" si="122"/>
        <v>98.922077331311598</v>
      </c>
      <c r="O553" s="6">
        <f t="shared" si="113"/>
        <v>153.10337671232864</v>
      </c>
      <c r="P553" s="20">
        <f t="shared" si="114"/>
        <v>-15.635836168175857</v>
      </c>
      <c r="Q553" s="20">
        <f t="shared" si="115"/>
        <v>298.1870527397258</v>
      </c>
      <c r="R553" s="20">
        <f t="shared" si="116"/>
        <v>-8.5404461932654527</v>
      </c>
      <c r="S553" s="20">
        <f t="shared" si="117"/>
        <v>194.41698630136972</v>
      </c>
      <c r="T553" s="20">
        <f t="shared" si="118"/>
        <v>-7.0631970260222232</v>
      </c>
      <c r="Y553" s="81">
        <f t="shared" si="109"/>
        <v>1.3988758086753634</v>
      </c>
      <c r="Z553" s="7">
        <f t="shared" si="111"/>
        <v>2.1114222080814509</v>
      </c>
      <c r="AA553" s="56">
        <f t="shared" si="123"/>
        <v>1.5093707354056101</v>
      </c>
      <c r="AB553" s="7">
        <f t="shared" si="124"/>
        <v>152.90689863013699</v>
      </c>
      <c r="AC553" s="18">
        <f t="shared" si="125"/>
        <v>161.20849315068486</v>
      </c>
      <c r="AD553" s="43">
        <f t="shared" si="126"/>
        <v>-8.3015945205478658</v>
      </c>
    </row>
    <row r="554" spans="1:30" s="7" customFormat="1" ht="15.75">
      <c r="A554" s="7">
        <v>20231129</v>
      </c>
      <c r="B554" s="43">
        <v>166</v>
      </c>
      <c r="C554" s="64">
        <f t="shared" si="110"/>
        <v>161.23232876712316</v>
      </c>
      <c r="E554" s="83">
        <v>161</v>
      </c>
      <c r="F554" s="76">
        <f t="shared" si="112"/>
        <v>129.17260273972602</v>
      </c>
      <c r="H554" s="28">
        <v>270</v>
      </c>
      <c r="I554" s="71">
        <f t="shared" si="119"/>
        <v>272.47671232876712</v>
      </c>
      <c r="J554" s="18">
        <f t="shared" si="127"/>
        <v>95.917288394634696</v>
      </c>
      <c r="K554" s="28">
        <v>188</v>
      </c>
      <c r="L554" s="43">
        <f t="shared" si="121"/>
        <v>180.49589041095891</v>
      </c>
      <c r="M554" s="18">
        <f t="shared" si="122"/>
        <v>98.932742368816491</v>
      </c>
      <c r="O554" s="6">
        <f t="shared" si="113"/>
        <v>153.14091780821897</v>
      </c>
      <c r="P554" s="20">
        <f t="shared" si="114"/>
        <v>-15.651150203049511</v>
      </c>
      <c r="Q554" s="20">
        <f t="shared" si="115"/>
        <v>298.26016849315027</v>
      </c>
      <c r="R554" s="20">
        <f t="shared" si="116"/>
        <v>-8.6446193250156682</v>
      </c>
      <c r="S554" s="20">
        <f t="shared" si="117"/>
        <v>194.46465753424633</v>
      </c>
      <c r="T554" s="20">
        <f t="shared" si="118"/>
        <v>-7.1831906632326934</v>
      </c>
      <c r="Y554" s="81">
        <f t="shared" si="109"/>
        <v>1.3973233223042336</v>
      </c>
      <c r="Z554" s="7">
        <f t="shared" si="111"/>
        <v>2.1094001866463055</v>
      </c>
      <c r="AA554" s="56">
        <f t="shared" si="123"/>
        <v>1.509600643584645</v>
      </c>
      <c r="AB554" s="7">
        <f t="shared" si="124"/>
        <v>152.8274082191781</v>
      </c>
      <c r="AC554" s="18">
        <f t="shared" si="125"/>
        <v>161.23232876712316</v>
      </c>
      <c r="AD554" s="43">
        <f t="shared" si="126"/>
        <v>-8.4049205479450677</v>
      </c>
    </row>
    <row r="555" spans="1:30" s="7" customFormat="1" ht="15.75">
      <c r="A555" s="7">
        <v>20231130</v>
      </c>
      <c r="B555" s="43">
        <v>162</v>
      </c>
      <c r="C555" s="64">
        <f t="shared" si="110"/>
        <v>161.26465753424645</v>
      </c>
      <c r="E555" s="83">
        <v>148</v>
      </c>
      <c r="F555" s="76">
        <f t="shared" si="112"/>
        <v>129.13972602739727</v>
      </c>
      <c r="H555" s="28">
        <v>270</v>
      </c>
      <c r="I555" s="71">
        <f t="shared" si="119"/>
        <v>272.48767123287672</v>
      </c>
      <c r="J555" s="18">
        <f t="shared" si="127"/>
        <v>95.91823684369281</v>
      </c>
      <c r="K555" s="28">
        <v>212</v>
      </c>
      <c r="L555" s="43">
        <f t="shared" si="121"/>
        <v>180.40821917808219</v>
      </c>
      <c r="M555" s="18">
        <f t="shared" si="122"/>
        <v>98.938875305623469</v>
      </c>
      <c r="O555" s="6">
        <f t="shared" si="113"/>
        <v>153.19183561643817</v>
      </c>
      <c r="P555" s="20">
        <f t="shared" si="114"/>
        <v>-15.700647160637587</v>
      </c>
      <c r="Q555" s="20">
        <f t="shared" si="115"/>
        <v>298.359336986301</v>
      </c>
      <c r="R555" s="20">
        <f t="shared" si="116"/>
        <v>-8.6713109148021061</v>
      </c>
      <c r="S555" s="20">
        <f t="shared" si="117"/>
        <v>194.52931506849291</v>
      </c>
      <c r="T555" s="20">
        <f t="shared" si="118"/>
        <v>-7.25910944858812</v>
      </c>
      <c r="Y555" s="81">
        <f t="shared" si="109"/>
        <v>1.3970001697216563</v>
      </c>
      <c r="Z555" s="7">
        <f t="shared" si="111"/>
        <v>2.1100220638153426</v>
      </c>
      <c r="AA555" s="56">
        <f t="shared" si="123"/>
        <v>1.5103949946088779</v>
      </c>
      <c r="AB555" s="7">
        <f t="shared" si="124"/>
        <v>152.83098082191782</v>
      </c>
      <c r="AC555" s="18">
        <f t="shared" si="125"/>
        <v>161.26465753424645</v>
      </c>
      <c r="AD555" s="43">
        <f t="shared" si="126"/>
        <v>-8.4336767123286336</v>
      </c>
    </row>
    <row r="556" spans="1:30" s="7" customFormat="1" ht="15.75">
      <c r="A556" s="7">
        <v>20231201</v>
      </c>
      <c r="B556" s="7">
        <v>157.6</v>
      </c>
      <c r="C556" s="64">
        <f t="shared" si="110"/>
        <v>161.3084931506848</v>
      </c>
      <c r="E556" s="83">
        <v>123</v>
      </c>
      <c r="F556" s="76">
        <f t="shared" si="112"/>
        <v>129.14520547945204</v>
      </c>
      <c r="H556" s="28">
        <v>226</v>
      </c>
      <c r="I556" s="71">
        <f t="shared" si="119"/>
        <v>272.53424657534248</v>
      </c>
      <c r="J556" s="18">
        <f t="shared" si="127"/>
        <v>95.918833877858759</v>
      </c>
      <c r="K556" s="28">
        <v>160</v>
      </c>
      <c r="L556" s="43">
        <f t="shared" si="121"/>
        <v>180.42739726027398</v>
      </c>
      <c r="M556" s="18">
        <f t="shared" si="122"/>
        <v>98.940354713313894</v>
      </c>
      <c r="O556" s="6">
        <f t="shared" si="113"/>
        <v>153.26087671232855</v>
      </c>
      <c r="P556" s="20">
        <f t="shared" si="114"/>
        <v>-15.735047162846229</v>
      </c>
      <c r="Q556" s="20">
        <f t="shared" si="115"/>
        <v>298.4938027397256</v>
      </c>
      <c r="R556" s="20">
        <f t="shared" si="116"/>
        <v>-8.6968492900399639</v>
      </c>
      <c r="S556" s="20">
        <f t="shared" si="117"/>
        <v>194.61698630136959</v>
      </c>
      <c r="T556" s="20">
        <f t="shared" si="118"/>
        <v>-7.2910331779172992</v>
      </c>
      <c r="Y556" s="81">
        <f t="shared" si="109"/>
        <v>1.3970893970893972</v>
      </c>
      <c r="Z556" s="7">
        <f t="shared" si="111"/>
        <v>2.1102931817217536</v>
      </c>
      <c r="AA556" s="56">
        <f t="shared" si="123"/>
        <v>1.5104925898931001</v>
      </c>
      <c r="AB556" s="7">
        <f t="shared" si="124"/>
        <v>152.84616438356164</v>
      </c>
      <c r="AC556" s="18">
        <f t="shared" si="125"/>
        <v>161.3084931506848</v>
      </c>
      <c r="AD556" s="43">
        <f t="shared" si="126"/>
        <v>-8.4623287671231537</v>
      </c>
    </row>
    <row r="557" spans="1:30" s="7" customFormat="1" ht="15.75">
      <c r="A557" s="7">
        <v>20231202</v>
      </c>
      <c r="B557" s="43">
        <v>144</v>
      </c>
      <c r="C557" s="64">
        <f t="shared" si="110"/>
        <v>161.38082191780811</v>
      </c>
      <c r="E557" s="83">
        <v>100</v>
      </c>
      <c r="F557" s="76">
        <f t="shared" si="112"/>
        <v>129.24383561643836</v>
      </c>
      <c r="H557" s="28">
        <v>178</v>
      </c>
      <c r="I557" s="71">
        <f t="shared" si="119"/>
        <v>272.95068493150683</v>
      </c>
      <c r="J557" s="18">
        <f t="shared" si="127"/>
        <v>95.912453451373622</v>
      </c>
      <c r="K557" s="28">
        <v>128</v>
      </c>
      <c r="L557" s="43">
        <f t="shared" si="121"/>
        <v>180.72054794520548</v>
      </c>
      <c r="M557" s="18">
        <f t="shared" si="122"/>
        <v>98.92985461546624</v>
      </c>
      <c r="O557" s="6">
        <f t="shared" si="113"/>
        <v>153.37479452054777</v>
      </c>
      <c r="P557" s="20">
        <f t="shared" si="114"/>
        <v>-15.733327617189772</v>
      </c>
      <c r="Q557" s="20">
        <f t="shared" si="115"/>
        <v>298.71567123287633</v>
      </c>
      <c r="R557" s="20">
        <f t="shared" si="116"/>
        <v>-8.6252543078944655</v>
      </c>
      <c r="S557" s="20">
        <f t="shared" si="117"/>
        <v>194.76164383561621</v>
      </c>
      <c r="T557" s="20">
        <f t="shared" si="118"/>
        <v>-7.2093742966463026</v>
      </c>
      <c r="Y557" s="81">
        <f t="shared" si="109"/>
        <v>1.3982914317208632</v>
      </c>
      <c r="Z557" s="7">
        <f t="shared" si="111"/>
        <v>2.1119048628481787</v>
      </c>
      <c r="AA557" s="56">
        <f t="shared" si="123"/>
        <v>1.5103467095189727</v>
      </c>
      <c r="AB557" s="7">
        <f t="shared" si="124"/>
        <v>152.98192328767124</v>
      </c>
      <c r="AC557" s="18">
        <f t="shared" si="125"/>
        <v>161.38082191780811</v>
      </c>
      <c r="AD557" s="43">
        <f t="shared" si="126"/>
        <v>-8.3988986301368698</v>
      </c>
    </row>
    <row r="558" spans="1:30" s="7" customFormat="1" ht="15.75">
      <c r="A558" s="7">
        <v>20231203</v>
      </c>
      <c r="B558" s="7">
        <v>135.19999999999999</v>
      </c>
      <c r="C558" s="64">
        <f t="shared" si="110"/>
        <v>161.42383561643823</v>
      </c>
      <c r="E558" s="83">
        <v>104</v>
      </c>
      <c r="F558" s="76">
        <f t="shared" si="112"/>
        <v>129.41917808219179</v>
      </c>
      <c r="H558" s="28">
        <v>212</v>
      </c>
      <c r="I558" s="71">
        <f t="shared" si="119"/>
        <v>273.23835616438356</v>
      </c>
      <c r="J558" s="18">
        <f t="shared" si="127"/>
        <v>95.907802911803628</v>
      </c>
      <c r="K558" s="28">
        <v>161</v>
      </c>
      <c r="L558" s="43">
        <f t="shared" si="121"/>
        <v>180.92602739726027</v>
      </c>
      <c r="M558" s="18">
        <f t="shared" si="122"/>
        <v>98.92209031163874</v>
      </c>
      <c r="O558" s="6">
        <f t="shared" si="113"/>
        <v>153.44254109589019</v>
      </c>
      <c r="P558" s="20">
        <f t="shared" si="114"/>
        <v>-15.656259888635176</v>
      </c>
      <c r="Q558" s="20">
        <f t="shared" si="115"/>
        <v>298.84761575342424</v>
      </c>
      <c r="R558" s="20">
        <f t="shared" si="116"/>
        <v>-8.5693370932464035</v>
      </c>
      <c r="S558" s="20">
        <f t="shared" si="117"/>
        <v>194.84767123287645</v>
      </c>
      <c r="T558" s="20">
        <f t="shared" si="118"/>
        <v>-7.1448859242343303</v>
      </c>
      <c r="Y558" s="81">
        <f t="shared" si="109"/>
        <v>1.397984673356196</v>
      </c>
      <c r="Z558" s="7">
        <f t="shared" si="111"/>
        <v>2.111266353359583</v>
      </c>
      <c r="AA558" s="56">
        <f t="shared" si="123"/>
        <v>1.5102213876858779</v>
      </c>
      <c r="AB558" s="7">
        <f t="shared" si="124"/>
        <v>153.07570410958903</v>
      </c>
      <c r="AC558" s="18">
        <f t="shared" si="125"/>
        <v>161.42383561643823</v>
      </c>
      <c r="AD558" s="43">
        <f t="shared" si="126"/>
        <v>-8.3481315068491995</v>
      </c>
    </row>
    <row r="559" spans="1:30" s="7" customFormat="1" ht="15.75">
      <c r="A559" s="7">
        <v>20231204</v>
      </c>
      <c r="B559" s="7">
        <v>133.9</v>
      </c>
      <c r="C559" s="64">
        <f t="shared" si="110"/>
        <v>161.47369863013688</v>
      </c>
      <c r="E559" s="83">
        <v>113</v>
      </c>
      <c r="F559" s="76">
        <f t="shared" si="112"/>
        <v>129.60547945205479</v>
      </c>
      <c r="H559" s="28">
        <v>288</v>
      </c>
      <c r="I559" s="71">
        <f t="shared" si="119"/>
        <v>273.23561643835615</v>
      </c>
      <c r="J559" s="18">
        <f t="shared" si="127"/>
        <v>95.90968705818652</v>
      </c>
      <c r="K559" s="28">
        <v>233</v>
      </c>
      <c r="L559" s="43">
        <f t="shared" si="121"/>
        <v>181.01369863013699</v>
      </c>
      <c r="M559" s="18">
        <f t="shared" si="122"/>
        <v>98.920523686998635</v>
      </c>
      <c r="O559" s="6">
        <f t="shared" si="113"/>
        <v>153.52107534246559</v>
      </c>
      <c r="P559" s="20">
        <f t="shared" si="114"/>
        <v>-15.578053916741609</v>
      </c>
      <c r="Q559" s="20">
        <f t="shared" si="115"/>
        <v>299.00057054794485</v>
      </c>
      <c r="R559" s="20">
        <f t="shared" si="116"/>
        <v>-8.6170250653275247</v>
      </c>
      <c r="S559" s="20">
        <f t="shared" si="117"/>
        <v>194.94739726027376</v>
      </c>
      <c r="T559" s="20">
        <f t="shared" si="118"/>
        <v>-7.1474145466707313</v>
      </c>
      <c r="Y559" s="81">
        <f t="shared" si="109"/>
        <v>1.3966515875364647</v>
      </c>
      <c r="Z559" s="7">
        <f t="shared" si="111"/>
        <v>2.1082103750052847</v>
      </c>
      <c r="AA559" s="56">
        <f t="shared" si="123"/>
        <v>1.5094747994551232</v>
      </c>
      <c r="AB559" s="7">
        <f t="shared" si="124"/>
        <v>153.0748109589041</v>
      </c>
      <c r="AC559" s="18">
        <f t="shared" si="125"/>
        <v>161.47369863013688</v>
      </c>
      <c r="AD559" s="43">
        <f t="shared" si="126"/>
        <v>-8.3988876712327851</v>
      </c>
    </row>
    <row r="560" spans="1:30" s="7" customFormat="1" ht="15.75">
      <c r="A560" s="7">
        <v>20231205</v>
      </c>
      <c r="B560" s="7">
        <v>137.5</v>
      </c>
      <c r="C560" s="64">
        <f t="shared" si="110"/>
        <v>161.53917808219168</v>
      </c>
      <c r="E560" s="83">
        <v>107</v>
      </c>
      <c r="F560" s="76">
        <f t="shared" si="112"/>
        <v>129.75068493150684</v>
      </c>
      <c r="H560" s="28">
        <v>274</v>
      </c>
      <c r="I560" s="71">
        <f t="shared" si="119"/>
        <v>273.22739726027396</v>
      </c>
      <c r="J560" s="18">
        <f t="shared" si="127"/>
        <v>95.912261350874374</v>
      </c>
      <c r="K560" s="28">
        <v>196</v>
      </c>
      <c r="L560" s="43">
        <f t="shared" si="121"/>
        <v>181.10410958904109</v>
      </c>
      <c r="M560" s="18">
        <f t="shared" si="122"/>
        <v>98.91968594466212</v>
      </c>
      <c r="O560" s="6">
        <f t="shared" si="113"/>
        <v>153.62420547945189</v>
      </c>
      <c r="P560" s="20">
        <f t="shared" si="114"/>
        <v>-15.540207660268919</v>
      </c>
      <c r="Q560" s="20">
        <f t="shared" si="115"/>
        <v>299.20142876712299</v>
      </c>
      <c r="R560" s="20">
        <f t="shared" si="116"/>
        <v>-8.6811188081141637</v>
      </c>
      <c r="S560" s="20">
        <f t="shared" si="117"/>
        <v>195.07835616438337</v>
      </c>
      <c r="T560" s="20">
        <f t="shared" si="118"/>
        <v>-7.1634018504681478</v>
      </c>
      <c r="Y560" s="81">
        <f t="shared" si="109"/>
        <v>1.3957853839819254</v>
      </c>
      <c r="Z560" s="7">
        <f t="shared" si="111"/>
        <v>2.1057877066661037</v>
      </c>
      <c r="AA560" s="56">
        <f t="shared" si="123"/>
        <v>1.5086758543485168</v>
      </c>
      <c r="AB560" s="7">
        <f t="shared" si="124"/>
        <v>153.0721315068493</v>
      </c>
      <c r="AC560" s="18">
        <f t="shared" si="125"/>
        <v>161.53917808219168</v>
      </c>
      <c r="AD560" s="43">
        <f t="shared" si="126"/>
        <v>-8.4670465753423798</v>
      </c>
    </row>
    <row r="561" spans="1:30" s="7" customFormat="1" ht="15.75">
      <c r="A561" s="7">
        <v>20231206</v>
      </c>
      <c r="B561" s="7">
        <v>126.1</v>
      </c>
      <c r="C561" s="64">
        <f t="shared" si="110"/>
        <v>161.60547945205468</v>
      </c>
      <c r="E561" s="83">
        <v>134</v>
      </c>
      <c r="F561" s="76">
        <f t="shared" si="112"/>
        <v>129.74246575342465</v>
      </c>
      <c r="H561" s="28">
        <v>238</v>
      </c>
      <c r="I561" s="71">
        <f t="shared" si="119"/>
        <v>273.13150684931509</v>
      </c>
      <c r="J561" s="18">
        <f t="shared" si="127"/>
        <v>95.916764466913421</v>
      </c>
      <c r="K561" s="28">
        <v>185</v>
      </c>
      <c r="L561" s="43">
        <f t="shared" si="121"/>
        <v>181.08219178082192</v>
      </c>
      <c r="M561" s="18">
        <f t="shared" si="122"/>
        <v>98.924426961192211</v>
      </c>
      <c r="O561" s="6">
        <f t="shared" si="113"/>
        <v>153.72863013698611</v>
      </c>
      <c r="P561" s="20">
        <f t="shared" si="114"/>
        <v>-15.602925988599267</v>
      </c>
      <c r="Q561" s="20">
        <f t="shared" si="115"/>
        <v>299.40480821917771</v>
      </c>
      <c r="R561" s="20">
        <f t="shared" si="116"/>
        <v>-8.7751768337098355</v>
      </c>
      <c r="S561" s="20">
        <f t="shared" si="117"/>
        <v>195.21095890410936</v>
      </c>
      <c r="T561" s="20">
        <f t="shared" si="118"/>
        <v>-7.2376915735697622</v>
      </c>
      <c r="Y561" s="81">
        <f t="shared" si="109"/>
        <v>1.3957048737224429</v>
      </c>
      <c r="Z561" s="7">
        <f t="shared" si="111"/>
        <v>2.1051820255089115</v>
      </c>
      <c r="AA561" s="56">
        <f t="shared" si="123"/>
        <v>1.5083289204932295</v>
      </c>
      <c r="AB561" s="7">
        <f t="shared" si="124"/>
        <v>153.04087123287673</v>
      </c>
      <c r="AC561" s="18">
        <f t="shared" si="125"/>
        <v>161.60547945205468</v>
      </c>
      <c r="AD561" s="43">
        <f t="shared" si="126"/>
        <v>-8.5646082191779556</v>
      </c>
    </row>
    <row r="562" spans="1:30" s="7" customFormat="1" ht="15.75">
      <c r="A562" s="7">
        <v>20231207</v>
      </c>
      <c r="B562" s="7">
        <v>130.6</v>
      </c>
      <c r="C562" s="64">
        <f t="shared" si="110"/>
        <v>161.67287671232864</v>
      </c>
      <c r="E562" s="83">
        <v>125</v>
      </c>
      <c r="F562" s="76">
        <f t="shared" si="112"/>
        <v>129.63561643835615</v>
      </c>
      <c r="H562" s="28">
        <v>247</v>
      </c>
      <c r="I562" s="71">
        <f t="shared" si="119"/>
        <v>272.76712328767121</v>
      </c>
      <c r="J562" s="18">
        <f t="shared" si="127"/>
        <v>95.927139413419042</v>
      </c>
      <c r="K562" s="28">
        <v>172</v>
      </c>
      <c r="L562" s="43">
        <f t="shared" si="121"/>
        <v>180.85479452054796</v>
      </c>
      <c r="M562" s="18">
        <f t="shared" si="122"/>
        <v>98.939374659152875</v>
      </c>
      <c r="O562" s="6">
        <f t="shared" si="113"/>
        <v>153.8347808219176</v>
      </c>
      <c r="P562" s="20">
        <f t="shared" si="114"/>
        <v>-15.730619729991304</v>
      </c>
      <c r="Q562" s="20">
        <f t="shared" si="115"/>
        <v>299.61154931506809</v>
      </c>
      <c r="R562" s="20">
        <f t="shared" si="116"/>
        <v>-8.9597434040059625</v>
      </c>
      <c r="S562" s="20">
        <f t="shared" si="117"/>
        <v>195.34575342465729</v>
      </c>
      <c r="T562" s="20">
        <f t="shared" si="118"/>
        <v>-7.4181079701322119</v>
      </c>
      <c r="Y562" s="81">
        <f t="shared" si="109"/>
        <v>1.395101126445041</v>
      </c>
      <c r="Z562" s="7">
        <f t="shared" si="111"/>
        <v>2.1041063465562062</v>
      </c>
      <c r="AA562" s="56">
        <f t="shared" si="123"/>
        <v>1.5082106283705992</v>
      </c>
      <c r="AB562" s="7">
        <f t="shared" si="124"/>
        <v>152.92208219178082</v>
      </c>
      <c r="AC562" s="18">
        <f t="shared" si="125"/>
        <v>161.67287671232864</v>
      </c>
      <c r="AD562" s="43">
        <f t="shared" si="126"/>
        <v>-8.7507945205478279</v>
      </c>
    </row>
    <row r="563" spans="1:30" s="7" customFormat="1" ht="15.75">
      <c r="A563" s="7">
        <v>20231208</v>
      </c>
      <c r="B563" s="7">
        <v>128.6</v>
      </c>
      <c r="C563" s="64">
        <f t="shared" si="110"/>
        <v>161.71780821917795</v>
      </c>
      <c r="E563" s="83">
        <v>113</v>
      </c>
      <c r="F563" s="76">
        <f t="shared" si="112"/>
        <v>129.58630136986301</v>
      </c>
      <c r="H563" s="28">
        <v>255</v>
      </c>
      <c r="I563" s="71">
        <f t="shared" si="119"/>
        <v>272.73698630136988</v>
      </c>
      <c r="J563" s="18">
        <f t="shared" si="127"/>
        <v>95.929441782438801</v>
      </c>
      <c r="K563" s="28">
        <v>179</v>
      </c>
      <c r="L563" s="43">
        <f t="shared" si="121"/>
        <v>180.7917808219178</v>
      </c>
      <c r="M563" s="18">
        <f t="shared" si="122"/>
        <v>98.944975677764475</v>
      </c>
      <c r="O563" s="6">
        <f t="shared" si="113"/>
        <v>153.90554794520529</v>
      </c>
      <c r="P563" s="20">
        <f t="shared" si="114"/>
        <v>-15.801409955670096</v>
      </c>
      <c r="Q563" s="20">
        <f t="shared" si="115"/>
        <v>299.74937671232834</v>
      </c>
      <c r="R563" s="20">
        <f t="shared" si="116"/>
        <v>-9.0116585753178953</v>
      </c>
      <c r="S563" s="20">
        <f t="shared" si="117"/>
        <v>195.43561643835591</v>
      </c>
      <c r="T563" s="20">
        <f t="shared" si="118"/>
        <v>-7.4929206269099211</v>
      </c>
      <c r="Y563" s="81">
        <f t="shared" ref="Y563:Y617" si="128">L563/F563</f>
        <v>1.395145774752109</v>
      </c>
      <c r="Z563" s="7">
        <f t="shared" si="111"/>
        <v>2.1046745174316586</v>
      </c>
      <c r="AA563" s="56">
        <f t="shared" si="123"/>
        <v>1.5085696100865298</v>
      </c>
      <c r="AB563" s="7">
        <f t="shared" si="124"/>
        <v>152.91225753424658</v>
      </c>
      <c r="AC563" s="18">
        <f t="shared" si="125"/>
        <v>161.71780821917795</v>
      </c>
      <c r="AD563" s="43">
        <f t="shared" si="126"/>
        <v>-8.8055506849313758</v>
      </c>
    </row>
    <row r="564" spans="1:30" s="7" customFormat="1" ht="15.75">
      <c r="A564" s="7">
        <v>20231209</v>
      </c>
      <c r="B564" s="7">
        <v>124.1</v>
      </c>
      <c r="C564" s="64">
        <f t="shared" si="110"/>
        <v>161.79150684931494</v>
      </c>
      <c r="E564" s="83">
        <v>127</v>
      </c>
      <c r="F564" s="76">
        <f t="shared" si="112"/>
        <v>129.60273972602741</v>
      </c>
      <c r="H564" s="28">
        <v>241</v>
      </c>
      <c r="I564" s="71">
        <f t="shared" si="119"/>
        <v>272.58082191780824</v>
      </c>
      <c r="J564" s="18">
        <f t="shared" si="127"/>
        <v>95.93554255618541</v>
      </c>
      <c r="K564" s="28">
        <v>188</v>
      </c>
      <c r="L564" s="43">
        <f t="shared" si="121"/>
        <v>180.68767123287671</v>
      </c>
      <c r="M564" s="18">
        <f t="shared" si="122"/>
        <v>98.95420842746887</v>
      </c>
      <c r="O564" s="6">
        <f t="shared" si="113"/>
        <v>154.02162328767102</v>
      </c>
      <c r="P564" s="20">
        <f t="shared" si="114"/>
        <v>-15.854191794898625</v>
      </c>
      <c r="Q564" s="20">
        <f t="shared" si="115"/>
        <v>299.9754472602736</v>
      </c>
      <c r="R564" s="20">
        <f t="shared" si="116"/>
        <v>-9.1322891898870751</v>
      </c>
      <c r="S564" s="20">
        <f t="shared" si="117"/>
        <v>195.58301369862988</v>
      </c>
      <c r="T564" s="20">
        <f t="shared" si="118"/>
        <v>-7.6158671369616684</v>
      </c>
      <c r="Y564" s="81">
        <f t="shared" si="128"/>
        <v>1.394165521615051</v>
      </c>
      <c r="Z564" s="7">
        <f t="shared" si="111"/>
        <v>2.1032026212873904</v>
      </c>
      <c r="AA564" s="56">
        <f t="shared" si="123"/>
        <v>1.5085745477703145</v>
      </c>
      <c r="AB564" s="7">
        <f t="shared" si="124"/>
        <v>152.86134794520549</v>
      </c>
      <c r="AC564" s="18">
        <f t="shared" si="125"/>
        <v>161.79150684931494</v>
      </c>
      <c r="AD564" s="43">
        <f t="shared" si="126"/>
        <v>-8.9301589041094473</v>
      </c>
    </row>
    <row r="565" spans="1:30" s="7" customFormat="1" ht="15.75">
      <c r="A565" s="7">
        <v>20231210</v>
      </c>
      <c r="B565" s="7">
        <v>122.8</v>
      </c>
      <c r="C565" s="64">
        <f t="shared" si="110"/>
        <v>161.84712328767114</v>
      </c>
      <c r="E565" s="83">
        <v>123</v>
      </c>
      <c r="F565" s="76">
        <f t="shared" si="112"/>
        <v>129.61643835616439</v>
      </c>
      <c r="H565" s="28">
        <v>233</v>
      </c>
      <c r="I565" s="71">
        <f t="shared" si="119"/>
        <v>272.43287671232878</v>
      </c>
      <c r="J565" s="18">
        <f t="shared" si="127"/>
        <v>95.940807337235256</v>
      </c>
      <c r="K565" s="28">
        <v>186</v>
      </c>
      <c r="L565" s="43">
        <f t="shared" si="121"/>
        <v>180.67123287671234</v>
      </c>
      <c r="M565" s="18">
        <f t="shared" si="122"/>
        <v>98.958101448176507</v>
      </c>
      <c r="O565" s="6">
        <f t="shared" si="113"/>
        <v>154.10921917808204</v>
      </c>
      <c r="P565" s="20">
        <f t="shared" si="114"/>
        <v>-15.893131476848794</v>
      </c>
      <c r="Q565" s="20">
        <f t="shared" si="115"/>
        <v>300.1460506849312</v>
      </c>
      <c r="R565" s="20">
        <f t="shared" si="116"/>
        <v>-9.2332295925137657</v>
      </c>
      <c r="S565" s="20">
        <f t="shared" si="117"/>
        <v>195.69424657534228</v>
      </c>
      <c r="T565" s="20">
        <f t="shared" si="118"/>
        <v>-7.6767784242681216</v>
      </c>
      <c r="Y565" s="81">
        <f t="shared" si="128"/>
        <v>1.3938913548932572</v>
      </c>
      <c r="Z565" s="7">
        <f t="shared" si="111"/>
        <v>2.1018389346861128</v>
      </c>
      <c r="AA565" s="56">
        <f t="shared" si="123"/>
        <v>1.5078929410872697</v>
      </c>
      <c r="AB565" s="7">
        <f t="shared" si="124"/>
        <v>152.8131178082192</v>
      </c>
      <c r="AC565" s="18">
        <f t="shared" si="125"/>
        <v>161.84712328767114</v>
      </c>
      <c r="AD565" s="43">
        <f t="shared" si="126"/>
        <v>-9.0340054794519347</v>
      </c>
    </row>
    <row r="566" spans="1:30" s="7" customFormat="1" ht="15.75">
      <c r="A566" s="7">
        <v>20231211</v>
      </c>
      <c r="B566" s="7">
        <v>122.1</v>
      </c>
      <c r="C566" s="64">
        <f t="shared" si="110"/>
        <v>161.91479452054784</v>
      </c>
      <c r="E566" s="83">
        <v>92</v>
      </c>
      <c r="F566" s="76">
        <f t="shared" si="112"/>
        <v>129.55342465753424</v>
      </c>
      <c r="H566" s="28">
        <v>157</v>
      </c>
      <c r="I566" s="71">
        <f t="shared" si="119"/>
        <v>272.27397260273972</v>
      </c>
      <c r="J566" s="18">
        <f t="shared" si="127"/>
        <v>95.946759911450997</v>
      </c>
      <c r="K566" s="28">
        <v>93</v>
      </c>
      <c r="L566" s="43">
        <f t="shared" si="121"/>
        <v>180.52602739726026</v>
      </c>
      <c r="M566" s="18">
        <f t="shared" si="122"/>
        <v>98.969055424027189</v>
      </c>
      <c r="O566" s="6">
        <f t="shared" si="113"/>
        <v>154.21580136986285</v>
      </c>
      <c r="P566" s="20">
        <f t="shared" si="114"/>
        <v>-15.992120452806063</v>
      </c>
      <c r="Q566" s="20">
        <f t="shared" si="115"/>
        <v>300.35363219178049</v>
      </c>
      <c r="R566" s="20">
        <f t="shared" si="116"/>
        <v>-9.3488663293778558</v>
      </c>
      <c r="S566" s="20">
        <f t="shared" si="117"/>
        <v>195.82958904109569</v>
      </c>
      <c r="T566" s="20">
        <f t="shared" si="118"/>
        <v>-7.8147340852683413</v>
      </c>
      <c r="Y566" s="81">
        <f t="shared" si="128"/>
        <v>1.3934485165055936</v>
      </c>
      <c r="Z566" s="7">
        <f t="shared" si="111"/>
        <v>2.1016346987544146</v>
      </c>
      <c r="AA566" s="56">
        <f t="shared" si="123"/>
        <v>1.5082255812541736</v>
      </c>
      <c r="AB566" s="7">
        <f t="shared" si="124"/>
        <v>152.76131506849316</v>
      </c>
      <c r="AC566" s="18">
        <f t="shared" si="125"/>
        <v>161.91479452054784</v>
      </c>
      <c r="AD566" s="43">
        <f t="shared" si="126"/>
        <v>-9.1534794520546825</v>
      </c>
    </row>
    <row r="567" spans="1:30" s="7" customFormat="1" ht="15.75">
      <c r="A567" s="7">
        <v>20231212</v>
      </c>
      <c r="B567" s="7">
        <v>122.3</v>
      </c>
      <c r="C567" s="64">
        <f t="shared" si="110"/>
        <v>161.96794520547934</v>
      </c>
      <c r="E567" s="83">
        <v>96</v>
      </c>
      <c r="F567" s="76">
        <f t="shared" si="112"/>
        <v>129.53424657534248</v>
      </c>
      <c r="H567" s="28">
        <v>189</v>
      </c>
      <c r="I567" s="71">
        <f t="shared" si="119"/>
        <v>272.38630136986302</v>
      </c>
      <c r="J567" s="18">
        <f t="shared" si="127"/>
        <v>95.946258838675931</v>
      </c>
      <c r="K567" s="28">
        <v>141</v>
      </c>
      <c r="L567" s="43">
        <f t="shared" si="121"/>
        <v>180.55616438356165</v>
      </c>
      <c r="M567" s="18">
        <f t="shared" si="122"/>
        <v>98.970502101573516</v>
      </c>
      <c r="O567" s="6">
        <f t="shared" si="113"/>
        <v>154.29951369862997</v>
      </c>
      <c r="P567" s="20">
        <f t="shared" si="114"/>
        <v>-16.05012649077932</v>
      </c>
      <c r="Q567" s="20">
        <f t="shared" si="115"/>
        <v>300.51667191780786</v>
      </c>
      <c r="R567" s="20">
        <f t="shared" si="116"/>
        <v>-9.3606688668635911</v>
      </c>
      <c r="S567" s="20">
        <f t="shared" si="117"/>
        <v>195.93589041095868</v>
      </c>
      <c r="T567" s="20">
        <f t="shared" si="118"/>
        <v>-7.8493664407982493</v>
      </c>
      <c r="Y567" s="81">
        <f t="shared" si="128"/>
        <v>1.3938874788494078</v>
      </c>
      <c r="Z567" s="7">
        <f t="shared" si="111"/>
        <v>2.102813028764805</v>
      </c>
      <c r="AA567" s="56">
        <f t="shared" si="123"/>
        <v>1.5085959667996904</v>
      </c>
      <c r="AB567" s="7">
        <f t="shared" si="124"/>
        <v>152.79793424657535</v>
      </c>
      <c r="AC567" s="18">
        <f t="shared" si="125"/>
        <v>161.96794520547934</v>
      </c>
      <c r="AD567" s="43">
        <f t="shared" si="126"/>
        <v>-9.1700109589039869</v>
      </c>
    </row>
    <row r="568" spans="1:30" s="7" customFormat="1" ht="15.75">
      <c r="A568" s="7">
        <v>20231213</v>
      </c>
      <c r="B568" s="7">
        <v>130.69999999999999</v>
      </c>
      <c r="C568" s="64">
        <f t="shared" si="110"/>
        <v>162.02027397260264</v>
      </c>
      <c r="E568" s="83">
        <v>110</v>
      </c>
      <c r="F568" s="76">
        <f t="shared" si="112"/>
        <v>129.61917808219178</v>
      </c>
      <c r="H568" s="28">
        <v>192</v>
      </c>
      <c r="I568" s="71">
        <f t="shared" si="119"/>
        <v>272.54246575342466</v>
      </c>
      <c r="J568" s="18">
        <f t="shared" si="127"/>
        <v>95.944771708317418</v>
      </c>
      <c r="K568" s="28">
        <v>148</v>
      </c>
      <c r="L568" s="43">
        <f t="shared" si="121"/>
        <v>180.61369863013698</v>
      </c>
      <c r="M568" s="18">
        <f t="shared" si="122"/>
        <v>98.970541836053627</v>
      </c>
      <c r="O568" s="6">
        <f t="shared" si="113"/>
        <v>154.38193150684916</v>
      </c>
      <c r="P568" s="20">
        <f t="shared" si="114"/>
        <v>-16.039929791627699</v>
      </c>
      <c r="Q568" s="20">
        <f t="shared" si="115"/>
        <v>300.67719041095859</v>
      </c>
      <c r="R568" s="20">
        <f t="shared" si="116"/>
        <v>-9.3571197133643693</v>
      </c>
      <c r="S568" s="20">
        <f t="shared" si="117"/>
        <v>196.04054794520528</v>
      </c>
      <c r="T568" s="20">
        <f t="shared" si="118"/>
        <v>-7.8692135258570062</v>
      </c>
      <c r="Y568" s="81">
        <f t="shared" si="128"/>
        <v>1.393418021179007</v>
      </c>
      <c r="Z568" s="7">
        <f t="shared" si="111"/>
        <v>2.1026399780177973</v>
      </c>
      <c r="AA568" s="56">
        <f t="shared" si="123"/>
        <v>1.5089800376190765</v>
      </c>
      <c r="AB568" s="7">
        <f t="shared" si="124"/>
        <v>152.84884383561644</v>
      </c>
      <c r="AC568" s="18">
        <f t="shared" si="125"/>
        <v>162.02027397260264</v>
      </c>
      <c r="AD568" s="43">
        <f t="shared" si="126"/>
        <v>-9.1714301369862028</v>
      </c>
    </row>
    <row r="569" spans="1:30" s="7" customFormat="1" ht="15.75">
      <c r="A569" s="7">
        <v>20231214</v>
      </c>
      <c r="B569" s="7">
        <v>143.4</v>
      </c>
      <c r="C569" s="64">
        <f t="shared" ref="C569:C632" si="129">AVERAGE(B387:B751)</f>
        <v>162.09561643835607</v>
      </c>
      <c r="E569" s="83">
        <v>117</v>
      </c>
      <c r="F569" s="76">
        <f t="shared" si="112"/>
        <v>129.7123287671233</v>
      </c>
      <c r="H569" s="28">
        <v>191</v>
      </c>
      <c r="I569" s="71">
        <f t="shared" si="119"/>
        <v>272.60547945205479</v>
      </c>
      <c r="J569" s="18">
        <f t="shared" si="127"/>
        <v>95.946161345112102</v>
      </c>
      <c r="K569" s="28">
        <v>130</v>
      </c>
      <c r="L569" s="43">
        <f t="shared" si="121"/>
        <v>180.64109589041095</v>
      </c>
      <c r="M569" s="18">
        <f t="shared" si="122"/>
        <v>98.973352140018804</v>
      </c>
      <c r="O569" s="6">
        <f t="shared" si="113"/>
        <v>154.50059589041081</v>
      </c>
      <c r="P569" s="20">
        <f t="shared" si="114"/>
        <v>-16.044123959800217</v>
      </c>
      <c r="Q569" s="20">
        <f t="shared" si="115"/>
        <v>300.90830342465728</v>
      </c>
      <c r="R569" s="20">
        <f t="shared" si="116"/>
        <v>-9.4057969323166475</v>
      </c>
      <c r="S569" s="20">
        <f t="shared" si="117"/>
        <v>196.19123287671215</v>
      </c>
      <c r="T569" s="20">
        <f t="shared" si="118"/>
        <v>-7.9260101271054282</v>
      </c>
      <c r="Y569" s="81">
        <f t="shared" si="128"/>
        <v>1.3926285774633012</v>
      </c>
      <c r="Z569" s="7">
        <f t="shared" si="111"/>
        <v>2.1016157989228006</v>
      </c>
      <c r="AA569" s="56">
        <f t="shared" si="123"/>
        <v>1.5091000091000091</v>
      </c>
      <c r="AB569" s="7">
        <f t="shared" si="124"/>
        <v>152.86938630136987</v>
      </c>
      <c r="AC569" s="18">
        <f t="shared" si="125"/>
        <v>162.09561643835607</v>
      </c>
      <c r="AD569" s="43">
        <f t="shared" si="126"/>
        <v>-9.226230136986203</v>
      </c>
    </row>
    <row r="570" spans="1:30" s="7" customFormat="1" ht="15.75">
      <c r="A570" s="7">
        <v>20231215</v>
      </c>
      <c r="B570" s="7">
        <v>139.80000000000001</v>
      </c>
      <c r="C570" s="64">
        <f t="shared" si="129"/>
        <v>162.14054794520538</v>
      </c>
      <c r="E570" s="83">
        <v>114</v>
      </c>
      <c r="F570" s="76">
        <f t="shared" si="112"/>
        <v>129.81095890410958</v>
      </c>
      <c r="H570" s="28">
        <v>233</v>
      </c>
      <c r="I570" s="71">
        <f t="shared" si="119"/>
        <v>272.64657534246578</v>
      </c>
      <c r="J570" s="18">
        <f t="shared" si="127"/>
        <v>95.946913059206551</v>
      </c>
      <c r="K570" s="28">
        <v>162</v>
      </c>
      <c r="L570" s="43">
        <f t="shared" si="121"/>
        <v>180.64657534246575</v>
      </c>
      <c r="M570" s="18">
        <f t="shared" si="122"/>
        <v>98.975567216694969</v>
      </c>
      <c r="O570" s="6">
        <f t="shared" si="113"/>
        <v>154.57136301369849</v>
      </c>
      <c r="P570" s="20">
        <f t="shared" si="114"/>
        <v>-16.018752521056939</v>
      </c>
      <c r="Q570" s="20">
        <f t="shared" si="115"/>
        <v>301.04613082191753</v>
      </c>
      <c r="R570" s="20">
        <f t="shared" si="116"/>
        <v>-9.4336224823468626</v>
      </c>
      <c r="S570" s="20">
        <f t="shared" si="117"/>
        <v>196.28109589041077</v>
      </c>
      <c r="T570" s="20">
        <f t="shared" si="118"/>
        <v>-7.9653725576681182</v>
      </c>
      <c r="Y570" s="81">
        <f t="shared" si="128"/>
        <v>1.3916126717460586</v>
      </c>
      <c r="Z570" s="7">
        <f t="shared" si="111"/>
        <v>2.1003355775521837</v>
      </c>
      <c r="AA570" s="56">
        <f t="shared" si="123"/>
        <v>1.5092817277359867</v>
      </c>
      <c r="AB570" s="7">
        <f t="shared" si="124"/>
        <v>152.88278356164386</v>
      </c>
      <c r="AC570" s="18">
        <f t="shared" si="125"/>
        <v>162.14054794520538</v>
      </c>
      <c r="AD570" s="43">
        <f t="shared" si="126"/>
        <v>-9.257764383561522</v>
      </c>
    </row>
    <row r="571" spans="1:30" s="7" customFormat="1" ht="15.75">
      <c r="A571" s="7">
        <v>20231216</v>
      </c>
      <c r="B571" s="7">
        <v>144.30000000000001</v>
      </c>
      <c r="C571" s="64">
        <f t="shared" si="129"/>
        <v>162.17863013698621</v>
      </c>
      <c r="E571" s="83">
        <v>124</v>
      </c>
      <c r="F571" s="76">
        <f t="shared" si="112"/>
        <v>129.86575342465753</v>
      </c>
      <c r="H571" s="28">
        <v>272</v>
      </c>
      <c r="I571" s="71">
        <f t="shared" si="119"/>
        <v>272.47123287671235</v>
      </c>
      <c r="J571" s="18">
        <f t="shared" si="127"/>
        <v>95.952137714676425</v>
      </c>
      <c r="K571" s="28">
        <v>168</v>
      </c>
      <c r="L571" s="43">
        <f t="shared" si="121"/>
        <v>180.47123287671232</v>
      </c>
      <c r="M571" s="18">
        <f t="shared" si="122"/>
        <v>98.986397862521244</v>
      </c>
      <c r="O571" s="6">
        <f t="shared" si="113"/>
        <v>154.63134246575328</v>
      </c>
      <c r="P571" s="20">
        <f t="shared" si="114"/>
        <v>-16.01589215108875</v>
      </c>
      <c r="Q571" s="20">
        <f t="shared" si="115"/>
        <v>301.16294794520519</v>
      </c>
      <c r="R571" s="20">
        <f t="shared" si="116"/>
        <v>-9.5269737742483329</v>
      </c>
      <c r="S571" s="20">
        <f t="shared" si="117"/>
        <v>196.35726027397243</v>
      </c>
      <c r="T571" s="20">
        <f t="shared" si="118"/>
        <v>-8.0903692458810639</v>
      </c>
      <c r="Y571" s="81">
        <f t="shared" si="128"/>
        <v>1.3896753233054155</v>
      </c>
      <c r="Z571" s="7">
        <f t="shared" si="111"/>
        <v>2.0980991962194895</v>
      </c>
      <c r="AA571" s="56">
        <f t="shared" si="123"/>
        <v>1.5097765363128492</v>
      </c>
      <c r="AB571" s="7">
        <f t="shared" si="124"/>
        <v>152.82562191780823</v>
      </c>
      <c r="AC571" s="18">
        <f t="shared" si="125"/>
        <v>162.17863013698621</v>
      </c>
      <c r="AD571" s="43">
        <f t="shared" si="126"/>
        <v>-9.3530082191779798</v>
      </c>
    </row>
    <row r="572" spans="1:30" ht="15.75">
      <c r="A572">
        <v>20231217</v>
      </c>
      <c r="B572" s="7">
        <v>149.69999999999999</v>
      </c>
      <c r="C572" s="64">
        <f t="shared" si="129"/>
        <v>162.20438356164374</v>
      </c>
      <c r="E572" s="2">
        <v>112</v>
      </c>
      <c r="F572" s="76">
        <f t="shared" si="112"/>
        <v>129.92602739726027</v>
      </c>
      <c r="H572" s="28">
        <v>287</v>
      </c>
      <c r="I572" s="71">
        <f t="shared" si="119"/>
        <v>272.42739726027395</v>
      </c>
      <c r="J572" s="30">
        <f t="shared" si="127"/>
        <v>95.954040790055913</v>
      </c>
      <c r="K572" s="28">
        <v>224</v>
      </c>
      <c r="L572" s="43">
        <f t="shared" si="121"/>
        <v>180.32328767123289</v>
      </c>
      <c r="M572" s="30">
        <f t="shared" si="122"/>
        <v>98.995198881764864</v>
      </c>
      <c r="O572" s="6">
        <f t="shared" si="113"/>
        <v>154.67190410958889</v>
      </c>
      <c r="P572" s="20">
        <f t="shared" si="114"/>
        <v>-15.998947484861603</v>
      </c>
      <c r="Q572" s="20">
        <f t="shared" si="115"/>
        <v>301.24194657534218</v>
      </c>
      <c r="R572" s="20">
        <f t="shared" si="116"/>
        <v>-9.5652513345652324</v>
      </c>
      <c r="S572" s="20">
        <f t="shared" si="117"/>
        <v>196.40876712328748</v>
      </c>
      <c r="T572" s="20">
        <f t="shared" si="118"/>
        <v>-8.1897970684565138</v>
      </c>
      <c r="Y572" s="33">
        <f t="shared" si="128"/>
        <v>1.387891951162938</v>
      </c>
      <c r="Z572">
        <f t="shared" si="111"/>
        <v>2.0967884781646036</v>
      </c>
      <c r="AA572" s="66">
        <f t="shared" si="123"/>
        <v>1.5107721292047767</v>
      </c>
      <c r="AB572">
        <f t="shared" si="124"/>
        <v>152.81133150684931</v>
      </c>
      <c r="AC572" s="30">
        <f t="shared" si="125"/>
        <v>162.20438356164374</v>
      </c>
      <c r="AD572" s="9">
        <f t="shared" si="126"/>
        <v>-9.3930520547944241</v>
      </c>
    </row>
    <row r="573" spans="1:30" s="7" customFormat="1" ht="15.75">
      <c r="A573" s="7">
        <v>20231218</v>
      </c>
      <c r="B573" s="7">
        <v>156.30000000000001</v>
      </c>
      <c r="C573" s="64">
        <f t="shared" si="129"/>
        <v>162.24904109589031</v>
      </c>
      <c r="E573" s="83">
        <v>138</v>
      </c>
      <c r="F573" s="76">
        <f t="shared" si="112"/>
        <v>129.87397260273971</v>
      </c>
      <c r="H573" s="28">
        <v>349</v>
      </c>
      <c r="I573" s="71">
        <f t="shared" si="119"/>
        <v>272.27671232876713</v>
      </c>
      <c r="J573" s="18">
        <f t="shared" si="127"/>
        <v>95.958976061822682</v>
      </c>
      <c r="K573" s="28">
        <v>227</v>
      </c>
      <c r="L573" s="43">
        <f t="shared" si="121"/>
        <v>180.22191780821919</v>
      </c>
      <c r="M573" s="18">
        <f t="shared" si="122"/>
        <v>99.002736352442184</v>
      </c>
      <c r="O573" s="6">
        <f t="shared" si="113"/>
        <v>154.74223972602724</v>
      </c>
      <c r="P573" s="20">
        <f t="shared" si="114"/>
        <v>-16.070768503362146</v>
      </c>
      <c r="Q573" s="20">
        <f t="shared" si="115"/>
        <v>301.37893356164352</v>
      </c>
      <c r="R573" s="20">
        <f t="shared" si="116"/>
        <v>-9.6563555020091911</v>
      </c>
      <c r="S573" s="20">
        <f t="shared" si="117"/>
        <v>196.49808219178061</v>
      </c>
      <c r="T573" s="20">
        <f t="shared" si="118"/>
        <v>-8.2831161515744611</v>
      </c>
      <c r="Y573" s="81">
        <f t="shared" si="128"/>
        <v>1.3876677073664672</v>
      </c>
      <c r="Z573" s="7">
        <f t="shared" si="111"/>
        <v>2.0964686524343938</v>
      </c>
      <c r="AA573" s="56">
        <f t="shared" si="123"/>
        <v>1.5107857892096501</v>
      </c>
      <c r="AB573" s="7">
        <f t="shared" si="124"/>
        <v>152.76220821917809</v>
      </c>
      <c r="AC573" s="18">
        <f t="shared" si="125"/>
        <v>162.24904109589031</v>
      </c>
      <c r="AD573" s="43">
        <f t="shared" si="126"/>
        <v>-9.4868328767122136</v>
      </c>
    </row>
    <row r="574" spans="1:30" s="7" customFormat="1" ht="15.75">
      <c r="A574" s="7">
        <v>20231219</v>
      </c>
      <c r="B574" s="7">
        <v>173.5</v>
      </c>
      <c r="C574" s="64">
        <f t="shared" si="129"/>
        <v>162.31671232876701</v>
      </c>
      <c r="E574" s="83">
        <v>150</v>
      </c>
      <c r="F574" s="76">
        <f t="shared" si="112"/>
        <v>129.74520547945207</v>
      </c>
      <c r="H574" s="28">
        <v>364</v>
      </c>
      <c r="I574" s="71">
        <f t="shared" si="119"/>
        <v>272.03287671232874</v>
      </c>
      <c r="J574" s="18">
        <f t="shared" si="127"/>
        <v>95.966804979253112</v>
      </c>
      <c r="K574" s="28">
        <v>248</v>
      </c>
      <c r="L574" s="43">
        <f t="shared" si="121"/>
        <v>179.97534246575341</v>
      </c>
      <c r="M574" s="18">
        <f t="shared" si="122"/>
        <v>99.018830585620549</v>
      </c>
      <c r="O574" s="6">
        <f t="shared" si="113"/>
        <v>154.84882191780804</v>
      </c>
      <c r="P574" s="20">
        <f t="shared" si="114"/>
        <v>-16.211693526270849</v>
      </c>
      <c r="Q574" s="20">
        <f t="shared" si="115"/>
        <v>301.58651506849282</v>
      </c>
      <c r="R574" s="20">
        <f t="shared" si="116"/>
        <v>-9.7993898531743611</v>
      </c>
      <c r="S574" s="20">
        <f t="shared" si="117"/>
        <v>196.63342465753402</v>
      </c>
      <c r="T574" s="20">
        <f t="shared" si="118"/>
        <v>-8.4716432217935989</v>
      </c>
      <c r="Y574" s="81">
        <f t="shared" si="128"/>
        <v>1.3871444559410433</v>
      </c>
      <c r="Z574" s="7">
        <f t="shared" si="111"/>
        <v>2.0966699748717188</v>
      </c>
      <c r="AA574" s="56">
        <f t="shared" si="123"/>
        <v>1.5115008144190223</v>
      </c>
      <c r="AB574" s="7">
        <f t="shared" si="124"/>
        <v>152.68271780821919</v>
      </c>
      <c r="AC574" s="18">
        <f t="shared" si="125"/>
        <v>162.31671232876701</v>
      </c>
      <c r="AD574" s="43">
        <f t="shared" si="126"/>
        <v>-9.6339945205478159</v>
      </c>
    </row>
    <row r="575" spans="1:30" s="7" customFormat="1" ht="15.75">
      <c r="A575" s="7">
        <v>20231220</v>
      </c>
      <c r="B575" s="7">
        <v>189.1</v>
      </c>
      <c r="C575" s="64">
        <f t="shared" si="129"/>
        <v>162.36136986301361</v>
      </c>
      <c r="E575" s="83">
        <v>149</v>
      </c>
      <c r="F575" s="76">
        <f t="shared" si="112"/>
        <v>129.59178082191781</v>
      </c>
      <c r="H575" s="28">
        <v>358</v>
      </c>
      <c r="I575" s="71">
        <f t="shared" si="119"/>
        <v>271.70410958904108</v>
      </c>
      <c r="J575" s="18">
        <f t="shared" si="127"/>
        <v>95.975668535473716</v>
      </c>
      <c r="K575" s="28">
        <v>266</v>
      </c>
      <c r="L575" s="43">
        <f t="shared" si="121"/>
        <v>179.76712328767124</v>
      </c>
      <c r="M575" s="18">
        <f t="shared" si="122"/>
        <v>99.031761030252227</v>
      </c>
      <c r="O575" s="6">
        <f t="shared" si="113"/>
        <v>154.91915753424644</v>
      </c>
      <c r="P575" s="20">
        <f t="shared" si="114"/>
        <v>-16.348769974901117</v>
      </c>
      <c r="Q575" s="20">
        <f t="shared" si="115"/>
        <v>301.72350205479421</v>
      </c>
      <c r="R575" s="20">
        <f t="shared" si="116"/>
        <v>-9.9493053279957877</v>
      </c>
      <c r="S575" s="20">
        <f t="shared" si="117"/>
        <v>196.72273972602721</v>
      </c>
      <c r="T575" s="20">
        <f t="shared" si="118"/>
        <v>-8.6190424462214281</v>
      </c>
      <c r="Y575" s="81">
        <f t="shared" si="128"/>
        <v>1.3871799750533815</v>
      </c>
      <c r="Z575" s="7">
        <f t="shared" si="111"/>
        <v>2.0966152935455908</v>
      </c>
      <c r="AA575" s="56">
        <f t="shared" si="123"/>
        <v>1.5114226929817876</v>
      </c>
      <c r="AB575" s="7">
        <f t="shared" si="124"/>
        <v>152.57553972602739</v>
      </c>
      <c r="AC575" s="18">
        <f t="shared" si="125"/>
        <v>162.36136986301361</v>
      </c>
      <c r="AD575" s="43">
        <f t="shared" si="126"/>
        <v>-9.7858301369862204</v>
      </c>
    </row>
    <row r="576" spans="1:30" s="7" customFormat="1" ht="15.75">
      <c r="A576" s="7">
        <v>20231221</v>
      </c>
      <c r="B576" s="7">
        <v>187.4</v>
      </c>
      <c r="C576" s="64">
        <f t="shared" si="129"/>
        <v>162.43753424657527</v>
      </c>
      <c r="E576" s="83">
        <v>152</v>
      </c>
      <c r="F576" s="76">
        <f t="shared" si="112"/>
        <v>129.44931506849315</v>
      </c>
      <c r="H576" s="28">
        <v>336</v>
      </c>
      <c r="I576" s="71">
        <f t="shared" si="119"/>
        <v>271.26575342465753</v>
      </c>
      <c r="J576" s="18">
        <f t="shared" si="127"/>
        <v>95.988132751585667</v>
      </c>
      <c r="K576" s="28">
        <v>249</v>
      </c>
      <c r="L576" s="43">
        <f t="shared" si="121"/>
        <v>179.54794520547946</v>
      </c>
      <c r="M576" s="18">
        <f t="shared" si="122"/>
        <v>99.047028305485611</v>
      </c>
      <c r="O576" s="6">
        <f t="shared" si="113"/>
        <v>155.03911643835605</v>
      </c>
      <c r="P576" s="20">
        <f t="shared" si="114"/>
        <v>-16.50538390422102</v>
      </c>
      <c r="Q576" s="20">
        <f t="shared" si="115"/>
        <v>301.95713630136964</v>
      </c>
      <c r="R576" s="20">
        <f t="shared" si="116"/>
        <v>-10.164152188170334</v>
      </c>
      <c r="S576" s="20">
        <f t="shared" si="117"/>
        <v>196.87506849315054</v>
      </c>
      <c r="T576" s="20">
        <f t="shared" si="118"/>
        <v>-8.8010754334157326</v>
      </c>
      <c r="Y576" s="81">
        <f t="shared" si="128"/>
        <v>1.3870134817668101</v>
      </c>
      <c r="Z576" s="7">
        <f t="shared" si="111"/>
        <v>2.0955364134690679</v>
      </c>
      <c r="AA576" s="56">
        <f t="shared" si="123"/>
        <v>1.5108262760357061</v>
      </c>
      <c r="AB576" s="7">
        <f t="shared" si="124"/>
        <v>152.43263561643835</v>
      </c>
      <c r="AC576" s="18">
        <f t="shared" si="125"/>
        <v>162.43753424657527</v>
      </c>
      <c r="AD576" s="43">
        <f t="shared" si="126"/>
        <v>-10.004898630136921</v>
      </c>
    </row>
    <row r="577" spans="1:30" s="7" customFormat="1" ht="15.75">
      <c r="A577" s="7">
        <v>20231222</v>
      </c>
      <c r="B577" s="7">
        <v>180.7</v>
      </c>
      <c r="C577" s="64">
        <f t="shared" si="129"/>
        <v>162.50465753424649</v>
      </c>
      <c r="E577" s="83">
        <v>148</v>
      </c>
      <c r="F577" s="76">
        <f t="shared" si="112"/>
        <v>129.1972602739726</v>
      </c>
      <c r="H577" s="28">
        <v>300</v>
      </c>
      <c r="I577" s="71">
        <f t="shared" si="119"/>
        <v>270.76986301369863</v>
      </c>
      <c r="J577" s="18">
        <f t="shared" si="127"/>
        <v>96.001578452105107</v>
      </c>
      <c r="K577" s="28">
        <v>199</v>
      </c>
      <c r="L577" s="43">
        <f t="shared" si="121"/>
        <v>179.12876712328767</v>
      </c>
      <c r="M577" s="18">
        <f t="shared" si="122"/>
        <v>99.071946407268058</v>
      </c>
      <c r="O577" s="6">
        <f t="shared" si="113"/>
        <v>155.14483561643823</v>
      </c>
      <c r="P577" s="20">
        <f t="shared" si="114"/>
        <v>-16.724743198423525</v>
      </c>
      <c r="Q577" s="20">
        <f t="shared" si="115"/>
        <v>302.16303698630111</v>
      </c>
      <c r="R577" s="20">
        <f t="shared" si="116"/>
        <v>-10.38948187895852</v>
      </c>
      <c r="S577" s="20">
        <f t="shared" si="117"/>
        <v>197.00931506849298</v>
      </c>
      <c r="T577" s="20">
        <f t="shared" si="118"/>
        <v>-9.0759911220385163</v>
      </c>
      <c r="Y577" s="81">
        <f t="shared" si="128"/>
        <v>1.3864749666009288</v>
      </c>
      <c r="Z577" s="7">
        <f t="shared" si="111"/>
        <v>2.0957864155904744</v>
      </c>
      <c r="AA577" s="56">
        <f t="shared" si="123"/>
        <v>1.5115934049126671</v>
      </c>
      <c r="AB577" s="7">
        <f t="shared" si="124"/>
        <v>152.27097534246576</v>
      </c>
      <c r="AC577" s="18">
        <f t="shared" si="125"/>
        <v>162.50465753424649</v>
      </c>
      <c r="AD577" s="43">
        <f t="shared" si="126"/>
        <v>-10.23368219178073</v>
      </c>
    </row>
    <row r="578" spans="1:30" s="7" customFormat="1" ht="15.75">
      <c r="A578" s="7">
        <v>20231223</v>
      </c>
      <c r="B578" s="7">
        <v>168.6</v>
      </c>
      <c r="C578" s="64">
        <f t="shared" si="129"/>
        <v>162.57835616438345</v>
      </c>
      <c r="E578" s="83">
        <v>138</v>
      </c>
      <c r="F578" s="76">
        <f t="shared" si="112"/>
        <v>129.0109589041096</v>
      </c>
      <c r="H578" s="28">
        <v>289</v>
      </c>
      <c r="I578" s="71">
        <f t="shared" si="119"/>
        <v>270.20547945205482</v>
      </c>
      <c r="J578" s="18">
        <f t="shared" si="127"/>
        <v>96.016841571609632</v>
      </c>
      <c r="K578" s="28">
        <v>183</v>
      </c>
      <c r="L578" s="43">
        <f t="shared" si="121"/>
        <v>178.82465753424657</v>
      </c>
      <c r="M578" s="18">
        <f t="shared" si="122"/>
        <v>99.091495457400683</v>
      </c>
      <c r="O578" s="6">
        <f t="shared" si="113"/>
        <v>155.26091095890393</v>
      </c>
      <c r="P578" s="20">
        <f t="shared" si="114"/>
        <v>-16.906993455514666</v>
      </c>
      <c r="Q578" s="20">
        <f t="shared" si="115"/>
        <v>302.38910753424625</v>
      </c>
      <c r="R578" s="20">
        <f t="shared" si="116"/>
        <v>-10.643117519881756</v>
      </c>
      <c r="S578" s="20">
        <f t="shared" si="117"/>
        <v>197.1567123287669</v>
      </c>
      <c r="T578" s="20">
        <f t="shared" si="118"/>
        <v>-9.2982148961537092</v>
      </c>
      <c r="Y578" s="81">
        <f t="shared" si="128"/>
        <v>1.3861199006137312</v>
      </c>
      <c r="Z578" s="7">
        <f t="shared" si="111"/>
        <v>2.0944381915096946</v>
      </c>
      <c r="AA578" s="56">
        <f t="shared" si="123"/>
        <v>1.5110079514638968</v>
      </c>
      <c r="AB578" s="7">
        <f t="shared" si="124"/>
        <v>152.08698630136988</v>
      </c>
      <c r="AC578" s="18">
        <f t="shared" si="125"/>
        <v>162.57835616438345</v>
      </c>
      <c r="AD578" s="43">
        <f t="shared" si="126"/>
        <v>-10.491369863013574</v>
      </c>
    </row>
    <row r="579" spans="1:30" s="7" customFormat="1" ht="15.75">
      <c r="A579" s="7">
        <v>20231224</v>
      </c>
      <c r="B579" s="7">
        <v>177.4</v>
      </c>
      <c r="C579" s="64">
        <f t="shared" si="129"/>
        <v>162.67726027397251</v>
      </c>
      <c r="E579" s="83">
        <v>117</v>
      </c>
      <c r="F579" s="76">
        <f t="shared" si="112"/>
        <v>128.84931506849315</v>
      </c>
      <c r="H579" s="28">
        <v>285</v>
      </c>
      <c r="I579" s="71">
        <f t="shared" si="119"/>
        <v>269.95342465753424</v>
      </c>
      <c r="J579" s="18">
        <f t="shared" si="127"/>
        <v>96.0261232277511</v>
      </c>
      <c r="K579" s="28">
        <v>193</v>
      </c>
      <c r="L579" s="43">
        <f t="shared" si="121"/>
        <v>178.53150684931506</v>
      </c>
      <c r="M579" s="18">
        <f t="shared" si="122"/>
        <v>99.11196366091707</v>
      </c>
      <c r="O579" s="6">
        <f t="shared" si="113"/>
        <v>155.41668493150669</v>
      </c>
      <c r="P579" s="20">
        <f t="shared" si="114"/>
        <v>-17.094284229985973</v>
      </c>
      <c r="Q579" s="20">
        <f t="shared" si="115"/>
        <v>302.69249589041067</v>
      </c>
      <c r="R579" s="20">
        <f t="shared" si="116"/>
        <v>-10.815950734612713</v>
      </c>
      <c r="S579" s="20">
        <f t="shared" si="117"/>
        <v>197.35452054794501</v>
      </c>
      <c r="T579" s="20">
        <f t="shared" si="118"/>
        <v>-9.5376653376719247</v>
      </c>
      <c r="Y579" s="81">
        <f t="shared" si="128"/>
        <v>1.3855836699978736</v>
      </c>
      <c r="Z579" s="7">
        <f t="shared" ref="Z579:Z617" si="130">I579/F579</f>
        <v>2.0951095045715498</v>
      </c>
      <c r="AA579" s="56">
        <f t="shared" si="123"/>
        <v>1.5120772205512245</v>
      </c>
      <c r="AB579" s="7">
        <f t="shared" si="124"/>
        <v>152.00481643835616</v>
      </c>
      <c r="AC579" s="18">
        <f t="shared" si="125"/>
        <v>162.67726027397251</v>
      </c>
      <c r="AD579" s="43">
        <f t="shared" si="126"/>
        <v>-10.672443835616349</v>
      </c>
    </row>
    <row r="580" spans="1:30" s="7" customFormat="1" ht="15.75">
      <c r="A580" s="7">
        <v>20231225</v>
      </c>
      <c r="B580" s="7">
        <v>161.30000000000001</v>
      </c>
      <c r="C580" s="64">
        <f t="shared" si="129"/>
        <v>162.80164383561635</v>
      </c>
      <c r="E580" s="83">
        <v>113</v>
      </c>
      <c r="F580" s="76">
        <f t="shared" si="112"/>
        <v>128.70958904109588</v>
      </c>
      <c r="H580" s="28">
        <v>236</v>
      </c>
      <c r="I580" s="71">
        <f t="shared" si="119"/>
        <v>269.81369863013697</v>
      </c>
      <c r="J580" s="18">
        <f t="shared" si="127"/>
        <v>96.033853902235933</v>
      </c>
      <c r="K580" s="28">
        <v>154</v>
      </c>
      <c r="L580" s="43">
        <f t="shared" si="121"/>
        <v>178.39178082191782</v>
      </c>
      <c r="M580" s="18">
        <f t="shared" si="122"/>
        <v>99.126073134397117</v>
      </c>
      <c r="O580" s="6">
        <f t="shared" si="113"/>
        <v>155.61258904109573</v>
      </c>
      <c r="P580" s="20">
        <f t="shared" si="114"/>
        <v>-17.288447011761392</v>
      </c>
      <c r="Q580" s="20">
        <f t="shared" si="115"/>
        <v>303.07404246575311</v>
      </c>
      <c r="R580" s="20">
        <f t="shared" si="116"/>
        <v>-10.974329429540148</v>
      </c>
      <c r="S580" s="20">
        <f t="shared" si="117"/>
        <v>197.60328767123269</v>
      </c>
      <c r="T580" s="20">
        <f t="shared" si="118"/>
        <v>-9.722260735498736</v>
      </c>
      <c r="Y580" s="81">
        <f t="shared" si="128"/>
        <v>1.3860022563272953</v>
      </c>
      <c r="Z580" s="7">
        <f t="shared" si="130"/>
        <v>2.0962983460695206</v>
      </c>
      <c r="AA580" s="56">
        <f t="shared" si="123"/>
        <v>1.5124783069433136</v>
      </c>
      <c r="AB580" s="7">
        <f t="shared" si="124"/>
        <v>151.95926575342466</v>
      </c>
      <c r="AC580" s="18">
        <f t="shared" si="125"/>
        <v>162.80164383561635</v>
      </c>
      <c r="AD580" s="43">
        <f t="shared" si="126"/>
        <v>-10.842378082191686</v>
      </c>
    </row>
    <row r="581" spans="1:30" s="7" customFormat="1" ht="15.75">
      <c r="A581" s="7">
        <v>20231226</v>
      </c>
      <c r="B581" s="7">
        <v>149.1</v>
      </c>
      <c r="C581" s="64">
        <f t="shared" si="129"/>
        <v>162.9035616438355</v>
      </c>
      <c r="E581" s="83">
        <v>110</v>
      </c>
      <c r="F581" s="76">
        <f t="shared" si="112"/>
        <v>128.64109589041095</v>
      </c>
      <c r="H581" s="28">
        <v>199</v>
      </c>
      <c r="I581" s="71">
        <f t="shared" si="119"/>
        <v>269.9095890410959</v>
      </c>
      <c r="J581" s="18">
        <f t="shared" si="127"/>
        <v>96.035486261254391</v>
      </c>
      <c r="K581" s="28">
        <v>126</v>
      </c>
      <c r="L581" s="43">
        <f t="shared" si="121"/>
        <v>178.39178082191782</v>
      </c>
      <c r="M581" s="18">
        <f t="shared" si="122"/>
        <v>99.13178627923763</v>
      </c>
      <c r="O581" s="6">
        <f t="shared" si="113"/>
        <v>155.7731095890409</v>
      </c>
      <c r="P581" s="20">
        <f t="shared" si="114"/>
        <v>-17.417649150234823</v>
      </c>
      <c r="Q581" s="20">
        <f t="shared" si="115"/>
        <v>303.38667534246537</v>
      </c>
      <c r="R581" s="20">
        <f t="shared" si="116"/>
        <v>-11.034461636649098</v>
      </c>
      <c r="S581" s="20">
        <f t="shared" si="117"/>
        <v>197.807123287671</v>
      </c>
      <c r="T581" s="20">
        <f t="shared" si="118"/>
        <v>-9.8152898354006481</v>
      </c>
      <c r="Y581" s="81">
        <f t="shared" si="128"/>
        <v>1.3867402138262983</v>
      </c>
      <c r="Z581" s="7">
        <f t="shared" si="130"/>
        <v>2.0981599011798782</v>
      </c>
      <c r="AA581" s="56">
        <f t="shared" si="123"/>
        <v>1.5130158340116413</v>
      </c>
      <c r="AB581" s="7">
        <f t="shared" si="124"/>
        <v>151.99052602739727</v>
      </c>
      <c r="AC581" s="18">
        <f t="shared" si="125"/>
        <v>162.9035616438355</v>
      </c>
      <c r="AD581" s="43">
        <f t="shared" si="126"/>
        <v>-10.913035616438236</v>
      </c>
    </row>
    <row r="582" spans="1:30" s="7" customFormat="1" ht="15.75">
      <c r="A582" s="7">
        <v>20231227</v>
      </c>
      <c r="B582" s="7">
        <v>144.5</v>
      </c>
      <c r="C582" s="64">
        <f t="shared" si="129"/>
        <v>162.98904109589034</v>
      </c>
      <c r="E582" s="83">
        <v>76</v>
      </c>
      <c r="F582" s="76">
        <f t="shared" si="112"/>
        <v>128.7068493150685</v>
      </c>
      <c r="H582" s="28">
        <v>216</v>
      </c>
      <c r="I582" s="71">
        <f t="shared" si="119"/>
        <v>270.1123287671233</v>
      </c>
      <c r="J582" s="18">
        <f t="shared" si="127"/>
        <v>96.034120761529948</v>
      </c>
      <c r="K582" s="28">
        <v>126</v>
      </c>
      <c r="L582" s="43">
        <f t="shared" si="121"/>
        <v>178.46027397260275</v>
      </c>
      <c r="M582" s="18">
        <f t="shared" si="122"/>
        <v>99.13307132549356</v>
      </c>
      <c r="O582" s="6">
        <f t="shared" si="113"/>
        <v>155.90773972602727</v>
      </c>
      <c r="P582" s="20">
        <f t="shared" si="114"/>
        <v>-17.446786451242389</v>
      </c>
      <c r="Q582" s="20">
        <f t="shared" si="115"/>
        <v>303.64888356164363</v>
      </c>
      <c r="R582" s="20">
        <f t="shared" si="116"/>
        <v>-11.044517734152009</v>
      </c>
      <c r="S582" s="20">
        <f t="shared" si="117"/>
        <v>197.97808219178069</v>
      </c>
      <c r="T582" s="20">
        <f t="shared" si="118"/>
        <v>-9.8585702028728122</v>
      </c>
      <c r="Y582" s="81">
        <f t="shared" si="128"/>
        <v>1.3865639235386777</v>
      </c>
      <c r="Z582" s="7">
        <f t="shared" si="130"/>
        <v>2.0986632040529609</v>
      </c>
      <c r="AA582" s="56">
        <f t="shared" si="123"/>
        <v>1.5135711873253708</v>
      </c>
      <c r="AB582" s="7">
        <f t="shared" si="124"/>
        <v>152.0566191780822</v>
      </c>
      <c r="AC582" s="18">
        <f t="shared" si="125"/>
        <v>162.98904109589034</v>
      </c>
      <c r="AD582" s="43">
        <f t="shared" si="126"/>
        <v>-10.932421917808142</v>
      </c>
    </row>
    <row r="583" spans="1:30" s="7" customFormat="1" ht="15.75">
      <c r="A583" s="7">
        <v>20231228</v>
      </c>
      <c r="B583" s="7">
        <v>141.80000000000001</v>
      </c>
      <c r="C583" s="64">
        <f t="shared" si="129"/>
        <v>163.06712328767117</v>
      </c>
      <c r="E583" s="83">
        <v>95</v>
      </c>
      <c r="F583" s="76">
        <f t="shared" si="112"/>
        <v>128.81095890410958</v>
      </c>
      <c r="H583" s="28">
        <v>182</v>
      </c>
      <c r="I583" s="71">
        <f t="shared" si="119"/>
        <v>270.56164383561645</v>
      </c>
      <c r="J583" s="18">
        <f t="shared" si="127"/>
        <v>96.026985975393643</v>
      </c>
      <c r="K583" s="28">
        <v>120</v>
      </c>
      <c r="L583" s="43">
        <f t="shared" si="121"/>
        <v>178.66575342465754</v>
      </c>
      <c r="M583" s="18">
        <f t="shared" si="122"/>
        <v>99.12693788048395</v>
      </c>
      <c r="O583" s="6">
        <f t="shared" si="113"/>
        <v>156.03071917808208</v>
      </c>
      <c r="P583" s="20">
        <f t="shared" si="114"/>
        <v>-17.445129021616467</v>
      </c>
      <c r="Q583" s="20">
        <f t="shared" si="115"/>
        <v>303.8884006849313</v>
      </c>
      <c r="R583" s="20">
        <f t="shared" si="116"/>
        <v>-10.966774899667115</v>
      </c>
      <c r="S583" s="20">
        <f t="shared" si="117"/>
        <v>198.13424657534233</v>
      </c>
      <c r="T583" s="20">
        <f t="shared" si="118"/>
        <v>-9.8259102034042911</v>
      </c>
      <c r="Y583" s="81">
        <f t="shared" si="128"/>
        <v>1.3870384549940447</v>
      </c>
      <c r="Z583" s="7">
        <f t="shared" si="130"/>
        <v>2.1004551641994218</v>
      </c>
      <c r="AA583" s="56">
        <f t="shared" si="123"/>
        <v>1.5143452992501496</v>
      </c>
      <c r="AB583" s="7">
        <f t="shared" si="124"/>
        <v>152.20309589041096</v>
      </c>
      <c r="AC583" s="18">
        <f t="shared" si="125"/>
        <v>163.06712328767117</v>
      </c>
      <c r="AD583" s="43">
        <f t="shared" si="126"/>
        <v>-10.864027397260202</v>
      </c>
    </row>
    <row r="584" spans="1:30" s="7" customFormat="1" ht="15.75">
      <c r="A584" s="7">
        <v>20231229</v>
      </c>
      <c r="B584" s="7">
        <v>138.19999999999999</v>
      </c>
      <c r="C584" s="64">
        <f t="shared" si="129"/>
        <v>163.11945205479444</v>
      </c>
      <c r="E584" s="83">
        <v>83</v>
      </c>
      <c r="F584" s="76">
        <f t="shared" si="112"/>
        <v>128.99178082191781</v>
      </c>
      <c r="H584" s="28">
        <v>198</v>
      </c>
      <c r="I584" s="71">
        <f t="shared" si="119"/>
        <v>271.0794520547945</v>
      </c>
      <c r="J584" s="18">
        <f t="shared" si="127"/>
        <v>96.017403783958599</v>
      </c>
      <c r="K584" s="28">
        <v>127</v>
      </c>
      <c r="L584" s="43">
        <f t="shared" si="121"/>
        <v>178.98630136986301</v>
      </c>
      <c r="M584" s="18">
        <f t="shared" si="122"/>
        <v>99.113515995714067</v>
      </c>
      <c r="O584" s="6">
        <f t="shared" si="113"/>
        <v>156.11313698630124</v>
      </c>
      <c r="P584" s="20">
        <f t="shared" si="114"/>
        <v>-17.372885259978659</v>
      </c>
      <c r="Q584" s="20">
        <f t="shared" si="115"/>
        <v>304.04891917808192</v>
      </c>
      <c r="R584" s="20">
        <f t="shared" si="116"/>
        <v>-10.843474534430811</v>
      </c>
      <c r="S584" s="20">
        <f t="shared" si="117"/>
        <v>198.23890410958887</v>
      </c>
      <c r="T584" s="20">
        <f t="shared" si="118"/>
        <v>-9.7118185888894857</v>
      </c>
      <c r="Y584" s="81">
        <f t="shared" si="128"/>
        <v>1.3875791172847372</v>
      </c>
      <c r="Z584" s="7">
        <f t="shared" si="130"/>
        <v>2.1015249989380229</v>
      </c>
      <c r="AA584" s="56">
        <f t="shared" si="123"/>
        <v>1.514526251339354</v>
      </c>
      <c r="AB584" s="7">
        <f t="shared" si="124"/>
        <v>152.371901369863</v>
      </c>
      <c r="AC584" s="18">
        <f t="shared" si="125"/>
        <v>163.11945205479444</v>
      </c>
      <c r="AD584" s="43">
        <f t="shared" si="126"/>
        <v>-10.74755068493144</v>
      </c>
    </row>
    <row r="585" spans="1:30" s="7" customFormat="1" ht="15.75">
      <c r="A585" s="7">
        <v>20231230</v>
      </c>
      <c r="B585" s="7">
        <v>135.1</v>
      </c>
      <c r="C585" s="64">
        <f t="shared" si="129"/>
        <v>163.19835616438345</v>
      </c>
      <c r="E585" s="83">
        <v>65</v>
      </c>
      <c r="F585" s="76">
        <f t="shared" si="112"/>
        <v>129.2986301369863</v>
      </c>
      <c r="H585" s="28">
        <v>127</v>
      </c>
      <c r="I585" s="71">
        <f t="shared" si="119"/>
        <v>271.62191780821917</v>
      </c>
      <c r="J585" s="18">
        <f t="shared" si="127"/>
        <v>96.008291137963724</v>
      </c>
      <c r="K585" s="28">
        <v>83</v>
      </c>
      <c r="L585" s="43">
        <f t="shared" si="121"/>
        <v>179.25205479452055</v>
      </c>
      <c r="M585" s="18">
        <f t="shared" si="122"/>
        <v>99.104406437709201</v>
      </c>
      <c r="O585" s="6">
        <f t="shared" si="113"/>
        <v>156.23741095890395</v>
      </c>
      <c r="P585" s="20">
        <f t="shared" si="114"/>
        <v>-17.242208928438728</v>
      </c>
      <c r="Q585" s="20">
        <f t="shared" si="115"/>
        <v>304.29095753424622</v>
      </c>
      <c r="R585" s="20">
        <f t="shared" si="116"/>
        <v>-10.73611913766787</v>
      </c>
      <c r="S585" s="20">
        <f t="shared" si="117"/>
        <v>198.39671232876691</v>
      </c>
      <c r="T585" s="20">
        <f t="shared" si="118"/>
        <v>-9.6496848710483647</v>
      </c>
      <c r="Y585" s="81">
        <f t="shared" si="128"/>
        <v>1.3863414840869601</v>
      </c>
      <c r="Z585" s="7">
        <f t="shared" si="130"/>
        <v>2.1007331440437342</v>
      </c>
      <c r="AA585" s="56">
        <f t="shared" si="123"/>
        <v>1.5153071361975943</v>
      </c>
      <c r="AB585" s="7">
        <f t="shared" si="124"/>
        <v>152.54874520547946</v>
      </c>
      <c r="AC585" s="18">
        <f t="shared" si="125"/>
        <v>163.19835616438345</v>
      </c>
      <c r="AD585" s="43">
        <f t="shared" si="126"/>
        <v>-10.649610958903992</v>
      </c>
    </row>
    <row r="586" spans="1:30" s="7" customFormat="1" ht="15.75">
      <c r="A586" s="7">
        <v>20231231</v>
      </c>
      <c r="B586" s="7">
        <v>141.4</v>
      </c>
      <c r="C586" s="64">
        <f t="shared" si="129"/>
        <v>163.22191780821908</v>
      </c>
      <c r="E586" s="83">
        <v>52</v>
      </c>
      <c r="F586" s="76">
        <f t="shared" si="112"/>
        <v>129.49589041095891</v>
      </c>
      <c r="H586" s="28">
        <v>202</v>
      </c>
      <c r="I586" s="71">
        <f t="shared" si="119"/>
        <v>271.88493150684934</v>
      </c>
      <c r="J586" s="18">
        <f t="shared" si="127"/>
        <v>96.00334549265402</v>
      </c>
      <c r="K586" s="28">
        <v>104</v>
      </c>
      <c r="L586" s="43">
        <f t="shared" si="121"/>
        <v>179.49315068493149</v>
      </c>
      <c r="M586" s="18">
        <f t="shared" si="122"/>
        <v>99.093490040448742</v>
      </c>
      <c r="O586" s="6">
        <f t="shared" si="113"/>
        <v>156.27452054794503</v>
      </c>
      <c r="P586" s="20">
        <f t="shared" si="114"/>
        <v>-17.13563416678052</v>
      </c>
      <c r="Q586" s="20">
        <f t="shared" si="115"/>
        <v>304.363232876712</v>
      </c>
      <c r="R586" s="20">
        <f t="shared" si="116"/>
        <v>-10.670901692984245</v>
      </c>
      <c r="S586" s="20">
        <f t="shared" si="117"/>
        <v>198.44383561643815</v>
      </c>
      <c r="T586" s="20">
        <f t="shared" si="118"/>
        <v>-9.549646565054033</v>
      </c>
      <c r="Y586" s="81">
        <f t="shared" si="128"/>
        <v>1.3860914822493968</v>
      </c>
      <c r="Z586" s="7">
        <f t="shared" si="130"/>
        <v>2.099564168747091</v>
      </c>
      <c r="AA586" s="56">
        <f t="shared" si="123"/>
        <v>1.5147370831107383</v>
      </c>
      <c r="AB586" s="7">
        <f t="shared" si="124"/>
        <v>152.63448767123288</v>
      </c>
      <c r="AC586" s="18">
        <f t="shared" si="125"/>
        <v>163.22191780821908</v>
      </c>
      <c r="AD586" s="43">
        <f t="shared" si="126"/>
        <v>-10.5874301369862</v>
      </c>
    </row>
    <row r="587" spans="1:30" s="7" customFormat="1" ht="15.75">
      <c r="A587" s="7">
        <v>20240101</v>
      </c>
      <c r="B587" s="7">
        <v>131.19999999999999</v>
      </c>
      <c r="C587" s="64">
        <f t="shared" si="129"/>
        <v>163.22301369863004</v>
      </c>
      <c r="E587" s="2">
        <v>55</v>
      </c>
      <c r="F587" s="76">
        <f t="shared" si="112"/>
        <v>129.63013698630138</v>
      </c>
      <c r="H587" s="28">
        <v>194</v>
      </c>
      <c r="I587" s="71">
        <f t="shared" si="119"/>
        <v>272.04109589041099</v>
      </c>
      <c r="J587" s="18">
        <f t="shared" si="127"/>
        <v>95.99993957399667</v>
      </c>
      <c r="K587" s="28">
        <v>109</v>
      </c>
      <c r="L587" s="43">
        <f t="shared" si="121"/>
        <v>179.73972602739727</v>
      </c>
      <c r="M587" s="18">
        <f t="shared" si="122"/>
        <v>99.081076137489518</v>
      </c>
      <c r="O587" s="6">
        <f t="shared" si="113"/>
        <v>156.2762465753423</v>
      </c>
      <c r="P587" s="20">
        <f t="shared" si="114"/>
        <v>-17.050646002170637</v>
      </c>
      <c r="Q587" s="20">
        <f t="shared" si="115"/>
        <v>304.36659452054766</v>
      </c>
      <c r="R587" s="20">
        <f t="shared" si="116"/>
        <v>-10.620580317316779</v>
      </c>
      <c r="S587" s="20">
        <f t="shared" si="117"/>
        <v>198.44602739726008</v>
      </c>
      <c r="T587" s="20">
        <f t="shared" si="118"/>
        <v>-9.4263924630829337</v>
      </c>
      <c r="Y587" s="81">
        <f t="shared" si="128"/>
        <v>1.3865581739406108</v>
      </c>
      <c r="Z587" s="7">
        <f t="shared" si="130"/>
        <v>2.0985945260488217</v>
      </c>
      <c r="AA587" s="56">
        <f t="shared" si="123"/>
        <v>1.5135279323222317</v>
      </c>
      <c r="AB587" s="7">
        <f t="shared" si="124"/>
        <v>152.68539726027399</v>
      </c>
      <c r="AC587" s="18">
        <f t="shared" si="125"/>
        <v>163.22301369863004</v>
      </c>
      <c r="AD587" s="43">
        <f t="shared" si="126"/>
        <v>-10.537616438356054</v>
      </c>
    </row>
    <row r="588" spans="1:30" s="7" customFormat="1" ht="15.75">
      <c r="A588" s="7">
        <v>20240102</v>
      </c>
      <c r="B588" s="7">
        <v>137.4</v>
      </c>
      <c r="C588" s="64">
        <f t="shared" si="129"/>
        <v>163.19643835616429</v>
      </c>
      <c r="E588" s="2">
        <v>68</v>
      </c>
      <c r="F588" s="76">
        <f t="shared" si="112"/>
        <v>129.74794520547945</v>
      </c>
      <c r="H588" s="28">
        <v>199</v>
      </c>
      <c r="I588" s="71">
        <f t="shared" si="119"/>
        <v>272.04383561643834</v>
      </c>
      <c r="J588" s="18">
        <f t="shared" si="127"/>
        <v>95.998902271994837</v>
      </c>
      <c r="K588" s="28">
        <v>119</v>
      </c>
      <c r="L588" s="43">
        <f t="shared" si="121"/>
        <v>179.72876712328767</v>
      </c>
      <c r="M588" s="18">
        <f t="shared" si="122"/>
        <v>99.080151217207046</v>
      </c>
      <c r="O588" s="6">
        <f t="shared" si="113"/>
        <v>156.23439041095875</v>
      </c>
      <c r="P588" s="20">
        <f t="shared" si="114"/>
        <v>-16.953018561284352</v>
      </c>
      <c r="Q588" s="20">
        <f t="shared" si="115"/>
        <v>304.28507465753398</v>
      </c>
      <c r="R588" s="20">
        <f t="shared" si="116"/>
        <v>-10.595734633840465</v>
      </c>
      <c r="S588" s="20">
        <f t="shared" si="117"/>
        <v>198.39287671232859</v>
      </c>
      <c r="T588" s="20">
        <f t="shared" si="118"/>
        <v>-9.4076510701057288</v>
      </c>
      <c r="Y588" s="81">
        <f t="shared" si="128"/>
        <v>1.3852147472443936</v>
      </c>
      <c r="Z588" s="7">
        <f t="shared" si="130"/>
        <v>2.0967101651252165</v>
      </c>
      <c r="AA588" s="56">
        <f t="shared" si="123"/>
        <v>1.5136354628740416</v>
      </c>
      <c r="AB588" s="7">
        <f t="shared" si="124"/>
        <v>152.68629041095892</v>
      </c>
      <c r="AC588" s="18">
        <f t="shared" si="125"/>
        <v>163.19643835616429</v>
      </c>
      <c r="AD588" s="43">
        <f t="shared" si="126"/>
        <v>-10.510147945205375</v>
      </c>
    </row>
    <row r="589" spans="1:30" s="7" customFormat="1" ht="15.75">
      <c r="A589" s="7">
        <v>20240103</v>
      </c>
      <c r="B589" s="7">
        <v>135.5</v>
      </c>
      <c r="C589" s="64">
        <f t="shared" si="129"/>
        <v>163.19726027397249</v>
      </c>
      <c r="E589" s="2">
        <v>59</v>
      </c>
      <c r="F589" s="76">
        <f t="shared" si="112"/>
        <v>129.85205479452054</v>
      </c>
      <c r="H589" s="28">
        <v>192</v>
      </c>
      <c r="I589" s="71">
        <f t="shared" si="119"/>
        <v>272.05479452054794</v>
      </c>
      <c r="J589" s="18">
        <f t="shared" si="127"/>
        <v>95.998690835850951</v>
      </c>
      <c r="K589" s="28">
        <v>134</v>
      </c>
      <c r="L589" s="43">
        <f t="shared" si="121"/>
        <v>179.7068493150685</v>
      </c>
      <c r="M589" s="18">
        <f t="shared" si="122"/>
        <v>99.081304407482506</v>
      </c>
      <c r="O589" s="6">
        <f t="shared" si="113"/>
        <v>156.23568493150665</v>
      </c>
      <c r="P589" s="20">
        <f t="shared" si="114"/>
        <v>-16.887070420917368</v>
      </c>
      <c r="Q589" s="20">
        <f t="shared" si="115"/>
        <v>304.28759589041061</v>
      </c>
      <c r="R589" s="20">
        <f t="shared" si="116"/>
        <v>-10.592873914410674</v>
      </c>
      <c r="S589" s="20">
        <f t="shared" si="117"/>
        <v>198.39452054794498</v>
      </c>
      <c r="T589" s="20">
        <f t="shared" si="118"/>
        <v>-9.4194492777638601</v>
      </c>
      <c r="Y589" s="81">
        <f t="shared" si="128"/>
        <v>1.3839353531943626</v>
      </c>
      <c r="Z589" s="7">
        <f t="shared" si="130"/>
        <v>2.09511351168875</v>
      </c>
      <c r="AA589" s="56">
        <f t="shared" si="123"/>
        <v>1.5138810543808028</v>
      </c>
      <c r="AB589" s="7">
        <f t="shared" si="124"/>
        <v>152.68986301369864</v>
      </c>
      <c r="AC589" s="18">
        <f t="shared" si="125"/>
        <v>163.19726027397249</v>
      </c>
      <c r="AD589" s="43">
        <f t="shared" si="126"/>
        <v>-10.507397260273848</v>
      </c>
    </row>
    <row r="590" spans="1:30" ht="15.75">
      <c r="A590">
        <v>20240104</v>
      </c>
      <c r="B590" s="7">
        <v>142.19999999999999</v>
      </c>
      <c r="C590" s="64">
        <f t="shared" si="129"/>
        <v>163.24931506849305</v>
      </c>
      <c r="E590" s="2">
        <v>100</v>
      </c>
      <c r="F590" s="74">
        <f t="shared" si="112"/>
        <v>129.86027397260273</v>
      </c>
      <c r="H590" s="28">
        <v>305</v>
      </c>
      <c r="I590" s="71">
        <f t="shared" si="119"/>
        <v>272.07397260273973</v>
      </c>
      <c r="J590" s="18">
        <f t="shared" si="127"/>
        <v>96.00018125610481</v>
      </c>
      <c r="K590" s="28">
        <v>197</v>
      </c>
      <c r="L590" s="43">
        <f t="shared" si="121"/>
        <v>179.82465753424657</v>
      </c>
      <c r="M590" s="30">
        <f t="shared" si="122"/>
        <v>99.078249740995787</v>
      </c>
      <c r="O590" s="6">
        <f t="shared" si="113"/>
        <v>156.31767123287653</v>
      </c>
      <c r="P590" s="20">
        <f t="shared" si="114"/>
        <v>-16.925403923692357</v>
      </c>
      <c r="Q590" s="20">
        <f t="shared" si="115"/>
        <v>304.44727397260243</v>
      </c>
      <c r="R590" s="20">
        <f t="shared" si="116"/>
        <v>-10.633467315189691</v>
      </c>
      <c r="S590" s="20">
        <f t="shared" si="117"/>
        <v>198.49863013698609</v>
      </c>
      <c r="T590" s="20">
        <f t="shared" si="118"/>
        <v>-9.4076077955058963</v>
      </c>
      <c r="Y590" s="33">
        <f t="shared" si="128"/>
        <v>1.3847549526361316</v>
      </c>
      <c r="Z590">
        <f t="shared" si="130"/>
        <v>2.0951285892107432</v>
      </c>
      <c r="AA590" s="66">
        <f t="shared" si="123"/>
        <v>1.5129959168748859</v>
      </c>
      <c r="AB590">
        <f t="shared" si="124"/>
        <v>152.69611506849316</v>
      </c>
      <c r="AC590" s="30">
        <f t="shared" si="125"/>
        <v>163.24931506849305</v>
      </c>
      <c r="AD590" s="9">
        <f t="shared" si="126"/>
        <v>-10.55319999999989</v>
      </c>
    </row>
    <row r="591" spans="1:30" s="7" customFormat="1" ht="15.75">
      <c r="A591" s="7">
        <v>20240105</v>
      </c>
      <c r="B591" s="7">
        <v>147.6</v>
      </c>
      <c r="C591" s="64">
        <f t="shared" si="129"/>
        <v>163.27205479452044</v>
      </c>
      <c r="E591" s="2">
        <v>119</v>
      </c>
      <c r="F591" s="76">
        <f t="shared" si="112"/>
        <v>129.83835616438355</v>
      </c>
      <c r="H591" s="28">
        <v>292</v>
      </c>
      <c r="I591" s="71">
        <f t="shared" si="119"/>
        <v>272.18630136986303</v>
      </c>
      <c r="J591" s="18">
        <f t="shared" si="127"/>
        <v>95.998540483955381</v>
      </c>
      <c r="K591" s="28">
        <v>194</v>
      </c>
      <c r="L591" s="43">
        <f t="shared" si="121"/>
        <v>179.83561643835617</v>
      </c>
      <c r="M591" s="18">
        <f t="shared" si="122"/>
        <v>99.078960999390603</v>
      </c>
      <c r="O591" s="6">
        <f t="shared" si="113"/>
        <v>156.35348630136968</v>
      </c>
      <c r="P591" s="20">
        <f t="shared" si="114"/>
        <v>-16.958451496168436</v>
      </c>
      <c r="Q591" s="20">
        <f t="shared" si="115"/>
        <v>304.51702808219147</v>
      </c>
      <c r="R591" s="20">
        <f t="shared" si="116"/>
        <v>-10.617050519618928</v>
      </c>
      <c r="S591" s="20">
        <f t="shared" si="117"/>
        <v>198.54410958904089</v>
      </c>
      <c r="T591" s="20">
        <f t="shared" si="118"/>
        <v>-9.4228396850496949</v>
      </c>
      <c r="Y591" s="81">
        <f t="shared" si="128"/>
        <v>1.3850731151484461</v>
      </c>
      <c r="Z591" s="7">
        <f t="shared" si="130"/>
        <v>2.0963474077356463</v>
      </c>
      <c r="AA591" s="56">
        <f t="shared" si="123"/>
        <v>1.5135283363802561</v>
      </c>
      <c r="AB591" s="7">
        <f t="shared" si="124"/>
        <v>152.73273424657535</v>
      </c>
      <c r="AC591" s="18">
        <f t="shared" si="125"/>
        <v>163.27205479452044</v>
      </c>
      <c r="AD591" s="43">
        <f t="shared" si="126"/>
        <v>-10.539320547945096</v>
      </c>
    </row>
    <row r="592" spans="1:30" s="7" customFormat="1" ht="15.75">
      <c r="A592" s="7">
        <v>20240106</v>
      </c>
      <c r="B592" s="7">
        <v>154.1</v>
      </c>
      <c r="C592" s="64">
        <f t="shared" si="129"/>
        <v>163.28520547945192</v>
      </c>
      <c r="E592" s="2">
        <v>148</v>
      </c>
      <c r="F592" s="76">
        <f t="shared" si="112"/>
        <v>129.75068493150684</v>
      </c>
      <c r="H592" s="28">
        <v>299</v>
      </c>
      <c r="I592" s="71">
        <f t="shared" si="119"/>
        <v>272.01917808219179</v>
      </c>
      <c r="J592" s="18">
        <f t="shared" si="127"/>
        <v>96.0027093174333</v>
      </c>
      <c r="K592" s="28">
        <v>208</v>
      </c>
      <c r="L592" s="43">
        <f t="shared" si="121"/>
        <v>179.72328767123287</v>
      </c>
      <c r="M592" s="18">
        <f t="shared" si="122"/>
        <v>99.085367154987111</v>
      </c>
      <c r="O592" s="6">
        <f t="shared" si="113"/>
        <v>156.37419863013676</v>
      </c>
      <c r="P592" s="20">
        <f t="shared" si="114"/>
        <v>-17.025515674488631</v>
      </c>
      <c r="Q592" s="20">
        <f t="shared" si="115"/>
        <v>304.55736780821877</v>
      </c>
      <c r="R592" s="20">
        <f t="shared" si="116"/>
        <v>-10.683763771729346</v>
      </c>
      <c r="S592" s="20">
        <f t="shared" si="117"/>
        <v>198.57041095890384</v>
      </c>
      <c r="T592" s="20">
        <f t="shared" si="118"/>
        <v>-9.4914056916423277</v>
      </c>
      <c r="Y592" s="81">
        <f t="shared" si="128"/>
        <v>1.3851432673831796</v>
      </c>
      <c r="Z592" s="7">
        <f t="shared" si="130"/>
        <v>2.0964758546422013</v>
      </c>
      <c r="AA592" s="56">
        <f t="shared" si="123"/>
        <v>1.5135444137867957</v>
      </c>
      <c r="AB592" s="7">
        <f t="shared" si="124"/>
        <v>152.67825205479454</v>
      </c>
      <c r="AC592" s="18">
        <f t="shared" si="125"/>
        <v>163.28520547945192</v>
      </c>
      <c r="AD592" s="43">
        <f t="shared" si="126"/>
        <v>-10.606953424657377</v>
      </c>
    </row>
    <row r="593" spans="1:30" s="7" customFormat="1" ht="15.75">
      <c r="A593" s="7">
        <v>20240107</v>
      </c>
      <c r="B593" s="7">
        <v>161.6</v>
      </c>
      <c r="C593" s="64">
        <f t="shared" si="129"/>
        <v>163.31589041095879</v>
      </c>
      <c r="E593" s="2">
        <v>172</v>
      </c>
      <c r="F593" s="76">
        <f t="shared" si="112"/>
        <v>129.6</v>
      </c>
      <c r="H593" s="28">
        <v>342</v>
      </c>
      <c r="I593" s="71">
        <f t="shared" si="119"/>
        <v>271.80273972602743</v>
      </c>
      <c r="J593" s="18">
        <f t="shared" si="127"/>
        <v>96.0086182565922</v>
      </c>
      <c r="K593" s="28">
        <v>232</v>
      </c>
      <c r="L593" s="43">
        <f t="shared" si="121"/>
        <v>179.59178082191781</v>
      </c>
      <c r="M593" s="18">
        <f t="shared" si="122"/>
        <v>99.093728547238015</v>
      </c>
      <c r="O593" s="6">
        <f t="shared" si="113"/>
        <v>156.4225273972601</v>
      </c>
      <c r="P593" s="20">
        <f t="shared" si="114"/>
        <v>-17.147483705553483</v>
      </c>
      <c r="Q593" s="20">
        <f t="shared" si="115"/>
        <v>304.65149383561607</v>
      </c>
      <c r="R593" s="20">
        <f t="shared" si="116"/>
        <v>-10.78240375453835</v>
      </c>
      <c r="S593" s="20">
        <f t="shared" si="117"/>
        <v>198.63178082191757</v>
      </c>
      <c r="T593" s="20">
        <f t="shared" si="118"/>
        <v>-9.5855758435101563</v>
      </c>
      <c r="Y593" s="81">
        <f t="shared" si="128"/>
        <v>1.3857390495518349</v>
      </c>
      <c r="Z593" s="7">
        <f t="shared" si="130"/>
        <v>2.0972433620835451</v>
      </c>
      <c r="AA593" s="56">
        <f t="shared" si="123"/>
        <v>1.5134475446598834</v>
      </c>
      <c r="AB593" s="7">
        <f t="shared" si="124"/>
        <v>152.60769315068495</v>
      </c>
      <c r="AC593" s="18">
        <f t="shared" si="125"/>
        <v>163.31589041095879</v>
      </c>
      <c r="AD593" s="43">
        <f t="shared" si="126"/>
        <v>-10.708197260273835</v>
      </c>
    </row>
    <row r="594" spans="1:30" s="7" customFormat="1" ht="15.75">
      <c r="A594" s="7">
        <v>20240108</v>
      </c>
      <c r="B594" s="7">
        <v>170.4</v>
      </c>
      <c r="C594" s="64">
        <f t="shared" si="129"/>
        <v>163.28547945205469</v>
      </c>
      <c r="E594" s="2">
        <v>162</v>
      </c>
      <c r="F594" s="76">
        <f t="shared" si="112"/>
        <v>129.41369863013699</v>
      </c>
      <c r="H594" s="28">
        <v>335</v>
      </c>
      <c r="I594" s="71">
        <f t="shared" si="119"/>
        <v>271.52876712328765</v>
      </c>
      <c r="J594" s="18">
        <f t="shared" si="127"/>
        <v>96.013560963797062</v>
      </c>
      <c r="K594" s="28">
        <v>192</v>
      </c>
      <c r="L594" s="43">
        <f t="shared" si="121"/>
        <v>179.44109589041096</v>
      </c>
      <c r="M594" s="18">
        <f t="shared" si="122"/>
        <v>99.099670208867707</v>
      </c>
      <c r="O594" s="6">
        <f t="shared" si="113"/>
        <v>156.37463013698613</v>
      </c>
      <c r="P594" s="20">
        <f t="shared" si="114"/>
        <v>-17.241243981348518</v>
      </c>
      <c r="Q594" s="20">
        <f t="shared" si="115"/>
        <v>304.55820821917774</v>
      </c>
      <c r="R594" s="20">
        <f t="shared" si="116"/>
        <v>-10.845033955584668</v>
      </c>
      <c r="S594" s="20">
        <f t="shared" si="117"/>
        <v>198.57095890410937</v>
      </c>
      <c r="T594" s="20">
        <f t="shared" si="118"/>
        <v>-9.6337667498177666</v>
      </c>
      <c r="Y594" s="81">
        <f t="shared" si="128"/>
        <v>1.3865695655855703</v>
      </c>
      <c r="Z594" s="7">
        <f t="shared" si="130"/>
        <v>2.0981454822592935</v>
      </c>
      <c r="AA594" s="56">
        <f t="shared" si="123"/>
        <v>1.5131916452913154</v>
      </c>
      <c r="AB594" s="7">
        <f t="shared" si="124"/>
        <v>152.51837808219176</v>
      </c>
      <c r="AC594" s="18">
        <f t="shared" si="125"/>
        <v>163.28547945205469</v>
      </c>
      <c r="AD594" s="43">
        <f t="shared" si="126"/>
        <v>-10.767101369862928</v>
      </c>
    </row>
    <row r="595" spans="1:30" s="7" customFormat="1" ht="15.75">
      <c r="A595" s="7">
        <v>20240109</v>
      </c>
      <c r="B595" s="7">
        <v>170.1</v>
      </c>
      <c r="C595" s="64">
        <f t="shared" si="129"/>
        <v>163.25068493150673</v>
      </c>
      <c r="E595" s="2">
        <v>158</v>
      </c>
      <c r="F595" s="76">
        <f t="shared" si="112"/>
        <v>129.27671232876713</v>
      </c>
      <c r="H595" s="28">
        <v>384</v>
      </c>
      <c r="I595" s="71">
        <f t="shared" ref="I595:I604" si="131">AVERAGE(H413:H778)</f>
        <v>271.75136612021856</v>
      </c>
      <c r="J595" s="18">
        <f t="shared" si="127"/>
        <v>96.007354710382103</v>
      </c>
      <c r="K595" s="28">
        <v>259</v>
      </c>
      <c r="L595" s="43">
        <f t="shared" ref="L595:L604" si="132">AVERAGE(K413:K778)</f>
        <v>179.74043715846994</v>
      </c>
      <c r="M595" s="18">
        <f t="shared" si="122"/>
        <v>99.082579719530514</v>
      </c>
      <c r="O595" s="6">
        <f t="shared" ref="O595:O658" si="133">(C595-64)*1.575</f>
        <v>156.31982876712308</v>
      </c>
      <c r="P595" s="20">
        <f t="shared" ref="P595:P658" si="134">F595/O595*100-100</f>
        <v>-17.299863140614974</v>
      </c>
      <c r="Q595" s="20">
        <f t="shared" ref="Q595:Q658" si="135">(C595-64)*3.0675</f>
        <v>304.45147602739689</v>
      </c>
      <c r="R595" s="20">
        <f t="shared" ref="R595:R658" si="136">I595/Q595*100-100</f>
        <v>-10.740663942202644</v>
      </c>
      <c r="S595" s="20">
        <f t="shared" ref="S595:S658" si="137">(C595-64)*2</f>
        <v>198.50136986301345</v>
      </c>
      <c r="T595" s="20">
        <f t="shared" ref="T595:T658" si="138">L595/S595*100-100</f>
        <v>-9.4512862644174618</v>
      </c>
      <c r="Y595" s="81">
        <f t="shared" si="128"/>
        <v>1.3903543331251118</v>
      </c>
      <c r="Z595" s="7">
        <f t="shared" si="130"/>
        <v>2.1020906335328227</v>
      </c>
      <c r="AA595" s="56">
        <f t="shared" si="123"/>
        <v>1.5119100098806717</v>
      </c>
      <c r="AB595" s="7">
        <f t="shared" si="124"/>
        <v>152.59094535519125</v>
      </c>
      <c r="AC595" s="18">
        <f t="shared" si="125"/>
        <v>163.25068493150673</v>
      </c>
      <c r="AD595" s="43">
        <f t="shared" si="126"/>
        <v>-10.659739576315474</v>
      </c>
    </row>
    <row r="596" spans="1:30" s="7" customFormat="1" ht="15.75">
      <c r="A596" s="7">
        <v>20240110</v>
      </c>
      <c r="B596" s="7">
        <v>179.9</v>
      </c>
      <c r="C596" s="64">
        <f t="shared" si="129"/>
        <v>163.25123287671221</v>
      </c>
      <c r="E596" s="2">
        <v>178</v>
      </c>
      <c r="F596" s="76">
        <f t="shared" si="112"/>
        <v>129.20547945205479</v>
      </c>
      <c r="H596" s="28">
        <v>399</v>
      </c>
      <c r="I596" s="71">
        <f t="shared" si="131"/>
        <v>271.84699453551912</v>
      </c>
      <c r="J596" s="18">
        <f t="shared" si="127"/>
        <v>96.005261641963159</v>
      </c>
      <c r="K596" s="28">
        <v>298</v>
      </c>
      <c r="L596" s="43">
        <f t="shared" si="132"/>
        <v>179.8360655737705</v>
      </c>
      <c r="M596" s="18">
        <f t="shared" si="122"/>
        <v>99.077780497246536</v>
      </c>
      <c r="O596" s="6">
        <f t="shared" si="133"/>
        <v>156.32069178082173</v>
      </c>
      <c r="P596" s="20">
        <f t="shared" si="134"/>
        <v>-17.345888135388606</v>
      </c>
      <c r="Q596" s="20">
        <f t="shared" si="135"/>
        <v>304.45315684931467</v>
      </c>
      <c r="R596" s="20">
        <f t="shared" si="136"/>
        <v>-10.70974682976717</v>
      </c>
      <c r="S596" s="20">
        <f t="shared" si="137"/>
        <v>198.50246575342442</v>
      </c>
      <c r="T596" s="20">
        <f t="shared" si="138"/>
        <v>-9.4036112391877964</v>
      </c>
      <c r="Y596" s="81">
        <f t="shared" si="128"/>
        <v>1.391860982494195</v>
      </c>
      <c r="Z596" s="7">
        <f t="shared" si="130"/>
        <v>2.1039896735679493</v>
      </c>
      <c r="AA596" s="56">
        <f t="shared" si="123"/>
        <v>1.5116378000607718</v>
      </c>
      <c r="AB596" s="7">
        <f t="shared" si="124"/>
        <v>152.62212021857925</v>
      </c>
      <c r="AC596" s="18">
        <f t="shared" si="125"/>
        <v>163.25123287671221</v>
      </c>
      <c r="AD596" s="43">
        <f t="shared" si="126"/>
        <v>-10.629112658132954</v>
      </c>
    </row>
    <row r="597" spans="1:30" s="7" customFormat="1" ht="15.75">
      <c r="A597" s="7">
        <v>20240111</v>
      </c>
      <c r="B597" s="7">
        <v>186.2</v>
      </c>
      <c r="C597" s="64">
        <f t="shared" si="129"/>
        <v>163.28465753424646</v>
      </c>
      <c r="E597" s="2">
        <v>186</v>
      </c>
      <c r="F597" s="76">
        <f t="shared" si="112"/>
        <v>129.14246575342466</v>
      </c>
      <c r="H597" s="28">
        <v>381</v>
      </c>
      <c r="I597" s="71">
        <f t="shared" si="131"/>
        <v>272.28961748633878</v>
      </c>
      <c r="J597" s="18">
        <f t="shared" si="127"/>
        <v>95.996727273027176</v>
      </c>
      <c r="K597" s="28">
        <v>246</v>
      </c>
      <c r="L597" s="43">
        <f t="shared" si="132"/>
        <v>180.09016393442624</v>
      </c>
      <c r="M597" s="18">
        <f t="shared" si="122"/>
        <v>99.066828191333158</v>
      </c>
      <c r="O597" s="6">
        <f t="shared" si="133"/>
        <v>156.37333561643817</v>
      </c>
      <c r="P597" s="20">
        <f t="shared" si="134"/>
        <v>-17.414010998529193</v>
      </c>
      <c r="Q597" s="20">
        <f t="shared" si="135"/>
        <v>304.555686986301</v>
      </c>
      <c r="R597" s="20">
        <f t="shared" si="136"/>
        <v>-10.594472826709534</v>
      </c>
      <c r="S597" s="20">
        <f t="shared" si="137"/>
        <v>198.56931506849293</v>
      </c>
      <c r="T597" s="20">
        <f t="shared" si="138"/>
        <v>-9.3061463840435863</v>
      </c>
      <c r="Y597" s="81">
        <f t="shared" si="128"/>
        <v>1.3945077080863351</v>
      </c>
      <c r="Z597" s="7">
        <f t="shared" si="130"/>
        <v>2.1084436935425175</v>
      </c>
      <c r="AA597" s="56">
        <f t="shared" si="123"/>
        <v>1.5119627387617007</v>
      </c>
      <c r="AB597" s="7">
        <f t="shared" si="124"/>
        <v>152.76641530054644</v>
      </c>
      <c r="AC597" s="18">
        <f t="shared" si="125"/>
        <v>163.28465753424646</v>
      </c>
      <c r="AD597" s="43">
        <f t="shared" si="126"/>
        <v>-10.518242233700022</v>
      </c>
    </row>
    <row r="598" spans="1:30" s="7" customFormat="1" ht="15.75">
      <c r="A598" s="7">
        <v>20240112</v>
      </c>
      <c r="B598" s="7">
        <v>180.3</v>
      </c>
      <c r="C598" s="64">
        <f t="shared" si="129"/>
        <v>163.30383561643822</v>
      </c>
      <c r="E598" s="2">
        <v>182</v>
      </c>
      <c r="F598" s="76">
        <f t="shared" si="112"/>
        <v>129.18082191780823</v>
      </c>
      <c r="H598" s="28">
        <v>362</v>
      </c>
      <c r="I598" s="71">
        <f t="shared" si="131"/>
        <v>272.87978142076503</v>
      </c>
      <c r="J598" s="18">
        <f t="shared" si="127"/>
        <v>95.984460804174901</v>
      </c>
      <c r="K598" s="28">
        <v>237</v>
      </c>
      <c r="L598" s="43">
        <f t="shared" si="132"/>
        <v>180.39071038251367</v>
      </c>
      <c r="M598" s="18">
        <f t="shared" si="122"/>
        <v>99.052785216608811</v>
      </c>
      <c r="O598" s="6">
        <f t="shared" si="133"/>
        <v>156.4035410958902</v>
      </c>
      <c r="P598" s="20">
        <f t="shared" si="134"/>
        <v>-17.405436595193109</v>
      </c>
      <c r="Q598" s="20">
        <f t="shared" si="135"/>
        <v>304.61451575342426</v>
      </c>
      <c r="R598" s="20">
        <f t="shared" si="136"/>
        <v>-10.417998057041871</v>
      </c>
      <c r="S598" s="20">
        <f t="shared" si="137"/>
        <v>198.60767123287644</v>
      </c>
      <c r="T598" s="20">
        <f t="shared" si="138"/>
        <v>-9.1723349542740351</v>
      </c>
      <c r="Y598" s="81">
        <f t="shared" si="128"/>
        <v>1.3964202093193672</v>
      </c>
      <c r="Z598" s="7">
        <f t="shared" si="130"/>
        <v>2.1123861682377729</v>
      </c>
      <c r="AA598" s="56">
        <f t="shared" si="123"/>
        <v>1.512715265892189</v>
      </c>
      <c r="AB598" s="7">
        <f t="shared" si="124"/>
        <v>152.95880874316941</v>
      </c>
      <c r="AC598" s="18">
        <f t="shared" si="125"/>
        <v>163.30383561643822</v>
      </c>
      <c r="AD598" s="43">
        <f t="shared" si="126"/>
        <v>-10.345026873268807</v>
      </c>
    </row>
    <row r="599" spans="1:30" s="7" customFormat="1" ht="15.75">
      <c r="A599" s="7">
        <v>20240113</v>
      </c>
      <c r="B599" s="7">
        <v>179.4</v>
      </c>
      <c r="C599" s="64">
        <f t="shared" si="129"/>
        <v>163.46739726027386</v>
      </c>
      <c r="E599" s="2">
        <v>181</v>
      </c>
      <c r="F599" s="76">
        <f t="shared" si="112"/>
        <v>129.23835616438356</v>
      </c>
      <c r="H599" s="28">
        <v>351</v>
      </c>
      <c r="I599" s="71">
        <f t="shared" si="131"/>
        <v>273.70491803278691</v>
      </c>
      <c r="J599" s="18">
        <f t="shared" si="127"/>
        <v>95.972395323955865</v>
      </c>
      <c r="K599" s="28">
        <v>253</v>
      </c>
      <c r="L599" s="43">
        <f t="shared" si="132"/>
        <v>180.91530054644809</v>
      </c>
      <c r="M599" s="18">
        <f t="shared" si="122"/>
        <v>99.035576137923471</v>
      </c>
      <c r="O599" s="6">
        <f t="shared" si="133"/>
        <v>156.66115068493133</v>
      </c>
      <c r="P599" s="20">
        <f t="shared" si="134"/>
        <v>-17.504527702403422</v>
      </c>
      <c r="Q599" s="20">
        <f t="shared" si="135"/>
        <v>305.11624109589002</v>
      </c>
      <c r="R599" s="20">
        <f t="shared" si="136"/>
        <v>-10.294870882743794</v>
      </c>
      <c r="S599" s="20">
        <f t="shared" si="137"/>
        <v>198.93479452054771</v>
      </c>
      <c r="T599" s="20">
        <f t="shared" si="138"/>
        <v>-9.057990090435581</v>
      </c>
      <c r="Y599" s="81">
        <f t="shared" si="128"/>
        <v>1.3998576422338158</v>
      </c>
      <c r="Z599" s="7">
        <f t="shared" si="130"/>
        <v>2.117830388407683</v>
      </c>
      <c r="AA599" s="56">
        <f t="shared" si="123"/>
        <v>1.5128898285886885</v>
      </c>
      <c r="AB599" s="7">
        <f t="shared" si="124"/>
        <v>153.22780327868855</v>
      </c>
      <c r="AC599" s="18">
        <f t="shared" si="125"/>
        <v>163.46739726027386</v>
      </c>
      <c r="AD599" s="43">
        <f t="shared" si="126"/>
        <v>-10.239593981585301</v>
      </c>
    </row>
    <row r="600" spans="1:30" s="7" customFormat="1" ht="15.75">
      <c r="A600" s="7">
        <v>20240114</v>
      </c>
      <c r="B600" s="7">
        <v>181.7</v>
      </c>
      <c r="C600" s="64">
        <f t="shared" si="129"/>
        <v>163.62410958904098</v>
      </c>
      <c r="E600" s="2">
        <v>161</v>
      </c>
      <c r="F600" s="76">
        <f t="shared" si="112"/>
        <v>129.47123287671232</v>
      </c>
      <c r="H600" s="28">
        <v>354</v>
      </c>
      <c r="I600" s="71">
        <f t="shared" si="131"/>
        <v>274.54918032786884</v>
      </c>
      <c r="J600" s="18">
        <f t="shared" si="127"/>
        <v>95.959737683195399</v>
      </c>
      <c r="K600" s="28">
        <v>251</v>
      </c>
      <c r="L600" s="43">
        <f t="shared" si="132"/>
        <v>181.44535519125682</v>
      </c>
      <c r="M600" s="18">
        <f t="shared" si="122"/>
        <v>99.017817481002425</v>
      </c>
      <c r="O600" s="6">
        <f t="shared" si="133"/>
        <v>156.90797260273953</v>
      </c>
      <c r="P600" s="20">
        <f t="shared" si="134"/>
        <v>-17.485879953016607</v>
      </c>
      <c r="Q600" s="20">
        <f t="shared" si="135"/>
        <v>305.59695616438319</v>
      </c>
      <c r="R600" s="20">
        <f t="shared" si="136"/>
        <v>-10.159713704678879</v>
      </c>
      <c r="S600" s="20">
        <f t="shared" si="137"/>
        <v>199.24821917808197</v>
      </c>
      <c r="T600" s="20">
        <f t="shared" si="138"/>
        <v>-8.9350178687988659</v>
      </c>
      <c r="Y600" s="81">
        <f t="shared" si="128"/>
        <v>1.4014337483295332</v>
      </c>
      <c r="Z600" s="7">
        <f t="shared" si="130"/>
        <v>2.1205419476410294</v>
      </c>
      <c r="AA600" s="56">
        <f t="shared" si="123"/>
        <v>1.5131232212501318</v>
      </c>
      <c r="AB600" s="7">
        <f t="shared" si="124"/>
        <v>153.50303278688523</v>
      </c>
      <c r="AC600" s="18">
        <f t="shared" si="125"/>
        <v>163.62410958904098</v>
      </c>
      <c r="AD600" s="43">
        <f t="shared" si="126"/>
        <v>-10.121076802155756</v>
      </c>
    </row>
    <row r="601" spans="1:30" s="7" customFormat="1" ht="15.75">
      <c r="A601" s="7">
        <v>20240115</v>
      </c>
      <c r="B601" s="7">
        <v>176.6</v>
      </c>
      <c r="C601" s="64">
        <f t="shared" si="129"/>
        <v>163.76246575342452</v>
      </c>
      <c r="E601" s="2">
        <v>140</v>
      </c>
      <c r="F601" s="76">
        <f t="shared" si="112"/>
        <v>129.68219178082191</v>
      </c>
      <c r="H601" s="28">
        <v>309</v>
      </c>
      <c r="I601" s="71">
        <f t="shared" si="131"/>
        <v>275.49180327868851</v>
      </c>
      <c r="J601" s="18">
        <f t="shared" si="127"/>
        <v>95.944367992239748</v>
      </c>
      <c r="K601" s="28">
        <v>188</v>
      </c>
      <c r="L601" s="43">
        <f t="shared" si="132"/>
        <v>182.05464480874318</v>
      </c>
      <c r="M601" s="18">
        <f t="shared" si="122"/>
        <v>98.995236893047391</v>
      </c>
      <c r="O601" s="6">
        <f t="shared" si="133"/>
        <v>157.1258835616436</v>
      </c>
      <c r="P601" s="20">
        <f t="shared" si="134"/>
        <v>-17.466054069987138</v>
      </c>
      <c r="Q601" s="20">
        <f t="shared" si="135"/>
        <v>306.02136369862973</v>
      </c>
      <c r="R601" s="20">
        <f t="shared" si="136"/>
        <v>-9.9762840250613181</v>
      </c>
      <c r="S601" s="20">
        <f t="shared" si="137"/>
        <v>199.52493150684904</v>
      </c>
      <c r="T601" s="20">
        <f t="shared" si="138"/>
        <v>-8.755941709222526</v>
      </c>
      <c r="Y601" s="81">
        <f t="shared" si="128"/>
        <v>1.4038523124010491</v>
      </c>
      <c r="Z601" s="7">
        <f t="shared" si="130"/>
        <v>2.1243610976617506</v>
      </c>
      <c r="AA601" s="56">
        <f t="shared" si="123"/>
        <v>1.5132368831792531</v>
      </c>
      <c r="AB601" s="7">
        <f t="shared" si="124"/>
        <v>153.81032786885245</v>
      </c>
      <c r="AC601" s="18">
        <f t="shared" si="125"/>
        <v>163.76246575342452</v>
      </c>
      <c r="AD601" s="43">
        <f t="shared" si="126"/>
        <v>-9.9521378845720676</v>
      </c>
    </row>
    <row r="602" spans="1:30" s="7" customFormat="1" ht="15.75">
      <c r="A602" s="7">
        <v>20240116</v>
      </c>
      <c r="B602" s="7">
        <v>173.8</v>
      </c>
      <c r="C602" s="64">
        <f t="shared" si="129"/>
        <v>163.93780821917798</v>
      </c>
      <c r="E602" s="2">
        <v>134</v>
      </c>
      <c r="F602" s="76">
        <f t="shared" si="112"/>
        <v>130.02739726027397</v>
      </c>
      <c r="H602" s="28">
        <v>317</v>
      </c>
      <c r="I602" s="71">
        <f t="shared" si="131"/>
        <v>276.27868852459017</v>
      </c>
      <c r="J602" s="18">
        <f t="shared" si="127"/>
        <v>95.933784074864917</v>
      </c>
      <c r="K602" s="28">
        <v>238</v>
      </c>
      <c r="L602" s="43">
        <f t="shared" si="132"/>
        <v>182.52185792349727</v>
      </c>
      <c r="M602" s="18">
        <f t="shared" si="122"/>
        <v>98.981817853722006</v>
      </c>
      <c r="O602" s="6">
        <f t="shared" si="133"/>
        <v>157.40204794520531</v>
      </c>
      <c r="P602" s="20">
        <f t="shared" si="134"/>
        <v>-17.391546706216289</v>
      </c>
      <c r="Q602" s="20">
        <f t="shared" si="135"/>
        <v>306.55922671232844</v>
      </c>
      <c r="R602" s="20">
        <f t="shared" si="136"/>
        <v>-9.8775491158689448</v>
      </c>
      <c r="S602" s="20">
        <f t="shared" si="137"/>
        <v>199.87561643835596</v>
      </c>
      <c r="T602" s="20">
        <f t="shared" si="138"/>
        <v>-8.6822789213064482</v>
      </c>
      <c r="Y602" s="81">
        <f t="shared" si="128"/>
        <v>1.4037184606421513</v>
      </c>
      <c r="Z602" s="7">
        <f t="shared" si="130"/>
        <v>2.1247728889902109</v>
      </c>
      <c r="AA602" s="56">
        <f t="shared" si="123"/>
        <v>1.5136745355747496</v>
      </c>
      <c r="AB602" s="7">
        <f t="shared" si="124"/>
        <v>154.06685245901639</v>
      </c>
      <c r="AC602" s="18">
        <f t="shared" si="125"/>
        <v>163.93780821917798</v>
      </c>
      <c r="AD602" s="43">
        <f t="shared" si="126"/>
        <v>-9.8709557601615927</v>
      </c>
    </row>
    <row r="603" spans="1:30" s="7" customFormat="1" ht="15.75">
      <c r="A603" s="7">
        <v>20240117</v>
      </c>
      <c r="B603" s="7">
        <v>168.5</v>
      </c>
      <c r="C603" s="64">
        <f t="shared" si="129"/>
        <v>164.01205479452042</v>
      </c>
      <c r="E603" s="2">
        <v>147</v>
      </c>
      <c r="F603" s="76">
        <f t="shared" si="112"/>
        <v>130.34246575342465</v>
      </c>
      <c r="H603" s="28">
        <v>305</v>
      </c>
      <c r="I603" s="71">
        <f t="shared" si="131"/>
        <v>276.75409836065575</v>
      </c>
      <c r="J603" s="18">
        <f t="shared" si="127"/>
        <v>95.926273748646935</v>
      </c>
      <c r="K603" s="28">
        <v>250</v>
      </c>
      <c r="L603" s="43">
        <f t="shared" si="132"/>
        <v>182.94535519125682</v>
      </c>
      <c r="M603" s="18">
        <f t="shared" si="122"/>
        <v>98.965084389437337</v>
      </c>
      <c r="O603" s="6">
        <f t="shared" si="133"/>
        <v>157.51898630136967</v>
      </c>
      <c r="P603" s="20">
        <f t="shared" si="134"/>
        <v>-17.252853885150159</v>
      </c>
      <c r="Q603" s="20">
        <f t="shared" si="135"/>
        <v>306.78697808219141</v>
      </c>
      <c r="R603" s="20">
        <f t="shared" si="136"/>
        <v>-9.7894897329995274</v>
      </c>
      <c r="S603" s="20">
        <f t="shared" si="137"/>
        <v>200.02410958904085</v>
      </c>
      <c r="T603" s="20">
        <f t="shared" si="138"/>
        <v>-8.5383479185949938</v>
      </c>
      <c r="Y603" s="81">
        <f t="shared" si="128"/>
        <v>1.4035744539108512</v>
      </c>
      <c r="Z603" s="7">
        <f t="shared" si="130"/>
        <v>2.1232842018211109</v>
      </c>
      <c r="AA603" s="56">
        <f t="shared" si="123"/>
        <v>1.5127691986021088</v>
      </c>
      <c r="AB603" s="7">
        <f t="shared" si="124"/>
        <v>154.22183606557377</v>
      </c>
      <c r="AC603" s="18">
        <f t="shared" si="125"/>
        <v>164.01205479452042</v>
      </c>
      <c r="AD603" s="43">
        <f t="shared" si="126"/>
        <v>-9.7902187289466553</v>
      </c>
    </row>
    <row r="604" spans="1:30" s="7" customFormat="1" ht="15.75">
      <c r="A604" s="7">
        <v>20240118</v>
      </c>
      <c r="B604" s="7">
        <v>157.1</v>
      </c>
      <c r="C604" s="64">
        <f t="shared" si="129"/>
        <v>164.06794520547933</v>
      </c>
      <c r="E604" s="2">
        <v>130</v>
      </c>
      <c r="F604" s="76">
        <f t="shared" si="112"/>
        <v>130.68493150684932</v>
      </c>
      <c r="H604" s="28">
        <v>330</v>
      </c>
      <c r="I604" s="71">
        <f t="shared" si="131"/>
        <v>277.3142076502732</v>
      </c>
      <c r="J604" s="18">
        <f t="shared" si="127"/>
        <v>95.916319491729354</v>
      </c>
      <c r="K604" s="28">
        <v>228</v>
      </c>
      <c r="L604" s="43">
        <f t="shared" si="132"/>
        <v>183.31147540983608</v>
      </c>
      <c r="M604" s="18">
        <f t="shared" si="122"/>
        <v>98.950227738807229</v>
      </c>
      <c r="O604" s="6">
        <f t="shared" si="133"/>
        <v>157.60701369862994</v>
      </c>
      <c r="P604" s="20">
        <f t="shared" si="134"/>
        <v>-17.081779268567317</v>
      </c>
      <c r="Q604" s="20">
        <f t="shared" si="135"/>
        <v>306.95842191780787</v>
      </c>
      <c r="R604" s="20">
        <f t="shared" si="136"/>
        <v>-9.6574037885405488</v>
      </c>
      <c r="S604" s="20">
        <f t="shared" si="137"/>
        <v>200.13589041095867</v>
      </c>
      <c r="T604" s="20">
        <f t="shared" si="138"/>
        <v>-8.4064956897912424</v>
      </c>
      <c r="Y604" s="81">
        <f t="shared" si="128"/>
        <v>1.4026978726329176</v>
      </c>
      <c r="Z604" s="7">
        <f t="shared" si="130"/>
        <v>2.1220059914538725</v>
      </c>
      <c r="AA604" s="56">
        <f t="shared" si="123"/>
        <v>1.5128033148512487</v>
      </c>
      <c r="AB604" s="7">
        <f t="shared" si="124"/>
        <v>154.40443169398907</v>
      </c>
      <c r="AC604" s="18">
        <f t="shared" si="125"/>
        <v>164.06794520547933</v>
      </c>
      <c r="AD604" s="43">
        <f t="shared" si="126"/>
        <v>-9.6635135114902653</v>
      </c>
    </row>
    <row r="605" spans="1:30" s="7" customFormat="1" ht="15.75">
      <c r="A605" s="7">
        <v>20240119</v>
      </c>
      <c r="B605" s="7">
        <v>152.4</v>
      </c>
      <c r="C605" s="64">
        <f t="shared" si="129"/>
        <v>164.11698630136971</v>
      </c>
      <c r="E605" s="2">
        <v>143</v>
      </c>
      <c r="F605" s="76">
        <f t="shared" si="112"/>
        <v>130.94794520547944</v>
      </c>
      <c r="H605" s="28">
        <v>333</v>
      </c>
      <c r="I605" s="71">
        <f>AVERAGE(H423:H787)</f>
        <v>277.31232876712329</v>
      </c>
      <c r="J605" s="18">
        <f t="shared" si="127"/>
        <v>95.918128019442989</v>
      </c>
      <c r="K605" s="28">
        <v>229</v>
      </c>
      <c r="L605" s="43">
        <f>AVERAGE(K423:K787)</f>
        <v>183.33424657534246</v>
      </c>
      <c r="M605" s="18">
        <f t="shared" si="122"/>
        <v>98.951791024702231</v>
      </c>
      <c r="O605" s="6">
        <f t="shared" si="133"/>
        <v>157.68425342465727</v>
      </c>
      <c r="P605" s="20">
        <f t="shared" si="134"/>
        <v>-16.955598062905281</v>
      </c>
      <c r="Q605" s="20">
        <f t="shared" si="135"/>
        <v>307.10885547945156</v>
      </c>
      <c r="R605" s="20">
        <f t="shared" si="136"/>
        <v>-9.7022688146880682</v>
      </c>
      <c r="S605" s="20">
        <f t="shared" si="137"/>
        <v>200.23397260273941</v>
      </c>
      <c r="T605" s="20">
        <f t="shared" si="138"/>
        <v>-8.4399893822841392</v>
      </c>
      <c r="Y605" s="81">
        <f t="shared" si="128"/>
        <v>1.4000543978575615</v>
      </c>
      <c r="Z605" s="7">
        <f t="shared" si="130"/>
        <v>2.117729517114403</v>
      </c>
      <c r="AA605" s="56">
        <f t="shared" si="123"/>
        <v>1.5126051675956782</v>
      </c>
      <c r="AB605" s="7">
        <f t="shared" si="124"/>
        <v>154.40381917808219</v>
      </c>
      <c r="AC605" s="18">
        <f t="shared" si="125"/>
        <v>164.11698630136971</v>
      </c>
      <c r="AD605" s="43">
        <f t="shared" si="126"/>
        <v>-9.7131671232875192</v>
      </c>
    </row>
    <row r="606" spans="1:30" s="7" customFormat="1" ht="15.75">
      <c r="A606" s="7">
        <v>20240120</v>
      </c>
      <c r="B606" s="43">
        <v>161</v>
      </c>
      <c r="C606" s="64">
        <f t="shared" si="129"/>
        <v>164.21452054794506</v>
      </c>
      <c r="E606" s="2">
        <v>134</v>
      </c>
      <c r="F606" s="76">
        <f t="shared" ref="F606:F669" si="139">AVERAGE(E424:E788)</f>
        <v>131.15890410958903</v>
      </c>
      <c r="H606" s="28">
        <v>413</v>
      </c>
      <c r="I606" s="71">
        <f t="shared" si="119"/>
        <v>277.86027397260273</v>
      </c>
      <c r="J606" s="18">
        <f t="shared" si="127"/>
        <v>95.909967560319075</v>
      </c>
      <c r="K606" s="28">
        <v>289</v>
      </c>
      <c r="L606" s="43">
        <f t="shared" si="121"/>
        <v>183.69315068493151</v>
      </c>
      <c r="M606" s="18">
        <f t="shared" si="122"/>
        <v>98.939610428349837</v>
      </c>
      <c r="O606" s="6">
        <f t="shared" si="133"/>
        <v>157.83786986301345</v>
      </c>
      <c r="P606" s="20">
        <f t="shared" si="134"/>
        <v>-16.902765969015505</v>
      </c>
      <c r="Q606" s="20">
        <f t="shared" si="135"/>
        <v>307.40804178082146</v>
      </c>
      <c r="R606" s="20">
        <f t="shared" si="136"/>
        <v>-9.6119046323732675</v>
      </c>
      <c r="S606" s="20">
        <f t="shared" si="137"/>
        <v>200.42904109589011</v>
      </c>
      <c r="T606" s="20">
        <f t="shared" si="138"/>
        <v>-8.3500326696427862</v>
      </c>
      <c r="Y606" s="81">
        <f t="shared" si="128"/>
        <v>1.400538925908132</v>
      </c>
      <c r="Z606" s="7">
        <f t="shared" si="130"/>
        <v>2.118501033985754</v>
      </c>
      <c r="AA606" s="56">
        <f t="shared" si="123"/>
        <v>1.512632740723064</v>
      </c>
      <c r="AB606" s="7">
        <f t="shared" si="124"/>
        <v>154.58244931506849</v>
      </c>
      <c r="AC606" s="18">
        <f t="shared" si="125"/>
        <v>164.21452054794506</v>
      </c>
      <c r="AD606" s="43">
        <f t="shared" si="126"/>
        <v>-9.6320712328765694</v>
      </c>
    </row>
    <row r="607" spans="1:30" s="7" customFormat="1" ht="15.75">
      <c r="A607" s="7">
        <v>20240121</v>
      </c>
      <c r="B607" s="7">
        <v>172.9</v>
      </c>
      <c r="C607" s="64">
        <f t="shared" si="129"/>
        <v>164.28082191780808</v>
      </c>
      <c r="E607" s="2">
        <v>155</v>
      </c>
      <c r="F607" s="76">
        <f t="shared" si="139"/>
        <v>131.38082191780822</v>
      </c>
      <c r="H607" s="28">
        <v>366</v>
      </c>
      <c r="I607" s="71">
        <f t="shared" ref="I607:I670" si="140">AVERAGE(H425:H789)</f>
        <v>278.37534246575342</v>
      </c>
      <c r="J607" s="18">
        <f t="shared" ref="J607:J670" si="141">(C607/I607-1)*10+100</f>
        <v>95.901414272638689</v>
      </c>
      <c r="K607" s="28">
        <v>262</v>
      </c>
      <c r="L607" s="43">
        <f t="shared" ref="L607:L670" si="142">AVERAGE(K425:K789)</f>
        <v>183.97534246575341</v>
      </c>
      <c r="M607" s="18">
        <f t="shared" ref="M607:M659" si="143">(C607/L607-1)*10+100</f>
        <v>98.929502166758496</v>
      </c>
      <c r="O607" s="6">
        <f t="shared" si="133"/>
        <v>157.94229452054773</v>
      </c>
      <c r="P607" s="20">
        <f t="shared" si="134"/>
        <v>-16.817200663932326</v>
      </c>
      <c r="Q607" s="20">
        <f t="shared" si="135"/>
        <v>307.6114212328763</v>
      </c>
      <c r="R607" s="20">
        <f t="shared" si="136"/>
        <v>-9.5042240791800054</v>
      </c>
      <c r="S607" s="20">
        <f t="shared" si="137"/>
        <v>200.56164383561617</v>
      </c>
      <c r="T607" s="20">
        <f t="shared" si="138"/>
        <v>-8.2699269175601557</v>
      </c>
      <c r="Y607" s="81">
        <f t="shared" si="128"/>
        <v>1.4003211410935479</v>
      </c>
      <c r="Z607" s="7">
        <f t="shared" si="130"/>
        <v>2.1188430579305169</v>
      </c>
      <c r="AA607" s="56">
        <f t="shared" ref="AA607:AA617" si="144">I607/L607</f>
        <v>1.5131122395794554</v>
      </c>
      <c r="AB607" s="7">
        <f t="shared" ref="AB607:AB670" si="145">I607*0.326+64</f>
        <v>154.75036164383562</v>
      </c>
      <c r="AC607" s="18">
        <f t="shared" ref="AC607:AC670" si="146">C607</f>
        <v>164.28082191780808</v>
      </c>
      <c r="AD607" s="43">
        <f t="shared" ref="AD607:AD670" si="147">((AB607-C607)/100)*100</f>
        <v>-9.5304602739724658</v>
      </c>
    </row>
    <row r="608" spans="1:30" s="7" customFormat="1" ht="15.75">
      <c r="A608" s="7">
        <v>20240122</v>
      </c>
      <c r="B608" s="7">
        <v>189.9</v>
      </c>
      <c r="C608" s="64">
        <f t="shared" si="129"/>
        <v>164.31643835616427</v>
      </c>
      <c r="E608" s="2">
        <v>166</v>
      </c>
      <c r="F608" s="76">
        <f t="shared" si="139"/>
        <v>131.45479452054795</v>
      </c>
      <c r="H608" s="28">
        <v>395</v>
      </c>
      <c r="I608" s="71">
        <f t="shared" si="140"/>
        <v>278.78082191780823</v>
      </c>
      <c r="J608" s="18">
        <f t="shared" si="141"/>
        <v>95.894108397621736</v>
      </c>
      <c r="K608" s="28">
        <v>244</v>
      </c>
      <c r="L608" s="43">
        <f t="shared" si="142"/>
        <v>184.25479452054793</v>
      </c>
      <c r="M608" s="18">
        <f t="shared" si="143"/>
        <v>98.917892138640653</v>
      </c>
      <c r="O608" s="6">
        <f t="shared" si="133"/>
        <v>157.99839041095871</v>
      </c>
      <c r="P608" s="20">
        <f t="shared" si="134"/>
        <v>-16.799915379751681</v>
      </c>
      <c r="Q608" s="20">
        <f t="shared" si="135"/>
        <v>307.72067465753389</v>
      </c>
      <c r="R608" s="20">
        <f t="shared" si="136"/>
        <v>-9.4045851069100763</v>
      </c>
      <c r="S608" s="20">
        <f t="shared" si="137"/>
        <v>200.63287671232854</v>
      </c>
      <c r="T608" s="20">
        <f t="shared" si="138"/>
        <v>-8.163209569717651</v>
      </c>
      <c r="Y608" s="81">
        <f t="shared" si="128"/>
        <v>1.4016589900168814</v>
      </c>
      <c r="Z608" s="7">
        <f t="shared" si="130"/>
        <v>2.1207352910527084</v>
      </c>
      <c r="AA608" s="56">
        <f t="shared" si="144"/>
        <v>1.5130180066316745</v>
      </c>
      <c r="AB608" s="7">
        <f t="shared" si="145"/>
        <v>154.88254794520549</v>
      </c>
      <c r="AC608" s="18">
        <f t="shared" si="146"/>
        <v>164.31643835616427</v>
      </c>
      <c r="AD608" s="43">
        <f t="shared" si="147"/>
        <v>-9.4338904109587816</v>
      </c>
    </row>
    <row r="609" spans="1:30" s="7" customFormat="1" ht="15.75">
      <c r="A609" s="7">
        <v>20240123</v>
      </c>
      <c r="B609" s="7">
        <v>174.7</v>
      </c>
      <c r="C609" s="64">
        <f t="shared" si="129"/>
        <v>164.34575342465743</v>
      </c>
      <c r="E609" s="2">
        <v>148</v>
      </c>
      <c r="F609" s="76">
        <f t="shared" si="139"/>
        <v>131.54794520547946</v>
      </c>
      <c r="H609" s="28">
        <v>348</v>
      </c>
      <c r="I609" s="71">
        <f t="shared" si="140"/>
        <v>279.33972602739726</v>
      </c>
      <c r="J609" s="18">
        <f t="shared" si="141"/>
        <v>95.883364881962351</v>
      </c>
      <c r="K609" s="28">
        <v>254</v>
      </c>
      <c r="L609" s="43">
        <f t="shared" si="142"/>
        <v>184.56164383561645</v>
      </c>
      <c r="M609" s="18">
        <f t="shared" si="143"/>
        <v>98.904653751948331</v>
      </c>
      <c r="O609" s="6">
        <f t="shared" si="133"/>
        <v>158.04456164383544</v>
      </c>
      <c r="P609" s="20">
        <f t="shared" si="134"/>
        <v>-16.765281995636116</v>
      </c>
      <c r="Q609" s="20">
        <f t="shared" si="135"/>
        <v>307.81059863013667</v>
      </c>
      <c r="R609" s="20">
        <f t="shared" si="136"/>
        <v>-9.249477675377193</v>
      </c>
      <c r="S609" s="20">
        <f t="shared" si="137"/>
        <v>200.69150684931486</v>
      </c>
      <c r="T609" s="20">
        <f t="shared" si="138"/>
        <v>-8.0371428103378548</v>
      </c>
      <c r="Y609" s="81">
        <f t="shared" si="128"/>
        <v>1.4029990627928772</v>
      </c>
      <c r="Z609" s="7">
        <f t="shared" si="130"/>
        <v>2.1234822451317297</v>
      </c>
      <c r="AA609" s="56">
        <f t="shared" si="144"/>
        <v>1.5135307652341718</v>
      </c>
      <c r="AB609" s="7">
        <f t="shared" si="145"/>
        <v>155.06475068493151</v>
      </c>
      <c r="AC609" s="18">
        <f t="shared" si="146"/>
        <v>164.34575342465743</v>
      </c>
      <c r="AD609" s="43">
        <f t="shared" si="147"/>
        <v>-9.2810027397259205</v>
      </c>
    </row>
    <row r="610" spans="1:30" s="7" customFormat="1" ht="15.75">
      <c r="A610" s="7">
        <v>20240124</v>
      </c>
      <c r="B610" s="7">
        <v>166.6</v>
      </c>
      <c r="C610" s="64">
        <f t="shared" si="129"/>
        <v>164.3621917808218</v>
      </c>
      <c r="E610" s="2">
        <v>124</v>
      </c>
      <c r="F610" s="76">
        <f t="shared" si="139"/>
        <v>131.63561643835615</v>
      </c>
      <c r="H610" s="28">
        <v>247</v>
      </c>
      <c r="I610" s="71">
        <f t="shared" si="140"/>
        <v>279.58630136986301</v>
      </c>
      <c r="J610" s="18">
        <f t="shared" si="141"/>
        <v>95.878764123117321</v>
      </c>
      <c r="K610" s="28">
        <v>179</v>
      </c>
      <c r="L610" s="43">
        <f t="shared" si="142"/>
        <v>184.65753424657535</v>
      </c>
      <c r="M610" s="18">
        <f t="shared" si="143"/>
        <v>98.900919881305626</v>
      </c>
      <c r="O610" s="6">
        <f t="shared" si="133"/>
        <v>158.07045205479434</v>
      </c>
      <c r="P610" s="20">
        <f t="shared" si="134"/>
        <v>-16.723451646279017</v>
      </c>
      <c r="Q610" s="20">
        <f t="shared" si="135"/>
        <v>307.86102328767089</v>
      </c>
      <c r="R610" s="20">
        <f t="shared" si="136"/>
        <v>-9.1842486638483791</v>
      </c>
      <c r="S610" s="20">
        <f t="shared" si="137"/>
        <v>200.72438356164361</v>
      </c>
      <c r="T610" s="20">
        <f t="shared" si="138"/>
        <v>-8.0044332581716588</v>
      </c>
      <c r="Y610" s="81">
        <f t="shared" si="128"/>
        <v>1.4027930984244597</v>
      </c>
      <c r="Z610" s="7">
        <f t="shared" si="130"/>
        <v>2.1239411409661373</v>
      </c>
      <c r="AA610" s="56">
        <f t="shared" si="144"/>
        <v>1.514080118694362</v>
      </c>
      <c r="AB610" s="7">
        <f t="shared" si="145"/>
        <v>155.14513424657534</v>
      </c>
      <c r="AC610" s="18">
        <f t="shared" si="146"/>
        <v>164.3621917808218</v>
      </c>
      <c r="AD610" s="43">
        <f t="shared" si="147"/>
        <v>-9.2170575342464645</v>
      </c>
    </row>
    <row r="611" spans="1:30" s="7" customFormat="1" ht="15.75">
      <c r="A611" s="7">
        <v>20240125</v>
      </c>
      <c r="B611" s="7">
        <v>155.6</v>
      </c>
      <c r="C611" s="64">
        <f t="shared" si="129"/>
        <v>164.36164383561635</v>
      </c>
      <c r="E611" s="2">
        <v>92</v>
      </c>
      <c r="F611" s="76">
        <f t="shared" si="139"/>
        <v>131.7068493150685</v>
      </c>
      <c r="H611" s="28">
        <v>217</v>
      </c>
      <c r="I611" s="71">
        <f t="shared" si="140"/>
        <v>280.2027397260274</v>
      </c>
      <c r="J611" s="18">
        <f t="shared" si="141"/>
        <v>95.865811447679761</v>
      </c>
      <c r="K611" s="28">
        <v>159</v>
      </c>
      <c r="L611" s="43">
        <f t="shared" si="142"/>
        <v>184.9041095890411</v>
      </c>
      <c r="M611" s="18">
        <f t="shared" si="143"/>
        <v>98.8890205956438</v>
      </c>
      <c r="O611" s="6">
        <f t="shared" si="133"/>
        <v>158.06958904109575</v>
      </c>
      <c r="P611" s="20">
        <f t="shared" si="134"/>
        <v>-16.677932729472289</v>
      </c>
      <c r="Q611" s="20">
        <f t="shared" si="135"/>
        <v>307.85934246575312</v>
      </c>
      <c r="R611" s="20">
        <f t="shared" si="136"/>
        <v>-8.9835190701748218</v>
      </c>
      <c r="S611" s="20">
        <f t="shared" si="137"/>
        <v>200.7232876712327</v>
      </c>
      <c r="T611" s="20">
        <f t="shared" si="138"/>
        <v>-7.8810875737059689</v>
      </c>
      <c r="Y611" s="81">
        <f t="shared" si="128"/>
        <v>1.403906558775196</v>
      </c>
      <c r="Z611" s="7">
        <f t="shared" si="130"/>
        <v>2.1274728017806255</v>
      </c>
      <c r="AA611" s="56">
        <f t="shared" si="144"/>
        <v>1.5153948733145652</v>
      </c>
      <c r="AB611" s="7">
        <f t="shared" si="145"/>
        <v>155.34609315068494</v>
      </c>
      <c r="AC611" s="18">
        <f t="shared" si="146"/>
        <v>164.36164383561635</v>
      </c>
      <c r="AD611" s="43">
        <f t="shared" si="147"/>
        <v>-9.0155506849314122</v>
      </c>
    </row>
    <row r="612" spans="1:30" s="7" customFormat="1" ht="15.75">
      <c r="A612" s="7">
        <v>20240126</v>
      </c>
      <c r="B612" s="7">
        <v>151.9</v>
      </c>
      <c r="C612" s="64">
        <f t="shared" si="129"/>
        <v>164.39260273972596</v>
      </c>
      <c r="E612" s="2">
        <v>83</v>
      </c>
      <c r="F612" s="76">
        <f t="shared" si="139"/>
        <v>131.84109589041097</v>
      </c>
      <c r="H612" s="28">
        <v>237</v>
      </c>
      <c r="I612" s="71">
        <f t="shared" si="140"/>
        <v>280.89589041095888</v>
      </c>
      <c r="J612" s="18">
        <f t="shared" si="141"/>
        <v>95.85243886976113</v>
      </c>
      <c r="K612" s="28">
        <v>110</v>
      </c>
      <c r="L612" s="43">
        <f t="shared" si="142"/>
        <v>185.29589041095889</v>
      </c>
      <c r="M612" s="18">
        <f t="shared" si="143"/>
        <v>98.871896855085538</v>
      </c>
      <c r="O612" s="6">
        <f t="shared" si="133"/>
        <v>158.11834931506837</v>
      </c>
      <c r="P612" s="20">
        <f t="shared" si="134"/>
        <v>-16.618724859248985</v>
      </c>
      <c r="Q612" s="20">
        <f t="shared" si="135"/>
        <v>307.95430890410938</v>
      </c>
      <c r="R612" s="20">
        <f t="shared" si="136"/>
        <v>-8.7865042672859488</v>
      </c>
      <c r="S612" s="20">
        <f t="shared" si="137"/>
        <v>200.78520547945192</v>
      </c>
      <c r="T612" s="20">
        <f t="shared" si="138"/>
        <v>-7.7143707035119036</v>
      </c>
      <c r="Y612" s="81">
        <f t="shared" si="128"/>
        <v>1.4054486513444993</v>
      </c>
      <c r="Z612" s="7">
        <f t="shared" si="130"/>
        <v>2.1305639832093428</v>
      </c>
      <c r="AA612" s="56">
        <f t="shared" si="144"/>
        <v>1.5159315718658051</v>
      </c>
      <c r="AB612" s="7">
        <f t="shared" si="145"/>
        <v>155.5720602739726</v>
      </c>
      <c r="AC612" s="18">
        <f t="shared" si="146"/>
        <v>164.39260273972596</v>
      </c>
      <c r="AD612" s="43">
        <f t="shared" si="147"/>
        <v>-8.8205424657533626</v>
      </c>
    </row>
    <row r="613" spans="1:30" s="7" customFormat="1" ht="15.75">
      <c r="A613" s="7">
        <v>20240127</v>
      </c>
      <c r="B613" s="7">
        <v>143.6</v>
      </c>
      <c r="C613" s="64">
        <f t="shared" si="129"/>
        <v>164.42904109589031</v>
      </c>
      <c r="E613" s="2">
        <v>64</v>
      </c>
      <c r="F613" s="76">
        <f t="shared" si="139"/>
        <v>131.96438356164384</v>
      </c>
      <c r="H613" s="28">
        <v>164</v>
      </c>
      <c r="I613" s="71">
        <f t="shared" si="140"/>
        <v>281.55342465753426</v>
      </c>
      <c r="J613" s="18">
        <f t="shared" si="141"/>
        <v>95.840065390640959</v>
      </c>
      <c r="K613" s="28">
        <v>112</v>
      </c>
      <c r="L613" s="43">
        <f t="shared" si="142"/>
        <v>185.7123287671233</v>
      </c>
      <c r="M613" s="18">
        <f t="shared" si="143"/>
        <v>98.853964741461965</v>
      </c>
      <c r="O613" s="6">
        <f t="shared" si="133"/>
        <v>158.17573972602725</v>
      </c>
      <c r="P613" s="20">
        <f t="shared" si="134"/>
        <v>-16.571034350642861</v>
      </c>
      <c r="Q613" s="20">
        <f t="shared" si="135"/>
        <v>308.0660835616435</v>
      </c>
      <c r="R613" s="20">
        <f t="shared" si="136"/>
        <v>-8.6061596257492852</v>
      </c>
      <c r="S613" s="20">
        <f t="shared" si="137"/>
        <v>200.85808219178062</v>
      </c>
      <c r="T613" s="20">
        <f t="shared" si="138"/>
        <v>-7.5405247622528151</v>
      </c>
      <c r="Y613" s="81">
        <f t="shared" si="128"/>
        <v>1.407291299022152</v>
      </c>
      <c r="Z613" s="7">
        <f t="shared" si="130"/>
        <v>2.1335561691614591</v>
      </c>
      <c r="AA613" s="56">
        <f t="shared" si="144"/>
        <v>1.5160728774802685</v>
      </c>
      <c r="AB613" s="7">
        <f t="shared" si="145"/>
        <v>155.78641643835618</v>
      </c>
      <c r="AC613" s="18">
        <f t="shared" si="146"/>
        <v>164.42904109589031</v>
      </c>
      <c r="AD613" s="43">
        <f t="shared" si="147"/>
        <v>-8.6426246575341281</v>
      </c>
    </row>
    <row r="614" spans="1:30" s="7" customFormat="1" ht="15.75">
      <c r="A614" s="7">
        <v>20240128</v>
      </c>
      <c r="B614" s="7">
        <v>136.80000000000001</v>
      </c>
      <c r="C614" s="64">
        <f t="shared" si="129"/>
        <v>164.53041095890401</v>
      </c>
      <c r="E614" s="2">
        <v>68</v>
      </c>
      <c r="F614" s="76">
        <f t="shared" si="139"/>
        <v>132.02739726027397</v>
      </c>
      <c r="H614" s="28">
        <v>176</v>
      </c>
      <c r="I614" s="71">
        <f t="shared" si="140"/>
        <v>281.99178082191781</v>
      </c>
      <c r="J614" s="18">
        <f t="shared" si="141"/>
        <v>95.834581790978064</v>
      </c>
      <c r="K614" s="28">
        <v>104</v>
      </c>
      <c r="L614" s="43">
        <f t="shared" si="142"/>
        <v>185.9150684931507</v>
      </c>
      <c r="M614" s="18">
        <f t="shared" si="143"/>
        <v>98.849762006513501</v>
      </c>
      <c r="O614" s="6">
        <f t="shared" si="133"/>
        <v>158.33539726027382</v>
      </c>
      <c r="P614" s="20">
        <f t="shared" si="134"/>
        <v>-16.615362360669366</v>
      </c>
      <c r="Q614" s="20">
        <f t="shared" si="135"/>
        <v>308.37703561643804</v>
      </c>
      <c r="R614" s="20">
        <f t="shared" si="136"/>
        <v>-8.5561672067366317</v>
      </c>
      <c r="S614" s="20">
        <f t="shared" si="137"/>
        <v>201.06082191780803</v>
      </c>
      <c r="T614" s="20">
        <f t="shared" si="138"/>
        <v>-7.5329212723743808</v>
      </c>
      <c r="Y614" s="81">
        <f t="shared" si="128"/>
        <v>1.4081552189250883</v>
      </c>
      <c r="Z614" s="7">
        <f t="shared" si="130"/>
        <v>2.1358580618385559</v>
      </c>
      <c r="AA614" s="56">
        <f t="shared" si="144"/>
        <v>1.5167774355649213</v>
      </c>
      <c r="AB614" s="7">
        <f t="shared" si="145"/>
        <v>155.92932054794522</v>
      </c>
      <c r="AC614" s="18">
        <f t="shared" si="146"/>
        <v>164.53041095890401</v>
      </c>
      <c r="AD614" s="43">
        <f t="shared" si="147"/>
        <v>-8.6010904109587898</v>
      </c>
    </row>
    <row r="615" spans="1:30" s="7" customFormat="1" ht="15.75">
      <c r="A615" s="7">
        <v>20240129</v>
      </c>
      <c r="B615" s="7">
        <v>136.1</v>
      </c>
      <c r="C615" s="64">
        <f t="shared" si="129"/>
        <v>164.6682191780821</v>
      </c>
      <c r="E615" s="2">
        <v>74</v>
      </c>
      <c r="F615" s="76">
        <f t="shared" si="139"/>
        <v>132.11780821917807</v>
      </c>
      <c r="H615" s="28">
        <v>191</v>
      </c>
      <c r="I615" s="71">
        <f t="shared" si="140"/>
        <v>282.29041095890409</v>
      </c>
      <c r="J615" s="18">
        <f t="shared" si="141"/>
        <v>95.833291276835283</v>
      </c>
      <c r="K615" s="28">
        <v>113</v>
      </c>
      <c r="L615" s="43">
        <f t="shared" si="142"/>
        <v>186.07397260273973</v>
      </c>
      <c r="M615" s="18">
        <f t="shared" si="143"/>
        <v>98.849610554058629</v>
      </c>
      <c r="O615" s="6">
        <f t="shared" si="133"/>
        <v>158.5524452054793</v>
      </c>
      <c r="P615" s="20">
        <f t="shared" si="134"/>
        <v>-16.672487738705456</v>
      </c>
      <c r="Q615" s="20">
        <f t="shared" si="135"/>
        <v>308.7997623287668</v>
      </c>
      <c r="R615" s="20">
        <f t="shared" si="136"/>
        <v>-8.5846411182270401</v>
      </c>
      <c r="S615" s="20">
        <f t="shared" si="137"/>
        <v>201.33643835616419</v>
      </c>
      <c r="T615" s="20">
        <f t="shared" si="138"/>
        <v>-7.5805780007020616</v>
      </c>
      <c r="Y615" s="81">
        <f t="shared" si="128"/>
        <v>1.4083943346535888</v>
      </c>
      <c r="Z615" s="7">
        <f t="shared" si="130"/>
        <v>2.1366567820334694</v>
      </c>
      <c r="AA615" s="56">
        <f t="shared" si="144"/>
        <v>1.5170870327016799</v>
      </c>
      <c r="AB615" s="7">
        <f t="shared" si="145"/>
        <v>156.02667397260274</v>
      </c>
      <c r="AC615" s="18">
        <f t="shared" si="146"/>
        <v>164.6682191780821</v>
      </c>
      <c r="AD615" s="43">
        <f t="shared" si="147"/>
        <v>-8.6415452054793604</v>
      </c>
    </row>
    <row r="616" spans="1:30" s="7" customFormat="1" ht="15.75">
      <c r="A616" s="7">
        <v>20240130</v>
      </c>
      <c r="B616" s="43">
        <v>131</v>
      </c>
      <c r="C616" s="64">
        <f t="shared" si="129"/>
        <v>164.79561643835606</v>
      </c>
      <c r="E616" s="2">
        <v>74</v>
      </c>
      <c r="F616" s="76">
        <f t="shared" si="139"/>
        <v>132.23561643835617</v>
      </c>
      <c r="H616" s="28">
        <v>198</v>
      </c>
      <c r="I616" s="71">
        <f t="shared" si="140"/>
        <v>282.78356164383564</v>
      </c>
      <c r="J616" s="18">
        <f t="shared" si="141"/>
        <v>95.827623624244296</v>
      </c>
      <c r="K616" s="28">
        <v>151</v>
      </c>
      <c r="L616" s="43">
        <f t="shared" si="142"/>
        <v>186.39452054794521</v>
      </c>
      <c r="M616" s="18">
        <f t="shared" si="143"/>
        <v>98.841226445600725</v>
      </c>
      <c r="O616" s="6">
        <f t="shared" si="133"/>
        <v>158.7530958904108</v>
      </c>
      <c r="P616" s="20">
        <f t="shared" si="134"/>
        <v>-16.70359831619281</v>
      </c>
      <c r="Q616" s="20">
        <f t="shared" si="135"/>
        <v>309.1905534246572</v>
      </c>
      <c r="R616" s="20">
        <f t="shared" si="136"/>
        <v>-8.5406851821093426</v>
      </c>
      <c r="S616" s="20">
        <f t="shared" si="137"/>
        <v>201.59123287671213</v>
      </c>
      <c r="T616" s="20">
        <f t="shared" si="138"/>
        <v>-7.538379577280935</v>
      </c>
      <c r="Y616" s="81">
        <f t="shared" si="128"/>
        <v>1.409563668006464</v>
      </c>
      <c r="Z616" s="7">
        <f t="shared" si="130"/>
        <v>2.1384825757261843</v>
      </c>
      <c r="AA616" s="56">
        <f t="shared" si="144"/>
        <v>1.5171237910456539</v>
      </c>
      <c r="AB616" s="7">
        <f t="shared" si="145"/>
        <v>156.18744109589042</v>
      </c>
      <c r="AC616" s="18">
        <f t="shared" si="146"/>
        <v>164.79561643835606</v>
      </c>
      <c r="AD616" s="43">
        <f t="shared" si="147"/>
        <v>-8.6081753424656426</v>
      </c>
    </row>
    <row r="617" spans="1:30" s="7" customFormat="1" ht="15.75">
      <c r="A617" s="7">
        <v>20240131</v>
      </c>
      <c r="B617" s="7">
        <v>132.19999999999999</v>
      </c>
      <c r="C617" s="64">
        <f t="shared" si="129"/>
        <v>164.96630136986292</v>
      </c>
      <c r="E617" s="2">
        <v>100</v>
      </c>
      <c r="F617" s="76">
        <f t="shared" si="139"/>
        <v>132.48219178082192</v>
      </c>
      <c r="H617" s="28">
        <v>269</v>
      </c>
      <c r="I617" s="71">
        <f t="shared" si="140"/>
        <v>283.29863013698628</v>
      </c>
      <c r="J617" s="18">
        <f t="shared" si="141"/>
        <v>95.823053266798183</v>
      </c>
      <c r="K617" s="28">
        <v>183</v>
      </c>
      <c r="L617" s="43">
        <f t="shared" si="142"/>
        <v>186.72054794520548</v>
      </c>
      <c r="M617" s="18">
        <f t="shared" si="143"/>
        <v>98.83493023051075</v>
      </c>
      <c r="O617" s="6">
        <f t="shared" si="133"/>
        <v>159.0219246575341</v>
      </c>
      <c r="P617" s="20">
        <f t="shared" si="134"/>
        <v>-16.689354586713449</v>
      </c>
      <c r="Q617" s="20">
        <f t="shared" si="135"/>
        <v>309.71412945205446</v>
      </c>
      <c r="R617" s="20">
        <f t="shared" si="136"/>
        <v>-8.5289939344396259</v>
      </c>
      <c r="S617" s="20">
        <f t="shared" si="137"/>
        <v>201.93260273972584</v>
      </c>
      <c r="T617" s="20">
        <f t="shared" si="138"/>
        <v>-7.5332336572353427</v>
      </c>
      <c r="Y617" s="81">
        <f t="shared" si="128"/>
        <v>1.4094011084456943</v>
      </c>
      <c r="Z617" s="7">
        <f t="shared" si="130"/>
        <v>2.1383902721482335</v>
      </c>
      <c r="AA617" s="56">
        <f t="shared" si="144"/>
        <v>1.5172332839346763</v>
      </c>
      <c r="AB617" s="7">
        <f t="shared" si="145"/>
        <v>156.35535342465752</v>
      </c>
      <c r="AC617" s="18">
        <f t="shared" si="146"/>
        <v>164.96630136986292</v>
      </c>
      <c r="AD617" s="43">
        <f t="shared" si="147"/>
        <v>-8.6109479452053961</v>
      </c>
    </row>
    <row r="618" spans="1:30" s="7" customFormat="1" ht="15.75">
      <c r="A618" s="7">
        <v>20240201</v>
      </c>
      <c r="B618" s="7">
        <v>132.9</v>
      </c>
      <c r="C618" s="64">
        <f t="shared" si="129"/>
        <v>165.13972602739716</v>
      </c>
      <c r="E618" s="2">
        <v>117</v>
      </c>
      <c r="F618" s="76">
        <f t="shared" si="139"/>
        <v>132.74794520547945</v>
      </c>
      <c r="H618" s="28">
        <v>302</v>
      </c>
      <c r="I618" s="71">
        <f t="shared" si="140"/>
        <v>283.91506849315067</v>
      </c>
      <c r="J618" s="18">
        <f t="shared" si="141"/>
        <v>95.816518542106934</v>
      </c>
      <c r="K618" s="82">
        <v>195</v>
      </c>
      <c r="L618" s="43">
        <f t="shared" si="142"/>
        <v>187.1068493150685</v>
      </c>
      <c r="M618" s="18">
        <f t="shared" si="143"/>
        <v>98.825958356517404</v>
      </c>
      <c r="O618" s="6">
        <f t="shared" si="133"/>
        <v>159.29506849315052</v>
      </c>
      <c r="P618" s="20">
        <f t="shared" si="134"/>
        <v>-16.665376736890352</v>
      </c>
      <c r="Q618" s="20">
        <f t="shared" si="135"/>
        <v>310.24610958904077</v>
      </c>
      <c r="R618" s="20">
        <f t="shared" si="136"/>
        <v>-8.4871462629358376</v>
      </c>
      <c r="S618" s="20">
        <f t="shared" si="137"/>
        <v>202.27945205479432</v>
      </c>
      <c r="T618" s="20">
        <f t="shared" si="138"/>
        <v>-7.5008126557589208</v>
      </c>
      <c r="Y618" s="81">
        <f>'Forecast precursor'!K678/F618</f>
        <v>0.4745836171134914</v>
      </c>
      <c r="Z618" s="7">
        <f t="shared" ref="Z618:Z646" si="148">I619/F618</f>
        <v>2.1425092357542361</v>
      </c>
      <c r="AA618" s="56">
        <f>I619/'Forecast precursor'!K678</f>
        <v>4.5145031528593176</v>
      </c>
      <c r="AB618" s="7">
        <f t="shared" ref="AB618:AB646" si="149">I619*0.326+64</f>
        <v>156.71886575342467</v>
      </c>
      <c r="AC618" s="18">
        <f t="shared" si="146"/>
        <v>165.13972602739716</v>
      </c>
      <c r="AD618" s="43">
        <f t="shared" si="147"/>
        <v>-8.4208602739724938</v>
      </c>
    </row>
    <row r="619" spans="1:30" s="7" customFormat="1" ht="15.75">
      <c r="A619" s="7">
        <v>20240202</v>
      </c>
      <c r="B619" s="7">
        <v>138.5</v>
      </c>
      <c r="C619" s="64">
        <f t="shared" si="129"/>
        <v>165.37753424657527</v>
      </c>
      <c r="E619" s="2">
        <v>122</v>
      </c>
      <c r="F619" s="76">
        <f t="shared" si="139"/>
        <v>133.0054794520548</v>
      </c>
      <c r="H619" s="28">
        <v>273</v>
      </c>
      <c r="I619" s="71">
        <f t="shared" si="140"/>
        <v>284.41369863013699</v>
      </c>
      <c r="J619" s="18">
        <f t="shared" si="141"/>
        <v>95.814682451763304</v>
      </c>
      <c r="K619" s="28">
        <v>155</v>
      </c>
      <c r="L619" s="43">
        <f t="shared" si="142"/>
        <v>187.38082191780822</v>
      </c>
      <c r="M619" s="18">
        <f t="shared" si="143"/>
        <v>98.825744948387282</v>
      </c>
      <c r="O619" s="6">
        <f t="shared" si="133"/>
        <v>159.66961643835603</v>
      </c>
      <c r="P619" s="20">
        <f t="shared" si="134"/>
        <v>-16.69956850970172</v>
      </c>
      <c r="Q619" s="20">
        <f t="shared" si="135"/>
        <v>310.97558630136962</v>
      </c>
      <c r="R619" s="20">
        <f t="shared" si="136"/>
        <v>-8.5414704051691217</v>
      </c>
      <c r="S619" s="20">
        <f t="shared" si="137"/>
        <v>202.75506849315053</v>
      </c>
      <c r="T619" s="20">
        <f t="shared" si="138"/>
        <v>-7.5826694196114204</v>
      </c>
      <c r="Y619" s="81">
        <f>'Forecast precursor'!K679/F619</f>
        <v>0.78944116011288024</v>
      </c>
      <c r="Z619" s="7">
        <f t="shared" si="148"/>
        <v>2.1414093558819287</v>
      </c>
      <c r="AA619" s="56">
        <f>I620/'Forecast precursor'!K679</f>
        <v>2.7125636007827789</v>
      </c>
      <c r="AB619" s="7">
        <f t="shared" si="149"/>
        <v>156.85105205479454</v>
      </c>
      <c r="AC619" s="18">
        <f t="shared" si="146"/>
        <v>165.37753424657527</v>
      </c>
      <c r="AD619" s="43">
        <f t="shared" si="147"/>
        <v>-8.5264821917807296</v>
      </c>
    </row>
    <row r="620" spans="1:30" s="7" customFormat="1" ht="15.75">
      <c r="A620" s="7">
        <v>20240203</v>
      </c>
      <c r="B620" s="43">
        <v>152</v>
      </c>
      <c r="C620" s="64">
        <f t="shared" si="129"/>
        <v>165.58575342465747</v>
      </c>
      <c r="E620" s="2">
        <v>124</v>
      </c>
      <c r="F620" s="76">
        <f t="shared" si="139"/>
        <v>133.27945205479452</v>
      </c>
      <c r="H620" s="28">
        <v>269</v>
      </c>
      <c r="I620" s="71">
        <f t="shared" si="140"/>
        <v>284.8191780821918</v>
      </c>
      <c r="J620" s="18">
        <f t="shared" si="141"/>
        <v>95.813715022268397</v>
      </c>
      <c r="K620" s="28">
        <v>186</v>
      </c>
      <c r="L620" s="43">
        <f t="shared" si="142"/>
        <v>187.65479452054794</v>
      </c>
      <c r="M620" s="18">
        <f t="shared" si="143"/>
        <v>98.823955382953244</v>
      </c>
      <c r="O620" s="6">
        <f t="shared" si="133"/>
        <v>159.9975616438355</v>
      </c>
      <c r="P620" s="20">
        <f t="shared" si="134"/>
        <v>-16.699072982447788</v>
      </c>
      <c r="Q620" s="20">
        <f t="shared" si="135"/>
        <v>311.61429863013677</v>
      </c>
      <c r="R620" s="20">
        <f t="shared" si="136"/>
        <v>-8.5988097034497173</v>
      </c>
      <c r="S620" s="20">
        <f t="shared" si="137"/>
        <v>203.17150684931494</v>
      </c>
      <c r="T620" s="20">
        <f t="shared" si="138"/>
        <v>-7.6372482388857748</v>
      </c>
      <c r="Y620" s="81">
        <f>'Forecast precursor'!K680/F620</f>
        <v>0.70528501243653263</v>
      </c>
      <c r="Z620" s="7">
        <f t="shared" si="148"/>
        <v>2.1390630460254489</v>
      </c>
      <c r="AA620" s="56">
        <f>I621/'Forecast precursor'!K680</f>
        <v>3.0329058583503352</v>
      </c>
      <c r="AB620" s="7">
        <f t="shared" si="149"/>
        <v>156.94036712328767</v>
      </c>
      <c r="AC620" s="18">
        <f t="shared" si="146"/>
        <v>165.58575342465747</v>
      </c>
      <c r="AD620" s="43">
        <f t="shared" si="147"/>
        <v>-8.6453863013697969</v>
      </c>
    </row>
    <row r="621" spans="1:30" s="7" customFormat="1" ht="15.75">
      <c r="A621" s="7">
        <v>20240204</v>
      </c>
      <c r="B621" s="7">
        <v>165.6</v>
      </c>
      <c r="C621" s="64">
        <f t="shared" si="129"/>
        <v>165.76958904109583</v>
      </c>
      <c r="E621" s="2">
        <v>135</v>
      </c>
      <c r="F621" s="76">
        <f t="shared" si="139"/>
        <v>133.55616438356165</v>
      </c>
      <c r="H621" s="28">
        <v>313</v>
      </c>
      <c r="I621" s="71">
        <f t="shared" si="140"/>
        <v>285.09315068493152</v>
      </c>
      <c r="J621" s="18">
        <f t="shared" si="141"/>
        <v>95.814576346111338</v>
      </c>
      <c r="K621" s="28">
        <v>208</v>
      </c>
      <c r="L621" s="43">
        <f t="shared" si="142"/>
        <v>187.95616438356166</v>
      </c>
      <c r="M621" s="18">
        <f t="shared" si="143"/>
        <v>98.819587779138232</v>
      </c>
      <c r="O621" s="6">
        <f t="shared" si="133"/>
        <v>160.28710273972592</v>
      </c>
      <c r="P621" s="20">
        <f t="shared" si="134"/>
        <v>-16.676911553869658</v>
      </c>
      <c r="Q621" s="20">
        <f t="shared" si="135"/>
        <v>312.17821438356145</v>
      </c>
      <c r="R621" s="20">
        <f t="shared" si="136"/>
        <v>-8.6761543409148913</v>
      </c>
      <c r="S621" s="20">
        <f t="shared" si="137"/>
        <v>203.53917808219165</v>
      </c>
      <c r="T621" s="20">
        <f t="shared" si="138"/>
        <v>-7.6560266408943534</v>
      </c>
      <c r="Y621" s="81">
        <f>'Forecast precursor'!K681/F621</f>
        <v>0.77869861327644208</v>
      </c>
      <c r="Z621" s="7">
        <f t="shared" si="148"/>
        <v>2.1368466398621484</v>
      </c>
      <c r="AA621" s="56">
        <f>I622/'Forecast precursor'!K681</f>
        <v>2.7441253951527926</v>
      </c>
      <c r="AB621" s="7">
        <f t="shared" si="149"/>
        <v>157.03682739726028</v>
      </c>
      <c r="AC621" s="18">
        <f t="shared" si="146"/>
        <v>165.76958904109583</v>
      </c>
      <c r="AD621" s="43">
        <f t="shared" si="147"/>
        <v>-8.7327616438355449</v>
      </c>
    </row>
    <row r="622" spans="1:30" s="7" customFormat="1" ht="15.75">
      <c r="A622" s="7">
        <v>20240205</v>
      </c>
      <c r="B622" s="7">
        <v>168.6</v>
      </c>
      <c r="C622" s="64">
        <f t="shared" si="129"/>
        <v>165.97753424657526</v>
      </c>
      <c r="E622" s="2">
        <v>158</v>
      </c>
      <c r="F622" s="76">
        <f t="shared" si="139"/>
        <v>133.80547945205478</v>
      </c>
      <c r="H622" s="28">
        <v>317</v>
      </c>
      <c r="I622" s="71">
        <f t="shared" si="140"/>
        <v>285.38904109589043</v>
      </c>
      <c r="J622" s="18">
        <f t="shared" si="141"/>
        <v>95.815834189330587</v>
      </c>
      <c r="K622" s="28">
        <v>225</v>
      </c>
      <c r="L622" s="43">
        <f t="shared" si="142"/>
        <v>188.09863013698629</v>
      </c>
      <c r="M622" s="18">
        <f t="shared" si="143"/>
        <v>98.823962945700302</v>
      </c>
      <c r="O622" s="6">
        <f t="shared" si="133"/>
        <v>160.61461643835602</v>
      </c>
      <c r="P622" s="20">
        <f t="shared" si="134"/>
        <v>-16.691592322539719</v>
      </c>
      <c r="Q622" s="20">
        <f t="shared" si="135"/>
        <v>312.81608630136958</v>
      </c>
      <c r="R622" s="20">
        <f t="shared" si="136"/>
        <v>-8.7677860591401071</v>
      </c>
      <c r="S622" s="20">
        <f t="shared" si="137"/>
        <v>203.95506849315052</v>
      </c>
      <c r="T622" s="20">
        <f t="shared" si="138"/>
        <v>-7.7744762477902043</v>
      </c>
      <c r="Y622" s="81">
        <f>'Forecast precursor'!K682/F622</f>
        <v>1.1434509306087348</v>
      </c>
      <c r="Z622" s="7">
        <f t="shared" si="148"/>
        <v>2.137431151333975</v>
      </c>
      <c r="AA622" s="56">
        <f>I623/'Forecast precursor'!K682</f>
        <v>1.869281045751634</v>
      </c>
      <c r="AB622" s="7">
        <f t="shared" si="149"/>
        <v>157.23599999999999</v>
      </c>
      <c r="AC622" s="18">
        <f t="shared" si="146"/>
        <v>165.97753424657526</v>
      </c>
      <c r="AD622" s="43">
        <f t="shared" si="147"/>
        <v>-8.7415342465752701</v>
      </c>
    </row>
    <row r="623" spans="1:30" s="7" customFormat="1" ht="15.75">
      <c r="A623" s="7">
        <v>20240206</v>
      </c>
      <c r="B623" s="7">
        <v>174.1</v>
      </c>
      <c r="C623" s="64">
        <f t="shared" si="129"/>
        <v>166.26027397260268</v>
      </c>
      <c r="E623" s="2">
        <v>159</v>
      </c>
      <c r="F623" s="76">
        <f t="shared" si="139"/>
        <v>134.11506849315069</v>
      </c>
      <c r="H623" s="28">
        <v>364</v>
      </c>
      <c r="I623" s="71">
        <f t="shared" si="140"/>
        <v>286</v>
      </c>
      <c r="J623" s="18">
        <f t="shared" si="141"/>
        <v>95.813296292748348</v>
      </c>
      <c r="K623" s="28">
        <v>250</v>
      </c>
      <c r="L623" s="43">
        <f t="shared" si="142"/>
        <v>188.47671232876712</v>
      </c>
      <c r="M623" s="18">
        <f t="shared" si="143"/>
        <v>98.821263482280429</v>
      </c>
      <c r="O623" s="6">
        <f t="shared" si="133"/>
        <v>161.05993150684921</v>
      </c>
      <c r="P623" s="20">
        <f t="shared" si="134"/>
        <v>-16.72971220191576</v>
      </c>
      <c r="Q623" s="20">
        <f t="shared" si="135"/>
        <v>313.68339041095868</v>
      </c>
      <c r="R623" s="20">
        <f t="shared" si="136"/>
        <v>-8.8252649828511807</v>
      </c>
      <c r="S623" s="20">
        <f t="shared" si="137"/>
        <v>204.52054794520535</v>
      </c>
      <c r="T623" s="20">
        <f t="shared" si="138"/>
        <v>-7.8446081714667883</v>
      </c>
      <c r="Y623" s="81">
        <f>'Forecast precursor'!K683/F623</f>
        <v>0.74562837064879883</v>
      </c>
      <c r="Z623" s="7">
        <f t="shared" si="148"/>
        <v>2.1380740317045266</v>
      </c>
      <c r="AA623" s="56">
        <f>I624/'Forecast precursor'!K683</f>
        <v>2.8674794520547944</v>
      </c>
      <c r="AB623" s="7">
        <f t="shared" si="149"/>
        <v>157.47983013698629</v>
      </c>
      <c r="AC623" s="18">
        <f t="shared" si="146"/>
        <v>166.26027397260268</v>
      </c>
      <c r="AD623" s="43">
        <f t="shared" si="147"/>
        <v>-8.7804438356163814</v>
      </c>
    </row>
    <row r="624" spans="1:30" s="7" customFormat="1" ht="15.75">
      <c r="A624" s="7">
        <v>20240207</v>
      </c>
      <c r="B624" s="7">
        <v>183.3</v>
      </c>
      <c r="C624" s="64">
        <f t="shared" si="129"/>
        <v>166.66657534246568</v>
      </c>
      <c r="E624" s="2">
        <v>148</v>
      </c>
      <c r="F624" s="76">
        <f t="shared" si="139"/>
        <v>134.53972602739725</v>
      </c>
      <c r="H624" s="28">
        <v>317</v>
      </c>
      <c r="I624" s="71">
        <f t="shared" si="140"/>
        <v>286.74794520547943</v>
      </c>
      <c r="J624" s="18">
        <f t="shared" si="141"/>
        <v>95.812302341801782</v>
      </c>
      <c r="K624" s="28">
        <v>230</v>
      </c>
      <c r="L624" s="43">
        <f t="shared" si="142"/>
        <v>188.93424657534246</v>
      </c>
      <c r="M624" s="18">
        <f t="shared" si="143"/>
        <v>98.821406302112791</v>
      </c>
      <c r="O624" s="6">
        <f t="shared" si="133"/>
        <v>161.69985616438345</v>
      </c>
      <c r="P624" s="20">
        <f t="shared" si="134"/>
        <v>-16.796632218012192</v>
      </c>
      <c r="Q624" s="20">
        <f t="shared" si="135"/>
        <v>314.92971986301347</v>
      </c>
      <c r="R624" s="20">
        <f t="shared" si="136"/>
        <v>-8.9485916634963587</v>
      </c>
      <c r="S624" s="20">
        <f t="shared" si="137"/>
        <v>205.33315068493135</v>
      </c>
      <c r="T624" s="20">
        <f t="shared" si="138"/>
        <v>-7.9864863783012794</v>
      </c>
      <c r="Y624" s="81">
        <f>'Forecast precursor'!K684/F624</f>
        <v>1.0034211008613845</v>
      </c>
      <c r="Z624" s="7">
        <f t="shared" si="148"/>
        <v>2.1362331235872691</v>
      </c>
      <c r="AA624" s="56">
        <f>I625/'Forecast precursor'!K684</f>
        <v>2.1289497716894981</v>
      </c>
      <c r="AB624" s="7">
        <f t="shared" si="149"/>
        <v>157.69507945205481</v>
      </c>
      <c r="AC624" s="18">
        <f t="shared" si="146"/>
        <v>166.66657534246568</v>
      </c>
      <c r="AD624" s="43">
        <f t="shared" si="147"/>
        <v>-8.9714958904108641</v>
      </c>
    </row>
    <row r="625" spans="1:30" s="7" customFormat="1" ht="15.75">
      <c r="A625" s="7">
        <v>20240208</v>
      </c>
      <c r="B625" s="43">
        <v>180</v>
      </c>
      <c r="C625" s="64">
        <f t="shared" si="129"/>
        <v>167.07972602739719</v>
      </c>
      <c r="E625" s="2">
        <v>161</v>
      </c>
      <c r="F625" s="76">
        <f t="shared" si="139"/>
        <v>135.04931506849314</v>
      </c>
      <c r="H625" s="28">
        <v>307</v>
      </c>
      <c r="I625" s="71">
        <f t="shared" si="140"/>
        <v>287.40821917808222</v>
      </c>
      <c r="J625" s="18">
        <f t="shared" si="141"/>
        <v>95.813324563410347</v>
      </c>
      <c r="K625" s="28">
        <v>209</v>
      </c>
      <c r="L625" s="43">
        <f t="shared" si="142"/>
        <v>189.40821917808219</v>
      </c>
      <c r="M625" s="18">
        <f t="shared" si="143"/>
        <v>98.821144444123007</v>
      </c>
      <c r="O625" s="6">
        <f t="shared" si="133"/>
        <v>162.35056849315058</v>
      </c>
      <c r="P625" s="20">
        <f t="shared" si="134"/>
        <v>-16.816235186641336</v>
      </c>
      <c r="Q625" s="20">
        <f t="shared" si="135"/>
        <v>316.19705958904086</v>
      </c>
      <c r="R625" s="20">
        <f t="shared" si="136"/>
        <v>-9.1047147776691162</v>
      </c>
      <c r="S625" s="20">
        <f t="shared" si="137"/>
        <v>206.15945205479437</v>
      </c>
      <c r="T625" s="20">
        <f t="shared" si="138"/>
        <v>-8.1253770854318788</v>
      </c>
      <c r="Y625" s="81">
        <f>'Forecast precursor'!K685/F625</f>
        <v>0.79970786927149906</v>
      </c>
      <c r="Z625" s="7">
        <f t="shared" si="148"/>
        <v>2.1363479601566144</v>
      </c>
      <c r="AA625" s="56">
        <f>I626/'Forecast precursor'!K685</f>
        <v>2.6714104515474379</v>
      </c>
      <c r="AB625" s="7">
        <f t="shared" si="149"/>
        <v>158.0550191780822</v>
      </c>
      <c r="AC625" s="18">
        <f t="shared" si="146"/>
        <v>167.07972602739719</v>
      </c>
      <c r="AD625" s="43">
        <f t="shared" si="147"/>
        <v>-9.0247068493149811</v>
      </c>
    </row>
    <row r="626" spans="1:30" s="7" customFormat="1" ht="15.75">
      <c r="A626" s="7">
        <v>20240209</v>
      </c>
      <c r="B626" s="7">
        <v>178.6</v>
      </c>
      <c r="C626" s="64">
        <f t="shared" si="129"/>
        <v>167.50136986301362</v>
      </c>
      <c r="E626" s="2">
        <v>127</v>
      </c>
      <c r="F626" s="76">
        <f t="shared" si="139"/>
        <v>135.47397260273974</v>
      </c>
      <c r="H626" s="28">
        <v>319</v>
      </c>
      <c r="I626" s="71">
        <f t="shared" si="140"/>
        <v>288.51232876712328</v>
      </c>
      <c r="J626" s="18">
        <f t="shared" si="141"/>
        <v>95.805691929311436</v>
      </c>
      <c r="K626" s="28">
        <v>212</v>
      </c>
      <c r="L626" s="43">
        <f t="shared" si="142"/>
        <v>189.99178082191781</v>
      </c>
      <c r="M626" s="18">
        <f t="shared" si="143"/>
        <v>98.8162429521104</v>
      </c>
      <c r="O626" s="6">
        <f t="shared" si="133"/>
        <v>163.01465753424645</v>
      </c>
      <c r="P626" s="20">
        <f t="shared" si="134"/>
        <v>-16.89460650231463</v>
      </c>
      <c r="Q626" s="20">
        <f t="shared" si="135"/>
        <v>317.49045205479428</v>
      </c>
      <c r="R626" s="20">
        <f t="shared" si="136"/>
        <v>-9.1272424415049187</v>
      </c>
      <c r="S626" s="20">
        <f t="shared" si="137"/>
        <v>207.00273972602724</v>
      </c>
      <c r="T626" s="20">
        <f t="shared" si="138"/>
        <v>-8.2177457779659449</v>
      </c>
      <c r="Y626" s="81">
        <f>'Forecast precursor'!K686/F626</f>
        <v>1.0481718168581136</v>
      </c>
      <c r="Z626" s="7">
        <f t="shared" si="148"/>
        <v>2.1360621258696</v>
      </c>
      <c r="AA626" s="56">
        <f>I627/'Forecast precursor'!K686</f>
        <v>2.0378931120972408</v>
      </c>
      <c r="AB626" s="7">
        <f t="shared" si="149"/>
        <v>158.33814794520549</v>
      </c>
      <c r="AC626" s="18">
        <f t="shared" si="146"/>
        <v>167.50136986301362</v>
      </c>
      <c r="AD626" s="43">
        <f t="shared" si="147"/>
        <v>-9.16322191780813</v>
      </c>
    </row>
    <row r="627" spans="1:30" s="7" customFormat="1" ht="15.75">
      <c r="A627" s="7">
        <v>20240210</v>
      </c>
      <c r="B627" s="7">
        <v>188.7</v>
      </c>
      <c r="C627" s="64">
        <f t="shared" si="129"/>
        <v>167.89041095890403</v>
      </c>
      <c r="E627" s="2">
        <v>151</v>
      </c>
      <c r="F627" s="76">
        <f t="shared" si="139"/>
        <v>135.86849315068494</v>
      </c>
      <c r="H627" s="28">
        <v>371</v>
      </c>
      <c r="I627" s="71">
        <f t="shared" si="140"/>
        <v>289.38082191780819</v>
      </c>
      <c r="J627" s="18">
        <f t="shared" si="141"/>
        <v>95.801711732182071</v>
      </c>
      <c r="K627" s="28">
        <v>229</v>
      </c>
      <c r="L627" s="43">
        <f t="shared" si="142"/>
        <v>190.44931506849315</v>
      </c>
      <c r="M627" s="18">
        <f t="shared" si="143"/>
        <v>98.815490404810532</v>
      </c>
      <c r="O627" s="6">
        <f t="shared" si="133"/>
        <v>163.62739726027385</v>
      </c>
      <c r="P627" s="20">
        <f t="shared" si="134"/>
        <v>-16.964704306476392</v>
      </c>
      <c r="Q627" s="20">
        <f t="shared" si="135"/>
        <v>318.6838356164381</v>
      </c>
      <c r="R627" s="20">
        <f t="shared" si="136"/>
        <v>-9.1950109869703169</v>
      </c>
      <c r="S627" s="20">
        <f t="shared" si="137"/>
        <v>207.78082191780805</v>
      </c>
      <c r="T627" s="20">
        <f t="shared" si="138"/>
        <v>-8.3412447257383349</v>
      </c>
      <c r="Y627" s="81">
        <f>'Forecast precursor'!K687/F627</f>
        <v>0.99360783997418933</v>
      </c>
      <c r="Z627" s="7">
        <f t="shared" si="148"/>
        <v>2.1348402968220679</v>
      </c>
      <c r="AA627" s="56">
        <f>I628/'Forecast precursor'!K687</f>
        <v>2.1485743277524101</v>
      </c>
      <c r="AB627" s="7">
        <f t="shared" si="149"/>
        <v>158.55875616438357</v>
      </c>
      <c r="AC627" s="18">
        <f t="shared" si="146"/>
        <v>167.89041095890403</v>
      </c>
      <c r="AD627" s="43">
        <f t="shared" si="147"/>
        <v>-9.3316547945204604</v>
      </c>
    </row>
    <row r="628" spans="1:30" s="7" customFormat="1" ht="15.75">
      <c r="A628" s="7">
        <v>20240211</v>
      </c>
      <c r="B628" s="7">
        <v>175.7</v>
      </c>
      <c r="C628" s="64">
        <f t="shared" si="129"/>
        <v>168.26520547945199</v>
      </c>
      <c r="E628" s="2">
        <v>162</v>
      </c>
      <c r="F628" s="76">
        <f t="shared" si="139"/>
        <v>136.31506849315068</v>
      </c>
      <c r="H628" s="28">
        <v>305</v>
      </c>
      <c r="I628" s="71">
        <f t="shared" si="140"/>
        <v>290.05753424657536</v>
      </c>
      <c r="J628" s="18">
        <f t="shared" si="141"/>
        <v>95.801097562127495</v>
      </c>
      <c r="K628" s="28">
        <v>187</v>
      </c>
      <c r="L628" s="43">
        <f t="shared" si="142"/>
        <v>190.9945205479452</v>
      </c>
      <c r="M628" s="18">
        <f t="shared" si="143"/>
        <v>98.809949363820238</v>
      </c>
      <c r="O628" s="6">
        <f t="shared" si="133"/>
        <v>164.21769863013688</v>
      </c>
      <c r="P628" s="20">
        <f t="shared" si="134"/>
        <v>-16.991244165362801</v>
      </c>
      <c r="Q628" s="20">
        <f t="shared" si="135"/>
        <v>319.83351780821897</v>
      </c>
      <c r="R628" s="20">
        <f t="shared" si="136"/>
        <v>-9.3098383701917413</v>
      </c>
      <c r="S628" s="20">
        <f t="shared" si="137"/>
        <v>208.53041095890399</v>
      </c>
      <c r="T628" s="20">
        <f t="shared" si="138"/>
        <v>-8.4092724559079528</v>
      </c>
      <c r="Y628" s="81">
        <f>'Forecast precursor'!K688/F628</f>
        <v>0.96100894382474134</v>
      </c>
      <c r="Z628" s="7">
        <f t="shared" si="148"/>
        <v>2.1314038790071352</v>
      </c>
      <c r="AA628" s="56">
        <f>I629/'Forecast precursor'!K688</f>
        <v>2.2178814179650739</v>
      </c>
      <c r="AB628" s="7">
        <f t="shared" si="149"/>
        <v>158.71684383561643</v>
      </c>
      <c r="AC628" s="18">
        <f t="shared" si="146"/>
        <v>168.26520547945199</v>
      </c>
      <c r="AD628" s="43">
        <f t="shared" si="147"/>
        <v>-9.5483616438355625</v>
      </c>
    </row>
    <row r="629" spans="1:30" s="7" customFormat="1" ht="15.75">
      <c r="A629" s="7">
        <v>20240212</v>
      </c>
      <c r="B629" s="43">
        <v>203</v>
      </c>
      <c r="C629" s="64">
        <f t="shared" si="129"/>
        <v>168.60821917808212</v>
      </c>
      <c r="E629" s="2">
        <v>156</v>
      </c>
      <c r="F629" s="76">
        <f t="shared" si="139"/>
        <v>136.66575342465754</v>
      </c>
      <c r="H629" s="28">
        <v>342</v>
      </c>
      <c r="I629" s="71">
        <f t="shared" si="140"/>
        <v>290.54246575342466</v>
      </c>
      <c r="J629" s="18">
        <f t="shared" si="141"/>
        <v>95.803221182860582</v>
      </c>
      <c r="K629" s="28">
        <v>201</v>
      </c>
      <c r="L629" s="43">
        <f t="shared" si="142"/>
        <v>191.32602739726028</v>
      </c>
      <c r="M629" s="18">
        <f t="shared" si="143"/>
        <v>98.812612767419878</v>
      </c>
      <c r="O629" s="6">
        <f t="shared" si="133"/>
        <v>164.75794520547933</v>
      </c>
      <c r="P629" s="20">
        <f t="shared" si="134"/>
        <v>-17.050583961693846</v>
      </c>
      <c r="Q629" s="20">
        <f t="shared" si="135"/>
        <v>320.88571232876689</v>
      </c>
      <c r="R629" s="20">
        <f t="shared" si="136"/>
        <v>-9.4560915022148748</v>
      </c>
      <c r="S629" s="20">
        <f t="shared" si="137"/>
        <v>209.21643835616425</v>
      </c>
      <c r="T629" s="20">
        <f t="shared" si="138"/>
        <v>-8.5511497564296661</v>
      </c>
      <c r="Y629" s="81">
        <f>'Forecast precursor'!K689/F629</f>
        <v>1.2073251408295411</v>
      </c>
      <c r="Z629" s="7">
        <f t="shared" si="148"/>
        <v>2.1278591905057835</v>
      </c>
      <c r="AA629" s="56">
        <f>I630/'Forecast precursor'!K689</f>
        <v>1.7624574512245745</v>
      </c>
      <c r="AB629" s="7">
        <f t="shared" si="149"/>
        <v>158.80258630136984</v>
      </c>
      <c r="AC629" s="18">
        <f t="shared" si="146"/>
        <v>168.60821917808212</v>
      </c>
      <c r="AD629" s="43">
        <f t="shared" si="147"/>
        <v>-9.8056328767122807</v>
      </c>
    </row>
    <row r="630" spans="1:30" s="7" customFormat="1" ht="15.75">
      <c r="A630" s="7">
        <v>20240213</v>
      </c>
      <c r="B630" s="7">
        <v>189.9</v>
      </c>
      <c r="C630" s="64">
        <f t="shared" si="129"/>
        <v>168.90575342465746</v>
      </c>
      <c r="E630" s="2">
        <v>136</v>
      </c>
      <c r="F630" s="76">
        <f t="shared" si="139"/>
        <v>136.9150684931507</v>
      </c>
      <c r="H630" s="28">
        <v>278</v>
      </c>
      <c r="I630" s="71">
        <f t="shared" si="140"/>
        <v>290.80547945205478</v>
      </c>
      <c r="J630" s="18">
        <f t="shared" si="141"/>
        <v>95.808203949351821</v>
      </c>
      <c r="K630" s="82">
        <v>181</v>
      </c>
      <c r="L630" s="43">
        <f t="shared" si="142"/>
        <v>191.46575342465752</v>
      </c>
      <c r="M630" s="18">
        <f t="shared" si="143"/>
        <v>98.821721399441941</v>
      </c>
      <c r="O630" s="6">
        <f t="shared" si="133"/>
        <v>165.22656164383551</v>
      </c>
      <c r="P630" s="20">
        <f t="shared" si="134"/>
        <v>-17.134952678924236</v>
      </c>
      <c r="Q630" s="20">
        <f t="shared" si="135"/>
        <v>321.79839863013677</v>
      </c>
      <c r="R630" s="20">
        <f t="shared" si="136"/>
        <v>-9.6311601642567979</v>
      </c>
      <c r="S630" s="20">
        <f t="shared" si="137"/>
        <v>209.81150684931492</v>
      </c>
      <c r="T630" s="20">
        <f t="shared" si="138"/>
        <v>-8.7439214846463074</v>
      </c>
      <c r="Y630" s="81">
        <f>'Forecast precursor'!K690/F630</f>
        <v>1.0663545043422578</v>
      </c>
      <c r="Z630" s="7">
        <f t="shared" si="148"/>
        <v>2.1246848361147794</v>
      </c>
      <c r="AA630" s="56">
        <f>I631/'Forecast precursor'!K690</f>
        <v>1.9924751360480391</v>
      </c>
      <c r="AB630" s="7">
        <f t="shared" si="149"/>
        <v>158.83384657534248</v>
      </c>
      <c r="AC630" s="18">
        <f t="shared" si="146"/>
        <v>168.90575342465746</v>
      </c>
      <c r="AD630" s="43">
        <f t="shared" si="147"/>
        <v>-10.071906849314985</v>
      </c>
    </row>
    <row r="631" spans="1:30" s="7" customFormat="1" ht="15.75">
      <c r="A631" s="7">
        <v>20240214</v>
      </c>
      <c r="B631" s="7">
        <v>179.5</v>
      </c>
      <c r="C631" s="64">
        <f t="shared" si="129"/>
        <v>169.15917808219169</v>
      </c>
      <c r="E631" s="2">
        <v>141</v>
      </c>
      <c r="F631" s="76">
        <f t="shared" si="139"/>
        <v>137.07945205479453</v>
      </c>
      <c r="H631" s="28">
        <v>213</v>
      </c>
      <c r="I631" s="71">
        <f t="shared" si="140"/>
        <v>290.90136986301371</v>
      </c>
      <c r="J631" s="18">
        <f t="shared" si="141"/>
        <v>95.81500108307668</v>
      </c>
      <c r="K631" s="28">
        <v>165</v>
      </c>
      <c r="L631" s="43">
        <f t="shared" si="142"/>
        <v>191.48219178082192</v>
      </c>
      <c r="M631" s="18">
        <f t="shared" si="143"/>
        <v>98.83419896696283</v>
      </c>
      <c r="O631" s="6">
        <f t="shared" si="133"/>
        <v>165.62570547945191</v>
      </c>
      <c r="P631" s="20">
        <f t="shared" si="134"/>
        <v>-17.235400351667579</v>
      </c>
      <c r="Q631" s="20">
        <f t="shared" si="135"/>
        <v>322.57577876712298</v>
      </c>
      <c r="R631" s="20">
        <f t="shared" si="136"/>
        <v>-9.8192148912010992</v>
      </c>
      <c r="S631" s="20">
        <f t="shared" si="137"/>
        <v>210.31835616438337</v>
      </c>
      <c r="T631" s="20">
        <f t="shared" si="138"/>
        <v>-8.9560249172160837</v>
      </c>
      <c r="Y631" s="81">
        <f>'Forecast precursor'!K691/F631</f>
        <v>1.415237638405884</v>
      </c>
      <c r="Z631" s="7">
        <f t="shared" si="148"/>
        <v>2.1235160091138026</v>
      </c>
      <c r="AA631" s="56">
        <f>I632/'Forecast precursor'!K691</f>
        <v>1.5004660358706396</v>
      </c>
      <c r="AB631" s="7">
        <f t="shared" si="149"/>
        <v>158.89547397260276</v>
      </c>
      <c r="AC631" s="18">
        <f t="shared" si="146"/>
        <v>169.15917808219169</v>
      </c>
      <c r="AD631" s="43">
        <f t="shared" si="147"/>
        <v>-10.263704109588929</v>
      </c>
    </row>
    <row r="632" spans="1:30" s="7" customFormat="1" ht="15.75">
      <c r="A632" s="7">
        <v>20240215</v>
      </c>
      <c r="B632" s="7">
        <v>173.9</v>
      </c>
      <c r="C632" s="64">
        <f t="shared" si="129"/>
        <v>169.34821917808208</v>
      </c>
      <c r="E632" s="2">
        <v>150</v>
      </c>
      <c r="F632" s="76">
        <f t="shared" si="139"/>
        <v>137.1013698630137</v>
      </c>
      <c r="H632" s="28">
        <v>270</v>
      </c>
      <c r="I632" s="71">
        <f t="shared" si="140"/>
        <v>291.0904109589041</v>
      </c>
      <c r="J632" s="18">
        <f t="shared" si="141"/>
        <v>95.817718921767934</v>
      </c>
      <c r="K632" s="28">
        <v>188</v>
      </c>
      <c r="L632" s="43">
        <f t="shared" si="142"/>
        <v>191.52876712328768</v>
      </c>
      <c r="M632" s="18">
        <f t="shared" si="143"/>
        <v>98.841920810207696</v>
      </c>
      <c r="O632" s="6">
        <f t="shared" si="133"/>
        <v>165.92344520547925</v>
      </c>
      <c r="P632" s="20">
        <f t="shared" si="134"/>
        <v>-17.370706898456916</v>
      </c>
      <c r="Q632" s="20">
        <f t="shared" si="135"/>
        <v>323.15566232876677</v>
      </c>
      <c r="R632" s="20">
        <f t="shared" si="136"/>
        <v>-9.9225404682034082</v>
      </c>
      <c r="S632" s="20">
        <f t="shared" si="137"/>
        <v>210.69643835616415</v>
      </c>
      <c r="T632" s="20">
        <f t="shared" si="138"/>
        <v>-9.097292475573397</v>
      </c>
      <c r="Y632" s="81">
        <f>'Forecast precursor'!K692/F632</f>
        <v>1.3858358978458094</v>
      </c>
      <c r="Z632" s="7">
        <f t="shared" si="148"/>
        <v>2.1257143999040804</v>
      </c>
      <c r="AA632" s="56">
        <f>I633/'Forecast precursor'!K692</f>
        <v>1.5338860850757028</v>
      </c>
      <c r="AB632" s="7">
        <f t="shared" si="149"/>
        <v>159.00890410958903</v>
      </c>
      <c r="AC632" s="18">
        <f t="shared" si="146"/>
        <v>169.34821917808208</v>
      </c>
      <c r="AD632" s="43">
        <f t="shared" si="147"/>
        <v>-10.33931506849305</v>
      </c>
    </row>
    <row r="633" spans="1:30" s="7" customFormat="1" ht="15.75">
      <c r="A633" s="7">
        <v>20240216</v>
      </c>
      <c r="B633" s="7">
        <v>164.8</v>
      </c>
      <c r="C633" s="64">
        <f t="shared" ref="C633:C696" si="150">AVERAGE(B451:B815)</f>
        <v>169.55315068493141</v>
      </c>
      <c r="E633" s="2">
        <v>139</v>
      </c>
      <c r="F633" s="76">
        <f t="shared" si="139"/>
        <v>137.24931506849316</v>
      </c>
      <c r="H633" s="28">
        <v>266</v>
      </c>
      <c r="I633" s="71">
        <f t="shared" si="140"/>
        <v>291.43835616438355</v>
      </c>
      <c r="J633" s="18">
        <f t="shared" si="141"/>
        <v>95.817804935370148</v>
      </c>
      <c r="K633" s="28">
        <v>170</v>
      </c>
      <c r="L633" s="43">
        <f t="shared" si="142"/>
        <v>191.80547945205478</v>
      </c>
      <c r="M633" s="18">
        <f t="shared" si="143"/>
        <v>98.839849162250559</v>
      </c>
      <c r="O633" s="6">
        <f t="shared" si="133"/>
        <v>166.24621232876697</v>
      </c>
      <c r="P633" s="20">
        <f t="shared" si="134"/>
        <v>-17.442140096960415</v>
      </c>
      <c r="Q633" s="20">
        <f t="shared" si="135"/>
        <v>323.78428972602711</v>
      </c>
      <c r="R633" s="20">
        <f t="shared" si="136"/>
        <v>-9.9899638703945044</v>
      </c>
      <c r="S633" s="20">
        <f t="shared" si="137"/>
        <v>211.10630136986282</v>
      </c>
      <c r="T633" s="20">
        <f t="shared" si="138"/>
        <v>-9.1427028907074543</v>
      </c>
      <c r="Y633" s="81">
        <f>'Forecast precursor'!K693/F633</f>
        <v>1.6976405301820503</v>
      </c>
      <c r="Z633" s="7">
        <f t="shared" si="148"/>
        <v>2.1257186202491214</v>
      </c>
      <c r="AA633" s="56">
        <f>I634/'Forecast precursor'!K693</f>
        <v>1.2521606208477865</v>
      </c>
      <c r="AB633" s="7">
        <f t="shared" si="149"/>
        <v>159.11161643835618</v>
      </c>
      <c r="AC633" s="18">
        <f t="shared" si="146"/>
        <v>169.55315068493141</v>
      </c>
      <c r="AD633" s="43">
        <f t="shared" si="147"/>
        <v>-10.44153424657523</v>
      </c>
    </row>
    <row r="634" spans="1:30" s="7" customFormat="1" ht="15.75">
      <c r="A634" s="7">
        <v>20240217</v>
      </c>
      <c r="B634" s="7">
        <v>165.9</v>
      </c>
      <c r="C634" s="64">
        <f t="shared" si="150"/>
        <v>169.77452054794509</v>
      </c>
      <c r="E634" s="2">
        <v>113</v>
      </c>
      <c r="F634" s="76">
        <f t="shared" si="139"/>
        <v>137.44931506849315</v>
      </c>
      <c r="H634" s="28">
        <v>214</v>
      </c>
      <c r="I634" s="71">
        <f t="shared" si="140"/>
        <v>291.75342465753425</v>
      </c>
      <c r="J634" s="18">
        <f t="shared" si="141"/>
        <v>95.819109775565778</v>
      </c>
      <c r="K634" s="28">
        <v>150</v>
      </c>
      <c r="L634" s="43">
        <f t="shared" si="142"/>
        <v>191.98630136986301</v>
      </c>
      <c r="M634" s="18">
        <f t="shared" si="143"/>
        <v>98.843053870852657</v>
      </c>
      <c r="O634" s="6">
        <f t="shared" si="133"/>
        <v>166.59486986301351</v>
      </c>
      <c r="P634" s="20">
        <f t="shared" si="134"/>
        <v>-17.494869330901949</v>
      </c>
      <c r="Q634" s="20">
        <f t="shared" si="135"/>
        <v>324.46334178082157</v>
      </c>
      <c r="R634" s="20">
        <f t="shared" si="136"/>
        <v>-10.081236587085158</v>
      </c>
      <c r="S634" s="20">
        <f t="shared" si="137"/>
        <v>211.54904109589017</v>
      </c>
      <c r="T634" s="20">
        <f t="shared" si="138"/>
        <v>-9.2473781136922355</v>
      </c>
      <c r="Y634" s="81">
        <f>'Forecast precursor'!K694/F634</f>
        <v>2.6045964639518426</v>
      </c>
      <c r="Z634" s="7">
        <f t="shared" si="148"/>
        <v>2.126592118639</v>
      </c>
      <c r="AA634" s="56">
        <f>I635/'Forecast precursor'!K694</f>
        <v>0.81647662049437508</v>
      </c>
      <c r="AB634" s="7">
        <f t="shared" si="149"/>
        <v>159.28935342465752</v>
      </c>
      <c r="AC634" s="18">
        <f t="shared" si="146"/>
        <v>169.77452054794509</v>
      </c>
      <c r="AD634" s="43">
        <f t="shared" si="147"/>
        <v>-10.485167123287567</v>
      </c>
    </row>
    <row r="635" spans="1:30" s="7" customFormat="1" ht="15.75">
      <c r="A635" s="7">
        <v>20240218</v>
      </c>
      <c r="B635" s="7">
        <v>152.9</v>
      </c>
      <c r="C635" s="64">
        <f t="shared" si="150"/>
        <v>169.99999999999989</v>
      </c>
      <c r="E635" s="2">
        <v>100</v>
      </c>
      <c r="F635" s="76">
        <f t="shared" si="139"/>
        <v>137.64657534246575</v>
      </c>
      <c r="H635" s="28">
        <v>205</v>
      </c>
      <c r="I635" s="71">
        <f t="shared" si="140"/>
        <v>292.29863013698628</v>
      </c>
      <c r="J635" s="18">
        <f t="shared" si="141"/>
        <v>95.815969781327027</v>
      </c>
      <c r="K635" s="28">
        <v>124</v>
      </c>
      <c r="L635" s="43">
        <f t="shared" si="142"/>
        <v>192.34246575342465</v>
      </c>
      <c r="M635" s="18">
        <f t="shared" si="143"/>
        <v>98.838401823231962</v>
      </c>
      <c r="O635" s="6">
        <f t="shared" si="133"/>
        <v>166.94999999999982</v>
      </c>
      <c r="P635" s="20">
        <f t="shared" si="134"/>
        <v>-17.552216027274099</v>
      </c>
      <c r="Q635" s="20">
        <f t="shared" si="135"/>
        <v>325.15499999999963</v>
      </c>
      <c r="R635" s="20">
        <f t="shared" si="136"/>
        <v>-10.104833037478556</v>
      </c>
      <c r="S635" s="20">
        <f t="shared" si="137"/>
        <v>211.99999999999977</v>
      </c>
      <c r="T635" s="20">
        <f t="shared" si="138"/>
        <v>-9.2724218144222448</v>
      </c>
      <c r="Y635" s="81">
        <f>'Forecast precursor'!K695/F635</f>
        <v>2.6371887502239209</v>
      </c>
      <c r="Z635" s="7">
        <f t="shared" si="148"/>
        <v>2.1274059035449135</v>
      </c>
      <c r="AA635" s="56">
        <f>I636/'Forecast precursor'!K695</f>
        <v>0.80669459224876416</v>
      </c>
      <c r="AB635" s="7">
        <f t="shared" si="149"/>
        <v>159.46262465753426</v>
      </c>
      <c r="AC635" s="18">
        <f t="shared" si="146"/>
        <v>169.99999999999989</v>
      </c>
      <c r="AD635" s="43">
        <f t="shared" si="147"/>
        <v>-10.537375342465623</v>
      </c>
    </row>
    <row r="636" spans="1:30" s="7" customFormat="1" ht="15.75">
      <c r="A636" s="7">
        <v>20240219</v>
      </c>
      <c r="B636" s="7">
        <v>148.6</v>
      </c>
      <c r="C636" s="64">
        <f t="shared" si="150"/>
        <v>170.26027397260265</v>
      </c>
      <c r="E636" s="2">
        <v>73</v>
      </c>
      <c r="F636" s="76">
        <f t="shared" si="139"/>
        <v>137.98356164383563</v>
      </c>
      <c r="H636" s="28">
        <v>190</v>
      </c>
      <c r="I636" s="71">
        <f t="shared" si="140"/>
        <v>292.8301369863014</v>
      </c>
      <c r="J636" s="18">
        <f t="shared" si="141"/>
        <v>95.814301619527896</v>
      </c>
      <c r="K636" s="28">
        <v>122</v>
      </c>
      <c r="L636" s="43">
        <f t="shared" si="142"/>
        <v>192.75890410958905</v>
      </c>
      <c r="M636" s="18">
        <f t="shared" si="143"/>
        <v>98.832809812811803</v>
      </c>
      <c r="O636" s="6">
        <f t="shared" si="133"/>
        <v>167.35993150684916</v>
      </c>
      <c r="P636" s="20">
        <f t="shared" si="134"/>
        <v>-17.55280944400441</v>
      </c>
      <c r="Q636" s="20">
        <f t="shared" si="135"/>
        <v>325.9533904109586</v>
      </c>
      <c r="R636" s="20">
        <f t="shared" si="136"/>
        <v>-10.161960083586109</v>
      </c>
      <c r="S636" s="20">
        <f t="shared" si="137"/>
        <v>212.52054794520529</v>
      </c>
      <c r="T636" s="20">
        <f t="shared" si="138"/>
        <v>-9.298697950238406</v>
      </c>
      <c r="Y636" s="81">
        <f>'Forecast precursor'!K696/F636</f>
        <v>2.2756333889285996</v>
      </c>
      <c r="Z636" s="7">
        <f t="shared" si="148"/>
        <v>2.1268763402430304</v>
      </c>
      <c r="AA636" s="56">
        <f>I637/'Forecast precursor'!K696</f>
        <v>0.9346304859959863</v>
      </c>
      <c r="AB636" s="7">
        <f t="shared" si="149"/>
        <v>159.67251506849317</v>
      </c>
      <c r="AC636" s="18">
        <f t="shared" si="146"/>
        <v>170.26027397260265</v>
      </c>
      <c r="AD636" s="43">
        <f t="shared" si="147"/>
        <v>-10.587758904109478</v>
      </c>
    </row>
    <row r="637" spans="1:30" s="7" customFormat="1" ht="15.75">
      <c r="A637" s="7">
        <v>20240220</v>
      </c>
      <c r="B637" s="7">
        <v>149.19999999999999</v>
      </c>
      <c r="C637" s="64">
        <f t="shared" si="150"/>
        <v>170.51123287671226</v>
      </c>
      <c r="E637" s="2">
        <v>54</v>
      </c>
      <c r="F637" s="76">
        <f t="shared" si="139"/>
        <v>138.27123287671233</v>
      </c>
      <c r="H637" s="28">
        <v>133</v>
      </c>
      <c r="I637" s="71">
        <f t="shared" si="140"/>
        <v>293.47397260273971</v>
      </c>
      <c r="J637" s="18">
        <f t="shared" si="141"/>
        <v>95.810097275901342</v>
      </c>
      <c r="K637" s="28">
        <v>100</v>
      </c>
      <c r="L637" s="43">
        <f t="shared" si="142"/>
        <v>193.1013698630137</v>
      </c>
      <c r="M637" s="18">
        <f t="shared" si="143"/>
        <v>98.830141028915179</v>
      </c>
      <c r="O637" s="6">
        <f t="shared" si="133"/>
        <v>167.7551917808218</v>
      </c>
      <c r="P637" s="20">
        <f t="shared" si="134"/>
        <v>-17.575586538407308</v>
      </c>
      <c r="Q637" s="20">
        <f t="shared" si="135"/>
        <v>326.72320684931486</v>
      </c>
      <c r="R637" s="20">
        <f t="shared" si="136"/>
        <v>-10.176575630242795</v>
      </c>
      <c r="S637" s="20">
        <f t="shared" si="137"/>
        <v>213.02246575342451</v>
      </c>
      <c r="T637" s="20">
        <f t="shared" si="138"/>
        <v>-9.351640832788803</v>
      </c>
      <c r="Y637" s="81">
        <f>'Forecast precursor'!K697/F637</f>
        <v>2.4589351879371493</v>
      </c>
      <c r="Z637" s="7">
        <f t="shared" si="148"/>
        <v>2.1264340486239077</v>
      </c>
      <c r="AA637" s="56">
        <f>I638/'Forecast precursor'!K697</f>
        <v>0.86477840451248988</v>
      </c>
      <c r="AB637" s="7">
        <f t="shared" si="149"/>
        <v>159.85203835616437</v>
      </c>
      <c r="AC637" s="18">
        <f t="shared" si="146"/>
        <v>170.51123287671226</v>
      </c>
      <c r="AD637" s="43">
        <f t="shared" si="147"/>
        <v>-10.659194520547885</v>
      </c>
    </row>
    <row r="638" spans="1:30" s="7" customFormat="1" ht="15.75">
      <c r="A638" s="7">
        <v>20240221</v>
      </c>
      <c r="B638" s="7">
        <v>166.2</v>
      </c>
      <c r="C638" s="64">
        <f t="shared" si="150"/>
        <v>170.75808219178074</v>
      </c>
      <c r="E638" s="2">
        <v>49</v>
      </c>
      <c r="F638" s="76">
        <f t="shared" si="139"/>
        <v>138.53150684931506</v>
      </c>
      <c r="H638" s="28">
        <v>175</v>
      </c>
      <c r="I638" s="71">
        <f t="shared" si="140"/>
        <v>294.02465753424656</v>
      </c>
      <c r="J638" s="18">
        <f t="shared" si="141"/>
        <v>95.807610954257868</v>
      </c>
      <c r="K638" s="28">
        <v>80</v>
      </c>
      <c r="L638" s="43">
        <f t="shared" si="142"/>
        <v>193.44931506849315</v>
      </c>
      <c r="M638" s="18">
        <f t="shared" si="143"/>
        <v>98.827019218513215</v>
      </c>
      <c r="O638" s="6">
        <f t="shared" si="133"/>
        <v>168.14397945205468</v>
      </c>
      <c r="P638" s="20">
        <f t="shared" si="134"/>
        <v>-17.611378474115071</v>
      </c>
      <c r="Q638" s="20">
        <f t="shared" si="135"/>
        <v>327.4804171232874</v>
      </c>
      <c r="R638" s="20">
        <f t="shared" si="136"/>
        <v>-10.216109983897354</v>
      </c>
      <c r="S638" s="20">
        <f t="shared" si="137"/>
        <v>213.51616438356149</v>
      </c>
      <c r="T638" s="20">
        <f t="shared" si="138"/>
        <v>-9.3982810964232897</v>
      </c>
      <c r="Y638" s="81">
        <f>'Forecast precursor'!K698/F638</f>
        <v>2.5048453445138836</v>
      </c>
      <c r="Z638" s="7">
        <f t="shared" si="148"/>
        <v>2.1269678031801282</v>
      </c>
      <c r="AA638" s="56">
        <f>I639/'Forecast precursor'!K698</f>
        <v>0.84914136828392095</v>
      </c>
      <c r="AB638" s="7">
        <f t="shared" si="149"/>
        <v>160.05656986301369</v>
      </c>
      <c r="AC638" s="18">
        <f t="shared" si="146"/>
        <v>170.75808219178074</v>
      </c>
      <c r="AD638" s="43">
        <f t="shared" si="147"/>
        <v>-10.701512328767052</v>
      </c>
    </row>
    <row r="639" spans="1:30" s="7" customFormat="1" ht="15.75">
      <c r="A639" s="7">
        <v>20240222</v>
      </c>
      <c r="B639" s="7">
        <v>169.6</v>
      </c>
      <c r="C639" s="64">
        <f t="shared" si="150"/>
        <v>170.99232876712321</v>
      </c>
      <c r="E639" s="2">
        <v>56</v>
      </c>
      <c r="F639" s="76">
        <f t="shared" si="139"/>
        <v>138.83013698630137</v>
      </c>
      <c r="H639" s="28">
        <v>227</v>
      </c>
      <c r="I639" s="71">
        <f t="shared" si="140"/>
        <v>294.65205479452055</v>
      </c>
      <c r="J639" s="18">
        <f t="shared" si="141"/>
        <v>95.803194852530964</v>
      </c>
      <c r="K639" s="28">
        <v>159</v>
      </c>
      <c r="L639" s="43">
        <f t="shared" si="142"/>
        <v>193.92328767123288</v>
      </c>
      <c r="M639" s="18">
        <f t="shared" si="143"/>
        <v>98.817524229323837</v>
      </c>
      <c r="O639" s="6">
        <f t="shared" si="133"/>
        <v>168.51291780821904</v>
      </c>
      <c r="P639" s="20">
        <f t="shared" si="134"/>
        <v>-17.614543269435885</v>
      </c>
      <c r="Q639" s="20">
        <f t="shared" si="135"/>
        <v>328.19896849315046</v>
      </c>
      <c r="R639" s="20">
        <f t="shared" si="136"/>
        <v>-10.22151710368037</v>
      </c>
      <c r="S639" s="20">
        <f t="shared" si="137"/>
        <v>213.98465753424642</v>
      </c>
      <c r="T639" s="20">
        <f t="shared" si="138"/>
        <v>-9.3751440379798652</v>
      </c>
      <c r="Y639" s="81">
        <f>'Forecast precursor'!K699/F639</f>
        <v>2.5786908215420441</v>
      </c>
      <c r="Z639" s="7">
        <f t="shared" si="148"/>
        <v>2.1284905176326645</v>
      </c>
      <c r="AA639" s="56">
        <f>I640/'Forecast precursor'!K699</f>
        <v>0.8254151679804087</v>
      </c>
      <c r="AB639" s="7">
        <f t="shared" si="149"/>
        <v>160.33255342465753</v>
      </c>
      <c r="AC639" s="18">
        <f t="shared" si="146"/>
        <v>170.99232876712321</v>
      </c>
      <c r="AD639" s="43">
        <f t="shared" si="147"/>
        <v>-10.659775342465679</v>
      </c>
    </row>
    <row r="640" spans="1:30" s="7" customFormat="1" ht="15.75">
      <c r="A640" s="7">
        <v>20240223</v>
      </c>
      <c r="B640" s="7">
        <v>169.2</v>
      </c>
      <c r="C640" s="64">
        <f t="shared" si="150"/>
        <v>171.26575342465745</v>
      </c>
      <c r="E640" s="2">
        <v>104</v>
      </c>
      <c r="F640" s="76">
        <f t="shared" si="139"/>
        <v>139.16164383561645</v>
      </c>
      <c r="H640" s="28">
        <v>239</v>
      </c>
      <c r="I640" s="71">
        <f t="shared" si="140"/>
        <v>295.49863013698632</v>
      </c>
      <c r="J640" s="18">
        <f t="shared" si="141"/>
        <v>95.795822246122171</v>
      </c>
      <c r="K640" s="28">
        <v>170</v>
      </c>
      <c r="L640" s="43">
        <f t="shared" si="142"/>
        <v>194.51780821917808</v>
      </c>
      <c r="M640" s="18">
        <f t="shared" si="143"/>
        <v>98.804631051141556</v>
      </c>
      <c r="O640" s="6">
        <f t="shared" si="133"/>
        <v>168.94356164383547</v>
      </c>
      <c r="P640" s="20">
        <f t="shared" si="134"/>
        <v>-17.628323635679493</v>
      </c>
      <c r="Q640" s="20">
        <f t="shared" si="135"/>
        <v>329.03769863013673</v>
      </c>
      <c r="R640" s="20">
        <f t="shared" si="136"/>
        <v>-10.193077763667091</v>
      </c>
      <c r="S640" s="20">
        <f t="shared" si="137"/>
        <v>214.53150684931489</v>
      </c>
      <c r="T640" s="20">
        <f t="shared" si="138"/>
        <v>-9.3290253371474563</v>
      </c>
      <c r="Y640" s="81">
        <f>'Forecast precursor'!K700/F640</f>
        <v>2.6012914911209983</v>
      </c>
      <c r="Z640" s="7">
        <f t="shared" si="148"/>
        <v>2.1302319171555695</v>
      </c>
      <c r="AA640" s="56">
        <f>I641/'Forecast precursor'!K700</f>
        <v>0.81891319155377273</v>
      </c>
      <c r="AB640" s="7">
        <f t="shared" si="149"/>
        <v>160.64158356164381</v>
      </c>
      <c r="AC640" s="18">
        <f t="shared" si="146"/>
        <v>171.26575342465745</v>
      </c>
      <c r="AD640" s="43">
        <f t="shared" si="147"/>
        <v>-10.624169863013634</v>
      </c>
    </row>
    <row r="641" spans="1:30" s="7" customFormat="1" ht="15.75">
      <c r="A641" s="7">
        <v>20240224</v>
      </c>
      <c r="B641" s="7">
        <v>175.5</v>
      </c>
      <c r="C641" s="64">
        <f t="shared" si="150"/>
        <v>171.52712328767117</v>
      </c>
      <c r="E641" s="2">
        <v>108</v>
      </c>
      <c r="F641" s="76">
        <f t="shared" si="139"/>
        <v>139.53150684931506</v>
      </c>
      <c r="H641" s="28">
        <v>271</v>
      </c>
      <c r="I641" s="71">
        <f t="shared" si="140"/>
        <v>296.44657534246574</v>
      </c>
      <c r="J641" s="18">
        <f t="shared" si="141"/>
        <v>95.786105745681724</v>
      </c>
      <c r="K641" s="28">
        <v>166</v>
      </c>
      <c r="L641" s="43">
        <f t="shared" si="142"/>
        <v>195.09863013698629</v>
      </c>
      <c r="M641" s="18">
        <f t="shared" si="143"/>
        <v>98.791815871143498</v>
      </c>
      <c r="O641" s="6">
        <f t="shared" si="133"/>
        <v>169.35521917808208</v>
      </c>
      <c r="P641" s="20">
        <f t="shared" si="134"/>
        <v>-17.610152479213809</v>
      </c>
      <c r="Q641" s="20">
        <f t="shared" si="135"/>
        <v>329.83945068493131</v>
      </c>
      <c r="R641" s="20">
        <f t="shared" si="136"/>
        <v>-10.123978582041431</v>
      </c>
      <c r="S641" s="20">
        <f t="shared" si="137"/>
        <v>215.05424657534235</v>
      </c>
      <c r="T641" s="20">
        <f t="shared" si="138"/>
        <v>-9.2793407970973476</v>
      </c>
      <c r="Y641" s="81">
        <f>'Forecast precursor'!K701/F641</f>
        <v>2.078383632115298</v>
      </c>
      <c r="Z641" s="7">
        <f t="shared" si="148"/>
        <v>2.127923187182156</v>
      </c>
      <c r="AA641" s="56">
        <f>I642/'Forecast precursor'!K701</f>
        <v>1.0238356164383562</v>
      </c>
      <c r="AB641" s="7">
        <f t="shared" si="149"/>
        <v>160.79341917808222</v>
      </c>
      <c r="AC641" s="18">
        <f t="shared" si="146"/>
        <v>171.52712328767117</v>
      </c>
      <c r="AD641" s="43">
        <f t="shared" si="147"/>
        <v>-10.733704109588956</v>
      </c>
    </row>
    <row r="642" spans="1:30" s="7" customFormat="1" ht="15.75">
      <c r="A642" s="7">
        <v>20240225</v>
      </c>
      <c r="B642" s="7">
        <v>177.1</v>
      </c>
      <c r="C642" s="64">
        <f t="shared" si="150"/>
        <v>171.78849315068487</v>
      </c>
      <c r="E642" s="2">
        <v>115</v>
      </c>
      <c r="F642" s="76">
        <f t="shared" si="139"/>
        <v>139.84383561643835</v>
      </c>
      <c r="H642" s="28">
        <v>251</v>
      </c>
      <c r="I642" s="71">
        <f t="shared" si="140"/>
        <v>296.91232876712331</v>
      </c>
      <c r="J642" s="18">
        <f t="shared" si="141"/>
        <v>95.785832264493919</v>
      </c>
      <c r="K642" s="28">
        <v>159</v>
      </c>
      <c r="L642" s="43">
        <f t="shared" si="142"/>
        <v>195.55616438356165</v>
      </c>
      <c r="M642" s="18">
        <f t="shared" si="143"/>
        <v>98.784611504945502</v>
      </c>
      <c r="O642" s="6">
        <f t="shared" si="133"/>
        <v>169.76687671232867</v>
      </c>
      <c r="P642" s="20">
        <f t="shared" si="134"/>
        <v>-17.625959595519419</v>
      </c>
      <c r="Q642" s="20">
        <f t="shared" si="135"/>
        <v>330.64120273972583</v>
      </c>
      <c r="R642" s="20">
        <f t="shared" si="136"/>
        <v>-10.201049867083029</v>
      </c>
      <c r="S642" s="20">
        <f t="shared" si="137"/>
        <v>215.57698630136974</v>
      </c>
      <c r="T642" s="20">
        <f t="shared" si="138"/>
        <v>-9.2870868367273829</v>
      </c>
      <c r="Y642" s="81">
        <f>'Forecast precursor'!K702/F642</f>
        <v>1.9378759085476951</v>
      </c>
      <c r="Z642" s="7">
        <f t="shared" si="148"/>
        <v>2.1255020277021335</v>
      </c>
      <c r="AA642" s="56">
        <f>I643/'Forecast precursor'!K702</f>
        <v>1.0968205024515998</v>
      </c>
      <c r="AB642" s="7">
        <f t="shared" si="149"/>
        <v>160.89970410958904</v>
      </c>
      <c r="AC642" s="18">
        <f t="shared" si="146"/>
        <v>171.78849315068487</v>
      </c>
      <c r="AD642" s="43">
        <f t="shared" si="147"/>
        <v>-10.888789041095833</v>
      </c>
    </row>
    <row r="643" spans="1:30" s="7" customFormat="1" ht="15.75">
      <c r="A643" s="7">
        <v>20240226</v>
      </c>
      <c r="B643" s="7">
        <v>168.3</v>
      </c>
      <c r="C643" s="64">
        <f t="shared" si="150"/>
        <v>172.04191780821913</v>
      </c>
      <c r="E643" s="2">
        <v>132</v>
      </c>
      <c r="F643" s="76">
        <f t="shared" si="139"/>
        <v>140.21369863013697</v>
      </c>
      <c r="H643" s="28">
        <v>266</v>
      </c>
      <c r="I643" s="71">
        <f t="shared" si="140"/>
        <v>297.23835616438356</v>
      </c>
      <c r="J643" s="18">
        <f t="shared" si="141"/>
        <v>95.788012019319396</v>
      </c>
      <c r="K643" s="28">
        <v>166</v>
      </c>
      <c r="L643" s="43">
        <f t="shared" si="142"/>
        <v>195.92876712328768</v>
      </c>
      <c r="M643" s="18">
        <f t="shared" si="143"/>
        <v>98.78084011522219</v>
      </c>
      <c r="O643" s="6">
        <f t="shared" si="133"/>
        <v>170.16602054794512</v>
      </c>
      <c r="P643" s="20">
        <f t="shared" si="134"/>
        <v>-17.601823102732155</v>
      </c>
      <c r="Q643" s="20">
        <f t="shared" si="135"/>
        <v>331.41858287671215</v>
      </c>
      <c r="R643" s="20">
        <f t="shared" si="136"/>
        <v>-10.313310260289072</v>
      </c>
      <c r="S643" s="20">
        <f t="shared" si="137"/>
        <v>216.08383561643825</v>
      </c>
      <c r="T643" s="20">
        <f t="shared" si="138"/>
        <v>-9.3274299929250759</v>
      </c>
      <c r="Y643" s="81">
        <f>'Forecast precursor'!K703/F643</f>
        <v>1.7901246629411076</v>
      </c>
      <c r="Z643" s="7">
        <f t="shared" si="148"/>
        <v>2.1234905623510105</v>
      </c>
      <c r="AA643" s="56">
        <f>I644/'Forecast precursor'!K703</f>
        <v>1.1862249631610544</v>
      </c>
      <c r="AB643" s="7">
        <f t="shared" si="149"/>
        <v>161.06404383561645</v>
      </c>
      <c r="AC643" s="18">
        <f t="shared" si="146"/>
        <v>172.04191780821913</v>
      </c>
      <c r="AD643" s="43">
        <f t="shared" si="147"/>
        <v>-10.97787397260268</v>
      </c>
    </row>
    <row r="644" spans="1:30" s="7" customFormat="1" ht="15.75">
      <c r="A644" s="7">
        <v>20240227</v>
      </c>
      <c r="B644" s="7">
        <v>165.1</v>
      </c>
      <c r="C644" s="64">
        <f t="shared" si="150"/>
        <v>172.26465753424651</v>
      </c>
      <c r="E644" s="2">
        <v>120</v>
      </c>
      <c r="F644" s="76">
        <f t="shared" si="139"/>
        <v>140.48767123287672</v>
      </c>
      <c r="H644" s="28">
        <v>252</v>
      </c>
      <c r="I644" s="71">
        <f t="shared" si="140"/>
        <v>297.74246575342465</v>
      </c>
      <c r="J644" s="18">
        <f t="shared" si="141"/>
        <v>95.785693253340199</v>
      </c>
      <c r="K644" s="28">
        <v>173</v>
      </c>
      <c r="L644" s="43">
        <f t="shared" si="142"/>
        <v>196.27123287671233</v>
      </c>
      <c r="M644" s="18">
        <f t="shared" si="143"/>
        <v>98.776867348790461</v>
      </c>
      <c r="O644" s="6">
        <f t="shared" si="133"/>
        <v>170.51683561643824</v>
      </c>
      <c r="P644" s="20">
        <f t="shared" si="134"/>
        <v>-17.610674204105763</v>
      </c>
      <c r="Q644" s="20">
        <f t="shared" si="135"/>
        <v>332.10183698630118</v>
      </c>
      <c r="R644" s="20">
        <f t="shared" si="136"/>
        <v>-10.346034681612977</v>
      </c>
      <c r="S644" s="20">
        <f t="shared" si="137"/>
        <v>216.52931506849302</v>
      </c>
      <c r="T644" s="20">
        <f t="shared" si="138"/>
        <v>-9.3558150245718963</v>
      </c>
      <c r="Y644" s="81">
        <f>'Forecast precursor'!K704/F644</f>
        <v>1.3381957174616794</v>
      </c>
      <c r="Z644" s="7">
        <f t="shared" si="148"/>
        <v>2.1215140996138695</v>
      </c>
      <c r="AA644" s="56">
        <f>I645/'Forecast precursor'!K704</f>
        <v>1.5853541241620519</v>
      </c>
      <c r="AB644" s="7">
        <f t="shared" si="149"/>
        <v>161.16318356164385</v>
      </c>
      <c r="AC644" s="18">
        <f t="shared" si="146"/>
        <v>172.26465753424651</v>
      </c>
      <c r="AD644" s="43">
        <f t="shared" si="147"/>
        <v>-11.101473972602662</v>
      </c>
    </row>
    <row r="645" spans="1:30" s="7" customFormat="1" ht="15.75">
      <c r="A645" s="7">
        <v>20240228</v>
      </c>
      <c r="B645" s="7">
        <v>164.1</v>
      </c>
      <c r="C645" s="64">
        <f t="shared" si="150"/>
        <v>172.45945205479444</v>
      </c>
      <c r="E645" s="2">
        <v>130</v>
      </c>
      <c r="F645" s="76">
        <f t="shared" si="139"/>
        <v>140.75068493150684</v>
      </c>
      <c r="H645" s="28">
        <v>286</v>
      </c>
      <c r="I645" s="71">
        <f t="shared" si="140"/>
        <v>298.04657534246576</v>
      </c>
      <c r="J645" s="18">
        <f t="shared" si="141"/>
        <v>95.786325571989295</v>
      </c>
      <c r="K645" s="28">
        <v>174</v>
      </c>
      <c r="L645" s="43">
        <f t="shared" si="142"/>
        <v>196.50958904109589</v>
      </c>
      <c r="M645" s="18">
        <f t="shared" si="143"/>
        <v>98.776134177285783</v>
      </c>
      <c r="O645" s="6">
        <f t="shared" si="133"/>
        <v>170.82363698630124</v>
      </c>
      <c r="P645" s="20">
        <f t="shared" si="134"/>
        <v>-17.604678477373724</v>
      </c>
      <c r="Q645" s="20">
        <f t="shared" si="135"/>
        <v>332.69936917808195</v>
      </c>
      <c r="R645" s="20">
        <f t="shared" si="136"/>
        <v>-10.415647592366724</v>
      </c>
      <c r="S645" s="20">
        <f t="shared" si="137"/>
        <v>216.91890410958888</v>
      </c>
      <c r="T645" s="20">
        <f t="shared" si="138"/>
        <v>-9.4087304895206643</v>
      </c>
      <c r="Y645" s="81">
        <f>'Forecast precursor'!K705/F645</f>
        <v>1.3072760540351152</v>
      </c>
      <c r="Z645" s="7">
        <f t="shared" si="148"/>
        <v>2.1202748471989725</v>
      </c>
      <c r="AA645" s="56">
        <f>I646/'Forecast precursor'!K705</f>
        <v>1.6219029184038118</v>
      </c>
      <c r="AB645" s="7">
        <f t="shared" si="149"/>
        <v>161.28822465753424</v>
      </c>
      <c r="AC645" s="18">
        <f t="shared" si="146"/>
        <v>172.45945205479444</v>
      </c>
      <c r="AD645" s="43">
        <f t="shared" si="147"/>
        <v>-11.171227397260196</v>
      </c>
    </row>
    <row r="646" spans="1:30" s="7" customFormat="1" ht="15.75">
      <c r="A646" s="7">
        <v>20240229</v>
      </c>
      <c r="B646" s="7">
        <v>161.1</v>
      </c>
      <c r="C646" s="64">
        <f t="shared" si="150"/>
        <v>172.64219178082183</v>
      </c>
      <c r="E646" s="2">
        <v>126</v>
      </c>
      <c r="F646" s="76">
        <f t="shared" si="139"/>
        <v>140.87945205479451</v>
      </c>
      <c r="H646" s="28">
        <v>266</v>
      </c>
      <c r="I646" s="71">
        <f t="shared" si="140"/>
        <v>298.43013698630136</v>
      </c>
      <c r="J646" s="18">
        <f t="shared" si="141"/>
        <v>95.785011980500698</v>
      </c>
      <c r="K646" s="28">
        <v>164</v>
      </c>
      <c r="L646" s="43">
        <f t="shared" si="142"/>
        <v>196.73698630136985</v>
      </c>
      <c r="M646" s="18">
        <f t="shared" si="143"/>
        <v>98.77527886476625</v>
      </c>
      <c r="O646" s="6">
        <f t="shared" si="133"/>
        <v>171.11145205479437</v>
      </c>
      <c r="P646" s="20">
        <f t="shared" si="134"/>
        <v>-17.668016744033466</v>
      </c>
      <c r="Q646" s="20">
        <f t="shared" si="135"/>
        <v>333.25992328767097</v>
      </c>
      <c r="R646" s="20">
        <f t="shared" si="136"/>
        <v>-10.45123756789215</v>
      </c>
      <c r="S646" s="20">
        <f t="shared" si="137"/>
        <v>217.28438356164366</v>
      </c>
      <c r="T646" s="20">
        <f t="shared" si="138"/>
        <v>-9.4564537604905752</v>
      </c>
      <c r="Y646" s="81">
        <f>'Forecast precursor'!K706/F646</f>
        <v>0.94406954357169259</v>
      </c>
      <c r="Z646" s="7">
        <f t="shared" si="148"/>
        <v>2.1213317516189885</v>
      </c>
      <c r="AA646" s="56">
        <f>I647/'Forecast precursor'!K706</f>
        <v>2.2470079307858688</v>
      </c>
      <c r="AB646" s="7">
        <f t="shared" si="149"/>
        <v>161.4257698630137</v>
      </c>
      <c r="AC646" s="18">
        <f t="shared" si="146"/>
        <v>172.64219178082183</v>
      </c>
      <c r="AD646" s="43">
        <f t="shared" si="147"/>
        <v>-11.216421917808134</v>
      </c>
    </row>
    <row r="647" spans="1:30" s="7" customFormat="1" ht="15.75">
      <c r="A647" s="7">
        <v>20240301</v>
      </c>
      <c r="B647" s="7">
        <v>150.1</v>
      </c>
      <c r="C647" s="64">
        <f t="shared" si="150"/>
        <v>172.84986301369855</v>
      </c>
      <c r="E647" s="2">
        <v>117</v>
      </c>
      <c r="F647" s="76">
        <f t="shared" si="139"/>
        <v>141.04931506849314</v>
      </c>
      <c r="H647" s="28">
        <v>257</v>
      </c>
      <c r="I647" s="71">
        <f t="shared" si="140"/>
        <v>298.85205479452054</v>
      </c>
      <c r="J647" s="18">
        <f t="shared" si="141"/>
        <v>95.783793694593925</v>
      </c>
      <c r="K647" s="28">
        <v>181</v>
      </c>
      <c r="L647" s="43">
        <f t="shared" si="142"/>
        <v>197.01369863013699</v>
      </c>
      <c r="M647" s="18">
        <f t="shared" si="143"/>
        <v>98.773494646085382</v>
      </c>
      <c r="O647" s="6">
        <f t="shared" si="133"/>
        <v>171.43853424657522</v>
      </c>
      <c r="P647" s="20">
        <f t="shared" si="134"/>
        <v>-17.726014347727741</v>
      </c>
      <c r="Q647" s="20">
        <f t="shared" si="135"/>
        <v>333.8969547945203</v>
      </c>
      <c r="R647" s="20">
        <f t="shared" si="136"/>
        <v>-10.495723155536524</v>
      </c>
      <c r="S647" s="20">
        <f t="shared" si="137"/>
        <v>217.69972602739711</v>
      </c>
      <c r="T647" s="20">
        <f t="shared" si="138"/>
        <v>-9.5020916078951956</v>
      </c>
      <c r="Y647" s="81" t="e">
        <f>#REF!/F647</f>
        <v>#REF!</v>
      </c>
      <c r="Z647" s="7" t="e">
        <f>#REF!/F647</f>
        <v>#REF!</v>
      </c>
      <c r="AA647" s="56" t="e">
        <f>#REF!/#REF!</f>
        <v>#REF!</v>
      </c>
      <c r="AB647" s="7" t="e">
        <f>#REF!*0.326+64</f>
        <v>#REF!</v>
      </c>
      <c r="AC647" s="18">
        <f t="shared" si="146"/>
        <v>172.84986301369855</v>
      </c>
      <c r="AD647" s="43" t="e">
        <f t="shared" si="147"/>
        <v>#REF!</v>
      </c>
    </row>
    <row r="648" spans="1:30" s="7" customFormat="1" ht="15.75">
      <c r="A648" s="7">
        <v>20240302</v>
      </c>
      <c r="B648" s="7">
        <v>149.69999999999999</v>
      </c>
      <c r="C648" s="64">
        <f t="shared" si="150"/>
        <v>173.11726027397256</v>
      </c>
      <c r="E648" s="2">
        <v>96</v>
      </c>
      <c r="F648" s="76">
        <f t="shared" si="139"/>
        <v>141.29589041095889</v>
      </c>
      <c r="H648" s="28">
        <v>200</v>
      </c>
      <c r="I648" s="71">
        <f t="shared" si="140"/>
        <v>299.31232876712329</v>
      </c>
      <c r="J648" s="18">
        <f t="shared" si="141"/>
        <v>95.783833261631685</v>
      </c>
      <c r="K648" s="28">
        <v>131</v>
      </c>
      <c r="L648" s="43">
        <f t="shared" si="142"/>
        <v>197.40273972602739</v>
      </c>
      <c r="M648" s="18">
        <f t="shared" si="143"/>
        <v>98.769749625270634</v>
      </c>
      <c r="O648" s="6">
        <f t="shared" si="133"/>
        <v>171.85968493150679</v>
      </c>
      <c r="P648" s="20">
        <f t="shared" si="134"/>
        <v>-17.784156029803526</v>
      </c>
      <c r="Q648" s="20">
        <f t="shared" si="135"/>
        <v>334.71719589041084</v>
      </c>
      <c r="R648" s="20">
        <f t="shared" si="136"/>
        <v>-10.577546525240194</v>
      </c>
      <c r="S648" s="20">
        <f t="shared" si="137"/>
        <v>218.23452054794512</v>
      </c>
      <c r="T648" s="20">
        <f t="shared" si="138"/>
        <v>-9.5455937812281633</v>
      </c>
      <c r="Y648" s="81">
        <f t="shared" ref="Y648:Y690" si="151">L648/F648</f>
        <v>1.3970876233688172</v>
      </c>
      <c r="Z648" s="7">
        <f t="shared" ref="Z648:Z706" si="152">I648/F648</f>
        <v>2.1183371143815566</v>
      </c>
      <c r="AA648" s="56">
        <f t="shared" ref="AA648:AA670" si="153">I648/L648</f>
        <v>1.5162521512241161</v>
      </c>
      <c r="AB648" s="7">
        <f t="shared" si="145"/>
        <v>161.57581917808221</v>
      </c>
      <c r="AC648" s="18">
        <f t="shared" si="146"/>
        <v>173.11726027397256</v>
      </c>
      <c r="AD648" s="43">
        <f t="shared" si="147"/>
        <v>-11.541441095890349</v>
      </c>
    </row>
    <row r="649" spans="1:30" s="7" customFormat="1" ht="15.75">
      <c r="A649" s="7">
        <v>20240303</v>
      </c>
      <c r="B649" s="7">
        <v>142.69999999999999</v>
      </c>
      <c r="C649" s="64">
        <f t="shared" si="150"/>
        <v>173.37999999999994</v>
      </c>
      <c r="E649" s="2">
        <v>102</v>
      </c>
      <c r="F649" s="76">
        <f t="shared" si="139"/>
        <v>141.53150684931506</v>
      </c>
      <c r="H649" s="28">
        <v>226</v>
      </c>
      <c r="I649" s="71">
        <f t="shared" si="140"/>
        <v>299.88219178082193</v>
      </c>
      <c r="J649" s="18">
        <f t="shared" si="141"/>
        <v>95.781603734799972</v>
      </c>
      <c r="K649" s="28">
        <v>138</v>
      </c>
      <c r="L649" s="43">
        <f t="shared" si="142"/>
        <v>197.78904109589041</v>
      </c>
      <c r="M649" s="18">
        <f t="shared" si="143"/>
        <v>98.765905281675501</v>
      </c>
      <c r="O649" s="6">
        <f t="shared" si="133"/>
        <v>172.2734999999999</v>
      </c>
      <c r="P649" s="20">
        <f t="shared" si="134"/>
        <v>-17.844876403326609</v>
      </c>
      <c r="Q649" s="20">
        <f t="shared" si="135"/>
        <v>335.52314999999982</v>
      </c>
      <c r="R649" s="20">
        <f t="shared" si="136"/>
        <v>-10.622503460395478</v>
      </c>
      <c r="S649" s="20">
        <f t="shared" si="137"/>
        <v>218.75999999999988</v>
      </c>
      <c r="T649" s="20">
        <f t="shared" si="138"/>
        <v>-9.5862858402402082</v>
      </c>
      <c r="Y649" s="81">
        <f t="shared" si="151"/>
        <v>1.3974912406357072</v>
      </c>
      <c r="Z649" s="7">
        <f t="shared" si="152"/>
        <v>2.1188369887144547</v>
      </c>
      <c r="AA649" s="56">
        <f t="shared" si="153"/>
        <v>1.5161719280262629</v>
      </c>
      <c r="AB649" s="7">
        <f t="shared" si="145"/>
        <v>161.76159452054793</v>
      </c>
      <c r="AC649" s="18">
        <f t="shared" si="146"/>
        <v>173.37999999999994</v>
      </c>
      <c r="AD649" s="43">
        <f t="shared" si="147"/>
        <v>-11.618405479452008</v>
      </c>
    </row>
    <row r="650" spans="1:30" s="7" customFormat="1" ht="15.75">
      <c r="A650" s="7">
        <v>20240304</v>
      </c>
      <c r="B650" s="7">
        <v>137.6</v>
      </c>
      <c r="C650" s="64">
        <f t="shared" si="150"/>
        <v>173.67863013698624</v>
      </c>
      <c r="E650" s="2">
        <v>109</v>
      </c>
      <c r="F650" s="76">
        <f t="shared" si="139"/>
        <v>141.78082191780823</v>
      </c>
      <c r="H650" s="28">
        <v>234</v>
      </c>
      <c r="I650" s="71">
        <f t="shared" si="140"/>
        <v>300.53150684931506</v>
      </c>
      <c r="J650" s="18">
        <f t="shared" si="141"/>
        <v>95.77904899082904</v>
      </c>
      <c r="K650" s="28">
        <v>165</v>
      </c>
      <c r="L650" s="43">
        <f t="shared" si="142"/>
        <v>198.1972602739726</v>
      </c>
      <c r="M650" s="18">
        <f t="shared" si="143"/>
        <v>98.762917807083014</v>
      </c>
      <c r="O650" s="6">
        <f t="shared" si="133"/>
        <v>172.74384246575332</v>
      </c>
      <c r="P650" s="20">
        <f t="shared" si="134"/>
        <v>-17.924239791113578</v>
      </c>
      <c r="Q650" s="20">
        <f t="shared" si="135"/>
        <v>336.43919794520531</v>
      </c>
      <c r="R650" s="20">
        <f t="shared" si="136"/>
        <v>-10.672861936182116</v>
      </c>
      <c r="S650" s="20">
        <f t="shared" si="137"/>
        <v>219.35726027397249</v>
      </c>
      <c r="T650" s="20">
        <f t="shared" si="138"/>
        <v>-9.6463640973503715</v>
      </c>
      <c r="Y650" s="81">
        <f t="shared" si="151"/>
        <v>1.3979130434782607</v>
      </c>
      <c r="Z650" s="7">
        <f t="shared" si="152"/>
        <v>2.1196908212560386</v>
      </c>
      <c r="AA650" s="56">
        <f t="shared" si="153"/>
        <v>1.5163252329214012</v>
      </c>
      <c r="AB650" s="7">
        <f t="shared" si="145"/>
        <v>161.9732712328767</v>
      </c>
      <c r="AC650" s="18">
        <f t="shared" si="146"/>
        <v>173.67863013698624</v>
      </c>
      <c r="AD650" s="43">
        <f t="shared" si="147"/>
        <v>-11.705358904109545</v>
      </c>
    </row>
    <row r="651" spans="1:30" s="7" customFormat="1" ht="15.75">
      <c r="A651" s="7">
        <v>20240305</v>
      </c>
      <c r="B651" s="7">
        <v>139.19999999999999</v>
      </c>
      <c r="C651" s="64">
        <f t="shared" si="150"/>
        <v>173.97424657534245</v>
      </c>
      <c r="E651" s="2">
        <v>110</v>
      </c>
      <c r="F651" s="76">
        <f t="shared" si="139"/>
        <v>141.98082191780821</v>
      </c>
      <c r="H651" s="28">
        <v>215</v>
      </c>
      <c r="I651" s="71">
        <f t="shared" si="140"/>
        <v>301.2027397260274</v>
      </c>
      <c r="J651" s="18">
        <f t="shared" si="141"/>
        <v>95.77598486433385</v>
      </c>
      <c r="K651" s="28">
        <v>135</v>
      </c>
      <c r="L651" s="43">
        <f t="shared" si="142"/>
        <v>198.59726027397261</v>
      </c>
      <c r="M651" s="18">
        <f t="shared" si="143"/>
        <v>98.76015340470147</v>
      </c>
      <c r="O651" s="6">
        <f t="shared" si="133"/>
        <v>173.20943835616436</v>
      </c>
      <c r="P651" s="20">
        <f t="shared" si="134"/>
        <v>-18.029396512528294</v>
      </c>
      <c r="Q651" s="20">
        <f t="shared" si="135"/>
        <v>337.34600136986296</v>
      </c>
      <c r="R651" s="20">
        <f t="shared" si="136"/>
        <v>-10.714003277663991</v>
      </c>
      <c r="S651" s="20">
        <f t="shared" si="137"/>
        <v>219.9484931506849</v>
      </c>
      <c r="T651" s="20">
        <f t="shared" si="138"/>
        <v>-9.7073785643462998</v>
      </c>
      <c r="Y651" s="81">
        <f t="shared" si="151"/>
        <v>1.3987611678212377</v>
      </c>
      <c r="Z651" s="7">
        <f t="shared" si="152"/>
        <v>2.1214325685506434</v>
      </c>
      <c r="AA651" s="56">
        <f t="shared" si="153"/>
        <v>1.5166510318949342</v>
      </c>
      <c r="AB651" s="7">
        <f t="shared" si="145"/>
        <v>162.19209315068494</v>
      </c>
      <c r="AC651" s="18">
        <f t="shared" si="146"/>
        <v>173.97424657534245</v>
      </c>
      <c r="AD651" s="43">
        <f t="shared" si="147"/>
        <v>-11.782153424657508</v>
      </c>
    </row>
    <row r="652" spans="1:30" s="7" customFormat="1" ht="15.75">
      <c r="A652" s="7">
        <v>20240306</v>
      </c>
      <c r="B652" s="7">
        <v>133.9</v>
      </c>
      <c r="C652" s="64">
        <f t="shared" si="150"/>
        <v>174.26082191780819</v>
      </c>
      <c r="E652" s="2">
        <v>100</v>
      </c>
      <c r="F652" s="76">
        <f t="shared" si="139"/>
        <v>142.13424657534247</v>
      </c>
      <c r="H652" s="28">
        <v>235</v>
      </c>
      <c r="I652" s="71">
        <f t="shared" si="140"/>
        <v>301.49863013698632</v>
      </c>
      <c r="J652" s="18">
        <f t="shared" si="141"/>
        <v>95.779821349059944</v>
      </c>
      <c r="K652" s="28">
        <v>134</v>
      </c>
      <c r="L652" s="43">
        <f t="shared" si="142"/>
        <v>198.8027397260274</v>
      </c>
      <c r="M652" s="18">
        <f t="shared" si="143"/>
        <v>98.765514104984632</v>
      </c>
      <c r="O652" s="6">
        <f t="shared" si="133"/>
        <v>173.66079452054788</v>
      </c>
      <c r="P652" s="20">
        <f t="shared" si="134"/>
        <v>-18.154096341805655</v>
      </c>
      <c r="Q652" s="20">
        <f t="shared" si="135"/>
        <v>338.22507123287659</v>
      </c>
      <c r="R652" s="20">
        <f t="shared" si="136"/>
        <v>-10.858580341787601</v>
      </c>
      <c r="S652" s="20">
        <f t="shared" si="137"/>
        <v>220.52164383561637</v>
      </c>
      <c r="T652" s="20">
        <f t="shared" si="138"/>
        <v>-9.848876387743104</v>
      </c>
      <c r="Y652" s="81">
        <f t="shared" si="151"/>
        <v>1.3986969679446404</v>
      </c>
      <c r="Z652" s="7">
        <f t="shared" si="152"/>
        <v>2.1212243875171071</v>
      </c>
      <c r="AA652" s="56">
        <f t="shared" si="153"/>
        <v>1.5165718065680858</v>
      </c>
      <c r="AB652" s="7">
        <f t="shared" si="145"/>
        <v>162.28855342465755</v>
      </c>
      <c r="AC652" s="18">
        <f t="shared" si="146"/>
        <v>174.26082191780819</v>
      </c>
      <c r="AD652" s="43">
        <f t="shared" si="147"/>
        <v>-11.972268493150636</v>
      </c>
    </row>
    <row r="653" spans="1:30" s="7" customFormat="1" ht="15.75">
      <c r="A653" s="7">
        <v>20240307</v>
      </c>
      <c r="B653" s="7">
        <v>134.5</v>
      </c>
      <c r="C653" s="64">
        <f t="shared" si="150"/>
        <v>174.5216438356164</v>
      </c>
      <c r="E653" s="2">
        <v>96</v>
      </c>
      <c r="F653" s="76">
        <f t="shared" si="139"/>
        <v>142.27397260273972</v>
      </c>
      <c r="H653" s="28">
        <v>230</v>
      </c>
      <c r="I653" s="71">
        <f t="shared" si="140"/>
        <v>301.82465753424657</v>
      </c>
      <c r="J653" s="18">
        <f t="shared" si="141"/>
        <v>95.782219559573733</v>
      </c>
      <c r="K653" s="28">
        <v>145</v>
      </c>
      <c r="L653" s="43">
        <f t="shared" si="142"/>
        <v>198.99178082191781</v>
      </c>
      <c r="M653" s="18">
        <f t="shared" si="143"/>
        <v>98.770294085251678</v>
      </c>
      <c r="O653" s="6">
        <f t="shared" si="133"/>
        <v>174.07158904109582</v>
      </c>
      <c r="P653" s="20">
        <f t="shared" si="134"/>
        <v>-18.266976600557797</v>
      </c>
      <c r="Q653" s="20">
        <f t="shared" si="135"/>
        <v>339.02514246575328</v>
      </c>
      <c r="R653" s="20">
        <f t="shared" si="136"/>
        <v>-10.97278056162591</v>
      </c>
      <c r="S653" s="20">
        <f t="shared" si="137"/>
        <v>221.0432876712328</v>
      </c>
      <c r="T653" s="20">
        <f t="shared" si="138"/>
        <v>-9.976103360402945</v>
      </c>
      <c r="Y653" s="81">
        <f t="shared" si="151"/>
        <v>1.3986520315809745</v>
      </c>
      <c r="Z653" s="7">
        <f t="shared" si="152"/>
        <v>2.1214326978625073</v>
      </c>
      <c r="AA653" s="56">
        <f t="shared" si="153"/>
        <v>1.5167694680030839</v>
      </c>
      <c r="AB653" s="7">
        <f t="shared" si="145"/>
        <v>162.39483835616437</v>
      </c>
      <c r="AC653" s="18">
        <f t="shared" si="146"/>
        <v>174.5216438356164</v>
      </c>
      <c r="AD653" s="43">
        <f t="shared" si="147"/>
        <v>-12.126805479452031</v>
      </c>
    </row>
    <row r="654" spans="1:30" s="7" customFormat="1" ht="15.75">
      <c r="A654" s="7">
        <v>20240308</v>
      </c>
      <c r="B654" s="7">
        <v>127.2</v>
      </c>
      <c r="C654" s="64">
        <f t="shared" si="150"/>
        <v>174.76684931506847</v>
      </c>
      <c r="E654" s="2">
        <v>102</v>
      </c>
      <c r="F654" s="76">
        <f t="shared" si="139"/>
        <v>142.39726027397259</v>
      </c>
      <c r="H654" s="28">
        <v>223</v>
      </c>
      <c r="I654" s="71">
        <f t="shared" si="140"/>
        <v>302.18356164383562</v>
      </c>
      <c r="J654" s="18">
        <f t="shared" si="141"/>
        <v>95.783466458743206</v>
      </c>
      <c r="K654" s="28">
        <v>144</v>
      </c>
      <c r="L654" s="43">
        <f t="shared" si="142"/>
        <v>199.37808219178083</v>
      </c>
      <c r="M654" s="18">
        <f t="shared" si="143"/>
        <v>98.765599879076035</v>
      </c>
      <c r="O654" s="6">
        <f t="shared" si="133"/>
        <v>174.45778767123284</v>
      </c>
      <c r="P654" s="20">
        <f t="shared" si="134"/>
        <v>-18.377240606580756</v>
      </c>
      <c r="Q654" s="20">
        <f t="shared" si="135"/>
        <v>339.77731027397255</v>
      </c>
      <c r="R654" s="20">
        <f t="shared" si="136"/>
        <v>-11.064231628599316</v>
      </c>
      <c r="S654" s="20">
        <f t="shared" si="137"/>
        <v>221.53369863013694</v>
      </c>
      <c r="T654" s="20">
        <f t="shared" si="138"/>
        <v>-10.001014100950016</v>
      </c>
      <c r="Y654" s="81">
        <f t="shared" si="151"/>
        <v>1.4001539201539204</v>
      </c>
      <c r="Z654" s="7">
        <f t="shared" si="152"/>
        <v>2.1221164021164021</v>
      </c>
      <c r="AA654" s="56">
        <f t="shared" si="153"/>
        <v>1.5156307971363006</v>
      </c>
      <c r="AB654" s="7">
        <f t="shared" si="145"/>
        <v>162.51184109589042</v>
      </c>
      <c r="AC654" s="18">
        <f t="shared" si="146"/>
        <v>174.76684931506847</v>
      </c>
      <c r="AD654" s="43">
        <f t="shared" si="147"/>
        <v>-12.255008219178052</v>
      </c>
    </row>
    <row r="655" spans="1:30" s="7" customFormat="1" ht="15.75">
      <c r="A655" s="7">
        <v>20240309</v>
      </c>
      <c r="B655" s="7">
        <v>132.6</v>
      </c>
      <c r="C655" s="64">
        <f t="shared" si="150"/>
        <v>174.93561643835613</v>
      </c>
      <c r="E655" s="2">
        <v>96</v>
      </c>
      <c r="F655" s="76">
        <f t="shared" si="139"/>
        <v>142.54246575342466</v>
      </c>
      <c r="H655" s="28">
        <v>172</v>
      </c>
      <c r="I655" s="71">
        <f t="shared" si="140"/>
        <v>302.58904109589042</v>
      </c>
      <c r="J655" s="18">
        <f t="shared" si="141"/>
        <v>95.781293856670743</v>
      </c>
      <c r="K655" s="28">
        <v>122</v>
      </c>
      <c r="L655" s="43">
        <f t="shared" si="142"/>
        <v>199.67397260273972</v>
      </c>
      <c r="M655" s="18">
        <f t="shared" si="143"/>
        <v>98.761062554026424</v>
      </c>
      <c r="O655" s="6">
        <f t="shared" si="133"/>
        <v>174.72359589041091</v>
      </c>
      <c r="P655" s="20">
        <f t="shared" si="134"/>
        <v>-18.418308055639315</v>
      </c>
      <c r="Q655" s="20">
        <f t="shared" si="135"/>
        <v>340.29500342465741</v>
      </c>
      <c r="R655" s="20">
        <f t="shared" si="136"/>
        <v>-11.080374953878874</v>
      </c>
      <c r="S655" s="20">
        <f t="shared" si="137"/>
        <v>221.87123287671227</v>
      </c>
      <c r="T655" s="20">
        <f t="shared" si="138"/>
        <v>-10.004568860131116</v>
      </c>
      <c r="Y655" s="81">
        <f t="shared" si="151"/>
        <v>1.4008034135465517</v>
      </c>
      <c r="Z655" s="7">
        <f t="shared" si="152"/>
        <v>2.1227992619358806</v>
      </c>
      <c r="AA655" s="56">
        <f t="shared" si="153"/>
        <v>1.5154155404014764</v>
      </c>
      <c r="AB655" s="7">
        <f t="shared" si="145"/>
        <v>162.64402739726029</v>
      </c>
      <c r="AC655" s="18">
        <f t="shared" si="146"/>
        <v>174.93561643835613</v>
      </c>
      <c r="AD655" s="43">
        <f t="shared" si="147"/>
        <v>-12.291589041095847</v>
      </c>
    </row>
    <row r="656" spans="1:30" s="7" customFormat="1" ht="15.75">
      <c r="A656" s="7">
        <v>20240310</v>
      </c>
      <c r="B656" s="7">
        <v>125.3</v>
      </c>
      <c r="C656" s="64">
        <f t="shared" si="150"/>
        <v>175.11999999999995</v>
      </c>
      <c r="E656" s="2">
        <v>77</v>
      </c>
      <c r="F656" s="76">
        <f t="shared" si="139"/>
        <v>142.60821917808218</v>
      </c>
      <c r="H656" s="28">
        <v>197</v>
      </c>
      <c r="I656" s="71">
        <f t="shared" si="140"/>
        <v>302.89041095890411</v>
      </c>
      <c r="J656" s="18">
        <f t="shared" si="141"/>
        <v>95.781629053412331</v>
      </c>
      <c r="K656" s="28">
        <v>124</v>
      </c>
      <c r="L656" s="43">
        <f t="shared" si="142"/>
        <v>199.86575342465753</v>
      </c>
      <c r="M656" s="18">
        <f t="shared" si="143"/>
        <v>98.761881262765414</v>
      </c>
      <c r="O656" s="6">
        <f t="shared" si="133"/>
        <v>175.01399999999992</v>
      </c>
      <c r="P656" s="20">
        <f t="shared" si="134"/>
        <v>-18.516107752475662</v>
      </c>
      <c r="Q656" s="20">
        <f t="shared" si="135"/>
        <v>340.86059999999981</v>
      </c>
      <c r="R656" s="20">
        <f t="shared" si="136"/>
        <v>-11.1395066021405</v>
      </c>
      <c r="S656" s="20">
        <f t="shared" si="137"/>
        <v>222.2399999999999</v>
      </c>
      <c r="T656" s="20">
        <f t="shared" si="138"/>
        <v>-10.06760555046003</v>
      </c>
      <c r="Y656" s="81">
        <f t="shared" si="151"/>
        <v>1.4015023438100362</v>
      </c>
      <c r="Z656" s="7">
        <f t="shared" si="152"/>
        <v>2.1239337585491436</v>
      </c>
      <c r="AA656" s="56">
        <f t="shared" si="153"/>
        <v>1.5154692876040083</v>
      </c>
      <c r="AB656" s="7">
        <f t="shared" si="145"/>
        <v>162.74227397260273</v>
      </c>
      <c r="AC656" s="18">
        <f t="shared" si="146"/>
        <v>175.11999999999995</v>
      </c>
      <c r="AD656" s="43">
        <f t="shared" si="147"/>
        <v>-12.377726027397216</v>
      </c>
    </row>
    <row r="657" spans="1:30" s="7" customFormat="1" ht="15.75">
      <c r="A657" s="7">
        <v>20240311</v>
      </c>
      <c r="B657" s="7">
        <v>125.1</v>
      </c>
      <c r="C657" s="64">
        <f t="shared" si="150"/>
        <v>175.26136986301364</v>
      </c>
      <c r="E657" s="2">
        <v>74</v>
      </c>
      <c r="F657" s="76">
        <f t="shared" si="139"/>
        <v>142.54794520547946</v>
      </c>
      <c r="H657" s="28">
        <v>221</v>
      </c>
      <c r="I657" s="71">
        <f t="shared" si="140"/>
        <v>302.88219178082193</v>
      </c>
      <c r="J657" s="18">
        <f t="shared" si="141"/>
        <v>95.786453433678261</v>
      </c>
      <c r="K657" s="28">
        <v>142</v>
      </c>
      <c r="L657" s="43">
        <f t="shared" si="142"/>
        <v>199.75890410958905</v>
      </c>
      <c r="M657" s="18">
        <f t="shared" si="143"/>
        <v>98.773644941847706</v>
      </c>
      <c r="O657" s="6">
        <f t="shared" si="133"/>
        <v>175.23665753424649</v>
      </c>
      <c r="P657" s="20">
        <f t="shared" si="134"/>
        <v>-18.654037795932439</v>
      </c>
      <c r="Q657" s="20">
        <f t="shared" si="135"/>
        <v>341.29425205479436</v>
      </c>
      <c r="R657" s="20">
        <f t="shared" si="136"/>
        <v>-11.254821914728709</v>
      </c>
      <c r="S657" s="20">
        <f t="shared" si="137"/>
        <v>222.52273972602728</v>
      </c>
      <c r="T657" s="20">
        <f t="shared" si="138"/>
        <v>-10.229891850363401</v>
      </c>
      <c r="Y657" s="81">
        <f t="shared" si="151"/>
        <v>1.4013453776667306</v>
      </c>
      <c r="Z657" s="7">
        <f t="shared" si="152"/>
        <v>2.1247741687487984</v>
      </c>
      <c r="AA657" s="56">
        <f t="shared" si="153"/>
        <v>1.5162387535659425</v>
      </c>
      <c r="AB657" s="7">
        <f t="shared" si="145"/>
        <v>162.73959452054794</v>
      </c>
      <c r="AC657" s="18">
        <f t="shared" si="146"/>
        <v>175.26136986301364</v>
      </c>
      <c r="AD657" s="43">
        <f t="shared" si="147"/>
        <v>-12.521775342465702</v>
      </c>
    </row>
    <row r="658" spans="1:30" s="7" customFormat="1" ht="15.75">
      <c r="A658" s="7">
        <v>20240312</v>
      </c>
      <c r="B658" s="7">
        <v>128.9</v>
      </c>
      <c r="C658" s="64">
        <f t="shared" si="150"/>
        <v>175.34109589041091</v>
      </c>
      <c r="E658" s="2">
        <v>83</v>
      </c>
      <c r="F658" s="76">
        <f t="shared" si="139"/>
        <v>142.41369863013699</v>
      </c>
      <c r="H658" s="28">
        <v>187</v>
      </c>
      <c r="I658" s="71">
        <f t="shared" si="140"/>
        <v>302.8876712328767</v>
      </c>
      <c r="J658" s="18">
        <f t="shared" si="141"/>
        <v>95.788980950485737</v>
      </c>
      <c r="K658" s="28">
        <v>127</v>
      </c>
      <c r="L658" s="43">
        <f t="shared" si="142"/>
        <v>199.73698630136985</v>
      </c>
      <c r="M658" s="18">
        <f t="shared" si="143"/>
        <v>98.778599253813226</v>
      </c>
      <c r="O658" s="6">
        <f t="shared" si="133"/>
        <v>175.36222602739718</v>
      </c>
      <c r="P658" s="20">
        <f t="shared" si="134"/>
        <v>-18.788839617097793</v>
      </c>
      <c r="Q658" s="20">
        <f t="shared" si="135"/>
        <v>341.53881164383546</v>
      </c>
      <c r="R658" s="20">
        <f t="shared" si="136"/>
        <v>-11.316763744925439</v>
      </c>
      <c r="S658" s="20">
        <f t="shared" si="137"/>
        <v>222.68219178082182</v>
      </c>
      <c r="T658" s="20">
        <f t="shared" si="138"/>
        <v>-10.304014567108325</v>
      </c>
      <c r="Y658" s="81">
        <f t="shared" si="151"/>
        <v>1.4025124564744809</v>
      </c>
      <c r="Z658" s="7">
        <f t="shared" si="152"/>
        <v>2.1268155672264863</v>
      </c>
      <c r="AA658" s="56">
        <f t="shared" si="153"/>
        <v>1.5164325688576759</v>
      </c>
      <c r="AB658" s="7">
        <f t="shared" si="145"/>
        <v>162.7413808219178</v>
      </c>
      <c r="AC658" s="18">
        <f t="shared" si="146"/>
        <v>175.34109589041091</v>
      </c>
      <c r="AD658" s="43">
        <f t="shared" si="147"/>
        <v>-12.599715068493111</v>
      </c>
    </row>
    <row r="659" spans="1:30" s="7" customFormat="1" ht="15.75">
      <c r="A659" s="7">
        <v>20240313</v>
      </c>
      <c r="B659" s="7">
        <v>126.8</v>
      </c>
      <c r="C659" s="64">
        <f t="shared" si="150"/>
        <v>175.48931506849311</v>
      </c>
      <c r="E659" s="2">
        <v>81</v>
      </c>
      <c r="F659" s="76">
        <f t="shared" si="139"/>
        <v>142.41917808219179</v>
      </c>
      <c r="H659" s="28">
        <v>181</v>
      </c>
      <c r="I659" s="71">
        <f t="shared" si="140"/>
        <v>302.84109589041094</v>
      </c>
      <c r="J659" s="18">
        <f t="shared" si="141"/>
        <v>95.794765553615534</v>
      </c>
      <c r="K659" s="28">
        <v>111</v>
      </c>
      <c r="L659" s="43">
        <f t="shared" si="142"/>
        <v>199.77534246575343</v>
      </c>
      <c r="M659" s="18">
        <f t="shared" si="143"/>
        <v>98.7843330864807</v>
      </c>
      <c r="O659" s="6">
        <f t="shared" ref="O659:O722" si="154">(C659-64)*1.575</f>
        <v>175.59567123287664</v>
      </c>
      <c r="P659" s="20">
        <f t="shared" ref="P659:P722" si="155">F659/O659*100-100</f>
        <v>-18.893685087877742</v>
      </c>
      <c r="Q659" s="20">
        <f t="shared" ref="Q659:Q722" si="156">(C659-64)*3.0675</f>
        <v>341.9934739726026</v>
      </c>
      <c r="R659" s="20">
        <f t="shared" ref="R659:R722" si="157">I659/Q659*100-100</f>
        <v>-11.448282222288313</v>
      </c>
      <c r="S659" s="20">
        <f t="shared" ref="S659:S722" si="158">(C659-64)*2</f>
        <v>222.97863013698623</v>
      </c>
      <c r="T659" s="20">
        <f t="shared" ref="T659:T722" si="159">L659/S659*100-100</f>
        <v>-10.406058938014795</v>
      </c>
      <c r="Y659" s="81">
        <f t="shared" si="151"/>
        <v>1.402727814862551</v>
      </c>
      <c r="Z659" s="7">
        <f t="shared" si="152"/>
        <v>2.1264067098859241</v>
      </c>
      <c r="AA659" s="56">
        <f t="shared" si="153"/>
        <v>1.5159082805342987</v>
      </c>
      <c r="AB659" s="7">
        <f t="shared" si="145"/>
        <v>162.72619726027398</v>
      </c>
      <c r="AC659" s="18">
        <f t="shared" si="146"/>
        <v>175.48931506849311</v>
      </c>
      <c r="AD659" s="43">
        <f t="shared" si="147"/>
        <v>-12.763117808219135</v>
      </c>
    </row>
    <row r="660" spans="1:30" s="7" customFormat="1" ht="15.75">
      <c r="A660" s="7">
        <v>20240314</v>
      </c>
      <c r="B660" s="7">
        <v>125.7</v>
      </c>
      <c r="C660" s="64">
        <f t="shared" si="150"/>
        <v>175.65178082191778</v>
      </c>
      <c r="E660" s="2">
        <v>68</v>
      </c>
      <c r="F660" s="76">
        <f t="shared" si="139"/>
        <v>142.42191780821918</v>
      </c>
      <c r="H660" s="28">
        <v>164</v>
      </c>
      <c r="I660" s="71">
        <f t="shared" si="140"/>
        <v>302.95342465753424</v>
      </c>
      <c r="J660" s="18">
        <f t="shared" si="141"/>
        <v>95.797979706632418</v>
      </c>
      <c r="K660" s="28">
        <v>117</v>
      </c>
      <c r="L660" s="43">
        <f t="shared" si="142"/>
        <v>199.83287671232875</v>
      </c>
      <c r="M660" s="18">
        <f>(C660/L660-1)*10+100</f>
        <v>98.789934054483879</v>
      </c>
      <c r="O660" s="6">
        <f t="shared" si="154"/>
        <v>175.8515547945205</v>
      </c>
      <c r="P660" s="20">
        <f t="shared" si="155"/>
        <v>-19.010145816090898</v>
      </c>
      <c r="Q660" s="20">
        <f t="shared" si="156"/>
        <v>342.49183767123276</v>
      </c>
      <c r="R660" s="20">
        <f t="shared" si="157"/>
        <v>-11.54433731400411</v>
      </c>
      <c r="S660" s="20">
        <f t="shared" si="158"/>
        <v>223.30356164383556</v>
      </c>
      <c r="T660" s="20">
        <f t="shared" si="159"/>
        <v>-10.510663044838509</v>
      </c>
      <c r="Y660" s="81">
        <f t="shared" si="151"/>
        <v>1.4031048014773775</v>
      </c>
      <c r="Z660" s="7">
        <f t="shared" si="152"/>
        <v>2.1271545090797166</v>
      </c>
      <c r="AA660" s="56">
        <f t="shared" si="153"/>
        <v>1.5160339461742005</v>
      </c>
      <c r="AB660" s="7">
        <f t="shared" si="145"/>
        <v>162.76281643835617</v>
      </c>
      <c r="AC660" s="18">
        <f t="shared" si="146"/>
        <v>175.65178082191778</v>
      </c>
      <c r="AD660" s="43">
        <f t="shared" si="147"/>
        <v>-12.888964383561612</v>
      </c>
    </row>
    <row r="661" spans="1:30" s="7" customFormat="1" ht="15.75">
      <c r="A661" s="7">
        <v>20240315</v>
      </c>
      <c r="B661" s="7">
        <v>127.7</v>
      </c>
      <c r="C661" s="64">
        <f t="shared" si="150"/>
        <v>175.76465753424654</v>
      </c>
      <c r="E661" s="2">
        <v>52</v>
      </c>
      <c r="F661" s="76">
        <f t="shared" si="139"/>
        <v>142.35342465753425</v>
      </c>
      <c r="H661" s="28">
        <v>144</v>
      </c>
      <c r="I661" s="71">
        <f t="shared" si="140"/>
        <v>303.09589041095893</v>
      </c>
      <c r="J661" s="18">
        <f t="shared" si="141"/>
        <v>95.798978577239438</v>
      </c>
      <c r="K661" s="28">
        <v>106</v>
      </c>
      <c r="L661" s="43">
        <f t="shared" si="142"/>
        <v>199.8986301369863</v>
      </c>
      <c r="M661" s="18">
        <f t="shared" ref="M661:M724" si="160">(C661/L661-1)*10+100</f>
        <v>98.792689445335299</v>
      </c>
      <c r="O661" s="6">
        <f t="shared" si="154"/>
        <v>176.02933561643829</v>
      </c>
      <c r="P661" s="20">
        <f t="shared" si="155"/>
        <v>-19.130851594124437</v>
      </c>
      <c r="Q661" s="20">
        <f t="shared" si="156"/>
        <v>342.83808698630122</v>
      </c>
      <c r="R661" s="20">
        <f t="shared" si="157"/>
        <v>-11.592118286708981</v>
      </c>
      <c r="S661" s="20">
        <f t="shared" si="158"/>
        <v>223.52931506849308</v>
      </c>
      <c r="T661" s="20">
        <f t="shared" si="159"/>
        <v>-10.571626779362674</v>
      </c>
      <c r="Y661" s="81">
        <f t="shared" si="151"/>
        <v>1.4042418060393771</v>
      </c>
      <c r="Z661" s="7">
        <f t="shared" si="152"/>
        <v>2.129178775573048</v>
      </c>
      <c r="AA661" s="56">
        <f t="shared" si="153"/>
        <v>1.5162479612954514</v>
      </c>
      <c r="AB661" s="7">
        <f t="shared" si="145"/>
        <v>162.8092602739726</v>
      </c>
      <c r="AC661" s="18">
        <f t="shared" si="146"/>
        <v>175.76465753424654</v>
      </c>
      <c r="AD661" s="43">
        <f t="shared" si="147"/>
        <v>-12.955397260273941</v>
      </c>
    </row>
    <row r="662" spans="1:30" s="7" customFormat="1" ht="15.75">
      <c r="A662" s="7">
        <v>20240316</v>
      </c>
      <c r="B662" s="7">
        <v>142.6</v>
      </c>
      <c r="C662" s="64">
        <f t="shared" si="150"/>
        <v>175.85726027397257</v>
      </c>
      <c r="E662" s="2">
        <v>62</v>
      </c>
      <c r="F662" s="76">
        <f t="shared" si="139"/>
        <v>142.34794520547945</v>
      </c>
      <c r="H662" s="28">
        <v>206</v>
      </c>
      <c r="I662" s="71">
        <f t="shared" si="140"/>
        <v>303.33150684931508</v>
      </c>
      <c r="J662" s="18">
        <f t="shared" si="141"/>
        <v>95.797527006033448</v>
      </c>
      <c r="K662" s="28">
        <v>155</v>
      </c>
      <c r="L662" s="43">
        <f t="shared" si="142"/>
        <v>200.07671232876712</v>
      </c>
      <c r="M662" s="18">
        <f t="shared" si="160"/>
        <v>98.789491701813006</v>
      </c>
      <c r="O662" s="6">
        <f t="shared" si="154"/>
        <v>176.17518493150681</v>
      </c>
      <c r="P662" s="20">
        <f t="shared" si="155"/>
        <v>-19.200910581804507</v>
      </c>
      <c r="Q662" s="20">
        <f t="shared" si="156"/>
        <v>343.12214589041088</v>
      </c>
      <c r="R662" s="20">
        <f t="shared" si="157"/>
        <v>-11.596639714944089</v>
      </c>
      <c r="S662" s="20">
        <f t="shared" si="158"/>
        <v>223.71452054794514</v>
      </c>
      <c r="T662" s="20">
        <f t="shared" si="159"/>
        <v>-10.566058993972234</v>
      </c>
      <c r="Y662" s="81">
        <f t="shared" si="151"/>
        <v>1.4055468945474141</v>
      </c>
      <c r="Z662" s="7">
        <f t="shared" si="152"/>
        <v>2.1309159497276595</v>
      </c>
      <c r="AA662" s="56">
        <f t="shared" si="153"/>
        <v>1.5160760256340036</v>
      </c>
      <c r="AB662" s="7">
        <f t="shared" si="145"/>
        <v>162.8860712328767</v>
      </c>
      <c r="AC662" s="18">
        <f t="shared" si="146"/>
        <v>175.85726027397257</v>
      </c>
      <c r="AD662" s="43">
        <f t="shared" si="147"/>
        <v>-12.971189041095869</v>
      </c>
    </row>
    <row r="663" spans="1:30" s="7" customFormat="1" ht="15.75">
      <c r="A663" s="7">
        <v>20240317</v>
      </c>
      <c r="B663" s="7">
        <v>149.80000000000001</v>
      </c>
      <c r="C663" s="64">
        <f t="shared" si="150"/>
        <v>175.94684931506845</v>
      </c>
      <c r="E663" s="2">
        <v>73</v>
      </c>
      <c r="F663" s="76">
        <f t="shared" si="139"/>
        <v>142.37260273972603</v>
      </c>
      <c r="H663" s="28">
        <v>279</v>
      </c>
      <c r="I663" s="71">
        <f t="shared" si="140"/>
        <v>303.64657534246578</v>
      </c>
      <c r="J663" s="18">
        <f t="shared" si="141"/>
        <v>95.794461838294339</v>
      </c>
      <c r="K663" s="28">
        <v>173</v>
      </c>
      <c r="L663" s="43">
        <f t="shared" si="142"/>
        <v>200.27397260273972</v>
      </c>
      <c r="M663" s="18">
        <f t="shared" si="160"/>
        <v>98.785307797537612</v>
      </c>
      <c r="O663" s="6">
        <f t="shared" si="154"/>
        <v>176.3162876712328</v>
      </c>
      <c r="P663" s="20">
        <f t="shared" si="155"/>
        <v>-19.251587802710361</v>
      </c>
      <c r="Q663" s="20">
        <f t="shared" si="156"/>
        <v>343.39696027397247</v>
      </c>
      <c r="R663" s="20">
        <f t="shared" si="157"/>
        <v>-11.575636808139663</v>
      </c>
      <c r="S663" s="20">
        <f t="shared" si="158"/>
        <v>223.8936986301369</v>
      </c>
      <c r="T663" s="20">
        <f t="shared" si="159"/>
        <v>-10.54952692814102</v>
      </c>
      <c r="Y663" s="81">
        <f t="shared" si="151"/>
        <v>1.4066889889543162</v>
      </c>
      <c r="Z663" s="7">
        <f t="shared" si="152"/>
        <v>2.1327598814609554</v>
      </c>
      <c r="AA663" s="56">
        <f t="shared" si="153"/>
        <v>1.5161559507523941</v>
      </c>
      <c r="AB663" s="7">
        <f t="shared" si="145"/>
        <v>162.98878356164386</v>
      </c>
      <c r="AC663" s="18">
        <f t="shared" si="146"/>
        <v>175.94684931506845</v>
      </c>
      <c r="AD663" s="43">
        <f t="shared" si="147"/>
        <v>-12.958065753424592</v>
      </c>
    </row>
    <row r="664" spans="1:30" s="7" customFormat="1" ht="15.75">
      <c r="A664" s="7">
        <v>20240318</v>
      </c>
      <c r="B664" s="7">
        <v>167.4</v>
      </c>
      <c r="C664" s="64">
        <f t="shared" si="150"/>
        <v>176.01479452054792</v>
      </c>
      <c r="E664" s="2">
        <v>120</v>
      </c>
      <c r="F664" s="76">
        <f t="shared" si="139"/>
        <v>142.49041095890411</v>
      </c>
      <c r="H664" s="28">
        <v>288</v>
      </c>
      <c r="I664" s="71">
        <f t="shared" si="140"/>
        <v>303.98356164383563</v>
      </c>
      <c r="J664" s="18">
        <f t="shared" si="141"/>
        <v>95.790273446653572</v>
      </c>
      <c r="K664" s="28">
        <v>187</v>
      </c>
      <c r="L664" s="43">
        <f t="shared" si="142"/>
        <v>200.53424657534248</v>
      </c>
      <c r="M664" s="18">
        <f t="shared" si="160"/>
        <v>98.777293530978895</v>
      </c>
      <c r="O664" s="6">
        <f t="shared" si="154"/>
        <v>176.42330136986297</v>
      </c>
      <c r="P664" s="20">
        <f t="shared" si="155"/>
        <v>-19.233791765306663</v>
      </c>
      <c r="Q664" s="20">
        <f t="shared" si="156"/>
        <v>343.60538219178073</v>
      </c>
      <c r="R664" s="20">
        <f t="shared" si="157"/>
        <v>-11.531199044440598</v>
      </c>
      <c r="S664" s="20">
        <f t="shared" si="158"/>
        <v>224.02958904109585</v>
      </c>
      <c r="T664" s="20">
        <f t="shared" si="159"/>
        <v>-10.487606822973461</v>
      </c>
      <c r="Y664" s="81">
        <f t="shared" si="151"/>
        <v>1.4073525735930321</v>
      </c>
      <c r="Z664" s="7">
        <f t="shared" si="152"/>
        <v>2.1333615335807266</v>
      </c>
      <c r="AA664" s="56">
        <f t="shared" si="153"/>
        <v>1.5158685702575312</v>
      </c>
      <c r="AB664" s="7">
        <f t="shared" si="145"/>
        <v>163.0986410958904</v>
      </c>
      <c r="AC664" s="18">
        <f t="shared" si="146"/>
        <v>176.01479452054792</v>
      </c>
      <c r="AD664" s="43">
        <f t="shared" si="147"/>
        <v>-12.916153424657523</v>
      </c>
    </row>
    <row r="665" spans="1:30" s="7" customFormat="1" ht="15.75">
      <c r="A665" s="7">
        <v>20240319</v>
      </c>
      <c r="B665" s="7">
        <v>167.5</v>
      </c>
      <c r="C665" s="64">
        <f t="shared" si="150"/>
        <v>176.04493150684928</v>
      </c>
      <c r="E665" s="2">
        <v>132</v>
      </c>
      <c r="F665" s="76">
        <f t="shared" si="139"/>
        <v>142.50684931506851</v>
      </c>
      <c r="H665" s="28">
        <v>249</v>
      </c>
      <c r="I665" s="71">
        <f t="shared" si="140"/>
        <v>304.02465753424656</v>
      </c>
      <c r="J665" s="18">
        <f t="shared" si="141"/>
        <v>95.79048202651191</v>
      </c>
      <c r="K665" s="28">
        <v>175</v>
      </c>
      <c r="L665" s="43">
        <f t="shared" si="142"/>
        <v>200.48767123287672</v>
      </c>
      <c r="M665" s="18">
        <f t="shared" si="160"/>
        <v>98.780835770313473</v>
      </c>
      <c r="O665" s="6">
        <f t="shared" si="154"/>
        <v>176.4707671232876</v>
      </c>
      <c r="P665" s="20">
        <f t="shared" si="155"/>
        <v>-19.246200581476984</v>
      </c>
      <c r="Q665" s="20">
        <f t="shared" si="156"/>
        <v>343.69782739726014</v>
      </c>
      <c r="R665" s="20">
        <f t="shared" si="157"/>
        <v>-11.543037721084488</v>
      </c>
      <c r="S665" s="20">
        <f t="shared" si="158"/>
        <v>224.08986301369856</v>
      </c>
      <c r="T665" s="20">
        <f t="shared" si="159"/>
        <v>-10.532467405443967</v>
      </c>
      <c r="Y665" s="81">
        <f t="shared" si="151"/>
        <v>1.4068634047870805</v>
      </c>
      <c r="Z665" s="7">
        <f t="shared" si="152"/>
        <v>2.133403825819475</v>
      </c>
      <c r="AA665" s="56">
        <f t="shared" si="153"/>
        <v>1.5164257017136296</v>
      </c>
      <c r="AB665" s="7">
        <f t="shared" si="145"/>
        <v>163.11203835616436</v>
      </c>
      <c r="AC665" s="18">
        <f t="shared" si="146"/>
        <v>176.04493150684928</v>
      </c>
      <c r="AD665" s="43">
        <f t="shared" si="147"/>
        <v>-12.932893150684919</v>
      </c>
    </row>
    <row r="666" spans="1:30" s="7" customFormat="1" ht="15.75">
      <c r="A666" s="7">
        <v>20240320</v>
      </c>
      <c r="B666" s="7">
        <v>174.1</v>
      </c>
      <c r="C666" s="64">
        <f t="shared" si="150"/>
        <v>176.03726027397261</v>
      </c>
      <c r="E666" s="2">
        <v>123</v>
      </c>
      <c r="F666" s="76">
        <f t="shared" si="139"/>
        <v>142.37808219178083</v>
      </c>
      <c r="H666" s="28">
        <v>278</v>
      </c>
      <c r="I666" s="102">
        <f t="shared" si="140"/>
        <v>304.01369863013701</v>
      </c>
      <c r="J666" s="18">
        <f t="shared" si="141"/>
        <v>95.790438426530883</v>
      </c>
      <c r="K666" s="28">
        <v>199</v>
      </c>
      <c r="L666" s="18">
        <f t="shared" si="142"/>
        <v>200.54794520547946</v>
      </c>
      <c r="M666" s="18">
        <f t="shared" si="160"/>
        <v>98.777814207650266</v>
      </c>
      <c r="O666" s="6">
        <f t="shared" si="154"/>
        <v>176.45868493150684</v>
      </c>
      <c r="P666" s="20">
        <f t="shared" si="155"/>
        <v>-19.313644297504837</v>
      </c>
      <c r="Q666" s="20">
        <f t="shared" si="156"/>
        <v>343.67429589041097</v>
      </c>
      <c r="R666" s="20">
        <f t="shared" si="157"/>
        <v>-11.540169787070937</v>
      </c>
      <c r="S666" s="20">
        <f t="shared" si="158"/>
        <v>224.07452054794521</v>
      </c>
      <c r="T666" s="20">
        <f t="shared" si="159"/>
        <v>-10.499442455543161</v>
      </c>
      <c r="Y666" s="81">
        <f t="shared" si="151"/>
        <v>1.4085591133004927</v>
      </c>
      <c r="Z666" s="7">
        <f t="shared" si="152"/>
        <v>2.1352563115763545</v>
      </c>
      <c r="AA666" s="56">
        <f t="shared" si="153"/>
        <v>1.5159153005464481</v>
      </c>
      <c r="AB666" s="7">
        <f t="shared" si="145"/>
        <v>163.10846575342467</v>
      </c>
      <c r="AC666" s="18">
        <f t="shared" si="146"/>
        <v>176.03726027397261</v>
      </c>
      <c r="AD666" s="43">
        <f t="shared" si="147"/>
        <v>-12.928794520547941</v>
      </c>
    </row>
    <row r="667" spans="1:30" s="7" customFormat="1" ht="15.75">
      <c r="A667" s="7">
        <v>20240321</v>
      </c>
      <c r="B667" s="7">
        <v>179.9</v>
      </c>
      <c r="C667" s="64">
        <f t="shared" si="150"/>
        <v>176.0531506849315</v>
      </c>
      <c r="E667" s="2">
        <v>159</v>
      </c>
      <c r="F667" s="76">
        <f t="shared" si="139"/>
        <v>142.19999999999999</v>
      </c>
      <c r="H667" s="28">
        <v>372</v>
      </c>
      <c r="I667" s="71">
        <f t="shared" si="140"/>
        <v>304.06301369863013</v>
      </c>
      <c r="J667" s="18">
        <f t="shared" si="141"/>
        <v>95.790021895245218</v>
      </c>
      <c r="K667" s="28">
        <v>269</v>
      </c>
      <c r="L667" s="43">
        <f t="shared" si="142"/>
        <v>200.60273972602741</v>
      </c>
      <c r="M667" s="18">
        <f t="shared" si="160"/>
        <v>98.776208686151321</v>
      </c>
      <c r="O667" s="6">
        <f t="shared" si="154"/>
        <v>176.4837123287671</v>
      </c>
      <c r="P667" s="20">
        <f t="shared" si="155"/>
        <v>-19.425992277916748</v>
      </c>
      <c r="Q667" s="20">
        <f t="shared" si="156"/>
        <v>343.72303972602737</v>
      </c>
      <c r="R667" s="20">
        <f t="shared" si="157"/>
        <v>-11.538367069897092</v>
      </c>
      <c r="S667" s="20">
        <f t="shared" si="158"/>
        <v>224.10630136986299</v>
      </c>
      <c r="T667" s="20">
        <f t="shared" si="159"/>
        <v>-10.487684415908276</v>
      </c>
      <c r="Y667" s="81">
        <f t="shared" si="151"/>
        <v>1.4107084368918947</v>
      </c>
      <c r="Z667" s="7">
        <f t="shared" si="152"/>
        <v>2.1382771708764428</v>
      </c>
      <c r="AA667" s="56">
        <f t="shared" si="153"/>
        <v>1.5157470636438131</v>
      </c>
      <c r="AB667" s="7">
        <f t="shared" si="145"/>
        <v>163.12454246575342</v>
      </c>
      <c r="AC667" s="18">
        <f t="shared" si="146"/>
        <v>176.0531506849315</v>
      </c>
      <c r="AD667" s="43">
        <f t="shared" si="147"/>
        <v>-12.928608219178074</v>
      </c>
    </row>
    <row r="668" spans="1:30" s="7" customFormat="1" ht="15.75">
      <c r="A668" s="7">
        <v>20240322</v>
      </c>
      <c r="B668" s="7">
        <v>196.2</v>
      </c>
      <c r="C668" s="64">
        <f t="shared" si="150"/>
        <v>176.01369863013696</v>
      </c>
      <c r="E668" s="2">
        <v>163</v>
      </c>
      <c r="F668" s="76">
        <f t="shared" si="139"/>
        <v>141.98356164383563</v>
      </c>
      <c r="H668" s="28">
        <v>342</v>
      </c>
      <c r="I668" s="71">
        <f t="shared" si="140"/>
        <v>303.9205479452055</v>
      </c>
      <c r="J668" s="18">
        <f t="shared" si="141"/>
        <v>95.791437920869726</v>
      </c>
      <c r="K668" s="28">
        <v>231</v>
      </c>
      <c r="L668" s="43">
        <f t="shared" si="142"/>
        <v>200.42465753424656</v>
      </c>
      <c r="M668" s="18">
        <f t="shared" si="160"/>
        <v>98.782038138199709</v>
      </c>
      <c r="O668" s="6">
        <f t="shared" si="154"/>
        <v>176.4215753424657</v>
      </c>
      <c r="P668" s="20">
        <f t="shared" si="155"/>
        <v>-19.520295990884193</v>
      </c>
      <c r="Q668" s="20">
        <f t="shared" si="156"/>
        <v>343.60202054794513</v>
      </c>
      <c r="R668" s="20">
        <f t="shared" si="157"/>
        <v>-11.548672658984728</v>
      </c>
      <c r="S668" s="20">
        <f t="shared" si="158"/>
        <v>224.02739726027391</v>
      </c>
      <c r="T668" s="20">
        <f t="shared" si="159"/>
        <v>-10.535648770942871</v>
      </c>
      <c r="Y668" s="81">
        <f t="shared" si="151"/>
        <v>1.4116046619326952</v>
      </c>
      <c r="Z668" s="7">
        <f t="shared" si="152"/>
        <v>2.1405333436245755</v>
      </c>
      <c r="AA668" s="56">
        <f t="shared" si="153"/>
        <v>1.5163830223498054</v>
      </c>
      <c r="AB668" s="7">
        <f t="shared" si="145"/>
        <v>163.07809863013699</v>
      </c>
      <c r="AC668" s="18">
        <f t="shared" si="146"/>
        <v>176.01369863013696</v>
      </c>
      <c r="AD668" s="43">
        <f t="shared" si="147"/>
        <v>-12.935599999999967</v>
      </c>
    </row>
    <row r="669" spans="1:30" s="7" customFormat="1" ht="15.75">
      <c r="A669" s="7">
        <v>20240323</v>
      </c>
      <c r="B669" s="7">
        <v>209.3</v>
      </c>
      <c r="C669" s="64">
        <f t="shared" si="150"/>
        <v>175.9649315068493</v>
      </c>
      <c r="E669" s="2">
        <v>154</v>
      </c>
      <c r="F669" s="76">
        <f t="shared" si="139"/>
        <v>141.77534246575343</v>
      </c>
      <c r="H669" s="28">
        <v>299</v>
      </c>
      <c r="I669" s="71">
        <f t="shared" si="140"/>
        <v>303.86575342465756</v>
      </c>
      <c r="J669" s="18">
        <f t="shared" si="141"/>
        <v>95.790877370143633</v>
      </c>
      <c r="K669" s="28">
        <v>190</v>
      </c>
      <c r="L669" s="43">
        <f t="shared" si="142"/>
        <v>200.32876712328766</v>
      </c>
      <c r="M669" s="18">
        <f t="shared" si="160"/>
        <v>98.78380743982494</v>
      </c>
      <c r="O669" s="6">
        <f t="shared" si="154"/>
        <v>176.34476712328762</v>
      </c>
      <c r="P669" s="20">
        <f t="shared" si="155"/>
        <v>-19.603317536134057</v>
      </c>
      <c r="Q669" s="20">
        <f t="shared" si="156"/>
        <v>343.45242739726018</v>
      </c>
      <c r="R669" s="20">
        <f t="shared" si="157"/>
        <v>-11.5261010884672</v>
      </c>
      <c r="S669" s="20">
        <f t="shared" si="158"/>
        <v>223.92986301369859</v>
      </c>
      <c r="T669" s="20">
        <f t="shared" si="159"/>
        <v>-10.539503562759364</v>
      </c>
      <c r="Y669" s="81">
        <f t="shared" si="151"/>
        <v>1.4130014686557935</v>
      </c>
      <c r="Z669" s="7">
        <f t="shared" si="152"/>
        <v>2.1432905619540854</v>
      </c>
      <c r="AA669" s="56">
        <f t="shared" si="153"/>
        <v>1.5168353391684903</v>
      </c>
      <c r="AB669" s="7">
        <f t="shared" si="145"/>
        <v>163.06023561643838</v>
      </c>
      <c r="AC669" s="18">
        <f t="shared" si="146"/>
        <v>175.9649315068493</v>
      </c>
      <c r="AD669" s="43">
        <f t="shared" si="147"/>
        <v>-12.904695890410919</v>
      </c>
    </row>
    <row r="670" spans="1:30" s="7" customFormat="1" ht="15.75">
      <c r="A670" s="7">
        <v>20240324</v>
      </c>
      <c r="B670" s="43">
        <v>194</v>
      </c>
      <c r="C670" s="64">
        <f t="shared" si="150"/>
        <v>175.93726027397261</v>
      </c>
      <c r="E670" s="2">
        <v>161</v>
      </c>
      <c r="F670" s="76">
        <f t="shared" ref="F670:F733" si="161">AVERAGE(E488:E852)</f>
        <v>141.59726027397261</v>
      </c>
      <c r="H670" s="28">
        <v>329</v>
      </c>
      <c r="I670" s="71">
        <f t="shared" si="140"/>
        <v>303.72602739726028</v>
      </c>
      <c r="J670" s="18">
        <f t="shared" si="141"/>
        <v>95.792630344578754</v>
      </c>
      <c r="K670" s="28">
        <v>211</v>
      </c>
      <c r="L670" s="43">
        <f t="shared" si="142"/>
        <v>200.21917808219177</v>
      </c>
      <c r="M670" s="18">
        <f t="shared" si="160"/>
        <v>98.787233169129721</v>
      </c>
      <c r="O670" s="6">
        <f t="shared" si="154"/>
        <v>176.30118493150687</v>
      </c>
      <c r="P670" s="20">
        <f t="shared" si="155"/>
        <v>-19.684453437460874</v>
      </c>
      <c r="Q670" s="20">
        <f t="shared" si="156"/>
        <v>343.36754589041095</v>
      </c>
      <c r="R670" s="20">
        <f t="shared" si="157"/>
        <v>-11.544922916449025</v>
      </c>
      <c r="S670" s="20">
        <f t="shared" si="158"/>
        <v>223.87452054794522</v>
      </c>
      <c r="T670" s="20">
        <f t="shared" si="159"/>
        <v>-10.566339754901861</v>
      </c>
      <c r="Y670" s="81">
        <f t="shared" si="151"/>
        <v>1.4140046049958399</v>
      </c>
      <c r="Z670" s="7">
        <f t="shared" si="152"/>
        <v>2.1449993227947295</v>
      </c>
      <c r="AA670" s="56">
        <f t="shared" si="153"/>
        <v>1.5169677066228791</v>
      </c>
      <c r="AB670" s="7">
        <f t="shared" si="145"/>
        <v>163.01468493150685</v>
      </c>
      <c r="AC670" s="18">
        <f t="shared" si="146"/>
        <v>175.93726027397261</v>
      </c>
      <c r="AD670" s="43">
        <f t="shared" si="147"/>
        <v>-12.922575342465761</v>
      </c>
    </row>
    <row r="671" spans="1:30" s="7" customFormat="1" ht="15.75">
      <c r="A671" s="7">
        <v>20240325</v>
      </c>
      <c r="B671" s="7">
        <v>189.1</v>
      </c>
      <c r="C671" s="64">
        <f t="shared" si="150"/>
        <v>175.91999999999996</v>
      </c>
      <c r="E671" s="2">
        <v>163</v>
      </c>
      <c r="F671" s="76">
        <f t="shared" si="161"/>
        <v>141.44931506849315</v>
      </c>
      <c r="H671" s="28">
        <v>287</v>
      </c>
      <c r="I671" s="71">
        <f t="shared" ref="I671:I738" si="162">AVERAGE(H489:H853)</f>
        <v>303.57808219178082</v>
      </c>
      <c r="J671" s="18">
        <f t="shared" ref="J671:J720" si="163">(C671/I671-1)*10+100</f>
        <v>95.794884753533196</v>
      </c>
      <c r="K671" s="28">
        <v>181</v>
      </c>
      <c r="L671" s="43">
        <f t="shared" ref="L671:L738" si="164">AVERAGE(K489:K853)</f>
        <v>200.17260273972602</v>
      </c>
      <c r="M671" s="18">
        <f t="shared" si="160"/>
        <v>98.788415477054045</v>
      </c>
      <c r="O671" s="6">
        <f t="shared" si="154"/>
        <v>176.27399999999994</v>
      </c>
      <c r="P671" s="20">
        <f t="shared" si="155"/>
        <v>-19.755996307740674</v>
      </c>
      <c r="Q671" s="20">
        <f t="shared" si="156"/>
        <v>343.31459999999987</v>
      </c>
      <c r="R671" s="20">
        <f t="shared" si="157"/>
        <v>-11.574374584774162</v>
      </c>
      <c r="S671" s="20">
        <f t="shared" si="158"/>
        <v>223.83999999999992</v>
      </c>
      <c r="T671" s="20">
        <f t="shared" si="159"/>
        <v>-10.573354744582701</v>
      </c>
      <c r="Y671" s="81">
        <f t="shared" si="151"/>
        <v>1.4151542737608707</v>
      </c>
      <c r="Z671" s="7">
        <f t="shared" si="152"/>
        <v>2.1461969048403029</v>
      </c>
      <c r="AA671" s="56">
        <f t="shared" ref="AA671:AA734" si="165">I671/L671</f>
        <v>1.5165815802800324</v>
      </c>
      <c r="AB671" s="7">
        <f t="shared" ref="AB671:AB734" si="166">I671*0.326+64</f>
        <v>162.96645479452056</v>
      </c>
      <c r="AC671" s="18">
        <f t="shared" ref="AC671:AC734" si="167">C671</f>
        <v>175.91999999999996</v>
      </c>
      <c r="AD671" s="43">
        <f t="shared" ref="AD671:AD734" si="168">((AB671-C671)/100)*100</f>
        <v>-12.953545205479401</v>
      </c>
    </row>
    <row r="672" spans="1:30" s="7" customFormat="1" ht="15.75">
      <c r="A672" s="7">
        <v>20240326</v>
      </c>
      <c r="B672" s="7">
        <v>177.4</v>
      </c>
      <c r="C672" s="64">
        <f t="shared" si="150"/>
        <v>175.92630136986298</v>
      </c>
      <c r="E672" s="2">
        <v>138</v>
      </c>
      <c r="F672" s="76">
        <f t="shared" si="161"/>
        <v>141.35068493150686</v>
      </c>
      <c r="H672" s="28">
        <v>291</v>
      </c>
      <c r="I672" s="71">
        <f t="shared" si="162"/>
        <v>303.81095890410961</v>
      </c>
      <c r="J672" s="18">
        <f t="shared" si="163"/>
        <v>95.790650278201113</v>
      </c>
      <c r="K672" s="28">
        <v>202</v>
      </c>
      <c r="L672" s="43">
        <f t="shared" si="164"/>
        <v>200.33424657534246</v>
      </c>
      <c r="M672" s="18">
        <f t="shared" si="160"/>
        <v>98.781638904843959</v>
      </c>
      <c r="O672" s="6">
        <f t="shared" si="154"/>
        <v>176.28392465753419</v>
      </c>
      <c r="P672" s="20">
        <f t="shared" si="155"/>
        <v>-19.816463579360359</v>
      </c>
      <c r="Q672" s="20">
        <f t="shared" si="156"/>
        <v>343.33392945205469</v>
      </c>
      <c r="R672" s="20">
        <f t="shared" si="157"/>
        <v>-11.511524832696239</v>
      </c>
      <c r="S672" s="20">
        <f t="shared" si="158"/>
        <v>223.85260273972597</v>
      </c>
      <c r="T672" s="20">
        <f t="shared" si="159"/>
        <v>-10.506179457617634</v>
      </c>
      <c r="Y672" s="81">
        <f t="shared" si="151"/>
        <v>1.4172852906402029</v>
      </c>
      <c r="Z672" s="7">
        <f t="shared" si="152"/>
        <v>2.1493419649952514</v>
      </c>
      <c r="AA672" s="56">
        <f t="shared" si="165"/>
        <v>1.5165203358770276</v>
      </c>
      <c r="AB672" s="7">
        <f t="shared" si="166"/>
        <v>163.04237260273973</v>
      </c>
      <c r="AC672" s="18">
        <f t="shared" si="167"/>
        <v>175.92630136986298</v>
      </c>
      <c r="AD672" s="43">
        <f t="shared" si="168"/>
        <v>-12.883928767123251</v>
      </c>
    </row>
    <row r="673" spans="1:30" s="7" customFormat="1" ht="15.75">
      <c r="A673" s="7">
        <v>20240327</v>
      </c>
      <c r="B673" s="7">
        <v>173.9</v>
      </c>
      <c r="C673" s="64">
        <f t="shared" si="150"/>
        <v>175.95232876712328</v>
      </c>
      <c r="E673" s="2">
        <v>113</v>
      </c>
      <c r="F673" s="76">
        <f t="shared" si="161"/>
        <v>141.31780821917809</v>
      </c>
      <c r="H673" s="28">
        <v>231</v>
      </c>
      <c r="I673" s="71">
        <f t="shared" si="162"/>
        <v>303.93150684931504</v>
      </c>
      <c r="J673" s="18">
        <f t="shared" si="163"/>
        <v>95.78920989768784</v>
      </c>
      <c r="K673" s="28">
        <v>143</v>
      </c>
      <c r="L673" s="43">
        <f t="shared" si="164"/>
        <v>200.41643835616438</v>
      </c>
      <c r="M673" s="18">
        <f t="shared" si="160"/>
        <v>98.779336176727909</v>
      </c>
      <c r="O673" s="6">
        <f t="shared" si="154"/>
        <v>176.32491780821917</v>
      </c>
      <c r="P673" s="20">
        <f t="shared" si="155"/>
        <v>-19.853750691729672</v>
      </c>
      <c r="Q673" s="20">
        <f t="shared" si="156"/>
        <v>343.41376849315066</v>
      </c>
      <c r="R673" s="20">
        <f t="shared" si="157"/>
        <v>-11.496994374185405</v>
      </c>
      <c r="S673" s="20">
        <f t="shared" si="158"/>
        <v>223.90465753424655</v>
      </c>
      <c r="T673" s="20">
        <f t="shared" si="159"/>
        <v>-10.490277172769225</v>
      </c>
      <c r="Y673" s="81">
        <f t="shared" si="151"/>
        <v>1.4181966227874603</v>
      </c>
      <c r="Z673" s="7">
        <f t="shared" si="152"/>
        <v>2.1506950233613149</v>
      </c>
      <c r="AA673" s="56">
        <f t="shared" si="165"/>
        <v>1.5164998906386702</v>
      </c>
      <c r="AB673" s="7">
        <f t="shared" si="166"/>
        <v>163.08167123287672</v>
      </c>
      <c r="AC673" s="18">
        <f t="shared" si="167"/>
        <v>175.95232876712328</v>
      </c>
      <c r="AD673" s="43">
        <f t="shared" si="168"/>
        <v>-12.870657534246559</v>
      </c>
    </row>
    <row r="674" spans="1:30" s="7" customFormat="1" ht="15.75">
      <c r="A674" s="7">
        <v>20240328</v>
      </c>
      <c r="B674" s="7">
        <v>172.1</v>
      </c>
      <c r="C674" s="64">
        <f t="shared" si="150"/>
        <v>176.02164383561643</v>
      </c>
      <c r="E674" s="2">
        <v>98</v>
      </c>
      <c r="F674" s="76">
        <f t="shared" si="161"/>
        <v>141.32602739726028</v>
      </c>
      <c r="H674" s="28">
        <v>187</v>
      </c>
      <c r="I674" s="71">
        <f t="shared" si="162"/>
        <v>304.26849315068495</v>
      </c>
      <c r="J674" s="18">
        <f t="shared" si="163"/>
        <v>95.785076266455363</v>
      </c>
      <c r="K674" s="28">
        <v>135</v>
      </c>
      <c r="L674" s="43">
        <f t="shared" si="164"/>
        <v>200.64657534246575</v>
      </c>
      <c r="M674" s="18">
        <f t="shared" si="160"/>
        <v>98.772721066142338</v>
      </c>
      <c r="O674" s="6">
        <f t="shared" si="154"/>
        <v>176.43408904109586</v>
      </c>
      <c r="P674" s="20">
        <f t="shared" si="155"/>
        <v>-19.898683885095508</v>
      </c>
      <c r="Q674" s="20">
        <f t="shared" si="156"/>
        <v>343.62639246575338</v>
      </c>
      <c r="R674" s="20">
        <f t="shared" si="157"/>
        <v>-11.45368929104913</v>
      </c>
      <c r="S674" s="20">
        <f t="shared" si="158"/>
        <v>224.04328767123286</v>
      </c>
      <c r="T674" s="20">
        <f t="shared" si="159"/>
        <v>-10.442942777692181</v>
      </c>
      <c r="Y674" s="81">
        <f t="shared" si="151"/>
        <v>1.4197425558312655</v>
      </c>
      <c r="Z674" s="7">
        <f t="shared" si="152"/>
        <v>2.1529544044665014</v>
      </c>
      <c r="AA674" s="56">
        <f t="shared" si="165"/>
        <v>1.516440002184718</v>
      </c>
      <c r="AB674" s="7">
        <f t="shared" si="166"/>
        <v>163.19152876712332</v>
      </c>
      <c r="AC674" s="18">
        <f t="shared" si="167"/>
        <v>176.02164383561643</v>
      </c>
      <c r="AD674" s="43">
        <f t="shared" si="168"/>
        <v>-12.830115068493114</v>
      </c>
    </row>
    <row r="675" spans="1:30" s="7" customFormat="1" ht="15.75">
      <c r="A675" s="7">
        <v>20240329</v>
      </c>
      <c r="B675" s="7">
        <v>166.8</v>
      </c>
      <c r="C675" s="64">
        <f t="shared" si="150"/>
        <v>176.12657534246571</v>
      </c>
      <c r="E675" s="2">
        <v>79</v>
      </c>
      <c r="F675" s="76">
        <f t="shared" si="161"/>
        <v>141.43561643835616</v>
      </c>
      <c r="H675" s="28">
        <v>148</v>
      </c>
      <c r="I675" s="71">
        <f t="shared" si="162"/>
        <v>304.69315068493148</v>
      </c>
      <c r="J675" s="18">
        <f t="shared" si="163"/>
        <v>95.78045732063697</v>
      </c>
      <c r="K675" s="28">
        <v>115</v>
      </c>
      <c r="L675" s="43">
        <f t="shared" si="164"/>
        <v>200.94246575342467</v>
      </c>
      <c r="M675" s="18">
        <f t="shared" si="160"/>
        <v>98.765025087260028</v>
      </c>
      <c r="O675" s="6">
        <f t="shared" si="154"/>
        <v>176.59935616438349</v>
      </c>
      <c r="P675" s="20">
        <f t="shared" si="155"/>
        <v>-19.911589990903451</v>
      </c>
      <c r="Q675" s="20">
        <f t="shared" si="156"/>
        <v>343.94826986301354</v>
      </c>
      <c r="R675" s="20">
        <f t="shared" si="157"/>
        <v>-11.413088134944374</v>
      </c>
      <c r="S675" s="20">
        <f t="shared" si="158"/>
        <v>224.25315068493143</v>
      </c>
      <c r="T675" s="20">
        <f t="shared" si="159"/>
        <v>-10.394808215763945</v>
      </c>
      <c r="Y675" s="81">
        <f t="shared" si="151"/>
        <v>1.4207345420734543</v>
      </c>
      <c r="Z675" s="7">
        <f t="shared" si="152"/>
        <v>2.15428870292887</v>
      </c>
      <c r="AA675" s="56">
        <f t="shared" si="165"/>
        <v>1.5163203534031411</v>
      </c>
      <c r="AB675" s="7">
        <f t="shared" si="166"/>
        <v>163.32996712328767</v>
      </c>
      <c r="AC675" s="18">
        <f t="shared" si="167"/>
        <v>176.12657534246571</v>
      </c>
      <c r="AD675" s="43">
        <f t="shared" si="168"/>
        <v>-12.79660821917804</v>
      </c>
    </row>
    <row r="676" spans="1:30" s="7" customFormat="1" ht="15.75">
      <c r="A676" s="7">
        <v>20240330</v>
      </c>
      <c r="B676" s="7">
        <v>139.30000000000001</v>
      </c>
      <c r="C676" s="64">
        <f t="shared" si="150"/>
        <v>176.23534246575338</v>
      </c>
      <c r="E676" s="2">
        <v>51</v>
      </c>
      <c r="F676" s="76">
        <f t="shared" si="161"/>
        <v>141.57808219178082</v>
      </c>
      <c r="H676" s="28">
        <v>132</v>
      </c>
      <c r="I676" s="71">
        <f t="shared" si="162"/>
        <v>305.47945205479454</v>
      </c>
      <c r="J676" s="18">
        <f t="shared" si="163"/>
        <v>95.769139013452914</v>
      </c>
      <c r="K676" s="28">
        <v>107</v>
      </c>
      <c r="L676" s="43">
        <f t="shared" si="164"/>
        <v>201.44657534246576</v>
      </c>
      <c r="M676" s="18">
        <f t="shared" si="160"/>
        <v>98.748490371015123</v>
      </c>
      <c r="O676" s="6">
        <f t="shared" si="154"/>
        <v>176.77066438356155</v>
      </c>
      <c r="P676" s="20">
        <f t="shared" si="155"/>
        <v>-19.908610014283227</v>
      </c>
      <c r="Q676" s="20">
        <f t="shared" si="156"/>
        <v>344.28191301369844</v>
      </c>
      <c r="R676" s="20">
        <f t="shared" si="157"/>
        <v>-11.270548783479086</v>
      </c>
      <c r="S676" s="20">
        <f t="shared" si="158"/>
        <v>224.47068493150675</v>
      </c>
      <c r="T676" s="20">
        <f t="shared" si="159"/>
        <v>-10.257067463426864</v>
      </c>
      <c r="Y676" s="81">
        <f t="shared" si="151"/>
        <v>1.4228655468689528</v>
      </c>
      <c r="Z676" s="7">
        <f t="shared" si="152"/>
        <v>2.1576747426271385</v>
      </c>
      <c r="AA676" s="56">
        <f t="shared" si="165"/>
        <v>1.5164291154390164</v>
      </c>
      <c r="AB676" s="7">
        <f t="shared" si="166"/>
        <v>163.58630136986301</v>
      </c>
      <c r="AC676" s="18">
        <f t="shared" si="167"/>
        <v>176.23534246575338</v>
      </c>
      <c r="AD676" s="43">
        <f t="shared" si="168"/>
        <v>-12.649041095890368</v>
      </c>
    </row>
    <row r="677" spans="1:30" s="7" customFormat="1" ht="15.75">
      <c r="A677" s="7">
        <v>20240331</v>
      </c>
      <c r="B677" s="7">
        <v>133.4</v>
      </c>
      <c r="C677" s="64">
        <f t="shared" si="150"/>
        <v>176.34027397260272</v>
      </c>
      <c r="E677" s="2">
        <v>63</v>
      </c>
      <c r="F677" s="76">
        <f t="shared" si="161"/>
        <v>141.66575342465754</v>
      </c>
      <c r="H677" s="28">
        <v>124</v>
      </c>
      <c r="I677" s="71">
        <f t="shared" si="162"/>
        <v>305.92602739726027</v>
      </c>
      <c r="J677" s="18">
        <f t="shared" si="163"/>
        <v>95.764147479469472</v>
      </c>
      <c r="K677" s="28">
        <v>75</v>
      </c>
      <c r="L677" s="43">
        <f t="shared" si="164"/>
        <v>201.85479452054796</v>
      </c>
      <c r="M677" s="18">
        <f t="shared" si="160"/>
        <v>98.735996308210161</v>
      </c>
      <c r="O677" s="6">
        <f t="shared" si="154"/>
        <v>176.93593150684927</v>
      </c>
      <c r="P677" s="20">
        <f t="shared" si="155"/>
        <v>-19.933869724378965</v>
      </c>
      <c r="Q677" s="20">
        <f t="shared" si="156"/>
        <v>344.60379041095882</v>
      </c>
      <c r="R677" s="20">
        <f t="shared" si="157"/>
        <v>-11.223835630935227</v>
      </c>
      <c r="S677" s="20">
        <f t="shared" si="158"/>
        <v>224.68054794520543</v>
      </c>
      <c r="T677" s="20">
        <f t="shared" si="159"/>
        <v>-10.159203203574236</v>
      </c>
      <c r="Y677" s="81">
        <f t="shared" si="151"/>
        <v>1.4248665583662103</v>
      </c>
      <c r="Z677" s="7">
        <f t="shared" si="152"/>
        <v>2.1594917614295661</v>
      </c>
      <c r="AA677" s="56">
        <f t="shared" si="165"/>
        <v>1.5155747383851133</v>
      </c>
      <c r="AB677" s="7">
        <f t="shared" si="166"/>
        <v>163.73188493150684</v>
      </c>
      <c r="AC677" s="18">
        <f t="shared" si="167"/>
        <v>176.34027397260272</v>
      </c>
      <c r="AD677" s="43">
        <f t="shared" si="168"/>
        <v>-12.608389041095878</v>
      </c>
    </row>
    <row r="678" spans="1:30" s="7" customFormat="1" ht="15.75">
      <c r="A678" s="7">
        <v>20240401</v>
      </c>
      <c r="B678" s="7">
        <v>120.3</v>
      </c>
      <c r="C678" s="64">
        <f t="shared" si="150"/>
        <v>176.48602739726024</v>
      </c>
      <c r="E678" s="2">
        <v>32</v>
      </c>
      <c r="F678" s="76">
        <f t="shared" si="161"/>
        <v>141.70410958904111</v>
      </c>
      <c r="H678" s="28">
        <v>116</v>
      </c>
      <c r="I678" s="71">
        <f t="shared" si="162"/>
        <v>306.74520547945207</v>
      </c>
      <c r="J678" s="18">
        <f t="shared" si="163"/>
        <v>95.75350565370394</v>
      </c>
      <c r="K678" s="28">
        <v>63</v>
      </c>
      <c r="L678" s="43">
        <f t="shared" si="164"/>
        <v>202.40821917808219</v>
      </c>
      <c r="M678" s="18">
        <f t="shared" si="160"/>
        <v>98.71931130632521</v>
      </c>
      <c r="O678" s="6">
        <f t="shared" si="154"/>
        <v>177.16549315068488</v>
      </c>
      <c r="P678" s="20">
        <f t="shared" si="155"/>
        <v>-20.015965259940742</v>
      </c>
      <c r="Q678" s="20">
        <f t="shared" si="156"/>
        <v>345.05088904109579</v>
      </c>
      <c r="R678" s="20">
        <f t="shared" si="157"/>
        <v>-11.101459169717273</v>
      </c>
      <c r="S678" s="20">
        <f t="shared" si="158"/>
        <v>224.97205479452049</v>
      </c>
      <c r="T678" s="20">
        <f t="shared" si="159"/>
        <v>-10.029617072683578</v>
      </c>
      <c r="Y678" s="81">
        <f t="shared" si="151"/>
        <v>1.4283863733034297</v>
      </c>
      <c r="Z678" s="7">
        <f t="shared" si="152"/>
        <v>2.1646881404431384</v>
      </c>
      <c r="AA678" s="56">
        <f t="shared" si="165"/>
        <v>1.5154780113428714</v>
      </c>
      <c r="AB678" s="7">
        <f t="shared" si="166"/>
        <v>163.99893698630137</v>
      </c>
      <c r="AC678" s="18">
        <f t="shared" si="167"/>
        <v>176.48602739726024</v>
      </c>
      <c r="AD678" s="43">
        <f t="shared" si="168"/>
        <v>-12.487090410958871</v>
      </c>
    </row>
    <row r="679" spans="1:30" s="7" customFormat="1" ht="15.75">
      <c r="A679" s="7">
        <v>20240402</v>
      </c>
      <c r="B679" s="7">
        <v>112.7</v>
      </c>
      <c r="C679" s="64">
        <f t="shared" si="150"/>
        <v>176.72547945205474</v>
      </c>
      <c r="E679" s="2">
        <v>39</v>
      </c>
      <c r="F679" s="76">
        <f t="shared" si="161"/>
        <v>141.82465753424657</v>
      </c>
      <c r="H679" s="28">
        <v>148</v>
      </c>
      <c r="I679" s="71">
        <f t="shared" si="162"/>
        <v>307.35616438356163</v>
      </c>
      <c r="J679" s="18">
        <f t="shared" si="163"/>
        <v>95.749859606899321</v>
      </c>
      <c r="K679" s="28">
        <v>105</v>
      </c>
      <c r="L679" s="43">
        <f t="shared" si="164"/>
        <v>202.80547945205478</v>
      </c>
      <c r="M679" s="18">
        <f t="shared" si="160"/>
        <v>98.714038690154538</v>
      </c>
      <c r="O679" s="6">
        <f t="shared" si="154"/>
        <v>177.54263013698622</v>
      </c>
      <c r="P679" s="20">
        <f t="shared" si="155"/>
        <v>-20.117969737848767</v>
      </c>
      <c r="Q679" s="20">
        <f t="shared" si="156"/>
        <v>345.7854082191779</v>
      </c>
      <c r="R679" s="20">
        <f t="shared" si="157"/>
        <v>-11.113610615765978</v>
      </c>
      <c r="S679" s="20">
        <f t="shared" si="158"/>
        <v>225.45095890410948</v>
      </c>
      <c r="T679" s="20">
        <f t="shared" si="159"/>
        <v>-10.044525675176402</v>
      </c>
      <c r="Y679" s="81">
        <f t="shared" si="151"/>
        <v>1.4299733415755516</v>
      </c>
      <c r="Z679" s="7">
        <f t="shared" si="152"/>
        <v>2.1671560483715182</v>
      </c>
      <c r="AA679" s="56">
        <f t="shared" si="165"/>
        <v>1.5155219928671781</v>
      </c>
      <c r="AB679" s="7">
        <f t="shared" si="166"/>
        <v>164.19810958904111</v>
      </c>
      <c r="AC679" s="18">
        <f t="shared" si="167"/>
        <v>176.72547945205474</v>
      </c>
      <c r="AD679" s="43">
        <f t="shared" si="168"/>
        <v>-12.527369863013632</v>
      </c>
    </row>
    <row r="680" spans="1:30" s="7" customFormat="1" ht="15.75">
      <c r="A680" s="7">
        <v>20240403</v>
      </c>
      <c r="B680" s="7">
        <v>111.7</v>
      </c>
      <c r="C680" s="64">
        <f t="shared" si="150"/>
        <v>177.05698630136982</v>
      </c>
      <c r="E680" s="2">
        <v>38</v>
      </c>
      <c r="F680" s="76">
        <f t="shared" si="161"/>
        <v>142.0054794520548</v>
      </c>
      <c r="H680" s="28">
        <v>133</v>
      </c>
      <c r="I680" s="71">
        <f t="shared" si="162"/>
        <v>307.6849315068493</v>
      </c>
      <c r="J680" s="18">
        <f t="shared" si="163"/>
        <v>95.754490004897377</v>
      </c>
      <c r="K680" s="28">
        <v>94</v>
      </c>
      <c r="L680" s="43">
        <f t="shared" si="164"/>
        <v>203.0054794520548</v>
      </c>
      <c r="M680" s="18">
        <f t="shared" si="160"/>
        <v>98.721783607973336</v>
      </c>
      <c r="O680" s="6">
        <f t="shared" si="154"/>
        <v>178.06475342465745</v>
      </c>
      <c r="P680" s="20">
        <f t="shared" si="155"/>
        <v>-20.250652236945939</v>
      </c>
      <c r="Q680" s="20">
        <f t="shared" si="156"/>
        <v>346.80230547945189</v>
      </c>
      <c r="R680" s="20">
        <f t="shared" si="157"/>
        <v>-11.279444615722241</v>
      </c>
      <c r="S680" s="20">
        <f t="shared" si="158"/>
        <v>226.11397260273964</v>
      </c>
      <c r="T680" s="20">
        <f t="shared" si="159"/>
        <v>-10.219843066170981</v>
      </c>
      <c r="Y680" s="81">
        <f t="shared" si="151"/>
        <v>1.4295608890260842</v>
      </c>
      <c r="Z680" s="7">
        <f t="shared" si="152"/>
        <v>2.1667116839018363</v>
      </c>
      <c r="AA680" s="56">
        <f t="shared" si="165"/>
        <v>1.5156484068180898</v>
      </c>
      <c r="AB680" s="7">
        <f t="shared" si="166"/>
        <v>164.30528767123286</v>
      </c>
      <c r="AC680" s="18">
        <f t="shared" si="167"/>
        <v>177.05698630136982</v>
      </c>
      <c r="AD680" s="43">
        <f t="shared" si="168"/>
        <v>-12.751698630136957</v>
      </c>
    </row>
    <row r="681" spans="1:30" s="7" customFormat="1" ht="15.75">
      <c r="A681" s="7">
        <v>20240404</v>
      </c>
      <c r="B681" s="7">
        <v>113.8</v>
      </c>
      <c r="C681" s="64">
        <f t="shared" si="150"/>
        <v>177.48712328767118</v>
      </c>
      <c r="E681" s="2">
        <v>48</v>
      </c>
      <c r="F681" s="76">
        <f t="shared" si="161"/>
        <v>142.15616438356165</v>
      </c>
      <c r="H681" s="28">
        <v>159</v>
      </c>
      <c r="I681" s="71">
        <f t="shared" si="162"/>
        <v>308.43561643835619</v>
      </c>
      <c r="J681" s="18">
        <f t="shared" si="163"/>
        <v>95.754430222332758</v>
      </c>
      <c r="K681" s="28">
        <v>104</v>
      </c>
      <c r="L681" s="43">
        <f t="shared" si="164"/>
        <v>203.4</v>
      </c>
      <c r="M681" s="18">
        <f t="shared" si="160"/>
        <v>98.726013927614119</v>
      </c>
      <c r="O681" s="6">
        <f t="shared" si="154"/>
        <v>178.74221917808211</v>
      </c>
      <c r="P681" s="20">
        <f t="shared" si="155"/>
        <v>-20.468613941773611</v>
      </c>
      <c r="Q681" s="20">
        <f t="shared" si="156"/>
        <v>348.12175068493133</v>
      </c>
      <c r="R681" s="20">
        <f t="shared" si="157"/>
        <v>-11.400073155007533</v>
      </c>
      <c r="S681" s="20">
        <f t="shared" si="158"/>
        <v>226.97424657534236</v>
      </c>
      <c r="T681" s="20">
        <f t="shared" si="159"/>
        <v>-10.386308989252257</v>
      </c>
      <c r="Y681" s="81">
        <f t="shared" si="151"/>
        <v>1.4308208221712568</v>
      </c>
      <c r="Z681" s="7">
        <f t="shared" si="152"/>
        <v>2.1696956848536244</v>
      </c>
      <c r="AA681" s="56">
        <f t="shared" si="165"/>
        <v>1.5163992941905418</v>
      </c>
      <c r="AB681" s="7">
        <f t="shared" si="166"/>
        <v>164.55001095890412</v>
      </c>
      <c r="AC681" s="18">
        <f t="shared" si="167"/>
        <v>177.48712328767118</v>
      </c>
      <c r="AD681" s="43">
        <f t="shared" si="168"/>
        <v>-12.937112328767055</v>
      </c>
    </row>
    <row r="682" spans="1:30" s="7" customFormat="1" ht="15.75">
      <c r="A682" s="7">
        <v>20240405</v>
      </c>
      <c r="B682" s="7">
        <v>120.6</v>
      </c>
      <c r="C682" s="64">
        <f t="shared" si="150"/>
        <v>177.8569863013698</v>
      </c>
      <c r="E682" s="2">
        <v>78</v>
      </c>
      <c r="F682" s="76">
        <f t="shared" si="161"/>
        <v>142.2986301369863</v>
      </c>
      <c r="H682" s="28">
        <v>202</v>
      </c>
      <c r="I682" s="71">
        <f t="shared" si="162"/>
        <v>308.77808219178081</v>
      </c>
      <c r="J682" s="18">
        <f t="shared" si="163"/>
        <v>95.760026263486651</v>
      </c>
      <c r="K682" s="28">
        <v>153</v>
      </c>
      <c r="L682" s="43">
        <f t="shared" si="164"/>
        <v>203.66027397260274</v>
      </c>
      <c r="M682" s="18">
        <f t="shared" si="160"/>
        <v>98.733023030563928</v>
      </c>
      <c r="O682" s="6">
        <f t="shared" si="154"/>
        <v>179.32475342465744</v>
      </c>
      <c r="P682" s="20">
        <f t="shared" si="155"/>
        <v>-20.647524996167093</v>
      </c>
      <c r="Q682" s="20">
        <f t="shared" si="156"/>
        <v>349.25630547945184</v>
      </c>
      <c r="R682" s="20">
        <f t="shared" si="157"/>
        <v>-11.589833212059943</v>
      </c>
      <c r="S682" s="20">
        <f t="shared" si="158"/>
        <v>227.7139726027396</v>
      </c>
      <c r="T682" s="20">
        <f t="shared" si="159"/>
        <v>-10.563119318154421</v>
      </c>
      <c r="Y682" s="81">
        <f t="shared" si="151"/>
        <v>1.431217389630143</v>
      </c>
      <c r="Z682" s="7">
        <f t="shared" si="152"/>
        <v>2.1699301103217232</v>
      </c>
      <c r="AA682" s="56">
        <f t="shared" si="165"/>
        <v>1.51614291863969</v>
      </c>
      <c r="AB682" s="7">
        <f t="shared" si="166"/>
        <v>164.66165479452053</v>
      </c>
      <c r="AC682" s="18">
        <f t="shared" si="167"/>
        <v>177.8569863013698</v>
      </c>
      <c r="AD682" s="43">
        <f t="shared" si="168"/>
        <v>-13.195331506849273</v>
      </c>
    </row>
    <row r="683" spans="1:30" s="7" customFormat="1" ht="15.75">
      <c r="A683" s="7">
        <v>20240406</v>
      </c>
      <c r="B683" s="7">
        <v>123.1</v>
      </c>
      <c r="C683" s="64">
        <f t="shared" si="150"/>
        <v>178.19068493150678</v>
      </c>
      <c r="E683" s="2">
        <v>80</v>
      </c>
      <c r="F683" s="76">
        <f t="shared" si="161"/>
        <v>142.36438356164385</v>
      </c>
      <c r="H683" s="28">
        <v>197</v>
      </c>
      <c r="I683" s="71">
        <f t="shared" si="162"/>
        <v>309.15616438356165</v>
      </c>
      <c r="J683" s="18">
        <f t="shared" si="163"/>
        <v>95.763775899044674</v>
      </c>
      <c r="K683" s="28">
        <v>100</v>
      </c>
      <c r="L683" s="43">
        <f t="shared" si="164"/>
        <v>203.8876712328767</v>
      </c>
      <c r="M683" s="18">
        <f t="shared" si="160"/>
        <v>98.739649820610325</v>
      </c>
      <c r="O683" s="6">
        <f t="shared" si="154"/>
        <v>179.85032876712319</v>
      </c>
      <c r="P683" s="20">
        <f t="shared" si="155"/>
        <v>-20.842856091754783</v>
      </c>
      <c r="Q683" s="20">
        <f t="shared" si="156"/>
        <v>350.27992602739704</v>
      </c>
      <c r="R683" s="20">
        <f t="shared" si="157"/>
        <v>-11.740256460091558</v>
      </c>
      <c r="S683" s="20">
        <f t="shared" si="158"/>
        <v>228.38136986301356</v>
      </c>
      <c r="T683" s="20">
        <f t="shared" si="159"/>
        <v>-10.724910987629386</v>
      </c>
      <c r="Y683" s="81">
        <f t="shared" si="151"/>
        <v>1.4321536477878489</v>
      </c>
      <c r="Z683" s="7">
        <f t="shared" si="152"/>
        <v>2.1715836268113851</v>
      </c>
      <c r="AA683" s="56">
        <f t="shared" si="165"/>
        <v>1.5163063196226771</v>
      </c>
      <c r="AB683" s="7">
        <f t="shared" si="166"/>
        <v>164.78490958904109</v>
      </c>
      <c r="AC683" s="18">
        <f t="shared" si="167"/>
        <v>178.19068493150678</v>
      </c>
      <c r="AD683" s="43">
        <f t="shared" si="168"/>
        <v>-13.405775342465686</v>
      </c>
    </row>
    <row r="684" spans="1:30" s="7" customFormat="1" ht="15.75">
      <c r="A684" s="7">
        <v>20240407</v>
      </c>
      <c r="B684" s="7">
        <v>124.9</v>
      </c>
      <c r="C684" s="64">
        <f t="shared" si="150"/>
        <v>178.48438356164377</v>
      </c>
      <c r="E684" s="2">
        <v>84</v>
      </c>
      <c r="F684" s="76">
        <f t="shared" si="161"/>
        <v>142.46027397260275</v>
      </c>
      <c r="H684" s="28">
        <v>179</v>
      </c>
      <c r="I684" s="71">
        <f t="shared" si="162"/>
        <v>309.64109589041095</v>
      </c>
      <c r="J684" s="18">
        <f t="shared" si="163"/>
        <v>95.764234332280409</v>
      </c>
      <c r="K684" s="28">
        <v>135</v>
      </c>
      <c r="L684" s="43">
        <f t="shared" si="164"/>
        <v>204.19452054794522</v>
      </c>
      <c r="M684" s="18">
        <f t="shared" si="160"/>
        <v>98.740899759831478</v>
      </c>
      <c r="O684" s="6">
        <f t="shared" si="154"/>
        <v>180.31290410958894</v>
      </c>
      <c r="P684" s="20">
        <f t="shared" si="155"/>
        <v>-20.992746095410041</v>
      </c>
      <c r="Q684" s="20">
        <f t="shared" si="156"/>
        <v>351.18084657534223</v>
      </c>
      <c r="R684" s="20">
        <f t="shared" si="157"/>
        <v>-11.828592330709398</v>
      </c>
      <c r="S684" s="20">
        <f t="shared" si="158"/>
        <v>228.96876712328753</v>
      </c>
      <c r="T684" s="20">
        <f t="shared" si="159"/>
        <v>-10.81992399513716</v>
      </c>
      <c r="Y684" s="81">
        <f t="shared" si="151"/>
        <v>1.4333435901380822</v>
      </c>
      <c r="Z684" s="7">
        <f t="shared" si="152"/>
        <v>2.1735259048424935</v>
      </c>
      <c r="AA684" s="56">
        <f t="shared" si="165"/>
        <v>1.5164025707423756</v>
      </c>
      <c r="AB684" s="7">
        <f t="shared" si="166"/>
        <v>164.94299726027396</v>
      </c>
      <c r="AC684" s="18">
        <f t="shared" si="167"/>
        <v>178.48438356164377</v>
      </c>
      <c r="AD684" s="43">
        <f t="shared" si="168"/>
        <v>-13.541386301369812</v>
      </c>
    </row>
    <row r="685" spans="1:30" s="7" customFormat="1" ht="15.75">
      <c r="A685" s="7">
        <v>20240408</v>
      </c>
      <c r="B685" s="7">
        <v>125.2</v>
      </c>
      <c r="C685" s="64">
        <f t="shared" si="150"/>
        <v>178.72109589041088</v>
      </c>
      <c r="E685" s="2">
        <v>77</v>
      </c>
      <c r="F685" s="76">
        <f t="shared" si="161"/>
        <v>142.51232876712328</v>
      </c>
      <c r="H685" s="28">
        <v>195</v>
      </c>
      <c r="I685" s="71">
        <f t="shared" si="162"/>
        <v>309.82465753424657</v>
      </c>
      <c r="J685" s="18">
        <f t="shared" si="163"/>
        <v>95.768459402578571</v>
      </c>
      <c r="K685" s="28">
        <v>108</v>
      </c>
      <c r="L685" s="43">
        <f t="shared" si="164"/>
        <v>204.33698630136988</v>
      </c>
      <c r="M685" s="18">
        <f t="shared" si="160"/>
        <v>98.746389927999672</v>
      </c>
      <c r="O685" s="6">
        <f t="shared" si="154"/>
        <v>180.68572602739712</v>
      </c>
      <c r="P685" s="20">
        <f t="shared" si="155"/>
        <v>-21.126957895105491</v>
      </c>
      <c r="Q685" s="20">
        <f t="shared" si="156"/>
        <v>351.90696164383536</v>
      </c>
      <c r="R685" s="20">
        <f t="shared" si="157"/>
        <v>-11.958360787468663</v>
      </c>
      <c r="S685" s="20">
        <f t="shared" si="158"/>
        <v>229.44219178082176</v>
      </c>
      <c r="T685" s="20">
        <f t="shared" si="159"/>
        <v>-10.941843470286415</v>
      </c>
      <c r="Y685" s="81">
        <f t="shared" si="151"/>
        <v>1.4338197127862047</v>
      </c>
      <c r="Z685" s="7">
        <f t="shared" si="152"/>
        <v>2.1740200319126441</v>
      </c>
      <c r="AA685" s="56">
        <f t="shared" si="165"/>
        <v>1.516243648016304</v>
      </c>
      <c r="AB685" s="7">
        <f t="shared" si="166"/>
        <v>165.00283835616437</v>
      </c>
      <c r="AC685" s="18">
        <f t="shared" si="167"/>
        <v>178.72109589041088</v>
      </c>
      <c r="AD685" s="43">
        <f t="shared" si="168"/>
        <v>-13.718257534246503</v>
      </c>
    </row>
    <row r="686" spans="1:30" s="7" customFormat="1" ht="15.75">
      <c r="A686" s="7">
        <v>20240409</v>
      </c>
      <c r="B686" s="7">
        <v>124.8</v>
      </c>
      <c r="C686" s="64">
        <f t="shared" si="150"/>
        <v>178.8827397260273</v>
      </c>
      <c r="E686" s="2">
        <v>55</v>
      </c>
      <c r="F686" s="76">
        <f t="shared" si="161"/>
        <v>142.48219178082192</v>
      </c>
      <c r="H686" s="28">
        <v>220</v>
      </c>
      <c r="I686" s="71">
        <f t="shared" si="162"/>
        <v>309.95342465753424</v>
      </c>
      <c r="J686" s="18">
        <f t="shared" si="163"/>
        <v>95.771278053264737</v>
      </c>
      <c r="K686" s="28">
        <v>142</v>
      </c>
      <c r="L686" s="43">
        <f t="shared" si="164"/>
        <v>204.41643835616438</v>
      </c>
      <c r="M686" s="18">
        <f t="shared" si="160"/>
        <v>98.75089797887739</v>
      </c>
      <c r="O686" s="6">
        <f t="shared" si="154"/>
        <v>180.94031506849299</v>
      </c>
      <c r="P686" s="20">
        <f t="shared" si="155"/>
        <v>-21.254590649470885</v>
      </c>
      <c r="Q686" s="20">
        <f t="shared" si="156"/>
        <v>352.40280410958871</v>
      </c>
      <c r="R686" s="20">
        <f t="shared" si="157"/>
        <v>-12.045698546386646</v>
      </c>
      <c r="S686" s="20">
        <f t="shared" si="158"/>
        <v>229.76547945205459</v>
      </c>
      <c r="T686" s="20">
        <f t="shared" si="159"/>
        <v>-11.032571627531979</v>
      </c>
      <c r="Y686" s="81">
        <f t="shared" si="151"/>
        <v>1.4346806137753336</v>
      </c>
      <c r="Z686" s="7">
        <f t="shared" si="152"/>
        <v>2.1753836095835095</v>
      </c>
      <c r="AA686" s="56">
        <f t="shared" si="165"/>
        <v>1.5162842438213693</v>
      </c>
      <c r="AB686" s="7">
        <f t="shared" si="166"/>
        <v>165.04481643835618</v>
      </c>
      <c r="AC686" s="18">
        <f t="shared" si="167"/>
        <v>178.8827397260273</v>
      </c>
      <c r="AD686" s="43">
        <f t="shared" si="168"/>
        <v>-13.837923287671117</v>
      </c>
    </row>
    <row r="687" spans="1:30" s="7" customFormat="1" ht="15.75">
      <c r="A687" s="7">
        <v>20240410</v>
      </c>
      <c r="B687" s="7">
        <v>131.80000000000001</v>
      </c>
      <c r="C687" s="64">
        <f t="shared" si="150"/>
        <v>179.03561643835607</v>
      </c>
      <c r="E687" s="2">
        <v>55</v>
      </c>
      <c r="F687" s="76">
        <f t="shared" si="161"/>
        <v>142.50684931506851</v>
      </c>
      <c r="H687" s="28">
        <v>178</v>
      </c>
      <c r="I687" s="71">
        <f t="shared" si="162"/>
        <v>310.06575342465754</v>
      </c>
      <c r="J687" s="18">
        <f t="shared" si="163"/>
        <v>95.774117730220723</v>
      </c>
      <c r="K687" s="28">
        <v>135</v>
      </c>
      <c r="L687" s="43">
        <f t="shared" si="164"/>
        <v>204.48219178082192</v>
      </c>
      <c r="M687" s="18">
        <f t="shared" si="160"/>
        <v>98.755560319416901</v>
      </c>
      <c r="O687" s="6">
        <f t="shared" si="154"/>
        <v>181.1810958904108</v>
      </c>
      <c r="P687" s="20">
        <f t="shared" si="155"/>
        <v>-21.345630119565456</v>
      </c>
      <c r="Q687" s="20">
        <f t="shared" si="156"/>
        <v>352.87175342465724</v>
      </c>
      <c r="R687" s="20">
        <f t="shared" si="157"/>
        <v>-12.1307527691188</v>
      </c>
      <c r="S687" s="20">
        <f t="shared" si="158"/>
        <v>230.07123287671214</v>
      </c>
      <c r="T687" s="20">
        <f t="shared" si="159"/>
        <v>-11.122225397732606</v>
      </c>
      <c r="Y687" s="81">
        <f t="shared" si="151"/>
        <v>1.4348937806401998</v>
      </c>
      <c r="Z687" s="7">
        <f t="shared" si="152"/>
        <v>2.1757954436220319</v>
      </c>
      <c r="AA687" s="56">
        <f t="shared" si="165"/>
        <v>1.5163459992496919</v>
      </c>
      <c r="AB687" s="7">
        <f t="shared" si="166"/>
        <v>165.08143561643837</v>
      </c>
      <c r="AC687" s="18">
        <f t="shared" si="167"/>
        <v>179.03561643835607</v>
      </c>
      <c r="AD687" s="43">
        <f t="shared" si="168"/>
        <v>-13.954180821917703</v>
      </c>
    </row>
    <row r="688" spans="1:30" s="7" customFormat="1" ht="15.75">
      <c r="A688" s="7">
        <v>20240411</v>
      </c>
      <c r="B688" s="7">
        <v>144.4</v>
      </c>
      <c r="C688" s="64">
        <f t="shared" si="150"/>
        <v>179.19479452054784</v>
      </c>
      <c r="E688" s="2">
        <v>90</v>
      </c>
      <c r="F688" s="76">
        <f t="shared" si="161"/>
        <v>142.49589041095891</v>
      </c>
      <c r="H688" s="28">
        <v>186</v>
      </c>
      <c r="I688" s="71">
        <f t="shared" si="162"/>
        <v>310.43013698630136</v>
      </c>
      <c r="J688" s="18">
        <f t="shared" si="163"/>
        <v>95.772467720440929</v>
      </c>
      <c r="K688" s="28">
        <v>131</v>
      </c>
      <c r="L688" s="43">
        <f t="shared" si="164"/>
        <v>204.57260273972602</v>
      </c>
      <c r="M688" s="18">
        <f t="shared" si="160"/>
        <v>98.75947180222046</v>
      </c>
      <c r="O688" s="6">
        <f t="shared" si="154"/>
        <v>181.43180136986285</v>
      </c>
      <c r="P688" s="20">
        <f t="shared" si="155"/>
        <v>-21.46035626881644</v>
      </c>
      <c r="Q688" s="20">
        <f t="shared" si="156"/>
        <v>353.36003219178048</v>
      </c>
      <c r="R688" s="20">
        <f t="shared" si="157"/>
        <v>-12.149052324678195</v>
      </c>
      <c r="S688" s="20">
        <f t="shared" si="158"/>
        <v>230.38958904109569</v>
      </c>
      <c r="T688" s="20">
        <f t="shared" si="159"/>
        <v>-11.205795543462941</v>
      </c>
      <c r="Y688" s="81">
        <f t="shared" si="151"/>
        <v>1.4356386149083846</v>
      </c>
      <c r="Z688" s="7">
        <f t="shared" si="152"/>
        <v>2.1785199284766681</v>
      </c>
      <c r="AA688" s="56">
        <f t="shared" si="165"/>
        <v>1.517457043753097</v>
      </c>
      <c r="AB688" s="7">
        <f t="shared" si="166"/>
        <v>165.20022465753425</v>
      </c>
      <c r="AC688" s="18">
        <f t="shared" si="167"/>
        <v>179.19479452054784</v>
      </c>
      <c r="AD688" s="43">
        <f t="shared" si="168"/>
        <v>-13.994569863013595</v>
      </c>
    </row>
    <row r="689" spans="1:30" s="7" customFormat="1" ht="15.75">
      <c r="A689" s="7">
        <v>20240412</v>
      </c>
      <c r="B689" s="7">
        <v>152.30000000000001</v>
      </c>
      <c r="C689" s="64">
        <f t="shared" si="150"/>
        <v>179.35013698630127</v>
      </c>
      <c r="E689" s="2">
        <v>86</v>
      </c>
      <c r="F689" s="76">
        <f t="shared" si="161"/>
        <v>142.49315068493149</v>
      </c>
      <c r="H689" s="28">
        <v>245</v>
      </c>
      <c r="I689" s="71">
        <f t="shared" si="162"/>
        <v>310.6849315068493</v>
      </c>
      <c r="J689" s="18">
        <f t="shared" si="163"/>
        <v>95.772733686067014</v>
      </c>
      <c r="K689" s="28">
        <v>165</v>
      </c>
      <c r="L689" s="43">
        <f t="shared" si="164"/>
        <v>204.78082191780823</v>
      </c>
      <c r="M689" s="18">
        <f t="shared" si="160"/>
        <v>98.758151046892763</v>
      </c>
      <c r="O689" s="6">
        <f t="shared" si="154"/>
        <v>181.67646575342448</v>
      </c>
      <c r="P689" s="20">
        <f t="shared" si="155"/>
        <v>-21.567633928806984</v>
      </c>
      <c r="Q689" s="20">
        <f t="shared" si="156"/>
        <v>353.83654520547913</v>
      </c>
      <c r="R689" s="20">
        <f t="shared" si="157"/>
        <v>-12.195352425671828</v>
      </c>
      <c r="S689" s="20">
        <f t="shared" si="158"/>
        <v>230.70027397260253</v>
      </c>
      <c r="T689" s="20">
        <f t="shared" si="159"/>
        <v>-11.235119754505547</v>
      </c>
      <c r="Y689" s="81">
        <f t="shared" si="151"/>
        <v>1.4371274754854837</v>
      </c>
      <c r="Z689" s="7">
        <f t="shared" si="152"/>
        <v>2.1803499327052491</v>
      </c>
      <c r="AA689" s="56">
        <f t="shared" si="165"/>
        <v>1.5171583383503913</v>
      </c>
      <c r="AB689" s="7">
        <f t="shared" si="166"/>
        <v>165.28328767123287</v>
      </c>
      <c r="AC689" s="18">
        <f t="shared" si="167"/>
        <v>179.35013698630127</v>
      </c>
      <c r="AD689" s="43">
        <f t="shared" si="168"/>
        <v>-14.066849315068398</v>
      </c>
    </row>
    <row r="690" spans="1:30" s="7" customFormat="1" ht="15.75">
      <c r="A690" s="7">
        <v>20240413</v>
      </c>
      <c r="B690" s="7">
        <v>161.9</v>
      </c>
      <c r="C690" s="64">
        <f t="shared" si="150"/>
        <v>179.52602739726018</v>
      </c>
      <c r="E690" s="2">
        <v>120</v>
      </c>
      <c r="F690" s="76">
        <f t="shared" si="161"/>
        <v>142.52876712328768</v>
      </c>
      <c r="H690" s="28">
        <v>243</v>
      </c>
      <c r="I690" s="71">
        <f t="shared" si="162"/>
        <v>310.96438356164384</v>
      </c>
      <c r="J690" s="18">
        <f t="shared" si="163"/>
        <v>95.773202234321857</v>
      </c>
      <c r="K690" s="28">
        <v>146</v>
      </c>
      <c r="L690" s="43">
        <f t="shared" si="164"/>
        <v>205.0054794520548</v>
      </c>
      <c r="M690" s="18">
        <f t="shared" si="160"/>
        <v>98.757133120397711</v>
      </c>
      <c r="O690" s="6">
        <f t="shared" si="154"/>
        <v>181.95349315068478</v>
      </c>
      <c r="P690" s="20">
        <f t="shared" si="155"/>
        <v>-21.667474113699768</v>
      </c>
      <c r="Q690" s="20">
        <f t="shared" si="156"/>
        <v>354.37608904109561</v>
      </c>
      <c r="R690" s="20">
        <f t="shared" si="157"/>
        <v>-12.25017906736295</v>
      </c>
      <c r="S690" s="20">
        <f t="shared" si="158"/>
        <v>231.05205479452036</v>
      </c>
      <c r="T690" s="20">
        <f t="shared" si="159"/>
        <v>-11.273033414755545</v>
      </c>
      <c r="Y690" s="81">
        <f t="shared" si="151"/>
        <v>1.4383445783595716</v>
      </c>
      <c r="Z690" s="7">
        <f t="shared" si="152"/>
        <v>2.1817657574534342</v>
      </c>
      <c r="AA690" s="56">
        <f t="shared" si="165"/>
        <v>1.5168588878346052</v>
      </c>
      <c r="AB690" s="7">
        <f t="shared" si="166"/>
        <v>165.3743890410959</v>
      </c>
      <c r="AC690" s="18">
        <f t="shared" si="167"/>
        <v>179.52602739726018</v>
      </c>
      <c r="AD690" s="43">
        <f t="shared" si="168"/>
        <v>-14.151638356164284</v>
      </c>
    </row>
    <row r="691" spans="1:30" s="7" customFormat="1" ht="15.75">
      <c r="A691" s="7">
        <v>20240414</v>
      </c>
      <c r="B691" s="7">
        <v>179.5</v>
      </c>
      <c r="C691" s="64">
        <f t="shared" si="150"/>
        <v>179.65342465753412</v>
      </c>
      <c r="E691" s="2">
        <v>148</v>
      </c>
      <c r="F691" s="76">
        <f t="shared" si="161"/>
        <v>142.6</v>
      </c>
      <c r="H691" s="28">
        <v>294</v>
      </c>
      <c r="I691" s="71">
        <f t="shared" si="162"/>
        <v>311.38082191780819</v>
      </c>
      <c r="J691" s="18">
        <f t="shared" si="163"/>
        <v>95.769572562338325</v>
      </c>
      <c r="K691" s="28">
        <v>194</v>
      </c>
      <c r="L691" s="43">
        <f t="shared" si="164"/>
        <v>205.21643835616439</v>
      </c>
      <c r="M691" s="18">
        <f t="shared" si="160"/>
        <v>98.75433888710883</v>
      </c>
      <c r="O691" s="6">
        <f t="shared" si="154"/>
        <v>182.15414383561622</v>
      </c>
      <c r="P691" s="20">
        <f t="shared" si="155"/>
        <v>-21.714654963497068</v>
      </c>
      <c r="Q691" s="20">
        <f t="shared" si="156"/>
        <v>354.76688013698589</v>
      </c>
      <c r="R691" s="20">
        <f t="shared" si="157"/>
        <v>-12.229455636452045</v>
      </c>
      <c r="S691" s="20">
        <f t="shared" si="158"/>
        <v>231.30684931506823</v>
      </c>
      <c r="T691" s="20">
        <f t="shared" si="159"/>
        <v>-11.279566963175185</v>
      </c>
      <c r="Y691" s="81">
        <f t="shared" ref="Y691:Y754" si="169">L691/F691</f>
        <v>1.4391054583181233</v>
      </c>
      <c r="Z691" s="7">
        <f t="shared" si="152"/>
        <v>2.1835962266325959</v>
      </c>
      <c r="AA691" s="56">
        <f t="shared" si="165"/>
        <v>1.5173288475915838</v>
      </c>
      <c r="AB691" s="7">
        <f t="shared" si="166"/>
        <v>165.51014794520546</v>
      </c>
      <c r="AC691" s="18">
        <f t="shared" si="167"/>
        <v>179.65342465753412</v>
      </c>
      <c r="AD691" s="43">
        <f t="shared" si="168"/>
        <v>-14.143276712328657</v>
      </c>
    </row>
    <row r="692" spans="1:30" s="7" customFormat="1" ht="15.75">
      <c r="A692" s="7">
        <v>20240415</v>
      </c>
      <c r="B692" s="43">
        <v>193.2</v>
      </c>
      <c r="C692" s="64">
        <f t="shared" si="150"/>
        <v>179.75506849315059</v>
      </c>
      <c r="E692" s="2">
        <v>171</v>
      </c>
      <c r="F692" s="76">
        <f t="shared" si="161"/>
        <v>142.68767123287671</v>
      </c>
      <c r="H692" s="28">
        <v>307</v>
      </c>
      <c r="I692" s="71">
        <f t="shared" si="162"/>
        <v>311.50958904109586</v>
      </c>
      <c r="J692" s="18">
        <f t="shared" si="163"/>
        <v>95.770450567717077</v>
      </c>
      <c r="K692" s="28">
        <v>190</v>
      </c>
      <c r="L692" s="43">
        <f t="shared" si="164"/>
        <v>205.32602739726028</v>
      </c>
      <c r="M692" s="18">
        <f t="shared" si="160"/>
        <v>98.75461678052946</v>
      </c>
      <c r="O692" s="6">
        <f t="shared" si="154"/>
        <v>182.31423287671217</v>
      </c>
      <c r="P692" s="20">
        <f t="shared" si="155"/>
        <v>-21.735308877739925</v>
      </c>
      <c r="Q692" s="20">
        <f t="shared" si="156"/>
        <v>355.0786726027394</v>
      </c>
      <c r="R692" s="20">
        <f t="shared" si="157"/>
        <v>-12.270262035813246</v>
      </c>
      <c r="S692" s="20">
        <f t="shared" si="158"/>
        <v>231.51013698630118</v>
      </c>
      <c r="T692" s="20">
        <f t="shared" si="159"/>
        <v>-11.310135240682897</v>
      </c>
      <c r="Y692" s="81">
        <f t="shared" si="169"/>
        <v>1.4389892667191491</v>
      </c>
      <c r="Z692" s="7">
        <f t="shared" si="152"/>
        <v>2.1831570054338432</v>
      </c>
      <c r="AA692" s="56">
        <f t="shared" si="165"/>
        <v>1.5171461357813834</v>
      </c>
      <c r="AB692" s="7">
        <f t="shared" si="166"/>
        <v>165.55212602739726</v>
      </c>
      <c r="AC692" s="18">
        <f t="shared" si="167"/>
        <v>179.75506849315059</v>
      </c>
      <c r="AD692" s="43">
        <f t="shared" si="168"/>
        <v>-14.202942465753324</v>
      </c>
    </row>
    <row r="693" spans="1:30" s="7" customFormat="1" ht="15.75">
      <c r="A693" s="7">
        <v>20240416</v>
      </c>
      <c r="B693" s="7">
        <v>200.2</v>
      </c>
      <c r="C693" s="64">
        <f t="shared" si="150"/>
        <v>179.83123287671222</v>
      </c>
      <c r="E693" s="2">
        <v>181</v>
      </c>
      <c r="F693" s="76">
        <f t="shared" si="161"/>
        <v>142.72054794520548</v>
      </c>
      <c r="H693" s="28">
        <v>369</v>
      </c>
      <c r="I693" s="71">
        <f t="shared" si="162"/>
        <v>311.84109589041094</v>
      </c>
      <c r="J693" s="18">
        <f t="shared" si="163"/>
        <v>95.766758623113276</v>
      </c>
      <c r="K693" s="28">
        <v>233</v>
      </c>
      <c r="L693" s="43">
        <f t="shared" si="164"/>
        <v>205.47945205479451</v>
      </c>
      <c r="M693" s="18">
        <f t="shared" si="160"/>
        <v>98.751786666666661</v>
      </c>
      <c r="O693" s="6">
        <f t="shared" si="154"/>
        <v>182.43419178082175</v>
      </c>
      <c r="P693" s="20">
        <f t="shared" si="155"/>
        <v>-21.768750390457853</v>
      </c>
      <c r="Q693" s="20">
        <f t="shared" si="156"/>
        <v>355.31230684931472</v>
      </c>
      <c r="R693" s="20">
        <f t="shared" si="157"/>
        <v>-12.234648257579096</v>
      </c>
      <c r="S693" s="20">
        <f t="shared" si="158"/>
        <v>231.66246575342444</v>
      </c>
      <c r="T693" s="20">
        <f t="shared" si="159"/>
        <v>-11.30222524977286</v>
      </c>
      <c r="Y693" s="81">
        <f t="shared" si="169"/>
        <v>1.4397327855949935</v>
      </c>
      <c r="Z693" s="7">
        <f t="shared" si="152"/>
        <v>2.1849768682932447</v>
      </c>
      <c r="AA693" s="56">
        <f t="shared" si="165"/>
        <v>1.5176266666666667</v>
      </c>
      <c r="AB693" s="7">
        <f t="shared" si="166"/>
        <v>165.66019726027397</v>
      </c>
      <c r="AC693" s="18">
        <f t="shared" si="167"/>
        <v>179.83123287671222</v>
      </c>
      <c r="AD693" s="43">
        <f t="shared" si="168"/>
        <v>-14.171035616438246</v>
      </c>
    </row>
    <row r="694" spans="1:30" s="7" customFormat="1" ht="15.75">
      <c r="A694" s="7">
        <v>20240417</v>
      </c>
      <c r="B694" s="7">
        <v>218.2</v>
      </c>
      <c r="C694" s="64">
        <f t="shared" si="150"/>
        <v>179.91397260273968</v>
      </c>
      <c r="E694" s="2">
        <v>209</v>
      </c>
      <c r="F694" s="76">
        <f t="shared" si="161"/>
        <v>142.84383561643835</v>
      </c>
      <c r="H694" s="28">
        <v>513</v>
      </c>
      <c r="I694" s="71">
        <f t="shared" si="162"/>
        <v>312.16438356164383</v>
      </c>
      <c r="J694" s="18">
        <f t="shared" si="163"/>
        <v>95.763436896612248</v>
      </c>
      <c r="K694" s="28">
        <v>358</v>
      </c>
      <c r="L694" s="43">
        <f t="shared" si="164"/>
        <v>205.6904109589041</v>
      </c>
      <c r="M694" s="18">
        <f t="shared" si="160"/>
        <v>98.74683325119544</v>
      </c>
      <c r="O694" s="6">
        <f t="shared" si="154"/>
        <v>182.56450684931499</v>
      </c>
      <c r="P694" s="20">
        <f t="shared" si="155"/>
        <v>-21.757061062072296</v>
      </c>
      <c r="Q694" s="20">
        <f t="shared" si="156"/>
        <v>355.56611095890395</v>
      </c>
      <c r="R694" s="20">
        <f t="shared" si="157"/>
        <v>-12.206373458992687</v>
      </c>
      <c r="S694" s="20">
        <f t="shared" si="158"/>
        <v>231.82794520547935</v>
      </c>
      <c r="T694" s="20">
        <f t="shared" si="159"/>
        <v>-11.27453992805242</v>
      </c>
      <c r="Y694" s="81">
        <f t="shared" si="169"/>
        <v>1.4399670106256472</v>
      </c>
      <c r="Z694" s="7">
        <f t="shared" si="152"/>
        <v>2.1853542521769151</v>
      </c>
      <c r="AA694" s="56">
        <f t="shared" si="165"/>
        <v>1.5176418876620004</v>
      </c>
      <c r="AB694" s="7">
        <f t="shared" si="166"/>
        <v>165.76558904109589</v>
      </c>
      <c r="AC694" s="18">
        <f t="shared" si="167"/>
        <v>179.91397260273968</v>
      </c>
      <c r="AD694" s="43">
        <f t="shared" si="168"/>
        <v>-14.148383561643781</v>
      </c>
    </row>
    <row r="695" spans="1:30" s="7" customFormat="1" ht="15.75">
      <c r="A695" s="7">
        <v>20240418</v>
      </c>
      <c r="B695" s="7">
        <v>228.8</v>
      </c>
      <c r="C695" s="64">
        <f t="shared" si="150"/>
        <v>180.01780821917799</v>
      </c>
      <c r="E695" s="2">
        <v>223</v>
      </c>
      <c r="F695" s="76">
        <f t="shared" si="161"/>
        <v>143.04931506849314</v>
      </c>
      <c r="H695" s="28">
        <v>512</v>
      </c>
      <c r="I695" s="71">
        <f t="shared" si="162"/>
        <v>312.72602739726028</v>
      </c>
      <c r="J695" s="18">
        <f t="shared" si="163"/>
        <v>95.756406325288012</v>
      </c>
      <c r="K695" s="28">
        <v>363</v>
      </c>
      <c r="L695" s="43">
        <f t="shared" si="164"/>
        <v>206.06301369863013</v>
      </c>
      <c r="M695" s="18">
        <f t="shared" si="160"/>
        <v>98.736056266868758</v>
      </c>
      <c r="O695" s="6">
        <f t="shared" si="154"/>
        <v>182.72804794520533</v>
      </c>
      <c r="P695" s="20">
        <f t="shared" si="155"/>
        <v>-21.714637310967518</v>
      </c>
      <c r="Q695" s="20">
        <f t="shared" si="156"/>
        <v>355.8846267123285</v>
      </c>
      <c r="R695" s="20">
        <f t="shared" si="157"/>
        <v>-12.127132243325164</v>
      </c>
      <c r="S695" s="20">
        <f t="shared" si="158"/>
        <v>232.03561643835599</v>
      </c>
      <c r="T695" s="20">
        <f t="shared" si="159"/>
        <v>-11.193368991534072</v>
      </c>
      <c r="Y695" s="81">
        <f t="shared" si="169"/>
        <v>1.4405033229272404</v>
      </c>
      <c r="Z695" s="7">
        <f t="shared" si="152"/>
        <v>2.1861413824143416</v>
      </c>
      <c r="AA695" s="56">
        <f t="shared" si="165"/>
        <v>1.5176232832090197</v>
      </c>
      <c r="AB695" s="7">
        <f t="shared" si="166"/>
        <v>165.94868493150688</v>
      </c>
      <c r="AC695" s="18">
        <f t="shared" si="167"/>
        <v>180.01780821917799</v>
      </c>
      <c r="AD695" s="43">
        <f t="shared" si="168"/>
        <v>-14.069123287671118</v>
      </c>
    </row>
    <row r="696" spans="1:30" s="7" customFormat="1" ht="15.75">
      <c r="A696" s="7">
        <v>20240419</v>
      </c>
      <c r="B696" s="7">
        <v>215.4</v>
      </c>
      <c r="C696" s="64">
        <f t="shared" si="150"/>
        <v>180.11698630136976</v>
      </c>
      <c r="E696" s="2">
        <v>240</v>
      </c>
      <c r="F696" s="76">
        <f t="shared" si="161"/>
        <v>143.26849315068492</v>
      </c>
      <c r="H696" s="28">
        <v>469</v>
      </c>
      <c r="I696" s="71">
        <f t="shared" si="162"/>
        <v>313.08219178082192</v>
      </c>
      <c r="J696" s="18">
        <f t="shared" si="163"/>
        <v>95.753025596149641</v>
      </c>
      <c r="K696" s="28">
        <v>314</v>
      </c>
      <c r="L696" s="43">
        <f t="shared" si="164"/>
        <v>206.35342465753425</v>
      </c>
      <c r="M696" s="18">
        <f t="shared" si="160"/>
        <v>98.728567824851623</v>
      </c>
      <c r="O696" s="6">
        <f t="shared" si="154"/>
        <v>182.88425342465737</v>
      </c>
      <c r="P696" s="20">
        <f t="shared" si="155"/>
        <v>-21.661657322669896</v>
      </c>
      <c r="Q696" s="20">
        <f t="shared" si="156"/>
        <v>356.18885547945172</v>
      </c>
      <c r="R696" s="20">
        <f t="shared" si="157"/>
        <v>-12.102193270647291</v>
      </c>
      <c r="S696" s="20">
        <f t="shared" si="158"/>
        <v>232.23397260273953</v>
      </c>
      <c r="T696" s="20">
        <f t="shared" si="159"/>
        <v>-11.14416967300329</v>
      </c>
      <c r="Y696" s="81">
        <f t="shared" si="169"/>
        <v>1.440326621153883</v>
      </c>
      <c r="Z696" s="7">
        <f t="shared" si="152"/>
        <v>2.185282925056891</v>
      </c>
      <c r="AA696" s="56">
        <f t="shared" si="165"/>
        <v>1.5172134521169958</v>
      </c>
      <c r="AB696" s="7">
        <f t="shared" si="166"/>
        <v>166.06479452054793</v>
      </c>
      <c r="AC696" s="18">
        <f t="shared" si="167"/>
        <v>180.11698630136976</v>
      </c>
      <c r="AD696" s="43">
        <f t="shared" si="168"/>
        <v>-14.052191780821829</v>
      </c>
    </row>
    <row r="697" spans="1:30" s="7" customFormat="1" ht="15.75">
      <c r="A697" s="7">
        <v>20240420</v>
      </c>
      <c r="B697" s="7">
        <v>211.6</v>
      </c>
      <c r="C697" s="64">
        <f t="shared" ref="C697:C698" si="170">AVERAGE(B515:B879)</f>
        <v>180.21643835616428</v>
      </c>
      <c r="E697" s="2">
        <v>232</v>
      </c>
      <c r="F697" s="76">
        <f t="shared" si="161"/>
        <v>143.44931506849315</v>
      </c>
      <c r="H697" s="28">
        <v>548</v>
      </c>
      <c r="I697" s="71">
        <f t="shared" si="162"/>
        <v>313.52602739726029</v>
      </c>
      <c r="J697" s="18">
        <f t="shared" si="163"/>
        <v>95.748053514160631</v>
      </c>
      <c r="K697" s="28">
        <v>340</v>
      </c>
      <c r="L697" s="43">
        <f t="shared" si="164"/>
        <v>206.67123287671234</v>
      </c>
      <c r="M697" s="18">
        <f t="shared" si="160"/>
        <v>98.719957579372959</v>
      </c>
      <c r="O697" s="6">
        <f t="shared" si="154"/>
        <v>183.04089041095872</v>
      </c>
      <c r="P697" s="20">
        <f t="shared" si="155"/>
        <v>-21.629907532451128</v>
      </c>
      <c r="Q697" s="20">
        <f t="shared" si="156"/>
        <v>356.49392465753391</v>
      </c>
      <c r="R697" s="20">
        <f t="shared" si="157"/>
        <v>-12.052911505168211</v>
      </c>
      <c r="S697" s="20">
        <f t="shared" si="158"/>
        <v>232.43287671232855</v>
      </c>
      <c r="T697" s="20">
        <f t="shared" si="159"/>
        <v>-11.083476743911831</v>
      </c>
      <c r="Y697" s="81">
        <f t="shared" si="169"/>
        <v>1.4407265226608608</v>
      </c>
      <c r="Z697" s="7">
        <f t="shared" si="152"/>
        <v>2.185622338088963</v>
      </c>
      <c r="AA697" s="56">
        <f t="shared" si="165"/>
        <v>1.5170279048187181</v>
      </c>
      <c r="AB697" s="7">
        <f t="shared" si="166"/>
        <v>166.20948493150686</v>
      </c>
      <c r="AC697" s="18">
        <f t="shared" si="167"/>
        <v>180.21643835616428</v>
      </c>
      <c r="AD697" s="43">
        <f t="shared" si="168"/>
        <v>-14.006953424657413</v>
      </c>
    </row>
    <row r="698" spans="1:30" s="7" customFormat="1" ht="15.75">
      <c r="A698" s="7">
        <v>20240421</v>
      </c>
      <c r="B698" s="7">
        <v>219.4</v>
      </c>
      <c r="C698" s="64">
        <f t="shared" si="170"/>
        <v>180.32301369863004</v>
      </c>
      <c r="E698" s="2">
        <v>231</v>
      </c>
      <c r="F698" s="76">
        <f t="shared" si="161"/>
        <v>143.62465753424658</v>
      </c>
      <c r="H698" s="28">
        <v>519</v>
      </c>
      <c r="I698" s="71">
        <f t="shared" si="162"/>
        <v>313.96164383561643</v>
      </c>
      <c r="J698" s="18">
        <f t="shared" si="163"/>
        <v>95.743472721560963</v>
      </c>
      <c r="K698" s="28">
        <v>347</v>
      </c>
      <c r="L698" s="43">
        <f t="shared" si="164"/>
        <v>206.9041095890411</v>
      </c>
      <c r="M698" s="18">
        <f t="shared" si="160"/>
        <v>98.715293961864404</v>
      </c>
      <c r="O698" s="6">
        <f t="shared" si="154"/>
        <v>183.2087465753423</v>
      </c>
      <c r="P698" s="20">
        <f t="shared" si="155"/>
        <v>-21.60600396052449</v>
      </c>
      <c r="Q698" s="20">
        <f t="shared" si="156"/>
        <v>356.82084452054761</v>
      </c>
      <c r="R698" s="20">
        <f t="shared" si="157"/>
        <v>-12.011406100033241</v>
      </c>
      <c r="S698" s="20">
        <f t="shared" si="158"/>
        <v>232.64602739726007</v>
      </c>
      <c r="T698" s="20">
        <f t="shared" si="159"/>
        <v>-11.064843056298045</v>
      </c>
      <c r="Y698" s="81">
        <f t="shared" si="169"/>
        <v>1.4405890544226769</v>
      </c>
      <c r="Z698" s="7">
        <f t="shared" si="152"/>
        <v>2.1859870667455121</v>
      </c>
      <c r="AA698" s="56">
        <f t="shared" si="165"/>
        <v>1.517425847457627</v>
      </c>
      <c r="AB698" s="7">
        <f t="shared" si="166"/>
        <v>166.35149589041094</v>
      </c>
      <c r="AC698" s="18">
        <f t="shared" si="167"/>
        <v>180.32301369863004</v>
      </c>
      <c r="AD698" s="43">
        <f t="shared" si="168"/>
        <v>-13.971517808219092</v>
      </c>
    </row>
    <row r="699" spans="1:30" s="7" customFormat="1" ht="15.75">
      <c r="A699" s="7">
        <v>20240422</v>
      </c>
      <c r="B699" s="7">
        <v>229.2</v>
      </c>
      <c r="C699" s="64">
        <f t="shared" ref="C699:C760" si="171">AVERAGE(B517:B881)</f>
        <v>180.44575342465745</v>
      </c>
      <c r="E699" s="2">
        <v>265</v>
      </c>
      <c r="F699" s="76">
        <f t="shared" si="161"/>
        <v>143.91780821917808</v>
      </c>
      <c r="H699" s="28">
        <v>550</v>
      </c>
      <c r="I699" s="71">
        <f t="shared" si="162"/>
        <v>314.37808219178083</v>
      </c>
      <c r="J699" s="18">
        <f t="shared" si="163"/>
        <v>95.739768884860737</v>
      </c>
      <c r="K699" s="28">
        <v>358</v>
      </c>
      <c r="L699" s="43">
        <f t="shared" si="164"/>
        <v>207.31780821917809</v>
      </c>
      <c r="M699" s="18">
        <f t="shared" si="160"/>
        <v>98.703823129071893</v>
      </c>
      <c r="O699" s="6">
        <f t="shared" si="154"/>
        <v>183.40206164383548</v>
      </c>
      <c r="P699" s="20">
        <f t="shared" si="155"/>
        <v>-21.528794753319261</v>
      </c>
      <c r="Q699" s="20">
        <f t="shared" si="156"/>
        <v>357.19734863013673</v>
      </c>
      <c r="R699" s="20">
        <f t="shared" si="157"/>
        <v>-11.987565585962258</v>
      </c>
      <c r="S699" s="20">
        <f t="shared" si="158"/>
        <v>232.89150684931491</v>
      </c>
      <c r="T699" s="20">
        <f t="shared" si="159"/>
        <v>-10.980949445564576</v>
      </c>
      <c r="Y699" s="81">
        <f t="shared" si="169"/>
        <v>1.4405292213972969</v>
      </c>
      <c r="Z699" s="7">
        <f t="shared" si="152"/>
        <v>2.1844279459356559</v>
      </c>
      <c r="AA699" s="56">
        <f t="shared" si="165"/>
        <v>1.5164065494046597</v>
      </c>
      <c r="AB699" s="7">
        <f t="shared" si="166"/>
        <v>166.48725479452054</v>
      </c>
      <c r="AC699" s="18">
        <f t="shared" si="167"/>
        <v>180.44575342465745</v>
      </c>
      <c r="AD699" s="43">
        <f t="shared" si="168"/>
        <v>-13.958498630136914</v>
      </c>
    </row>
    <row r="700" spans="1:30" s="7" customFormat="1" ht="15.75">
      <c r="A700" s="7">
        <v>20240423</v>
      </c>
      <c r="B700" s="7">
        <v>221.6</v>
      </c>
      <c r="C700" s="64">
        <f t="shared" si="171"/>
        <v>180.59232876712321</v>
      </c>
      <c r="E700" s="2">
        <v>266</v>
      </c>
      <c r="F700" s="76">
        <f t="shared" si="161"/>
        <v>144.15068493150685</v>
      </c>
      <c r="H700" s="28">
        <v>505</v>
      </c>
      <c r="I700" s="71">
        <f t="shared" si="162"/>
        <v>314.84109589041094</v>
      </c>
      <c r="J700" s="18">
        <f t="shared" si="163"/>
        <v>95.735983361904673</v>
      </c>
      <c r="K700" s="28">
        <v>362</v>
      </c>
      <c r="L700" s="43">
        <f t="shared" si="164"/>
        <v>207.59452054794519</v>
      </c>
      <c r="M700" s="18">
        <f t="shared" si="160"/>
        <v>98.699282056696404</v>
      </c>
      <c r="O700" s="6">
        <f t="shared" si="154"/>
        <v>183.63291780821905</v>
      </c>
      <c r="P700" s="20">
        <f t="shared" si="155"/>
        <v>-21.500629270589883</v>
      </c>
      <c r="Q700" s="20">
        <f t="shared" si="156"/>
        <v>357.64696849315044</v>
      </c>
      <c r="R700" s="20">
        <f t="shared" si="157"/>
        <v>-11.968750296721538</v>
      </c>
      <c r="S700" s="20">
        <f t="shared" si="158"/>
        <v>233.18465753424641</v>
      </c>
      <c r="T700" s="20">
        <f t="shared" si="159"/>
        <v>-10.974194124475346</v>
      </c>
      <c r="Y700" s="81">
        <f t="shared" si="169"/>
        <v>1.4401216383160695</v>
      </c>
      <c r="Z700" s="7">
        <f t="shared" si="152"/>
        <v>2.1841109949634134</v>
      </c>
      <c r="AA700" s="56">
        <f t="shared" si="165"/>
        <v>1.5166156363828327</v>
      </c>
      <c r="AB700" s="7">
        <f t="shared" si="166"/>
        <v>166.63819726027396</v>
      </c>
      <c r="AC700" s="18">
        <f t="shared" si="167"/>
        <v>180.59232876712321</v>
      </c>
      <c r="AD700" s="43">
        <f t="shared" si="168"/>
        <v>-13.954131506849251</v>
      </c>
    </row>
    <row r="701" spans="1:30" s="7" customFormat="1" ht="15.75">
      <c r="A701" s="7">
        <v>20240424</v>
      </c>
      <c r="B701" s="7">
        <v>201.4</v>
      </c>
      <c r="C701" s="64">
        <f t="shared" si="171"/>
        <v>180.7673972602739</v>
      </c>
      <c r="E701" s="2">
        <v>251</v>
      </c>
      <c r="F701" s="76">
        <f t="shared" si="161"/>
        <v>144.37808219178083</v>
      </c>
      <c r="H701" s="28">
        <v>411</v>
      </c>
      <c r="I701" s="71">
        <f t="shared" si="162"/>
        <v>315.42191780821918</v>
      </c>
      <c r="J701" s="18">
        <f t="shared" si="163"/>
        <v>95.730971345186703</v>
      </c>
      <c r="K701" s="28">
        <v>290</v>
      </c>
      <c r="L701" s="43">
        <f t="shared" si="164"/>
        <v>207.94520547945206</v>
      </c>
      <c r="M701" s="18">
        <f t="shared" si="160"/>
        <v>98.693030303030298</v>
      </c>
      <c r="O701" s="6">
        <f t="shared" si="154"/>
        <v>183.90865068493139</v>
      </c>
      <c r="P701" s="20">
        <f t="shared" si="155"/>
        <v>-21.494675941521393</v>
      </c>
      <c r="Q701" s="20">
        <f t="shared" si="156"/>
        <v>358.18399109589018</v>
      </c>
      <c r="R701" s="20">
        <f t="shared" si="157"/>
        <v>-11.938577477133265</v>
      </c>
      <c r="S701" s="20">
        <f t="shared" si="158"/>
        <v>233.53479452054779</v>
      </c>
      <c r="T701" s="20">
        <f t="shared" si="159"/>
        <v>-10.957505965495102</v>
      </c>
      <c r="Y701" s="81">
        <f t="shared" si="169"/>
        <v>1.4402823636570647</v>
      </c>
      <c r="Z701" s="7">
        <f t="shared" si="152"/>
        <v>2.1846939162776575</v>
      </c>
      <c r="AA701" s="56">
        <f t="shared" si="165"/>
        <v>1.5168511198945982</v>
      </c>
      <c r="AB701" s="7">
        <f t="shared" si="166"/>
        <v>166.82754520547945</v>
      </c>
      <c r="AC701" s="18">
        <f t="shared" si="167"/>
        <v>180.7673972602739</v>
      </c>
      <c r="AD701" s="43">
        <f t="shared" si="168"/>
        <v>-13.939852054794443</v>
      </c>
    </row>
    <row r="702" spans="1:30" s="7" customFormat="1" ht="15.75">
      <c r="A702" s="7">
        <v>20240425</v>
      </c>
      <c r="B702" s="7">
        <v>168.8</v>
      </c>
      <c r="C702" s="64">
        <f t="shared" si="171"/>
        <v>180.95917808219167</v>
      </c>
      <c r="E702" s="2">
        <v>209</v>
      </c>
      <c r="F702" s="76">
        <f t="shared" si="161"/>
        <v>144.66027397260274</v>
      </c>
      <c r="H702" s="28">
        <v>431</v>
      </c>
      <c r="I702" s="71">
        <f t="shared" si="162"/>
        <v>316.10958904109589</v>
      </c>
      <c r="J702" s="18">
        <f t="shared" si="163"/>
        <v>95.72457098283931</v>
      </c>
      <c r="K702" s="28">
        <v>271</v>
      </c>
      <c r="L702" s="43">
        <f t="shared" si="164"/>
        <v>208.39452054794521</v>
      </c>
      <c r="M702" s="18">
        <f t="shared" si="160"/>
        <v>98.68349021876314</v>
      </c>
      <c r="O702" s="6">
        <f t="shared" si="154"/>
        <v>184.21070547945189</v>
      </c>
      <c r="P702" s="20">
        <f t="shared" si="155"/>
        <v>-21.470213364586925</v>
      </c>
      <c r="Q702" s="20">
        <f t="shared" si="156"/>
        <v>358.77227876712294</v>
      </c>
      <c r="R702" s="20">
        <f t="shared" si="157"/>
        <v>-11.891300485263841</v>
      </c>
      <c r="S702" s="20">
        <f t="shared" si="158"/>
        <v>233.91835616438334</v>
      </c>
      <c r="T702" s="20">
        <f t="shared" si="159"/>
        <v>-10.911429113541459</v>
      </c>
      <c r="Y702" s="81">
        <f t="shared" si="169"/>
        <v>1.4405787769171039</v>
      </c>
      <c r="Z702" s="7">
        <f t="shared" si="152"/>
        <v>2.185185886630935</v>
      </c>
      <c r="AA702" s="56">
        <f t="shared" si="165"/>
        <v>1.5168805216659655</v>
      </c>
      <c r="AB702" s="7">
        <f t="shared" si="166"/>
        <v>167.05172602739725</v>
      </c>
      <c r="AC702" s="18">
        <f t="shared" si="167"/>
        <v>180.95917808219167</v>
      </c>
      <c r="AD702" s="43">
        <f t="shared" si="168"/>
        <v>-13.907452054794419</v>
      </c>
    </row>
    <row r="703" spans="1:30" s="7" customFormat="1" ht="15.75">
      <c r="A703" s="7">
        <v>20240426</v>
      </c>
      <c r="B703" s="7">
        <v>154.6</v>
      </c>
      <c r="C703" s="64">
        <f t="shared" si="171"/>
        <v>181.18356164383553</v>
      </c>
      <c r="E703" s="2">
        <v>141</v>
      </c>
      <c r="F703" s="76">
        <f t="shared" si="161"/>
        <v>145</v>
      </c>
      <c r="H703" s="28">
        <v>373</v>
      </c>
      <c r="I703" s="71">
        <f t="shared" si="162"/>
        <v>316.93698630136987</v>
      </c>
      <c r="J703" s="18">
        <f t="shared" si="163"/>
        <v>95.71670614270154</v>
      </c>
      <c r="K703" s="28">
        <v>251</v>
      </c>
      <c r="L703" s="43">
        <f t="shared" si="164"/>
        <v>208.96712328767123</v>
      </c>
      <c r="M703" s="18">
        <f t="shared" si="160"/>
        <v>98.670433836350995</v>
      </c>
      <c r="O703" s="6">
        <f t="shared" si="154"/>
        <v>184.56410958904095</v>
      </c>
      <c r="P703" s="20">
        <f t="shared" si="155"/>
        <v>-21.436513132014795</v>
      </c>
      <c r="Q703" s="20">
        <f t="shared" si="156"/>
        <v>359.46057534246546</v>
      </c>
      <c r="R703" s="20">
        <f t="shared" si="157"/>
        <v>-11.829833911711319</v>
      </c>
      <c r="S703" s="20">
        <f t="shared" si="158"/>
        <v>234.36712328767106</v>
      </c>
      <c r="T703" s="20">
        <f t="shared" si="159"/>
        <v>-10.837697559150783</v>
      </c>
      <c r="Y703" s="81">
        <f t="shared" si="169"/>
        <v>1.4411525743977327</v>
      </c>
      <c r="Z703" s="7">
        <f t="shared" si="152"/>
        <v>2.185772319319792</v>
      </c>
      <c r="AA703" s="56">
        <f t="shared" si="165"/>
        <v>1.516683492192519</v>
      </c>
      <c r="AB703" s="7">
        <f t="shared" si="166"/>
        <v>167.32145753424658</v>
      </c>
      <c r="AC703" s="18">
        <f t="shared" si="167"/>
        <v>181.18356164383553</v>
      </c>
      <c r="AD703" s="43">
        <f t="shared" si="168"/>
        <v>-13.862104109588955</v>
      </c>
    </row>
    <row r="704" spans="1:30" s="7" customFormat="1" ht="15.75">
      <c r="A704" s="7">
        <v>20240427</v>
      </c>
      <c r="B704" s="7">
        <v>154.6</v>
      </c>
      <c r="C704" s="64">
        <f t="shared" si="171"/>
        <v>181.48383561643828</v>
      </c>
      <c r="E704" s="2">
        <v>139</v>
      </c>
      <c r="F704" s="76">
        <f t="shared" si="161"/>
        <v>145.44383561643835</v>
      </c>
      <c r="H704" s="28">
        <v>293</v>
      </c>
      <c r="I704" s="71">
        <f t="shared" si="162"/>
        <v>317.91780821917808</v>
      </c>
      <c r="J704" s="18">
        <f t="shared" si="163"/>
        <v>95.708514305411924</v>
      </c>
      <c r="K704" s="28">
        <v>188</v>
      </c>
      <c r="L704" s="43">
        <f t="shared" si="164"/>
        <v>209.62465753424658</v>
      </c>
      <c r="M704" s="18">
        <f t="shared" si="160"/>
        <v>98.657561460144024</v>
      </c>
      <c r="O704" s="6">
        <f t="shared" si="154"/>
        <v>185.03704109589029</v>
      </c>
      <c r="P704" s="20">
        <f t="shared" si="155"/>
        <v>-21.397448448677835</v>
      </c>
      <c r="Q704" s="20">
        <f t="shared" si="156"/>
        <v>360.38166575342444</v>
      </c>
      <c r="R704" s="20">
        <f t="shared" si="157"/>
        <v>-11.78302382433084</v>
      </c>
      <c r="S704" s="20">
        <f t="shared" si="158"/>
        <v>234.96767123287657</v>
      </c>
      <c r="T704" s="20">
        <f t="shared" si="159"/>
        <v>-10.785744934890431</v>
      </c>
      <c r="Y704" s="81">
        <f t="shared" si="169"/>
        <v>1.4412756418708912</v>
      </c>
      <c r="Z704" s="7">
        <f t="shared" si="152"/>
        <v>2.1858458756381034</v>
      </c>
      <c r="AA704" s="56">
        <f t="shared" si="165"/>
        <v>1.5166050213689177</v>
      </c>
      <c r="AB704" s="7">
        <f t="shared" si="166"/>
        <v>167.64120547945205</v>
      </c>
      <c r="AC704" s="18">
        <f t="shared" si="167"/>
        <v>181.48383561643828</v>
      </c>
      <c r="AD704" s="43">
        <f t="shared" si="168"/>
        <v>-13.84263013698623</v>
      </c>
    </row>
    <row r="705" spans="1:30" s="7" customFormat="1" ht="15.75">
      <c r="A705" s="7">
        <v>20240428</v>
      </c>
      <c r="B705" s="43">
        <v>142</v>
      </c>
      <c r="C705" s="64">
        <f t="shared" si="171"/>
        <v>181.80356164383554</v>
      </c>
      <c r="E705" s="2">
        <v>119</v>
      </c>
      <c r="F705" s="76">
        <f t="shared" si="161"/>
        <v>145.98356164383563</v>
      </c>
      <c r="H705" s="28">
        <v>249</v>
      </c>
      <c r="I705" s="71">
        <f t="shared" si="162"/>
        <v>318.72602739726028</v>
      </c>
      <c r="J705" s="18">
        <f t="shared" si="163"/>
        <v>95.704070142261571</v>
      </c>
      <c r="K705" s="28">
        <v>184</v>
      </c>
      <c r="L705" s="43">
        <f t="shared" si="164"/>
        <v>210.14520547945204</v>
      </c>
      <c r="M705" s="18">
        <f t="shared" si="160"/>
        <v>98.651330456435858</v>
      </c>
      <c r="O705" s="6">
        <f t="shared" si="154"/>
        <v>185.54060958904097</v>
      </c>
      <c r="P705" s="20">
        <f t="shared" si="155"/>
        <v>-21.319886806894374</v>
      </c>
      <c r="Q705" s="20">
        <f t="shared" si="156"/>
        <v>361.36242534246549</v>
      </c>
      <c r="R705" s="20">
        <f t="shared" si="157"/>
        <v>-11.798791173376273</v>
      </c>
      <c r="S705" s="20">
        <f t="shared" si="158"/>
        <v>235.60712328767107</v>
      </c>
      <c r="T705" s="20">
        <f t="shared" si="159"/>
        <v>-10.806938878978883</v>
      </c>
      <c r="Y705" s="81">
        <f t="shared" si="169"/>
        <v>1.4395127993393888</v>
      </c>
      <c r="Z705" s="7">
        <f t="shared" si="152"/>
        <v>2.1833008032429997</v>
      </c>
      <c r="AA705" s="56">
        <f t="shared" si="165"/>
        <v>1.5166942622843957</v>
      </c>
      <c r="AB705" s="7">
        <f t="shared" si="166"/>
        <v>167.90468493150684</v>
      </c>
      <c r="AC705" s="18">
        <f t="shared" si="167"/>
        <v>181.80356164383554</v>
      </c>
      <c r="AD705" s="43">
        <f t="shared" si="168"/>
        <v>-13.8988767123287</v>
      </c>
    </row>
    <row r="706" spans="1:30" s="7" customFormat="1" ht="15.75">
      <c r="A706" s="7">
        <v>20240429</v>
      </c>
      <c r="B706" s="7">
        <v>139.5</v>
      </c>
      <c r="C706" s="64">
        <f t="shared" si="171"/>
        <v>182.12904109589036</v>
      </c>
      <c r="E706" s="2">
        <v>100</v>
      </c>
      <c r="F706" s="76">
        <f t="shared" si="161"/>
        <v>146.49863013698629</v>
      </c>
      <c r="H706" s="28">
        <v>191</v>
      </c>
      <c r="I706" s="71">
        <f t="shared" si="162"/>
        <v>319.86575342465756</v>
      </c>
      <c r="J706" s="18">
        <f t="shared" si="163"/>
        <v>95.693921251209844</v>
      </c>
      <c r="K706" s="28">
        <v>133</v>
      </c>
      <c r="L706" s="43">
        <f t="shared" si="164"/>
        <v>210.73150684931508</v>
      </c>
      <c r="M706" s="18">
        <f t="shared" si="160"/>
        <v>98.64270577375612</v>
      </c>
      <c r="O706" s="6">
        <f t="shared" si="154"/>
        <v>186.0532397260273</v>
      </c>
      <c r="P706" s="20">
        <f t="shared" si="155"/>
        <v>-21.25983382352662</v>
      </c>
      <c r="Q706" s="20">
        <f t="shared" si="156"/>
        <v>362.36083356164369</v>
      </c>
      <c r="R706" s="20">
        <f t="shared" si="157"/>
        <v>-11.727282918328157</v>
      </c>
      <c r="S706" s="20">
        <f t="shared" si="158"/>
        <v>236.25808219178072</v>
      </c>
      <c r="T706" s="20">
        <f t="shared" si="159"/>
        <v>-10.804529989261752</v>
      </c>
      <c r="Y706" s="81">
        <f t="shared" si="169"/>
        <v>1.4384537701974867</v>
      </c>
      <c r="Z706" s="7">
        <f t="shared" si="152"/>
        <v>2.1834043985637344</v>
      </c>
      <c r="AA706" s="56">
        <f t="shared" si="165"/>
        <v>1.5178829127501072</v>
      </c>
      <c r="AB706" s="7">
        <f t="shared" si="166"/>
        <v>168.27623561643838</v>
      </c>
      <c r="AC706" s="18">
        <f t="shared" si="167"/>
        <v>182.12904109589036</v>
      </c>
      <c r="AD706" s="43">
        <f t="shared" si="168"/>
        <v>-13.852805479451973</v>
      </c>
    </row>
    <row r="707" spans="1:30" s="7" customFormat="1" ht="15.75">
      <c r="A707" s="7">
        <v>20240430</v>
      </c>
      <c r="B707" s="7">
        <v>132.1</v>
      </c>
      <c r="C707" s="64">
        <f t="shared" si="171"/>
        <v>182.46931506849307</v>
      </c>
      <c r="E707" s="83">
        <v>87</v>
      </c>
      <c r="F707" s="76">
        <f t="shared" si="161"/>
        <v>146.91232876712328</v>
      </c>
      <c r="H707" s="28">
        <v>260</v>
      </c>
      <c r="I707" s="71">
        <f t="shared" si="162"/>
        <v>320.55342465753426</v>
      </c>
      <c r="J707" s="18">
        <f t="shared" si="163"/>
        <v>95.692321498777801</v>
      </c>
      <c r="K707" s="28">
        <v>162</v>
      </c>
      <c r="L707" s="43">
        <f t="shared" si="164"/>
        <v>211.14520547945204</v>
      </c>
      <c r="M707" s="18">
        <f t="shared" si="160"/>
        <v>98.641887683604082</v>
      </c>
      <c r="O707" s="28">
        <f t="shared" si="154"/>
        <v>186.58917123287659</v>
      </c>
      <c r="P707" s="68">
        <f t="shared" si="155"/>
        <v>-21.264279273867288</v>
      </c>
      <c r="Q707" s="68">
        <f t="shared" si="156"/>
        <v>363.40462397260251</v>
      </c>
      <c r="R707" s="68">
        <f t="shared" si="157"/>
        <v>-11.791594406982242</v>
      </c>
      <c r="S707" s="68">
        <f t="shared" si="158"/>
        <v>236.93863013698615</v>
      </c>
      <c r="T707" s="68">
        <f t="shared" si="159"/>
        <v>-10.886120445037449</v>
      </c>
      <c r="Y707" s="81">
        <f t="shared" si="169"/>
        <v>1.4372191037427968</v>
      </c>
      <c r="Z707" s="7">
        <f t="shared" ref="Z707:Z735" si="172">I707/F707</f>
        <v>2.1819368554538165</v>
      </c>
      <c r="AA707" s="56">
        <f t="shared" si="165"/>
        <v>1.5181657756786215</v>
      </c>
      <c r="AB707" s="7">
        <f t="shared" si="166"/>
        <v>168.50041643835618</v>
      </c>
      <c r="AC707" s="18">
        <f t="shared" si="167"/>
        <v>182.46931506849307</v>
      </c>
      <c r="AD707" s="43">
        <f t="shared" si="168"/>
        <v>-13.968898630136891</v>
      </c>
    </row>
    <row r="708" spans="1:30" s="7" customFormat="1" ht="15.75">
      <c r="A708" s="7">
        <v>20240501</v>
      </c>
      <c r="B708" s="7">
        <v>136.9</v>
      </c>
      <c r="C708" s="64">
        <f t="shared" si="171"/>
        <v>182.80027397260267</v>
      </c>
      <c r="E708" s="83">
        <v>116</v>
      </c>
      <c r="F708" s="76">
        <f t="shared" si="161"/>
        <v>147.18356164383562</v>
      </c>
      <c r="H708" s="28">
        <v>311</v>
      </c>
      <c r="I708" s="71">
        <f t="shared" si="162"/>
        <v>321.28493150684932</v>
      </c>
      <c r="J708" s="18">
        <f t="shared" si="163"/>
        <v>95.689662229574736</v>
      </c>
      <c r="K708" s="28">
        <v>217</v>
      </c>
      <c r="L708" s="43">
        <f t="shared" si="164"/>
        <v>211.60273972602741</v>
      </c>
      <c r="M708" s="18">
        <f t="shared" si="160"/>
        <v>98.638842493688088</v>
      </c>
      <c r="O708" s="28">
        <f t="shared" si="154"/>
        <v>187.11043150684921</v>
      </c>
      <c r="P708" s="68">
        <f t="shared" si="155"/>
        <v>-21.338665910538538</v>
      </c>
      <c r="Q708" s="68">
        <f t="shared" si="156"/>
        <v>364.41984041095867</v>
      </c>
      <c r="R708" s="68">
        <f t="shared" si="157"/>
        <v>-11.836597276225632</v>
      </c>
      <c r="S708" s="68">
        <f t="shared" si="158"/>
        <v>237.60054794520534</v>
      </c>
      <c r="T708" s="68">
        <f t="shared" si="159"/>
        <v>-10.941813242439764</v>
      </c>
      <c r="Y708" s="81">
        <f t="shared" si="169"/>
        <v>1.4376791630989167</v>
      </c>
      <c r="Z708" s="7">
        <f t="shared" si="172"/>
        <v>2.1828859685045234</v>
      </c>
      <c r="AA708" s="56">
        <f t="shared" si="165"/>
        <v>1.5183401307697286</v>
      </c>
      <c r="AB708" s="7">
        <f t="shared" si="166"/>
        <v>168.73888767123287</v>
      </c>
      <c r="AC708" s="18">
        <f t="shared" si="167"/>
        <v>182.80027397260267</v>
      </c>
      <c r="AD708" s="43">
        <f t="shared" si="168"/>
        <v>-14.061386301369794</v>
      </c>
    </row>
    <row r="709" spans="1:30" s="4" customFormat="1" ht="15.75">
      <c r="A709" s="4">
        <v>20240502</v>
      </c>
      <c r="B709" s="4">
        <v>144.1</v>
      </c>
      <c r="C709" s="99">
        <f t="shared" si="171"/>
        <v>183.10087671232867</v>
      </c>
      <c r="E709" s="101">
        <v>144</v>
      </c>
      <c r="F709" s="100">
        <f t="shared" si="161"/>
        <v>147.45205479452054</v>
      </c>
      <c r="H709" s="25">
        <v>305</v>
      </c>
      <c r="I709" s="77">
        <f t="shared" si="162"/>
        <v>321.87123287671233</v>
      </c>
      <c r="J709" s="14">
        <f t="shared" si="163"/>
        <v>95.688637505000727</v>
      </c>
      <c r="K709" s="25">
        <v>206</v>
      </c>
      <c r="L709" s="10">
        <f t="shared" si="164"/>
        <v>211.90684931506848</v>
      </c>
      <c r="M709" s="14">
        <f t="shared" si="160"/>
        <v>98.640630413983914</v>
      </c>
      <c r="O709" s="25">
        <f t="shared" si="154"/>
        <v>187.58388082191766</v>
      </c>
      <c r="P709" s="26">
        <f t="shared" si="155"/>
        <v>-21.394069603185244</v>
      </c>
      <c r="Q709" s="26">
        <f t="shared" si="156"/>
        <v>365.3419393150682</v>
      </c>
      <c r="R709" s="26">
        <f t="shared" si="157"/>
        <v>-11.898635705458133</v>
      </c>
      <c r="S709" s="26">
        <f t="shared" si="158"/>
        <v>238.20175342465734</v>
      </c>
      <c r="T709" s="26">
        <f t="shared" si="159"/>
        <v>-11.038921305802177</v>
      </c>
      <c r="Y709" s="38">
        <f t="shared" si="169"/>
        <v>1.4371237458193982</v>
      </c>
      <c r="Z709" s="4">
        <f t="shared" si="172"/>
        <v>2.1828874024526201</v>
      </c>
      <c r="AA709" s="42">
        <f t="shared" si="165"/>
        <v>1.5189279342176714</v>
      </c>
      <c r="AB709" s="4">
        <f t="shared" si="166"/>
        <v>168.93002191780823</v>
      </c>
      <c r="AC709" s="14">
        <f t="shared" si="167"/>
        <v>183.10087671232867</v>
      </c>
      <c r="AD709" s="10">
        <f t="shared" si="168"/>
        <v>-14.170854794520437</v>
      </c>
    </row>
    <row r="710" spans="1:30" ht="15.75">
      <c r="A710">
        <v>20240503</v>
      </c>
      <c r="B710" s="7">
        <v>158.6</v>
      </c>
      <c r="C710" s="64">
        <f t="shared" si="171"/>
        <v>183.36471232876704</v>
      </c>
      <c r="E710" s="2">
        <v>160</v>
      </c>
      <c r="F710" s="74">
        <f t="shared" si="161"/>
        <v>147.72054794520548</v>
      </c>
      <c r="H710" s="28">
        <v>336</v>
      </c>
      <c r="I710" s="77">
        <f t="shared" si="162"/>
        <v>322.44109589041096</v>
      </c>
      <c r="J710" s="30">
        <f t="shared" si="163"/>
        <v>95.68676619282698</v>
      </c>
      <c r="K710" s="28">
        <v>239</v>
      </c>
      <c r="L710" s="10">
        <f t="shared" si="164"/>
        <v>212.24383561643836</v>
      </c>
      <c r="M710" s="30">
        <f t="shared" si="160"/>
        <v>98.6393421884883</v>
      </c>
      <c r="O710" s="6">
        <f t="shared" si="154"/>
        <v>187.99942191780809</v>
      </c>
      <c r="P710" s="20">
        <f t="shared" si="155"/>
        <v>-21.424998843992313</v>
      </c>
      <c r="Q710" s="20">
        <f t="shared" si="156"/>
        <v>366.1512550684929</v>
      </c>
      <c r="R710" s="20">
        <f t="shared" si="157"/>
        <v>-11.937732992313627</v>
      </c>
      <c r="S710" s="20">
        <f t="shared" si="158"/>
        <v>238.72942465753408</v>
      </c>
      <c r="T710" s="20">
        <f t="shared" si="159"/>
        <v>-11.094396544996599</v>
      </c>
      <c r="Y710" s="33">
        <f t="shared" si="169"/>
        <v>1.4367929077488037</v>
      </c>
      <c r="Z710">
        <f t="shared" si="172"/>
        <v>2.1827775510961089</v>
      </c>
      <c r="AA710" s="66">
        <f t="shared" si="165"/>
        <v>1.5192012288786483</v>
      </c>
      <c r="AB710">
        <f t="shared" si="166"/>
        <v>169.11579726027398</v>
      </c>
      <c r="AC710" s="30">
        <f t="shared" si="167"/>
        <v>183.36471232876704</v>
      </c>
      <c r="AD710" s="9">
        <f t="shared" si="168"/>
        <v>-14.248915068493062</v>
      </c>
    </row>
    <row r="711" spans="1:30" ht="15.75">
      <c r="A711">
        <v>20240504</v>
      </c>
      <c r="B711" s="7">
        <v>169.5</v>
      </c>
      <c r="C711" s="64">
        <f t="shared" si="171"/>
        <v>183.61950684931497</v>
      </c>
      <c r="E711" s="2">
        <v>183</v>
      </c>
      <c r="F711" s="74">
        <f t="shared" si="161"/>
        <v>147.96438356164384</v>
      </c>
      <c r="H711" s="28">
        <v>316</v>
      </c>
      <c r="I711" s="77">
        <f t="shared" si="162"/>
        <v>322.5934065934066</v>
      </c>
      <c r="J711" s="30">
        <f t="shared" si="163"/>
        <v>95.691979535116388</v>
      </c>
      <c r="K711" s="28">
        <v>196</v>
      </c>
      <c r="L711" s="10">
        <f t="shared" si="164"/>
        <v>212.33241758241758</v>
      </c>
      <c r="M711" s="30">
        <f t="shared" si="160"/>
        <v>98.647737775511473</v>
      </c>
      <c r="O711" s="6">
        <f t="shared" si="154"/>
        <v>188.40072328767107</v>
      </c>
      <c r="P711" s="20">
        <f t="shared" si="155"/>
        <v>-21.462942933761752</v>
      </c>
      <c r="Q711" s="20">
        <f t="shared" si="156"/>
        <v>366.93283726027369</v>
      </c>
      <c r="R711" s="20">
        <f t="shared" si="157"/>
        <v>-12.08380013027184</v>
      </c>
      <c r="S711" s="20">
        <f t="shared" si="158"/>
        <v>239.23901369862995</v>
      </c>
      <c r="T711" s="20">
        <f t="shared" si="159"/>
        <v>-11.246742619540598</v>
      </c>
      <c r="Y711" s="33">
        <f t="shared" si="169"/>
        <v>1.435023837976233</v>
      </c>
      <c r="Z711">
        <f t="shared" si="172"/>
        <v>2.1802098506970098</v>
      </c>
      <c r="AA711" s="66">
        <f t="shared" si="165"/>
        <v>1.5192847623853329</v>
      </c>
      <c r="AB711">
        <f t="shared" si="166"/>
        <v>169.16545054945055</v>
      </c>
      <c r="AC711" s="30">
        <f t="shared" si="167"/>
        <v>183.61950684931497</v>
      </c>
      <c r="AD711" s="9">
        <f t="shared" si="168"/>
        <v>-14.454056299864417</v>
      </c>
    </row>
    <row r="712" spans="1:30" ht="15.75">
      <c r="A712">
        <v>20240505</v>
      </c>
      <c r="B712" s="43">
        <v>180</v>
      </c>
      <c r="C712" s="64">
        <f t="shared" si="171"/>
        <v>183.70445054945046</v>
      </c>
      <c r="E712" s="2">
        <v>183</v>
      </c>
      <c r="F712" s="74">
        <f t="shared" si="161"/>
        <v>148.11813186813185</v>
      </c>
      <c r="H712" s="28">
        <v>315</v>
      </c>
      <c r="I712" s="77">
        <f t="shared" si="162"/>
        <v>322.91184573002755</v>
      </c>
      <c r="J712" s="30">
        <f t="shared" si="163"/>
        <v>95.688996950054218</v>
      </c>
      <c r="K712" s="28">
        <v>235</v>
      </c>
      <c r="L712" s="10">
        <f t="shared" si="164"/>
        <v>212.52066115702479</v>
      </c>
      <c r="M712" s="30">
        <f t="shared" si="160"/>
        <v>98.644074865441766</v>
      </c>
      <c r="O712" s="6">
        <f t="shared" si="154"/>
        <v>188.53450961538445</v>
      </c>
      <c r="P712" s="20">
        <f t="shared" si="155"/>
        <v>-21.437124603714778</v>
      </c>
      <c r="Q712" s="20">
        <f t="shared" si="156"/>
        <v>367.19340206043927</v>
      </c>
      <c r="R712" s="20">
        <f t="shared" si="157"/>
        <v>-12.059464054074439</v>
      </c>
      <c r="S712" s="20">
        <f t="shared" si="158"/>
        <v>239.40890109890091</v>
      </c>
      <c r="T712" s="20">
        <f t="shared" si="159"/>
        <v>-11.23109450753816</v>
      </c>
      <c r="Y712" s="33">
        <f t="shared" si="169"/>
        <v>1.4348051685274419</v>
      </c>
      <c r="Z712">
        <f t="shared" si="172"/>
        <v>2.180096667823983</v>
      </c>
      <c r="AA712" s="66">
        <f t="shared" si="165"/>
        <v>1.5194374230345453</v>
      </c>
      <c r="AB712">
        <f t="shared" si="166"/>
        <v>169.26926170798899</v>
      </c>
      <c r="AC712" s="30">
        <f t="shared" si="167"/>
        <v>183.70445054945046</v>
      </c>
      <c r="AD712" s="9">
        <f t="shared" si="168"/>
        <v>-14.43518884146147</v>
      </c>
    </row>
    <row r="713" spans="1:30" ht="15.75">
      <c r="A713">
        <v>20240506</v>
      </c>
      <c r="B713" s="7">
        <v>174.3</v>
      </c>
      <c r="C713" s="64">
        <f t="shared" si="171"/>
        <v>183.7912396694214</v>
      </c>
      <c r="E713" s="2">
        <v>202</v>
      </c>
      <c r="F713" s="74">
        <f t="shared" si="161"/>
        <v>148.27548209366392</v>
      </c>
      <c r="H713" s="28">
        <v>346</v>
      </c>
      <c r="I713" s="77">
        <f t="shared" si="162"/>
        <v>323.25138121546962</v>
      </c>
      <c r="J713" s="30">
        <f t="shared" si="163"/>
        <v>95.685706244420089</v>
      </c>
      <c r="K713" s="28">
        <v>223</v>
      </c>
      <c r="L713" s="10">
        <f t="shared" si="164"/>
        <v>212.73204419889504</v>
      </c>
      <c r="M713" s="30">
        <f t="shared" si="160"/>
        <v>98.639565344353329</v>
      </c>
      <c r="O713" s="6">
        <f t="shared" si="154"/>
        <v>188.67120247933869</v>
      </c>
      <c r="P713" s="20">
        <f t="shared" si="155"/>
        <v>-21.410644472941485</v>
      </c>
      <c r="Q713" s="20">
        <f t="shared" si="156"/>
        <v>367.45962768595012</v>
      </c>
      <c r="R713" s="20">
        <f t="shared" si="157"/>
        <v>-12.030776482542777</v>
      </c>
      <c r="S713" s="20">
        <f t="shared" si="158"/>
        <v>239.5824793388428</v>
      </c>
      <c r="T713" s="20">
        <f t="shared" si="159"/>
        <v>-11.207178093341724</v>
      </c>
      <c r="Y713" s="33">
        <f t="shared" si="169"/>
        <v>1.4347081607498309</v>
      </c>
      <c r="Z713">
        <f t="shared" si="172"/>
        <v>2.180073041416756</v>
      </c>
      <c r="AA713" s="66">
        <f t="shared" si="165"/>
        <v>1.5195236920359958</v>
      </c>
      <c r="AB713">
        <f t="shared" si="166"/>
        <v>169.37995027624311</v>
      </c>
      <c r="AC713" s="30">
        <f t="shared" si="167"/>
        <v>183.7912396694214</v>
      </c>
      <c r="AD713" s="9">
        <f t="shared" si="168"/>
        <v>-14.411289393178295</v>
      </c>
    </row>
    <row r="714" spans="1:30" ht="15.75">
      <c r="A714">
        <v>20240507</v>
      </c>
      <c r="B714" s="7">
        <v>207.4</v>
      </c>
      <c r="C714" s="64">
        <f t="shared" si="171"/>
        <v>183.90226519337011</v>
      </c>
      <c r="E714" s="2">
        <v>193</v>
      </c>
      <c r="F714" s="74">
        <f t="shared" si="161"/>
        <v>148.47237569060775</v>
      </c>
      <c r="H714" s="28">
        <v>381</v>
      </c>
      <c r="I714" s="77">
        <f t="shared" si="162"/>
        <v>323.54847645429362</v>
      </c>
      <c r="J714" s="30">
        <f t="shared" si="163"/>
        <v>95.683916895814818</v>
      </c>
      <c r="K714" s="28">
        <v>242</v>
      </c>
      <c r="L714" s="10">
        <f t="shared" si="164"/>
        <v>212.95290858725761</v>
      </c>
      <c r="M714" s="30">
        <f t="shared" si="160"/>
        <v>98.635818426401812</v>
      </c>
      <c r="O714" s="6">
        <f t="shared" si="154"/>
        <v>188.84606767955793</v>
      </c>
      <c r="P714" s="20">
        <f t="shared" si="155"/>
        <v>-21.379154188933384</v>
      </c>
      <c r="Q714" s="20">
        <f t="shared" si="156"/>
        <v>367.8001984806628</v>
      </c>
      <c r="R714" s="20">
        <f t="shared" si="157"/>
        <v>-12.031456809748221</v>
      </c>
      <c r="S714" s="20">
        <f t="shared" si="158"/>
        <v>239.80453038674023</v>
      </c>
      <c r="T714" s="20">
        <f t="shared" si="159"/>
        <v>-11.197295462341003</v>
      </c>
      <c r="Y714" s="33">
        <f t="shared" si="169"/>
        <v>1.434293130939164</v>
      </c>
      <c r="Z714">
        <f t="shared" si="172"/>
        <v>2.1791829958221722</v>
      </c>
      <c r="AA714" s="66">
        <f t="shared" si="165"/>
        <v>1.519342837816744</v>
      </c>
      <c r="AB714">
        <f t="shared" si="166"/>
        <v>169.47680332409971</v>
      </c>
      <c r="AC714" s="30">
        <f t="shared" si="167"/>
        <v>183.90226519337011</v>
      </c>
      <c r="AD714" s="9">
        <f t="shared" si="168"/>
        <v>-14.425461869270407</v>
      </c>
    </row>
    <row r="715" spans="1:30" ht="15.75">
      <c r="A715">
        <v>20240508</v>
      </c>
      <c r="B715" s="7">
        <v>231.4</v>
      </c>
      <c r="C715" s="64">
        <f t="shared" si="171"/>
        <v>184.0169529085872</v>
      </c>
      <c r="E715" s="2">
        <v>173</v>
      </c>
      <c r="F715" s="74">
        <f t="shared" si="161"/>
        <v>148.66759002770084</v>
      </c>
      <c r="H715" s="28">
        <v>401</v>
      </c>
      <c r="I715" s="77">
        <f t="shared" si="162"/>
        <v>323.875</v>
      </c>
      <c r="J715" s="30">
        <f t="shared" si="163"/>
        <v>95.681727608138544</v>
      </c>
      <c r="K715" s="28">
        <v>248</v>
      </c>
      <c r="L715" s="10">
        <f t="shared" si="164"/>
        <v>213.09166666666667</v>
      </c>
      <c r="M715" s="30">
        <f t="shared" si="160"/>
        <v>98.635577157338574</v>
      </c>
      <c r="O715" s="6">
        <f t="shared" si="154"/>
        <v>189.02670083102484</v>
      </c>
      <c r="P715" s="20">
        <f t="shared" si="155"/>
        <v>-21.351010532317289</v>
      </c>
      <c r="Q715" s="20">
        <f t="shared" si="156"/>
        <v>368.15200304709123</v>
      </c>
      <c r="R715" s="20">
        <f t="shared" si="157"/>
        <v>-12.026826604397868</v>
      </c>
      <c r="S715" s="20">
        <f t="shared" si="158"/>
        <v>240.0339058171744</v>
      </c>
      <c r="T715" s="20">
        <f t="shared" si="159"/>
        <v>-11.224347268268303</v>
      </c>
      <c r="Y715" s="33">
        <f t="shared" si="169"/>
        <v>1.4333431155167167</v>
      </c>
      <c r="Z715">
        <f t="shared" si="172"/>
        <v>2.1785178594719481</v>
      </c>
      <c r="AA715" s="66">
        <f t="shared" si="165"/>
        <v>1.5198858081420359</v>
      </c>
      <c r="AB715">
        <f t="shared" si="166"/>
        <v>169.58325000000002</v>
      </c>
      <c r="AC715" s="30">
        <f t="shared" si="167"/>
        <v>184.0169529085872</v>
      </c>
      <c r="AD715" s="9">
        <f t="shared" si="168"/>
        <v>-14.433702908587179</v>
      </c>
    </row>
    <row r="716" spans="1:30" ht="15.75">
      <c r="A716">
        <v>20240509</v>
      </c>
      <c r="B716" s="7">
        <v>237.7</v>
      </c>
      <c r="C716" s="64">
        <f t="shared" si="171"/>
        <v>184.13061111111108</v>
      </c>
      <c r="E716" s="2">
        <v>180</v>
      </c>
      <c r="F716" s="74">
        <f t="shared" si="161"/>
        <v>148.76666666666668</v>
      </c>
      <c r="H716" s="28">
        <v>429</v>
      </c>
      <c r="I716" s="77">
        <f t="shared" si="162"/>
        <v>324.05849582172704</v>
      </c>
      <c r="J716" s="30">
        <f t="shared" si="163"/>
        <v>95.682017706223206</v>
      </c>
      <c r="K716" s="28">
        <v>262</v>
      </c>
      <c r="L716" s="10">
        <f t="shared" si="164"/>
        <v>213.28690807799444</v>
      </c>
      <c r="M716" s="30">
        <f t="shared" si="160"/>
        <v>98.633001095584291</v>
      </c>
      <c r="O716" s="6">
        <f t="shared" si="154"/>
        <v>189.20571249999995</v>
      </c>
      <c r="P716" s="20">
        <f t="shared" si="155"/>
        <v>-21.373057556776089</v>
      </c>
      <c r="Q716" s="20">
        <f t="shared" si="156"/>
        <v>368.5006495833332</v>
      </c>
      <c r="R716" s="20">
        <f t="shared" si="157"/>
        <v>-12.06026470017278</v>
      </c>
      <c r="S716" s="20">
        <f t="shared" si="158"/>
        <v>240.26122222222216</v>
      </c>
      <c r="T716" s="20">
        <f t="shared" si="159"/>
        <v>-11.227077717634629</v>
      </c>
      <c r="Y716" s="33">
        <f t="shared" si="169"/>
        <v>1.4337009281514301</v>
      </c>
      <c r="Z716">
        <f t="shared" si="172"/>
        <v>2.178300442449431</v>
      </c>
      <c r="AA716" s="66">
        <f t="shared" si="165"/>
        <v>1.5193548387096774</v>
      </c>
      <c r="AB716">
        <f t="shared" si="166"/>
        <v>169.643069637883</v>
      </c>
      <c r="AC716" s="30">
        <f t="shared" si="167"/>
        <v>184.13061111111108</v>
      </c>
      <c r="AD716" s="9">
        <f t="shared" si="168"/>
        <v>-14.487541473228077</v>
      </c>
    </row>
    <row r="717" spans="1:30" ht="15.75">
      <c r="A717">
        <v>20240510</v>
      </c>
      <c r="B717" s="7">
        <v>227.9</v>
      </c>
      <c r="C717" s="64">
        <f t="shared" si="171"/>
        <v>184.26440111420612</v>
      </c>
      <c r="E717" s="2">
        <v>173</v>
      </c>
      <c r="F717" s="74">
        <f t="shared" si="161"/>
        <v>148.90529247910862</v>
      </c>
      <c r="H717" s="28">
        <v>438</v>
      </c>
      <c r="I717" s="77">
        <f t="shared" si="162"/>
        <v>324.3631284916201</v>
      </c>
      <c r="J717" s="30">
        <f t="shared" si="163"/>
        <v>95.680806014268256</v>
      </c>
      <c r="K717" s="28">
        <v>266</v>
      </c>
      <c r="L717" s="10">
        <f t="shared" si="164"/>
        <v>213.49720670391062</v>
      </c>
      <c r="M717" s="30">
        <f t="shared" si="160"/>
        <v>98.630764025393262</v>
      </c>
      <c r="O717" s="6">
        <f t="shared" si="154"/>
        <v>189.41643175487465</v>
      </c>
      <c r="P717" s="20">
        <f t="shared" si="155"/>
        <v>-21.387341584066917</v>
      </c>
      <c r="Q717" s="20">
        <f t="shared" si="156"/>
        <v>368.91105041782725</v>
      </c>
      <c r="R717" s="20">
        <f t="shared" si="157"/>
        <v>-12.075518441573479</v>
      </c>
      <c r="S717" s="20">
        <f t="shared" si="158"/>
        <v>240.52880222841225</v>
      </c>
      <c r="T717" s="20">
        <f t="shared" si="159"/>
        <v>-11.23840275013373</v>
      </c>
      <c r="Y717" s="33">
        <f t="shared" si="169"/>
        <v>1.4337784987317641</v>
      </c>
      <c r="Z717">
        <f t="shared" si="172"/>
        <v>2.1783183330245173</v>
      </c>
      <c r="AA717" s="66">
        <f t="shared" si="165"/>
        <v>1.5192851161817038</v>
      </c>
      <c r="AB717">
        <f t="shared" si="166"/>
        <v>169.74237988826815</v>
      </c>
      <c r="AC717" s="30">
        <f t="shared" si="167"/>
        <v>184.26440111420612</v>
      </c>
      <c r="AD717" s="9">
        <f t="shared" si="168"/>
        <v>-14.522021225937976</v>
      </c>
    </row>
    <row r="718" spans="1:30" ht="15.75">
      <c r="A718">
        <v>20240511</v>
      </c>
      <c r="B718" s="43">
        <v>218</v>
      </c>
      <c r="C718" s="64">
        <f t="shared" si="171"/>
        <v>184.38497206703909</v>
      </c>
      <c r="E718" s="2">
        <v>170</v>
      </c>
      <c r="F718" s="74">
        <f t="shared" si="161"/>
        <v>149.05865921787711</v>
      </c>
      <c r="H718" s="28">
        <v>401</v>
      </c>
      <c r="I718" s="77">
        <f t="shared" si="162"/>
        <v>324.74229691876752</v>
      </c>
      <c r="J718" s="30">
        <f t="shared" si="163"/>
        <v>95.677885936526522</v>
      </c>
      <c r="K718" s="28">
        <v>272</v>
      </c>
      <c r="L718" s="10">
        <f t="shared" si="164"/>
        <v>213.69467787114846</v>
      </c>
      <c r="M718" s="30">
        <f t="shared" si="160"/>
        <v>98.62843070795698</v>
      </c>
      <c r="O718" s="6">
        <f t="shared" si="154"/>
        <v>189.60633100558655</v>
      </c>
      <c r="P718" s="20">
        <f t="shared" si="155"/>
        <v>-21.385188760661549</v>
      </c>
      <c r="Q718" s="20">
        <f t="shared" si="156"/>
        <v>369.28090181564238</v>
      </c>
      <c r="R718" s="20">
        <f t="shared" si="157"/>
        <v>-12.060901248315858</v>
      </c>
      <c r="S718" s="20">
        <f t="shared" si="158"/>
        <v>240.76994413407817</v>
      </c>
      <c r="T718" s="20">
        <f t="shared" si="159"/>
        <v>-11.245284937995521</v>
      </c>
      <c r="Y718" s="33">
        <f t="shared" si="169"/>
        <v>1.433628069596371</v>
      </c>
      <c r="Z718">
        <f t="shared" si="172"/>
        <v>2.1786208102415299</v>
      </c>
      <c r="AA718" s="66">
        <f t="shared" si="165"/>
        <v>1.5196555204551117</v>
      </c>
      <c r="AB718">
        <f t="shared" si="166"/>
        <v>169.86598879551821</v>
      </c>
      <c r="AC718" s="30">
        <f t="shared" si="167"/>
        <v>184.38497206703909</v>
      </c>
      <c r="AD718" s="9">
        <f t="shared" si="168"/>
        <v>-14.518983271520881</v>
      </c>
    </row>
    <row r="719" spans="1:30" ht="15.75">
      <c r="A719">
        <v>20240512</v>
      </c>
      <c r="B719" s="7">
        <v>226.4</v>
      </c>
      <c r="C719" s="64">
        <f t="shared" si="171"/>
        <v>184.51294117647058</v>
      </c>
      <c r="E719" s="2">
        <v>200</v>
      </c>
      <c r="F719" s="74">
        <f t="shared" si="161"/>
        <v>149.24929971988794</v>
      </c>
      <c r="H719" s="28">
        <v>410</v>
      </c>
      <c r="I719" s="77">
        <f t="shared" si="162"/>
        <v>325.09550561797755</v>
      </c>
      <c r="J719" s="30">
        <f t="shared" si="163"/>
        <v>95.675653399936365</v>
      </c>
      <c r="K719" s="28">
        <v>312</v>
      </c>
      <c r="L719" s="10">
        <f t="shared" si="164"/>
        <v>213.97191011235955</v>
      </c>
      <c r="M719" s="30">
        <f t="shared" si="160"/>
        <v>98.623231950379861</v>
      </c>
      <c r="O719" s="6">
        <f t="shared" si="154"/>
        <v>189.80788235294116</v>
      </c>
      <c r="P719" s="20">
        <f t="shared" si="155"/>
        <v>-21.368228827102101</v>
      </c>
      <c r="Q719" s="20">
        <f t="shared" si="156"/>
        <v>369.67344705882346</v>
      </c>
      <c r="R719" s="20">
        <f t="shared" si="157"/>
        <v>-12.0587350256056</v>
      </c>
      <c r="S719" s="20">
        <f t="shared" si="158"/>
        <v>241.02588235294115</v>
      </c>
      <c r="T719" s="20">
        <f t="shared" si="159"/>
        <v>-11.224509159130761</v>
      </c>
      <c r="Y719" s="33">
        <f t="shared" si="169"/>
        <v>1.4336543656415368</v>
      </c>
      <c r="Z719">
        <f t="shared" si="172"/>
        <v>2.1782045626218611</v>
      </c>
      <c r="AA719" s="66">
        <f t="shared" si="165"/>
        <v>1.5193373066925724</v>
      </c>
      <c r="AB719">
        <f t="shared" si="166"/>
        <v>169.98113483146068</v>
      </c>
      <c r="AC719" s="30">
        <f t="shared" si="167"/>
        <v>184.51294117647058</v>
      </c>
      <c r="AD719" s="9">
        <f t="shared" si="168"/>
        <v>-14.531806345009898</v>
      </c>
    </row>
    <row r="720" spans="1:30" ht="15.75">
      <c r="A720">
        <v>20240513</v>
      </c>
      <c r="B720" s="43">
        <v>220</v>
      </c>
      <c r="C720" s="64">
        <f t="shared" si="171"/>
        <v>184.65370786516851</v>
      </c>
      <c r="E720" s="2">
        <v>243</v>
      </c>
      <c r="F720" s="74">
        <f t="shared" si="161"/>
        <v>149.43820224719101</v>
      </c>
      <c r="H720" s="28">
        <v>450</v>
      </c>
      <c r="I720" s="77">
        <f t="shared" si="162"/>
        <v>325.55774647887324</v>
      </c>
      <c r="J720" s="30">
        <f t="shared" si="163"/>
        <v>95.671918726011683</v>
      </c>
      <c r="K720" s="28">
        <v>267</v>
      </c>
      <c r="L720" s="10">
        <f t="shared" si="164"/>
        <v>214.24507042253521</v>
      </c>
      <c r="M720" s="30">
        <f t="shared" si="160"/>
        <v>98.618807774713019</v>
      </c>
      <c r="O720" s="6">
        <f t="shared" si="154"/>
        <v>190.02958988764041</v>
      </c>
      <c r="P720" s="20">
        <f t="shared" si="155"/>
        <v>-21.360561618035405</v>
      </c>
      <c r="Q720" s="20">
        <f t="shared" si="156"/>
        <v>370.1052488764044</v>
      </c>
      <c r="R720" s="20">
        <f t="shared" si="157"/>
        <v>-12.036441669706676</v>
      </c>
      <c r="S720" s="20">
        <f t="shared" si="158"/>
        <v>241.30741573033703</v>
      </c>
      <c r="T720" s="20">
        <f t="shared" si="159"/>
        <v>-11.214883399209</v>
      </c>
      <c r="Y720" s="33">
        <f t="shared" si="169"/>
        <v>1.4336700201207242</v>
      </c>
      <c r="Z720">
        <f t="shared" si="172"/>
        <v>2.1785443185428361</v>
      </c>
      <c r="AA720" s="66">
        <f t="shared" si="165"/>
        <v>1.5195577001459433</v>
      </c>
      <c r="AB720">
        <f t="shared" si="166"/>
        <v>170.13182535211268</v>
      </c>
      <c r="AC720" s="30">
        <f t="shared" si="167"/>
        <v>184.65370786516851</v>
      </c>
      <c r="AD720" s="9">
        <f t="shared" si="168"/>
        <v>-14.521882513055829</v>
      </c>
    </row>
    <row r="721" spans="1:30" ht="15.75">
      <c r="A721">
        <v>20240514</v>
      </c>
      <c r="B721" s="7">
        <v>224.6</v>
      </c>
      <c r="C721" s="64">
        <f t="shared" si="171"/>
        <v>184.80766197183095</v>
      </c>
      <c r="E721" s="2">
        <v>203</v>
      </c>
      <c r="F721" s="74">
        <f t="shared" si="161"/>
        <v>149.65352112676055</v>
      </c>
      <c r="H721" s="28">
        <v>354</v>
      </c>
      <c r="I721" s="77">
        <f t="shared" si="162"/>
        <v>325.93220338983053</v>
      </c>
      <c r="J721" s="30">
        <f>(C721/I721-1)*10+100</f>
        <v>95.670125874330751</v>
      </c>
      <c r="K721" s="28">
        <v>252</v>
      </c>
      <c r="L721" s="10">
        <f t="shared" si="164"/>
        <v>214.51129943502823</v>
      </c>
      <c r="M721" s="30">
        <f t="shared" si="160"/>
        <v>98.615287980566549</v>
      </c>
      <c r="O721" s="6">
        <f t="shared" si="154"/>
        <v>190.27206760563374</v>
      </c>
      <c r="P721" s="20">
        <f t="shared" si="155"/>
        <v>-21.347613966681109</v>
      </c>
      <c r="Q721" s="20">
        <f t="shared" si="156"/>
        <v>370.57750309859142</v>
      </c>
      <c r="R721" s="20">
        <f t="shared" si="157"/>
        <v>-12.047493259968107</v>
      </c>
      <c r="S721" s="20">
        <f t="shared" si="158"/>
        <v>241.61532394366191</v>
      </c>
      <c r="T721" s="20">
        <f t="shared" si="159"/>
        <v>-11.217841677522728</v>
      </c>
      <c r="Y721" s="33">
        <f t="shared" si="169"/>
        <v>1.4333862499187802</v>
      </c>
      <c r="Z721">
        <f t="shared" si="172"/>
        <v>2.1779120259640079</v>
      </c>
      <c r="AA721" s="66">
        <f t="shared" si="165"/>
        <v>1.5194174118018886</v>
      </c>
      <c r="AB721">
        <f t="shared" si="166"/>
        <v>170.25389830508476</v>
      </c>
      <c r="AC721" s="30">
        <f>C721</f>
        <v>184.80766197183095</v>
      </c>
      <c r="AD721" s="9">
        <f>((AB721-C721)/100)*100</f>
        <v>-14.553763666746192</v>
      </c>
    </row>
    <row r="722" spans="1:30" ht="15.75">
      <c r="A722">
        <v>20240515</v>
      </c>
      <c r="B722" s="7">
        <v>220.8</v>
      </c>
      <c r="C722" s="64">
        <f t="shared" si="171"/>
        <v>184.9873446327683</v>
      </c>
      <c r="E722" s="2">
        <v>210</v>
      </c>
      <c r="F722" s="74">
        <f t="shared" si="161"/>
        <v>149.90677966101694</v>
      </c>
      <c r="H722" s="28">
        <v>418</v>
      </c>
      <c r="I722" s="77">
        <f t="shared" si="162"/>
        <v>326.52974504249289</v>
      </c>
      <c r="J722" s="30">
        <f t="shared" ref="J722:J785" si="173">(C722/I722-1)*10+100</f>
        <v>95.665252475197775</v>
      </c>
      <c r="K722" s="28">
        <v>269</v>
      </c>
      <c r="L722" s="10">
        <f t="shared" si="164"/>
        <v>214.93484419263456</v>
      </c>
      <c r="M722" s="30">
        <f t="shared" si="160"/>
        <v>98.606670794939788</v>
      </c>
      <c r="O722" s="6">
        <f t="shared" si="154"/>
        <v>190.55506779661007</v>
      </c>
      <c r="P722" s="20">
        <f t="shared" si="155"/>
        <v>-21.331517763137782</v>
      </c>
      <c r="Q722" s="20">
        <f t="shared" si="156"/>
        <v>371.12867966101675</v>
      </c>
      <c r="R722" s="20">
        <f t="shared" si="157"/>
        <v>-12.01710809826389</v>
      </c>
      <c r="S722" s="20">
        <f t="shared" si="158"/>
        <v>241.9746892655366</v>
      </c>
      <c r="T722" s="20">
        <f t="shared" si="159"/>
        <v>-11.174658454971393</v>
      </c>
      <c r="Y722" s="33">
        <f t="shared" si="169"/>
        <v>1.4337900172271401</v>
      </c>
      <c r="Z722">
        <f t="shared" si="172"/>
        <v>2.1782186621637267</v>
      </c>
      <c r="AA722" s="66">
        <f t="shared" si="165"/>
        <v>1.519203395191902</v>
      </c>
      <c r="AB722">
        <f t="shared" si="166"/>
        <v>170.44869688385268</v>
      </c>
      <c r="AC722" s="30">
        <f t="shared" si="167"/>
        <v>184.9873446327683</v>
      </c>
      <c r="AD722" s="9">
        <f t="shared" si="168"/>
        <v>-14.538647748915622</v>
      </c>
    </row>
    <row r="723" spans="1:30" ht="15.75">
      <c r="A723">
        <v>20240516</v>
      </c>
      <c r="B723" s="7">
        <v>211.9</v>
      </c>
      <c r="C723" s="64">
        <f t="shared" si="171"/>
        <v>185.18164305949003</v>
      </c>
      <c r="E723" s="2">
        <v>211</v>
      </c>
      <c r="F723" s="74">
        <f t="shared" si="161"/>
        <v>150.23796033994336</v>
      </c>
      <c r="H723" s="28">
        <v>469</v>
      </c>
      <c r="I723" s="77">
        <f t="shared" si="162"/>
        <v>327.18465909090907</v>
      </c>
      <c r="J723" s="30">
        <f t="shared" si="173"/>
        <v>95.659851032564362</v>
      </c>
      <c r="K723" s="28">
        <v>276</v>
      </c>
      <c r="L723" s="10">
        <f t="shared" si="164"/>
        <v>215.35511363636363</v>
      </c>
      <c r="M723" s="30">
        <f t="shared" si="160"/>
        <v>98.598896953623182</v>
      </c>
      <c r="O723" s="6">
        <f t="shared" ref="O723:O750" si="174">(C723-64)*1.575</f>
        <v>190.8610878186968</v>
      </c>
      <c r="P723" s="20">
        <f t="shared" ref="P723:P750" si="175">F723/O723*100-100</f>
        <v>-21.284132843957309</v>
      </c>
      <c r="Q723" s="20">
        <f t="shared" ref="Q723:Q750" si="176">(C723-64)*3.0675</f>
        <v>371.72469008498564</v>
      </c>
      <c r="R723" s="20">
        <f t="shared" ref="R723:R750" si="177">I723/Q723*100-100</f>
        <v>-11.981994250608864</v>
      </c>
      <c r="S723" s="20">
        <f t="shared" ref="S723:S750" si="178">(C723-64)*2</f>
        <v>242.36328611898006</v>
      </c>
      <c r="T723" s="20">
        <f t="shared" ref="T723:T750" si="179">L723/S723*100-100</f>
        <v>-11.143673167295503</v>
      </c>
      <c r="Y723" s="33">
        <f t="shared" si="169"/>
        <v>1.4334267661054485</v>
      </c>
      <c r="Z723">
        <f t="shared" si="172"/>
        <v>2.1777762314570066</v>
      </c>
      <c r="AA723" s="66">
        <f t="shared" si="165"/>
        <v>1.5192797308884638</v>
      </c>
      <c r="AB723">
        <f t="shared" si="166"/>
        <v>170.66219886363638</v>
      </c>
      <c r="AC723" s="30">
        <f t="shared" si="167"/>
        <v>185.18164305949003</v>
      </c>
      <c r="AD723" s="9">
        <f t="shared" si="168"/>
        <v>-14.519444195853652</v>
      </c>
    </row>
    <row r="724" spans="1:30" ht="15.75">
      <c r="A724">
        <v>20240517</v>
      </c>
      <c r="B724" s="7">
        <v>208.7</v>
      </c>
      <c r="C724" s="64">
        <f t="shared" si="171"/>
        <v>185.38017045454541</v>
      </c>
      <c r="E724" s="2">
        <v>200</v>
      </c>
      <c r="F724" s="74">
        <f t="shared" si="161"/>
        <v>150.57954545454547</v>
      </c>
      <c r="H724" s="28">
        <v>382</v>
      </c>
      <c r="I724" s="77">
        <f t="shared" si="162"/>
        <v>327.76638176638176</v>
      </c>
      <c r="J724" s="30">
        <f t="shared" si="173"/>
        <v>95.6558628574262</v>
      </c>
      <c r="K724" s="28">
        <v>254</v>
      </c>
      <c r="L724" s="10">
        <f t="shared" si="164"/>
        <v>215.75213675213675</v>
      </c>
      <c r="M724" s="30">
        <f t="shared" si="160"/>
        <v>98.592275063654014</v>
      </c>
      <c r="O724" s="6">
        <f t="shared" si="174"/>
        <v>191.17376846590901</v>
      </c>
      <c r="P724" s="20">
        <f t="shared" si="175"/>
        <v>-21.234201395471516</v>
      </c>
      <c r="Q724" s="20">
        <f t="shared" si="176"/>
        <v>372.33367286931804</v>
      </c>
      <c r="R724" s="20">
        <f t="shared" si="177"/>
        <v>-11.969718118559356</v>
      </c>
      <c r="S724" s="20">
        <f t="shared" si="178"/>
        <v>242.76034090909081</v>
      </c>
      <c r="T724" s="20">
        <f t="shared" si="179"/>
        <v>-11.125459807732</v>
      </c>
      <c r="Y724" s="33">
        <f t="shared" si="169"/>
        <v>1.4328117149036323</v>
      </c>
      <c r="Z724">
        <f t="shared" si="172"/>
        <v>2.1766992374493692</v>
      </c>
      <c r="AA724" s="66">
        <f t="shared" si="165"/>
        <v>1.5191802347845607</v>
      </c>
      <c r="AB724">
        <f t="shared" si="166"/>
        <v>170.85184045584046</v>
      </c>
      <c r="AC724" s="30">
        <f t="shared" si="167"/>
        <v>185.38017045454541</v>
      </c>
      <c r="AD724" s="9">
        <f t="shared" si="168"/>
        <v>-14.528329998704947</v>
      </c>
    </row>
    <row r="725" spans="1:30" ht="15.75">
      <c r="A725">
        <v>20240518</v>
      </c>
      <c r="B725" s="7">
        <v>198.8</v>
      </c>
      <c r="C725" s="64">
        <f t="shared" si="171"/>
        <v>185.57527065527063</v>
      </c>
      <c r="E725" s="2">
        <v>179</v>
      </c>
      <c r="F725" s="74">
        <f t="shared" si="161"/>
        <v>150.93447293447292</v>
      </c>
      <c r="H725" s="28">
        <v>400</v>
      </c>
      <c r="I725" s="77">
        <f t="shared" si="162"/>
        <v>328.49714285714288</v>
      </c>
      <c r="J725" s="30">
        <f t="shared" si="173"/>
        <v>95.649220234952665</v>
      </c>
      <c r="K725" s="28">
        <v>249</v>
      </c>
      <c r="L725" s="10">
        <f t="shared" si="164"/>
        <v>216.25714285714287</v>
      </c>
      <c r="M725" s="30">
        <f t="shared" ref="M725:M749" si="180">(C725/L725-1)*10+100</f>
        <v>98.581231963184663</v>
      </c>
      <c r="O725" s="6">
        <f t="shared" si="174"/>
        <v>191.48105128205123</v>
      </c>
      <c r="P725" s="20">
        <f t="shared" si="175"/>
        <v>-21.175243229604618</v>
      </c>
      <c r="Q725" s="20">
        <f t="shared" si="176"/>
        <v>372.93214273504265</v>
      </c>
      <c r="R725" s="20">
        <f t="shared" si="177"/>
        <v>-11.915036218658557</v>
      </c>
      <c r="S725" s="20">
        <f t="shared" si="178"/>
        <v>243.15054131054126</v>
      </c>
      <c r="T725" s="20">
        <f t="shared" si="179"/>
        <v>-11.060390122286961</v>
      </c>
      <c r="Y725" s="33">
        <f t="shared" si="169"/>
        <v>1.432788273299429</v>
      </c>
      <c r="Z725">
        <f t="shared" si="172"/>
        <v>2.17642223456637</v>
      </c>
      <c r="AA725" s="66">
        <f t="shared" si="165"/>
        <v>1.5190117584885718</v>
      </c>
      <c r="AB725">
        <f t="shared" si="166"/>
        <v>171.09006857142859</v>
      </c>
      <c r="AC725" s="30">
        <f>C725</f>
        <v>185.57527065527063</v>
      </c>
      <c r="AD725" s="9">
        <f>((AB725-C725)/100)*100</f>
        <v>-14.485202083842042</v>
      </c>
    </row>
    <row r="726" spans="1:30" ht="15.75">
      <c r="A726">
        <v>20240519</v>
      </c>
      <c r="B726" s="7">
        <v>205.5</v>
      </c>
      <c r="C726" s="64">
        <f t="shared" si="171"/>
        <v>185.75062857142854</v>
      </c>
      <c r="E726" s="2">
        <v>183</v>
      </c>
      <c r="F726" s="74">
        <f t="shared" si="161"/>
        <v>151.27428571428572</v>
      </c>
      <c r="H726" s="28">
        <v>383</v>
      </c>
      <c r="I726" s="77">
        <f t="shared" si="162"/>
        <v>329.04011461318049</v>
      </c>
      <c r="J726" s="30">
        <f t="shared" si="173"/>
        <v>95.64522744558964</v>
      </c>
      <c r="K726" s="28">
        <v>242</v>
      </c>
      <c r="L726" s="10">
        <f t="shared" si="164"/>
        <v>216.6160458452722</v>
      </c>
      <c r="M726" s="30">
        <f t="shared" si="180"/>
        <v>98.575109375974364</v>
      </c>
      <c r="O726" s="6">
        <f t="shared" si="174"/>
        <v>191.75723999999994</v>
      </c>
      <c r="P726" s="20">
        <f t="shared" si="175"/>
        <v>-21.111564958754215</v>
      </c>
      <c r="Q726" s="20">
        <f t="shared" si="176"/>
        <v>373.47005314285701</v>
      </c>
      <c r="R726" s="20">
        <f t="shared" si="177"/>
        <v>-11.896519722474636</v>
      </c>
      <c r="S726" s="20">
        <f t="shared" si="178"/>
        <v>243.50125714285707</v>
      </c>
      <c r="T726" s="20">
        <f t="shared" si="179"/>
        <v>-11.041097533969563</v>
      </c>
      <c r="Y726" s="33">
        <f t="shared" si="169"/>
        <v>1.4319422816803018</v>
      </c>
      <c r="Z726">
        <f t="shared" si="172"/>
        <v>2.1751225798854148</v>
      </c>
      <c r="AA726" s="66">
        <f t="shared" si="165"/>
        <v>1.5190015740948954</v>
      </c>
      <c r="AB726">
        <f t="shared" si="166"/>
        <v>171.26707736389685</v>
      </c>
      <c r="AC726" s="30">
        <f t="shared" si="167"/>
        <v>185.75062857142854</v>
      </c>
      <c r="AD726" s="9">
        <f t="shared" si="168"/>
        <v>-14.48355120753169</v>
      </c>
    </row>
    <row r="727" spans="1:30" ht="15.75">
      <c r="A727">
        <v>20240520</v>
      </c>
      <c r="B727" s="7">
        <v>204.5</v>
      </c>
      <c r="C727" s="64">
        <f t="shared" si="171"/>
        <v>185.89088825214898</v>
      </c>
      <c r="E727" s="2">
        <v>155</v>
      </c>
      <c r="F727" s="74">
        <f t="shared" si="161"/>
        <v>151.51289398280801</v>
      </c>
      <c r="H727" s="28">
        <v>329</v>
      </c>
      <c r="I727" s="77">
        <f t="shared" si="162"/>
        <v>329.54885057471262</v>
      </c>
      <c r="J727" s="30">
        <f t="shared" si="173"/>
        <v>95.640768824651246</v>
      </c>
      <c r="K727" s="28">
        <v>230</v>
      </c>
      <c r="L727" s="10">
        <f t="shared" si="164"/>
        <v>217.02011494252875</v>
      </c>
      <c r="M727" s="30">
        <f t="shared" si="180"/>
        <v>98.565606386365459</v>
      </c>
      <c r="O727" s="6">
        <f t="shared" si="174"/>
        <v>191.97814899713464</v>
      </c>
      <c r="P727" s="20">
        <f t="shared" si="175"/>
        <v>-21.078052489677148</v>
      </c>
      <c r="Q727" s="20">
        <f t="shared" si="176"/>
        <v>373.90029971346701</v>
      </c>
      <c r="R727" s="20">
        <f t="shared" si="177"/>
        <v>-11.861838349084636</v>
      </c>
      <c r="S727" s="20">
        <f t="shared" si="178"/>
        <v>243.78177650429797</v>
      </c>
      <c r="T727" s="20">
        <f t="shared" si="179"/>
        <v>-10.977712093790331</v>
      </c>
      <c r="Y727" s="33">
        <f t="shared" si="169"/>
        <v>1.4323541002863676</v>
      </c>
      <c r="Z727">
        <f t="shared" si="172"/>
        <v>2.1750548214867189</v>
      </c>
      <c r="AA727" s="66">
        <f t="shared" si="165"/>
        <v>1.5185175377037456</v>
      </c>
      <c r="AB727">
        <f t="shared" si="166"/>
        <v>171.43292528735631</v>
      </c>
      <c r="AC727" s="30">
        <f t="shared" si="167"/>
        <v>185.89088825214898</v>
      </c>
      <c r="AD727" s="9">
        <f t="shared" si="168"/>
        <v>-14.457962964792671</v>
      </c>
    </row>
    <row r="728" spans="1:30" ht="15.75">
      <c r="A728">
        <v>20240521</v>
      </c>
      <c r="B728" s="7">
        <v>195.4</v>
      </c>
      <c r="C728" s="64">
        <f t="shared" si="171"/>
        <v>185.98597701149421</v>
      </c>
      <c r="E728" s="2">
        <v>177</v>
      </c>
      <c r="F728" s="74">
        <f t="shared" si="161"/>
        <v>151.67241379310346</v>
      </c>
      <c r="H728" s="28">
        <v>313</v>
      </c>
      <c r="I728" s="77">
        <f t="shared" si="162"/>
        <v>329.70605187319887</v>
      </c>
      <c r="J728" s="30">
        <f t="shared" si="173"/>
        <v>95.640963396177582</v>
      </c>
      <c r="K728" s="28">
        <v>212</v>
      </c>
      <c r="L728" s="10">
        <f t="shared" si="164"/>
        <v>217.06628242074927</v>
      </c>
      <c r="M728" s="30">
        <f t="shared" si="180"/>
        <v>98.568165213747449</v>
      </c>
      <c r="O728" s="6">
        <f t="shared" si="174"/>
        <v>192.12791379310337</v>
      </c>
      <c r="P728" s="20">
        <f t="shared" si="175"/>
        <v>-21.056544674484527</v>
      </c>
      <c r="Q728" s="20">
        <f t="shared" si="176"/>
        <v>374.19198448275847</v>
      </c>
      <c r="R728" s="20">
        <f t="shared" si="177"/>
        <v>-11.888531677409404</v>
      </c>
      <c r="S728" s="20">
        <f t="shared" si="178"/>
        <v>243.97195402298843</v>
      </c>
      <c r="T728" s="20">
        <f t="shared" si="179"/>
        <v>-11.028182198230837</v>
      </c>
      <c r="Y728" s="33">
        <f t="shared" si="169"/>
        <v>1.4311520268731905</v>
      </c>
      <c r="Z728">
        <f t="shared" si="172"/>
        <v>2.1738036840565571</v>
      </c>
      <c r="AA728" s="66">
        <f t="shared" si="165"/>
        <v>1.5189187753909881</v>
      </c>
      <c r="AB728">
        <f t="shared" si="166"/>
        <v>171.48417291066283</v>
      </c>
      <c r="AC728" s="30">
        <f t="shared" si="167"/>
        <v>185.98597701149421</v>
      </c>
      <c r="AD728" s="9">
        <f t="shared" si="168"/>
        <v>-14.501804100831379</v>
      </c>
    </row>
    <row r="729" spans="1:30" ht="15.75">
      <c r="A729">
        <v>20240522</v>
      </c>
      <c r="B729" s="7">
        <v>200.6</v>
      </c>
      <c r="C729" s="64">
        <f t="shared" si="171"/>
        <v>186.03982708933717</v>
      </c>
      <c r="E729" s="2">
        <v>164</v>
      </c>
      <c r="F729" s="74">
        <f t="shared" si="161"/>
        <v>151.6685878962536</v>
      </c>
      <c r="H729" s="28">
        <v>274</v>
      </c>
      <c r="I729" s="77">
        <f t="shared" si="162"/>
        <v>329.79479768786126</v>
      </c>
      <c r="J729" s="30">
        <f t="shared" si="173"/>
        <v>95.641078282423877</v>
      </c>
      <c r="K729" s="28">
        <v>190</v>
      </c>
      <c r="L729" s="10">
        <f t="shared" si="164"/>
        <v>217.12716763005781</v>
      </c>
      <c r="M729" s="30">
        <f t="shared" si="180"/>
        <v>98.56824270863757</v>
      </c>
      <c r="O729" s="6">
        <f t="shared" si="174"/>
        <v>192.21272766570604</v>
      </c>
      <c r="P729" s="20">
        <f t="shared" si="175"/>
        <v>-21.093368926102698</v>
      </c>
      <c r="Q729" s="20">
        <f t="shared" si="176"/>
        <v>374.35716959654172</v>
      </c>
      <c r="R729" s="20">
        <f t="shared" si="177"/>
        <v>-11.903704677729806</v>
      </c>
      <c r="S729" s="20">
        <f t="shared" si="178"/>
        <v>244.07965417867433</v>
      </c>
      <c r="T729" s="20">
        <f t="shared" si="179"/>
        <v>-11.042496204491684</v>
      </c>
      <c r="Y729" s="33">
        <f t="shared" si="169"/>
        <v>1.4315895640736107</v>
      </c>
      <c r="Z729">
        <f t="shared" si="172"/>
        <v>2.1744436488948651</v>
      </c>
      <c r="AA729" s="66">
        <f t="shared" si="165"/>
        <v>1.5189015786811488</v>
      </c>
      <c r="AB729">
        <f t="shared" si="166"/>
        <v>171.51310404624277</v>
      </c>
      <c r="AC729" s="30">
        <f t="shared" si="167"/>
        <v>186.03982708933717</v>
      </c>
      <c r="AD729" s="9">
        <f t="shared" si="168"/>
        <v>-14.526723043094393</v>
      </c>
    </row>
    <row r="730" spans="1:30" ht="15.75">
      <c r="A730">
        <v>20240523</v>
      </c>
      <c r="B730" s="7">
        <v>180.7</v>
      </c>
      <c r="C730" s="64">
        <f t="shared" si="171"/>
        <v>186.04341040462427</v>
      </c>
      <c r="E730" s="2">
        <v>144</v>
      </c>
      <c r="F730" s="74">
        <f t="shared" si="161"/>
        <v>151.64450867052022</v>
      </c>
      <c r="H730" s="28">
        <v>249</v>
      </c>
      <c r="I730" s="77">
        <f t="shared" si="162"/>
        <v>329.71884057971016</v>
      </c>
      <c r="J730" s="30">
        <f t="shared" si="173"/>
        <v>95.642486491749267</v>
      </c>
      <c r="K730" s="28">
        <v>156</v>
      </c>
      <c r="L730" s="10">
        <f t="shared" si="164"/>
        <v>217.06086956521739</v>
      </c>
      <c r="M730" s="30">
        <f t="shared" si="180"/>
        <v>98.571024836363989</v>
      </c>
      <c r="O730" s="6">
        <f t="shared" si="174"/>
        <v>192.21837138728321</v>
      </c>
      <c r="P730" s="20">
        <f t="shared" si="175"/>
        <v>-21.108212718655508</v>
      </c>
      <c r="Q730" s="20">
        <f t="shared" si="176"/>
        <v>374.36816141618493</v>
      </c>
      <c r="R730" s="20">
        <f t="shared" si="177"/>
        <v>-11.92658068666212</v>
      </c>
      <c r="S730" s="20">
        <f t="shared" si="178"/>
        <v>244.08682080924854</v>
      </c>
      <c r="T730" s="20">
        <f t="shared" si="179"/>
        <v>-11.072269758124989</v>
      </c>
      <c r="Y730" s="33">
        <f t="shared" si="169"/>
        <v>1.4313796883791423</v>
      </c>
      <c r="Z730">
        <f t="shared" si="172"/>
        <v>2.174288033707136</v>
      </c>
      <c r="AA730" s="66">
        <f t="shared" si="165"/>
        <v>1.5190155703335737</v>
      </c>
      <c r="AB730">
        <f t="shared" si="166"/>
        <v>171.48834202898553</v>
      </c>
      <c r="AC730" s="30">
        <f t="shared" si="167"/>
        <v>186.04341040462427</v>
      </c>
      <c r="AD730" s="9">
        <f t="shared" si="168"/>
        <v>-14.555068375638742</v>
      </c>
    </row>
    <row r="731" spans="1:30" ht="15.75">
      <c r="A731">
        <v>20240524</v>
      </c>
      <c r="B731" s="43">
        <v>167</v>
      </c>
      <c r="C731" s="64">
        <f t="shared" si="171"/>
        <v>186.03397101449275</v>
      </c>
      <c r="E731" s="2">
        <v>142</v>
      </c>
      <c r="F731" s="74">
        <f t="shared" si="161"/>
        <v>151.54492753623188</v>
      </c>
      <c r="H731" s="28">
        <v>219</v>
      </c>
      <c r="I731" s="77">
        <f t="shared" si="162"/>
        <v>329.65697674418607</v>
      </c>
      <c r="J731" s="30">
        <f t="shared" si="173"/>
        <v>95.643259027970004</v>
      </c>
      <c r="K731" s="28">
        <v>160</v>
      </c>
      <c r="L731" s="10">
        <f t="shared" si="164"/>
        <v>217.00872093023256</v>
      </c>
      <c r="M731" s="30">
        <f t="shared" si="180"/>
        <v>98.572649533025071</v>
      </c>
      <c r="O731" s="6">
        <f t="shared" si="174"/>
        <v>192.20350434782608</v>
      </c>
      <c r="P731" s="20">
        <f t="shared" si="175"/>
        <v>-21.153920657978915</v>
      </c>
      <c r="Q731" s="20">
        <f t="shared" si="176"/>
        <v>374.33920608695649</v>
      </c>
      <c r="R731" s="20">
        <f t="shared" si="177"/>
        <v>-11.936294306397343</v>
      </c>
      <c r="S731" s="20">
        <f t="shared" si="178"/>
        <v>244.0679420289855</v>
      </c>
      <c r="T731" s="20">
        <f t="shared" si="179"/>
        <v>-11.086757594546924</v>
      </c>
      <c r="Y731" s="33">
        <f t="shared" si="169"/>
        <v>1.4319761436973821</v>
      </c>
      <c r="Z731">
        <f t="shared" si="172"/>
        <v>2.175308551092022</v>
      </c>
      <c r="AA731" s="66">
        <f t="shared" si="165"/>
        <v>1.5190955245073745</v>
      </c>
      <c r="AB731">
        <f t="shared" si="166"/>
        <v>171.46817441860466</v>
      </c>
      <c r="AC731" s="30">
        <f t="shared" si="167"/>
        <v>186.03397101449275</v>
      </c>
      <c r="AD731" s="9">
        <f t="shared" si="168"/>
        <v>-14.56579659588809</v>
      </c>
    </row>
    <row r="732" spans="1:30" ht="15.75">
      <c r="A732">
        <v>20240525</v>
      </c>
      <c r="B732" s="43">
        <v>156.4</v>
      </c>
      <c r="C732" s="64">
        <f t="shared" si="171"/>
        <v>186.07040697674418</v>
      </c>
      <c r="E732" s="2">
        <v>112</v>
      </c>
      <c r="F732" s="74">
        <f t="shared" si="161"/>
        <v>151.5</v>
      </c>
      <c r="H732" s="28">
        <v>263</v>
      </c>
      <c r="I732" s="77">
        <f t="shared" si="162"/>
        <v>329.74344023323613</v>
      </c>
      <c r="J732" s="30">
        <f t="shared" si="173"/>
        <v>95.642884263145064</v>
      </c>
      <c r="K732" s="28">
        <v>181</v>
      </c>
      <c r="L732" s="10">
        <f t="shared" si="164"/>
        <v>216.99708454810497</v>
      </c>
      <c r="M732" s="30">
        <f t="shared" si="180"/>
        <v>98.574788337098383</v>
      </c>
      <c r="O732" s="6">
        <f t="shared" si="174"/>
        <v>192.26089098837207</v>
      </c>
      <c r="P732" s="20">
        <f t="shared" si="175"/>
        <v>-21.200822891659897</v>
      </c>
      <c r="Q732" s="20">
        <f t="shared" si="176"/>
        <v>374.45097340116274</v>
      </c>
      <c r="R732" s="20">
        <f t="shared" si="177"/>
        <v>-11.939489103698989</v>
      </c>
      <c r="S732" s="20">
        <f t="shared" si="178"/>
        <v>244.14081395348836</v>
      </c>
      <c r="T732" s="20">
        <f t="shared" si="179"/>
        <v>-11.118062959581437</v>
      </c>
      <c r="Y732" s="33">
        <f t="shared" si="169"/>
        <v>1.4323239904165344</v>
      </c>
      <c r="Z732">
        <f t="shared" si="172"/>
        <v>2.1765243579751559</v>
      </c>
      <c r="AA732" s="66">
        <f t="shared" si="165"/>
        <v>1.5195754400107482</v>
      </c>
      <c r="AB732">
        <f t="shared" si="166"/>
        <v>171.49636151603499</v>
      </c>
      <c r="AC732" s="30">
        <f t="shared" si="167"/>
        <v>186.07040697674418</v>
      </c>
      <c r="AD732" s="9">
        <f t="shared" si="168"/>
        <v>-14.574045460709186</v>
      </c>
    </row>
    <row r="733" spans="1:30" ht="15.75">
      <c r="A733">
        <v>20240526</v>
      </c>
      <c r="B733" s="43">
        <v>159.69999999999999</v>
      </c>
      <c r="C733" s="64">
        <f t="shared" si="171"/>
        <v>186.11172011661805</v>
      </c>
      <c r="E733" s="2">
        <v>128</v>
      </c>
      <c r="F733" s="74">
        <f t="shared" si="161"/>
        <v>151.42565597667638</v>
      </c>
      <c r="H733" s="28">
        <v>261</v>
      </c>
      <c r="I733" s="77">
        <f t="shared" si="162"/>
        <v>329.78070175438597</v>
      </c>
      <c r="J733" s="30">
        <f t="shared" si="173"/>
        <v>95.643499426331815</v>
      </c>
      <c r="K733" s="28">
        <v>172</v>
      </c>
      <c r="L733" s="10">
        <f t="shared" si="164"/>
        <v>216.95614035087721</v>
      </c>
      <c r="M733" s="30">
        <f t="shared" si="180"/>
        <v>98.578310796625743</v>
      </c>
      <c r="O733" s="6">
        <f t="shared" si="174"/>
        <v>192.3259591836734</v>
      </c>
      <c r="P733" s="20">
        <f t="shared" si="175"/>
        <v>-21.266137644963877</v>
      </c>
      <c r="Q733" s="20">
        <f t="shared" si="176"/>
        <v>374.57770145772582</v>
      </c>
      <c r="R733" s="20">
        <f t="shared" si="177"/>
        <v>-11.959334346119789</v>
      </c>
      <c r="S733" s="20">
        <f t="shared" si="178"/>
        <v>244.22344023323609</v>
      </c>
      <c r="T733" s="20">
        <f t="shared" si="179"/>
        <v>-11.164898773155556</v>
      </c>
      <c r="Y733" s="33">
        <f t="shared" si="169"/>
        <v>1.4327568135765203</v>
      </c>
      <c r="Z733">
        <f t="shared" si="172"/>
        <v>2.1778390169574768</v>
      </c>
      <c r="AA733" s="66">
        <f t="shared" si="165"/>
        <v>1.5200339627218695</v>
      </c>
      <c r="AB733">
        <f t="shared" si="166"/>
        <v>171.50850877192983</v>
      </c>
      <c r="AC733" s="30">
        <f t="shared" si="167"/>
        <v>186.11172011661805</v>
      </c>
      <c r="AD733" s="9">
        <f t="shared" si="168"/>
        <v>-14.603211344688219</v>
      </c>
    </row>
    <row r="734" spans="1:30" ht="15.75">
      <c r="A734">
        <v>20240527</v>
      </c>
      <c r="B734" s="43">
        <v>174.6</v>
      </c>
      <c r="C734" s="64">
        <f t="shared" si="171"/>
        <v>186.14274853801169</v>
      </c>
      <c r="E734" s="2">
        <v>142</v>
      </c>
      <c r="F734" s="74">
        <f t="shared" ref="F734:F797" si="181">AVERAGE(E552:E916)</f>
        <v>151.36842105263159</v>
      </c>
      <c r="H734" s="28">
        <v>287</v>
      </c>
      <c r="I734" s="77">
        <f t="shared" si="162"/>
        <v>329.77712609970672</v>
      </c>
      <c r="J734" s="30">
        <f t="shared" si="173"/>
        <v>95.644501507412983</v>
      </c>
      <c r="K734" s="28">
        <v>174</v>
      </c>
      <c r="L734" s="10">
        <f t="shared" si="164"/>
        <v>216.91202346041055</v>
      </c>
      <c r="M734" s="30">
        <f t="shared" si="180"/>
        <v>98.581485966912538</v>
      </c>
      <c r="O734" s="6">
        <f t="shared" si="174"/>
        <v>192.3748289473684</v>
      </c>
      <c r="P734" s="20">
        <f t="shared" si="175"/>
        <v>-21.315890503510573</v>
      </c>
      <c r="Q734" s="20">
        <f t="shared" si="176"/>
        <v>374.67288114035085</v>
      </c>
      <c r="R734" s="20">
        <f t="shared" si="177"/>
        <v>-11.982654016484958</v>
      </c>
      <c r="S734" s="20">
        <f t="shared" si="178"/>
        <v>244.28549707602338</v>
      </c>
      <c r="T734" s="20">
        <f t="shared" si="179"/>
        <v>-11.205525478695947</v>
      </c>
      <c r="Y734" s="33">
        <f t="shared" si="169"/>
        <v>1.4330071090917247</v>
      </c>
      <c r="Z734">
        <f t="shared" si="172"/>
        <v>2.1786388720077983</v>
      </c>
      <c r="AA734" s="66">
        <f t="shared" si="165"/>
        <v>1.5203266321467681</v>
      </c>
      <c r="AB734">
        <f t="shared" si="166"/>
        <v>171.50734310850441</v>
      </c>
      <c r="AC734" s="30">
        <f t="shared" si="167"/>
        <v>186.14274853801169</v>
      </c>
      <c r="AD734" s="9">
        <f t="shared" si="168"/>
        <v>-14.635405429507273</v>
      </c>
    </row>
    <row r="735" spans="1:30" ht="15.75">
      <c r="A735">
        <v>20240528</v>
      </c>
      <c r="B735" s="43">
        <v>170.9</v>
      </c>
      <c r="C735" s="64">
        <f t="shared" si="171"/>
        <v>186.17513196480937</v>
      </c>
      <c r="E735" s="2">
        <v>163</v>
      </c>
      <c r="F735" s="74">
        <f t="shared" si="181"/>
        <v>151.34897360703812</v>
      </c>
      <c r="H735" s="28">
        <v>306</v>
      </c>
      <c r="I735" s="77">
        <f t="shared" si="162"/>
        <v>329.88529411764705</v>
      </c>
      <c r="J735" s="30">
        <f t="shared" si="173"/>
        <v>95.6436323559914</v>
      </c>
      <c r="K735" s="28">
        <v>197</v>
      </c>
      <c r="L735" s="10">
        <f t="shared" si="164"/>
        <v>216.9264705882353</v>
      </c>
      <c r="M735" s="30">
        <f t="shared" si="180"/>
        <v>98.5824072765284</v>
      </c>
      <c r="O735" s="6">
        <f t="shared" si="174"/>
        <v>192.42583284457476</v>
      </c>
      <c r="P735" s="20">
        <f t="shared" si="175"/>
        <v>-21.346852774551863</v>
      </c>
      <c r="Q735" s="20">
        <f t="shared" si="176"/>
        <v>374.7722173020527</v>
      </c>
      <c r="R735" s="20">
        <f t="shared" si="177"/>
        <v>-11.97712133186981</v>
      </c>
      <c r="S735" s="20">
        <f t="shared" si="178"/>
        <v>244.35026392961873</v>
      </c>
      <c r="T735" s="20">
        <f t="shared" si="179"/>
        <v>-11.223148647501532</v>
      </c>
      <c r="Y735" s="33">
        <f t="shared" si="169"/>
        <v>1.4332866977443952</v>
      </c>
      <c r="Z735">
        <f t="shared" si="172"/>
        <v>2.1796335069582957</v>
      </c>
      <c r="AA735" s="66">
        <f t="shared" ref="AA735:AA738" si="182">I735/L735</f>
        <v>1.5207240187105957</v>
      </c>
      <c r="AB735">
        <f t="shared" ref="AB735:AB798" si="183">I735*0.326+64</f>
        <v>171.54260588235294</v>
      </c>
      <c r="AC735" s="30">
        <f t="shared" ref="AC735:AC797" si="184">C735</f>
        <v>186.17513196480937</v>
      </c>
      <c r="AD735" s="9">
        <f t="shared" ref="AD735:AD798" si="185">((AB735-C735)/100)*100</f>
        <v>-14.632526082456424</v>
      </c>
    </row>
    <row r="736" spans="1:30" ht="15.75">
      <c r="A736">
        <v>20240529</v>
      </c>
      <c r="B736" s="43">
        <v>175.2</v>
      </c>
      <c r="C736" s="64">
        <f t="shared" si="171"/>
        <v>186.203</v>
      </c>
      <c r="E736" s="2">
        <v>169</v>
      </c>
      <c r="F736" s="74">
        <f t="shared" si="181"/>
        <v>151.35294117647058</v>
      </c>
      <c r="H736" s="28">
        <v>262</v>
      </c>
      <c r="I736" s="77">
        <f t="shared" si="162"/>
        <v>329.94985250737466</v>
      </c>
      <c r="J736" s="30">
        <f t="shared" si="173"/>
        <v>95.643372730279921</v>
      </c>
      <c r="K736" s="28">
        <v>177</v>
      </c>
      <c r="L736" s="10">
        <f t="shared" si="164"/>
        <v>216.89675516224187</v>
      </c>
      <c r="M736" s="30">
        <f t="shared" si="180"/>
        <v>98.584867941464481</v>
      </c>
      <c r="O736" s="6">
        <f t="shared" si="174"/>
        <v>192.46972500000001</v>
      </c>
      <c r="P736" s="20">
        <f t="shared" si="175"/>
        <v>-21.362727994508973</v>
      </c>
      <c r="Q736" s="20">
        <f t="shared" si="176"/>
        <v>374.85770250000002</v>
      </c>
      <c r="R736" s="20">
        <f t="shared" si="177"/>
        <v>-11.979972585097229</v>
      </c>
      <c r="S736" s="20">
        <f t="shared" si="178"/>
        <v>244.40600000000001</v>
      </c>
      <c r="T736" s="20">
        <f t="shared" si="179"/>
        <v>-11.255552170469684</v>
      </c>
      <c r="Y736" s="33">
        <f t="shared" si="169"/>
        <v>1.4330527935321073</v>
      </c>
      <c r="AA736" s="66">
        <f t="shared" si="182"/>
        <v>1.5212300076161465</v>
      </c>
      <c r="AB736">
        <f t="shared" si="183"/>
        <v>171.56365191740414</v>
      </c>
      <c r="AC736" s="30">
        <f t="shared" si="184"/>
        <v>186.203</v>
      </c>
      <c r="AD736" s="9">
        <f t="shared" si="185"/>
        <v>-14.639348082595859</v>
      </c>
    </row>
    <row r="737" spans="1:30" ht="15.75">
      <c r="A737">
        <v>20240530</v>
      </c>
      <c r="B737" s="43">
        <v>177.7</v>
      </c>
      <c r="C737" s="64">
        <f t="shared" si="171"/>
        <v>186.26259587020647</v>
      </c>
      <c r="E737" s="2">
        <v>165</v>
      </c>
      <c r="F737" s="74">
        <f t="shared" si="181"/>
        <v>151.32448377581122</v>
      </c>
      <c r="H737" s="28">
        <v>277</v>
      </c>
      <c r="I737" s="77">
        <f t="shared" si="162"/>
        <v>330.12721893491124</v>
      </c>
      <c r="J737" s="30">
        <f t="shared" si="173"/>
        <v>95.642145972426789</v>
      </c>
      <c r="K737" s="28">
        <v>191</v>
      </c>
      <c r="L737" s="10">
        <f t="shared" si="164"/>
        <v>216.98224852071007</v>
      </c>
      <c r="M737" s="30">
        <f t="shared" si="180"/>
        <v>98.584231988564198</v>
      </c>
      <c r="O737" s="6">
        <f t="shared" si="174"/>
        <v>192.56358849557517</v>
      </c>
      <c r="P737" s="20">
        <f t="shared" si="175"/>
        <v>-21.415837252488458</v>
      </c>
      <c r="Q737" s="20">
        <f t="shared" si="176"/>
        <v>375.04051283185834</v>
      </c>
      <c r="R737" s="20">
        <f t="shared" si="177"/>
        <v>-11.975584599598449</v>
      </c>
      <c r="S737" s="20">
        <f t="shared" si="178"/>
        <v>244.52519174041294</v>
      </c>
      <c r="T737" s="20">
        <f t="shared" si="179"/>
        <v>-11.263846895964136</v>
      </c>
      <c r="Y737" s="33">
        <f t="shared" si="169"/>
        <v>1.4338872541086709</v>
      </c>
      <c r="AA737" s="66">
        <f t="shared" si="182"/>
        <v>1.5214480501772565</v>
      </c>
      <c r="AB737">
        <f t="shared" si="183"/>
        <v>171.62147337278105</v>
      </c>
      <c r="AC737" s="30">
        <f t="shared" si="184"/>
        <v>186.26259587020647</v>
      </c>
      <c r="AD737" s="9">
        <f t="shared" si="185"/>
        <v>-14.641122497425412</v>
      </c>
    </row>
    <row r="738" spans="1:30" ht="15.75">
      <c r="A738">
        <v>20240531</v>
      </c>
      <c r="B738" s="43">
        <v>184.5</v>
      </c>
      <c r="C738" s="64">
        <f t="shared" si="171"/>
        <v>186.33437869822481</v>
      </c>
      <c r="E738" s="2">
        <v>155</v>
      </c>
      <c r="F738" s="74">
        <f t="shared" si="181"/>
        <v>151.33431952662721</v>
      </c>
      <c r="H738" s="28">
        <v>347</v>
      </c>
      <c r="I738" s="77">
        <f t="shared" si="162"/>
        <v>330.30563798219583</v>
      </c>
      <c r="J738" s="30">
        <f t="shared" si="173"/>
        <v>95.641271515573365</v>
      </c>
      <c r="K738" s="28">
        <v>224</v>
      </c>
      <c r="L738" s="10">
        <f t="shared" si="164"/>
        <v>216.99703264094956</v>
      </c>
      <c r="M738" s="30">
        <f t="shared" si="180"/>
        <v>98.586955150052205</v>
      </c>
      <c r="O738" s="6">
        <f t="shared" si="174"/>
        <v>192.67664644970407</v>
      </c>
      <c r="P738" s="20">
        <f t="shared" si="175"/>
        <v>-21.456843724892622</v>
      </c>
      <c r="Q738" s="20">
        <f t="shared" si="176"/>
        <v>375.26070665680459</v>
      </c>
      <c r="R738" s="20">
        <f t="shared" si="177"/>
        <v>-11.97968982020879</v>
      </c>
      <c r="S738" s="20">
        <f t="shared" si="178"/>
        <v>244.66875739644962</v>
      </c>
      <c r="T738" s="20">
        <f t="shared" si="179"/>
        <v>-11.309872600800489</v>
      </c>
      <c r="Y738" s="33">
        <f t="shared" si="169"/>
        <v>1.4338917525100381</v>
      </c>
      <c r="AA738" s="66">
        <f t="shared" si="182"/>
        <v>1.5221666119680559</v>
      </c>
      <c r="AB738">
        <f t="shared" si="183"/>
        <v>171.67963798219586</v>
      </c>
      <c r="AC738" s="30">
        <f t="shared" si="184"/>
        <v>186.33437869822481</v>
      </c>
      <c r="AD738" s="9">
        <f t="shared" si="185"/>
        <v>-14.654740716028956</v>
      </c>
    </row>
    <row r="739" spans="1:30" ht="15.75">
      <c r="A739">
        <v>20240601</v>
      </c>
      <c r="B739" s="43">
        <v>193.3</v>
      </c>
      <c r="C739" s="64">
        <f t="shared" si="171"/>
        <v>186.41964391691391</v>
      </c>
      <c r="E739" s="2">
        <v>181</v>
      </c>
      <c r="F739" s="74">
        <f t="shared" si="181"/>
        <v>151.41839762611275</v>
      </c>
      <c r="H739" s="28">
        <v>438</v>
      </c>
      <c r="I739" s="77">
        <f t="shared" ref="I739:I802" si="186">AVERAGE(H557:H921)</f>
        <v>330.61607142857144</v>
      </c>
      <c r="J739" s="30">
        <f t="shared" si="173"/>
        <v>95.638553598178277</v>
      </c>
      <c r="K739" s="28">
        <v>287</v>
      </c>
      <c r="L739" s="10">
        <f t="shared" ref="L739:L802" si="187">AVERAGE(K557:K921)</f>
        <v>217.16666666666666</v>
      </c>
      <c r="M739" s="30">
        <f t="shared" si="180"/>
        <v>98.584173933242397</v>
      </c>
      <c r="O739" s="6">
        <f t="shared" si="174"/>
        <v>192.8109391691394</v>
      </c>
      <c r="P739" s="20">
        <f t="shared" si="175"/>
        <v>-21.467942494028264</v>
      </c>
      <c r="Q739" s="20">
        <f t="shared" si="176"/>
        <v>375.52225771513343</v>
      </c>
      <c r="R739" s="20">
        <f t="shared" si="177"/>
        <v>-11.95832879781716</v>
      </c>
      <c r="S739" s="20">
        <f t="shared" si="178"/>
        <v>244.83928783382783</v>
      </c>
      <c r="T739" s="20">
        <f t="shared" si="179"/>
        <v>-11.302361402857258</v>
      </c>
      <c r="Y739" s="33">
        <f t="shared" si="169"/>
        <v>1.4342158553473909</v>
      </c>
      <c r="AB739">
        <f t="shared" si="183"/>
        <v>171.78083928571431</v>
      </c>
      <c r="AC739" s="30">
        <f t="shared" si="184"/>
        <v>186.41964391691391</v>
      </c>
      <c r="AD739" s="9">
        <f t="shared" si="185"/>
        <v>-14.638804631199607</v>
      </c>
    </row>
    <row r="740" spans="1:30" ht="15.75">
      <c r="A740">
        <v>20240602</v>
      </c>
      <c r="B740" s="43">
        <v>185</v>
      </c>
      <c r="C740" s="64">
        <f t="shared" si="171"/>
        <v>186.54589285714283</v>
      </c>
      <c r="E740" s="2">
        <v>207</v>
      </c>
      <c r="F740" s="74">
        <f t="shared" si="181"/>
        <v>151.57142857142858</v>
      </c>
      <c r="H740" s="28">
        <v>417</v>
      </c>
      <c r="I740" s="77">
        <f t="shared" si="186"/>
        <v>331.07164179104478</v>
      </c>
      <c r="J740" s="30">
        <f t="shared" si="173"/>
        <v>95.634608021634207</v>
      </c>
      <c r="K740" s="28">
        <v>281</v>
      </c>
      <c r="L740" s="10">
        <f t="shared" si="187"/>
        <v>217.43283582089552</v>
      </c>
      <c r="M740" s="30">
        <f t="shared" si="180"/>
        <v>98.579472008119552</v>
      </c>
      <c r="O740" s="6">
        <f t="shared" si="174"/>
        <v>193.00978124999995</v>
      </c>
      <c r="P740" s="20">
        <f t="shared" si="175"/>
        <v>-21.469560977791829</v>
      </c>
      <c r="Q740" s="20">
        <f t="shared" si="176"/>
        <v>375.90952633928561</v>
      </c>
      <c r="R740" s="20">
        <f t="shared" si="177"/>
        <v>-11.927839388611659</v>
      </c>
      <c r="S740" s="20">
        <f t="shared" si="178"/>
        <v>245.09178571428566</v>
      </c>
      <c r="T740" s="20">
        <f t="shared" si="179"/>
        <v>-11.285139488776423</v>
      </c>
      <c r="Y740" s="33">
        <f t="shared" si="169"/>
        <v>1.4345238932575575</v>
      </c>
      <c r="AB740">
        <f t="shared" si="183"/>
        <v>171.92935522388061</v>
      </c>
      <c r="AC740" s="30">
        <f t="shared" si="184"/>
        <v>186.54589285714283</v>
      </c>
      <c r="AD740" s="9">
        <f t="shared" si="185"/>
        <v>-14.616537633262224</v>
      </c>
    </row>
    <row r="741" spans="1:30" ht="15.75">
      <c r="A741">
        <v>20240603</v>
      </c>
      <c r="B741" s="43">
        <v>191.4</v>
      </c>
      <c r="C741" s="64">
        <f t="shared" si="171"/>
        <v>186.69916417910446</v>
      </c>
      <c r="E741" s="2">
        <v>212</v>
      </c>
      <c r="F741" s="74">
        <f t="shared" si="181"/>
        <v>151.7134328358209</v>
      </c>
      <c r="H741" s="28">
        <v>409</v>
      </c>
      <c r="I741" s="77">
        <f t="shared" si="186"/>
        <v>331.42814371257487</v>
      </c>
      <c r="J741" s="30">
        <f t="shared" si="173"/>
        <v>95.633171706172789</v>
      </c>
      <c r="K741" s="28">
        <v>290</v>
      </c>
      <c r="L741" s="10">
        <f t="shared" si="187"/>
        <v>217.60179640718562</v>
      </c>
      <c r="M741" s="30">
        <f t="shared" si="180"/>
        <v>98.579853993013231</v>
      </c>
      <c r="O741" s="6">
        <f t="shared" si="174"/>
        <v>193.25118358208951</v>
      </c>
      <c r="P741" s="20">
        <f t="shared" si="175"/>
        <v>-21.494176633916524</v>
      </c>
      <c r="Q741" s="20">
        <f t="shared" si="176"/>
        <v>376.37968611940289</v>
      </c>
      <c r="R741" s="20">
        <f t="shared" si="177"/>
        <v>-11.943137226743843</v>
      </c>
      <c r="S741" s="20">
        <f t="shared" si="178"/>
        <v>245.39832835820891</v>
      </c>
      <c r="T741" s="20">
        <f t="shared" si="179"/>
        <v>-11.327107294084172</v>
      </c>
      <c r="Y741" s="33">
        <f t="shared" si="169"/>
        <v>1.4342948566898941</v>
      </c>
      <c r="AB741">
        <f t="shared" si="183"/>
        <v>172.04557485029943</v>
      </c>
      <c r="AC741" s="30">
        <f t="shared" si="184"/>
        <v>186.69916417910446</v>
      </c>
      <c r="AD741" s="9">
        <f t="shared" si="185"/>
        <v>-14.653589328805024</v>
      </c>
    </row>
    <row r="742" spans="1:30" ht="15.75">
      <c r="A742">
        <v>20240604</v>
      </c>
      <c r="B742" s="43">
        <v>198</v>
      </c>
      <c r="C742" s="64">
        <f t="shared" si="171"/>
        <v>186.857245508982</v>
      </c>
      <c r="E742" s="2">
        <v>211</v>
      </c>
      <c r="F742" s="74">
        <f t="shared" si="181"/>
        <v>151.82934131736528</v>
      </c>
      <c r="H742" s="28">
        <v>373</v>
      </c>
      <c r="I742" s="77">
        <f t="shared" si="186"/>
        <v>331.55855855855856</v>
      </c>
      <c r="J742" s="30">
        <f t="shared" si="173"/>
        <v>95.63572378651115</v>
      </c>
      <c r="K742" s="28">
        <v>262</v>
      </c>
      <c r="L742" s="10">
        <f t="shared" si="187"/>
        <v>217.55555555555554</v>
      </c>
      <c r="M742" s="30">
        <f t="shared" si="180"/>
        <v>98.588943869156481</v>
      </c>
      <c r="O742" s="6">
        <f t="shared" si="174"/>
        <v>193.50016167664666</v>
      </c>
      <c r="P742" s="20">
        <f t="shared" si="175"/>
        <v>-21.53528968565746</v>
      </c>
      <c r="Q742" s="20">
        <f t="shared" si="176"/>
        <v>376.86460059880227</v>
      </c>
      <c r="R742" s="20">
        <f t="shared" si="177"/>
        <v>-12.021835420004081</v>
      </c>
      <c r="S742" s="20">
        <f t="shared" si="178"/>
        <v>245.71449101796401</v>
      </c>
      <c r="T742" s="20">
        <f t="shared" si="179"/>
        <v>-11.460022298949298</v>
      </c>
      <c r="Y742" s="33">
        <f t="shared" si="169"/>
        <v>1.4328953393850554</v>
      </c>
      <c r="AB742">
        <f t="shared" si="183"/>
        <v>172.08809009009008</v>
      </c>
      <c r="AC742" s="30">
        <f t="shared" si="184"/>
        <v>186.857245508982</v>
      </c>
      <c r="AD742" s="9">
        <f t="shared" si="185"/>
        <v>-14.769155418891927</v>
      </c>
    </row>
    <row r="743" spans="1:30" ht="15.75">
      <c r="A743">
        <v>20240605</v>
      </c>
      <c r="B743" s="43">
        <v>201.1</v>
      </c>
      <c r="C743" s="64">
        <f t="shared" si="171"/>
        <v>187.00546546546545</v>
      </c>
      <c r="E743" s="2">
        <v>182</v>
      </c>
      <c r="F743" s="74">
        <f t="shared" si="181"/>
        <v>151.96396396396398</v>
      </c>
      <c r="H743" s="28">
        <v>342</v>
      </c>
      <c r="I743" s="77">
        <f t="shared" si="186"/>
        <v>331.73192771084337</v>
      </c>
      <c r="J743" s="30">
        <f t="shared" si="173"/>
        <v>95.637246518775555</v>
      </c>
      <c r="K743" s="28">
        <v>234</v>
      </c>
      <c r="L743" s="10">
        <f t="shared" si="187"/>
        <v>217.62048192771084</v>
      </c>
      <c r="M743" s="30">
        <f t="shared" si="180"/>
        <v>98.59319232311897</v>
      </c>
      <c r="O743" s="6">
        <f t="shared" si="174"/>
        <v>193.73360810810809</v>
      </c>
      <c r="P743" s="20">
        <f t="shared" si="175"/>
        <v>-21.560350086927414</v>
      </c>
      <c r="Q743" s="20">
        <f t="shared" si="176"/>
        <v>377.31926531531525</v>
      </c>
      <c r="R743" s="20">
        <f t="shared" si="177"/>
        <v>-12.081900341445802</v>
      </c>
      <c r="S743" s="20">
        <f t="shared" si="178"/>
        <v>246.0109309309309</v>
      </c>
      <c r="T743" s="20">
        <f t="shared" si="179"/>
        <v>-11.54032013772219</v>
      </c>
      <c r="Y743" s="33">
        <f t="shared" si="169"/>
        <v>1.4320532068992116</v>
      </c>
      <c r="AB743">
        <f t="shared" si="183"/>
        <v>172.14460843373496</v>
      </c>
      <c r="AC743" s="30">
        <f t="shared" si="184"/>
        <v>187.00546546546545</v>
      </c>
      <c r="AD743" s="9">
        <f t="shared" si="185"/>
        <v>-14.86085703173049</v>
      </c>
    </row>
    <row r="744" spans="1:30" ht="15.75">
      <c r="A744">
        <v>20240606</v>
      </c>
      <c r="B744" s="43">
        <v>196.7</v>
      </c>
      <c r="C744" s="64">
        <f t="shared" si="171"/>
        <v>187.18891566265057</v>
      </c>
      <c r="E744" s="2">
        <v>159</v>
      </c>
      <c r="F744" s="74">
        <f t="shared" si="181"/>
        <v>152.01807228915663</v>
      </c>
      <c r="H744" s="28">
        <v>283</v>
      </c>
      <c r="I744" s="77">
        <f t="shared" si="186"/>
        <v>332.01510574018124</v>
      </c>
      <c r="J744" s="30">
        <f t="shared" si="173"/>
        <v>95.637963828342663</v>
      </c>
      <c r="K744" s="28">
        <v>166</v>
      </c>
      <c r="L744" s="10">
        <f t="shared" si="187"/>
        <v>217.71903323262839</v>
      </c>
      <c r="M744" s="30">
        <f t="shared" si="180"/>
        <v>98.597728590069707</v>
      </c>
      <c r="O744" s="6">
        <f t="shared" si="174"/>
        <v>194.02254216867465</v>
      </c>
      <c r="P744" s="20">
        <f t="shared" si="175"/>
        <v>-21.649273022616711</v>
      </c>
      <c r="Q744" s="20">
        <f t="shared" si="176"/>
        <v>377.88199879518061</v>
      </c>
      <c r="R744" s="20">
        <f t="shared" si="177"/>
        <v>-12.13788780657427</v>
      </c>
      <c r="S744" s="20">
        <f t="shared" si="178"/>
        <v>246.37783132530114</v>
      </c>
      <c r="T744" s="20">
        <f t="shared" si="179"/>
        <v>-11.632052258319277</v>
      </c>
      <c r="Y744" s="33">
        <f t="shared" si="169"/>
        <v>1.4321917779519044</v>
      </c>
      <c r="AB744">
        <f t="shared" si="183"/>
        <v>172.23692447129909</v>
      </c>
      <c r="AC744" s="30">
        <f t="shared" si="184"/>
        <v>187.18891566265057</v>
      </c>
      <c r="AD744" s="9">
        <f t="shared" si="185"/>
        <v>-14.951991191351482</v>
      </c>
    </row>
    <row r="745" spans="1:30" ht="15.75">
      <c r="A745">
        <v>20240607</v>
      </c>
      <c r="B745" s="43">
        <v>190</v>
      </c>
      <c r="C745" s="64">
        <f t="shared" si="171"/>
        <v>187.35987915407853</v>
      </c>
      <c r="E745" s="2">
        <v>163</v>
      </c>
      <c r="F745" s="74">
        <f t="shared" si="181"/>
        <v>152.09969788519638</v>
      </c>
      <c r="H745" s="28">
        <v>304</v>
      </c>
      <c r="I745" s="77">
        <f t="shared" si="186"/>
        <v>332.27272727272725</v>
      </c>
      <c r="J745" s="30">
        <f t="shared" si="173"/>
        <v>95.638737813118638</v>
      </c>
      <c r="K745" s="28">
        <v>184</v>
      </c>
      <c r="L745" s="10">
        <f t="shared" si="187"/>
        <v>217.85757575757575</v>
      </c>
      <c r="M745" s="30">
        <f t="shared" si="180"/>
        <v>98.600108511377456</v>
      </c>
      <c r="O745" s="6">
        <f t="shared" si="174"/>
        <v>194.29180966767368</v>
      </c>
      <c r="P745" s="20">
        <f t="shared" si="175"/>
        <v>-21.715846825784766</v>
      </c>
      <c r="Q745" s="20">
        <f t="shared" si="176"/>
        <v>378.40642930513587</v>
      </c>
      <c r="R745" s="20">
        <f t="shared" si="177"/>
        <v>-12.191574576870565</v>
      </c>
      <c r="S745" s="20">
        <f t="shared" si="178"/>
        <v>246.71975830815705</v>
      </c>
      <c r="T745" s="20">
        <f t="shared" si="179"/>
        <v>-11.698366903607265</v>
      </c>
      <c r="Y745" s="33">
        <f t="shared" si="169"/>
        <v>1.4323340465936552</v>
      </c>
      <c r="AB745">
        <f t="shared" si="183"/>
        <v>172.32090909090908</v>
      </c>
      <c r="AC745" s="30">
        <f t="shared" si="184"/>
        <v>187.35987915407853</v>
      </c>
      <c r="AD745" s="9">
        <f t="shared" si="185"/>
        <v>-15.038970063169444</v>
      </c>
    </row>
    <row r="746" spans="1:30" ht="15.75">
      <c r="A746">
        <v>20240608</v>
      </c>
      <c r="B746" s="43">
        <v>196.2</v>
      </c>
      <c r="C746" s="64">
        <f t="shared" si="171"/>
        <v>187.53793939393935</v>
      </c>
      <c r="E746" s="2">
        <v>173</v>
      </c>
      <c r="F746" s="74">
        <f t="shared" si="181"/>
        <v>152.21818181818182</v>
      </c>
      <c r="H746" s="28">
        <v>278</v>
      </c>
      <c r="I746" s="77">
        <f t="shared" si="186"/>
        <v>332.50759878419456</v>
      </c>
      <c r="J746" s="30">
        <f t="shared" si="173"/>
        <v>95.640109882591162</v>
      </c>
      <c r="K746" s="28">
        <v>196</v>
      </c>
      <c r="L746" s="10">
        <f t="shared" si="187"/>
        <v>217.9756838905775</v>
      </c>
      <c r="M746" s="30">
        <f t="shared" si="180"/>
        <v>98.6036174332217</v>
      </c>
      <c r="O746" s="6">
        <f t="shared" si="174"/>
        <v>194.57225454545448</v>
      </c>
      <c r="P746" s="20">
        <f t="shared" si="175"/>
        <v>-21.767786381576954</v>
      </c>
      <c r="Q746" s="20">
        <f t="shared" si="176"/>
        <v>378.95262909090894</v>
      </c>
      <c r="R746" s="20">
        <f t="shared" si="177"/>
        <v>-12.256157298112441</v>
      </c>
      <c r="S746" s="20">
        <f t="shared" si="178"/>
        <v>247.07587878787871</v>
      </c>
      <c r="T746" s="20">
        <f t="shared" si="179"/>
        <v>-11.777837253908757</v>
      </c>
      <c r="Y746" s="33">
        <f t="shared" si="169"/>
        <v>1.4319950566151174</v>
      </c>
      <c r="AB746">
        <f t="shared" si="183"/>
        <v>172.39747720364744</v>
      </c>
      <c r="AC746" s="30">
        <f t="shared" si="184"/>
        <v>187.53793939393935</v>
      </c>
      <c r="AD746" s="9">
        <f t="shared" si="185"/>
        <v>-15.140462190291915</v>
      </c>
    </row>
    <row r="747" spans="1:30" ht="15.75">
      <c r="A747">
        <v>20240609</v>
      </c>
      <c r="B747" s="43">
        <v>186.4</v>
      </c>
      <c r="C747" s="64">
        <f t="shared" si="171"/>
        <v>187.73075987841943</v>
      </c>
      <c r="E747" s="2">
        <v>153</v>
      </c>
      <c r="F747" s="74">
        <f t="shared" si="181"/>
        <v>152.29483282674772</v>
      </c>
      <c r="H747" s="28">
        <v>320</v>
      </c>
      <c r="I747" s="77">
        <f t="shared" si="186"/>
        <v>332.78658536585368</v>
      </c>
      <c r="J747" s="30">
        <f t="shared" si="173"/>
        <v>95.641175700397753</v>
      </c>
      <c r="K747" s="28">
        <v>196</v>
      </c>
      <c r="L747" s="10">
        <f t="shared" si="187"/>
        <v>218.0670731707317</v>
      </c>
      <c r="M747" s="30">
        <f t="shared" si="180"/>
        <v>98.608854016738192</v>
      </c>
      <c r="O747" s="6">
        <f t="shared" si="174"/>
        <v>194.87594680851061</v>
      </c>
      <c r="P747" s="20">
        <f t="shared" si="175"/>
        <v>-21.8503692626592</v>
      </c>
      <c r="Q747" s="20">
        <f t="shared" si="176"/>
        <v>379.54410592705159</v>
      </c>
      <c r="R747" s="20">
        <f t="shared" si="177"/>
        <v>-12.319390508513052</v>
      </c>
      <c r="S747" s="20">
        <f t="shared" si="178"/>
        <v>247.46151975683887</v>
      </c>
      <c r="T747" s="20">
        <f t="shared" si="179"/>
        <v>-11.878390876686922</v>
      </c>
      <c r="Y747" s="33">
        <f t="shared" si="169"/>
        <v>1.4318744052124683</v>
      </c>
      <c r="AB747">
        <f t="shared" si="183"/>
        <v>172.48842682926829</v>
      </c>
      <c r="AC747" s="30">
        <f t="shared" si="184"/>
        <v>187.73075987841943</v>
      </c>
      <c r="AD747" s="9">
        <f t="shared" si="185"/>
        <v>-15.24233304915114</v>
      </c>
    </row>
    <row r="748" spans="1:30" ht="15.75">
      <c r="A748">
        <v>20240610</v>
      </c>
      <c r="B748" s="43">
        <v>183.3</v>
      </c>
      <c r="C748" s="64">
        <f t="shared" si="171"/>
        <v>187.92871951219507</v>
      </c>
      <c r="E748" s="2">
        <v>123</v>
      </c>
      <c r="F748" s="74">
        <f t="shared" si="181"/>
        <v>152.38414634146341</v>
      </c>
      <c r="H748" s="28">
        <v>243</v>
      </c>
      <c r="I748" s="77">
        <f t="shared" si="186"/>
        <v>333.09174311926603</v>
      </c>
      <c r="J748" s="30">
        <f t="shared" si="173"/>
        <v>95.641950705602028</v>
      </c>
      <c r="K748" s="28">
        <v>144</v>
      </c>
      <c r="L748" s="10">
        <f t="shared" si="187"/>
        <v>218.16513761467891</v>
      </c>
      <c r="M748" s="30">
        <f t="shared" si="180"/>
        <v>98.614058211450484</v>
      </c>
      <c r="O748" s="6">
        <f t="shared" si="174"/>
        <v>195.18773323170723</v>
      </c>
      <c r="P748" s="20">
        <f t="shared" si="175"/>
        <v>-21.929445145731421</v>
      </c>
      <c r="Q748" s="20">
        <f t="shared" si="176"/>
        <v>380.1513471036584</v>
      </c>
      <c r="R748" s="20">
        <f t="shared" si="177"/>
        <v>-12.379175910577615</v>
      </c>
      <c r="S748" s="20">
        <f t="shared" si="178"/>
        <v>247.85743902439015</v>
      </c>
      <c r="T748" s="20">
        <f t="shared" si="179"/>
        <v>-11.979588559691919</v>
      </c>
      <c r="Y748" s="33">
        <f t="shared" si="169"/>
        <v>1.4316787070868451</v>
      </c>
      <c r="AB748">
        <f t="shared" si="183"/>
        <v>172.58790825688072</v>
      </c>
      <c r="AC748" s="30">
        <f t="shared" si="184"/>
        <v>187.92871951219507</v>
      </c>
      <c r="AD748" s="9">
        <f t="shared" si="185"/>
        <v>-15.34081125531435</v>
      </c>
    </row>
    <row r="749" spans="1:30" ht="15.75">
      <c r="A749">
        <v>20240611</v>
      </c>
      <c r="B749" s="43">
        <v>170.1</v>
      </c>
      <c r="C749" s="64">
        <f t="shared" si="171"/>
        <v>188.13003058103973</v>
      </c>
      <c r="E749" s="2">
        <v>107</v>
      </c>
      <c r="F749" s="74">
        <f t="shared" si="181"/>
        <v>152.56880733944953</v>
      </c>
      <c r="H749" s="28">
        <v>298</v>
      </c>
      <c r="I749" s="77">
        <f t="shared" si="186"/>
        <v>333.6319018404908</v>
      </c>
      <c r="J749" s="30">
        <f t="shared" si="173"/>
        <v>95.638850168200776</v>
      </c>
      <c r="K749" s="28">
        <v>164</v>
      </c>
      <c r="L749" s="10">
        <f t="shared" si="187"/>
        <v>218.54907975460122</v>
      </c>
      <c r="M749" s="30">
        <f t="shared" si="180"/>
        <v>98.608136478647381</v>
      </c>
      <c r="O749" s="6">
        <f t="shared" si="174"/>
        <v>195.50479816513757</v>
      </c>
      <c r="P749" s="20">
        <f t="shared" si="175"/>
        <v>-21.961604640220216</v>
      </c>
      <c r="Q749" s="20">
        <f t="shared" si="176"/>
        <v>380.76886880733935</v>
      </c>
      <c r="R749" s="20">
        <f t="shared" si="177"/>
        <v>-12.379417234001551</v>
      </c>
      <c r="S749" s="20">
        <f t="shared" si="178"/>
        <v>248.26006116207947</v>
      </c>
      <c r="T749" s="20">
        <f t="shared" si="179"/>
        <v>-11.967684720773946</v>
      </c>
      <c r="Y749" s="33">
        <f t="shared" si="169"/>
        <v>1.4324623988726117</v>
      </c>
      <c r="AB749">
        <f t="shared" si="183"/>
        <v>172.76400000000001</v>
      </c>
      <c r="AC749" s="30">
        <f t="shared" si="184"/>
        <v>188.13003058103973</v>
      </c>
      <c r="AD749" s="9">
        <f t="shared" si="185"/>
        <v>-15.366030581039725</v>
      </c>
    </row>
    <row r="750" spans="1:30" ht="15.75">
      <c r="A750">
        <v>20240612</v>
      </c>
      <c r="B750" s="43">
        <v>170</v>
      </c>
      <c r="C750" s="64">
        <f t="shared" si="171"/>
        <v>188.33196319018401</v>
      </c>
      <c r="E750" s="2">
        <v>124</v>
      </c>
      <c r="F750" s="74">
        <f t="shared" si="181"/>
        <v>152.74233128834356</v>
      </c>
      <c r="H750" s="28">
        <v>286</v>
      </c>
      <c r="I750" s="77">
        <f t="shared" si="186"/>
        <v>334.07692307692309</v>
      </c>
      <c r="J750" s="30">
        <f t="shared" si="173"/>
        <v>95.637383194732649</v>
      </c>
      <c r="K750" s="28">
        <v>192</v>
      </c>
      <c r="L750" s="10">
        <f t="shared" si="187"/>
        <v>218.78769230769231</v>
      </c>
      <c r="M750" s="30">
        <f>(C750/L750-1)*10+100</f>
        <v>98.607977953591799</v>
      </c>
      <c r="O750" s="6">
        <f t="shared" si="174"/>
        <v>195.82284202453982</v>
      </c>
      <c r="P750" s="20">
        <f t="shared" si="175"/>
        <v>-21.999737257820811</v>
      </c>
      <c r="Q750" s="20">
        <f t="shared" si="176"/>
        <v>381.38829708588946</v>
      </c>
      <c r="R750" s="20">
        <f t="shared" si="177"/>
        <v>-12.405040839077387</v>
      </c>
      <c r="S750" s="20">
        <f t="shared" si="178"/>
        <v>248.66392638036803</v>
      </c>
      <c r="T750" s="20">
        <f t="shared" si="179"/>
        <v>-12.014703743950221</v>
      </c>
      <c r="Y750" s="33">
        <f t="shared" si="169"/>
        <v>1.4323972304355483</v>
      </c>
      <c r="AB750">
        <f t="shared" si="183"/>
        <v>172.90907692307695</v>
      </c>
      <c r="AC750" s="30">
        <f t="shared" si="184"/>
        <v>188.33196319018401</v>
      </c>
      <c r="AD750" s="9">
        <f t="shared" si="185"/>
        <v>-15.42288626710706</v>
      </c>
    </row>
    <row r="751" spans="1:30" ht="15.75">
      <c r="A751">
        <v>20240613</v>
      </c>
      <c r="B751" s="43">
        <v>175.5</v>
      </c>
      <c r="C751" s="64">
        <f t="shared" si="171"/>
        <v>188.50929230769228</v>
      </c>
      <c r="E751" s="2">
        <v>151</v>
      </c>
      <c r="F751" s="74">
        <f t="shared" si="181"/>
        <v>152.87384615384616</v>
      </c>
      <c r="H751" s="28">
        <v>287</v>
      </c>
      <c r="I751" s="77">
        <f t="shared" si="186"/>
        <v>334.51543209876542</v>
      </c>
      <c r="J751" s="30">
        <f t="shared" si="173"/>
        <v>95.635294345763853</v>
      </c>
      <c r="K751" s="28">
        <v>180</v>
      </c>
      <c r="L751" s="10">
        <f t="shared" si="187"/>
        <v>219.00617283950618</v>
      </c>
      <c r="M751" s="30">
        <f t="shared" ref="M751:M814" si="188">(C751/L751-1)*10+100</f>
        <v>98.607487627567338</v>
      </c>
      <c r="O751" s="6">
        <f t="shared" ref="O751:O814" si="189">(C751-64)*1.575</f>
        <v>196.10213538461534</v>
      </c>
      <c r="P751" s="20">
        <f t="shared" ref="P751:P814" si="190">F751/O751*100-100</f>
        <v>-22.043762627054249</v>
      </c>
      <c r="Q751" s="20">
        <f t="shared" ref="Q751:Q814" si="191">(C751-64)*3.0675</f>
        <v>381.93225415384603</v>
      </c>
      <c r="R751" s="20">
        <f t="shared" ref="R751:R814" si="192">I751/Q751*100-100</f>
        <v>-12.414982379566368</v>
      </c>
      <c r="S751" s="20">
        <f t="shared" ref="S751:S814" si="193">(C751-64)*2</f>
        <v>249.01858461538455</v>
      </c>
      <c r="T751" s="20">
        <f t="shared" ref="T751:T814" si="194">L751/S751*100-100</f>
        <v>-12.052277874052379</v>
      </c>
      <c r="Y751" s="33">
        <f t="shared" si="169"/>
        <v>1.4325941182843471</v>
      </c>
      <c r="AB751">
        <f t="shared" si="183"/>
        <v>173.05203086419755</v>
      </c>
      <c r="AC751" s="30">
        <f t="shared" si="184"/>
        <v>188.50929230769228</v>
      </c>
      <c r="AD751" s="9">
        <f t="shared" si="185"/>
        <v>-15.45726144349473</v>
      </c>
    </row>
    <row r="752" spans="1:30" ht="15.75">
      <c r="A752">
        <v>20240614</v>
      </c>
      <c r="B752" s="43">
        <v>174.3</v>
      </c>
      <c r="C752" s="64">
        <f t="shared" si="171"/>
        <v>188.64851851851847</v>
      </c>
      <c r="E752" s="2">
        <v>158</v>
      </c>
      <c r="F752" s="74">
        <f t="shared" si="181"/>
        <v>152.98456790123456</v>
      </c>
      <c r="H752" s="28">
        <v>289</v>
      </c>
      <c r="I752" s="77">
        <f t="shared" si="186"/>
        <v>334.9597523219814</v>
      </c>
      <c r="J752" s="30">
        <f t="shared" si="173"/>
        <v>95.631975698894692</v>
      </c>
      <c r="K752" s="28">
        <v>179</v>
      </c>
      <c r="L752" s="10">
        <f t="shared" si="187"/>
        <v>219.28173374613004</v>
      </c>
      <c r="M752" s="30">
        <f t="shared" si="188"/>
        <v>98.603020201259596</v>
      </c>
      <c r="O752" s="6">
        <f t="shared" si="189"/>
        <v>196.32141666666658</v>
      </c>
      <c r="P752" s="20">
        <f t="shared" si="190"/>
        <v>-22.074437675342125</v>
      </c>
      <c r="Q752" s="20">
        <f t="shared" si="191"/>
        <v>382.3593305555554</v>
      </c>
      <c r="R752" s="20">
        <f t="shared" si="192"/>
        <v>-12.396605613024789</v>
      </c>
      <c r="S752" s="20">
        <f t="shared" si="193"/>
        <v>249.29703703703694</v>
      </c>
      <c r="T752" s="20">
        <f t="shared" si="194"/>
        <v>-12.039975945020018</v>
      </c>
      <c r="Y752" s="33">
        <f t="shared" si="169"/>
        <v>1.4333585194533891</v>
      </c>
      <c r="AB752">
        <f t="shared" si="183"/>
        <v>173.19687925696593</v>
      </c>
      <c r="AC752" s="30">
        <f t="shared" si="184"/>
        <v>188.64851851851847</v>
      </c>
      <c r="AD752" s="9">
        <f t="shared" si="185"/>
        <v>-15.451639261552543</v>
      </c>
    </row>
    <row r="753" spans="1:30" ht="15.75">
      <c r="A753">
        <v>20240615</v>
      </c>
      <c r="B753" s="43">
        <v>176.1</v>
      </c>
      <c r="C753" s="64">
        <f t="shared" si="171"/>
        <v>188.79975232198137</v>
      </c>
      <c r="E753" s="2">
        <v>151</v>
      </c>
      <c r="F753" s="74">
        <f t="shared" si="181"/>
        <v>153.10526315789474</v>
      </c>
      <c r="H753" s="28">
        <v>248</v>
      </c>
      <c r="I753" s="77">
        <f t="shared" si="186"/>
        <v>335.27639751552795</v>
      </c>
      <c r="J753" s="30">
        <f t="shared" si="173"/>
        <v>95.631167410561233</v>
      </c>
      <c r="K753" s="28">
        <v>146</v>
      </c>
      <c r="L753" s="10">
        <f t="shared" si="187"/>
        <v>219.45962732919256</v>
      </c>
      <c r="M753" s="30">
        <f t="shared" si="188"/>
        <v>98.602937798612913</v>
      </c>
      <c r="O753" s="6">
        <f t="shared" si="189"/>
        <v>196.55960990712066</v>
      </c>
      <c r="P753" s="20">
        <f t="shared" si="190"/>
        <v>-22.107464890553658</v>
      </c>
      <c r="Q753" s="20">
        <f t="shared" si="191"/>
        <v>382.82324024767786</v>
      </c>
      <c r="R753" s="20">
        <f t="shared" si="192"/>
        <v>-12.420051275201629</v>
      </c>
      <c r="S753" s="20">
        <f t="shared" si="193"/>
        <v>249.59950464396275</v>
      </c>
      <c r="T753" s="20">
        <f t="shared" si="194"/>
        <v>-12.075295324709373</v>
      </c>
      <c r="Y753" s="33">
        <f t="shared" si="169"/>
        <v>1.4333904844464278</v>
      </c>
      <c r="AB753">
        <f t="shared" si="183"/>
        <v>173.30010559006212</v>
      </c>
      <c r="AC753" s="30">
        <f t="shared" si="184"/>
        <v>188.79975232198137</v>
      </c>
      <c r="AD753" s="9">
        <f t="shared" si="185"/>
        <v>-15.499646731919256</v>
      </c>
    </row>
    <row r="754" spans="1:30" ht="15.75">
      <c r="A754">
        <v>20240616</v>
      </c>
      <c r="B754" s="43">
        <v>172.6</v>
      </c>
      <c r="C754" s="64">
        <f t="shared" si="171"/>
        <v>188.93795031055896</v>
      </c>
      <c r="E754" s="2">
        <v>152</v>
      </c>
      <c r="F754" s="74">
        <f t="shared" si="181"/>
        <v>153.19565217391303</v>
      </c>
      <c r="H754" s="28">
        <v>302</v>
      </c>
      <c r="I754" s="77">
        <f t="shared" si="186"/>
        <v>335.47352024922117</v>
      </c>
      <c r="J754" s="30">
        <f t="shared" si="173"/>
        <v>95.631978052103733</v>
      </c>
      <c r="K754" s="28">
        <v>165</v>
      </c>
      <c r="L754" s="10">
        <f t="shared" si="187"/>
        <v>219.61993769470405</v>
      </c>
      <c r="M754" s="30">
        <f t="shared" si="188"/>
        <v>98.602950729054641</v>
      </c>
      <c r="O754" s="6">
        <f t="shared" si="189"/>
        <v>196.77727173913036</v>
      </c>
      <c r="P754" s="20">
        <f t="shared" si="190"/>
        <v>-22.147689710320776</v>
      </c>
      <c r="Q754" s="20">
        <f t="shared" si="191"/>
        <v>383.24716257763959</v>
      </c>
      <c r="R754" s="20">
        <f t="shared" si="192"/>
        <v>-12.465491461724852</v>
      </c>
      <c r="S754" s="20">
        <f t="shared" si="193"/>
        <v>249.87590062111792</v>
      </c>
      <c r="T754" s="20">
        <f t="shared" si="194"/>
        <v>-12.108395748131954</v>
      </c>
      <c r="Y754" s="33">
        <f t="shared" si="169"/>
        <v>1.4335911925580229</v>
      </c>
      <c r="AB754">
        <f t="shared" si="183"/>
        <v>173.3643676012461</v>
      </c>
      <c r="AC754" s="30">
        <f t="shared" si="184"/>
        <v>188.93795031055896</v>
      </c>
      <c r="AD754" s="9">
        <f t="shared" si="185"/>
        <v>-15.573582709312857</v>
      </c>
    </row>
    <row r="755" spans="1:30" ht="15.75">
      <c r="A755">
        <v>20240617</v>
      </c>
      <c r="B755" s="43">
        <v>185.7</v>
      </c>
      <c r="C755" s="64">
        <f t="shared" si="171"/>
        <v>189.06018691588784</v>
      </c>
      <c r="E755" s="2">
        <v>141</v>
      </c>
      <c r="F755" s="74">
        <f t="shared" si="181"/>
        <v>153.3239875389408</v>
      </c>
      <c r="H755" s="28">
        <v>292</v>
      </c>
      <c r="I755" s="77">
        <f t="shared" si="186"/>
        <v>335.625</v>
      </c>
      <c r="J755" s="30">
        <f t="shared" si="173"/>
        <v>95.633078194886792</v>
      </c>
      <c r="K755" s="28">
        <v>180</v>
      </c>
      <c r="L755" s="10">
        <f t="shared" si="187"/>
        <v>219.60624999999999</v>
      </c>
      <c r="M755" s="30">
        <f t="shared" si="188"/>
        <v>98.609053108273912</v>
      </c>
      <c r="O755" s="6">
        <f t="shared" si="189"/>
        <v>196.96979439252334</v>
      </c>
      <c r="P755" s="20">
        <f t="shared" si="190"/>
        <v>-22.158629442748335</v>
      </c>
      <c r="Q755" s="20">
        <f t="shared" si="191"/>
        <v>383.62212336448596</v>
      </c>
      <c r="R755" s="20">
        <f t="shared" si="192"/>
        <v>-12.511562926438174</v>
      </c>
      <c r="S755" s="20">
        <f t="shared" si="193"/>
        <v>250.12037383177568</v>
      </c>
      <c r="T755" s="20">
        <f t="shared" si="194"/>
        <v>-12.199775397864499</v>
      </c>
      <c r="Y755" s="33">
        <f t="shared" ref="Y755:Y818" si="195">L755/F755</f>
        <v>1.4323019739114533</v>
      </c>
      <c r="AB755">
        <f t="shared" si="183"/>
        <v>173.41374999999999</v>
      </c>
      <c r="AC755" s="30">
        <f t="shared" si="184"/>
        <v>189.06018691588784</v>
      </c>
      <c r="AD755" s="9">
        <f t="shared" si="185"/>
        <v>-15.646436915887845</v>
      </c>
    </row>
    <row r="756" spans="1:30" ht="15.75">
      <c r="A756">
        <v>20240618</v>
      </c>
      <c r="B756" s="43">
        <v>199</v>
      </c>
      <c r="C756" s="64">
        <f t="shared" si="171"/>
        <v>189.16256249999998</v>
      </c>
      <c r="E756" s="2">
        <v>135</v>
      </c>
      <c r="F756" s="74">
        <f t="shared" si="181"/>
        <v>153.37187499999999</v>
      </c>
      <c r="H756" s="28">
        <v>336</v>
      </c>
      <c r="I756" s="77">
        <f t="shared" si="186"/>
        <v>335.58307210031347</v>
      </c>
      <c r="J756" s="30">
        <f t="shared" si="173"/>
        <v>95.636832672044164</v>
      </c>
      <c r="K756" s="28">
        <v>169</v>
      </c>
      <c r="L756" s="10">
        <f t="shared" si="187"/>
        <v>219.58307210031347</v>
      </c>
      <c r="M756" s="30">
        <f t="shared" si="188"/>
        <v>98.614624100603876</v>
      </c>
      <c r="O756" s="6">
        <f t="shared" si="189"/>
        <v>197.13103593749997</v>
      </c>
      <c r="P756" s="20">
        <f t="shared" si="190"/>
        <v>-22.198006888866416</v>
      </c>
      <c r="Q756" s="20">
        <f t="shared" si="191"/>
        <v>383.9361604687499</v>
      </c>
      <c r="R756" s="20">
        <f t="shared" si="192"/>
        <v>-12.594043840361863</v>
      </c>
      <c r="S756" s="20">
        <f t="shared" si="193"/>
        <v>250.32512499999996</v>
      </c>
      <c r="T756" s="20">
        <f t="shared" si="194"/>
        <v>-12.280849914560704</v>
      </c>
      <c r="Y756" s="33">
        <f t="shared" si="195"/>
        <v>1.431703642537548</v>
      </c>
      <c r="AB756">
        <f t="shared" si="183"/>
        <v>173.4000815047022</v>
      </c>
      <c r="AC756" s="30">
        <f t="shared" si="184"/>
        <v>189.16256249999998</v>
      </c>
      <c r="AD756" s="9">
        <f t="shared" si="185"/>
        <v>-15.762480995297778</v>
      </c>
    </row>
    <row r="757" spans="1:30" ht="15.75">
      <c r="A757">
        <v>20240619</v>
      </c>
      <c r="B757" s="43">
        <v>202.3</v>
      </c>
      <c r="C757" s="64">
        <f t="shared" si="171"/>
        <v>189.21166144200623</v>
      </c>
      <c r="E757" s="2">
        <v>150</v>
      </c>
      <c r="F757" s="74">
        <f t="shared" si="181"/>
        <v>153.38244514106583</v>
      </c>
      <c r="H757" s="28">
        <v>292</v>
      </c>
      <c r="I757" s="77">
        <f t="shared" si="186"/>
        <v>335.49371069182388</v>
      </c>
      <c r="J757" s="30">
        <f t="shared" si="173"/>
        <v>95.639797570327971</v>
      </c>
      <c r="K757" s="28">
        <v>178</v>
      </c>
      <c r="L757" s="10">
        <f t="shared" si="187"/>
        <v>219.49371069182391</v>
      </c>
      <c r="M757" s="30">
        <f t="shared" si="188"/>
        <v>98.620368248622185</v>
      </c>
      <c r="O757" s="6">
        <f t="shared" si="189"/>
        <v>197.2083667711598</v>
      </c>
      <c r="P757" s="20">
        <f t="shared" si="190"/>
        <v>-22.223155309099781</v>
      </c>
      <c r="Q757" s="20">
        <f t="shared" si="191"/>
        <v>384.08677147335408</v>
      </c>
      <c r="R757" s="20">
        <f t="shared" si="192"/>
        <v>-12.651584066571104</v>
      </c>
      <c r="S757" s="20">
        <f t="shared" si="193"/>
        <v>250.42332288401246</v>
      </c>
      <c r="T757" s="20">
        <f t="shared" si="194"/>
        <v>-12.350931149697303</v>
      </c>
      <c r="Y757" s="33">
        <f t="shared" si="195"/>
        <v>1.4310223734532042</v>
      </c>
      <c r="AB757">
        <f t="shared" si="183"/>
        <v>173.37094968553458</v>
      </c>
      <c r="AC757" s="30">
        <f t="shared" si="184"/>
        <v>189.21166144200623</v>
      </c>
      <c r="AD757" s="9">
        <f t="shared" si="185"/>
        <v>-15.840711756471649</v>
      </c>
    </row>
    <row r="758" spans="1:30" ht="15.75">
      <c r="A758">
        <v>20240620</v>
      </c>
      <c r="B758" s="43">
        <v>210</v>
      </c>
      <c r="C758" s="64">
        <f t="shared" si="171"/>
        <v>189.21201257861634</v>
      </c>
      <c r="E758" s="2">
        <v>165</v>
      </c>
      <c r="F758" s="74">
        <f t="shared" si="181"/>
        <v>153.39622641509433</v>
      </c>
      <c r="H758" s="28">
        <v>265</v>
      </c>
      <c r="I758" s="77">
        <f t="shared" si="186"/>
        <v>335.42271293375393</v>
      </c>
      <c r="J758" s="30">
        <f t="shared" si="173"/>
        <v>95.64100179512846</v>
      </c>
      <c r="K758" s="28">
        <v>202</v>
      </c>
      <c r="L758" s="10">
        <f t="shared" si="187"/>
        <v>219.34700315457414</v>
      </c>
      <c r="M758" s="30">
        <f t="shared" si="188"/>
        <v>98.626149883856783</v>
      </c>
      <c r="O758" s="6">
        <f t="shared" si="189"/>
        <v>197.20891981132073</v>
      </c>
      <c r="P758" s="20">
        <f t="shared" si="190"/>
        <v>-22.216385261956759</v>
      </c>
      <c r="Q758" s="20">
        <f t="shared" si="191"/>
        <v>384.0878485849056</v>
      </c>
      <c r="R758" s="20">
        <f t="shared" si="192"/>
        <v>-12.67031379161007</v>
      </c>
      <c r="S758" s="20">
        <f t="shared" si="193"/>
        <v>250.42402515723268</v>
      </c>
      <c r="T758" s="20">
        <f t="shared" si="194"/>
        <v>-12.409760598307756</v>
      </c>
      <c r="Y758" s="33">
        <f t="shared" si="195"/>
        <v>1.4299374129387983</v>
      </c>
      <c r="AB758">
        <f t="shared" si="183"/>
        <v>173.34780441640379</v>
      </c>
      <c r="AC758" s="30">
        <f t="shared" si="184"/>
        <v>189.21201257861634</v>
      </c>
      <c r="AD758" s="9">
        <f t="shared" si="185"/>
        <v>-15.864208162212549</v>
      </c>
    </row>
    <row r="759" spans="1:30" ht="15.75">
      <c r="A759">
        <v>20240621</v>
      </c>
      <c r="B759" s="43">
        <v>203.3</v>
      </c>
      <c r="C759" s="64">
        <f t="shared" si="171"/>
        <v>189.21772870662457</v>
      </c>
      <c r="E759" s="2">
        <v>148</v>
      </c>
      <c r="F759" s="74">
        <f t="shared" si="181"/>
        <v>153.40063091482651</v>
      </c>
      <c r="H759" s="28">
        <v>313</v>
      </c>
      <c r="I759" s="77">
        <f t="shared" si="186"/>
        <v>335.42088607594934</v>
      </c>
      <c r="J759" s="30">
        <f t="shared" si="173"/>
        <v>95.641202935221514</v>
      </c>
      <c r="K759" s="28">
        <v>179</v>
      </c>
      <c r="L759" s="10">
        <f t="shared" si="187"/>
        <v>219.25316455696202</v>
      </c>
      <c r="M759" s="30">
        <f t="shared" si="188"/>
        <v>98.63010251591902</v>
      </c>
      <c r="O759" s="6">
        <f t="shared" si="189"/>
        <v>197.2179227129337</v>
      </c>
      <c r="P759" s="20">
        <f t="shared" si="190"/>
        <v>-22.217702729729453</v>
      </c>
      <c r="Q759" s="20">
        <f t="shared" si="191"/>
        <v>384.10538280757083</v>
      </c>
      <c r="R759" s="20">
        <f t="shared" si="192"/>
        <v>-12.674775962723601</v>
      </c>
      <c r="S759" s="20">
        <f t="shared" si="193"/>
        <v>250.43545741324914</v>
      </c>
      <c r="T759" s="20">
        <f t="shared" si="194"/>
        <v>-12.451229222239292</v>
      </c>
      <c r="Y759" s="33">
        <f t="shared" si="195"/>
        <v>1.4292846336381706</v>
      </c>
      <c r="AB759">
        <f t="shared" si="183"/>
        <v>173.34720886075951</v>
      </c>
      <c r="AC759" s="30">
        <f t="shared" si="184"/>
        <v>189.21772870662457</v>
      </c>
      <c r="AD759" s="9">
        <f t="shared" si="185"/>
        <v>-15.870519845865061</v>
      </c>
    </row>
    <row r="760" spans="1:30" ht="15.75">
      <c r="A760">
        <v>20240622</v>
      </c>
      <c r="B760" s="43">
        <v>202.1</v>
      </c>
      <c r="C760" s="64">
        <f t="shared" si="171"/>
        <v>189.24468354430374</v>
      </c>
      <c r="E760" s="2">
        <v>160</v>
      </c>
      <c r="F760" s="74">
        <f t="shared" si="181"/>
        <v>153.41772151898735</v>
      </c>
      <c r="H760" s="28">
        <v>263</v>
      </c>
      <c r="I760" s="77">
        <f t="shared" si="186"/>
        <v>335.53333333333336</v>
      </c>
      <c r="J760" s="30">
        <f t="shared" si="173"/>
        <v>95.640115742429074</v>
      </c>
      <c r="K760" s="28">
        <v>201</v>
      </c>
      <c r="L760" s="10">
        <f t="shared" si="187"/>
        <v>219.31746031746033</v>
      </c>
      <c r="M760" s="30">
        <f t="shared" si="188"/>
        <v>98.628801522248779</v>
      </c>
      <c r="O760" s="6">
        <f t="shared" si="189"/>
        <v>197.26037658227838</v>
      </c>
      <c r="P760" s="20">
        <f t="shared" si="190"/>
        <v>-22.225778852756079</v>
      </c>
      <c r="Q760" s="20">
        <f t="shared" si="191"/>
        <v>384.18806677215173</v>
      </c>
      <c r="R760" s="20">
        <f t="shared" si="192"/>
        <v>-12.664301066819377</v>
      </c>
      <c r="S760" s="20">
        <f t="shared" si="193"/>
        <v>250.48936708860748</v>
      </c>
      <c r="T760" s="20">
        <f t="shared" si="194"/>
        <v>-12.444403183038304</v>
      </c>
      <c r="Y760" s="33">
        <f t="shared" si="195"/>
        <v>1.4295445020692545</v>
      </c>
      <c r="AB760">
        <f t="shared" si="183"/>
        <v>173.38386666666668</v>
      </c>
      <c r="AC760" s="30">
        <f t="shared" si="184"/>
        <v>189.24468354430374</v>
      </c>
      <c r="AD760" s="9">
        <f t="shared" si="185"/>
        <v>-15.860816877637063</v>
      </c>
    </row>
    <row r="761" spans="1:30" ht="15.75">
      <c r="A761">
        <v>20240623</v>
      </c>
      <c r="B761" s="43">
        <v>202.2</v>
      </c>
      <c r="C761" s="64">
        <f t="shared" ref="C761:C824" si="196">AVERAGE(B579:B943)</f>
        <v>189.31022222222217</v>
      </c>
      <c r="E761" s="2">
        <v>164</v>
      </c>
      <c r="F761" s="74">
        <f t="shared" si="181"/>
        <v>153.46666666666667</v>
      </c>
      <c r="H761" s="28">
        <v>290</v>
      </c>
      <c r="I761" s="77">
        <f t="shared" si="186"/>
        <v>335.68152866242036</v>
      </c>
      <c r="J761" s="30">
        <f t="shared" si="173"/>
        <v>95.639578173293017</v>
      </c>
      <c r="K761" s="28">
        <v>170</v>
      </c>
      <c r="L761" s="10">
        <f t="shared" si="187"/>
        <v>219.43312101910828</v>
      </c>
      <c r="M761" s="30">
        <f t="shared" si="188"/>
        <v>98.62724010591532</v>
      </c>
      <c r="O761" s="6">
        <f t="shared" si="189"/>
        <v>197.36359999999991</v>
      </c>
      <c r="P761" s="20">
        <f t="shared" si="190"/>
        <v>-22.241656178410437</v>
      </c>
      <c r="Q761" s="20">
        <f t="shared" si="191"/>
        <v>384.38910666666646</v>
      </c>
      <c r="R761" s="20">
        <f t="shared" si="192"/>
        <v>-12.671425167749149</v>
      </c>
      <c r="S761" s="20">
        <f t="shared" si="193"/>
        <v>250.62044444444433</v>
      </c>
      <c r="T761" s="20">
        <f t="shared" si="194"/>
        <v>-12.444046013273038</v>
      </c>
      <c r="Y761" s="33">
        <f t="shared" si="195"/>
        <v>1.4298422307934944</v>
      </c>
      <c r="AB761">
        <f t="shared" si="183"/>
        <v>173.43217834394903</v>
      </c>
      <c r="AC761" s="30">
        <f t="shared" si="184"/>
        <v>189.31022222222217</v>
      </c>
      <c r="AD761" s="9">
        <f t="shared" si="185"/>
        <v>-15.878043878273132</v>
      </c>
    </row>
    <row r="762" spans="1:30" ht="15.75">
      <c r="A762">
        <v>20240624</v>
      </c>
      <c r="B762" s="43">
        <v>205.3</v>
      </c>
      <c r="C762" s="64">
        <f t="shared" si="196"/>
        <v>189.348152866242</v>
      </c>
      <c r="E762" s="2">
        <v>153</v>
      </c>
      <c r="F762" s="74">
        <f t="shared" si="181"/>
        <v>153.58280254777071</v>
      </c>
      <c r="H762" s="28">
        <v>268</v>
      </c>
      <c r="I762" s="77">
        <f t="shared" si="186"/>
        <v>335.84345047923324</v>
      </c>
      <c r="J762" s="30">
        <f t="shared" si="173"/>
        <v>95.637988550798028</v>
      </c>
      <c r="K762" s="28">
        <v>156</v>
      </c>
      <c r="L762" s="10">
        <f t="shared" si="187"/>
        <v>219.51757188498402</v>
      </c>
      <c r="M762" s="30">
        <f t="shared" si="188"/>
        <v>98.625649019361916</v>
      </c>
      <c r="O762" s="6">
        <f t="shared" si="189"/>
        <v>197.42334076433116</v>
      </c>
      <c r="P762" s="20">
        <f t="shared" si="190"/>
        <v>-22.206360224090176</v>
      </c>
      <c r="Q762" s="20">
        <f t="shared" si="191"/>
        <v>384.50545891719736</v>
      </c>
      <c r="R762" s="20">
        <f t="shared" si="192"/>
        <v>-12.655739290412356</v>
      </c>
      <c r="S762" s="20">
        <f t="shared" si="193"/>
        <v>250.69630573248401</v>
      </c>
      <c r="T762" s="20">
        <f t="shared" si="194"/>
        <v>-12.436854127707235</v>
      </c>
      <c r="Y762" s="33">
        <f t="shared" si="195"/>
        <v>1.4293108879602898</v>
      </c>
      <c r="AB762">
        <f t="shared" si="183"/>
        <v>173.48496485623002</v>
      </c>
      <c r="AC762" s="30">
        <f t="shared" si="184"/>
        <v>189.348152866242</v>
      </c>
      <c r="AD762" s="9">
        <f t="shared" si="185"/>
        <v>-15.86318801001198</v>
      </c>
    </row>
    <row r="763" spans="1:30" ht="15.75">
      <c r="A763">
        <v>20240625</v>
      </c>
      <c r="B763" s="43">
        <v>200.1</v>
      </c>
      <c r="C763" s="64">
        <f t="shared" si="196"/>
        <v>189.43776357827471</v>
      </c>
      <c r="E763" s="2">
        <v>146</v>
      </c>
      <c r="F763" s="74">
        <f t="shared" si="181"/>
        <v>153.71246006389777</v>
      </c>
      <c r="H763" s="28">
        <v>338</v>
      </c>
      <c r="I763" s="77">
        <f t="shared" si="186"/>
        <v>336.16346153846155</v>
      </c>
      <c r="J763" s="30">
        <f t="shared" si="173"/>
        <v>95.635287152009539</v>
      </c>
      <c r="K763" s="28">
        <v>213</v>
      </c>
      <c r="L763" s="10">
        <f t="shared" si="187"/>
        <v>219.72756410256412</v>
      </c>
      <c r="M763" s="30">
        <f t="shared" si="188"/>
        <v>98.621483806640171</v>
      </c>
      <c r="O763" s="6">
        <f t="shared" si="189"/>
        <v>197.56447763578268</v>
      </c>
      <c r="P763" s="20">
        <f t="shared" si="190"/>
        <v>-22.196306793940806</v>
      </c>
      <c r="Q763" s="20">
        <f t="shared" si="191"/>
        <v>384.78033977635766</v>
      </c>
      <c r="R763" s="20">
        <f t="shared" si="192"/>
        <v>-12.634969412978137</v>
      </c>
      <c r="S763" s="20">
        <f t="shared" si="193"/>
        <v>250.87552715654942</v>
      </c>
      <c r="T763" s="20">
        <f t="shared" si="194"/>
        <v>-12.415704077244882</v>
      </c>
      <c r="Y763" s="33">
        <f t="shared" si="195"/>
        <v>1.4294713910064551</v>
      </c>
      <c r="AB763">
        <f t="shared" si="183"/>
        <v>173.58928846153847</v>
      </c>
      <c r="AC763" s="30">
        <f t="shared" si="184"/>
        <v>189.43776357827471</v>
      </c>
      <c r="AD763" s="9">
        <f t="shared" si="185"/>
        <v>-15.848475116736239</v>
      </c>
    </row>
    <row r="764" spans="1:30" ht="15.75">
      <c r="A764">
        <v>20240626</v>
      </c>
      <c r="B764" s="43">
        <v>187.4</v>
      </c>
      <c r="C764" s="64">
        <f t="shared" si="196"/>
        <v>189.56705128205127</v>
      </c>
      <c r="E764" s="2">
        <v>180</v>
      </c>
      <c r="F764" s="74">
        <f t="shared" si="181"/>
        <v>153.85256410256412</v>
      </c>
      <c r="H764" s="28">
        <v>331</v>
      </c>
      <c r="I764" s="77">
        <f t="shared" si="186"/>
        <v>336.60450160771705</v>
      </c>
      <c r="J764" s="30">
        <f t="shared" si="173"/>
        <v>95.631744387749606</v>
      </c>
      <c r="K764" s="28">
        <v>211</v>
      </c>
      <c r="L764" s="10">
        <f t="shared" si="187"/>
        <v>220.02893890675242</v>
      </c>
      <c r="M764" s="30">
        <f t="shared" si="188"/>
        <v>98.615550855444027</v>
      </c>
      <c r="O764" s="6">
        <f t="shared" si="189"/>
        <v>197.76810576923074</v>
      </c>
      <c r="P764" s="20">
        <f t="shared" si="190"/>
        <v>-22.205573287894182</v>
      </c>
      <c r="Q764" s="20">
        <f t="shared" si="191"/>
        <v>385.17692980769226</v>
      </c>
      <c r="R764" s="20">
        <f t="shared" si="192"/>
        <v>-12.61041989825975</v>
      </c>
      <c r="S764" s="20">
        <f t="shared" si="193"/>
        <v>251.13410256410253</v>
      </c>
      <c r="T764" s="20">
        <f t="shared" si="194"/>
        <v>-12.385878038770329</v>
      </c>
      <c r="Y764" s="33">
        <f t="shared" si="195"/>
        <v>1.4301285142057987</v>
      </c>
      <c r="AB764">
        <f t="shared" si="183"/>
        <v>173.73306752411577</v>
      </c>
      <c r="AC764" s="30">
        <f t="shared" si="184"/>
        <v>189.56705128205127</v>
      </c>
      <c r="AD764" s="9">
        <f t="shared" si="185"/>
        <v>-15.833983757935499</v>
      </c>
    </row>
    <row r="765" spans="1:30" ht="15.75">
      <c r="A765">
        <v>20240627</v>
      </c>
      <c r="B765" s="43">
        <v>188.6</v>
      </c>
      <c r="C765" s="64">
        <f t="shared" si="196"/>
        <v>189.71196141479095</v>
      </c>
      <c r="E765" s="2">
        <v>174</v>
      </c>
      <c r="F765" s="74">
        <f t="shared" si="181"/>
        <v>154.10289389067523</v>
      </c>
      <c r="H765" s="28">
        <v>378</v>
      </c>
      <c r="I765" s="77">
        <f t="shared" si="186"/>
        <v>336.99354838709678</v>
      </c>
      <c r="J765" s="30">
        <f t="shared" si="173"/>
        <v>95.629542830204969</v>
      </c>
      <c r="K765" s="28">
        <v>218</v>
      </c>
      <c r="L765" s="10">
        <f t="shared" si="187"/>
        <v>220.33225806451614</v>
      </c>
      <c r="M765" s="30">
        <f t="shared" si="188"/>
        <v>98.610267197426936</v>
      </c>
      <c r="O765" s="6">
        <f t="shared" si="189"/>
        <v>197.99633922829574</v>
      </c>
      <c r="P765" s="20">
        <f t="shared" si="190"/>
        <v>-22.16881660979098</v>
      </c>
      <c r="Q765" s="20">
        <f t="shared" si="191"/>
        <v>385.62144163987125</v>
      </c>
      <c r="R765" s="20">
        <f t="shared" si="192"/>
        <v>-12.610266961811647</v>
      </c>
      <c r="S765" s="20">
        <f t="shared" si="193"/>
        <v>251.4239228295819</v>
      </c>
      <c r="T765" s="20">
        <f t="shared" si="194"/>
        <v>-12.366231667676288</v>
      </c>
      <c r="Y765" s="33">
        <f t="shared" si="195"/>
        <v>1.4297736564300072</v>
      </c>
      <c r="AB765">
        <f t="shared" si="183"/>
        <v>173.85989677419354</v>
      </c>
      <c r="AC765" s="30">
        <f t="shared" si="184"/>
        <v>189.71196141479095</v>
      </c>
      <c r="AD765" s="9">
        <f t="shared" si="185"/>
        <v>-15.852064640597405</v>
      </c>
    </row>
    <row r="766" spans="1:30" ht="15.75">
      <c r="A766">
        <v>20240628</v>
      </c>
      <c r="B766" s="43">
        <v>186.7</v>
      </c>
      <c r="C766" s="64">
        <f t="shared" si="196"/>
        <v>189.86651612903222</v>
      </c>
      <c r="E766" s="2">
        <v>177</v>
      </c>
      <c r="F766" s="74">
        <f t="shared" si="181"/>
        <v>154.29354838709676</v>
      </c>
      <c r="H766" s="28">
        <v>431</v>
      </c>
      <c r="I766" s="77">
        <f t="shared" si="186"/>
        <v>337.49514563106794</v>
      </c>
      <c r="J766" s="30">
        <f t="shared" si="173"/>
        <v>95.625755468986341</v>
      </c>
      <c r="K766" s="28">
        <v>283</v>
      </c>
      <c r="L766" s="10">
        <f t="shared" si="187"/>
        <v>220.6569579288026</v>
      </c>
      <c r="M766" s="30">
        <f t="shared" si="188"/>
        <v>98.604601364544081</v>
      </c>
      <c r="O766" s="6">
        <f t="shared" si="189"/>
        <v>198.23976290322574</v>
      </c>
      <c r="P766" s="20">
        <f t="shared" si="190"/>
        <v>-22.168213819738128</v>
      </c>
      <c r="Q766" s="20">
        <f t="shared" si="191"/>
        <v>386.09553822580631</v>
      </c>
      <c r="R766" s="20">
        <f t="shared" si="192"/>
        <v>-12.587659732631934</v>
      </c>
      <c r="S766" s="20">
        <f t="shared" si="193"/>
        <v>251.73303225806444</v>
      </c>
      <c r="T766" s="20">
        <f t="shared" si="194"/>
        <v>-12.344853613571132</v>
      </c>
      <c r="Y766" s="33">
        <f t="shared" si="195"/>
        <v>1.4301113704068242</v>
      </c>
      <c r="AB766">
        <f t="shared" si="183"/>
        <v>174.02341747572814</v>
      </c>
      <c r="AC766" s="30">
        <f t="shared" si="184"/>
        <v>189.86651612903222</v>
      </c>
      <c r="AD766" s="9">
        <f t="shared" si="185"/>
        <v>-15.843098653304082</v>
      </c>
    </row>
    <row r="767" spans="1:30" ht="15.75">
      <c r="A767">
        <v>20240629</v>
      </c>
      <c r="B767" s="43">
        <v>192.7</v>
      </c>
      <c r="C767" s="64">
        <f t="shared" si="196"/>
        <v>190.03372168284784</v>
      </c>
      <c r="E767" s="2">
        <v>218</v>
      </c>
      <c r="F767" s="74">
        <f t="shared" si="181"/>
        <v>154.52427184466021</v>
      </c>
      <c r="H767" s="28">
        <v>459</v>
      </c>
      <c r="I767" s="77">
        <f t="shared" si="186"/>
        <v>337.94805194805195</v>
      </c>
      <c r="J767" s="30">
        <f t="shared" si="173"/>
        <v>95.623163695941614</v>
      </c>
      <c r="K767" s="28">
        <v>287</v>
      </c>
      <c r="L767" s="10">
        <f t="shared" si="187"/>
        <v>220.96103896103895</v>
      </c>
      <c r="M767" s="30">
        <f t="shared" si="188"/>
        <v>98.600327124473537</v>
      </c>
      <c r="O767" s="6">
        <f t="shared" si="189"/>
        <v>198.50311165048535</v>
      </c>
      <c r="P767" s="20">
        <f t="shared" si="190"/>
        <v>-22.1552395023716</v>
      </c>
      <c r="Q767" s="20">
        <f t="shared" si="191"/>
        <v>386.60844126213573</v>
      </c>
      <c r="R767" s="20">
        <f t="shared" si="192"/>
        <v>-12.586478752306945</v>
      </c>
      <c r="S767" s="20">
        <f t="shared" si="193"/>
        <v>252.06744336569568</v>
      </c>
      <c r="T767" s="20">
        <f t="shared" si="194"/>
        <v>-12.340508551724398</v>
      </c>
      <c r="Y767" s="33">
        <f t="shared" si="195"/>
        <v>1.4299438937538962</v>
      </c>
      <c r="AB767">
        <f t="shared" si="183"/>
        <v>174.17106493506495</v>
      </c>
      <c r="AC767" s="30">
        <f t="shared" si="184"/>
        <v>190.03372168284784</v>
      </c>
      <c r="AD767" s="9">
        <f t="shared" si="185"/>
        <v>-15.862656747782895</v>
      </c>
    </row>
    <row r="768" spans="1:30" ht="15.75">
      <c r="A768">
        <v>20240630</v>
      </c>
      <c r="B768" s="43">
        <v>179.6</v>
      </c>
      <c r="C768" s="64">
        <f t="shared" si="196"/>
        <v>190.21207792207787</v>
      </c>
      <c r="E768" s="2">
        <v>208</v>
      </c>
      <c r="F768" s="74">
        <f t="shared" si="181"/>
        <v>154.81493506493507</v>
      </c>
      <c r="H768" s="28">
        <v>388</v>
      </c>
      <c r="I768" s="77">
        <f t="shared" si="186"/>
        <v>338.63517915309444</v>
      </c>
      <c r="J768" s="30">
        <f t="shared" si="173"/>
        <v>95.617020606003976</v>
      </c>
      <c r="K768" s="28">
        <v>266</v>
      </c>
      <c r="L768" s="10">
        <f t="shared" si="187"/>
        <v>221.41042345276873</v>
      </c>
      <c r="M768" s="30">
        <f t="shared" si="188"/>
        <v>98.590926974251232</v>
      </c>
      <c r="O768" s="6">
        <f t="shared" si="189"/>
        <v>198.78402272727263</v>
      </c>
      <c r="P768" s="20">
        <f t="shared" si="190"/>
        <v>-22.11902498957987</v>
      </c>
      <c r="Q768" s="20">
        <f t="shared" si="191"/>
        <v>387.15554902597387</v>
      </c>
      <c r="R768" s="20">
        <f t="shared" si="192"/>
        <v>-12.532526007944227</v>
      </c>
      <c r="S768" s="20">
        <f t="shared" si="193"/>
        <v>252.42415584415573</v>
      </c>
      <c r="T768" s="20">
        <f t="shared" si="194"/>
        <v>-12.286356782167303</v>
      </c>
      <c r="Y768" s="33">
        <f t="shared" si="195"/>
        <v>1.4301619114454369</v>
      </c>
      <c r="AB768">
        <f t="shared" si="183"/>
        <v>174.39506840390879</v>
      </c>
      <c r="AC768" s="30">
        <f t="shared" si="184"/>
        <v>190.21207792207787</v>
      </c>
      <c r="AD768" s="9">
        <f t="shared" si="185"/>
        <v>-15.817009518169073</v>
      </c>
    </row>
    <row r="769" spans="1:30" ht="15.75">
      <c r="A769">
        <v>20240701</v>
      </c>
      <c r="B769" s="43">
        <v>176.3</v>
      </c>
      <c r="C769" s="64">
        <f t="shared" si="196"/>
        <v>190.37107491856673</v>
      </c>
      <c r="E769" s="2">
        <v>197</v>
      </c>
      <c r="F769" s="74">
        <f t="shared" si="181"/>
        <v>155.14983713355048</v>
      </c>
      <c r="H769" s="94">
        <v>397</v>
      </c>
      <c r="I769" s="77">
        <f t="shared" si="186"/>
        <v>339.08169934640523</v>
      </c>
      <c r="J769" s="30">
        <f t="shared" si="173"/>
        <v>95.614312871662349</v>
      </c>
      <c r="K769" s="60">
        <v>294</v>
      </c>
      <c r="L769" s="10">
        <f t="shared" si="187"/>
        <v>221.79411764705881</v>
      </c>
      <c r="M769" s="30">
        <f t="shared" si="188"/>
        <v>98.583233718646426</v>
      </c>
      <c r="O769" s="6">
        <f t="shared" si="189"/>
        <v>199.0344429967426</v>
      </c>
      <c r="P769" s="20">
        <f t="shared" si="190"/>
        <v>-22.048749554322285</v>
      </c>
      <c r="Q769" s="20">
        <f t="shared" si="191"/>
        <v>387.64327231270346</v>
      </c>
      <c r="R769" s="20">
        <f t="shared" si="192"/>
        <v>-12.527387016567289</v>
      </c>
      <c r="S769" s="20">
        <f t="shared" si="193"/>
        <v>252.74214983713347</v>
      </c>
      <c r="T769" s="20">
        <f t="shared" si="194"/>
        <v>-12.244903436176955</v>
      </c>
      <c r="Y769" s="33">
        <f t="shared" si="195"/>
        <v>1.4295478599577389</v>
      </c>
      <c r="AB769">
        <f t="shared" si="183"/>
        <v>174.54063398692813</v>
      </c>
      <c r="AC769" s="30">
        <f t="shared" si="184"/>
        <v>190.37107491856673</v>
      </c>
      <c r="AD769" s="9">
        <f t="shared" si="185"/>
        <v>-15.830440931638606</v>
      </c>
    </row>
    <row r="770" spans="1:30" ht="15.75">
      <c r="A770">
        <v>20240702</v>
      </c>
      <c r="B770" s="43">
        <v>169.3</v>
      </c>
      <c r="C770" s="64">
        <f t="shared" si="196"/>
        <v>190.56444444444438</v>
      </c>
      <c r="E770" s="2">
        <v>197</v>
      </c>
      <c r="F770" s="74">
        <f t="shared" si="181"/>
        <v>155.47712418300654</v>
      </c>
      <c r="H770" s="60">
        <v>328</v>
      </c>
      <c r="I770" s="77">
        <f t="shared" si="186"/>
        <v>339.55737704918033</v>
      </c>
      <c r="J770" s="30">
        <f t="shared" si="173"/>
        <v>95.612142669391744</v>
      </c>
      <c r="K770" s="60">
        <v>219</v>
      </c>
      <c r="L770" s="10">
        <f t="shared" si="187"/>
        <v>222.1639344262295</v>
      </c>
      <c r="M770" s="30">
        <f t="shared" si="188"/>
        <v>98.577649875377148</v>
      </c>
      <c r="O770" s="6">
        <f t="shared" si="189"/>
        <v>199.33899999999988</v>
      </c>
      <c r="P770" s="20">
        <f t="shared" si="190"/>
        <v>-22.003660004812588</v>
      </c>
      <c r="Q770" s="20">
        <f t="shared" si="191"/>
        <v>388.23643333333314</v>
      </c>
      <c r="R770" s="20">
        <f t="shared" si="192"/>
        <v>-12.538508008174958</v>
      </c>
      <c r="S770" s="20">
        <f t="shared" si="193"/>
        <v>253.12888888888875</v>
      </c>
      <c r="T770" s="20">
        <f t="shared" si="194"/>
        <v>-12.232880489690515</v>
      </c>
      <c r="Y770" s="33">
        <f t="shared" si="195"/>
        <v>1.4289171837570671</v>
      </c>
      <c r="AB770">
        <f t="shared" si="183"/>
        <v>174.69570491803279</v>
      </c>
      <c r="AC770" s="30">
        <f t="shared" si="184"/>
        <v>190.56444444444438</v>
      </c>
      <c r="AD770" s="9">
        <f t="shared" si="185"/>
        <v>-15.868739526411588</v>
      </c>
    </row>
    <row r="771" spans="1:30" ht="15.75">
      <c r="A771">
        <v>20240703</v>
      </c>
      <c r="B771" s="43">
        <v>173.1</v>
      </c>
      <c r="C771" s="64">
        <f t="shared" si="196"/>
        <v>190.73875409836057</v>
      </c>
      <c r="E771" s="2">
        <v>178</v>
      </c>
      <c r="F771" s="74">
        <f t="shared" si="181"/>
        <v>155.7639344262295</v>
      </c>
      <c r="H771" s="60">
        <v>319</v>
      </c>
      <c r="I771" s="77">
        <f t="shared" si="186"/>
        <v>340.01973684210526</v>
      </c>
      <c r="J771" s="30">
        <f t="shared" si="173"/>
        <v>95.609637718969637</v>
      </c>
      <c r="K771" s="60">
        <v>196</v>
      </c>
      <c r="L771" s="10">
        <f t="shared" si="187"/>
        <v>222.50328947368422</v>
      </c>
      <c r="M771" s="30">
        <f t="shared" si="188"/>
        <v>98.572401538401508</v>
      </c>
      <c r="O771" s="6">
        <f t="shared" si="189"/>
        <v>199.61353770491789</v>
      </c>
      <c r="P771" s="20">
        <f t="shared" si="190"/>
        <v>-21.967249207070211</v>
      </c>
      <c r="Q771" s="20">
        <f t="shared" si="191"/>
        <v>388.77112819672107</v>
      </c>
      <c r="R771" s="20">
        <f t="shared" si="192"/>
        <v>-12.539869300671739</v>
      </c>
      <c r="S771" s="20">
        <f t="shared" si="193"/>
        <v>253.47750819672115</v>
      </c>
      <c r="T771" s="20">
        <f t="shared" si="194"/>
        <v>-12.219710909813017</v>
      </c>
      <c r="Y771" s="33">
        <f t="shared" si="195"/>
        <v>1.4284647488733202</v>
      </c>
      <c r="AB771">
        <f t="shared" si="183"/>
        <v>174.84643421052633</v>
      </c>
      <c r="AC771" s="30">
        <f t="shared" si="184"/>
        <v>190.73875409836057</v>
      </c>
      <c r="AD771" s="9">
        <f t="shared" si="185"/>
        <v>-15.892319887834248</v>
      </c>
    </row>
    <row r="772" spans="1:30" ht="15.75">
      <c r="A772">
        <v>20240704</v>
      </c>
      <c r="B772" s="43">
        <v>178.8</v>
      </c>
      <c r="C772" s="64">
        <f t="shared" si="196"/>
        <v>190.92046052631571</v>
      </c>
      <c r="E772" s="2">
        <v>138</v>
      </c>
      <c r="F772" s="74">
        <f t="shared" si="181"/>
        <v>156.08223684210526</v>
      </c>
      <c r="H772" s="60">
        <v>327</v>
      </c>
      <c r="I772" s="77">
        <f t="shared" si="186"/>
        <v>340.50825082508248</v>
      </c>
      <c r="J772" s="30">
        <f t="shared" si="173"/>
        <v>95.606926118932449</v>
      </c>
      <c r="K772" s="60">
        <v>230</v>
      </c>
      <c r="L772" s="10">
        <f t="shared" si="187"/>
        <v>222.79537953795381</v>
      </c>
      <c r="M772" s="30">
        <f t="shared" si="188"/>
        <v>98.569318669097086</v>
      </c>
      <c r="O772" s="6">
        <f t="shared" si="189"/>
        <v>199.89972532894723</v>
      </c>
      <c r="P772" s="20">
        <f t="shared" si="190"/>
        <v>-21.919734214110406</v>
      </c>
      <c r="Q772" s="20">
        <f t="shared" si="191"/>
        <v>389.32851266447341</v>
      </c>
      <c r="R772" s="20">
        <f t="shared" si="192"/>
        <v>-12.539606078495623</v>
      </c>
      <c r="S772" s="20">
        <f t="shared" si="193"/>
        <v>253.84092105263142</v>
      </c>
      <c r="T772" s="20">
        <f t="shared" si="194"/>
        <v>-12.230313924932773</v>
      </c>
      <c r="Y772" s="33">
        <f t="shared" si="195"/>
        <v>1.4274230306126148</v>
      </c>
      <c r="AB772">
        <f t="shared" si="183"/>
        <v>175.00568976897688</v>
      </c>
      <c r="AC772" s="30">
        <f t="shared" si="184"/>
        <v>190.92046052631571</v>
      </c>
      <c r="AD772" s="9">
        <f t="shared" si="185"/>
        <v>-15.914770757338829</v>
      </c>
    </row>
    <row r="773" spans="1:30" ht="15.75">
      <c r="A773">
        <v>20240705</v>
      </c>
      <c r="B773" s="43">
        <v>171.2</v>
      </c>
      <c r="C773" s="64">
        <f t="shared" si="196"/>
        <v>191.08125412541247</v>
      </c>
      <c r="E773" s="2">
        <v>137</v>
      </c>
      <c r="F773" s="74">
        <f t="shared" si="181"/>
        <v>156.26732673267327</v>
      </c>
      <c r="H773" s="60">
        <v>310</v>
      </c>
      <c r="I773" s="77">
        <f t="shared" si="186"/>
        <v>340.62582781456956</v>
      </c>
      <c r="J773" s="30">
        <f t="shared" si="173"/>
        <v>95.609711258578827</v>
      </c>
      <c r="K773" s="60">
        <v>189</v>
      </c>
      <c r="L773" s="10">
        <f t="shared" si="187"/>
        <v>222.88079470198676</v>
      </c>
      <c r="M773" s="30">
        <f t="shared" si="188"/>
        <v>98.573248959422756</v>
      </c>
      <c r="O773" s="6">
        <f t="shared" si="189"/>
        <v>200.15297524752464</v>
      </c>
      <c r="P773" s="20">
        <f t="shared" si="190"/>
        <v>-21.92605354008802</v>
      </c>
      <c r="Q773" s="20">
        <f t="shared" si="191"/>
        <v>389.82174702970275</v>
      </c>
      <c r="R773" s="20">
        <f t="shared" si="192"/>
        <v>-12.62010639221333</v>
      </c>
      <c r="S773" s="20">
        <f t="shared" si="193"/>
        <v>254.16250825082494</v>
      </c>
      <c r="T773" s="20">
        <f t="shared" si="194"/>
        <v>-12.307760796083755</v>
      </c>
      <c r="Y773" s="33">
        <f t="shared" si="195"/>
        <v>1.4262789244694078</v>
      </c>
      <c r="AB773">
        <f t="shared" si="183"/>
        <v>175.04401986754968</v>
      </c>
      <c r="AC773" s="30">
        <f t="shared" si="184"/>
        <v>191.08125412541247</v>
      </c>
      <c r="AD773" s="9">
        <f t="shared" si="185"/>
        <v>-16.037234257862792</v>
      </c>
    </row>
    <row r="774" spans="1:30" ht="15.75">
      <c r="A774">
        <v>20240706</v>
      </c>
      <c r="B774" s="43">
        <v>171.6</v>
      </c>
      <c r="C774" s="64">
        <f t="shared" si="196"/>
        <v>191.22523178807941</v>
      </c>
      <c r="E774" s="2">
        <v>127</v>
      </c>
      <c r="F774" s="74">
        <f t="shared" si="181"/>
        <v>156.39072847682118</v>
      </c>
      <c r="H774" s="60">
        <v>249</v>
      </c>
      <c r="I774" s="77">
        <f t="shared" si="186"/>
        <v>340.78737541528238</v>
      </c>
      <c r="J774" s="30">
        <f t="shared" si="173"/>
        <v>95.611276871834022</v>
      </c>
      <c r="K774" s="60">
        <v>151</v>
      </c>
      <c r="L774" s="10">
        <f t="shared" si="187"/>
        <v>222.97674418604652</v>
      </c>
      <c r="M774" s="30">
        <f t="shared" si="188"/>
        <v>98.576016861584705</v>
      </c>
      <c r="O774" s="6">
        <f t="shared" si="189"/>
        <v>200.37974006622508</v>
      </c>
      <c r="P774" s="20">
        <f t="shared" si="190"/>
        <v>-21.952823960578854</v>
      </c>
      <c r="Q774" s="20">
        <f t="shared" si="191"/>
        <v>390.26339850993361</v>
      </c>
      <c r="R774" s="20">
        <f t="shared" si="192"/>
        <v>-12.677597561943003</v>
      </c>
      <c r="S774" s="20">
        <f t="shared" si="193"/>
        <v>254.45046357615882</v>
      </c>
      <c r="T774" s="20">
        <f t="shared" si="194"/>
        <v>-12.369291432118771</v>
      </c>
      <c r="Y774" s="33">
        <f t="shared" si="195"/>
        <v>1.4257670282486989</v>
      </c>
      <c r="AB774">
        <f t="shared" si="183"/>
        <v>175.09668438538205</v>
      </c>
      <c r="AC774" s="30">
        <f t="shared" si="184"/>
        <v>191.22523178807941</v>
      </c>
      <c r="AD774" s="9">
        <f t="shared" si="185"/>
        <v>-16.128547402697365</v>
      </c>
    </row>
    <row r="775" spans="1:30" ht="15.75">
      <c r="A775">
        <v>20240707</v>
      </c>
      <c r="B775" s="43">
        <v>177.1</v>
      </c>
      <c r="C775" s="64">
        <f t="shared" si="196"/>
        <v>191.34857142857138</v>
      </c>
      <c r="E775" s="2">
        <v>122</v>
      </c>
      <c r="F775" s="74">
        <f t="shared" si="181"/>
        <v>156.41860465116278</v>
      </c>
      <c r="H775" s="60">
        <v>269</v>
      </c>
      <c r="I775" s="77">
        <f t="shared" si="186"/>
        <v>340.92666666666668</v>
      </c>
      <c r="J775" s="30">
        <f t="shared" si="173"/>
        <v>95.612602067753713</v>
      </c>
      <c r="K775" s="60">
        <v>164</v>
      </c>
      <c r="L775" s="10">
        <f t="shared" si="187"/>
        <v>223.02666666666667</v>
      </c>
      <c r="M775" s="30">
        <f t="shared" si="188"/>
        <v>98.579627462870121</v>
      </c>
      <c r="O775" s="6">
        <f t="shared" si="189"/>
        <v>200.5739999999999</v>
      </c>
      <c r="P775" s="20">
        <f t="shared" si="190"/>
        <v>-22.014516013459939</v>
      </c>
      <c r="Q775" s="20">
        <f t="shared" si="191"/>
        <v>390.64174285714267</v>
      </c>
      <c r="R775" s="20">
        <f t="shared" si="192"/>
        <v>-12.726514024553893</v>
      </c>
      <c r="S775" s="20">
        <f t="shared" si="193"/>
        <v>254.69714285714275</v>
      </c>
      <c r="T775" s="20">
        <f t="shared" si="194"/>
        <v>-12.434562804750328</v>
      </c>
      <c r="Y775" s="33">
        <f t="shared" si="195"/>
        <v>1.4258320943601943</v>
      </c>
      <c r="AB775">
        <f t="shared" si="183"/>
        <v>175.14209333333332</v>
      </c>
      <c r="AC775" s="30">
        <f t="shared" si="184"/>
        <v>191.34857142857138</v>
      </c>
      <c r="AD775" s="9">
        <f t="shared" si="185"/>
        <v>-16.206478095238054</v>
      </c>
    </row>
    <row r="776" spans="1:30" ht="15.75">
      <c r="A776">
        <v>20240708</v>
      </c>
      <c r="B776" s="43">
        <v>174.1</v>
      </c>
      <c r="C776" s="64">
        <f t="shared" si="196"/>
        <v>191.44773333333325</v>
      </c>
      <c r="E776" s="2">
        <v>112</v>
      </c>
      <c r="F776" s="74">
        <f t="shared" si="181"/>
        <v>156.36666666666667</v>
      </c>
      <c r="H776" s="60">
        <v>282</v>
      </c>
      <c r="I776" s="77">
        <f t="shared" si="186"/>
        <v>340.92307692307691</v>
      </c>
      <c r="J776" s="30">
        <f t="shared" si="173"/>
        <v>95.615569795427191</v>
      </c>
      <c r="K776" s="60">
        <v>190</v>
      </c>
      <c r="L776" s="10">
        <f t="shared" si="187"/>
        <v>222.99665551839465</v>
      </c>
      <c r="M776" s="30">
        <f t="shared" si="188"/>
        <v>98.585228907952882</v>
      </c>
      <c r="O776" s="6">
        <f t="shared" si="189"/>
        <v>200.73017999999985</v>
      </c>
      <c r="P776" s="20">
        <f t="shared" si="190"/>
        <v>-22.101067877950996</v>
      </c>
      <c r="Q776" s="20">
        <f t="shared" si="191"/>
        <v>390.94592199999971</v>
      </c>
      <c r="R776" s="20">
        <f t="shared" si="192"/>
        <v>-12.795336199189933</v>
      </c>
      <c r="S776" s="20">
        <f t="shared" si="193"/>
        <v>254.89546666666649</v>
      </c>
      <c r="T776" s="20">
        <f t="shared" si="194"/>
        <v>-12.514467819071399</v>
      </c>
      <c r="Y776" s="33">
        <f t="shared" si="195"/>
        <v>1.4261137637074908</v>
      </c>
      <c r="AB776">
        <f t="shared" si="183"/>
        <v>175.14092307692306</v>
      </c>
      <c r="AC776" s="30">
        <f t="shared" si="184"/>
        <v>191.44773333333325</v>
      </c>
      <c r="AD776" s="9">
        <f t="shared" si="185"/>
        <v>-16.306810256410188</v>
      </c>
    </row>
    <row r="777" spans="1:30" ht="15.75">
      <c r="A777">
        <v>20240709</v>
      </c>
      <c r="B777" s="43">
        <v>184.2</v>
      </c>
      <c r="C777" s="64">
        <f t="shared" si="196"/>
        <v>191.51812709030094</v>
      </c>
      <c r="E777" s="2">
        <v>141</v>
      </c>
      <c r="F777" s="74">
        <f t="shared" si="181"/>
        <v>156.34782608695653</v>
      </c>
      <c r="H777" s="60">
        <v>319</v>
      </c>
      <c r="I777" s="77">
        <f t="shared" si="186"/>
        <v>340.94295302013421</v>
      </c>
      <c r="J777" s="30">
        <f t="shared" si="173"/>
        <v>95.617307100610205</v>
      </c>
      <c r="K777" s="60">
        <v>230</v>
      </c>
      <c r="L777" s="10">
        <f t="shared" si="187"/>
        <v>223.1006711409396</v>
      </c>
      <c r="M777" s="30">
        <f t="shared" si="188"/>
        <v>98.584381486208656</v>
      </c>
      <c r="O777" s="6">
        <f t="shared" si="189"/>
        <v>200.84105016722398</v>
      </c>
      <c r="P777" s="20">
        <f t="shared" si="190"/>
        <v>-22.153451220864241</v>
      </c>
      <c r="Q777" s="20">
        <f t="shared" si="191"/>
        <v>391.16185484949813</v>
      </c>
      <c r="R777" s="20">
        <f t="shared" si="192"/>
        <v>-12.838394441269315</v>
      </c>
      <c r="S777" s="20">
        <f t="shared" si="193"/>
        <v>255.03625418060187</v>
      </c>
      <c r="T777" s="20">
        <f t="shared" si="194"/>
        <v>-12.521977764403388</v>
      </c>
      <c r="Y777" s="33">
        <f t="shared" si="195"/>
        <v>1.4269508999559539</v>
      </c>
      <c r="AB777">
        <f t="shared" si="183"/>
        <v>175.14740268456376</v>
      </c>
      <c r="AC777" s="30">
        <f t="shared" si="184"/>
        <v>191.51812709030094</v>
      </c>
      <c r="AD777" s="9">
        <f t="shared" si="185"/>
        <v>-16.370724405737178</v>
      </c>
    </row>
    <row r="778" spans="1:30" ht="15.75">
      <c r="A778">
        <v>20240710</v>
      </c>
      <c r="B778" s="43">
        <v>220.8</v>
      </c>
      <c r="C778" s="64">
        <f t="shared" si="196"/>
        <v>191.58999999999992</v>
      </c>
      <c r="E778" s="2">
        <v>184</v>
      </c>
      <c r="F778" s="74">
        <f t="shared" si="181"/>
        <v>156.34228187919464</v>
      </c>
      <c r="H778" s="60">
        <v>401</v>
      </c>
      <c r="I778" s="77">
        <f t="shared" si="186"/>
        <v>340.79797979797979</v>
      </c>
      <c r="J778" s="30">
        <f t="shared" si="173"/>
        <v>95.621805625537206</v>
      </c>
      <c r="K778" s="60">
        <v>280</v>
      </c>
      <c r="L778" s="10">
        <f t="shared" si="187"/>
        <v>222.97979797979798</v>
      </c>
      <c r="M778" s="30">
        <f t="shared" si="188"/>
        <v>98.592258210645525</v>
      </c>
      <c r="O778" s="6">
        <f t="shared" si="189"/>
        <v>200.95424999999986</v>
      </c>
      <c r="P778" s="20">
        <f t="shared" si="190"/>
        <v>-22.200062014515865</v>
      </c>
      <c r="Q778" s="20">
        <f t="shared" si="191"/>
        <v>391.38232499999975</v>
      </c>
      <c r="R778" s="20">
        <f t="shared" si="192"/>
        <v>-12.924534903823258</v>
      </c>
      <c r="S778" s="20">
        <f t="shared" si="193"/>
        <v>255.17999999999984</v>
      </c>
      <c r="T778" s="20">
        <f t="shared" si="194"/>
        <v>-12.618622940748452</v>
      </c>
      <c r="Y778" s="33">
        <f t="shared" si="195"/>
        <v>1.4262283708516805</v>
      </c>
      <c r="AB778">
        <f t="shared" si="183"/>
        <v>175.10014141414143</v>
      </c>
      <c r="AC778" s="30">
        <f t="shared" si="184"/>
        <v>191.58999999999992</v>
      </c>
      <c r="AD778" s="9">
        <f t="shared" si="185"/>
        <v>-16.489858585858485</v>
      </c>
    </row>
    <row r="779" spans="1:30" ht="15.75">
      <c r="A779">
        <v>20240711</v>
      </c>
      <c r="B779" s="43">
        <v>211.9</v>
      </c>
      <c r="C779" s="64">
        <f t="shared" si="196"/>
        <v>191.62936026936021</v>
      </c>
      <c r="E779" s="2">
        <v>173</v>
      </c>
      <c r="F779" s="74">
        <f t="shared" si="181"/>
        <v>156.26936026936028</v>
      </c>
      <c r="H779" s="60">
        <v>419</v>
      </c>
      <c r="I779" s="77">
        <f t="shared" si="186"/>
        <v>340.60135135135135</v>
      </c>
      <c r="J779" s="30">
        <f t="shared" si="173"/>
        <v>95.6262066932225</v>
      </c>
      <c r="K779" s="60">
        <v>267</v>
      </c>
      <c r="L779" s="10">
        <f t="shared" si="187"/>
        <v>222.72635135135135</v>
      </c>
      <c r="M779" s="30">
        <f t="shared" si="188"/>
        <v>98.60380278789124</v>
      </c>
      <c r="O779" s="6">
        <f t="shared" si="189"/>
        <v>201.01624242424231</v>
      </c>
      <c r="P779" s="20">
        <f t="shared" si="190"/>
        <v>-22.260331610638843</v>
      </c>
      <c r="Q779" s="20">
        <f t="shared" si="191"/>
        <v>391.50306262626242</v>
      </c>
      <c r="R779" s="20">
        <f t="shared" si="192"/>
        <v>-13.001612537448509</v>
      </c>
      <c r="S779" s="20">
        <f t="shared" si="193"/>
        <v>255.25872053872041</v>
      </c>
      <c r="T779" s="20">
        <f t="shared" si="194"/>
        <v>-12.744861025202141</v>
      </c>
      <c r="Y779" s="33">
        <f t="shared" si="195"/>
        <v>1.4252720492836195</v>
      </c>
      <c r="AB779">
        <f t="shared" si="183"/>
        <v>175.03604054054054</v>
      </c>
      <c r="AC779" s="30">
        <f t="shared" si="184"/>
        <v>191.62936026936021</v>
      </c>
      <c r="AD779" s="9">
        <f t="shared" si="185"/>
        <v>-16.593319728819665</v>
      </c>
    </row>
    <row r="780" spans="1:30" ht="15.75">
      <c r="A780">
        <v>20240712</v>
      </c>
      <c r="B780" s="43">
        <v>216.7</v>
      </c>
      <c r="C780" s="64">
        <f t="shared" si="196"/>
        <v>191.64770270270265</v>
      </c>
      <c r="E780" s="2">
        <v>166</v>
      </c>
      <c r="F780" s="74">
        <f t="shared" si="181"/>
        <v>156.16891891891891</v>
      </c>
      <c r="H780" s="60">
        <v>484</v>
      </c>
      <c r="I780" s="77">
        <f t="shared" si="186"/>
        <v>340.46440677966103</v>
      </c>
      <c r="J780" s="30">
        <f t="shared" si="173"/>
        <v>95.629008462747521</v>
      </c>
      <c r="K780" s="60">
        <v>280</v>
      </c>
      <c r="L780" s="10">
        <f t="shared" si="187"/>
        <v>222.64745762711865</v>
      </c>
      <c r="M780" s="30">
        <f t="shared" si="188"/>
        <v>98.607675324263838</v>
      </c>
      <c r="O780" s="6">
        <f t="shared" si="189"/>
        <v>201.04513175675666</v>
      </c>
      <c r="P780" s="20">
        <f t="shared" si="190"/>
        <v>-22.321462074562064</v>
      </c>
      <c r="Q780" s="20">
        <f t="shared" si="191"/>
        <v>391.55932804054038</v>
      </c>
      <c r="R780" s="20">
        <f t="shared" si="192"/>
        <v>-13.049087993017807</v>
      </c>
      <c r="S780" s="20">
        <f t="shared" si="193"/>
        <v>255.29540540540529</v>
      </c>
      <c r="T780" s="20">
        <f t="shared" si="194"/>
        <v>-12.788302134322464</v>
      </c>
      <c r="Y780" s="33">
        <f t="shared" si="195"/>
        <v>1.4256835429764014</v>
      </c>
      <c r="AB780">
        <f t="shared" si="183"/>
        <v>174.99139661016949</v>
      </c>
      <c r="AC780" s="30">
        <f t="shared" si="184"/>
        <v>191.64770270270265</v>
      </c>
      <c r="AD780" s="9">
        <f t="shared" si="185"/>
        <v>-16.656306092533157</v>
      </c>
    </row>
    <row r="781" spans="1:30" ht="15.75">
      <c r="A781">
        <v>20240713</v>
      </c>
      <c r="B781" s="43">
        <v>246.3</v>
      </c>
      <c r="C781" s="64">
        <f t="shared" si="196"/>
        <v>191.68616949152536</v>
      </c>
      <c r="E781" s="2">
        <v>173</v>
      </c>
      <c r="F781" s="74">
        <f t="shared" si="181"/>
        <v>156.08135593220339</v>
      </c>
      <c r="H781" s="60">
        <v>487</v>
      </c>
      <c r="I781" s="77">
        <f t="shared" si="186"/>
        <v>340.39115646258506</v>
      </c>
      <c r="J781" s="30">
        <f t="shared" si="173"/>
        <v>95.631349870647853</v>
      </c>
      <c r="K781" s="60">
        <v>294</v>
      </c>
      <c r="L781" s="10">
        <f t="shared" si="187"/>
        <v>222.59863945578232</v>
      </c>
      <c r="M781" s="30">
        <f t="shared" si="188"/>
        <v>98.611291154346986</v>
      </c>
      <c r="O781" s="6">
        <f t="shared" si="189"/>
        <v>201.10571694915245</v>
      </c>
      <c r="P781" s="20">
        <f t="shared" si="190"/>
        <v>-22.388404317880742</v>
      </c>
      <c r="Q781" s="20">
        <f t="shared" si="191"/>
        <v>391.67732491525402</v>
      </c>
      <c r="R781" s="20">
        <f t="shared" si="192"/>
        <v>-13.093984560828375</v>
      </c>
      <c r="S781" s="20">
        <f t="shared" si="193"/>
        <v>255.37233898305072</v>
      </c>
      <c r="T781" s="20">
        <f t="shared" si="194"/>
        <v>-12.83369203484628</v>
      </c>
      <c r="Y781" s="33">
        <f t="shared" si="195"/>
        <v>1.4261705898587391</v>
      </c>
      <c r="AB781">
        <f t="shared" si="183"/>
        <v>174.96751700680272</v>
      </c>
      <c r="AC781" s="30">
        <f t="shared" si="184"/>
        <v>191.68616949152536</v>
      </c>
      <c r="AD781" s="9">
        <f t="shared" si="185"/>
        <v>-16.718652484722639</v>
      </c>
    </row>
    <row r="782" spans="1:30" ht="15.75">
      <c r="A782">
        <v>20240714</v>
      </c>
      <c r="B782" s="43">
        <v>241.7</v>
      </c>
      <c r="C782" s="64">
        <f t="shared" si="196"/>
        <v>191.72795918367342</v>
      </c>
      <c r="E782" s="2">
        <v>212</v>
      </c>
      <c r="F782" s="74">
        <f t="shared" si="181"/>
        <v>155.99659863945578</v>
      </c>
      <c r="H782" s="60">
        <v>517</v>
      </c>
      <c r="I782" s="77">
        <f t="shared" si="186"/>
        <v>340.35494880546077</v>
      </c>
      <c r="J782" s="30">
        <f t="shared" si="173"/>
        <v>95.633176771972273</v>
      </c>
      <c r="K782" s="60">
        <v>326</v>
      </c>
      <c r="L782" s="10">
        <f t="shared" si="187"/>
        <v>222.49488054607508</v>
      </c>
      <c r="M782" s="30">
        <f t="shared" si="188"/>
        <v>98.617185200536312</v>
      </c>
      <c r="O782" s="6">
        <f t="shared" si="189"/>
        <v>201.17153571428562</v>
      </c>
      <c r="P782" s="20">
        <f t="shared" si="190"/>
        <v>-22.455928923756716</v>
      </c>
      <c r="Q782" s="20">
        <f t="shared" si="191"/>
        <v>391.80551479591821</v>
      </c>
      <c r="R782" s="20">
        <f t="shared" si="192"/>
        <v>-13.131659470708769</v>
      </c>
      <c r="S782" s="20">
        <f t="shared" si="193"/>
        <v>255.45591836734684</v>
      </c>
      <c r="T782" s="20">
        <f t="shared" si="194"/>
        <v>-12.902828022905155</v>
      </c>
      <c r="Y782" s="33">
        <f t="shared" si="195"/>
        <v>1.4262803323059128</v>
      </c>
      <c r="AB782">
        <f t="shared" si="183"/>
        <v>174.95571331058022</v>
      </c>
      <c r="AC782" s="30">
        <f t="shared" si="184"/>
        <v>191.72795918367342</v>
      </c>
      <c r="AD782" s="9">
        <f t="shared" si="185"/>
        <v>-16.772245873093198</v>
      </c>
    </row>
    <row r="783" spans="1:30" ht="15.75">
      <c r="A783">
        <v>20240715</v>
      </c>
      <c r="B783" s="43">
        <v>240.9</v>
      </c>
      <c r="C783" s="64">
        <f t="shared" si="196"/>
        <v>191.76218430034123</v>
      </c>
      <c r="E783" s="2">
        <v>243</v>
      </c>
      <c r="F783" s="74">
        <f t="shared" si="181"/>
        <v>155.97952218430035</v>
      </c>
      <c r="H783" s="60">
        <v>576</v>
      </c>
      <c r="I783" s="77">
        <f t="shared" si="186"/>
        <v>340.3082191780822</v>
      </c>
      <c r="J783" s="30">
        <f t="shared" si="173"/>
        <v>95.634956004397665</v>
      </c>
      <c r="K783" s="60">
        <v>370</v>
      </c>
      <c r="L783" s="10">
        <f t="shared" si="187"/>
        <v>222.39726027397259</v>
      </c>
      <c r="M783" s="30">
        <f t="shared" si="188"/>
        <v>98.622506593116668</v>
      </c>
      <c r="O783" s="6">
        <f t="shared" si="189"/>
        <v>201.22544027303744</v>
      </c>
      <c r="P783" s="20">
        <f t="shared" si="190"/>
        <v>-22.485187771160597</v>
      </c>
      <c r="Q783" s="20">
        <f t="shared" si="191"/>
        <v>391.91050034129671</v>
      </c>
      <c r="R783" s="20">
        <f t="shared" si="192"/>
        <v>-13.1668534316576</v>
      </c>
      <c r="S783" s="20">
        <f t="shared" si="193"/>
        <v>255.52436860068246</v>
      </c>
      <c r="T783" s="20">
        <f t="shared" si="194"/>
        <v>-12.964363637066199</v>
      </c>
      <c r="Y783" s="33">
        <f t="shared" si="195"/>
        <v>1.4258106266744117</v>
      </c>
      <c r="AB783">
        <f t="shared" si="183"/>
        <v>174.9404794520548</v>
      </c>
      <c r="AC783" s="30">
        <f t="shared" si="184"/>
        <v>191.76218430034123</v>
      </c>
      <c r="AD783" s="9">
        <f t="shared" si="185"/>
        <v>-16.82170484828643</v>
      </c>
    </row>
    <row r="784" spans="1:30" ht="15.75">
      <c r="A784">
        <v>20240716</v>
      </c>
      <c r="B784" s="43">
        <v>249.9</v>
      </c>
      <c r="C784" s="64">
        <f t="shared" si="196"/>
        <v>191.81410958904104</v>
      </c>
      <c r="E784" s="2">
        <v>285</v>
      </c>
      <c r="F784" s="74">
        <f t="shared" si="181"/>
        <v>156.03424657534248</v>
      </c>
      <c r="H784" s="60">
        <v>600</v>
      </c>
      <c r="I784" s="77">
        <f t="shared" si="186"/>
        <v>340.41580756013747</v>
      </c>
      <c r="J784" s="30">
        <f t="shared" si="173"/>
        <v>95.634700426041618</v>
      </c>
      <c r="K784" s="60">
        <v>399</v>
      </c>
      <c r="L784" s="10">
        <f t="shared" si="187"/>
        <v>222.51546391752578</v>
      </c>
      <c r="M784" s="30">
        <f t="shared" si="188"/>
        <v>98.620259743391856</v>
      </c>
      <c r="O784" s="6">
        <f t="shared" si="189"/>
        <v>201.30722260273964</v>
      </c>
      <c r="P784" s="20">
        <f t="shared" si="190"/>
        <v>-22.489494138389162</v>
      </c>
      <c r="Q784" s="20">
        <f t="shared" si="191"/>
        <v>392.06978116438336</v>
      </c>
      <c r="R784" s="20">
        <f t="shared" si="192"/>
        <v>-13.174688814537561</v>
      </c>
      <c r="S784" s="20">
        <f t="shared" si="193"/>
        <v>255.62821917808208</v>
      </c>
      <c r="T784" s="20">
        <f t="shared" si="194"/>
        <v>-12.953481961820685</v>
      </c>
      <c r="Y784" s="33">
        <f t="shared" si="195"/>
        <v>1.4260681151818955</v>
      </c>
      <c r="AB784">
        <f t="shared" si="183"/>
        <v>174.9755532646048</v>
      </c>
      <c r="AC784" s="30">
        <f t="shared" si="184"/>
        <v>191.81410958904104</v>
      </c>
      <c r="AD784" s="9">
        <f t="shared" si="185"/>
        <v>-16.83855632443624</v>
      </c>
    </row>
    <row r="785" spans="1:30" ht="15.75">
      <c r="A785">
        <v>20240717</v>
      </c>
      <c r="B785" s="43">
        <v>231.1</v>
      </c>
      <c r="C785" s="64">
        <f t="shared" si="196"/>
        <v>191.8760137457044</v>
      </c>
      <c r="E785" s="2">
        <v>283</v>
      </c>
      <c r="F785" s="74">
        <f t="shared" si="181"/>
        <v>156.10996563573883</v>
      </c>
      <c r="H785" s="60">
        <v>583</v>
      </c>
      <c r="I785" s="77">
        <f t="shared" si="186"/>
        <v>340.49655172413793</v>
      </c>
      <c r="J785" s="30">
        <f t="shared" si="173"/>
        <v>95.635182288164771</v>
      </c>
      <c r="K785" s="60">
        <v>365</v>
      </c>
      <c r="L785" s="10">
        <f t="shared" si="187"/>
        <v>222.46206896551723</v>
      </c>
      <c r="M785" s="30">
        <f t="shared" si="188"/>
        <v>98.625111446547152</v>
      </c>
      <c r="O785" s="6">
        <f t="shared" si="189"/>
        <v>201.40472164948443</v>
      </c>
      <c r="P785" s="20">
        <f t="shared" si="190"/>
        <v>-22.489421123192201</v>
      </c>
      <c r="Q785" s="20">
        <f t="shared" si="191"/>
        <v>392.25967216494826</v>
      </c>
      <c r="R785" s="20">
        <f t="shared" si="192"/>
        <v>-13.19613616029423</v>
      </c>
      <c r="S785" s="20">
        <f t="shared" si="193"/>
        <v>255.7520274914088</v>
      </c>
      <c r="T785" s="20">
        <f t="shared" si="194"/>
        <v>-13.016498384166226</v>
      </c>
      <c r="Y785" s="33">
        <f t="shared" si="195"/>
        <v>1.4250343855984309</v>
      </c>
      <c r="AB785">
        <f t="shared" si="183"/>
        <v>175.00187586206897</v>
      </c>
      <c r="AC785" s="30">
        <f t="shared" si="184"/>
        <v>191.8760137457044</v>
      </c>
      <c r="AD785" s="9">
        <f t="shared" si="185"/>
        <v>-16.874137883635427</v>
      </c>
    </row>
    <row r="786" spans="1:30" ht="15.75">
      <c r="A786">
        <v>20240718</v>
      </c>
      <c r="B786" s="43">
        <v>215.5</v>
      </c>
      <c r="C786" s="64">
        <f t="shared" si="196"/>
        <v>191.95662068965513</v>
      </c>
      <c r="E786" s="2">
        <v>290</v>
      </c>
      <c r="F786" s="74">
        <f t="shared" si="181"/>
        <v>156.14137931034483</v>
      </c>
      <c r="H786" s="60">
        <v>492</v>
      </c>
      <c r="I786" s="77">
        <f t="shared" si="186"/>
        <v>340.61937716262975</v>
      </c>
      <c r="J786" s="30">
        <f t="shared" ref="J786:J814" si="197">(C786/I786-1)*10+100</f>
        <v>95.635516754468284</v>
      </c>
      <c r="K786" s="60">
        <v>352</v>
      </c>
      <c r="L786" s="10">
        <f t="shared" si="187"/>
        <v>222.3667820069204</v>
      </c>
      <c r="M786" s="30">
        <f t="shared" si="188"/>
        <v>98.632432369493074</v>
      </c>
      <c r="O786" s="6">
        <f t="shared" si="189"/>
        <v>201.53167758620683</v>
      </c>
      <c r="P786" s="20">
        <f t="shared" si="190"/>
        <v>-22.522661856196734</v>
      </c>
      <c r="Q786" s="20">
        <f t="shared" si="191"/>
        <v>392.50693396551708</v>
      </c>
      <c r="R786" s="20">
        <f t="shared" si="192"/>
        <v>-13.219526156815817</v>
      </c>
      <c r="S786" s="20">
        <f t="shared" si="193"/>
        <v>255.91324137931025</v>
      </c>
      <c r="T786" s="20">
        <f t="shared" si="194"/>
        <v>-13.108528183841756</v>
      </c>
      <c r="Y786" s="33">
        <f t="shared" si="195"/>
        <v>1.4241374258962238</v>
      </c>
      <c r="AB786">
        <f t="shared" si="183"/>
        <v>175.04191695501731</v>
      </c>
      <c r="AC786" s="30">
        <f t="shared" si="184"/>
        <v>191.95662068965513</v>
      </c>
      <c r="AD786" s="9">
        <f t="shared" si="185"/>
        <v>-16.914703734637811</v>
      </c>
    </row>
    <row r="787" spans="1:30" ht="15.75">
      <c r="A787">
        <v>20240719</v>
      </c>
      <c r="B787" s="43">
        <v>208.2</v>
      </c>
      <c r="C787" s="64">
        <f t="shared" si="196"/>
        <v>192.07723183391002</v>
      </c>
      <c r="E787" s="2">
        <v>273</v>
      </c>
      <c r="F787" s="74">
        <f t="shared" si="181"/>
        <v>156.2318339100346</v>
      </c>
      <c r="H787" s="60">
        <v>506</v>
      </c>
      <c r="I787" s="77">
        <f t="shared" si="186"/>
        <v>340.65625</v>
      </c>
      <c r="J787" s="30">
        <f t="shared" si="197"/>
        <v>95.638447315553734</v>
      </c>
      <c r="K787" s="60">
        <v>345</v>
      </c>
      <c r="L787" s="10">
        <f t="shared" si="187"/>
        <v>222.34722222222223</v>
      </c>
      <c r="M787" s="30">
        <f t="shared" si="188"/>
        <v>98.638616210907315</v>
      </c>
      <c r="O787" s="6">
        <f t="shared" si="189"/>
        <v>201.72164013840828</v>
      </c>
      <c r="P787" s="20">
        <f t="shared" si="190"/>
        <v>-22.550781461602995</v>
      </c>
      <c r="Q787" s="20">
        <f t="shared" si="191"/>
        <v>392.876908650519</v>
      </c>
      <c r="R787" s="20">
        <f t="shared" si="192"/>
        <v>-13.291862540328509</v>
      </c>
      <c r="S787" s="20">
        <f t="shared" si="193"/>
        <v>256.15446366782004</v>
      </c>
      <c r="T787" s="20">
        <f t="shared" si="194"/>
        <v>-13.197990369372945</v>
      </c>
      <c r="Y787" s="33">
        <f t="shared" si="195"/>
        <v>1.423187686257718</v>
      </c>
      <c r="AB787">
        <f t="shared" si="183"/>
        <v>175.05393750000002</v>
      </c>
      <c r="AC787" s="30">
        <f t="shared" si="184"/>
        <v>192.07723183391002</v>
      </c>
      <c r="AD787" s="9">
        <f t="shared" si="185"/>
        <v>-17.023294333910002</v>
      </c>
    </row>
    <row r="788" spans="1:30" ht="15.75">
      <c r="A788">
        <v>20240720</v>
      </c>
      <c r="B788" s="43">
        <v>214.1</v>
      </c>
      <c r="C788" s="64">
        <f t="shared" si="196"/>
        <v>192.21499999999997</v>
      </c>
      <c r="E788" s="2">
        <v>227</v>
      </c>
      <c r="F788" s="74">
        <f t="shared" si="181"/>
        <v>156.27777777777777</v>
      </c>
      <c r="H788" s="60">
        <v>457</v>
      </c>
      <c r="I788" s="77">
        <f t="shared" si="186"/>
        <v>340.6829268292683</v>
      </c>
      <c r="J788" s="30">
        <f t="shared" si="197"/>
        <v>95.642049684994277</v>
      </c>
      <c r="K788" s="60">
        <v>285</v>
      </c>
      <c r="L788" s="10">
        <f t="shared" si="187"/>
        <v>222.32404181184668</v>
      </c>
      <c r="M788" s="30">
        <f t="shared" si="188"/>
        <v>98.645713636434877</v>
      </c>
      <c r="O788" s="6">
        <f t="shared" si="189"/>
        <v>201.93862499999994</v>
      </c>
      <c r="P788" s="20">
        <f t="shared" si="190"/>
        <v>-22.611249939045692</v>
      </c>
      <c r="Q788" s="20">
        <f t="shared" si="191"/>
        <v>393.29951249999993</v>
      </c>
      <c r="R788" s="20">
        <f t="shared" si="192"/>
        <v>-13.378248382835622</v>
      </c>
      <c r="S788" s="20">
        <f t="shared" si="193"/>
        <v>256.42999999999995</v>
      </c>
      <c r="T788" s="20">
        <f t="shared" si="194"/>
        <v>-13.300299570312873</v>
      </c>
      <c r="Y788" s="33">
        <f t="shared" si="195"/>
        <v>1.4226209572034272</v>
      </c>
      <c r="AB788">
        <f t="shared" si="183"/>
        <v>175.06263414634145</v>
      </c>
      <c r="AC788" s="30">
        <f t="shared" si="184"/>
        <v>192.21499999999997</v>
      </c>
      <c r="AD788" s="9">
        <f t="shared" si="185"/>
        <v>-17.152365853658523</v>
      </c>
    </row>
    <row r="789" spans="1:30" ht="15.75">
      <c r="A789">
        <v>20240721</v>
      </c>
      <c r="B789" s="43">
        <v>204.2</v>
      </c>
      <c r="C789" s="64">
        <f t="shared" si="196"/>
        <v>192.32376306620205</v>
      </c>
      <c r="E789" s="2">
        <v>221</v>
      </c>
      <c r="F789" s="74">
        <f t="shared" si="181"/>
        <v>156.35540069686411</v>
      </c>
      <c r="H789" s="60">
        <v>426</v>
      </c>
      <c r="I789" s="77">
        <f t="shared" si="186"/>
        <v>340.43006993006992</v>
      </c>
      <c r="J789" s="30">
        <f t="shared" si="197"/>
        <v>95.649435230727661</v>
      </c>
      <c r="K789" s="60">
        <v>270</v>
      </c>
      <c r="L789" s="10">
        <f t="shared" si="187"/>
        <v>222.09090909090909</v>
      </c>
      <c r="M789" s="30">
        <f t="shared" si="188"/>
        <v>98.659686425412289</v>
      </c>
      <c r="O789" s="6">
        <f t="shared" si="189"/>
        <v>202.10992682926823</v>
      </c>
      <c r="P789" s="20">
        <f t="shared" si="190"/>
        <v>-22.638435850335597</v>
      </c>
      <c r="Q789" s="20">
        <f t="shared" si="191"/>
        <v>393.63314320557475</v>
      </c>
      <c r="R789" s="20">
        <f t="shared" si="192"/>
        <v>-13.515902863829623</v>
      </c>
      <c r="S789" s="20">
        <f t="shared" si="193"/>
        <v>256.6475261324041</v>
      </c>
      <c r="T789" s="20">
        <f t="shared" si="194"/>
        <v>-13.464621133214152</v>
      </c>
      <c r="Y789" s="33">
        <f t="shared" si="195"/>
        <v>1.4204236508688977</v>
      </c>
      <c r="AB789">
        <f t="shared" si="183"/>
        <v>174.98020279720279</v>
      </c>
      <c r="AC789" s="30">
        <f t="shared" si="184"/>
        <v>192.32376306620205</v>
      </c>
      <c r="AD789" s="9">
        <f t="shared" si="185"/>
        <v>-17.343560268999255</v>
      </c>
    </row>
    <row r="790" spans="1:30" ht="15.75">
      <c r="A790">
        <v>20240722</v>
      </c>
      <c r="B790" s="43">
        <v>191</v>
      </c>
      <c r="C790" s="64">
        <f t="shared" si="196"/>
        <v>192.39167832167828</v>
      </c>
      <c r="E790" s="2">
        <v>171</v>
      </c>
      <c r="F790" s="74">
        <f t="shared" si="181"/>
        <v>156.36013986013987</v>
      </c>
      <c r="H790" s="60">
        <v>394</v>
      </c>
      <c r="I790" s="77">
        <f t="shared" si="186"/>
        <v>340.34035087719298</v>
      </c>
      <c r="J790" s="30">
        <f t="shared" si="197"/>
        <v>95.652920020379838</v>
      </c>
      <c r="K790" s="60">
        <v>269</v>
      </c>
      <c r="L790" s="10">
        <f t="shared" si="187"/>
        <v>221.95087719298246</v>
      </c>
      <c r="M790" s="30">
        <f t="shared" si="188"/>
        <v>98.668209864942185</v>
      </c>
      <c r="O790" s="6">
        <f t="shared" si="189"/>
        <v>202.21689335664328</v>
      </c>
      <c r="P790" s="20">
        <f t="shared" si="190"/>
        <v>-22.677014138293274</v>
      </c>
      <c r="Q790" s="20">
        <f t="shared" si="191"/>
        <v>393.84147325174814</v>
      </c>
      <c r="R790" s="20">
        <f t="shared" si="192"/>
        <v>-13.584430794660534</v>
      </c>
      <c r="S790" s="20">
        <f t="shared" si="193"/>
        <v>256.78335664335657</v>
      </c>
      <c r="T790" s="20">
        <f t="shared" si="194"/>
        <v>-13.564928781094068</v>
      </c>
      <c r="Y790" s="33">
        <f t="shared" si="195"/>
        <v>1.4194850259887963</v>
      </c>
      <c r="AB790">
        <f t="shared" si="183"/>
        <v>174.95095438596491</v>
      </c>
      <c r="AC790" s="30">
        <f t="shared" si="184"/>
        <v>192.39167832167828</v>
      </c>
      <c r="AD790" s="9">
        <f t="shared" si="185"/>
        <v>-17.440723935713379</v>
      </c>
    </row>
    <row r="791" spans="1:30" ht="15.75">
      <c r="A791">
        <v>20240723</v>
      </c>
      <c r="B791" s="43">
        <v>181</v>
      </c>
      <c r="C791" s="64">
        <f t="shared" si="196"/>
        <v>192.40042105263157</v>
      </c>
      <c r="E791" s="2">
        <v>174</v>
      </c>
      <c r="F791" s="74">
        <f t="shared" si="181"/>
        <v>156.32631578947368</v>
      </c>
      <c r="H791" s="60">
        <v>453</v>
      </c>
      <c r="I791" s="77">
        <f t="shared" si="186"/>
        <v>340.14788732394368</v>
      </c>
      <c r="J791" s="30">
        <f t="shared" si="197"/>
        <v>95.656375600810264</v>
      </c>
      <c r="K791" s="60">
        <v>273</v>
      </c>
      <c r="L791" s="10">
        <f t="shared" si="187"/>
        <v>221.87323943661971</v>
      </c>
      <c r="M791" s="30">
        <f t="shared" si="188"/>
        <v>98.671637081658631</v>
      </c>
      <c r="O791" s="6">
        <f t="shared" si="189"/>
        <v>202.23066315789472</v>
      </c>
      <c r="P791" s="20">
        <f t="shared" si="190"/>
        <v>-22.699004518706701</v>
      </c>
      <c r="Q791" s="20">
        <f t="shared" si="191"/>
        <v>393.86829157894732</v>
      </c>
      <c r="R791" s="20">
        <f t="shared" si="192"/>
        <v>-13.639179747028678</v>
      </c>
      <c r="S791" s="20">
        <f t="shared" si="193"/>
        <v>256.80084210526314</v>
      </c>
      <c r="T791" s="20">
        <f t="shared" si="194"/>
        <v>-13.601046780962861</v>
      </c>
      <c r="Y791" s="33">
        <f t="shared" si="195"/>
        <v>1.4192955185831846</v>
      </c>
      <c r="AB791">
        <f t="shared" si="183"/>
        <v>174.88821126760564</v>
      </c>
      <c r="AC791" s="30">
        <f t="shared" si="184"/>
        <v>192.40042105263157</v>
      </c>
      <c r="AD791" s="9">
        <f t="shared" si="185"/>
        <v>-17.512209785025931</v>
      </c>
    </row>
    <row r="792" spans="1:30" ht="15.75">
      <c r="A792">
        <v>20240724</v>
      </c>
      <c r="B792" s="43">
        <v>180.4</v>
      </c>
      <c r="C792" s="64">
        <f t="shared" si="196"/>
        <v>192.46274647887324</v>
      </c>
      <c r="E792" s="2">
        <v>170</v>
      </c>
      <c r="F792" s="74">
        <f t="shared" si="181"/>
        <v>156.3556338028169</v>
      </c>
      <c r="H792" s="60">
        <v>353</v>
      </c>
      <c r="I792" s="77">
        <f t="shared" si="186"/>
        <v>340.1201413427562</v>
      </c>
      <c r="J792" s="30">
        <f t="shared" si="197"/>
        <v>95.658669484231424</v>
      </c>
      <c r="K792" s="60">
        <v>214</v>
      </c>
      <c r="L792" s="10">
        <f t="shared" si="187"/>
        <v>221.75971731448763</v>
      </c>
      <c r="M792" s="30">
        <f t="shared" si="188"/>
        <v>98.678886716198917</v>
      </c>
      <c r="O792" s="6">
        <f t="shared" si="189"/>
        <v>202.32882570422535</v>
      </c>
      <c r="P792" s="20">
        <f t="shared" si="190"/>
        <v>-22.72201785454655</v>
      </c>
      <c r="Q792" s="20">
        <f t="shared" si="191"/>
        <v>394.05947482394367</v>
      </c>
      <c r="R792" s="20">
        <f t="shared" si="192"/>
        <v>-13.688119922833039</v>
      </c>
      <c r="S792" s="20">
        <f t="shared" si="193"/>
        <v>256.92549295774648</v>
      </c>
      <c r="T792" s="20">
        <f t="shared" si="194"/>
        <v>-13.687149234755836</v>
      </c>
      <c r="Y792" s="33">
        <f t="shared" si="195"/>
        <v>1.4183033378519196</v>
      </c>
      <c r="AB792">
        <f t="shared" si="183"/>
        <v>174.87916607773855</v>
      </c>
      <c r="AC792" s="30">
        <f t="shared" si="184"/>
        <v>192.46274647887324</v>
      </c>
      <c r="AD792" s="9">
        <f t="shared" si="185"/>
        <v>-17.583580401134697</v>
      </c>
    </row>
    <row r="793" spans="1:30" ht="15.75">
      <c r="A793">
        <v>20240725</v>
      </c>
      <c r="B793" s="43">
        <v>172.4</v>
      </c>
      <c r="C793" s="64">
        <f t="shared" si="196"/>
        <v>192.55413427561837</v>
      </c>
      <c r="E793" s="2">
        <v>179</v>
      </c>
      <c r="F793" s="74">
        <f t="shared" si="181"/>
        <v>156.46996466431096</v>
      </c>
      <c r="H793" s="60">
        <v>445</v>
      </c>
      <c r="I793" s="77">
        <f t="shared" si="186"/>
        <v>340.45035460992909</v>
      </c>
      <c r="J793" s="30">
        <f t="shared" si="197"/>
        <v>95.655865287502408</v>
      </c>
      <c r="K793" s="60">
        <v>251</v>
      </c>
      <c r="L793" s="10">
        <f t="shared" si="187"/>
        <v>221.91134751773049</v>
      </c>
      <c r="M793" s="30">
        <f t="shared" si="188"/>
        <v>98.677074716074785</v>
      </c>
      <c r="O793" s="6">
        <f t="shared" si="189"/>
        <v>202.47276148409892</v>
      </c>
      <c r="P793" s="20">
        <f t="shared" si="190"/>
        <v>-22.720486687983836</v>
      </c>
      <c r="Q793" s="20">
        <f t="shared" si="191"/>
        <v>394.33980689045933</v>
      </c>
      <c r="R793" s="20">
        <f t="shared" si="192"/>
        <v>-13.665739886995425</v>
      </c>
      <c r="S793" s="20">
        <f t="shared" si="193"/>
        <v>257.10826855123673</v>
      </c>
      <c r="T793" s="20">
        <f t="shared" si="194"/>
        <v>-13.689532908387264</v>
      </c>
      <c r="Y793" s="33">
        <f t="shared" si="195"/>
        <v>1.4182360684609139</v>
      </c>
      <c r="AB793">
        <f t="shared" si="183"/>
        <v>174.98681560283688</v>
      </c>
      <c r="AC793" s="30">
        <f t="shared" si="184"/>
        <v>192.55413427561837</v>
      </c>
      <c r="AD793" s="9">
        <f t="shared" si="185"/>
        <v>-17.567318672781482</v>
      </c>
    </row>
    <row r="794" spans="1:30" ht="15.75">
      <c r="A794">
        <v>20240726</v>
      </c>
      <c r="B794" s="43">
        <v>181.8</v>
      </c>
      <c r="C794" s="64">
        <f t="shared" si="196"/>
        <v>192.68517730496453</v>
      </c>
      <c r="E794" s="2">
        <v>195</v>
      </c>
      <c r="F794" s="74">
        <f t="shared" si="181"/>
        <v>156.69858156028369</v>
      </c>
      <c r="H794" s="60">
        <v>477</v>
      </c>
      <c r="I794" s="77">
        <f t="shared" si="186"/>
        <v>340.88967971530246</v>
      </c>
      <c r="J794" s="30">
        <f t="shared" si="197"/>
        <v>95.652420380279267</v>
      </c>
      <c r="K794" s="60">
        <v>292</v>
      </c>
      <c r="L794" s="10">
        <f t="shared" si="187"/>
        <v>222.13523131672599</v>
      </c>
      <c r="M794" s="30">
        <f t="shared" si="188"/>
        <v>98.674228584219009</v>
      </c>
      <c r="O794" s="6">
        <f t="shared" si="189"/>
        <v>202.67915425531913</v>
      </c>
      <c r="P794" s="20">
        <f t="shared" si="190"/>
        <v>-22.686384726626969</v>
      </c>
      <c r="Q794" s="20">
        <f t="shared" si="191"/>
        <v>394.74178138297867</v>
      </c>
      <c r="R794" s="20">
        <f t="shared" si="192"/>
        <v>-13.64236171783115</v>
      </c>
      <c r="S794" s="20">
        <f t="shared" si="193"/>
        <v>257.37035460992905</v>
      </c>
      <c r="T794" s="20">
        <f t="shared" si="194"/>
        <v>-13.690435849383448</v>
      </c>
      <c r="Y794" s="33">
        <f t="shared" si="195"/>
        <v>1.4175956738400219</v>
      </c>
      <c r="AB794">
        <f t="shared" si="183"/>
        <v>175.13003558718862</v>
      </c>
      <c r="AC794" s="30">
        <f t="shared" si="184"/>
        <v>192.68517730496453</v>
      </c>
      <c r="AD794" s="9">
        <f t="shared" si="185"/>
        <v>-17.555141717775911</v>
      </c>
    </row>
    <row r="795" spans="1:30" ht="15.75">
      <c r="A795">
        <v>20240727</v>
      </c>
      <c r="B795" s="43">
        <v>186.7</v>
      </c>
      <c r="C795" s="64">
        <f t="shared" si="196"/>
        <v>192.83032028469748</v>
      </c>
      <c r="E795" s="2">
        <v>210</v>
      </c>
      <c r="F795" s="74">
        <f t="shared" si="181"/>
        <v>156.96085409252669</v>
      </c>
      <c r="H795" s="60">
        <v>475</v>
      </c>
      <c r="I795" s="77">
        <f t="shared" si="186"/>
        <v>341.2607142857143</v>
      </c>
      <c r="J795" s="30">
        <f t="shared" si="197"/>
        <v>95.650527945717585</v>
      </c>
      <c r="K795" s="60">
        <v>304</v>
      </c>
      <c r="L795" s="10">
        <f t="shared" si="187"/>
        <v>222.53571428571428</v>
      </c>
      <c r="M795" s="30">
        <f t="shared" si="188"/>
        <v>98.665140375495952</v>
      </c>
      <c r="O795" s="6">
        <f t="shared" si="189"/>
        <v>202.90775444839852</v>
      </c>
      <c r="P795" s="20">
        <f t="shared" si="190"/>
        <v>-22.644230862826191</v>
      </c>
      <c r="Q795" s="20">
        <f t="shared" si="191"/>
        <v>395.18700747330951</v>
      </c>
      <c r="R795" s="20">
        <f t="shared" si="192"/>
        <v>-13.645765717952486</v>
      </c>
      <c r="S795" s="20">
        <f t="shared" si="193"/>
        <v>257.66064056939496</v>
      </c>
      <c r="T795" s="20">
        <f t="shared" si="194"/>
        <v>-13.632243638787571</v>
      </c>
      <c r="Y795" s="33">
        <f t="shared" si="195"/>
        <v>1.4177784363643431</v>
      </c>
      <c r="AB795">
        <f t="shared" si="183"/>
        <v>175.25099285714288</v>
      </c>
      <c r="AC795" s="30">
        <f t="shared" si="184"/>
        <v>192.83032028469748</v>
      </c>
      <c r="AD795" s="9">
        <f t="shared" si="185"/>
        <v>-17.579327427554603</v>
      </c>
    </row>
    <row r="796" spans="1:30" ht="15.75">
      <c r="A796">
        <v>20240728</v>
      </c>
      <c r="B796" s="43">
        <v>221.1</v>
      </c>
      <c r="C796" s="64">
        <f t="shared" si="196"/>
        <v>193.00614285714283</v>
      </c>
      <c r="E796" s="2">
        <v>201</v>
      </c>
      <c r="F796" s="74">
        <f t="shared" si="181"/>
        <v>157.29285714285714</v>
      </c>
      <c r="H796" s="60">
        <v>441</v>
      </c>
      <c r="I796" s="77">
        <f t="shared" si="186"/>
        <v>341.89605734767025</v>
      </c>
      <c r="J796" s="30">
        <f t="shared" si="197"/>
        <v>95.645170182845277</v>
      </c>
      <c r="K796" s="60">
        <v>285</v>
      </c>
      <c r="L796" s="10">
        <f t="shared" si="187"/>
        <v>222.93189964157705</v>
      </c>
      <c r="M796" s="30">
        <f t="shared" si="188"/>
        <v>98.657627875035018</v>
      </c>
      <c r="O796" s="6">
        <f t="shared" si="189"/>
        <v>203.18467499999997</v>
      </c>
      <c r="P796" s="20">
        <f t="shared" si="190"/>
        <v>-22.586259449509583</v>
      </c>
      <c r="Q796" s="20">
        <f t="shared" si="191"/>
        <v>395.72634321428563</v>
      </c>
      <c r="R796" s="20">
        <f t="shared" si="192"/>
        <v>-13.602906854615512</v>
      </c>
      <c r="S796" s="20">
        <f t="shared" si="193"/>
        <v>258.01228571428567</v>
      </c>
      <c r="T796" s="20">
        <f t="shared" si="194"/>
        <v>-13.596401417704385</v>
      </c>
      <c r="Y796" s="33">
        <f t="shared" si="195"/>
        <v>1.4173046614513776</v>
      </c>
      <c r="AB796">
        <f t="shared" si="183"/>
        <v>175.4581146953405</v>
      </c>
      <c r="AC796" s="30">
        <f t="shared" si="184"/>
        <v>193.00614285714283</v>
      </c>
      <c r="AD796" s="9">
        <f t="shared" si="185"/>
        <v>-17.548028161802335</v>
      </c>
    </row>
    <row r="797" spans="1:30" ht="15.75">
      <c r="A797">
        <v>20240729</v>
      </c>
      <c r="B797" s="43">
        <v>230</v>
      </c>
      <c r="C797" s="64">
        <f t="shared" si="196"/>
        <v>193.20759856630821</v>
      </c>
      <c r="E797" s="2">
        <v>214</v>
      </c>
      <c r="F797" s="74">
        <f t="shared" si="181"/>
        <v>157.61290322580646</v>
      </c>
      <c r="H797" s="60">
        <v>423</v>
      </c>
      <c r="I797" s="77">
        <f t="shared" si="186"/>
        <v>342.49280575539569</v>
      </c>
      <c r="J797" s="30">
        <f t="shared" si="197"/>
        <v>95.641216262635737</v>
      </c>
      <c r="K797" s="60">
        <v>280</v>
      </c>
      <c r="L797" s="10">
        <f t="shared" si="187"/>
        <v>223.35971223021582</v>
      </c>
      <c r="M797" s="30">
        <f t="shared" si="188"/>
        <v>98.650064805203996</v>
      </c>
      <c r="O797" s="6">
        <f t="shared" si="189"/>
        <v>203.50196774193543</v>
      </c>
      <c r="P797" s="20">
        <f t="shared" si="190"/>
        <v>-22.549690809045018</v>
      </c>
      <c r="Q797" s="20">
        <f t="shared" si="191"/>
        <v>396.34430860215042</v>
      </c>
      <c r="R797" s="20">
        <f t="shared" si="192"/>
        <v>-13.587050874196038</v>
      </c>
      <c r="S797" s="20">
        <f t="shared" si="193"/>
        <v>258.41519713261641</v>
      </c>
      <c r="T797" s="20">
        <f t="shared" si="194"/>
        <v>-13.565566302360466</v>
      </c>
      <c r="Y797" s="33">
        <f t="shared" si="195"/>
        <v>1.4171410313419341</v>
      </c>
      <c r="AB797">
        <f t="shared" si="183"/>
        <v>175.652654676259</v>
      </c>
      <c r="AC797" s="30">
        <f t="shared" si="184"/>
        <v>193.20759856630821</v>
      </c>
      <c r="AD797" s="9">
        <f t="shared" si="185"/>
        <v>-17.554943890049202</v>
      </c>
    </row>
    <row r="798" spans="1:30" ht="15.75">
      <c r="A798">
        <v>20240730</v>
      </c>
      <c r="B798" s="43">
        <v>228.9</v>
      </c>
      <c r="C798" s="64">
        <f t="shared" si="196"/>
        <v>193.41302158273379</v>
      </c>
      <c r="E798" s="2">
        <v>230</v>
      </c>
      <c r="F798" s="74">
        <f t="shared" ref="F798:F861" si="198">AVERAGE(E616:E980)</f>
        <v>157.91366906474821</v>
      </c>
      <c r="H798" s="60">
        <v>483</v>
      </c>
      <c r="I798" s="77">
        <f t="shared" si="186"/>
        <v>343.03971119133575</v>
      </c>
      <c r="J798" s="30">
        <f t="shared" si="197"/>
        <v>95.638210833114144</v>
      </c>
      <c r="K798" s="60">
        <v>323</v>
      </c>
      <c r="L798" s="10">
        <f t="shared" si="187"/>
        <v>223.75812274368232</v>
      </c>
      <c r="M798" s="30">
        <f t="shared" si="188"/>
        <v>98.643843593749253</v>
      </c>
      <c r="O798" s="6">
        <f t="shared" si="189"/>
        <v>203.82550899280571</v>
      </c>
      <c r="P798" s="20">
        <f t="shared" si="190"/>
        <v>-22.525070662121109</v>
      </c>
      <c r="Q798" s="20">
        <f t="shared" si="191"/>
        <v>396.97444370503587</v>
      </c>
      <c r="R798" s="20">
        <f t="shared" si="192"/>
        <v>-13.586449548317844</v>
      </c>
      <c r="S798" s="20">
        <f t="shared" si="193"/>
        <v>258.82604316546758</v>
      </c>
      <c r="T798" s="20">
        <f t="shared" si="194"/>
        <v>-13.548837664441024</v>
      </c>
      <c r="Y798" s="33">
        <f t="shared" si="195"/>
        <v>1.4169648775112456</v>
      </c>
      <c r="AB798">
        <f t="shared" si="183"/>
        <v>175.83094584837545</v>
      </c>
      <c r="AD798" s="9">
        <f t="shared" si="185"/>
        <v>-17.582075734358341</v>
      </c>
    </row>
    <row r="799" spans="1:30" ht="15.75">
      <c r="A799">
        <v>20240731</v>
      </c>
      <c r="B799" s="43">
        <v>242.2</v>
      </c>
      <c r="C799" s="64">
        <f t="shared" si="196"/>
        <v>193.63833935018047</v>
      </c>
      <c r="E799" s="2">
        <v>270</v>
      </c>
      <c r="F799" s="74">
        <f t="shared" si="198"/>
        <v>158.21660649819495</v>
      </c>
      <c r="H799" s="93">
        <v>486</v>
      </c>
      <c r="I799" s="77">
        <f t="shared" si="186"/>
        <v>343.56521739130437</v>
      </c>
      <c r="J799" s="30">
        <f t="shared" si="197"/>
        <v>95.636145032971584</v>
      </c>
      <c r="K799" s="60">
        <v>320</v>
      </c>
      <c r="L799" s="10">
        <f t="shared" si="187"/>
        <v>224.02173913043478</v>
      </c>
      <c r="M799" s="30">
        <f t="shared" si="188"/>
        <v>98.643729849692676</v>
      </c>
      <c r="O799" s="6">
        <f t="shared" si="189"/>
        <v>204.18038447653424</v>
      </c>
      <c r="P799" s="20">
        <f t="shared" si="190"/>
        <v>-22.511358324737486</v>
      </c>
      <c r="Q799" s="20">
        <f t="shared" si="191"/>
        <v>397.66560595667858</v>
      </c>
      <c r="R799" s="20">
        <f t="shared" si="192"/>
        <v>-13.604492758488107</v>
      </c>
      <c r="S799" s="20">
        <f t="shared" si="193"/>
        <v>259.27667870036095</v>
      </c>
      <c r="T799" s="20">
        <f t="shared" si="194"/>
        <v>-13.597420233336663</v>
      </c>
      <c r="Y799" s="33">
        <f t="shared" si="195"/>
        <v>1.4159179879325157</v>
      </c>
      <c r="AB799">
        <f t="shared" ref="AB799:AB860" si="199">I799*0.326+64</f>
        <v>176.00226086956525</v>
      </c>
      <c r="AD799" s="9">
        <f t="shared" ref="AD799:AD858" si="200">((AB799-C799)/100)*100</f>
        <v>-17.636078480615225</v>
      </c>
    </row>
    <row r="800" spans="1:30" ht="15.75">
      <c r="A800">
        <v>20240801</v>
      </c>
      <c r="B800" s="43">
        <v>241.4</v>
      </c>
      <c r="C800" s="64">
        <f t="shared" si="196"/>
        <v>193.86094202898548</v>
      </c>
      <c r="E800" s="2">
        <v>260</v>
      </c>
      <c r="F800" s="74">
        <f t="shared" si="198"/>
        <v>158.42753623188406</v>
      </c>
      <c r="H800" s="60">
        <v>486</v>
      </c>
      <c r="I800" s="77">
        <f t="shared" si="186"/>
        <v>343.83636363636361</v>
      </c>
      <c r="J800" s="30">
        <f t="shared" si="197"/>
        <v>95.638174507743742</v>
      </c>
      <c r="K800" s="60">
        <v>320</v>
      </c>
      <c r="L800" s="10">
        <f t="shared" si="187"/>
        <v>224.17090909090908</v>
      </c>
      <c r="M800" s="30">
        <f t="shared" si="188"/>
        <v>98.647908099010664</v>
      </c>
      <c r="O800" s="6">
        <f t="shared" si="189"/>
        <v>204.53098369565211</v>
      </c>
      <c r="P800" s="20">
        <f t="shared" si="190"/>
        <v>-22.54105790268494</v>
      </c>
      <c r="Q800" s="20">
        <f t="shared" si="191"/>
        <v>398.34843967391294</v>
      </c>
      <c r="R800" s="20">
        <f t="shared" si="192"/>
        <v>-13.684521039463021</v>
      </c>
      <c r="S800" s="20">
        <f t="shared" si="193"/>
        <v>259.72188405797095</v>
      </c>
      <c r="T800" s="20">
        <f t="shared" si="194"/>
        <v>-13.688093745356767</v>
      </c>
      <c r="Y800" s="33">
        <f t="shared" si="195"/>
        <v>1.4149744067394892</v>
      </c>
      <c r="AB800">
        <f t="shared" si="199"/>
        <v>176.09065454545453</v>
      </c>
      <c r="AD800" s="9">
        <f t="shared" si="200"/>
        <v>-17.77028748353095</v>
      </c>
    </row>
    <row r="801" spans="1:30" ht="15.75">
      <c r="A801">
        <v>20240802</v>
      </c>
      <c r="B801" s="43">
        <v>254.5</v>
      </c>
      <c r="C801" s="64">
        <f t="shared" si="196"/>
        <v>194.08261818181816</v>
      </c>
      <c r="E801" s="2">
        <v>239</v>
      </c>
      <c r="F801" s="74">
        <f t="shared" si="198"/>
        <v>158.57818181818183</v>
      </c>
      <c r="H801" s="60">
        <v>483</v>
      </c>
      <c r="I801" s="77">
        <f t="shared" si="186"/>
        <v>343.9890510948905</v>
      </c>
      <c r="J801" s="30">
        <f t="shared" si="197"/>
        <v>95.642116153524896</v>
      </c>
      <c r="K801" s="60">
        <v>285</v>
      </c>
      <c r="L801" s="10">
        <f t="shared" si="187"/>
        <v>224.27737226277372</v>
      </c>
      <c r="M801" s="30">
        <f t="shared" si="188"/>
        <v>98.653687004787173</v>
      </c>
      <c r="O801" s="6">
        <f t="shared" si="189"/>
        <v>204.88012363636361</v>
      </c>
      <c r="P801" s="20">
        <f t="shared" si="190"/>
        <v>-22.599528444429225</v>
      </c>
      <c r="Q801" s="20">
        <f t="shared" si="191"/>
        <v>399.02843127272718</v>
      </c>
      <c r="R801" s="20">
        <f t="shared" si="192"/>
        <v>-13.793348008382509</v>
      </c>
      <c r="S801" s="20">
        <f t="shared" si="193"/>
        <v>260.16523636363632</v>
      </c>
      <c r="T801" s="20">
        <f t="shared" si="194"/>
        <v>-13.794258065555567</v>
      </c>
      <c r="Y801" s="33">
        <f t="shared" si="195"/>
        <v>1.4143015747268401</v>
      </c>
      <c r="AB801">
        <f t="shared" si="199"/>
        <v>176.14043065693431</v>
      </c>
      <c r="AD801" s="9">
        <f t="shared" si="200"/>
        <v>-17.942187524883849</v>
      </c>
    </row>
    <row r="802" spans="1:30" ht="15.75">
      <c r="A802">
        <v>20240803</v>
      </c>
      <c r="B802" s="43">
        <v>251.8</v>
      </c>
      <c r="C802" s="64">
        <f t="shared" si="196"/>
        <v>194.28547445255469</v>
      </c>
      <c r="E802" s="2">
        <v>232</v>
      </c>
      <c r="F802" s="74">
        <f t="shared" si="198"/>
        <v>158.71167883211677</v>
      </c>
      <c r="H802" s="60">
        <v>439</v>
      </c>
      <c r="I802" s="77">
        <f t="shared" si="186"/>
        <v>344.24908424908426</v>
      </c>
      <c r="J802" s="30">
        <f t="shared" si="197"/>
        <v>95.643747023361072</v>
      </c>
      <c r="K802" s="60">
        <v>300</v>
      </c>
      <c r="L802" s="10">
        <f t="shared" si="187"/>
        <v>224.53113553113553</v>
      </c>
      <c r="M802" s="30">
        <f t="shared" si="188"/>
        <v>98.652941338980284</v>
      </c>
      <c r="O802" s="6">
        <f t="shared" si="189"/>
        <v>205.19962226277363</v>
      </c>
      <c r="P802" s="20">
        <f t="shared" si="190"/>
        <v>-22.65498489618345</v>
      </c>
      <c r="Q802" s="20">
        <f t="shared" si="191"/>
        <v>399.65069288321149</v>
      </c>
      <c r="R802" s="20">
        <f t="shared" si="192"/>
        <v>-13.862507840144559</v>
      </c>
      <c r="S802" s="20">
        <f t="shared" si="193"/>
        <v>260.57094890510939</v>
      </c>
      <c r="T802" s="20">
        <f t="shared" si="194"/>
        <v>-13.831094189666658</v>
      </c>
      <c r="Y802" s="33">
        <f t="shared" si="195"/>
        <v>1.4147108592345101</v>
      </c>
      <c r="AB802">
        <f t="shared" si="199"/>
        <v>176.22520146520148</v>
      </c>
      <c r="AD802" s="9">
        <f t="shared" si="200"/>
        <v>-18.060272987353216</v>
      </c>
    </row>
    <row r="803" spans="1:30" ht="15.75">
      <c r="A803">
        <v>20240804</v>
      </c>
      <c r="B803" s="43">
        <v>247.9</v>
      </c>
      <c r="C803" s="64">
        <f t="shared" si="196"/>
        <v>194.44036630036626</v>
      </c>
      <c r="E803" s="2">
        <v>232</v>
      </c>
      <c r="F803" s="74">
        <f t="shared" si="198"/>
        <v>158.83882783882783</v>
      </c>
      <c r="H803" s="60">
        <v>371</v>
      </c>
      <c r="I803" s="77">
        <f t="shared" ref="I803:I814" si="201">AVERAGE(H621:H985)</f>
        <v>344.52573529411762</v>
      </c>
      <c r="J803" s="30">
        <f t="shared" si="197"/>
        <v>95.643710944680947</v>
      </c>
      <c r="K803" s="60">
        <v>265</v>
      </c>
      <c r="L803" s="10">
        <f t="shared" ref="L803:L866" si="202">AVERAGE(K621:K985)</f>
        <v>224.67279411764707</v>
      </c>
      <c r="M803" s="30">
        <f t="shared" si="188"/>
        <v>98.654379675295715</v>
      </c>
      <c r="O803" s="6">
        <f t="shared" si="189"/>
        <v>205.44357692307685</v>
      </c>
      <c r="P803" s="20">
        <f t="shared" si="190"/>
        <v>-22.684938503431042</v>
      </c>
      <c r="Q803" s="20">
        <f t="shared" si="191"/>
        <v>400.12582362637352</v>
      </c>
      <c r="R803" s="20">
        <f t="shared" si="192"/>
        <v>-13.895651080039698</v>
      </c>
      <c r="S803" s="20">
        <f t="shared" si="193"/>
        <v>260.88073260073253</v>
      </c>
      <c r="T803" s="20">
        <f t="shared" si="194"/>
        <v>-13.879115610465661</v>
      </c>
      <c r="Y803" s="33">
        <f t="shared" si="195"/>
        <v>1.4144702348573128</v>
      </c>
      <c r="AB803">
        <f t="shared" si="199"/>
        <v>176.31538970588235</v>
      </c>
      <c r="AD803" s="9">
        <f t="shared" si="200"/>
        <v>-18.124976594483911</v>
      </c>
    </row>
    <row r="804" spans="1:30" ht="15.75">
      <c r="A804">
        <v>20240805</v>
      </c>
      <c r="B804" s="43">
        <v>254.4</v>
      </c>
      <c r="C804" s="64">
        <f t="shared" si="196"/>
        <v>194.54639705882349</v>
      </c>
      <c r="E804" s="2">
        <v>213</v>
      </c>
      <c r="F804" s="74">
        <f t="shared" si="198"/>
        <v>158.9264705882353</v>
      </c>
      <c r="H804" s="60">
        <v>381</v>
      </c>
      <c r="I804" s="77">
        <f t="shared" si="201"/>
        <v>344.64206642066421</v>
      </c>
      <c r="J804" s="30">
        <f t="shared" si="197"/>
        <v>95.644882503152232</v>
      </c>
      <c r="K804" s="60">
        <v>240</v>
      </c>
      <c r="L804" s="10">
        <f t="shared" si="202"/>
        <v>224.73431734317344</v>
      </c>
      <c r="M804" s="30">
        <f t="shared" si="188"/>
        <v>98.656728503183942</v>
      </c>
      <c r="O804" s="6">
        <f t="shared" si="189"/>
        <v>205.61057536764699</v>
      </c>
      <c r="P804" s="20">
        <f t="shared" si="190"/>
        <v>-22.705108769788239</v>
      </c>
      <c r="Q804" s="20">
        <f t="shared" si="191"/>
        <v>400.45107297794101</v>
      </c>
      <c r="R804" s="20">
        <f t="shared" si="192"/>
        <v>-13.93653565272156</v>
      </c>
      <c r="S804" s="20">
        <f t="shared" si="193"/>
        <v>261.09279411764697</v>
      </c>
      <c r="T804" s="20">
        <f t="shared" si="194"/>
        <v>-13.925499896443185</v>
      </c>
      <c r="Y804" s="33">
        <f t="shared" si="195"/>
        <v>1.4140773183432769</v>
      </c>
      <c r="AB804">
        <f t="shared" si="199"/>
        <v>176.35331365313652</v>
      </c>
      <c r="AD804" s="9">
        <f t="shared" si="200"/>
        <v>-18.193083405686963</v>
      </c>
    </row>
    <row r="805" spans="1:30" ht="15.75">
      <c r="A805">
        <v>20240806</v>
      </c>
      <c r="B805" s="43">
        <v>277.7</v>
      </c>
      <c r="C805" s="64">
        <f t="shared" si="196"/>
        <v>194.64214022140214</v>
      </c>
      <c r="E805" s="2">
        <v>239</v>
      </c>
      <c r="F805" s="74">
        <f t="shared" si="198"/>
        <v>158.92988929889299</v>
      </c>
      <c r="H805" s="60">
        <v>491</v>
      </c>
      <c r="I805" s="77">
        <f t="shared" si="201"/>
        <v>344.74444444444447</v>
      </c>
      <c r="J805" s="30">
        <f t="shared" si="197"/>
        <v>95.645983375745701</v>
      </c>
      <c r="K805" s="60">
        <v>317</v>
      </c>
      <c r="L805" s="10">
        <f t="shared" si="202"/>
        <v>224.73333333333332</v>
      </c>
      <c r="M805" s="30">
        <f t="shared" si="188"/>
        <v>98.661026708160875</v>
      </c>
      <c r="O805" s="6">
        <f t="shared" si="189"/>
        <v>205.76137084870837</v>
      </c>
      <c r="P805" s="20">
        <f t="shared" si="190"/>
        <v>-22.760094062674909</v>
      </c>
      <c r="Q805" s="20">
        <f t="shared" si="191"/>
        <v>400.74476512915106</v>
      </c>
      <c r="R805" s="20">
        <f t="shared" si="192"/>
        <v>-13.97406168653481</v>
      </c>
      <c r="S805" s="20">
        <f t="shared" si="193"/>
        <v>261.28428044280429</v>
      </c>
      <c r="T805" s="20">
        <f t="shared" si="194"/>
        <v>-13.988957562822861</v>
      </c>
      <c r="Y805" s="33">
        <f t="shared" si="195"/>
        <v>1.4140407089234579</v>
      </c>
      <c r="AB805">
        <f t="shared" si="199"/>
        <v>176.3866888888889</v>
      </c>
      <c r="AD805" s="9">
        <f t="shared" si="200"/>
        <v>-18.255451332513246</v>
      </c>
    </row>
    <row r="806" spans="1:30" ht="15.75">
      <c r="A806">
        <v>20240807</v>
      </c>
      <c r="B806" s="43">
        <v>311.7</v>
      </c>
      <c r="C806" s="64">
        <f t="shared" si="196"/>
        <v>194.71822222222218</v>
      </c>
      <c r="E806" s="2">
        <v>278</v>
      </c>
      <c r="F806" s="74">
        <f t="shared" si="198"/>
        <v>158.92962962962963</v>
      </c>
      <c r="H806" s="60">
        <v>574</v>
      </c>
      <c r="I806" s="77">
        <f t="shared" si="201"/>
        <v>344.67286245353159</v>
      </c>
      <c r="J806" s="30">
        <f t="shared" si="197"/>
        <v>95.649363307460092</v>
      </c>
      <c r="K806" s="60">
        <v>353</v>
      </c>
      <c r="L806" s="10">
        <f t="shared" si="202"/>
        <v>224.63940520446096</v>
      </c>
      <c r="M806" s="30">
        <f t="shared" si="188"/>
        <v>98.668034980104878</v>
      </c>
      <c r="O806" s="6">
        <f t="shared" si="189"/>
        <v>205.88119999999992</v>
      </c>
      <c r="P806" s="20">
        <f t="shared" si="190"/>
        <v>-22.805176174595005</v>
      </c>
      <c r="Q806" s="20">
        <f t="shared" si="191"/>
        <v>400.97814666666653</v>
      </c>
      <c r="R806" s="20">
        <f t="shared" si="192"/>
        <v>-14.041983255496859</v>
      </c>
      <c r="S806" s="20">
        <f t="shared" si="193"/>
        <v>261.43644444444436</v>
      </c>
      <c r="T806" s="20">
        <f t="shared" si="194"/>
        <v>-14.074946328993093</v>
      </c>
      <c r="Y806" s="33">
        <f t="shared" si="195"/>
        <v>1.4134520147562271</v>
      </c>
      <c r="AB806">
        <f t="shared" si="199"/>
        <v>176.3633531598513</v>
      </c>
      <c r="AD806" s="9">
        <f t="shared" si="200"/>
        <v>-18.354869062370881</v>
      </c>
    </row>
    <row r="807" spans="1:30" ht="15.75">
      <c r="A807">
        <v>20240808</v>
      </c>
      <c r="B807" s="43">
        <v>308.5</v>
      </c>
      <c r="C807" s="64">
        <f t="shared" si="196"/>
        <v>194.76066914498136</v>
      </c>
      <c r="E807" s="2">
        <v>288</v>
      </c>
      <c r="F807" s="74">
        <f t="shared" si="198"/>
        <v>158.97026022304831</v>
      </c>
      <c r="H807" s="60">
        <v>512</v>
      </c>
      <c r="I807" s="77">
        <f t="shared" si="201"/>
        <v>344.7761194029851</v>
      </c>
      <c r="J807" s="30">
        <f t="shared" si="197"/>
        <v>95.648902524984308</v>
      </c>
      <c r="K807" s="60">
        <v>322</v>
      </c>
      <c r="L807" s="10">
        <f t="shared" si="202"/>
        <v>224.61940298507463</v>
      </c>
      <c r="M807" s="30">
        <f t="shared" si="188"/>
        <v>98.670696589729729</v>
      </c>
      <c r="O807" s="6">
        <f t="shared" si="189"/>
        <v>205.94805390334565</v>
      </c>
      <c r="P807" s="20">
        <f t="shared" si="190"/>
        <v>-22.810506236851694</v>
      </c>
      <c r="Q807" s="20">
        <f t="shared" si="191"/>
        <v>401.1083526022303</v>
      </c>
      <c r="R807" s="20">
        <f t="shared" si="192"/>
        <v>-14.044143641932223</v>
      </c>
      <c r="S807" s="20">
        <f t="shared" si="193"/>
        <v>261.52133828996273</v>
      </c>
      <c r="T807" s="20">
        <f t="shared" si="194"/>
        <v>-14.110487330090422</v>
      </c>
      <c r="Y807" s="33">
        <f t="shared" si="195"/>
        <v>1.4129649323710938</v>
      </c>
      <c r="AB807">
        <f t="shared" si="199"/>
        <v>176.39701492537313</v>
      </c>
      <c r="AD807" s="9">
        <f t="shared" si="200"/>
        <v>-18.363654219608236</v>
      </c>
    </row>
    <row r="808" spans="1:30" ht="15.75">
      <c r="A808">
        <v>20240809</v>
      </c>
      <c r="B808" s="43">
        <v>313.89999999999998</v>
      </c>
      <c r="C808" s="64">
        <f t="shared" si="196"/>
        <v>194.81574626865671</v>
      </c>
      <c r="E808" s="2">
        <v>264</v>
      </c>
      <c r="F808" s="74">
        <f t="shared" si="198"/>
        <v>158.96268656716418</v>
      </c>
      <c r="H808" s="60">
        <v>609</v>
      </c>
      <c r="I808" s="77">
        <f t="shared" si="201"/>
        <v>344.91760299625469</v>
      </c>
      <c r="J808" s="30">
        <f t="shared" si="197"/>
        <v>95.648182191234014</v>
      </c>
      <c r="K808" s="60">
        <v>370</v>
      </c>
      <c r="L808" s="10">
        <f t="shared" si="202"/>
        <v>224.67790262172284</v>
      </c>
      <c r="M808" s="30">
        <f t="shared" si="188"/>
        <v>98.670890372190129</v>
      </c>
      <c r="O808" s="6">
        <f t="shared" si="189"/>
        <v>206.03480037313432</v>
      </c>
      <c r="P808" s="20">
        <f t="shared" si="190"/>
        <v>-22.846681104707216</v>
      </c>
      <c r="Q808" s="20">
        <f t="shared" si="191"/>
        <v>401.27730167910443</v>
      </c>
      <c r="R808" s="20">
        <f t="shared" si="192"/>
        <v>-14.045075175450563</v>
      </c>
      <c r="S808" s="20">
        <f t="shared" si="193"/>
        <v>261.63149253731342</v>
      </c>
      <c r="T808" s="20">
        <f t="shared" si="194"/>
        <v>-14.124289685929284</v>
      </c>
      <c r="Y808" s="33">
        <f t="shared" si="195"/>
        <v>1.4134002606126876</v>
      </c>
      <c r="AB808">
        <f t="shared" si="199"/>
        <v>176.44313857677903</v>
      </c>
      <c r="AD808" s="9">
        <f t="shared" si="200"/>
        <v>-18.372607691877676</v>
      </c>
    </row>
    <row r="809" spans="1:30" ht="15.75">
      <c r="A809">
        <v>20240810</v>
      </c>
      <c r="B809" s="43">
        <v>299</v>
      </c>
      <c r="C809" s="64">
        <f t="shared" si="196"/>
        <v>194.87647940074902</v>
      </c>
      <c r="E809" s="2">
        <v>249</v>
      </c>
      <c r="F809" s="74">
        <f t="shared" si="198"/>
        <v>159.08239700374531</v>
      </c>
      <c r="H809" s="60">
        <v>516</v>
      </c>
      <c r="I809" s="77">
        <f t="shared" si="201"/>
        <v>345.01503759398497</v>
      </c>
      <c r="J809" s="30">
        <f t="shared" si="197"/>
        <v>95.648347410007105</v>
      </c>
      <c r="K809" s="60">
        <v>293</v>
      </c>
      <c r="L809" s="10">
        <f t="shared" si="202"/>
        <v>224.72556390977442</v>
      </c>
      <c r="M809" s="30">
        <f t="shared" si="188"/>
        <v>98.671753938906136</v>
      </c>
      <c r="O809" s="6">
        <f t="shared" si="189"/>
        <v>206.1304550561797</v>
      </c>
      <c r="P809" s="20">
        <f t="shared" si="190"/>
        <v>-22.824408959661838</v>
      </c>
      <c r="Q809" s="20">
        <f t="shared" si="191"/>
        <v>401.46360056179759</v>
      </c>
      <c r="R809" s="20">
        <f t="shared" si="192"/>
        <v>-14.060692647806675</v>
      </c>
      <c r="S809" s="20">
        <f t="shared" si="193"/>
        <v>261.75295880149804</v>
      </c>
      <c r="T809" s="20">
        <f t="shared" si="194"/>
        <v>-14.145931744673632</v>
      </c>
      <c r="Y809" s="33">
        <f t="shared" si="195"/>
        <v>1.412636269897817</v>
      </c>
      <c r="AB809">
        <f t="shared" si="199"/>
        <v>176.47490225563911</v>
      </c>
      <c r="AD809" s="9">
        <f t="shared" si="200"/>
        <v>-18.401577145109911</v>
      </c>
    </row>
    <row r="810" spans="1:30" ht="15.75">
      <c r="A810">
        <v>20240811</v>
      </c>
      <c r="B810" s="43">
        <v>289</v>
      </c>
      <c r="C810" s="64">
        <f t="shared" si="196"/>
        <v>194.8996992481203</v>
      </c>
      <c r="E810" s="2">
        <v>243</v>
      </c>
      <c r="F810" s="74">
        <f t="shared" si="198"/>
        <v>159.11278195488723</v>
      </c>
      <c r="H810" s="60">
        <v>442</v>
      </c>
      <c r="I810" s="77">
        <f t="shared" si="201"/>
        <v>344.91698113207548</v>
      </c>
      <c r="J810" s="30">
        <f t="shared" si="197"/>
        <v>95.650626379960386</v>
      </c>
      <c r="K810" s="60">
        <v>305</v>
      </c>
      <c r="L810" s="10">
        <f t="shared" si="202"/>
        <v>224.70943396226414</v>
      </c>
      <c r="M810" s="30">
        <f t="shared" si="188"/>
        <v>98.673409736809276</v>
      </c>
      <c r="O810" s="6">
        <f t="shared" si="189"/>
        <v>206.16702631578946</v>
      </c>
      <c r="P810" s="20">
        <f t="shared" si="190"/>
        <v>-22.823360845700165</v>
      </c>
      <c r="Q810" s="20">
        <f t="shared" si="191"/>
        <v>401.534827443609</v>
      </c>
      <c r="R810" s="20">
        <f t="shared" si="192"/>
        <v>-14.100357538596043</v>
      </c>
      <c r="S810" s="20">
        <f t="shared" si="193"/>
        <v>261.7993984962406</v>
      </c>
      <c r="T810" s="20">
        <f t="shared" si="194"/>
        <v>-14.167322288369988</v>
      </c>
      <c r="Y810" s="33">
        <f t="shared" si="195"/>
        <v>1.4122651316974355</v>
      </c>
      <c r="AB810">
        <f t="shared" si="199"/>
        <v>176.4429358490566</v>
      </c>
      <c r="AD810" s="9">
        <f t="shared" si="200"/>
        <v>-18.456763399063703</v>
      </c>
    </row>
    <row r="811" spans="1:30" ht="15.75">
      <c r="A811">
        <v>20240812</v>
      </c>
      <c r="B811" s="43">
        <v>279.60000000000002</v>
      </c>
      <c r="C811" s="64">
        <f t="shared" si="196"/>
        <v>194.97215094339617</v>
      </c>
      <c r="E811" s="2">
        <v>229</v>
      </c>
      <c r="F811" s="74">
        <f t="shared" si="198"/>
        <v>159.10188679245283</v>
      </c>
      <c r="H811" s="60">
        <v>452</v>
      </c>
      <c r="I811" s="77">
        <f t="shared" si="201"/>
        <v>345.06818181818181</v>
      </c>
      <c r="J811" s="30">
        <f t="shared" si="197"/>
        <v>95.650250043805201</v>
      </c>
      <c r="K811" s="60">
        <v>290</v>
      </c>
      <c r="L811" s="10">
        <f t="shared" si="202"/>
        <v>224.85227272727272</v>
      </c>
      <c r="M811" s="30">
        <f t="shared" si="188"/>
        <v>98.67112209178697</v>
      </c>
      <c r="O811" s="6">
        <f t="shared" si="189"/>
        <v>206.28113773584897</v>
      </c>
      <c r="P811" s="20">
        <f t="shared" si="190"/>
        <v>-22.871335431459087</v>
      </c>
      <c r="Q811" s="20">
        <f t="shared" si="191"/>
        <v>401.75707301886774</v>
      </c>
      <c r="R811" s="20">
        <f t="shared" si="192"/>
        <v>-14.110240990834683</v>
      </c>
      <c r="S811" s="20">
        <f t="shared" si="193"/>
        <v>261.94430188679235</v>
      </c>
      <c r="T811" s="20">
        <f t="shared" si="194"/>
        <v>-14.160273345266404</v>
      </c>
      <c r="Y811" s="33">
        <f t="shared" si="195"/>
        <v>1.4132596241337525</v>
      </c>
      <c r="AB811">
        <f t="shared" si="199"/>
        <v>176.49222727272729</v>
      </c>
      <c r="AD811" s="9">
        <f t="shared" si="200"/>
        <v>-18.479923670668882</v>
      </c>
    </row>
    <row r="812" spans="1:30" ht="15.75">
      <c r="A812">
        <v>20240813</v>
      </c>
      <c r="B812" s="43">
        <v>266.7</v>
      </c>
      <c r="C812" s="64">
        <f t="shared" si="196"/>
        <v>194.94174242424239</v>
      </c>
      <c r="E812" s="2">
        <v>209</v>
      </c>
      <c r="F812" s="74">
        <f t="shared" si="198"/>
        <v>159.11363636363637</v>
      </c>
      <c r="H812" s="60">
        <v>392</v>
      </c>
      <c r="I812" s="77">
        <f t="shared" si="201"/>
        <v>345.07984790874525</v>
      </c>
      <c r="J812" s="30">
        <f t="shared" si="197"/>
        <v>95.649177823788591</v>
      </c>
      <c r="K812" s="60">
        <v>223</v>
      </c>
      <c r="L812" s="10">
        <f t="shared" si="202"/>
        <v>224.94296577946767</v>
      </c>
      <c r="M812" s="30">
        <f t="shared" si="188"/>
        <v>98.666274215276502</v>
      </c>
      <c r="O812" s="6">
        <f t="shared" si="189"/>
        <v>206.23324431818176</v>
      </c>
      <c r="P812" s="20">
        <f t="shared" si="190"/>
        <v>-22.847726665177262</v>
      </c>
      <c r="Q812" s="20">
        <f t="shared" si="191"/>
        <v>401.66379488636352</v>
      </c>
      <c r="R812" s="20">
        <f t="shared" si="192"/>
        <v>-14.087390424030303</v>
      </c>
      <c r="S812" s="20">
        <f t="shared" si="193"/>
        <v>261.88348484848478</v>
      </c>
      <c r="T812" s="20">
        <f t="shared" si="194"/>
        <v>-14.105707769388133</v>
      </c>
      <c r="Y812" s="33">
        <f t="shared" si="195"/>
        <v>1.4137252527205508</v>
      </c>
      <c r="AB812">
        <f t="shared" si="199"/>
        <v>176.49603041825094</v>
      </c>
      <c r="AD812" s="9">
        <f t="shared" si="200"/>
        <v>-18.445712005991453</v>
      </c>
    </row>
    <row r="813" spans="1:30" ht="15.75">
      <c r="A813">
        <v>20240814</v>
      </c>
      <c r="B813" s="43">
        <v>254.6</v>
      </c>
      <c r="C813" s="64">
        <f t="shared" si="196"/>
        <v>194.96091254752849</v>
      </c>
      <c r="E813" s="2">
        <v>182</v>
      </c>
      <c r="F813" s="74">
        <f t="shared" si="198"/>
        <v>159.20152091254752</v>
      </c>
      <c r="H813" s="60">
        <v>312</v>
      </c>
      <c r="I813" s="77">
        <f t="shared" si="201"/>
        <v>345.3358778625954</v>
      </c>
      <c r="J813" s="30">
        <f t="shared" si="197"/>
        <v>95.645544672456566</v>
      </c>
      <c r="K813" s="60">
        <v>196</v>
      </c>
      <c r="L813" s="10">
        <f t="shared" si="202"/>
        <v>225.11068702290078</v>
      </c>
      <c r="M813" s="30">
        <f t="shared" si="188"/>
        <v>98.660668896972226</v>
      </c>
      <c r="O813" s="6">
        <f t="shared" si="189"/>
        <v>206.26343726235737</v>
      </c>
      <c r="P813" s="20">
        <f t="shared" si="190"/>
        <v>-22.816412338726479</v>
      </c>
      <c r="Q813" s="20">
        <f t="shared" si="191"/>
        <v>401.72259923954363</v>
      </c>
      <c r="R813" s="20">
        <f t="shared" si="192"/>
        <v>-14.036233332077316</v>
      </c>
      <c r="S813" s="20">
        <f t="shared" si="193"/>
        <v>261.92182509505699</v>
      </c>
      <c r="T813" s="20">
        <f t="shared" si="194"/>
        <v>-14.054246170129829</v>
      </c>
      <c r="Y813" s="33">
        <f t="shared" si="195"/>
        <v>1.4139983445670625</v>
      </c>
      <c r="AB813">
        <f t="shared" si="199"/>
        <v>176.57949618320612</v>
      </c>
      <c r="AD813" s="9">
        <f t="shared" si="200"/>
        <v>-18.381416364322376</v>
      </c>
    </row>
    <row r="814" spans="1:30" ht="15.75">
      <c r="A814">
        <v>20240815</v>
      </c>
      <c r="B814" s="43">
        <v>233.2</v>
      </c>
      <c r="C814" s="64">
        <f t="shared" si="196"/>
        <v>195.01992366412208</v>
      </c>
      <c r="E814" s="2">
        <v>156</v>
      </c>
      <c r="F814" s="74">
        <f t="shared" si="198"/>
        <v>159.2709923664122</v>
      </c>
      <c r="H814" s="60">
        <v>372</v>
      </c>
      <c r="I814" s="77">
        <f t="shared" si="201"/>
        <v>345.84291187739461</v>
      </c>
      <c r="J814" s="30">
        <f t="shared" si="197"/>
        <v>95.638974140180125</v>
      </c>
      <c r="K814" s="60">
        <v>236</v>
      </c>
      <c r="L814" s="10">
        <f t="shared" si="202"/>
        <v>225.34099616858236</v>
      </c>
      <c r="M814" s="30">
        <f t="shared" si="188"/>
        <v>98.654436031614225</v>
      </c>
      <c r="O814" s="6">
        <f t="shared" si="189"/>
        <v>206.35637977099225</v>
      </c>
      <c r="P814" s="20">
        <f t="shared" si="190"/>
        <v>-22.817509910201906</v>
      </c>
      <c r="Q814" s="20">
        <f t="shared" si="191"/>
        <v>401.90361583969445</v>
      </c>
      <c r="R814" s="20">
        <f t="shared" si="192"/>
        <v>-13.948793131699645</v>
      </c>
      <c r="S814" s="20">
        <f t="shared" si="193"/>
        <v>262.03984732824415</v>
      </c>
      <c r="T814" s="20">
        <f t="shared" si="194"/>
        <v>-14.005065082216674</v>
      </c>
      <c r="Y814" s="33">
        <f t="shared" si="195"/>
        <v>1.4148276018157298</v>
      </c>
      <c r="AB814">
        <f t="shared" si="199"/>
        <v>176.74478927203063</v>
      </c>
      <c r="AD814" s="9">
        <f t="shared" si="200"/>
        <v>-18.275134392091445</v>
      </c>
    </row>
    <row r="815" spans="1:30" ht="15.75">
      <c r="A815">
        <v>20240816</v>
      </c>
      <c r="B815" s="43">
        <v>230.5</v>
      </c>
      <c r="C815" s="64">
        <f t="shared" si="196"/>
        <v>195.10084291187738</v>
      </c>
      <c r="E815" s="2">
        <v>199</v>
      </c>
      <c r="F815" s="74">
        <f t="shared" si="198"/>
        <v>159.3065134099617</v>
      </c>
      <c r="H815" s="60">
        <v>396</v>
      </c>
      <c r="I815" s="77">
        <f>AVERAGE(H633:H997)</f>
        <v>346.13461538461536</v>
      </c>
      <c r="J815" s="30">
        <f>(C815/I815-1)*10+100</f>
        <v>95.636559715216194</v>
      </c>
      <c r="K815" s="60">
        <v>271</v>
      </c>
      <c r="L815" s="10">
        <f t="shared" si="202"/>
        <v>225.48461538461538</v>
      </c>
      <c r="M815" s="30">
        <f t="shared" ref="M815:M876" si="203">(C815/L815-1)*10+100</f>
        <v>98.652512393321757</v>
      </c>
      <c r="O815" s="6">
        <f t="shared" ref="O815:O878" si="204">(C815-64)*1.575</f>
        <v>206.48382758620687</v>
      </c>
      <c r="P815" s="20">
        <f t="shared" ref="P815:P878" si="205">F815/O815*100-100</f>
        <v>-22.847946363522681</v>
      </c>
      <c r="Q815" s="20">
        <f t="shared" ref="Q815:Q878" si="206">(C815-64)*3.0675</f>
        <v>402.15183563218386</v>
      </c>
      <c r="R815" s="20">
        <f t="shared" ref="R815:R878" si="207">I815/Q815*100-100</f>
        <v>-13.929370770994808</v>
      </c>
      <c r="S815" s="20">
        <f t="shared" ref="S815:S878" si="208">(C815-64)*2</f>
        <v>262.20168582375476</v>
      </c>
      <c r="T815" s="20">
        <f t="shared" ref="T815:T878" si="209">L815/S815*100-100</f>
        <v>-14.003369323803526</v>
      </c>
      <c r="Y815" s="33">
        <f t="shared" si="195"/>
        <v>1.4154136611122108</v>
      </c>
      <c r="AB815">
        <f>I815*0.326+64</f>
        <v>176.83988461538462</v>
      </c>
      <c r="AD815" s="9">
        <f t="shared" si="200"/>
        <v>-18.26095829649276</v>
      </c>
    </row>
    <row r="816" spans="1:30" ht="15.75">
      <c r="A816">
        <v>20240817</v>
      </c>
      <c r="B816" s="43">
        <v>235.2</v>
      </c>
      <c r="C816" s="64">
        <f t="shared" si="196"/>
        <v>195.21738461538462</v>
      </c>
      <c r="E816" s="2">
        <v>197</v>
      </c>
      <c r="F816" s="74">
        <f t="shared" si="198"/>
        <v>159.38461538461539</v>
      </c>
      <c r="H816" s="60">
        <v>376</v>
      </c>
      <c r="I816" s="77">
        <f t="shared" ref="I816:I883" si="210">AVERAGE(H634:H998)</f>
        <v>346.44401544401546</v>
      </c>
      <c r="J816" s="30">
        <f t="shared" ref="J816:J887" si="211">(C816/I816-1)*10+100</f>
        <v>95.634889792083342</v>
      </c>
      <c r="K816" s="60">
        <v>236</v>
      </c>
      <c r="L816" s="10">
        <f t="shared" si="202"/>
        <v>225.6988416988417</v>
      </c>
      <c r="M816" s="30">
        <f t="shared" si="203"/>
        <v>98.649463291259167</v>
      </c>
      <c r="O816" s="6">
        <f t="shared" si="204"/>
        <v>206.66738076923076</v>
      </c>
      <c r="P816" s="20">
        <f t="shared" si="205"/>
        <v>-22.878678390670814</v>
      </c>
      <c r="Q816" s="20">
        <f t="shared" si="206"/>
        <v>402.50932730769227</v>
      </c>
      <c r="R816" s="20">
        <f t="shared" si="207"/>
        <v>-13.928947246685425</v>
      </c>
      <c r="S816" s="20">
        <f t="shared" si="208"/>
        <v>262.43476923076923</v>
      </c>
      <c r="T816" s="20">
        <f t="shared" si="209"/>
        <v>-13.998117566359582</v>
      </c>
      <c r="Y816" s="33">
        <f t="shared" si="195"/>
        <v>1.4160641612379063</v>
      </c>
      <c r="AB816">
        <f>I816*0.326+64</f>
        <v>176.94074903474905</v>
      </c>
      <c r="AD816" s="9">
        <f t="shared" si="200"/>
        <v>-18.27663558063557</v>
      </c>
    </row>
    <row r="817" spans="1:30" ht="15.75">
      <c r="A817">
        <v>20240818</v>
      </c>
      <c r="B817" s="43">
        <v>236.6</v>
      </c>
      <c r="C817" s="64">
        <f t="shared" si="196"/>
        <v>195.33057915057913</v>
      </c>
      <c r="E817" s="2">
        <v>202</v>
      </c>
      <c r="F817" s="74">
        <f t="shared" si="198"/>
        <v>159.56370656370657</v>
      </c>
      <c r="H817" s="60">
        <v>402</v>
      </c>
      <c r="I817" s="77">
        <f t="shared" si="210"/>
        <v>346.95736434108528</v>
      </c>
      <c r="J817" s="30">
        <f t="shared" si="211"/>
        <v>95.629815050086506</v>
      </c>
      <c r="K817" s="60">
        <v>271</v>
      </c>
      <c r="L817" s="10">
        <f t="shared" si="202"/>
        <v>225.99224806201551</v>
      </c>
      <c r="M817" s="30">
        <f t="shared" si="203"/>
        <v>98.643242448607253</v>
      </c>
      <c r="O817" s="6">
        <f t="shared" si="204"/>
        <v>206.84566216216211</v>
      </c>
      <c r="P817" s="20">
        <f t="shared" si="205"/>
        <v>-22.858567641311041</v>
      </c>
      <c r="Q817" s="20">
        <f t="shared" si="206"/>
        <v>402.85655154440144</v>
      </c>
      <c r="R817" s="20">
        <f t="shared" si="207"/>
        <v>-13.875705133507083</v>
      </c>
      <c r="S817" s="20">
        <f t="shared" si="208"/>
        <v>262.66115830115825</v>
      </c>
      <c r="T817" s="20">
        <f t="shared" si="209"/>
        <v>-13.960537780427913</v>
      </c>
      <c r="Y817" s="33">
        <f t="shared" si="195"/>
        <v>1.416313602440584</v>
      </c>
      <c r="AB817">
        <f t="shared" si="199"/>
        <v>177.1081007751938</v>
      </c>
      <c r="AD817" s="9">
        <f t="shared" si="200"/>
        <v>-18.222478375385322</v>
      </c>
    </row>
    <row r="818" spans="1:30" ht="15.75">
      <c r="A818">
        <v>20240819</v>
      </c>
      <c r="B818" s="43">
        <v>244.8</v>
      </c>
      <c r="C818" s="64">
        <f t="shared" si="196"/>
        <v>195.49503875968989</v>
      </c>
      <c r="E818" s="2">
        <v>224</v>
      </c>
      <c r="F818" s="74">
        <f t="shared" si="198"/>
        <v>159.79457364341084</v>
      </c>
      <c r="H818" s="60">
        <v>386</v>
      </c>
      <c r="I818" s="77">
        <f t="shared" si="210"/>
        <v>347.50972762645915</v>
      </c>
      <c r="J818" s="30">
        <f t="shared" si="211"/>
        <v>95.625599032722008</v>
      </c>
      <c r="K818" s="60">
        <v>268</v>
      </c>
      <c r="L818" s="10">
        <f t="shared" si="202"/>
        <v>226.38910505836577</v>
      </c>
      <c r="M818" s="30">
        <f t="shared" si="203"/>
        <v>98.635355429727454</v>
      </c>
      <c r="O818" s="6">
        <f t="shared" si="204"/>
        <v>207.10468604651157</v>
      </c>
      <c r="P818" s="20">
        <f t="shared" si="205"/>
        <v>-22.843574091064184</v>
      </c>
      <c r="Q818" s="20">
        <f t="shared" si="206"/>
        <v>403.36103139534873</v>
      </c>
      <c r="R818" s="20">
        <f t="shared" si="207"/>
        <v>-13.846479808840954</v>
      </c>
      <c r="S818" s="20">
        <f t="shared" si="208"/>
        <v>262.99007751937978</v>
      </c>
      <c r="T818" s="20">
        <f t="shared" si="209"/>
        <v>-13.917244637610665</v>
      </c>
      <c r="Y818" s="33">
        <f t="shared" si="195"/>
        <v>1.4167508939544078</v>
      </c>
      <c r="AB818">
        <f t="shared" si="199"/>
        <v>177.28817120622568</v>
      </c>
      <c r="AD818" s="9">
        <f t="shared" si="200"/>
        <v>-18.206867553464207</v>
      </c>
    </row>
    <row r="819" spans="1:30" ht="15.75">
      <c r="A819">
        <v>20240820</v>
      </c>
      <c r="B819" s="43">
        <v>243.8</v>
      </c>
      <c r="C819" s="64">
        <f t="shared" si="196"/>
        <v>195.67750972762644</v>
      </c>
      <c r="E819" s="2">
        <v>215</v>
      </c>
      <c r="F819" s="74">
        <f t="shared" si="198"/>
        <v>160.13229571984436</v>
      </c>
      <c r="H819" s="60">
        <v>394</v>
      </c>
      <c r="I819" s="77">
        <f t="shared" si="210"/>
        <v>348.125</v>
      </c>
      <c r="J819" s="30">
        <f t="shared" si="211"/>
        <v>95.620897945497347</v>
      </c>
      <c r="K819" s="60">
        <v>243</v>
      </c>
      <c r="L819" s="10">
        <f t="shared" si="202"/>
        <v>226.796875</v>
      </c>
      <c r="M819" s="30">
        <f t="shared" si="203"/>
        <v>98.627875041383462</v>
      </c>
      <c r="O819" s="6">
        <f t="shared" si="204"/>
        <v>207.39207782101164</v>
      </c>
      <c r="P819" s="20">
        <f t="shared" si="205"/>
        <v>-22.78765061698958</v>
      </c>
      <c r="Q819" s="20">
        <f t="shared" si="206"/>
        <v>403.92076108949408</v>
      </c>
      <c r="R819" s="20">
        <f t="shared" si="207"/>
        <v>-13.8135412844332</v>
      </c>
      <c r="S819" s="20">
        <f t="shared" si="208"/>
        <v>263.35501945525289</v>
      </c>
      <c r="T819" s="20">
        <f t="shared" si="209"/>
        <v>-13.881696476062245</v>
      </c>
      <c r="Y819" s="33">
        <f t="shared" ref="Y819:Y882" si="212">L819/F819</f>
        <v>1.4163093958059969</v>
      </c>
      <c r="AB819">
        <f t="shared" si="199"/>
        <v>177.48875000000001</v>
      </c>
      <c r="AD819" s="9">
        <f t="shared" si="200"/>
        <v>-18.188759727626433</v>
      </c>
    </row>
    <row r="820" spans="1:30" ht="15.75">
      <c r="A820">
        <v>20240821</v>
      </c>
      <c r="B820" s="43">
        <v>244.5</v>
      </c>
      <c r="C820" s="64">
        <f t="shared" si="196"/>
        <v>195.85906249999999</v>
      </c>
      <c r="E820" s="2">
        <v>209</v>
      </c>
      <c r="F820" s="74">
        <f t="shared" si="198"/>
        <v>160.546875</v>
      </c>
      <c r="H820" s="60">
        <v>402</v>
      </c>
      <c r="I820" s="77">
        <f t="shared" si="210"/>
        <v>348.96862745098036</v>
      </c>
      <c r="J820" s="30">
        <f t="shared" si="211"/>
        <v>95.612512045298757</v>
      </c>
      <c r="K820" s="60">
        <v>265</v>
      </c>
      <c r="L820" s="10">
        <f t="shared" si="202"/>
        <v>227.29411764705881</v>
      </c>
      <c r="M820" s="30">
        <f t="shared" si="203"/>
        <v>98.616987739389231</v>
      </c>
      <c r="O820" s="6">
        <f t="shared" si="204"/>
        <v>207.67802343749997</v>
      </c>
      <c r="P820" s="20">
        <f t="shared" si="205"/>
        <v>-22.694336000209447</v>
      </c>
      <c r="Q820" s="20">
        <f t="shared" si="206"/>
        <v>404.47767421874994</v>
      </c>
      <c r="R820" s="20">
        <f t="shared" si="207"/>
        <v>-13.723636755720946</v>
      </c>
      <c r="S820" s="20">
        <f t="shared" si="208"/>
        <v>263.71812499999999</v>
      </c>
      <c r="T820" s="20">
        <f t="shared" si="209"/>
        <v>-13.811719370043747</v>
      </c>
      <c r="Y820" s="33">
        <f t="shared" si="212"/>
        <v>1.4157492486045513</v>
      </c>
      <c r="AB820">
        <f t="shared" si="199"/>
        <v>177.76377254901962</v>
      </c>
      <c r="AD820" s="9">
        <f t="shared" si="200"/>
        <v>-18.095289950980373</v>
      </c>
    </row>
    <row r="821" spans="1:30" ht="15.75">
      <c r="A821">
        <v>20240822</v>
      </c>
      <c r="B821" s="43">
        <v>235.8</v>
      </c>
      <c r="C821" s="64">
        <f t="shared" si="196"/>
        <v>195.9753725490196</v>
      </c>
      <c r="E821" s="2">
        <v>214</v>
      </c>
      <c r="F821" s="74">
        <f t="shared" si="198"/>
        <v>160.98431372549018</v>
      </c>
      <c r="H821" s="60">
        <v>408</v>
      </c>
      <c r="I821" s="77">
        <f t="shared" si="210"/>
        <v>349.65354330708664</v>
      </c>
      <c r="J821" s="30">
        <f t="shared" si="211"/>
        <v>95.604844461047037</v>
      </c>
      <c r="K821" s="60">
        <v>286</v>
      </c>
      <c r="L821" s="10">
        <f t="shared" si="202"/>
        <v>227.8740157480315</v>
      </c>
      <c r="M821" s="30">
        <f t="shared" si="203"/>
        <v>98.600163204466313</v>
      </c>
      <c r="O821" s="6">
        <f t="shared" si="204"/>
        <v>207.86121176470587</v>
      </c>
      <c r="P821" s="20">
        <f t="shared" si="205"/>
        <v>-22.552018070730412</v>
      </c>
      <c r="Q821" s="20">
        <f t="shared" si="206"/>
        <v>404.83445529411762</v>
      </c>
      <c r="R821" s="20">
        <f t="shared" si="207"/>
        <v>-13.63048803416234</v>
      </c>
      <c r="S821" s="20">
        <f t="shared" si="208"/>
        <v>263.95074509803919</v>
      </c>
      <c r="T821" s="20">
        <f t="shared" si="209"/>
        <v>-13.667977840565555</v>
      </c>
      <c r="Y821" s="33">
        <f t="shared" si="212"/>
        <v>1.4155044704330719</v>
      </c>
      <c r="AB821">
        <f t="shared" si="199"/>
        <v>177.98705511811025</v>
      </c>
      <c r="AD821" s="9">
        <f t="shared" si="200"/>
        <v>-17.988317430909348</v>
      </c>
    </row>
    <row r="822" spans="1:30" ht="15.75">
      <c r="A822">
        <v>20240823</v>
      </c>
      <c r="B822" s="43">
        <v>247.1</v>
      </c>
      <c r="C822" s="64">
        <f t="shared" si="196"/>
        <v>196.07921259842519</v>
      </c>
      <c r="E822" s="2">
        <v>213</v>
      </c>
      <c r="F822" s="74">
        <f t="shared" si="198"/>
        <v>161.39763779527559</v>
      </c>
      <c r="H822" s="60">
        <v>502</v>
      </c>
      <c r="I822" s="77">
        <f t="shared" si="210"/>
        <v>350.13833992094862</v>
      </c>
      <c r="J822" s="30">
        <f t="shared" si="211"/>
        <v>95.600049758695221</v>
      </c>
      <c r="K822" s="60">
        <v>333</v>
      </c>
      <c r="L822" s="10">
        <f t="shared" si="202"/>
        <v>228.14624505928853</v>
      </c>
      <c r="M822" s="30">
        <f t="shared" si="203"/>
        <v>98.594452761975987</v>
      </c>
      <c r="O822" s="6">
        <f t="shared" si="204"/>
        <v>208.02475984251967</v>
      </c>
      <c r="P822" s="20">
        <f t="shared" si="205"/>
        <v>-22.414217462643421</v>
      </c>
      <c r="Q822" s="20">
        <f t="shared" si="206"/>
        <v>405.15298464566922</v>
      </c>
      <c r="R822" s="20">
        <f t="shared" si="207"/>
        <v>-13.578733665959348</v>
      </c>
      <c r="S822" s="20">
        <f t="shared" si="208"/>
        <v>264.15842519685037</v>
      </c>
      <c r="T822" s="20">
        <f t="shared" si="209"/>
        <v>-13.63279634587677</v>
      </c>
      <c r="Y822" s="33">
        <f t="shared" si="212"/>
        <v>1.4135661969766871</v>
      </c>
      <c r="AB822">
        <f t="shared" si="199"/>
        <v>178.14509881422924</v>
      </c>
      <c r="AD822" s="9">
        <f t="shared" si="200"/>
        <v>-17.934113784195944</v>
      </c>
    </row>
    <row r="823" spans="1:30" ht="15.75">
      <c r="A823">
        <v>20240824</v>
      </c>
      <c r="B823" s="43">
        <v>237.3</v>
      </c>
      <c r="C823" s="64">
        <f t="shared" si="196"/>
        <v>196.18545454545455</v>
      </c>
      <c r="E823" s="2">
        <v>225</v>
      </c>
      <c r="F823" s="74">
        <f t="shared" si="198"/>
        <v>161.62450592885375</v>
      </c>
      <c r="H823" s="60">
        <v>506</v>
      </c>
      <c r="I823" s="77">
        <f t="shared" si="210"/>
        <v>350.57936507936506</v>
      </c>
      <c r="J823" s="30">
        <f t="shared" si="211"/>
        <v>95.596035422707828</v>
      </c>
      <c r="K823" s="60">
        <v>308</v>
      </c>
      <c r="L823" s="10">
        <f t="shared" si="202"/>
        <v>228.37698412698413</v>
      </c>
      <c r="M823" s="30">
        <f t="shared" si="203"/>
        <v>98.59042146017525</v>
      </c>
      <c r="O823" s="6">
        <f t="shared" si="204"/>
        <v>208.19209090909089</v>
      </c>
      <c r="P823" s="20">
        <f t="shared" si="205"/>
        <v>-22.367605213481113</v>
      </c>
      <c r="Q823" s="20">
        <f t="shared" si="206"/>
        <v>405.47888181818183</v>
      </c>
      <c r="R823" s="20">
        <f t="shared" si="207"/>
        <v>-13.539426885228991</v>
      </c>
      <c r="S823" s="20">
        <f t="shared" si="208"/>
        <v>264.37090909090909</v>
      </c>
      <c r="T823" s="20">
        <f t="shared" si="209"/>
        <v>-13.61493406657226</v>
      </c>
      <c r="Y823" s="33">
        <f t="shared" si="212"/>
        <v>1.4130096349839081</v>
      </c>
      <c r="AB823">
        <f t="shared" si="199"/>
        <v>178.28887301587301</v>
      </c>
      <c r="AD823" s="9">
        <f t="shared" si="200"/>
        <v>-17.896581529581539</v>
      </c>
    </row>
    <row r="824" spans="1:30" ht="15.75">
      <c r="A824">
        <v>20240825</v>
      </c>
      <c r="B824" s="43">
        <v>237.6</v>
      </c>
      <c r="C824" s="64">
        <f t="shared" si="196"/>
        <v>196.26753968253971</v>
      </c>
      <c r="E824" s="2">
        <v>205</v>
      </c>
      <c r="F824" s="74">
        <f t="shared" si="198"/>
        <v>161.8373015873016</v>
      </c>
      <c r="H824" s="60">
        <v>361</v>
      </c>
      <c r="I824" s="77">
        <f t="shared" si="210"/>
        <v>350.8964143426295</v>
      </c>
      <c r="J824" s="30">
        <f t="shared" si="211"/>
        <v>95.593318474063864</v>
      </c>
      <c r="K824" s="60">
        <v>264</v>
      </c>
      <c r="L824" s="10">
        <f t="shared" si="202"/>
        <v>228.62549800796813</v>
      </c>
      <c r="M824" s="30">
        <f t="shared" si="203"/>
        <v>98.584674123955295</v>
      </c>
      <c r="O824" s="6">
        <f t="shared" si="204"/>
        <v>208.32137500000002</v>
      </c>
      <c r="P824" s="20">
        <f t="shared" si="205"/>
        <v>-22.313636040803985</v>
      </c>
      <c r="Q824" s="20">
        <f t="shared" si="206"/>
        <v>405.73067797619052</v>
      </c>
      <c r="R824" s="20">
        <f t="shared" si="207"/>
        <v>-13.514941464884473</v>
      </c>
      <c r="S824" s="20">
        <f t="shared" si="208"/>
        <v>264.53507936507941</v>
      </c>
      <c r="T824" s="20">
        <f t="shared" si="209"/>
        <v>-13.574600935081733</v>
      </c>
      <c r="Y824" s="33">
        <f t="shared" si="212"/>
        <v>1.4126872838684739</v>
      </c>
      <c r="AB824">
        <f t="shared" si="199"/>
        <v>178.39223107569723</v>
      </c>
      <c r="AD824" s="9">
        <f t="shared" si="200"/>
        <v>-17.875308606842481</v>
      </c>
    </row>
    <row r="825" spans="1:30" ht="15.75">
      <c r="A825">
        <v>20240826</v>
      </c>
      <c r="B825" s="43">
        <v>237</v>
      </c>
      <c r="C825" s="64">
        <f t="shared" ref="C825:C892" si="213">AVERAGE(B643:B1007)</f>
        <v>196.34390438247013</v>
      </c>
      <c r="E825" s="2">
        <v>219</v>
      </c>
      <c r="F825" s="74">
        <f t="shared" si="198"/>
        <v>162.02390438247011</v>
      </c>
      <c r="H825" s="60">
        <v>346</v>
      </c>
      <c r="I825" s="77">
        <f t="shared" si="210"/>
        <v>351.29599999999999</v>
      </c>
      <c r="J825" s="30">
        <f t="shared" si="211"/>
        <v>95.589130089225904</v>
      </c>
      <c r="K825" s="60">
        <v>239</v>
      </c>
      <c r="L825" s="10">
        <f t="shared" si="202"/>
        <v>228.904</v>
      </c>
      <c r="M825" s="30">
        <f t="shared" si="203"/>
        <v>98.577565458990236</v>
      </c>
      <c r="O825" s="6">
        <f t="shared" si="204"/>
        <v>208.44164940239045</v>
      </c>
      <c r="P825" s="20">
        <f t="shared" si="205"/>
        <v>-22.268939606360661</v>
      </c>
      <c r="Q825" s="20">
        <f t="shared" si="206"/>
        <v>405.96492669322708</v>
      </c>
      <c r="R825" s="20">
        <f t="shared" si="207"/>
        <v>-13.466416209530934</v>
      </c>
      <c r="S825" s="20">
        <f t="shared" si="208"/>
        <v>264.68780876494026</v>
      </c>
      <c r="T825" s="20">
        <f t="shared" si="209"/>
        <v>-13.519250823039812</v>
      </c>
      <c r="Y825" s="33">
        <f t="shared" si="212"/>
        <v>1.4127791875676208</v>
      </c>
      <c r="AB825">
        <f t="shared" si="199"/>
        <v>178.52249599999999</v>
      </c>
      <c r="AD825" s="9">
        <f t="shared" si="200"/>
        <v>-17.821408382470139</v>
      </c>
    </row>
    <row r="826" spans="1:30" ht="15.75">
      <c r="A826">
        <v>20240827</v>
      </c>
      <c r="B826" s="43">
        <v>225.8</v>
      </c>
      <c r="C826" s="64">
        <f t="shared" si="213"/>
        <v>196.45608000000001</v>
      </c>
      <c r="E826" s="2">
        <v>182</v>
      </c>
      <c r="F826" s="74">
        <f t="shared" si="198"/>
        <v>162.14400000000001</v>
      </c>
      <c r="H826" s="60">
        <v>387</v>
      </c>
      <c r="I826" s="77">
        <f t="shared" si="210"/>
        <v>351.63855421686748</v>
      </c>
      <c r="J826" s="30">
        <f t="shared" si="211"/>
        <v>95.586875433426982</v>
      </c>
      <c r="K826" s="60">
        <v>246</v>
      </c>
      <c r="L826" s="10">
        <f t="shared" si="202"/>
        <v>229.15662650602408</v>
      </c>
      <c r="M826" s="30">
        <f t="shared" si="203"/>
        <v>98.573004542586759</v>
      </c>
      <c r="O826" s="6">
        <f t="shared" si="204"/>
        <v>208.61832600000002</v>
      </c>
      <c r="P826" s="20">
        <f t="shared" si="205"/>
        <v>-22.27720205175072</v>
      </c>
      <c r="Q826" s="20">
        <f t="shared" si="206"/>
        <v>406.30902540000005</v>
      </c>
      <c r="R826" s="20">
        <f t="shared" si="207"/>
        <v>-13.455391774600884</v>
      </c>
      <c r="S826" s="20">
        <f t="shared" si="208"/>
        <v>264.91216000000003</v>
      </c>
      <c r="T826" s="20">
        <f t="shared" si="209"/>
        <v>-13.497128064629408</v>
      </c>
      <c r="Y826" s="33">
        <f t="shared" si="212"/>
        <v>1.4132908186921753</v>
      </c>
      <c r="AB826">
        <f t="shared" si="199"/>
        <v>178.6341686746988</v>
      </c>
      <c r="AD826" s="9">
        <f t="shared" si="200"/>
        <v>-17.821911325301215</v>
      </c>
    </row>
    <row r="827" spans="1:30" ht="15.75">
      <c r="A827">
        <v>20240828</v>
      </c>
      <c r="B827" s="43">
        <v>216.1</v>
      </c>
      <c r="C827" s="64">
        <f t="shared" si="213"/>
        <v>196.5820080321285</v>
      </c>
      <c r="E827" s="2">
        <v>186</v>
      </c>
      <c r="F827" s="74">
        <f t="shared" si="198"/>
        <v>162.31325301204819</v>
      </c>
      <c r="H827" s="60">
        <v>311</v>
      </c>
      <c r="I827" s="77">
        <f t="shared" si="210"/>
        <v>352.04032258064518</v>
      </c>
      <c r="J827" s="30">
        <f t="shared" si="211"/>
        <v>95.584076465760418</v>
      </c>
      <c r="K827" s="60">
        <v>231</v>
      </c>
      <c r="L827" s="10">
        <f t="shared" si="202"/>
        <v>229.38306451612902</v>
      </c>
      <c r="M827" s="30">
        <f t="shared" si="203"/>
        <v>98.570031464476571</v>
      </c>
      <c r="O827" s="6">
        <f t="shared" si="204"/>
        <v>208.81666265060238</v>
      </c>
      <c r="P827" s="20">
        <f t="shared" si="205"/>
        <v>-22.26997072372761</v>
      </c>
      <c r="Q827" s="20">
        <f t="shared" si="206"/>
        <v>406.69530963855414</v>
      </c>
      <c r="R827" s="20">
        <f t="shared" si="207"/>
        <v>-13.438804373348432</v>
      </c>
      <c r="S827" s="20">
        <f t="shared" si="208"/>
        <v>265.164016064257</v>
      </c>
      <c r="T827" s="20">
        <f t="shared" si="209"/>
        <v>-13.493894110978161</v>
      </c>
      <c r="Y827" s="33">
        <f t="shared" si="212"/>
        <v>1.4132121700444409</v>
      </c>
      <c r="AB827">
        <f t="shared" si="199"/>
        <v>178.76514516129032</v>
      </c>
      <c r="AD827" s="9">
        <f t="shared" si="200"/>
        <v>-17.816862870838179</v>
      </c>
    </row>
    <row r="828" spans="1:30" ht="15.75">
      <c r="A828">
        <v>20240829</v>
      </c>
      <c r="B828" s="43">
        <v>207.9</v>
      </c>
      <c r="C828" s="64">
        <f t="shared" si="213"/>
        <v>196.71298387096775</v>
      </c>
      <c r="E828" s="2">
        <v>151</v>
      </c>
      <c r="F828" s="74">
        <f t="shared" si="198"/>
        <v>162.44354838709677</v>
      </c>
      <c r="H828" s="60">
        <v>331</v>
      </c>
      <c r="I828" s="77">
        <f t="shared" si="210"/>
        <v>352.30769230769232</v>
      </c>
      <c r="J828" s="30">
        <f t="shared" si="211"/>
        <v>95.583556310747994</v>
      </c>
      <c r="K828" s="60">
        <v>220</v>
      </c>
      <c r="L828" s="10">
        <f t="shared" si="202"/>
        <v>229.60728744939271</v>
      </c>
      <c r="M828" s="30">
        <f t="shared" si="203"/>
        <v>98.567366744155493</v>
      </c>
      <c r="O828" s="6">
        <f t="shared" si="204"/>
        <v>209.0229495967742</v>
      </c>
      <c r="P828" s="20">
        <f t="shared" si="205"/>
        <v>-22.284347866841259</v>
      </c>
      <c r="Q828" s="20">
        <f t="shared" si="206"/>
        <v>407.09707802419354</v>
      </c>
      <c r="R828" s="20">
        <f t="shared" si="207"/>
        <v>-13.458555384975057</v>
      </c>
      <c r="S828" s="20">
        <f t="shared" si="208"/>
        <v>265.42596774193549</v>
      </c>
      <c r="T828" s="20">
        <f t="shared" si="209"/>
        <v>-13.494791258467984</v>
      </c>
      <c r="Y828" s="33">
        <f t="shared" si="212"/>
        <v>1.4134589506888098</v>
      </c>
      <c r="AB828">
        <f t="shared" si="199"/>
        <v>178.8523076923077</v>
      </c>
      <c r="AD828" s="9">
        <f t="shared" si="200"/>
        <v>-17.860676178660043</v>
      </c>
    </row>
    <row r="829" spans="1:30" ht="15.75">
      <c r="A829">
        <v>20240830</v>
      </c>
      <c r="B829" s="43">
        <v>218.3</v>
      </c>
      <c r="C829" s="64">
        <f t="shared" si="213"/>
        <v>196.8571659919028</v>
      </c>
      <c r="E829" s="2">
        <v>151</v>
      </c>
      <c r="F829" s="74">
        <f t="shared" si="198"/>
        <v>162.59109311740892</v>
      </c>
      <c r="H829" s="60">
        <v>368</v>
      </c>
      <c r="I829" s="77">
        <f t="shared" si="210"/>
        <v>352.65853658536588</v>
      </c>
      <c r="J829" s="30">
        <f t="shared" si="211"/>
        <v>95.582089913319052</v>
      </c>
      <c r="K829" s="60">
        <v>231</v>
      </c>
      <c r="L829" s="10">
        <f t="shared" si="202"/>
        <v>229.8739837398374</v>
      </c>
      <c r="M829" s="30">
        <f t="shared" si="203"/>
        <v>98.563699240306292</v>
      </c>
      <c r="O829" s="6">
        <f t="shared" si="204"/>
        <v>209.25003643724691</v>
      </c>
      <c r="P829" s="20">
        <f t="shared" si="205"/>
        <v>-22.298176915171425</v>
      </c>
      <c r="Q829" s="20">
        <f t="shared" si="206"/>
        <v>407.53935668016186</v>
      </c>
      <c r="R829" s="20">
        <f t="shared" si="207"/>
        <v>-13.466385318428678</v>
      </c>
      <c r="S829" s="20">
        <f t="shared" si="208"/>
        <v>265.71433198380561</v>
      </c>
      <c r="T829" s="20">
        <f t="shared" si="209"/>
        <v>-13.488300753815778</v>
      </c>
      <c r="Y829" s="33">
        <f t="shared" si="212"/>
        <v>1.4138165832604541</v>
      </c>
      <c r="AB829">
        <f t="shared" si="199"/>
        <v>178.96668292682926</v>
      </c>
      <c r="AD829" s="9">
        <f t="shared" si="200"/>
        <v>-17.890483065073539</v>
      </c>
    </row>
    <row r="830" spans="1:30" ht="15.75">
      <c r="A830">
        <v>20240831</v>
      </c>
      <c r="B830" s="43">
        <v>235.9</v>
      </c>
      <c r="C830" s="64">
        <f t="shared" si="213"/>
        <v>197.04723577235771</v>
      </c>
      <c r="E830" s="2">
        <v>176</v>
      </c>
      <c r="F830" s="74">
        <f t="shared" si="198"/>
        <v>162.77642276422765</v>
      </c>
      <c r="H830" s="93">
        <v>377</v>
      </c>
      <c r="I830" s="77">
        <f t="shared" si="210"/>
        <v>353.04897959183671</v>
      </c>
      <c r="J830" s="30">
        <f t="shared" si="211"/>
        <v>95.58130024905229</v>
      </c>
      <c r="K830" s="60">
        <v>249</v>
      </c>
      <c r="L830" s="10">
        <f t="shared" si="202"/>
        <v>230.0734693877551</v>
      </c>
      <c r="M830" s="30">
        <f t="shared" si="203"/>
        <v>98.564535332853325</v>
      </c>
      <c r="O830" s="6">
        <f t="shared" si="204"/>
        <v>209.54939634146339</v>
      </c>
      <c r="P830" s="20">
        <f t="shared" si="205"/>
        <v>-22.320738877729141</v>
      </c>
      <c r="Q830" s="20">
        <f t="shared" si="206"/>
        <v>408.12239573170729</v>
      </c>
      <c r="R830" s="20">
        <f t="shared" si="207"/>
        <v>-13.494338148518295</v>
      </c>
      <c r="S830" s="20">
        <f t="shared" si="208"/>
        <v>266.09447154471542</v>
      </c>
      <c r="T830" s="20">
        <f t="shared" si="209"/>
        <v>-13.536922412500118</v>
      </c>
      <c r="Y830" s="33">
        <f t="shared" si="212"/>
        <v>1.4134323969080176</v>
      </c>
      <c r="AB830">
        <f t="shared" si="199"/>
        <v>179.09396734693877</v>
      </c>
      <c r="AD830" s="9">
        <f t="shared" si="200"/>
        <v>-17.953268425418941</v>
      </c>
    </row>
    <row r="831" spans="1:30" ht="15.75">
      <c r="A831">
        <v>20240901</v>
      </c>
      <c r="B831" s="43">
        <v>229.5</v>
      </c>
      <c r="C831" s="64">
        <f t="shared" si="213"/>
        <v>197.24048979591834</v>
      </c>
      <c r="E831" s="2">
        <v>168</v>
      </c>
      <c r="F831" s="74">
        <f t="shared" si="198"/>
        <v>163.04897959183674</v>
      </c>
      <c r="H831" s="60">
        <v>395</v>
      </c>
      <c r="I831" s="77">
        <f t="shared" si="210"/>
        <v>353.67622950819674</v>
      </c>
      <c r="J831" s="30">
        <f t="shared" si="211"/>
        <v>95.576865882962807</v>
      </c>
      <c r="K831" s="60">
        <v>258</v>
      </c>
      <c r="L831" s="10">
        <f t="shared" si="202"/>
        <v>230.4795081967213</v>
      </c>
      <c r="M831" s="30">
        <f t="shared" si="203"/>
        <v>98.557831945196952</v>
      </c>
      <c r="O831" s="6">
        <f t="shared" si="204"/>
        <v>209.85377142857138</v>
      </c>
      <c r="P831" s="20">
        <f t="shared" si="205"/>
        <v>-22.303526650063446</v>
      </c>
      <c r="Q831" s="20">
        <f t="shared" si="206"/>
        <v>408.71520244897948</v>
      </c>
      <c r="R831" s="20">
        <f t="shared" si="207"/>
        <v>-13.466338568028519</v>
      </c>
      <c r="S831" s="20">
        <f t="shared" si="208"/>
        <v>266.48097959183667</v>
      </c>
      <c r="T831" s="20">
        <f t="shared" si="209"/>
        <v>-13.509959116128314</v>
      </c>
      <c r="Y831" s="33">
        <f t="shared" si="212"/>
        <v>1.4135599546448223</v>
      </c>
      <c r="AB831">
        <f t="shared" si="199"/>
        <v>179.29845081967215</v>
      </c>
      <c r="AD831" s="9">
        <f t="shared" si="200"/>
        <v>-17.942038976246181</v>
      </c>
    </row>
    <row r="832" spans="1:30" ht="15.75">
      <c r="A832">
        <v>20240902</v>
      </c>
      <c r="B832" s="43">
        <v>241.8</v>
      </c>
      <c r="C832" s="64">
        <f t="shared" si="213"/>
        <v>197.46401639344259</v>
      </c>
      <c r="E832" s="2">
        <v>182</v>
      </c>
      <c r="F832" s="74">
        <f t="shared" si="198"/>
        <v>163.29918032786884</v>
      </c>
      <c r="H832" s="60">
        <v>481</v>
      </c>
      <c r="I832" s="77">
        <f t="shared" si="210"/>
        <v>354.20164609053501</v>
      </c>
      <c r="J832" s="30">
        <f t="shared" si="211"/>
        <v>95.574903972720961</v>
      </c>
      <c r="K832" s="60">
        <v>287</v>
      </c>
      <c r="L832" s="10">
        <f t="shared" si="202"/>
        <v>230.86008230452674</v>
      </c>
      <c r="M832" s="30">
        <f t="shared" si="203"/>
        <v>98.553406653167897</v>
      </c>
      <c r="O832" s="6">
        <f t="shared" si="204"/>
        <v>210.20582581967207</v>
      </c>
      <c r="P832" s="20">
        <f t="shared" si="205"/>
        <v>-22.314626775398096</v>
      </c>
      <c r="Q832" s="20">
        <f t="shared" si="206"/>
        <v>409.40087028688515</v>
      </c>
      <c r="R832" s="20">
        <f t="shared" si="207"/>
        <v>-13.482927908206349</v>
      </c>
      <c r="S832" s="20">
        <f t="shared" si="208"/>
        <v>266.92803278688518</v>
      </c>
      <c r="T832" s="20">
        <f t="shared" si="209"/>
        <v>-13.512237776522724</v>
      </c>
      <c r="Y832" s="33">
        <f t="shared" si="212"/>
        <v>1.4137246852128129</v>
      </c>
      <c r="AB832">
        <f t="shared" si="199"/>
        <v>179.46973662551443</v>
      </c>
      <c r="AD832" s="9">
        <f t="shared" si="200"/>
        <v>-17.994279767928163</v>
      </c>
    </row>
    <row r="833" spans="1:30" ht="15.75">
      <c r="A833">
        <v>20240903</v>
      </c>
      <c r="B833" s="43">
        <v>246.3</v>
      </c>
      <c r="C833" s="64">
        <f t="shared" si="213"/>
        <v>197.71037037037036</v>
      </c>
      <c r="E833" s="2">
        <v>175</v>
      </c>
      <c r="F833" s="74">
        <f t="shared" si="198"/>
        <v>163.52263374485597</v>
      </c>
      <c r="H833" s="60">
        <v>475</v>
      </c>
      <c r="I833" s="77">
        <f t="shared" si="210"/>
        <v>354.698347107438</v>
      </c>
      <c r="J833" s="30">
        <f t="shared" si="211"/>
        <v>95.574042619107104</v>
      </c>
      <c r="K833" s="60">
        <v>295</v>
      </c>
      <c r="L833" s="10">
        <f t="shared" si="202"/>
        <v>231.13223140495867</v>
      </c>
      <c r="M833" s="30">
        <f t="shared" si="203"/>
        <v>98.553993926704621</v>
      </c>
      <c r="O833" s="6">
        <f t="shared" si="204"/>
        <v>210.59383333333329</v>
      </c>
      <c r="P833" s="20">
        <f t="shared" si="205"/>
        <v>-22.351651443644997</v>
      </c>
      <c r="Q833" s="20">
        <f t="shared" si="206"/>
        <v>410.15656111111105</v>
      </c>
      <c r="R833" s="20">
        <f t="shared" si="207"/>
        <v>-13.521230491458468</v>
      </c>
      <c r="S833" s="20">
        <f t="shared" si="208"/>
        <v>267.42074074074071</v>
      </c>
      <c r="T833" s="20">
        <f t="shared" si="209"/>
        <v>-13.569818569518901</v>
      </c>
      <c r="Y833" s="33">
        <f t="shared" si="212"/>
        <v>1.4134571227955748</v>
      </c>
      <c r="AB833">
        <f t="shared" si="199"/>
        <v>179.63166115702478</v>
      </c>
      <c r="AD833" s="9">
        <f t="shared" si="200"/>
        <v>-18.078709213345576</v>
      </c>
    </row>
    <row r="834" spans="1:30" ht="15.75">
      <c r="A834">
        <v>20240904</v>
      </c>
      <c r="B834" s="43">
        <v>249.8</v>
      </c>
      <c r="C834" s="64">
        <f t="shared" si="213"/>
        <v>197.95214876033054</v>
      </c>
      <c r="E834" s="2">
        <v>171</v>
      </c>
      <c r="F834" s="74">
        <f t="shared" si="198"/>
        <v>163.74380165289256</v>
      </c>
      <c r="H834" s="60">
        <v>394</v>
      </c>
      <c r="I834" s="77">
        <f t="shared" si="210"/>
        <v>355.2780082987552</v>
      </c>
      <c r="J834" s="30">
        <f t="shared" si="211"/>
        <v>95.571753503917179</v>
      </c>
      <c r="K834" s="60">
        <v>249</v>
      </c>
      <c r="L834" s="10">
        <f t="shared" si="202"/>
        <v>231.53112033195021</v>
      </c>
      <c r="M834" s="30">
        <f t="shared" si="203"/>
        <v>98.549699430319478</v>
      </c>
      <c r="O834" s="6">
        <f t="shared" si="204"/>
        <v>210.97463429752059</v>
      </c>
      <c r="P834" s="20">
        <f t="shared" si="205"/>
        <v>-22.386972159895862</v>
      </c>
      <c r="Q834" s="20">
        <f t="shared" si="206"/>
        <v>410.89821632231394</v>
      </c>
      <c r="R834" s="20">
        <f t="shared" si="207"/>
        <v>-13.53624956598243</v>
      </c>
      <c r="S834" s="20">
        <f t="shared" si="208"/>
        <v>267.90429752066109</v>
      </c>
      <c r="T834" s="20">
        <f t="shared" si="209"/>
        <v>-13.576929345788386</v>
      </c>
      <c r="Y834" s="33">
        <f t="shared" si="212"/>
        <v>1.4139840286764234</v>
      </c>
      <c r="AB834">
        <f t="shared" si="199"/>
        <v>179.82063070539419</v>
      </c>
      <c r="AD834" s="9">
        <f t="shared" si="200"/>
        <v>-18.13151805493635</v>
      </c>
    </row>
    <row r="835" spans="1:30" ht="15.75">
      <c r="A835">
        <v>20240905</v>
      </c>
      <c r="B835" s="43">
        <v>244.6</v>
      </c>
      <c r="C835" s="64">
        <f t="shared" si="213"/>
        <v>198.21792531120329</v>
      </c>
      <c r="E835" s="2">
        <v>171</v>
      </c>
      <c r="F835" s="74">
        <f t="shared" si="198"/>
        <v>164.00829875518673</v>
      </c>
      <c r="H835" s="60">
        <v>408</v>
      </c>
      <c r="I835" s="77">
        <f t="shared" si="210"/>
        <v>355.77916666666664</v>
      </c>
      <c r="J835" s="30">
        <f t="shared" si="211"/>
        <v>95.571375276645014</v>
      </c>
      <c r="K835" s="60">
        <v>247</v>
      </c>
      <c r="L835" s="10">
        <f t="shared" si="202"/>
        <v>231.9375</v>
      </c>
      <c r="M835" s="30">
        <f t="shared" si="203"/>
        <v>98.546178401992051</v>
      </c>
      <c r="O835" s="6">
        <f t="shared" si="204"/>
        <v>211.39323236514517</v>
      </c>
      <c r="P835" s="20">
        <f t="shared" si="205"/>
        <v>-22.41553955147873</v>
      </c>
      <c r="Q835" s="20">
        <f t="shared" si="206"/>
        <v>411.71348589211607</v>
      </c>
      <c r="R835" s="20">
        <f t="shared" si="207"/>
        <v>-13.585738903900335</v>
      </c>
      <c r="S835" s="20">
        <f t="shared" si="208"/>
        <v>268.43585062240658</v>
      </c>
      <c r="T835" s="20">
        <f t="shared" si="209"/>
        <v>-13.596675160109939</v>
      </c>
      <c r="Y835" s="33">
        <f t="shared" si="212"/>
        <v>1.4141814881343926</v>
      </c>
      <c r="AB835">
        <f t="shared" si="199"/>
        <v>179.98400833333335</v>
      </c>
      <c r="AD835" s="9">
        <f t="shared" si="200"/>
        <v>-18.233916977869939</v>
      </c>
    </row>
    <row r="836" spans="1:30" ht="15.75">
      <c r="A836">
        <v>20240906</v>
      </c>
      <c r="B836" s="43">
        <v>252.8</v>
      </c>
      <c r="C836" s="64">
        <f t="shared" si="213"/>
        <v>198.48341666666661</v>
      </c>
      <c r="E836" s="2">
        <v>177</v>
      </c>
      <c r="F836" s="74">
        <f t="shared" si="198"/>
        <v>164.29166666666666</v>
      </c>
      <c r="H836" s="60">
        <v>437</v>
      </c>
      <c r="I836" s="77">
        <f t="shared" si="210"/>
        <v>356.30543933054395</v>
      </c>
      <c r="J836" s="30">
        <f t="shared" si="211"/>
        <v>95.570597435716778</v>
      </c>
      <c r="K836" s="60">
        <v>283</v>
      </c>
      <c r="L836" s="10">
        <f t="shared" si="202"/>
        <v>232.30125523012552</v>
      </c>
      <c r="M836" s="30">
        <f t="shared" si="203"/>
        <v>98.544224888928909</v>
      </c>
      <c r="O836" s="6">
        <f t="shared" si="204"/>
        <v>211.8113812499999</v>
      </c>
      <c r="P836" s="20">
        <f t="shared" si="205"/>
        <v>-22.434920306405047</v>
      </c>
      <c r="Q836" s="20">
        <f t="shared" si="206"/>
        <v>412.5278806249998</v>
      </c>
      <c r="R836" s="20">
        <f t="shared" si="207"/>
        <v>-13.62876157831468</v>
      </c>
      <c r="S836" s="20">
        <f t="shared" si="208"/>
        <v>268.96683333333323</v>
      </c>
      <c r="T836" s="20">
        <f t="shared" si="209"/>
        <v>-13.632007206541957</v>
      </c>
      <c r="Y836" s="33">
        <f t="shared" si="212"/>
        <v>1.4139564102264806</v>
      </c>
      <c r="AB836">
        <f t="shared" si="199"/>
        <v>180.15557322175732</v>
      </c>
      <c r="AD836" s="9">
        <f t="shared" si="200"/>
        <v>-18.327843444909291</v>
      </c>
    </row>
    <row r="837" spans="1:30" ht="15.75">
      <c r="A837">
        <v>20240907</v>
      </c>
      <c r="B837" s="43">
        <v>225</v>
      </c>
      <c r="C837" s="64">
        <f t="shared" si="213"/>
        <v>198.78167364016733</v>
      </c>
      <c r="E837" s="2">
        <v>170</v>
      </c>
      <c r="F837" s="74">
        <f t="shared" si="198"/>
        <v>164.55230125523013</v>
      </c>
      <c r="H837" s="60">
        <v>434</v>
      </c>
      <c r="I837" s="77">
        <f t="shared" si="210"/>
        <v>356.8655462184874</v>
      </c>
      <c r="J837" s="30">
        <f t="shared" si="211"/>
        <v>95.570211967687825</v>
      </c>
      <c r="K837" s="60">
        <v>272</v>
      </c>
      <c r="L837" s="10">
        <f t="shared" si="202"/>
        <v>232.67226890756302</v>
      </c>
      <c r="M837" s="30">
        <f t="shared" si="203"/>
        <v>98.543419229695147</v>
      </c>
      <c r="O837" s="6">
        <f t="shared" si="204"/>
        <v>212.28113598326354</v>
      </c>
      <c r="P837" s="20">
        <f t="shared" si="205"/>
        <v>-22.483785244015465</v>
      </c>
      <c r="Q837" s="20">
        <f t="shared" si="206"/>
        <v>413.44278389121325</v>
      </c>
      <c r="R837" s="20">
        <f t="shared" si="207"/>
        <v>-13.684417742217192</v>
      </c>
      <c r="S837" s="20">
        <f t="shared" si="208"/>
        <v>269.56334728033465</v>
      </c>
      <c r="T837" s="20">
        <f t="shared" si="209"/>
        <v>-13.685494984748956</v>
      </c>
      <c r="Y837" s="33">
        <f t="shared" si="212"/>
        <v>1.4139715283998058</v>
      </c>
      <c r="AB837">
        <f t="shared" si="199"/>
        <v>180.33816806722689</v>
      </c>
      <c r="AD837" s="9">
        <f t="shared" si="200"/>
        <v>-18.443505572940438</v>
      </c>
    </row>
    <row r="838" spans="1:30" ht="15.75">
      <c r="A838">
        <v>20240908</v>
      </c>
      <c r="B838" s="43">
        <v>231</v>
      </c>
      <c r="C838" s="64">
        <f t="shared" si="213"/>
        <v>199.05974789915962</v>
      </c>
      <c r="E838" s="2">
        <v>157</v>
      </c>
      <c r="F838" s="74">
        <f t="shared" si="198"/>
        <v>164.84033613445379</v>
      </c>
      <c r="H838" s="60">
        <v>412</v>
      </c>
      <c r="I838" s="77">
        <f t="shared" si="210"/>
        <v>357.64556962025318</v>
      </c>
      <c r="J838" s="30">
        <f t="shared" si="211"/>
        <v>95.565838495092237</v>
      </c>
      <c r="K838" s="60">
        <v>275</v>
      </c>
      <c r="L838" s="10">
        <f t="shared" si="202"/>
        <v>233.13924050632912</v>
      </c>
      <c r="M838" s="30">
        <f t="shared" si="203"/>
        <v>98.538234381601484</v>
      </c>
      <c r="O838" s="6">
        <f t="shared" si="204"/>
        <v>212.7191029411764</v>
      </c>
      <c r="P838" s="20">
        <f t="shared" si="205"/>
        <v>-22.507977019799014</v>
      </c>
      <c r="Q838" s="20">
        <f t="shared" si="206"/>
        <v>414.29577668067213</v>
      </c>
      <c r="R838" s="20">
        <f t="shared" si="207"/>
        <v>-13.67385579314832</v>
      </c>
      <c r="S838" s="20">
        <f t="shared" si="208"/>
        <v>270.11949579831924</v>
      </c>
      <c r="T838" s="20">
        <f t="shared" si="209"/>
        <v>-13.690331822476409</v>
      </c>
      <c r="Y838" s="33">
        <f t="shared" si="212"/>
        <v>1.4143336878187787</v>
      </c>
      <c r="AB838">
        <f t="shared" si="199"/>
        <v>180.59245569620253</v>
      </c>
      <c r="AD838" s="9">
        <f t="shared" si="200"/>
        <v>-18.467292202957083</v>
      </c>
    </row>
    <row r="839" spans="1:30" ht="15.75">
      <c r="A839">
        <v>20240909</v>
      </c>
      <c r="B839" s="43">
        <v>217.8</v>
      </c>
      <c r="C839" s="64">
        <f t="shared" si="213"/>
        <v>199.37097046413498</v>
      </c>
      <c r="E839" s="2">
        <v>151</v>
      </c>
      <c r="F839" s="74">
        <f t="shared" si="198"/>
        <v>165.21097046413502</v>
      </c>
      <c r="H839" s="60">
        <v>359</v>
      </c>
      <c r="I839" s="77">
        <f t="shared" si="210"/>
        <v>358.32627118644069</v>
      </c>
      <c r="J839" s="30">
        <f t="shared" si="211"/>
        <v>95.563950692311934</v>
      </c>
      <c r="K839" s="60">
        <v>222</v>
      </c>
      <c r="L839" s="10">
        <f t="shared" si="202"/>
        <v>233.60169491525423</v>
      </c>
      <c r="M839" s="30">
        <f t="shared" si="203"/>
        <v>98.534654277078886</v>
      </c>
      <c r="O839" s="6">
        <f t="shared" si="204"/>
        <v>213.2092784810126</v>
      </c>
      <c r="P839" s="20">
        <f t="shared" si="205"/>
        <v>-22.512297944459334</v>
      </c>
      <c r="Q839" s="20">
        <f t="shared" si="206"/>
        <v>415.25045189873407</v>
      </c>
      <c r="R839" s="20">
        <f t="shared" si="207"/>
        <v>-13.708397053394492</v>
      </c>
      <c r="S839" s="20">
        <f t="shared" si="208"/>
        <v>270.74194092826997</v>
      </c>
      <c r="T839" s="20">
        <f t="shared" si="209"/>
        <v>-13.71795071191265</v>
      </c>
      <c r="Y839" s="33">
        <f t="shared" si="212"/>
        <v>1.4139599462371411</v>
      </c>
      <c r="AB839">
        <f t="shared" si="199"/>
        <v>180.81436440677967</v>
      </c>
      <c r="AD839" s="9">
        <f t="shared" si="200"/>
        <v>-18.55660605735531</v>
      </c>
    </row>
    <row r="840" spans="1:30" ht="15.75">
      <c r="A840">
        <v>20240910</v>
      </c>
      <c r="B840" s="43">
        <v>207.9</v>
      </c>
      <c r="C840" s="64">
        <f t="shared" si="213"/>
        <v>199.68567796610165</v>
      </c>
      <c r="E840" s="2">
        <v>141</v>
      </c>
      <c r="F840" s="74">
        <f t="shared" si="198"/>
        <v>165.59745762711864</v>
      </c>
      <c r="H840" s="60">
        <v>321</v>
      </c>
      <c r="I840" s="77">
        <f t="shared" si="210"/>
        <v>358.91063829787237</v>
      </c>
      <c r="J840" s="30">
        <f t="shared" si="211"/>
        <v>95.563660049562969</v>
      </c>
      <c r="K840" s="60">
        <v>207</v>
      </c>
      <c r="L840" s="10">
        <f t="shared" si="202"/>
        <v>233.99148936170212</v>
      </c>
      <c r="M840" s="30">
        <f t="shared" si="203"/>
        <v>98.533886361030383</v>
      </c>
      <c r="O840" s="6">
        <f t="shared" si="204"/>
        <v>213.70494279661008</v>
      </c>
      <c r="P840" s="20">
        <f t="shared" si="205"/>
        <v>-22.51117102858818</v>
      </c>
      <c r="Q840" s="20">
        <f t="shared" si="206"/>
        <v>416.21581716101679</v>
      </c>
      <c r="R840" s="20">
        <f t="shared" si="207"/>
        <v>-13.768140589663219</v>
      </c>
      <c r="S840" s="20">
        <f t="shared" si="208"/>
        <v>271.3713559322033</v>
      </c>
      <c r="T840" s="20">
        <f t="shared" si="209"/>
        <v>-13.774433356127602</v>
      </c>
      <c r="Y840" s="33">
        <f t="shared" si="212"/>
        <v>1.4130137788020189</v>
      </c>
      <c r="AB840">
        <f t="shared" si="199"/>
        <v>181.00486808510641</v>
      </c>
      <c r="AD840" s="9">
        <f t="shared" si="200"/>
        <v>-18.680809880995241</v>
      </c>
    </row>
    <row r="841" spans="1:30" ht="15.75">
      <c r="A841">
        <v>20240911</v>
      </c>
      <c r="B841" s="43">
        <v>209.6</v>
      </c>
      <c r="C841" s="64">
        <f t="shared" si="213"/>
        <v>199.98689361702125</v>
      </c>
      <c r="E841" s="2">
        <v>147</v>
      </c>
      <c r="F841" s="74">
        <f t="shared" si="198"/>
        <v>165.94893617021276</v>
      </c>
      <c r="H841" s="60">
        <v>251</v>
      </c>
      <c r="I841" s="77">
        <f t="shared" si="210"/>
        <v>359.64529914529913</v>
      </c>
      <c r="J841" s="30">
        <f t="shared" si="211"/>
        <v>95.560670307447154</v>
      </c>
      <c r="K841" s="60">
        <v>160</v>
      </c>
      <c r="L841" s="10">
        <f t="shared" si="202"/>
        <v>234.44871794871796</v>
      </c>
      <c r="M841" s="30">
        <f t="shared" si="203"/>
        <v>98.530091158816461</v>
      </c>
      <c r="O841" s="6">
        <f t="shared" si="204"/>
        <v>214.17935744680847</v>
      </c>
      <c r="P841" s="20">
        <f t="shared" si="205"/>
        <v>-22.518706681886343</v>
      </c>
      <c r="Q841" s="20">
        <f t="shared" si="206"/>
        <v>417.13979617021266</v>
      </c>
      <c r="R841" s="20">
        <f t="shared" si="207"/>
        <v>-13.783028508134251</v>
      </c>
      <c r="S841" s="20">
        <f t="shared" si="208"/>
        <v>271.9737872340425</v>
      </c>
      <c r="T841" s="20">
        <f t="shared" si="209"/>
        <v>-13.797311008149819</v>
      </c>
      <c r="Y841" s="33">
        <f t="shared" si="212"/>
        <v>1.4127762633455234</v>
      </c>
      <c r="AB841">
        <f t="shared" si="199"/>
        <v>181.24436752136751</v>
      </c>
      <c r="AD841" s="9">
        <f t="shared" si="200"/>
        <v>-18.742526095653744</v>
      </c>
    </row>
    <row r="842" spans="1:30" ht="15.75">
      <c r="A842">
        <v>20240912</v>
      </c>
      <c r="B842" s="43">
        <v>203.7</v>
      </c>
      <c r="C842" s="64">
        <f t="shared" si="213"/>
        <v>200.29965811965806</v>
      </c>
      <c r="E842" s="2">
        <v>132</v>
      </c>
      <c r="F842" s="74">
        <f t="shared" si="198"/>
        <v>166.31196581196582</v>
      </c>
      <c r="H842" s="60">
        <v>267</v>
      </c>
      <c r="I842" s="77">
        <f t="shared" si="210"/>
        <v>360.41201716738198</v>
      </c>
      <c r="J842" s="30">
        <f t="shared" si="211"/>
        <v>95.557518855611164</v>
      </c>
      <c r="K842" s="60">
        <v>182</v>
      </c>
      <c r="L842" s="10">
        <f t="shared" si="202"/>
        <v>234.9785407725322</v>
      </c>
      <c r="M842" s="30">
        <f t="shared" si="203"/>
        <v>98.524168098973576</v>
      </c>
      <c r="O842" s="6">
        <f t="shared" si="204"/>
        <v>214.67196153846143</v>
      </c>
      <c r="P842" s="20">
        <f t="shared" si="205"/>
        <v>-22.527392669224412</v>
      </c>
      <c r="Q842" s="20">
        <f t="shared" si="206"/>
        <v>418.09920128205107</v>
      </c>
      <c r="R842" s="20">
        <f t="shared" si="207"/>
        <v>-13.79748727999916</v>
      </c>
      <c r="S842" s="20">
        <f t="shared" si="208"/>
        <v>272.59931623931612</v>
      </c>
      <c r="T842" s="20">
        <f t="shared" si="209"/>
        <v>-13.800759292351444</v>
      </c>
      <c r="Y842" s="33">
        <f t="shared" si="212"/>
        <v>1.4128781391364322</v>
      </c>
      <c r="AB842">
        <f t="shared" si="199"/>
        <v>181.49431759656653</v>
      </c>
      <c r="AD842" s="9">
        <f t="shared" si="200"/>
        <v>-18.80534052309153</v>
      </c>
    </row>
    <row r="843" spans="1:30" ht="15.75">
      <c r="A843">
        <v>20240913</v>
      </c>
      <c r="B843" s="43">
        <v>188.1</v>
      </c>
      <c r="C843" s="64">
        <f t="shared" si="213"/>
        <v>200.61982832618023</v>
      </c>
      <c r="E843" s="2">
        <v>109</v>
      </c>
      <c r="F843" s="74">
        <f t="shared" si="198"/>
        <v>166.73390557939913</v>
      </c>
      <c r="H843" s="60">
        <v>298</v>
      </c>
      <c r="I843" s="77">
        <f t="shared" si="210"/>
        <v>361.25862068965517</v>
      </c>
      <c r="J843" s="30">
        <f t="shared" si="211"/>
        <v>95.553357534920281</v>
      </c>
      <c r="K843" s="60">
        <v>205</v>
      </c>
      <c r="L843" s="10">
        <f t="shared" si="202"/>
        <v>235.48706896551724</v>
      </c>
      <c r="M843" s="30">
        <f t="shared" si="203"/>
        <v>98.519356464348249</v>
      </c>
      <c r="O843" s="6">
        <f t="shared" si="204"/>
        <v>215.17622961373385</v>
      </c>
      <c r="P843" s="20">
        <f t="shared" si="205"/>
        <v>-22.512860329086664</v>
      </c>
      <c r="Q843" s="20">
        <f t="shared" si="206"/>
        <v>419.08132339055783</v>
      </c>
      <c r="R843" s="20">
        <f t="shared" si="207"/>
        <v>-13.797489764776628</v>
      </c>
      <c r="S843" s="20">
        <f t="shared" si="208"/>
        <v>273.23965665236045</v>
      </c>
      <c r="T843" s="20">
        <f t="shared" si="209"/>
        <v>-13.816657563318259</v>
      </c>
      <c r="Y843" s="33">
        <f t="shared" si="212"/>
        <v>1.412352623464324</v>
      </c>
      <c r="AB843">
        <f t="shared" si="199"/>
        <v>181.77031034482758</v>
      </c>
      <c r="AD843" s="9">
        <f t="shared" si="200"/>
        <v>-18.849517981352648</v>
      </c>
    </row>
    <row r="844" spans="1:30" ht="15.75">
      <c r="A844">
        <v>20240914</v>
      </c>
      <c r="B844" s="43">
        <v>174.4</v>
      </c>
      <c r="C844" s="64">
        <f t="shared" si="213"/>
        <v>200.93413793103443</v>
      </c>
      <c r="E844" s="2">
        <v>107</v>
      </c>
      <c r="F844" s="74">
        <f t="shared" si="198"/>
        <v>167.22844827586206</v>
      </c>
      <c r="H844" s="60">
        <v>298</v>
      </c>
      <c r="I844" s="77">
        <f t="shared" si="210"/>
        <v>362.19913419913422</v>
      </c>
      <c r="J844" s="30">
        <f t="shared" si="211"/>
        <v>95.547615081281847</v>
      </c>
      <c r="K844" s="60">
        <v>204</v>
      </c>
      <c r="L844" s="10">
        <f t="shared" si="202"/>
        <v>236.04761904761904</v>
      </c>
      <c r="M844" s="30">
        <f t="shared" si="203"/>
        <v>98.512440783844511</v>
      </c>
      <c r="O844" s="6">
        <f t="shared" si="204"/>
        <v>215.67126724137921</v>
      </c>
      <c r="P844" s="20">
        <f t="shared" si="205"/>
        <v>-22.461415275730715</v>
      </c>
      <c r="Q844" s="20">
        <f t="shared" si="206"/>
        <v>420.04546810344812</v>
      </c>
      <c r="R844" s="20">
        <f t="shared" si="207"/>
        <v>-13.771445783118793</v>
      </c>
      <c r="S844" s="20">
        <f t="shared" si="208"/>
        <v>273.86827586206886</v>
      </c>
      <c r="T844" s="20">
        <f t="shared" si="209"/>
        <v>-13.809798413269974</v>
      </c>
      <c r="Y844" s="33">
        <f t="shared" si="212"/>
        <v>1.4115278918227601</v>
      </c>
      <c r="AB844">
        <f t="shared" si="199"/>
        <v>182.07691774891777</v>
      </c>
      <c r="AD844" s="9">
        <f t="shared" si="200"/>
        <v>-18.857220182116663</v>
      </c>
    </row>
    <row r="845" spans="1:30" ht="15.75">
      <c r="A845">
        <v>20240915</v>
      </c>
      <c r="B845" s="43">
        <v>174.6</v>
      </c>
      <c r="C845" s="64">
        <f t="shared" si="213"/>
        <v>201.18666666666661</v>
      </c>
      <c r="E845" s="2">
        <v>97</v>
      </c>
      <c r="F845" s="74">
        <f t="shared" si="198"/>
        <v>167.68398268398269</v>
      </c>
      <c r="H845" s="60">
        <v>325</v>
      </c>
      <c r="I845" s="77">
        <f t="shared" si="210"/>
        <v>362.87826086956522</v>
      </c>
      <c r="J845" s="30">
        <f t="shared" si="211"/>
        <v>95.544191767910348</v>
      </c>
      <c r="K845" s="60">
        <v>196</v>
      </c>
      <c r="L845" s="10">
        <f t="shared" si="202"/>
        <v>236.4</v>
      </c>
      <c r="M845" s="30">
        <f t="shared" si="203"/>
        <v>98.510434292160184</v>
      </c>
      <c r="O845" s="6">
        <f t="shared" si="204"/>
        <v>216.0689999999999</v>
      </c>
      <c r="P845" s="20">
        <f t="shared" si="205"/>
        <v>-22.39331755875078</v>
      </c>
      <c r="Q845" s="20">
        <f t="shared" si="206"/>
        <v>420.8200999999998</v>
      </c>
      <c r="R845" s="20">
        <f t="shared" si="207"/>
        <v>-13.768790780296527</v>
      </c>
      <c r="S845" s="20">
        <f t="shared" si="208"/>
        <v>274.37333333333322</v>
      </c>
      <c r="T845" s="20">
        <f t="shared" si="209"/>
        <v>-13.840023325881972</v>
      </c>
      <c r="Y845" s="33">
        <f t="shared" si="212"/>
        <v>1.4097947592616495</v>
      </c>
      <c r="AB845">
        <f t="shared" si="199"/>
        <v>182.29831304347829</v>
      </c>
      <c r="AD845" s="9">
        <f t="shared" si="200"/>
        <v>-18.888353623188323</v>
      </c>
    </row>
    <row r="846" spans="1:30" ht="15.75">
      <c r="A846">
        <v>20240916</v>
      </c>
      <c r="B846" s="43">
        <v>170.9</v>
      </c>
      <c r="C846" s="64">
        <f t="shared" si="213"/>
        <v>201.41008695652167</v>
      </c>
      <c r="E846" s="2">
        <v>132</v>
      </c>
      <c r="F846" s="74">
        <f t="shared" si="198"/>
        <v>168.09565217391304</v>
      </c>
      <c r="H846" s="60">
        <v>331</v>
      </c>
      <c r="I846" s="77">
        <f t="shared" si="210"/>
        <v>363.24454148471614</v>
      </c>
      <c r="J846" s="30">
        <f t="shared" si="211"/>
        <v>95.54475192203256</v>
      </c>
      <c r="K846" s="60">
        <v>244</v>
      </c>
      <c r="L846" s="10">
        <f t="shared" si="202"/>
        <v>236.6768558951965</v>
      </c>
      <c r="M846" s="30">
        <f t="shared" si="203"/>
        <v>98.509918986151675</v>
      </c>
      <c r="O846" s="6">
        <f t="shared" si="204"/>
        <v>216.42088695652163</v>
      </c>
      <c r="P846" s="20">
        <f t="shared" si="205"/>
        <v>-22.329284138049488</v>
      </c>
      <c r="Q846" s="20">
        <f t="shared" si="206"/>
        <v>421.50544173913022</v>
      </c>
      <c r="R846" s="20">
        <f t="shared" si="207"/>
        <v>-13.822099191419639</v>
      </c>
      <c r="S846" s="20">
        <f t="shared" si="208"/>
        <v>274.82017391304333</v>
      </c>
      <c r="T846" s="20">
        <f t="shared" si="209"/>
        <v>-13.879373364313452</v>
      </c>
      <c r="Y846" s="33">
        <f t="shared" si="212"/>
        <v>1.4079891587578293</v>
      </c>
      <c r="AB846">
        <f t="shared" si="199"/>
        <v>182.41772052401745</v>
      </c>
      <c r="AD846" s="9">
        <f t="shared" si="200"/>
        <v>-18.992366432504213</v>
      </c>
    </row>
    <row r="847" spans="1:30" ht="15.75">
      <c r="A847">
        <v>20240917</v>
      </c>
      <c r="B847" s="43">
        <v>167</v>
      </c>
      <c r="C847" s="64">
        <f t="shared" si="213"/>
        <v>201.55860262008727</v>
      </c>
      <c r="E847" s="2">
        <v>133</v>
      </c>
      <c r="F847" s="74">
        <f t="shared" si="198"/>
        <v>168.3056768558952</v>
      </c>
      <c r="H847" s="60">
        <v>277</v>
      </c>
      <c r="I847" s="77">
        <f t="shared" si="210"/>
        <v>363.57456140350877</v>
      </c>
      <c r="J847" s="30">
        <f t="shared" si="211"/>
        <v>95.543803775544959</v>
      </c>
      <c r="K847" s="60">
        <v>164</v>
      </c>
      <c r="L847" s="10">
        <f t="shared" si="202"/>
        <v>236.89473684210526</v>
      </c>
      <c r="M847" s="30">
        <f t="shared" si="203"/>
        <v>98.508361363656206</v>
      </c>
      <c r="O847" s="6">
        <f t="shared" si="204"/>
        <v>216.65479912663744</v>
      </c>
      <c r="P847" s="20">
        <f t="shared" si="205"/>
        <v>-22.316201840736312</v>
      </c>
      <c r="Q847" s="20">
        <f t="shared" si="206"/>
        <v>421.96101353711771</v>
      </c>
      <c r="R847" s="20">
        <f t="shared" si="207"/>
        <v>-13.836930488952149</v>
      </c>
      <c r="S847" s="20">
        <f t="shared" si="208"/>
        <v>275.11720524017454</v>
      </c>
      <c r="T847" s="20">
        <f t="shared" si="209"/>
        <v>-13.893158141346134</v>
      </c>
      <c r="Y847" s="33">
        <f t="shared" si="212"/>
        <v>1.4075267172653756</v>
      </c>
      <c r="AB847">
        <f t="shared" si="199"/>
        <v>182.52530701754387</v>
      </c>
      <c r="AD847" s="9">
        <f t="shared" si="200"/>
        <v>-19.033295602543404</v>
      </c>
    </row>
    <row r="848" spans="1:30" ht="15.75">
      <c r="A848">
        <v>20240918</v>
      </c>
      <c r="B848" s="43">
        <v>164.8</v>
      </c>
      <c r="C848" s="64">
        <f t="shared" si="213"/>
        <v>201.70798245614029</v>
      </c>
      <c r="E848" s="2">
        <v>102</v>
      </c>
      <c r="F848" s="74">
        <f t="shared" si="198"/>
        <v>168.46491228070175</v>
      </c>
      <c r="H848" s="60">
        <v>295</v>
      </c>
      <c r="I848" s="77">
        <f t="shared" si="210"/>
        <v>364.07929515418505</v>
      </c>
      <c r="J848" s="30">
        <f t="shared" si="211"/>
        <v>95.540221186451106</v>
      </c>
      <c r="K848" s="60">
        <v>207</v>
      </c>
      <c r="L848" s="10">
        <f t="shared" si="202"/>
        <v>237.16740088105726</v>
      </c>
      <c r="M848" s="30">
        <f t="shared" si="203"/>
        <v>98.504878061099959</v>
      </c>
      <c r="O848" s="6">
        <f t="shared" si="204"/>
        <v>216.89007236842093</v>
      </c>
      <c r="P848" s="20">
        <f t="shared" si="205"/>
        <v>-22.327052390605346</v>
      </c>
      <c r="Q848" s="20">
        <f t="shared" si="206"/>
        <v>422.41923618421032</v>
      </c>
      <c r="R848" s="20">
        <f t="shared" si="207"/>
        <v>-13.810910117877341</v>
      </c>
      <c r="S848" s="20">
        <f t="shared" si="208"/>
        <v>275.41596491228057</v>
      </c>
      <c r="T848" s="20">
        <f t="shared" si="209"/>
        <v>-13.887562416145855</v>
      </c>
      <c r="Y848" s="33">
        <f t="shared" si="212"/>
        <v>1.4078148242874526</v>
      </c>
      <c r="AB848">
        <f t="shared" si="199"/>
        <v>182.68985022026433</v>
      </c>
      <c r="AD848" s="9">
        <f t="shared" si="200"/>
        <v>-19.018132235875953</v>
      </c>
    </row>
    <row r="849" spans="1:30" ht="15.75">
      <c r="A849">
        <v>20240919</v>
      </c>
      <c r="B849" s="43">
        <v>162.6</v>
      </c>
      <c r="C849" s="64">
        <f t="shared" si="213"/>
        <v>201.82960352422904</v>
      </c>
      <c r="E849" s="2">
        <v>105</v>
      </c>
      <c r="F849" s="74">
        <f t="shared" si="198"/>
        <v>168.66519823788545</v>
      </c>
      <c r="H849" s="60">
        <v>328</v>
      </c>
      <c r="I849" s="77">
        <f t="shared" si="210"/>
        <v>364.46017699115043</v>
      </c>
      <c r="J849" s="30">
        <f t="shared" si="211"/>
        <v>95.537768356215494</v>
      </c>
      <c r="K849" s="60">
        <v>234</v>
      </c>
      <c r="L849" s="10">
        <f t="shared" si="202"/>
        <v>237.3362831858407</v>
      </c>
      <c r="M849" s="30">
        <f t="shared" si="203"/>
        <v>98.503950631357583</v>
      </c>
      <c r="O849" s="6">
        <f t="shared" si="204"/>
        <v>217.08162555066073</v>
      </c>
      <c r="P849" s="20">
        <f t="shared" si="205"/>
        <v>-22.303328155922742</v>
      </c>
      <c r="Q849" s="20">
        <f t="shared" si="206"/>
        <v>422.79230881057259</v>
      </c>
      <c r="R849" s="20">
        <f t="shared" si="207"/>
        <v>-13.796876292174275</v>
      </c>
      <c r="S849" s="20">
        <f t="shared" si="208"/>
        <v>275.65920704845809</v>
      </c>
      <c r="T849" s="20">
        <f t="shared" si="209"/>
        <v>-13.902283284113409</v>
      </c>
      <c r="Y849" s="33">
        <f t="shared" si="212"/>
        <v>1.4071443644888826</v>
      </c>
      <c r="AB849">
        <f t="shared" si="199"/>
        <v>182.81401769911503</v>
      </c>
      <c r="AD849" s="9">
        <f t="shared" si="200"/>
        <v>-19.015585825114016</v>
      </c>
    </row>
    <row r="850" spans="1:30" ht="15.75">
      <c r="A850">
        <v>20240920</v>
      </c>
      <c r="B850" s="43">
        <v>155</v>
      </c>
      <c r="C850" s="64">
        <f t="shared" si="213"/>
        <v>201.92663716814153</v>
      </c>
      <c r="E850" s="2">
        <v>115</v>
      </c>
      <c r="F850" s="74">
        <f t="shared" si="198"/>
        <v>168.7079646017699</v>
      </c>
      <c r="H850" s="60">
        <v>305</v>
      </c>
      <c r="I850" s="77">
        <f t="shared" si="210"/>
        <v>364.42666666666668</v>
      </c>
      <c r="J850" s="30">
        <f t="shared" si="211"/>
        <v>95.540940212063006</v>
      </c>
      <c r="K850" s="60">
        <v>204</v>
      </c>
      <c r="L850" s="10">
        <f t="shared" si="202"/>
        <v>237.19555555555556</v>
      </c>
      <c r="M850" s="30">
        <f t="shared" si="203"/>
        <v>98.513086878680852</v>
      </c>
      <c r="O850" s="6">
        <f t="shared" si="204"/>
        <v>217.23445353982291</v>
      </c>
      <c r="P850" s="20">
        <f t="shared" si="205"/>
        <v>-22.338302303026367</v>
      </c>
      <c r="Q850" s="20">
        <f t="shared" si="206"/>
        <v>423.0899595132741</v>
      </c>
      <c r="R850" s="20">
        <f t="shared" si="207"/>
        <v>-13.865441976948375</v>
      </c>
      <c r="S850" s="20">
        <f t="shared" si="208"/>
        <v>275.85327433628305</v>
      </c>
      <c r="T850" s="20">
        <f t="shared" si="209"/>
        <v>-14.013869827624831</v>
      </c>
      <c r="Y850" s="33">
        <f t="shared" si="212"/>
        <v>1.4059535133118852</v>
      </c>
      <c r="AB850">
        <f t="shared" si="199"/>
        <v>182.80309333333332</v>
      </c>
      <c r="AD850" s="9">
        <f t="shared" si="200"/>
        <v>-19.123543834808203</v>
      </c>
    </row>
    <row r="851" spans="1:30" ht="15.75">
      <c r="A851">
        <v>20240921</v>
      </c>
      <c r="B851" s="43">
        <v>159.19999999999999</v>
      </c>
      <c r="C851" s="64">
        <f t="shared" si="213"/>
        <v>201.9520888888888</v>
      </c>
      <c r="E851" s="2">
        <v>124</v>
      </c>
      <c r="F851" s="74">
        <f t="shared" si="198"/>
        <v>168.73333333333332</v>
      </c>
      <c r="H851" s="60">
        <v>303</v>
      </c>
      <c r="I851" s="77">
        <f t="shared" si="210"/>
        <v>364.52678571428572</v>
      </c>
      <c r="J851" s="30">
        <f t="shared" si="211"/>
        <v>95.540116578625799</v>
      </c>
      <c r="K851" s="60">
        <v>195</v>
      </c>
      <c r="L851" s="10">
        <f t="shared" si="202"/>
        <v>237.22321428571428</v>
      </c>
      <c r="M851" s="30">
        <f t="shared" si="203"/>
        <v>98.513167208233483</v>
      </c>
      <c r="O851" s="6">
        <f t="shared" si="204"/>
        <v>217.27453999999986</v>
      </c>
      <c r="P851" s="20">
        <f t="shared" si="205"/>
        <v>-22.340954750918613</v>
      </c>
      <c r="Q851" s="20">
        <f t="shared" si="206"/>
        <v>423.16803266666636</v>
      </c>
      <c r="R851" s="20">
        <f t="shared" si="207"/>
        <v>-13.857674121280553</v>
      </c>
      <c r="S851" s="20">
        <f t="shared" si="208"/>
        <v>275.90417777777759</v>
      </c>
      <c r="T851" s="20">
        <f t="shared" si="209"/>
        <v>-14.019709235145498</v>
      </c>
      <c r="Y851" s="33">
        <f t="shared" si="212"/>
        <v>1.4059060506857821</v>
      </c>
      <c r="AB851">
        <f t="shared" si="199"/>
        <v>182.83573214285715</v>
      </c>
      <c r="AD851" s="9">
        <f t="shared" si="200"/>
        <v>-19.116356746031641</v>
      </c>
    </row>
    <row r="852" spans="1:30" ht="15.75">
      <c r="A852">
        <v>20240922</v>
      </c>
      <c r="B852" s="43">
        <v>164</v>
      </c>
      <c r="C852" s="64">
        <f t="shared" si="213"/>
        <v>201.91928571428562</v>
      </c>
      <c r="E852" s="2">
        <v>131</v>
      </c>
      <c r="F852" s="74">
        <f t="shared" si="198"/>
        <v>168.79910714285714</v>
      </c>
      <c r="H852" s="60">
        <v>297</v>
      </c>
      <c r="I852" s="77">
        <f t="shared" si="210"/>
        <v>364.82062780269058</v>
      </c>
      <c r="J852" s="30">
        <f t="shared" si="211"/>
        <v>95.534755173533981</v>
      </c>
      <c r="K852" s="60">
        <v>212</v>
      </c>
      <c r="L852" s="10">
        <f t="shared" si="202"/>
        <v>237.43497757847533</v>
      </c>
      <c r="M852" s="30">
        <f t="shared" si="203"/>
        <v>98.50419292783215</v>
      </c>
      <c r="O852" s="6">
        <f t="shared" si="204"/>
        <v>217.22287499999985</v>
      </c>
      <c r="P852" s="20">
        <f t="shared" si="205"/>
        <v>-22.292204657148901</v>
      </c>
      <c r="Q852" s="20">
        <f t="shared" si="206"/>
        <v>423.06740892857113</v>
      </c>
      <c r="R852" s="20">
        <f t="shared" si="207"/>
        <v>-13.767730601936933</v>
      </c>
      <c r="S852" s="20">
        <f t="shared" si="208"/>
        <v>275.83857142857124</v>
      </c>
      <c r="T852" s="20">
        <f t="shared" si="209"/>
        <v>-13.922488668355285</v>
      </c>
      <c r="Y852" s="33">
        <f t="shared" si="212"/>
        <v>1.406612757599071</v>
      </c>
      <c r="AB852">
        <f t="shared" si="199"/>
        <v>182.93152466367712</v>
      </c>
      <c r="AD852" s="9">
        <f t="shared" si="200"/>
        <v>-18.987761050608498</v>
      </c>
    </row>
    <row r="853" spans="1:30" ht="15.75">
      <c r="A853">
        <v>20240923</v>
      </c>
      <c r="B853" s="43">
        <v>168.5</v>
      </c>
      <c r="C853" s="64">
        <f t="shared" si="213"/>
        <v>201.95479820627796</v>
      </c>
      <c r="E853" s="2">
        <v>122</v>
      </c>
      <c r="F853" s="74">
        <f t="shared" si="198"/>
        <v>168.8340807174888</v>
      </c>
      <c r="H853" s="60">
        <v>276</v>
      </c>
      <c r="I853" s="77">
        <f t="shared" si="210"/>
        <v>364.98198198198196</v>
      </c>
      <c r="J853" s="30">
        <f t="shared" si="211"/>
        <v>95.533281317329468</v>
      </c>
      <c r="K853" s="60">
        <v>206</v>
      </c>
      <c r="L853" s="10">
        <f t="shared" si="202"/>
        <v>237.55405405405406</v>
      </c>
      <c r="M853" s="30">
        <f t="shared" si="203"/>
        <v>98.501425033997705</v>
      </c>
      <c r="O853" s="6">
        <f t="shared" si="204"/>
        <v>217.27880717488779</v>
      </c>
      <c r="P853" s="20">
        <f t="shared" si="205"/>
        <v>-22.296112118475421</v>
      </c>
      <c r="Q853" s="20">
        <f t="shared" si="206"/>
        <v>423.17634349775761</v>
      </c>
      <c r="R853" s="20">
        <f t="shared" si="207"/>
        <v>-13.751799317223416</v>
      </c>
      <c r="S853" s="20">
        <f t="shared" si="208"/>
        <v>275.90959641255591</v>
      </c>
      <c r="T853" s="20">
        <f t="shared" si="209"/>
        <v>-13.901489059173727</v>
      </c>
      <c r="Y853" s="33">
        <f t="shared" si="212"/>
        <v>1.4070266681023653</v>
      </c>
      <c r="AB853">
        <f t="shared" si="199"/>
        <v>182.98412612612611</v>
      </c>
      <c r="AD853" s="9">
        <f t="shared" si="200"/>
        <v>-18.970672080151843</v>
      </c>
    </row>
    <row r="854" spans="1:30" ht="15.75">
      <c r="A854">
        <v>20240924</v>
      </c>
      <c r="B854" s="43">
        <v>173.4</v>
      </c>
      <c r="C854" s="64">
        <f t="shared" si="213"/>
        <v>202.0127027027026</v>
      </c>
      <c r="E854" s="2">
        <v>133</v>
      </c>
      <c r="F854" s="74">
        <f t="shared" si="198"/>
        <v>168.86036036036037</v>
      </c>
      <c r="H854" s="60">
        <v>357</v>
      </c>
      <c r="I854" s="77">
        <f t="shared" si="210"/>
        <v>365.33484162895928</v>
      </c>
      <c r="J854" s="30">
        <f t="shared" si="211"/>
        <v>95.529521953120209</v>
      </c>
      <c r="K854" s="60">
        <v>256</v>
      </c>
      <c r="L854" s="10">
        <f t="shared" si="202"/>
        <v>237.80995475113122</v>
      </c>
      <c r="M854" s="30">
        <f t="shared" si="203"/>
        <v>98.494711792620691</v>
      </c>
      <c r="O854" s="6">
        <f t="shared" si="204"/>
        <v>217.3700067567566</v>
      </c>
      <c r="P854" s="20">
        <f t="shared" si="205"/>
        <v>-22.316623677837924</v>
      </c>
      <c r="Q854" s="20">
        <f t="shared" si="206"/>
        <v>423.35396554054023</v>
      </c>
      <c r="R854" s="20">
        <f t="shared" si="207"/>
        <v>-13.704636931297401</v>
      </c>
      <c r="S854" s="20">
        <f t="shared" si="208"/>
        <v>276.02540540540519</v>
      </c>
      <c r="T854" s="20">
        <f t="shared" si="209"/>
        <v>-13.844903369726424</v>
      </c>
      <c r="Y854" s="33">
        <f t="shared" si="212"/>
        <v>1.4083231508189806</v>
      </c>
      <c r="AB854">
        <f t="shared" si="199"/>
        <v>183.09915837104074</v>
      </c>
      <c r="AD854" s="9">
        <f t="shared" si="200"/>
        <v>-18.913544331661853</v>
      </c>
    </row>
    <row r="855" spans="1:30" ht="15.75">
      <c r="A855">
        <v>20240925</v>
      </c>
      <c r="B855" s="43">
        <v>175.2</v>
      </c>
      <c r="C855" s="64">
        <f t="shared" si="213"/>
        <v>202.12407239818995</v>
      </c>
      <c r="E855" s="2">
        <v>128</v>
      </c>
      <c r="F855" s="74">
        <f t="shared" si="198"/>
        <v>169</v>
      </c>
      <c r="H855" s="60">
        <v>322</v>
      </c>
      <c r="I855" s="77">
        <f t="shared" si="210"/>
        <v>365.67272727272729</v>
      </c>
      <c r="J855" s="30">
        <f t="shared" si="211"/>
        <v>95.527458224890836</v>
      </c>
      <c r="K855" s="60">
        <v>225</v>
      </c>
      <c r="L855" s="10">
        <f t="shared" si="202"/>
        <v>237.97272727272727</v>
      </c>
      <c r="M855" s="30">
        <f t="shared" si="203"/>
        <v>98.493581374412997</v>
      </c>
      <c r="O855" s="6">
        <f t="shared" si="204"/>
        <v>217.54541402714918</v>
      </c>
      <c r="P855" s="20">
        <f t="shared" si="205"/>
        <v>-22.315071197543517</v>
      </c>
      <c r="Q855" s="20">
        <f t="shared" si="206"/>
        <v>423.69559208144767</v>
      </c>
      <c r="R855" s="20">
        <f t="shared" si="207"/>
        <v>-13.694469778096391</v>
      </c>
      <c r="S855" s="20">
        <f t="shared" si="208"/>
        <v>276.2481447963799</v>
      </c>
      <c r="T855" s="20">
        <f t="shared" si="209"/>
        <v>-13.855447808297541</v>
      </c>
      <c r="Y855" s="33">
        <f t="shared" si="212"/>
        <v>1.408122646584185</v>
      </c>
      <c r="AB855">
        <f t="shared" si="199"/>
        <v>183.2093090909091</v>
      </c>
      <c r="AD855" s="9">
        <f t="shared" si="200"/>
        <v>-18.91476330728085</v>
      </c>
    </row>
    <row r="856" spans="1:30" ht="15.75">
      <c r="A856">
        <v>20240926</v>
      </c>
      <c r="B856" s="43">
        <v>182</v>
      </c>
      <c r="C856" s="64">
        <f t="shared" si="213"/>
        <v>202.25236363636353</v>
      </c>
      <c r="E856" s="2">
        <v>136</v>
      </c>
      <c r="F856" s="74">
        <f t="shared" si="198"/>
        <v>169.25454545454545</v>
      </c>
      <c r="H856" s="60">
        <v>382</v>
      </c>
      <c r="I856" s="77">
        <f t="shared" si="210"/>
        <v>366.28767123287673</v>
      </c>
      <c r="J856" s="30">
        <f t="shared" si="211"/>
        <v>95.521680895117441</v>
      </c>
      <c r="K856" s="60">
        <v>267</v>
      </c>
      <c r="L856" s="10">
        <f t="shared" si="202"/>
        <v>238.40639269406392</v>
      </c>
      <c r="M856" s="30">
        <f t="shared" si="203"/>
        <v>98.483512600096461</v>
      </c>
      <c r="O856" s="6">
        <f t="shared" si="204"/>
        <v>217.74747272727254</v>
      </c>
      <c r="P856" s="20">
        <f t="shared" si="205"/>
        <v>-22.270259519137653</v>
      </c>
      <c r="Q856" s="20">
        <f t="shared" si="206"/>
        <v>424.08912545454513</v>
      </c>
      <c r="R856" s="20">
        <f t="shared" si="207"/>
        <v>-13.629553495321517</v>
      </c>
      <c r="S856" s="20">
        <f t="shared" si="208"/>
        <v>276.50472727272705</v>
      </c>
      <c r="T856" s="20">
        <f t="shared" si="209"/>
        <v>-13.778547279983869</v>
      </c>
      <c r="Y856" s="33">
        <f t="shared" si="212"/>
        <v>1.4085671498736188</v>
      </c>
      <c r="AB856">
        <f t="shared" si="199"/>
        <v>183.40978082191782</v>
      </c>
      <c r="AD856" s="9">
        <f t="shared" si="200"/>
        <v>-18.842582814445706</v>
      </c>
    </row>
    <row r="857" spans="1:30" ht="15.75">
      <c r="A857">
        <v>20240927</v>
      </c>
      <c r="B857" s="43">
        <v>186.7</v>
      </c>
      <c r="C857" s="64">
        <f t="shared" si="213"/>
        <v>202.39004566210036</v>
      </c>
      <c r="E857" s="2">
        <v>156</v>
      </c>
      <c r="F857" s="74">
        <f t="shared" si="198"/>
        <v>169.57990867579909</v>
      </c>
      <c r="H857" s="60">
        <v>397</v>
      </c>
      <c r="I857" s="77">
        <f t="shared" si="210"/>
        <v>367.11009174311926</v>
      </c>
      <c r="J857" s="30">
        <f t="shared" si="211"/>
        <v>95.513061346287373</v>
      </c>
      <c r="K857" s="60">
        <v>245</v>
      </c>
      <c r="L857" s="10">
        <f t="shared" si="202"/>
        <v>238.88073394495413</v>
      </c>
      <c r="M857" s="30">
        <f t="shared" si="203"/>
        <v>98.472430669471137</v>
      </c>
      <c r="O857" s="6">
        <f t="shared" si="204"/>
        <v>217.96432191780806</v>
      </c>
      <c r="P857" s="20">
        <f t="shared" si="205"/>
        <v>-22.198317970706327</v>
      </c>
      <c r="Q857" s="20">
        <f t="shared" si="206"/>
        <v>424.51146506849284</v>
      </c>
      <c r="R857" s="20">
        <f t="shared" si="207"/>
        <v>-13.52174865668519</v>
      </c>
      <c r="S857" s="20">
        <f t="shared" si="208"/>
        <v>276.78009132420073</v>
      </c>
      <c r="T857" s="20">
        <f t="shared" si="209"/>
        <v>-13.692949228365549</v>
      </c>
      <c r="Y857" s="33">
        <f t="shared" si="212"/>
        <v>1.4086617678373889</v>
      </c>
      <c r="AB857">
        <f t="shared" si="199"/>
        <v>183.67788990825687</v>
      </c>
      <c r="AD857" s="9">
        <f t="shared" si="200"/>
        <v>-18.71215575384349</v>
      </c>
    </row>
    <row r="858" spans="1:30" ht="15.75">
      <c r="A858">
        <v>20240928</v>
      </c>
      <c r="B858" s="43">
        <v>195.2</v>
      </c>
      <c r="C858" s="64">
        <f t="shared" si="213"/>
        <v>202.55330275229346</v>
      </c>
      <c r="E858" s="2">
        <v>155</v>
      </c>
      <c r="F858" s="74">
        <f t="shared" si="198"/>
        <v>169.99541284403671</v>
      </c>
      <c r="H858" s="60">
        <v>483</v>
      </c>
      <c r="I858" s="77">
        <f t="shared" si="210"/>
        <v>368.11981566820276</v>
      </c>
      <c r="J858" s="30">
        <f t="shared" si="211"/>
        <v>95.502374339306442</v>
      </c>
      <c r="K858" s="60">
        <v>320</v>
      </c>
      <c r="L858" s="10">
        <f t="shared" si="202"/>
        <v>239.45161290322579</v>
      </c>
      <c r="M858" s="30">
        <f t="shared" si="203"/>
        <v>98.45904942115196</v>
      </c>
      <c r="O858" s="6">
        <f t="shared" si="204"/>
        <v>218.22145183486219</v>
      </c>
      <c r="P858" s="20">
        <f t="shared" si="205"/>
        <v>-22.099586720429414</v>
      </c>
      <c r="Q858" s="20">
        <f t="shared" si="206"/>
        <v>425.01225619266017</v>
      </c>
      <c r="R858" s="20">
        <f t="shared" si="207"/>
        <v>-13.38607056514337</v>
      </c>
      <c r="S858" s="20">
        <f t="shared" si="208"/>
        <v>277.10660550458692</v>
      </c>
      <c r="T858" s="20">
        <f t="shared" si="209"/>
        <v>-13.588630459672615</v>
      </c>
      <c r="Y858" s="33">
        <f t="shared" si="212"/>
        <v>1.4085769074422736</v>
      </c>
      <c r="AB858">
        <f t="shared" si="199"/>
        <v>184.0070599078341</v>
      </c>
      <c r="AD858" s="9">
        <f t="shared" si="200"/>
        <v>-18.546242844459357</v>
      </c>
    </row>
    <row r="859" spans="1:30" ht="15.75">
      <c r="A859">
        <v>20240929</v>
      </c>
      <c r="B859" s="43">
        <v>197.8</v>
      </c>
      <c r="C859" s="64">
        <f t="shared" si="213"/>
        <v>202.84479262672798</v>
      </c>
      <c r="E859" s="2">
        <v>149</v>
      </c>
      <c r="F859" s="74">
        <f t="shared" si="198"/>
        <v>170.54377880184333</v>
      </c>
      <c r="H859" s="60">
        <v>471</v>
      </c>
      <c r="I859" s="77">
        <f t="shared" si="210"/>
        <v>369.21296296296299</v>
      </c>
      <c r="J859" s="30">
        <f t="shared" si="211"/>
        <v>95.493978082429251</v>
      </c>
      <c r="K859" s="60">
        <v>324</v>
      </c>
      <c r="L859" s="10">
        <f t="shared" si="202"/>
        <v>240.06481481481481</v>
      </c>
      <c r="M859" s="30">
        <f t="shared" si="203"/>
        <v>98.449584450066197</v>
      </c>
      <c r="O859" s="6">
        <f t="shared" si="204"/>
        <v>218.68054838709656</v>
      </c>
      <c r="P859" s="20">
        <f t="shared" si="205"/>
        <v>-22.012369156878137</v>
      </c>
      <c r="Q859" s="20">
        <f t="shared" si="206"/>
        <v>425.90640138248807</v>
      </c>
      <c r="R859" s="20">
        <f t="shared" si="207"/>
        <v>-13.311243558560932</v>
      </c>
      <c r="S859" s="20">
        <f t="shared" si="208"/>
        <v>277.68958525345596</v>
      </c>
      <c r="T859" s="20">
        <f t="shared" si="209"/>
        <v>-13.549219141329999</v>
      </c>
      <c r="Y859" s="33">
        <f t="shared" si="212"/>
        <v>1.4076433423804262</v>
      </c>
      <c r="AB859">
        <f t="shared" si="199"/>
        <v>184.36342592592592</v>
      </c>
    </row>
    <row r="860" spans="1:30" ht="15.75">
      <c r="A860">
        <v>20240930</v>
      </c>
      <c r="B860" s="43">
        <v>214.7</v>
      </c>
      <c r="C860" s="64">
        <f t="shared" si="213"/>
        <v>203.1662962962962</v>
      </c>
      <c r="E860" s="2">
        <v>165</v>
      </c>
      <c r="F860" s="74">
        <f t="shared" si="198"/>
        <v>171.04166666666666</v>
      </c>
      <c r="H860" s="60">
        <v>564</v>
      </c>
      <c r="I860" s="77">
        <f t="shared" si="210"/>
        <v>370.35348837209301</v>
      </c>
      <c r="J860" s="30">
        <f t="shared" si="211"/>
        <v>95.485740047685894</v>
      </c>
      <c r="K860" s="60">
        <v>378</v>
      </c>
      <c r="L860" s="10">
        <f t="shared" si="202"/>
        <v>240.83255813953488</v>
      </c>
      <c r="M860" s="30">
        <f t="shared" si="203"/>
        <v>98.435997934240461</v>
      </c>
      <c r="O860" s="6">
        <f t="shared" si="204"/>
        <v>219.18691666666649</v>
      </c>
      <c r="P860" s="20">
        <f t="shared" si="205"/>
        <v>-21.965384947322292</v>
      </c>
      <c r="Q860" s="20">
        <f t="shared" si="206"/>
        <v>426.89261388888855</v>
      </c>
      <c r="R860" s="20">
        <f t="shared" si="207"/>
        <v>-13.244343817930641</v>
      </c>
      <c r="S860" s="20">
        <f t="shared" si="208"/>
        <v>278.33259259259239</v>
      </c>
      <c r="T860" s="20">
        <f t="shared" si="209"/>
        <v>-13.473102127118821</v>
      </c>
      <c r="Y860" s="33">
        <f t="shared" si="212"/>
        <v>1.4080344446647595</v>
      </c>
      <c r="AB860">
        <f t="shared" si="199"/>
        <v>184.73523720930234</v>
      </c>
    </row>
    <row r="861" spans="1:30" ht="15.75">
      <c r="A861">
        <v>20241001</v>
      </c>
      <c r="B861" s="43">
        <v>245.1</v>
      </c>
      <c r="C861" s="64">
        <f t="shared" si="213"/>
        <v>203.55172093023245</v>
      </c>
      <c r="D861" s="2"/>
      <c r="E861" s="2">
        <v>212</v>
      </c>
      <c r="F861" s="74">
        <f t="shared" si="198"/>
        <v>171.68837209302325</v>
      </c>
      <c r="H861" s="60">
        <v>523</v>
      </c>
      <c r="I861" s="77">
        <f t="shared" si="210"/>
        <v>371.54205607476638</v>
      </c>
      <c r="J861" s="30">
        <f t="shared" si="211"/>
        <v>95.478564743940353</v>
      </c>
      <c r="K861" s="60">
        <v>333</v>
      </c>
      <c r="L861" s="10">
        <f t="shared" si="202"/>
        <v>241.66355140186917</v>
      </c>
      <c r="M861" s="30">
        <f t="shared" si="203"/>
        <v>98.422938409596597</v>
      </c>
      <c r="O861" s="6">
        <f t="shared" si="204"/>
        <v>219.7939604651161</v>
      </c>
      <c r="P861" s="20">
        <f t="shared" si="205"/>
        <v>-21.88667435187682</v>
      </c>
      <c r="Q861" s="20">
        <f t="shared" si="206"/>
        <v>428.07490395348805</v>
      </c>
      <c r="R861" s="20">
        <f t="shared" si="207"/>
        <v>-13.206298093303829</v>
      </c>
      <c r="S861" s="20">
        <f t="shared" si="208"/>
        <v>279.1034418604649</v>
      </c>
      <c r="T861" s="20">
        <f t="shared" si="209"/>
        <v>-13.414342083718708</v>
      </c>
      <c r="Y861" s="33">
        <f t="shared" si="212"/>
        <v>1.4075708707339385</v>
      </c>
    </row>
    <row r="862" spans="1:30" ht="15.75">
      <c r="A862">
        <v>20241002</v>
      </c>
      <c r="B862" s="43">
        <v>274.8</v>
      </c>
      <c r="C862" s="64">
        <f t="shared" si="213"/>
        <v>203.97626168224289</v>
      </c>
      <c r="D862" s="2"/>
      <c r="E862" s="2">
        <v>210</v>
      </c>
      <c r="F862" s="74">
        <f t="shared" ref="F862:F893" si="214">AVERAGE(E680:E1044)</f>
        <v>172.30841121495328</v>
      </c>
      <c r="H862" s="60">
        <v>441</v>
      </c>
      <c r="I862" s="77">
        <f t="shared" si="210"/>
        <v>372.59154929577466</v>
      </c>
      <c r="J862" s="30">
        <f t="shared" si="211"/>
        <v>95.474527322688161</v>
      </c>
      <c r="K862" s="60">
        <v>277</v>
      </c>
      <c r="L862" s="10">
        <f t="shared" si="202"/>
        <v>242.30516431924883</v>
      </c>
      <c r="M862" s="30">
        <f t="shared" si="203"/>
        <v>98.418155768793042</v>
      </c>
      <c r="O862" s="6">
        <f t="shared" si="204"/>
        <v>220.46261214953256</v>
      </c>
      <c r="P862" s="20">
        <f t="shared" si="205"/>
        <v>-21.842343454552676</v>
      </c>
      <c r="Q862" s="20">
        <f t="shared" si="206"/>
        <v>429.37718271028007</v>
      </c>
      <c r="R862" s="20">
        <f t="shared" si="207"/>
        <v>-13.225116680878969</v>
      </c>
      <c r="S862" s="20">
        <f t="shared" si="208"/>
        <v>279.95252336448578</v>
      </c>
      <c r="T862" s="20">
        <f t="shared" si="209"/>
        <v>-13.447765568528837</v>
      </c>
      <c r="Y862" s="33">
        <f t="shared" si="212"/>
        <v>1.4062294615262583</v>
      </c>
    </row>
    <row r="863" spans="1:30" ht="15.75">
      <c r="A863">
        <v>20241003</v>
      </c>
      <c r="B863" s="43">
        <v>312.10000000000002</v>
      </c>
      <c r="C863" s="64">
        <f t="shared" si="213"/>
        <v>204.40948356807502</v>
      </c>
      <c r="D863" s="2"/>
      <c r="E863" s="2">
        <v>209</v>
      </c>
      <c r="F863" s="74">
        <f t="shared" si="214"/>
        <v>172.93896713615024</v>
      </c>
      <c r="H863" s="60">
        <v>510</v>
      </c>
      <c r="I863" s="77">
        <f t="shared" si="210"/>
        <v>373.72169811320754</v>
      </c>
      <c r="J863" s="30">
        <f t="shared" si="211"/>
        <v>95.469564239916181</v>
      </c>
      <c r="K863" s="60">
        <v>311</v>
      </c>
      <c r="L863" s="10">
        <f t="shared" si="202"/>
        <v>243.00471698113208</v>
      </c>
      <c r="M863" s="30">
        <f t="shared" si="203"/>
        <v>98.411749619821009</v>
      </c>
      <c r="O863" s="6">
        <f t="shared" si="204"/>
        <v>221.14493661971815</v>
      </c>
      <c r="P863" s="20">
        <f t="shared" si="205"/>
        <v>-21.798360035013204</v>
      </c>
      <c r="Q863" s="20">
        <f t="shared" si="206"/>
        <v>430.70609084507009</v>
      </c>
      <c r="R863" s="20">
        <f t="shared" si="207"/>
        <v>-13.230458993522916</v>
      </c>
      <c r="S863" s="20">
        <f t="shared" si="208"/>
        <v>280.81896713615004</v>
      </c>
      <c r="T863" s="20">
        <f t="shared" si="209"/>
        <v>-13.465703738125484</v>
      </c>
      <c r="Y863" s="33">
        <f t="shared" si="212"/>
        <v>1.4051472667222589</v>
      </c>
    </row>
    <row r="864" spans="1:30" ht="15.75">
      <c r="A864">
        <v>20241004</v>
      </c>
      <c r="B864" s="43">
        <v>291.10000000000002</v>
      </c>
      <c r="C864" s="64">
        <f t="shared" si="213"/>
        <v>204.83688679245273</v>
      </c>
      <c r="D864" s="2"/>
      <c r="E864" s="2">
        <v>211</v>
      </c>
      <c r="F864" s="74">
        <f t="shared" si="214"/>
        <v>173.52830188679246</v>
      </c>
      <c r="H864" s="60">
        <v>431</v>
      </c>
      <c r="I864" s="77">
        <f t="shared" si="210"/>
        <v>374.73933649289097</v>
      </c>
      <c r="J864" s="30">
        <f t="shared" si="211"/>
        <v>95.466116493386565</v>
      </c>
      <c r="K864" s="60">
        <v>292</v>
      </c>
      <c r="L864" s="10">
        <f t="shared" si="202"/>
        <v>243.66350710900474</v>
      </c>
      <c r="M864" s="30">
        <f t="shared" si="203"/>
        <v>98.406547587809996</v>
      </c>
      <c r="O864" s="6">
        <f t="shared" si="204"/>
        <v>221.81809669811304</v>
      </c>
      <c r="P864" s="20">
        <f t="shared" si="205"/>
        <v>-21.769997818095675</v>
      </c>
      <c r="Q864" s="20">
        <f t="shared" si="206"/>
        <v>432.01715023584876</v>
      </c>
      <c r="R864" s="20">
        <f t="shared" si="207"/>
        <v>-13.258226834672755</v>
      </c>
      <c r="S864" s="20">
        <f t="shared" si="208"/>
        <v>281.67377358490546</v>
      </c>
      <c r="T864" s="20">
        <f t="shared" si="209"/>
        <v>-13.494428676173214</v>
      </c>
      <c r="Y864" s="33">
        <f t="shared" si="212"/>
        <v>1.4041715642902306</v>
      </c>
    </row>
    <row r="865" spans="1:25" ht="15.75">
      <c r="A865">
        <v>20241005</v>
      </c>
      <c r="B865" s="43">
        <v>277.10000000000002</v>
      </c>
      <c r="C865" s="64">
        <f t="shared" si="213"/>
        <v>205.23611374407574</v>
      </c>
      <c r="D865" s="2"/>
      <c r="E865" s="2">
        <v>182</v>
      </c>
      <c r="F865" s="74">
        <f t="shared" si="214"/>
        <v>173.98104265402844</v>
      </c>
      <c r="H865" s="60">
        <v>458</v>
      </c>
      <c r="I865" s="77">
        <f t="shared" si="210"/>
        <v>375.56190476190477</v>
      </c>
      <c r="J865" s="30">
        <f t="shared" si="211"/>
        <v>95.464774545602268</v>
      </c>
      <c r="K865" s="60">
        <v>289</v>
      </c>
      <c r="L865" s="10">
        <f t="shared" si="202"/>
        <v>244.0952380952381</v>
      </c>
      <c r="M865" s="30">
        <f t="shared" si="203"/>
        <v>98.408034312574301</v>
      </c>
      <c r="O865" s="6">
        <f t="shared" si="204"/>
        <v>222.44687914691929</v>
      </c>
      <c r="P865" s="20">
        <f t="shared" si="205"/>
        <v>-21.787600113230027</v>
      </c>
      <c r="Q865" s="20">
        <f t="shared" si="206"/>
        <v>433.2417789099523</v>
      </c>
      <c r="R865" s="20">
        <f t="shared" si="207"/>
        <v>-13.313553068028568</v>
      </c>
      <c r="S865" s="20">
        <f t="shared" si="208"/>
        <v>282.47222748815147</v>
      </c>
      <c r="T865" s="20">
        <f t="shared" si="209"/>
        <v>-13.586110653842283</v>
      </c>
      <c r="Y865" s="33">
        <f t="shared" si="212"/>
        <v>1.4029990530671543</v>
      </c>
    </row>
    <row r="866" spans="1:25" ht="15.75">
      <c r="A866">
        <v>20241006</v>
      </c>
      <c r="B866" s="43">
        <v>264.2</v>
      </c>
      <c r="C866" s="64">
        <f t="shared" si="213"/>
        <v>205.627238095238</v>
      </c>
      <c r="D866" s="2"/>
      <c r="E866" s="2">
        <v>169</v>
      </c>
      <c r="F866" s="74">
        <f t="shared" si="214"/>
        <v>174.42857142857142</v>
      </c>
      <c r="H866" s="60">
        <v>469</v>
      </c>
      <c r="I866" s="77">
        <f t="shared" si="210"/>
        <v>376.41626794258372</v>
      </c>
      <c r="J866" s="30">
        <f t="shared" si="211"/>
        <v>95.462761724384436</v>
      </c>
      <c r="K866" s="60">
        <v>315</v>
      </c>
      <c r="L866" s="10">
        <f t="shared" si="202"/>
        <v>244.7846889952153</v>
      </c>
      <c r="M866" s="30">
        <f t="shared" si="203"/>
        <v>98.400330876056444</v>
      </c>
      <c r="O866" s="6">
        <f t="shared" si="204"/>
        <v>223.06289999999984</v>
      </c>
      <c r="P866" s="20">
        <f t="shared" si="205"/>
        <v>-21.802966146063937</v>
      </c>
      <c r="Q866" s="20">
        <f t="shared" si="206"/>
        <v>434.44155285714254</v>
      </c>
      <c r="R866" s="20">
        <f t="shared" si="207"/>
        <v>-13.356292585953284</v>
      </c>
      <c r="S866" s="20">
        <f t="shared" si="208"/>
        <v>283.254476190476</v>
      </c>
      <c r="T866" s="20">
        <f t="shared" si="209"/>
        <v>-13.581351904000087</v>
      </c>
      <c r="Y866" s="33">
        <f t="shared" si="212"/>
        <v>1.4033520253615948</v>
      </c>
    </row>
    <row r="867" spans="1:25" ht="15.75">
      <c r="A867">
        <v>20241007</v>
      </c>
      <c r="B867" s="43">
        <v>243.2</v>
      </c>
      <c r="C867" s="64">
        <f t="shared" si="213"/>
        <v>206.01349282296641</v>
      </c>
      <c r="D867" s="2"/>
      <c r="E867" s="2">
        <v>163</v>
      </c>
      <c r="F867" s="74">
        <f t="shared" si="214"/>
        <v>174.86124401913875</v>
      </c>
      <c r="H867" s="60">
        <v>365</v>
      </c>
      <c r="I867" s="77">
        <f t="shared" si="210"/>
        <v>377.36538461538464</v>
      </c>
      <c r="J867" s="30">
        <f t="shared" si="211"/>
        <v>95.459257823367608</v>
      </c>
      <c r="K867" s="60">
        <v>253</v>
      </c>
      <c r="L867" s="10">
        <f t="shared" ref="L867:L893" si="215">AVERAGE(K685:K1049)</f>
        <v>245.3125</v>
      </c>
      <c r="M867" s="30">
        <f t="shared" si="203"/>
        <v>98.398002255203721</v>
      </c>
      <c r="O867" s="6">
        <f t="shared" si="204"/>
        <v>223.67125119617211</v>
      </c>
      <c r="P867" s="20">
        <f t="shared" si="205"/>
        <v>-21.822208672774082</v>
      </c>
      <c r="Q867" s="20">
        <f t="shared" si="206"/>
        <v>435.62638923444945</v>
      </c>
      <c r="R867" s="20">
        <f t="shared" si="207"/>
        <v>-13.374076056652612</v>
      </c>
      <c r="S867" s="20">
        <f t="shared" si="208"/>
        <v>284.02698564593283</v>
      </c>
      <c r="T867" s="20">
        <f t="shared" si="209"/>
        <v>-13.630565968190851</v>
      </c>
      <c r="Y867" s="33">
        <f t="shared" si="212"/>
        <v>1.4028980599792042</v>
      </c>
    </row>
    <row r="868" spans="1:25" ht="15.75">
      <c r="A868">
        <v>20241008</v>
      </c>
      <c r="B868" s="43">
        <v>224.2</v>
      </c>
      <c r="C868" s="64">
        <f t="shared" si="213"/>
        <v>206.4020192307691</v>
      </c>
      <c r="D868" s="2"/>
      <c r="E868" s="2">
        <v>142</v>
      </c>
      <c r="F868" s="74">
        <f t="shared" si="214"/>
        <v>175.33173076923077</v>
      </c>
      <c r="H868" s="60">
        <v>352</v>
      </c>
      <c r="I868" s="77">
        <f t="shared" si="210"/>
        <v>378.24637681159419</v>
      </c>
      <c r="J868" s="30">
        <f t="shared" si="211"/>
        <v>95.456814179440997</v>
      </c>
      <c r="K868" s="60">
        <v>235</v>
      </c>
      <c r="L868" s="10">
        <f t="shared" si="215"/>
        <v>245.97584541062801</v>
      </c>
      <c r="M868" s="30">
        <f t="shared" si="203"/>
        <v>98.391149906861997</v>
      </c>
      <c r="O868" s="6">
        <f t="shared" si="204"/>
        <v>224.28318028846132</v>
      </c>
      <c r="P868" s="20">
        <f t="shared" si="205"/>
        <v>-21.825733635608231</v>
      </c>
      <c r="Q868" s="20">
        <f t="shared" si="206"/>
        <v>436.8181939903842</v>
      </c>
      <c r="R868" s="20">
        <f t="shared" si="207"/>
        <v>-13.408740291637073</v>
      </c>
      <c r="S868" s="20">
        <f t="shared" si="208"/>
        <v>284.8040384615382</v>
      </c>
      <c r="T868" s="20">
        <f t="shared" si="209"/>
        <v>-13.6333014309254</v>
      </c>
      <c r="Y868" s="33">
        <f t="shared" si="212"/>
        <v>1.4029168840771786</v>
      </c>
    </row>
    <row r="869" spans="1:25" ht="15.75">
      <c r="A869">
        <v>20241009</v>
      </c>
      <c r="B869" s="43">
        <v>219.7</v>
      </c>
      <c r="C869" s="64">
        <f t="shared" si="213"/>
        <v>206.79623188405787</v>
      </c>
      <c r="D869" s="2"/>
      <c r="E869" s="2">
        <v>141</v>
      </c>
      <c r="F869" s="74">
        <f t="shared" si="214"/>
        <v>175.91304347826087</v>
      </c>
      <c r="H869" s="60">
        <v>341</v>
      </c>
      <c r="I869" s="77">
        <f t="shared" si="210"/>
        <v>379.01456310679612</v>
      </c>
      <c r="J869" s="30">
        <f t="shared" si="211"/>
        <v>95.456155304137695</v>
      </c>
      <c r="K869" s="60">
        <v>222</v>
      </c>
      <c r="L869" s="10">
        <f t="shared" si="215"/>
        <v>246.48058252427185</v>
      </c>
      <c r="M869" s="30">
        <f t="shared" si="203"/>
        <v>98.389960367920423</v>
      </c>
      <c r="O869" s="6">
        <f t="shared" si="204"/>
        <v>224.90406521739115</v>
      </c>
      <c r="P869" s="20">
        <f t="shared" si="205"/>
        <v>-21.783075237780068</v>
      </c>
      <c r="Q869" s="20">
        <f t="shared" si="206"/>
        <v>438.02744130434752</v>
      </c>
      <c r="R869" s="20">
        <f t="shared" si="207"/>
        <v>-13.472415797015884</v>
      </c>
      <c r="S869" s="20">
        <f t="shared" si="208"/>
        <v>285.59246376811575</v>
      </c>
      <c r="T869" s="20">
        <f t="shared" si="209"/>
        <v>-13.694997664784466</v>
      </c>
      <c r="Y869" s="33">
        <f t="shared" si="212"/>
        <v>1.4011501230989254</v>
      </c>
    </row>
    <row r="870" spans="1:25" ht="15.75">
      <c r="A870">
        <v>20241010</v>
      </c>
      <c r="B870" s="43">
        <v>215.6</v>
      </c>
      <c r="C870" s="64">
        <f t="shared" si="213"/>
        <v>207.16029126213584</v>
      </c>
      <c r="D870" s="2"/>
      <c r="E870" s="2">
        <v>141</v>
      </c>
      <c r="F870" s="74">
        <f t="shared" si="214"/>
        <v>176.5</v>
      </c>
      <c r="H870" s="60">
        <v>394</v>
      </c>
      <c r="I870" s="77">
        <f t="shared" si="210"/>
        <v>379.99512195121952</v>
      </c>
      <c r="J870" s="30">
        <f t="shared" si="211"/>
        <v>95.451656594916216</v>
      </c>
      <c r="K870" s="60">
        <v>218</v>
      </c>
      <c r="L870" s="10">
        <f t="shared" si="215"/>
        <v>247.02439024390245</v>
      </c>
      <c r="M870" s="30">
        <f t="shared" si="203"/>
        <v>98.386228220524856</v>
      </c>
      <c r="O870" s="6">
        <f t="shared" si="204"/>
        <v>225.47745873786394</v>
      </c>
      <c r="P870" s="20">
        <f t="shared" si="205"/>
        <v>-21.721665221889992</v>
      </c>
      <c r="Q870" s="20">
        <f t="shared" si="206"/>
        <v>439.14419344660166</v>
      </c>
      <c r="R870" s="20">
        <f t="shared" si="207"/>
        <v>-13.46916852780258</v>
      </c>
      <c r="S870" s="20">
        <f t="shared" si="208"/>
        <v>286.32058252427169</v>
      </c>
      <c r="T870" s="20">
        <f t="shared" si="209"/>
        <v>-13.724543284288018</v>
      </c>
      <c r="Y870" s="33">
        <f t="shared" si="212"/>
        <v>1.3995716161127618</v>
      </c>
    </row>
    <row r="871" spans="1:25" ht="15.75">
      <c r="A871">
        <v>20241011</v>
      </c>
      <c r="B871" s="43">
        <v>213.1</v>
      </c>
      <c r="C871" s="64">
        <f t="shared" si="213"/>
        <v>207.46643902439016</v>
      </c>
      <c r="D871" s="2"/>
      <c r="E871" s="2">
        <v>136</v>
      </c>
      <c r="F871" s="74">
        <f t="shared" si="214"/>
        <v>176.92195121951221</v>
      </c>
      <c r="H871" s="60">
        <v>348</v>
      </c>
      <c r="I871" s="77">
        <f t="shared" si="210"/>
        <v>380.94607843137254</v>
      </c>
      <c r="J871" s="30">
        <f t="shared" si="211"/>
        <v>95.446084125046724</v>
      </c>
      <c r="K871" s="60">
        <v>239</v>
      </c>
      <c r="L871" s="10">
        <f t="shared" si="215"/>
        <v>247.59313725490196</v>
      </c>
      <c r="M871" s="30">
        <f t="shared" si="203"/>
        <v>98.379329141534299</v>
      </c>
      <c r="O871" s="6">
        <f t="shared" si="204"/>
        <v>225.9596414634145</v>
      </c>
      <c r="P871" s="20">
        <f t="shared" si="205"/>
        <v>-21.701968513630362</v>
      </c>
      <c r="Q871" s="20">
        <f t="shared" si="206"/>
        <v>440.08330170731676</v>
      </c>
      <c r="R871" s="20">
        <f t="shared" si="207"/>
        <v>-13.43773395775743</v>
      </c>
      <c r="S871" s="20">
        <f t="shared" si="208"/>
        <v>286.93287804878031</v>
      </c>
      <c r="T871" s="20">
        <f t="shared" si="209"/>
        <v>-13.710433276729745</v>
      </c>
      <c r="Y871" s="33">
        <f t="shared" si="212"/>
        <v>1.3994483756721965</v>
      </c>
    </row>
    <row r="872" spans="1:25" ht="15.75">
      <c r="A872">
        <v>20241012</v>
      </c>
      <c r="B872" s="43">
        <v>212.6</v>
      </c>
      <c r="C872" s="64">
        <f t="shared" si="213"/>
        <v>207.73686274509797</v>
      </c>
      <c r="D872" s="2"/>
      <c r="E872" s="2">
        <v>126</v>
      </c>
      <c r="F872" s="74">
        <f t="shared" si="214"/>
        <v>177.36764705882354</v>
      </c>
      <c r="H872" s="60">
        <v>319</v>
      </c>
      <c r="I872" s="77">
        <f t="shared" si="210"/>
        <v>381.61576354679801</v>
      </c>
      <c r="J872" s="30">
        <f t="shared" si="211"/>
        <v>95.443613251569019</v>
      </c>
      <c r="K872" s="60">
        <v>226</v>
      </c>
      <c r="L872" s="10">
        <f t="shared" si="215"/>
        <v>248</v>
      </c>
      <c r="M872" s="30">
        <f t="shared" si="203"/>
        <v>98.376486401012016</v>
      </c>
      <c r="O872" s="6">
        <f t="shared" si="204"/>
        <v>226.38555882352929</v>
      </c>
      <c r="P872" s="20">
        <f t="shared" si="205"/>
        <v>-21.652402220106239</v>
      </c>
      <c r="Q872" s="20">
        <f t="shared" si="206"/>
        <v>440.91282647058802</v>
      </c>
      <c r="R872" s="20">
        <f t="shared" si="207"/>
        <v>-13.448704452181673</v>
      </c>
      <c r="S872" s="20">
        <f t="shared" si="208"/>
        <v>287.47372549019593</v>
      </c>
      <c r="T872" s="20">
        <f t="shared" si="209"/>
        <v>-13.731246367954469</v>
      </c>
      <c r="Y872" s="33">
        <f t="shared" si="212"/>
        <v>1.3982256860956803</v>
      </c>
    </row>
    <row r="873" spans="1:25" ht="15.75">
      <c r="A873">
        <v>20241013</v>
      </c>
      <c r="B873" s="43">
        <v>193.9</v>
      </c>
      <c r="C873" s="64">
        <f t="shared" si="213"/>
        <v>207.96266009852206</v>
      </c>
      <c r="D873" s="2"/>
      <c r="E873" s="2">
        <v>137</v>
      </c>
      <c r="F873" s="74">
        <f t="shared" si="214"/>
        <v>177.65024630541873</v>
      </c>
      <c r="H873" s="103">
        <v>352</v>
      </c>
      <c r="I873" s="77">
        <f t="shared" si="210"/>
        <v>382.30198019801981</v>
      </c>
      <c r="J873" s="30">
        <f t="shared" si="211"/>
        <v>95.439748441554087</v>
      </c>
      <c r="K873" s="103">
        <v>225</v>
      </c>
      <c r="L873" s="10">
        <f t="shared" si="215"/>
        <v>248.50495049504951</v>
      </c>
      <c r="M873" s="30">
        <f t="shared" si="203"/>
        <v>98.368552002052169</v>
      </c>
      <c r="O873" s="6">
        <f t="shared" si="204"/>
        <v>226.74118965517224</v>
      </c>
      <c r="P873" s="20">
        <f t="shared" si="205"/>
        <v>-21.650650869571137</v>
      </c>
      <c r="Q873" s="20">
        <f t="shared" si="206"/>
        <v>441.60545985221643</v>
      </c>
      <c r="R873" s="20">
        <f t="shared" si="207"/>
        <v>-13.429063959952529</v>
      </c>
      <c r="S873" s="20">
        <f t="shared" si="208"/>
        <v>287.92532019704413</v>
      </c>
      <c r="T873" s="20">
        <f t="shared" si="209"/>
        <v>-13.691178558043092</v>
      </c>
      <c r="Y873" s="33">
        <f t="shared" si="212"/>
        <v>1.3988438274823238</v>
      </c>
    </row>
    <row r="874" spans="1:25" ht="15.75">
      <c r="A874">
        <v>20241014</v>
      </c>
      <c r="B874" s="43">
        <v>180.9</v>
      </c>
      <c r="C874" s="64">
        <f t="shared" si="213"/>
        <v>208.10356435643556</v>
      </c>
      <c r="D874" s="2"/>
      <c r="E874" s="2">
        <v>136</v>
      </c>
      <c r="F874" s="74">
        <f t="shared" si="214"/>
        <v>177.79702970297029</v>
      </c>
      <c r="H874" s="103">
        <v>280</v>
      </c>
      <c r="I874" s="77">
        <f t="shared" si="210"/>
        <v>382.74129353233832</v>
      </c>
      <c r="J874" s="30">
        <f t="shared" si="211"/>
        <v>95.437186106464694</v>
      </c>
      <c r="K874" s="103">
        <v>195</v>
      </c>
      <c r="L874" s="10">
        <f t="shared" si="215"/>
        <v>248.77611940298507</v>
      </c>
      <c r="M874" s="30">
        <f t="shared" si="203"/>
        <v>98.365094079602343</v>
      </c>
      <c r="O874" s="6">
        <f t="shared" si="204"/>
        <v>226.96311386138601</v>
      </c>
      <c r="P874" s="20">
        <f t="shared" si="205"/>
        <v>-21.662587951821592</v>
      </c>
      <c r="Q874" s="20">
        <f t="shared" si="206"/>
        <v>442.03768366336607</v>
      </c>
      <c r="R874" s="20">
        <f t="shared" si="207"/>
        <v>-13.414329212752136</v>
      </c>
      <c r="S874" s="20">
        <f t="shared" si="208"/>
        <v>288.20712871287111</v>
      </c>
      <c r="T874" s="20">
        <f t="shared" si="209"/>
        <v>-13.681482996615784</v>
      </c>
      <c r="Y874" s="33">
        <f t="shared" si="212"/>
        <v>1.3992141478324651</v>
      </c>
    </row>
    <row r="875" spans="1:25" ht="15.75">
      <c r="A875">
        <v>20241015</v>
      </c>
      <c r="B875" s="43">
        <v>170.9</v>
      </c>
      <c r="C875" s="64">
        <f t="shared" si="213"/>
        <v>208.17771144278598</v>
      </c>
      <c r="D875" s="2"/>
      <c r="E875" s="2">
        <v>109</v>
      </c>
      <c r="F875" s="74">
        <f t="shared" si="214"/>
        <v>177.83084577114428</v>
      </c>
      <c r="H875" s="103">
        <v>334</v>
      </c>
      <c r="I875" s="77">
        <f t="shared" si="210"/>
        <v>383.12</v>
      </c>
      <c r="J875" s="30">
        <f t="shared" si="211"/>
        <v>95.433746905480945</v>
      </c>
      <c r="K875" s="103">
        <v>197</v>
      </c>
      <c r="L875" s="10">
        <f t="shared" si="215"/>
        <v>249.07</v>
      </c>
      <c r="M875" s="30">
        <f t="shared" si="203"/>
        <v>98.358200965302359</v>
      </c>
      <c r="O875" s="6">
        <f t="shared" si="204"/>
        <v>227.07989552238791</v>
      </c>
      <c r="P875" s="20">
        <f t="shared" si="205"/>
        <v>-21.687983270358757</v>
      </c>
      <c r="Q875" s="20">
        <f t="shared" si="206"/>
        <v>442.26512985074595</v>
      </c>
      <c r="R875" s="20">
        <f t="shared" si="207"/>
        <v>-13.373229282332531</v>
      </c>
      <c r="S875" s="20">
        <f t="shared" si="208"/>
        <v>288.35542288557195</v>
      </c>
      <c r="T875" s="20">
        <f t="shared" si="209"/>
        <v>-13.623958409536002</v>
      </c>
      <c r="Y875" s="33">
        <f t="shared" si="212"/>
        <v>1.4006006602506713</v>
      </c>
    </row>
    <row r="876" spans="1:25" ht="15.75">
      <c r="A876">
        <v>20241016</v>
      </c>
      <c r="B876" s="43">
        <v>166.6</v>
      </c>
      <c r="C876" s="64">
        <f t="shared" si="213"/>
        <v>208.21759999999986</v>
      </c>
      <c r="D876" s="2"/>
      <c r="E876" s="2">
        <v>119</v>
      </c>
      <c r="F876" s="74">
        <f t="shared" si="214"/>
        <v>177.815</v>
      </c>
      <c r="H876" s="103">
        <v>299</v>
      </c>
      <c r="I876" s="77">
        <f t="shared" si="210"/>
        <v>383.19095477386935</v>
      </c>
      <c r="J876" s="30">
        <f t="shared" si="211"/>
        <v>95.433781706117628</v>
      </c>
      <c r="K876" s="103">
        <v>197</v>
      </c>
      <c r="L876" s="10">
        <f t="shared" si="215"/>
        <v>249.15075376884423</v>
      </c>
      <c r="M876" s="30">
        <f t="shared" si="203"/>
        <v>98.357092918658353</v>
      </c>
      <c r="O876" s="6">
        <f t="shared" si="204"/>
        <v>227.14271999999977</v>
      </c>
      <c r="P876" s="20">
        <f t="shared" si="205"/>
        <v>-21.716619401229238</v>
      </c>
      <c r="Q876" s="20">
        <f t="shared" si="206"/>
        <v>442.38748799999956</v>
      </c>
      <c r="R876" s="20">
        <f t="shared" si="207"/>
        <v>-13.381149971883985</v>
      </c>
      <c r="S876" s="20">
        <f t="shared" si="208"/>
        <v>288.43519999999972</v>
      </c>
      <c r="T876" s="20">
        <f t="shared" si="209"/>
        <v>-13.619851610051597</v>
      </c>
      <c r="Y876" s="33">
        <f t="shared" si="212"/>
        <v>1.4011796179672369</v>
      </c>
    </row>
    <row r="877" spans="1:25" ht="15.75">
      <c r="A877">
        <v>20241017</v>
      </c>
      <c r="B877" s="43">
        <v>172.2</v>
      </c>
      <c r="C877" s="64">
        <f t="shared" si="213"/>
        <v>208.16743718592954</v>
      </c>
      <c r="D877" s="2"/>
      <c r="E877" s="2">
        <v>141</v>
      </c>
      <c r="F877" s="74">
        <f t="shared" si="214"/>
        <v>177.65829145728642</v>
      </c>
      <c r="H877" s="103">
        <v>359</v>
      </c>
      <c r="I877" s="77">
        <f t="shared" si="210"/>
        <v>382.53535353535352</v>
      </c>
      <c r="J877" s="30">
        <f t="shared" si="211"/>
        <v>95.441782968869859</v>
      </c>
      <c r="K877" s="103">
        <v>249</v>
      </c>
      <c r="L877" s="10">
        <f t="shared" si="215"/>
        <v>248.6010101010101</v>
      </c>
      <c r="M877" s="30">
        <f t="shared" ref="M877:M893" si="216">(C877/L877-1)*10+100</f>
        <v>98.373555566059366</v>
      </c>
      <c r="O877" s="6">
        <f t="shared" si="204"/>
        <v>227.06371356783902</v>
      </c>
      <c r="P877" s="20">
        <f t="shared" si="205"/>
        <v>-21.758396061725605</v>
      </c>
      <c r="Q877" s="20">
        <f t="shared" si="206"/>
        <v>442.23361356783886</v>
      </c>
      <c r="R877" s="20">
        <f t="shared" si="207"/>
        <v>-13.499258808224354</v>
      </c>
      <c r="S877" s="20">
        <f t="shared" si="208"/>
        <v>288.33487437185909</v>
      </c>
      <c r="T877" s="20">
        <f t="shared" si="209"/>
        <v>-13.780457309373233</v>
      </c>
      <c r="Y877" s="33">
        <f t="shared" si="212"/>
        <v>1.3993211803502013</v>
      </c>
    </row>
    <row r="878" spans="1:25" ht="15.75">
      <c r="A878">
        <v>20241018</v>
      </c>
      <c r="B878" s="43">
        <v>163.9</v>
      </c>
      <c r="C878" s="64">
        <f t="shared" si="213"/>
        <v>208.06323232323223</v>
      </c>
      <c r="D878" s="2"/>
      <c r="E878" s="2">
        <v>137</v>
      </c>
      <c r="F878" s="74">
        <f t="shared" si="214"/>
        <v>177.42929292929293</v>
      </c>
      <c r="H878" s="103">
        <v>326</v>
      </c>
      <c r="I878" s="77">
        <f t="shared" si="210"/>
        <v>381.87817258883251</v>
      </c>
      <c r="J878" s="30">
        <f t="shared" si="211"/>
        <v>95.448419083833144</v>
      </c>
      <c r="K878" s="103">
        <v>241</v>
      </c>
      <c r="L878" s="10">
        <f t="shared" si="215"/>
        <v>248.02030456852791</v>
      </c>
      <c r="M878" s="30">
        <f t="shared" si="216"/>
        <v>98.388959633171666</v>
      </c>
      <c r="O878" s="6">
        <f t="shared" si="204"/>
        <v>226.89959090909076</v>
      </c>
      <c r="P878" s="20">
        <f t="shared" si="205"/>
        <v>-21.802726828017299</v>
      </c>
      <c r="Q878" s="20">
        <f t="shared" si="206"/>
        <v>441.91396515151484</v>
      </c>
      <c r="R878" s="20">
        <f t="shared" si="207"/>
        <v>-13.58540288313776</v>
      </c>
      <c r="S878" s="20">
        <f t="shared" si="208"/>
        <v>288.12646464646446</v>
      </c>
      <c r="T878" s="20">
        <f t="shared" si="209"/>
        <v>-13.919637728227229</v>
      </c>
      <c r="Y878" s="33">
        <f t="shared" si="212"/>
        <v>1.3978543253698592</v>
      </c>
    </row>
    <row r="879" spans="1:25" ht="15.75">
      <c r="A879">
        <v>20241019</v>
      </c>
      <c r="B879" s="43">
        <v>160.9</v>
      </c>
      <c r="C879" s="64">
        <f t="shared" si="213"/>
        <v>208.02598984771566</v>
      </c>
      <c r="D879" s="2"/>
      <c r="E879" s="2">
        <v>133</v>
      </c>
      <c r="F879" s="74">
        <f t="shared" si="214"/>
        <v>177.11167512690355</v>
      </c>
      <c r="H879" s="103">
        <v>304</v>
      </c>
      <c r="I879" s="77">
        <f t="shared" si="210"/>
        <v>381.43367346938777</v>
      </c>
      <c r="J879" s="30">
        <f t="shared" si="211"/>
        <v>95.453791951706407</v>
      </c>
      <c r="K879" s="103">
        <v>202</v>
      </c>
      <c r="L879" s="10">
        <f t="shared" si="215"/>
        <v>247.68367346938774</v>
      </c>
      <c r="M879" s="30">
        <f t="shared" si="216"/>
        <v>98.398857580470533</v>
      </c>
      <c r="O879" s="6">
        <f t="shared" ref="O879:O887" si="217">(C879-64)*1.575</f>
        <v>226.84093401015215</v>
      </c>
      <c r="P879" s="20">
        <f t="shared" ref="P879:P893" si="218">F879/O879*100-100</f>
        <v>-21.922524301113569</v>
      </c>
      <c r="Q879" s="20">
        <f t="shared" ref="Q879:Q887" si="219">(C879-64)*3.0675</f>
        <v>441.79972385786778</v>
      </c>
      <c r="R879" s="20">
        <f t="shared" ref="R879:R887" si="220">I879/Q879*100-100</f>
        <v>-13.663668655415563</v>
      </c>
      <c r="S879" s="20">
        <f t="shared" ref="S879:S887" si="221">(C879-64)*2</f>
        <v>288.05197969543133</v>
      </c>
      <c r="T879" s="20">
        <f t="shared" ref="T879:T887" si="222">L879/S879*100-100</f>
        <v>-14.014243633640916</v>
      </c>
      <c r="Y879" s="33">
        <f t="shared" si="212"/>
        <v>1.3984604532248828</v>
      </c>
    </row>
    <row r="880" spans="1:25" ht="15.75">
      <c r="A880">
        <v>20241020</v>
      </c>
      <c r="B880" s="43">
        <v>160.30000000000001</v>
      </c>
      <c r="C880" s="64">
        <f t="shared" si="213"/>
        <v>208.00775510204073</v>
      </c>
      <c r="E880" s="2">
        <v>132</v>
      </c>
      <c r="F880" s="74">
        <f t="shared" si="214"/>
        <v>176.83163265306123</v>
      </c>
      <c r="H880" s="103">
        <v>313</v>
      </c>
      <c r="I880" s="77">
        <f t="shared" si="210"/>
        <v>380.57948717948716</v>
      </c>
      <c r="J880" s="30">
        <f t="shared" si="211"/>
        <v>95.465553507457983</v>
      </c>
      <c r="K880" s="103">
        <v>201</v>
      </c>
      <c r="L880" s="10">
        <f t="shared" si="215"/>
        <v>247.21025641025642</v>
      </c>
      <c r="M880" s="30">
        <f t="shared" si="216"/>
        <v>98.414204091793124</v>
      </c>
      <c r="O880" s="6">
        <f t="shared" si="217"/>
        <v>226.81221428571413</v>
      </c>
      <c r="P880" s="20">
        <f t="shared" si="218"/>
        <v>-22.036106737043994</v>
      </c>
      <c r="Q880" s="20">
        <f t="shared" si="219"/>
        <v>441.74378877550993</v>
      </c>
      <c r="R880" s="20">
        <f t="shared" si="220"/>
        <v>-13.846103363573476</v>
      </c>
      <c r="S880" s="20">
        <f t="shared" si="221"/>
        <v>288.01551020408147</v>
      </c>
      <c r="T880" s="20">
        <f t="shared" si="222"/>
        <v>-14.167727899414629</v>
      </c>
      <c r="Y880" s="33">
        <f t="shared" si="212"/>
        <v>1.3979979300155878</v>
      </c>
    </row>
    <row r="881" spans="1:25" ht="15.75">
      <c r="A881">
        <v>20241021</v>
      </c>
      <c r="B881" s="43">
        <v>162.4</v>
      </c>
      <c r="C881" s="64">
        <f t="shared" si="213"/>
        <v>207.94933333333327</v>
      </c>
      <c r="E881" s="2">
        <v>162</v>
      </c>
      <c r="F881" s="74">
        <f t="shared" si="214"/>
        <v>176.55384615384617</v>
      </c>
      <c r="H881" s="103">
        <v>312</v>
      </c>
      <c r="I881" s="77">
        <f t="shared" si="210"/>
        <v>379.86597938144331</v>
      </c>
      <c r="J881" s="30">
        <f t="shared" si="211"/>
        <v>95.474281578780719</v>
      </c>
      <c r="K881" s="103">
        <v>236</v>
      </c>
      <c r="L881" s="10">
        <f t="shared" si="215"/>
        <v>246.6958762886598</v>
      </c>
      <c r="M881" s="30">
        <f t="shared" si="216"/>
        <v>98.429380193206427</v>
      </c>
      <c r="O881" s="6">
        <f t="shared" si="217"/>
        <v>226.72019999999989</v>
      </c>
      <c r="P881" s="20">
        <f t="shared" si="218"/>
        <v>-22.126989057946204</v>
      </c>
      <c r="Q881" s="20">
        <f t="shared" si="219"/>
        <v>441.56457999999981</v>
      </c>
      <c r="R881" s="20">
        <f t="shared" si="220"/>
        <v>-13.972724129855834</v>
      </c>
      <c r="S881" s="20">
        <f t="shared" si="221"/>
        <v>287.89866666666654</v>
      </c>
      <c r="T881" s="20">
        <f t="shared" si="222"/>
        <v>-14.311559985691758</v>
      </c>
      <c r="Y881" s="33">
        <f t="shared" si="212"/>
        <v>1.3972840675115794</v>
      </c>
    </row>
    <row r="882" spans="1:25" ht="15.75">
      <c r="A882">
        <v>20241022</v>
      </c>
      <c r="B882" s="43">
        <v>174.3</v>
      </c>
      <c r="C882" s="64">
        <f t="shared" si="213"/>
        <v>207.83979381443291</v>
      </c>
      <c r="E882" s="2">
        <v>119</v>
      </c>
      <c r="F882" s="74">
        <f t="shared" si="214"/>
        <v>176.0979381443299</v>
      </c>
      <c r="H882" s="103">
        <v>299</v>
      </c>
      <c r="I882" s="77">
        <f t="shared" si="210"/>
        <v>378.98445595854923</v>
      </c>
      <c r="J882" s="30">
        <f t="shared" si="211"/>
        <v>95.484124494994191</v>
      </c>
      <c r="K882" s="103">
        <v>165</v>
      </c>
      <c r="L882" s="10">
        <f t="shared" si="215"/>
        <v>246.11917098445596</v>
      </c>
      <c r="M882" s="30">
        <f t="shared" si="216"/>
        <v>98.444681208013634</v>
      </c>
      <c r="O882" s="6">
        <f t="shared" si="217"/>
        <v>226.54767525773184</v>
      </c>
      <c r="P882" s="20">
        <f t="shared" si="218"/>
        <v>-22.268927304598378</v>
      </c>
      <c r="Q882" s="20">
        <f t="shared" si="219"/>
        <v>441.22856752577292</v>
      </c>
      <c r="R882" s="20">
        <f t="shared" si="220"/>
        <v>-14.106999443907924</v>
      </c>
      <c r="S882" s="20">
        <f t="shared" si="221"/>
        <v>287.67958762886582</v>
      </c>
      <c r="T882" s="20">
        <f t="shared" si="222"/>
        <v>-14.446772879147332</v>
      </c>
      <c r="Y882" s="33">
        <f t="shared" si="212"/>
        <v>1.3976266478641939</v>
      </c>
    </row>
    <row r="883" spans="1:25" ht="15.75">
      <c r="A883">
        <v>20241023</v>
      </c>
      <c r="B883" s="43">
        <v>183.7</v>
      </c>
      <c r="C883" s="64">
        <f t="shared" si="213"/>
        <v>207.76849740932636</v>
      </c>
      <c r="E883" s="2">
        <v>122</v>
      </c>
      <c r="F883" s="74">
        <f t="shared" si="214"/>
        <v>175.6321243523316</v>
      </c>
      <c r="H883" s="103">
        <v>294</v>
      </c>
      <c r="I883" s="77">
        <f t="shared" si="210"/>
        <v>378.328125</v>
      </c>
      <c r="J883" s="30">
        <f t="shared" si="211"/>
        <v>95.491753947960547</v>
      </c>
      <c r="K883" s="103">
        <v>196</v>
      </c>
      <c r="L883" s="10">
        <f t="shared" si="215"/>
        <v>245.515625</v>
      </c>
      <c r="M883" s="30">
        <f t="shared" si="216"/>
        <v>98.462536647487354</v>
      </c>
      <c r="O883" s="6">
        <f t="shared" si="217"/>
        <v>226.435383419689</v>
      </c>
      <c r="P883" s="20">
        <f t="shared" si="218"/>
        <v>-22.436095587232302</v>
      </c>
      <c r="Q883" s="20">
        <f t="shared" si="219"/>
        <v>441.0098658031086</v>
      </c>
      <c r="R883" s="20">
        <f t="shared" si="220"/>
        <v>-14.213228697040819</v>
      </c>
      <c r="S883" s="20">
        <f t="shared" si="221"/>
        <v>287.53699481865272</v>
      </c>
      <c r="T883" s="20">
        <f t="shared" si="222"/>
        <v>-14.614248105762968</v>
      </c>
      <c r="Y883" s="33">
        <f t="shared" ref="Y883:Y946" si="223">L883/F883</f>
        <v>1.3978970299731539</v>
      </c>
    </row>
    <row r="884" spans="1:25" ht="15.75">
      <c r="A884">
        <v>20241024</v>
      </c>
      <c r="B884" s="43">
        <v>194.4</v>
      </c>
      <c r="C884" s="64">
        <f t="shared" si="213"/>
        <v>207.80166666666662</v>
      </c>
      <c r="E884" s="2">
        <v>136</v>
      </c>
      <c r="F884" s="74">
        <f t="shared" si="214"/>
        <v>175.23958333333334</v>
      </c>
      <c r="H884" s="103">
        <v>406</v>
      </c>
      <c r="I884" s="77">
        <f t="shared" ref="I884:I893" si="224">AVERAGE(H702:H1066)</f>
        <v>378.15706806282725</v>
      </c>
      <c r="J884" s="30">
        <f t="shared" si="211"/>
        <v>95.495115236934893</v>
      </c>
      <c r="K884" s="103">
        <v>264</v>
      </c>
      <c r="L884" s="10">
        <f t="shared" si="215"/>
        <v>245.282722513089</v>
      </c>
      <c r="M884" s="30">
        <f t="shared" si="216"/>
        <v>98.471924338477521</v>
      </c>
      <c r="O884" s="6">
        <f t="shared" si="217"/>
        <v>226.48762499999992</v>
      </c>
      <c r="P884" s="20">
        <f t="shared" si="218"/>
        <v>-22.627303220944896</v>
      </c>
      <c r="Q884" s="20">
        <f t="shared" si="219"/>
        <v>441.11161249999986</v>
      </c>
      <c r="R884" s="20">
        <f t="shared" si="220"/>
        <v>-14.271794859441073</v>
      </c>
      <c r="S884" s="20">
        <f t="shared" si="221"/>
        <v>287.60333333333324</v>
      </c>
      <c r="T884" s="20">
        <f t="shared" si="222"/>
        <v>-14.714923617103736</v>
      </c>
      <c r="Y884" s="33">
        <f t="shared" si="223"/>
        <v>1.3996993022205637</v>
      </c>
    </row>
    <row r="885" spans="1:25" ht="15.75">
      <c r="A885">
        <v>20241025</v>
      </c>
      <c r="B885" s="43">
        <v>206.8</v>
      </c>
      <c r="C885" s="64">
        <f t="shared" si="213"/>
        <v>208.00586387434549</v>
      </c>
      <c r="E885" s="2">
        <v>178</v>
      </c>
      <c r="F885" s="74">
        <f t="shared" si="214"/>
        <v>175.06282722513089</v>
      </c>
      <c r="H885" s="103">
        <v>468</v>
      </c>
      <c r="I885" s="77">
        <f t="shared" si="224"/>
        <v>377.87894736842105</v>
      </c>
      <c r="J885" s="30">
        <f t="shared" si="211"/>
        <v>95.504563440829784</v>
      </c>
      <c r="K885" s="103">
        <v>317</v>
      </c>
      <c r="L885" s="10">
        <f t="shared" si="215"/>
        <v>245.14736842105262</v>
      </c>
      <c r="M885" s="30">
        <f t="shared" si="216"/>
        <v>98.484931541956641</v>
      </c>
      <c r="O885" s="6">
        <f t="shared" si="217"/>
        <v>226.80923560209413</v>
      </c>
      <c r="P885" s="20">
        <f t="shared" si="218"/>
        <v>-22.814947653959408</v>
      </c>
      <c r="Q885" s="20">
        <f t="shared" si="219"/>
        <v>441.73798743455478</v>
      </c>
      <c r="R885" s="20">
        <f t="shared" si="220"/>
        <v>-14.456316160854215</v>
      </c>
      <c r="S885" s="20">
        <f t="shared" si="221"/>
        <v>288.01172774869099</v>
      </c>
      <c r="T885" s="20">
        <f t="shared" si="222"/>
        <v>-14.882852050052747</v>
      </c>
      <c r="Y885" s="33">
        <f t="shared" si="223"/>
        <v>1.4003393656255361</v>
      </c>
    </row>
    <row r="886" spans="1:25" ht="15.75">
      <c r="A886">
        <v>20241026</v>
      </c>
      <c r="B886" s="43">
        <v>235.5</v>
      </c>
      <c r="C886" s="64">
        <f t="shared" si="213"/>
        <v>208.28694736842101</v>
      </c>
      <c r="E886" s="2">
        <v>220</v>
      </c>
      <c r="F886" s="74">
        <f t="shared" si="214"/>
        <v>175.2421052631579</v>
      </c>
      <c r="H886" s="103">
        <v>520</v>
      </c>
      <c r="I886" s="77">
        <f t="shared" si="224"/>
        <v>377.90476190476193</v>
      </c>
      <c r="J886" s="30">
        <f t="shared" si="211"/>
        <v>95.511625371392185</v>
      </c>
      <c r="K886" s="103">
        <v>347</v>
      </c>
      <c r="L886" s="10">
        <f t="shared" si="215"/>
        <v>245.11640211640213</v>
      </c>
      <c r="M886" s="30">
        <f t="shared" si="216"/>
        <v>98.497470816722767</v>
      </c>
      <c r="O886" s="6">
        <f t="shared" si="217"/>
        <v>227.25194210526308</v>
      </c>
      <c r="P886" s="20">
        <f t="shared" si="218"/>
        <v>-22.886421282161905</v>
      </c>
      <c r="Q886" s="20">
        <f t="shared" si="219"/>
        <v>442.60021105263144</v>
      </c>
      <c r="R886" s="20">
        <f t="shared" si="220"/>
        <v>-14.617130207417887</v>
      </c>
      <c r="S886" s="20">
        <f t="shared" si="221"/>
        <v>288.57389473684202</v>
      </c>
      <c r="T886" s="20">
        <f t="shared" si="222"/>
        <v>-15.059398446304343</v>
      </c>
      <c r="Y886" s="33">
        <f t="shared" si="223"/>
        <v>1.3987300697416027</v>
      </c>
    </row>
    <row r="887" spans="1:25" ht="15.75">
      <c r="A887">
        <v>20241027</v>
      </c>
      <c r="B887" s="43">
        <v>243</v>
      </c>
      <c r="C887" s="64">
        <f t="shared" si="213"/>
        <v>208.57100529100524</v>
      </c>
      <c r="E887" s="2">
        <v>246</v>
      </c>
      <c r="F887" s="74">
        <f t="shared" si="214"/>
        <v>175.43386243386243</v>
      </c>
      <c r="H887" s="103">
        <v>517</v>
      </c>
      <c r="I887" s="77">
        <f t="shared" si="224"/>
        <v>378.35638297872339</v>
      </c>
      <c r="J887" s="30">
        <f t="shared" si="211"/>
        <v>95.512554159889362</v>
      </c>
      <c r="K887" s="103">
        <v>309</v>
      </c>
      <c r="L887" s="10">
        <f t="shared" si="215"/>
        <v>245.42021276595744</v>
      </c>
      <c r="M887" s="30">
        <f t="shared" si="216"/>
        <v>98.498525974708812</v>
      </c>
      <c r="O887" s="6">
        <f t="shared" si="217"/>
        <v>227.69933333333324</v>
      </c>
      <c r="P887" s="20">
        <f t="shared" si="218"/>
        <v>-22.953721530206877</v>
      </c>
      <c r="Q887" s="20">
        <f t="shared" si="219"/>
        <v>443.47155873015856</v>
      </c>
      <c r="R887" s="20">
        <f t="shared" si="220"/>
        <v>-14.683055648007439</v>
      </c>
      <c r="S887" s="20">
        <f t="shared" si="221"/>
        <v>289.14201058201047</v>
      </c>
      <c r="T887" s="20">
        <f t="shared" si="222"/>
        <v>-15.121219406355351</v>
      </c>
      <c r="Y887" s="33">
        <f t="shared" si="223"/>
        <v>1.3989329617506396</v>
      </c>
    </row>
    <row r="888" spans="1:25" ht="15.75">
      <c r="A888">
        <v>20241028</v>
      </c>
      <c r="B888" s="43">
        <v>252.1</v>
      </c>
      <c r="C888" s="64">
        <f t="shared" si="213"/>
        <v>208.92510638297867</v>
      </c>
      <c r="E888" s="2">
        <v>246</v>
      </c>
      <c r="F888" s="74">
        <f t="shared" si="214"/>
        <v>175.7340425531915</v>
      </c>
      <c r="H888" s="103">
        <v>605</v>
      </c>
      <c r="I888" s="77">
        <f t="shared" si="224"/>
        <v>379.048128342246</v>
      </c>
      <c r="J888" s="30">
        <f t="shared" ref="J888:J893" si="225">(C888/I888-1)*10+100</f>
        <v>95.511835853053952</v>
      </c>
      <c r="K888" s="103">
        <v>334</v>
      </c>
      <c r="L888" s="10">
        <f t="shared" si="215"/>
        <v>245.74866310160428</v>
      </c>
      <c r="M888" s="30">
        <f t="shared" si="216"/>
        <v>98.501576519120235</v>
      </c>
      <c r="O888" s="6">
        <f>(C888-64)*1.575</f>
        <v>228.25704255319138</v>
      </c>
      <c r="P888" s="20">
        <f t="shared" si="218"/>
        <v>-23.010461982902584</v>
      </c>
      <c r="Q888" s="20">
        <f>(C888-64)*3.0675</f>
        <v>444.55776382978706</v>
      </c>
      <c r="R888" s="20">
        <f>I888/Q888*100-100</f>
        <v>-14.735910789902093</v>
      </c>
      <c r="S888" s="20">
        <f>(C888-64)*2</f>
        <v>289.85021276595734</v>
      </c>
      <c r="T888" s="20">
        <f>L888/S888*100-100</f>
        <v>-15.215289733102026</v>
      </c>
      <c r="Y888" s="33">
        <f t="shared" si="223"/>
        <v>1.3984123937012412</v>
      </c>
    </row>
    <row r="889" spans="1:25" ht="15.75">
      <c r="A889">
        <v>20241029</v>
      </c>
      <c r="B889" s="43">
        <v>261.89999999999998</v>
      </c>
      <c r="C889" s="64">
        <f t="shared" si="213"/>
        <v>209.29636363636359</v>
      </c>
      <c r="E889" s="2">
        <v>224</v>
      </c>
      <c r="F889" s="74">
        <f t="shared" si="214"/>
        <v>176.13903743315507</v>
      </c>
      <c r="H889" s="103">
        <v>453</v>
      </c>
      <c r="I889" s="77">
        <f t="shared" si="224"/>
        <v>380.05913978494624</v>
      </c>
      <c r="J889" s="30">
        <f t="shared" si="225"/>
        <v>95.506941992101346</v>
      </c>
      <c r="K889" s="103">
        <v>267</v>
      </c>
      <c r="L889" s="10">
        <f t="shared" si="215"/>
        <v>246.35483870967741</v>
      </c>
      <c r="M889" s="30">
        <f t="shared" si="216"/>
        <v>98.495727736974303</v>
      </c>
      <c r="O889" s="6">
        <f>(C889-64)*1.575</f>
        <v>228.84177272727266</v>
      </c>
      <c r="P889" s="20">
        <f t="shared" si="218"/>
        <v>-23.030207582305025</v>
      </c>
      <c r="Q889" s="20">
        <f>(C889-64)*3.0675</f>
        <v>445.69659545454533</v>
      </c>
      <c r="R889" s="20">
        <f>I889/Q889*100-100</f>
        <v>-14.726936741048803</v>
      </c>
      <c r="S889" s="20">
        <f>(C889-64)*2</f>
        <v>290.59272727272719</v>
      </c>
      <c r="T889" s="20">
        <f>L889/S889*100-100</f>
        <v>-15.223329564449699</v>
      </c>
      <c r="Y889" s="33">
        <f t="shared" si="223"/>
        <v>1.3986384977445405</v>
      </c>
    </row>
    <row r="890" spans="1:25" ht="15.75">
      <c r="A890">
        <v>20241030</v>
      </c>
      <c r="B890" s="43">
        <v>265.89999999999998</v>
      </c>
      <c r="C890" s="64">
        <f t="shared" si="213"/>
        <v>209.71139784946232</v>
      </c>
      <c r="E890" s="2">
        <v>206</v>
      </c>
      <c r="F890" s="74">
        <f t="shared" si="214"/>
        <v>176.61827956989248</v>
      </c>
      <c r="H890" s="103">
        <v>480</v>
      </c>
      <c r="I890" s="77">
        <f t="shared" si="224"/>
        <v>380.70810810810809</v>
      </c>
      <c r="J890" s="30">
        <f t="shared" si="225"/>
        <v>95.508456305057507</v>
      </c>
      <c r="K890" s="103">
        <v>335</v>
      </c>
      <c r="L890" s="10">
        <f t="shared" si="215"/>
        <v>246.81081081081081</v>
      </c>
      <c r="M890" s="30">
        <f t="shared" si="216"/>
        <v>98.496848138885355</v>
      </c>
      <c r="O890" s="6">
        <f>(C890-64)*1.575</f>
        <v>229.49545161290314</v>
      </c>
      <c r="P890" s="20">
        <f t="shared" si="218"/>
        <v>-23.040618744897898</v>
      </c>
      <c r="Q890" s="20">
        <f>(C890-64)*3.0675</f>
        <v>446.96971290322563</v>
      </c>
      <c r="R890" s="20">
        <f>I890/Q890*100-100</f>
        <v>-14.824629696881502</v>
      </c>
      <c r="S890" s="20">
        <f>(C890-64)*2</f>
        <v>291.42279569892463</v>
      </c>
      <c r="T890" s="20">
        <f>L890/S890*100-100</f>
        <v>-15.308337421278267</v>
      </c>
      <c r="Y890" s="33">
        <f t="shared" si="223"/>
        <v>1.3974250650150926</v>
      </c>
    </row>
    <row r="891" spans="1:25" ht="15.75">
      <c r="A891">
        <v>20241031</v>
      </c>
      <c r="B891" s="43">
        <v>265.92</v>
      </c>
      <c r="C891" s="64">
        <f t="shared" si="213"/>
        <v>210.10497297297289</v>
      </c>
      <c r="E891" s="2">
        <v>213</v>
      </c>
      <c r="F891" s="74">
        <f t="shared" si="214"/>
        <v>176.94594594594594</v>
      </c>
      <c r="H891" s="103">
        <v>476</v>
      </c>
      <c r="I891" s="77">
        <f t="shared" si="224"/>
        <v>381.08695652173913</v>
      </c>
      <c r="J891" s="30">
        <f t="shared" si="225"/>
        <v>95.513307904595976</v>
      </c>
      <c r="K891" s="103">
        <v>291</v>
      </c>
      <c r="L891" s="10">
        <f t="shared" si="215"/>
        <v>246.97282608695653</v>
      </c>
      <c r="M891" s="30">
        <f t="shared" si="216"/>
        <v>98.507210137320826</v>
      </c>
      <c r="O891" s="6">
        <f>(C891-64)*1.575</f>
        <v>230.1153324324323</v>
      </c>
      <c r="P891" s="20">
        <f t="shared" si="218"/>
        <v>-23.105538394360678</v>
      </c>
      <c r="Q891" s="20">
        <f>(C891-64)*3.0675</f>
        <v>448.17700459459434</v>
      </c>
      <c r="R891" s="20">
        <f>I891/Q891*100-100</f>
        <v>-14.969542699662284</v>
      </c>
      <c r="S891" s="20">
        <f>(C891-64)*2</f>
        <v>292.20994594594578</v>
      </c>
      <c r="T891" s="20">
        <f>L891/S891*100-100</f>
        <v>-15.481033581025812</v>
      </c>
      <c r="Y891" s="33">
        <f t="shared" si="223"/>
        <v>1.3957529502394062</v>
      </c>
    </row>
    <row r="892" spans="1:25" ht="15.75">
      <c r="A892">
        <v>20241101</v>
      </c>
      <c r="B892" s="43">
        <v>252.2</v>
      </c>
      <c r="C892" s="64">
        <f t="shared" si="213"/>
        <v>210.46369565217384</v>
      </c>
      <c r="E892" s="2">
        <v>220</v>
      </c>
      <c r="F892" s="74">
        <f t="shared" si="214"/>
        <v>177.125</v>
      </c>
      <c r="H892" s="105">
        <v>484</v>
      </c>
      <c r="I892" s="77">
        <f t="shared" si="224"/>
        <v>381.50273224043718</v>
      </c>
      <c r="J892" s="30">
        <f t="shared" si="225"/>
        <v>95.516702184967102</v>
      </c>
      <c r="K892" s="105">
        <v>306</v>
      </c>
      <c r="L892" s="10">
        <f t="shared" si="215"/>
        <v>247.19672131147541</v>
      </c>
      <c r="M892" s="30">
        <f t="shared" si="216"/>
        <v>98.514016469780884</v>
      </c>
      <c r="O892" s="6">
        <f t="shared" ref="O892:O893" si="226">(C892-64)*1.575</f>
        <v>230.6803206521738</v>
      </c>
      <c r="P892" s="20">
        <f t="shared" si="218"/>
        <v>-23.216250307249226</v>
      </c>
      <c r="Q892" s="20">
        <f t="shared" ref="Q892:Q893" si="227">(C892-64)*3.0675</f>
        <v>449.27738641304325</v>
      </c>
      <c r="R892" s="20">
        <f t="shared" ref="R892:R893" si="228">I892/Q892*100-100</f>
        <v>-15.085258288583759</v>
      </c>
      <c r="S892" s="20">
        <f t="shared" ref="S892:S893" si="229">(C892-64)*2</f>
        <v>292.92739130434768</v>
      </c>
      <c r="T892" s="20">
        <f t="shared" ref="T892:T893" si="230">L892/S892*100-100</f>
        <v>-15.611605930480806</v>
      </c>
      <c r="Y892" s="33">
        <f t="shared" si="223"/>
        <v>1.3956060483357822</v>
      </c>
    </row>
    <row r="893" spans="1:25" ht="15.75">
      <c r="A893">
        <v>20241102</v>
      </c>
      <c r="B893" s="43">
        <v>246.6</v>
      </c>
      <c r="C893" s="64">
        <f t="shared" ref="C893" si="231">AVERAGE(B711:B1075)</f>
        <v>210.74710382513655</v>
      </c>
      <c r="E893" s="2">
        <v>210</v>
      </c>
      <c r="F893" s="74">
        <f t="shared" si="214"/>
        <v>177.21857923497268</v>
      </c>
      <c r="I893" s="77">
        <f t="shared" si="224"/>
        <v>381.75274725274727</v>
      </c>
      <c r="J893" s="30">
        <f t="shared" si="225"/>
        <v>95.520513089735729</v>
      </c>
      <c r="L893" s="10">
        <f t="shared" si="215"/>
        <v>247.24175824175825</v>
      </c>
      <c r="M893" s="30">
        <f t="shared" si="216"/>
        <v>98.523928373744354</v>
      </c>
      <c r="O893" s="6">
        <f t="shared" si="226"/>
        <v>231.12668852459007</v>
      </c>
      <c r="P893" s="20">
        <f t="shared" si="218"/>
        <v>-23.324052117798587</v>
      </c>
      <c r="Q893" s="20">
        <f t="shared" si="227"/>
        <v>450.14674098360632</v>
      </c>
      <c r="R893" s="20">
        <f t="shared" si="228"/>
        <v>-15.193710740060624</v>
      </c>
      <c r="S893" s="20">
        <f t="shared" si="229"/>
        <v>293.4942076502731</v>
      </c>
      <c r="T893" s="20">
        <f t="shared" si="230"/>
        <v>-15.759237560023379</v>
      </c>
      <c r="Y893" s="33">
        <f t="shared" si="223"/>
        <v>1.3951232388221688</v>
      </c>
    </row>
    <row r="894" spans="1:25" ht="15.75">
      <c r="A894">
        <v>20241103</v>
      </c>
      <c r="B894" s="10"/>
      <c r="C894" s="64"/>
      <c r="E894" s="2"/>
      <c r="F894" s="39"/>
      <c r="Y894" s="33" t="e">
        <f t="shared" si="223"/>
        <v>#DIV/0!</v>
      </c>
    </row>
    <row r="895" spans="1:25" ht="15.75">
      <c r="A895">
        <v>20241104</v>
      </c>
      <c r="B895" s="10"/>
      <c r="C895" s="64"/>
      <c r="E895" s="2"/>
      <c r="F895" s="39"/>
      <c r="Y895" s="33" t="e">
        <f t="shared" si="223"/>
        <v>#DIV/0!</v>
      </c>
    </row>
    <row r="896" spans="1:25" ht="15.75">
      <c r="A896">
        <v>20241105</v>
      </c>
      <c r="B896" s="10"/>
      <c r="C896" s="64"/>
      <c r="E896" s="2"/>
      <c r="F896" s="39"/>
      <c r="Y896" s="33" t="e">
        <f t="shared" si="223"/>
        <v>#DIV/0!</v>
      </c>
    </row>
    <row r="897" spans="1:25" ht="15.75">
      <c r="A897">
        <v>20241106</v>
      </c>
      <c r="B897" s="10"/>
      <c r="C897" s="64"/>
      <c r="E897" s="2"/>
      <c r="F897" s="39"/>
      <c r="Y897" s="33" t="e">
        <f t="shared" si="223"/>
        <v>#DIV/0!</v>
      </c>
    </row>
    <row r="898" spans="1:25" ht="15.75">
      <c r="A898">
        <v>20241107</v>
      </c>
      <c r="B898" s="10"/>
      <c r="C898" s="64"/>
      <c r="E898" s="2"/>
      <c r="F898" s="39"/>
      <c r="Y898" s="33" t="e">
        <f t="shared" si="223"/>
        <v>#DIV/0!</v>
      </c>
    </row>
    <row r="899" spans="1:25" ht="15.75">
      <c r="A899">
        <v>20241108</v>
      </c>
      <c r="B899" s="10"/>
      <c r="C899" s="64"/>
      <c r="E899" s="2"/>
      <c r="F899" s="39"/>
      <c r="Y899" s="33" t="e">
        <f t="shared" si="223"/>
        <v>#DIV/0!</v>
      </c>
    </row>
    <row r="900" spans="1:25" ht="15.75">
      <c r="A900">
        <v>20241109</v>
      </c>
      <c r="B900" s="10"/>
      <c r="C900" s="64"/>
      <c r="E900" s="2"/>
      <c r="F900" s="39"/>
      <c r="Y900" s="33" t="e">
        <f t="shared" si="223"/>
        <v>#DIV/0!</v>
      </c>
    </row>
    <row r="901" spans="1:25" ht="15.75">
      <c r="A901">
        <v>20241110</v>
      </c>
      <c r="B901" s="10"/>
      <c r="C901" s="64"/>
      <c r="E901" s="2"/>
      <c r="F901" s="39"/>
      <c r="Y901" s="33" t="e">
        <f t="shared" si="223"/>
        <v>#DIV/0!</v>
      </c>
    </row>
    <row r="902" spans="1:25" ht="15.75">
      <c r="A902">
        <v>20241111</v>
      </c>
      <c r="B902" s="10"/>
      <c r="C902" s="64"/>
      <c r="E902" s="2"/>
      <c r="F902" s="39"/>
      <c r="Y902" s="33" t="e">
        <f t="shared" si="223"/>
        <v>#DIV/0!</v>
      </c>
    </row>
    <row r="903" spans="1:25" ht="15.75">
      <c r="A903">
        <v>20241112</v>
      </c>
      <c r="B903" s="10"/>
      <c r="C903" s="64"/>
      <c r="E903" s="2"/>
      <c r="F903" s="39"/>
      <c r="Y903" s="33" t="e">
        <f t="shared" si="223"/>
        <v>#DIV/0!</v>
      </c>
    </row>
    <row r="904" spans="1:25" ht="15.75">
      <c r="A904">
        <v>20241113</v>
      </c>
      <c r="B904" s="10"/>
      <c r="C904" s="64"/>
      <c r="E904" s="2"/>
      <c r="F904" s="39"/>
      <c r="Y904" s="33" t="e">
        <f t="shared" si="223"/>
        <v>#DIV/0!</v>
      </c>
    </row>
    <row r="905" spans="1:25" ht="15.75">
      <c r="A905">
        <v>20241114</v>
      </c>
      <c r="B905" s="10"/>
      <c r="C905" s="64"/>
      <c r="E905" s="2"/>
      <c r="F905" s="39"/>
      <c r="Y905" s="33" t="e">
        <f t="shared" si="223"/>
        <v>#DIV/0!</v>
      </c>
    </row>
    <row r="906" spans="1:25" ht="15.75">
      <c r="A906">
        <v>20241115</v>
      </c>
      <c r="B906" s="10"/>
      <c r="C906" s="64"/>
      <c r="E906" s="2"/>
      <c r="F906" s="39"/>
      <c r="Y906" s="33" t="e">
        <f t="shared" si="223"/>
        <v>#DIV/0!</v>
      </c>
    </row>
    <row r="907" spans="1:25" ht="15.75">
      <c r="A907">
        <v>20241116</v>
      </c>
      <c r="B907" s="10"/>
      <c r="C907" s="64"/>
      <c r="E907" s="2"/>
      <c r="F907" s="39"/>
      <c r="Y907" s="33" t="e">
        <f t="shared" si="223"/>
        <v>#DIV/0!</v>
      </c>
    </row>
    <row r="908" spans="1:25" ht="15.75">
      <c r="A908">
        <v>20241117</v>
      </c>
      <c r="B908" s="10"/>
      <c r="C908" s="64"/>
      <c r="E908" s="2"/>
      <c r="F908" s="39"/>
      <c r="Y908" s="33" t="e">
        <f t="shared" si="223"/>
        <v>#DIV/0!</v>
      </c>
    </row>
    <row r="909" spans="1:25" ht="15.75">
      <c r="A909">
        <v>20241118</v>
      </c>
      <c r="B909" s="10"/>
      <c r="C909" s="64"/>
      <c r="E909" s="2"/>
      <c r="F909" s="39"/>
      <c r="Y909" s="33" t="e">
        <f t="shared" si="223"/>
        <v>#DIV/0!</v>
      </c>
    </row>
    <row r="910" spans="1:25" ht="15.75">
      <c r="A910">
        <v>20241119</v>
      </c>
      <c r="B910" s="10"/>
      <c r="C910" s="64"/>
      <c r="E910" s="2"/>
      <c r="F910" s="39"/>
      <c r="Y910" s="33" t="e">
        <f t="shared" si="223"/>
        <v>#DIV/0!</v>
      </c>
    </row>
    <row r="911" spans="1:25" ht="15.75">
      <c r="A911">
        <v>20241120</v>
      </c>
      <c r="B911" s="10"/>
      <c r="C911" s="64"/>
      <c r="E911" s="2"/>
      <c r="F911" s="39"/>
      <c r="Y911" s="33" t="e">
        <f t="shared" si="223"/>
        <v>#DIV/0!</v>
      </c>
    </row>
    <row r="912" spans="1:25" ht="15.75">
      <c r="A912">
        <v>20241121</v>
      </c>
      <c r="B912" s="10"/>
      <c r="C912" s="64"/>
      <c r="E912" s="2"/>
      <c r="F912" s="39"/>
      <c r="Y912" s="33" t="e">
        <f t="shared" si="223"/>
        <v>#DIV/0!</v>
      </c>
    </row>
    <row r="913" spans="1:25" ht="15.75">
      <c r="A913">
        <v>20241122</v>
      </c>
      <c r="B913" s="10"/>
      <c r="C913" s="64"/>
      <c r="E913" s="2"/>
      <c r="F913" s="39"/>
      <c r="Y913" s="33" t="e">
        <f t="shared" si="223"/>
        <v>#DIV/0!</v>
      </c>
    </row>
    <row r="914" spans="1:25" ht="15.75">
      <c r="A914">
        <v>20241123</v>
      </c>
      <c r="B914" s="10"/>
      <c r="C914" s="64"/>
      <c r="E914" s="2"/>
      <c r="F914" s="39"/>
      <c r="Y914" s="33" t="e">
        <f t="shared" si="223"/>
        <v>#DIV/0!</v>
      </c>
    </row>
    <row r="915" spans="1:25" ht="15.75">
      <c r="A915">
        <v>20241124</v>
      </c>
      <c r="B915" s="10"/>
      <c r="C915" s="64"/>
      <c r="E915" s="2"/>
      <c r="F915" s="39"/>
      <c r="Y915" s="33" t="e">
        <f t="shared" si="223"/>
        <v>#DIV/0!</v>
      </c>
    </row>
    <row r="916" spans="1:25" ht="15.75">
      <c r="A916">
        <v>20241125</v>
      </c>
      <c r="B916" s="10"/>
      <c r="C916" s="64"/>
      <c r="E916" s="2"/>
      <c r="F916" s="39"/>
      <c r="Y916" s="33" t="e">
        <f t="shared" si="223"/>
        <v>#DIV/0!</v>
      </c>
    </row>
    <row r="917" spans="1:25" ht="15.75">
      <c r="A917">
        <v>20241126</v>
      </c>
      <c r="B917" s="10"/>
      <c r="C917" s="64"/>
      <c r="E917" s="2"/>
      <c r="F917" s="39"/>
      <c r="Y917" s="33" t="e">
        <f t="shared" si="223"/>
        <v>#DIV/0!</v>
      </c>
    </row>
    <row r="918" spans="1:25" ht="15.75">
      <c r="A918">
        <v>20241127</v>
      </c>
      <c r="B918" s="10"/>
      <c r="C918" s="64"/>
      <c r="E918" s="2"/>
      <c r="F918" s="39"/>
      <c r="Y918" s="33" t="e">
        <f t="shared" si="223"/>
        <v>#DIV/0!</v>
      </c>
    </row>
    <row r="919" spans="1:25" ht="15.75">
      <c r="A919">
        <v>20241128</v>
      </c>
      <c r="B919" s="10"/>
      <c r="C919" s="64"/>
      <c r="E919" s="2"/>
      <c r="F919" s="39"/>
      <c r="Y919" s="33" t="e">
        <f t="shared" si="223"/>
        <v>#DIV/0!</v>
      </c>
    </row>
    <row r="920" spans="1:25" ht="15.75">
      <c r="A920">
        <v>20241129</v>
      </c>
      <c r="B920" s="10"/>
      <c r="C920" s="64"/>
      <c r="E920" s="2"/>
      <c r="F920" s="39"/>
      <c r="Y920" s="33" t="e">
        <f t="shared" si="223"/>
        <v>#DIV/0!</v>
      </c>
    </row>
    <row r="921" spans="1:25" ht="15.75">
      <c r="A921">
        <v>20241130</v>
      </c>
      <c r="B921" s="10"/>
      <c r="C921" s="64"/>
      <c r="E921" s="2"/>
      <c r="F921" s="39"/>
      <c r="Y921" s="33" t="e">
        <f t="shared" si="223"/>
        <v>#DIV/0!</v>
      </c>
    </row>
    <row r="922" spans="1:25" ht="15.75">
      <c r="A922">
        <v>20241201</v>
      </c>
      <c r="B922" s="10"/>
      <c r="C922" s="64"/>
      <c r="E922" s="2"/>
      <c r="F922" s="39"/>
      <c r="Y922" s="33" t="e">
        <f t="shared" si="223"/>
        <v>#DIV/0!</v>
      </c>
    </row>
    <row r="923" spans="1:25" ht="15.75">
      <c r="A923">
        <v>20241202</v>
      </c>
      <c r="B923" s="10"/>
      <c r="C923" s="64"/>
      <c r="E923" s="2"/>
      <c r="F923" s="39"/>
      <c r="Y923" s="33" t="e">
        <f t="shared" si="223"/>
        <v>#DIV/0!</v>
      </c>
    </row>
    <row r="924" spans="1:25" ht="15.75">
      <c r="A924">
        <v>20241203</v>
      </c>
      <c r="B924" s="10"/>
      <c r="C924" s="64"/>
      <c r="E924" s="2"/>
      <c r="F924" s="39"/>
      <c r="Y924" s="33" t="e">
        <f t="shared" si="223"/>
        <v>#DIV/0!</v>
      </c>
    </row>
    <row r="925" spans="1:25" ht="15.75">
      <c r="A925">
        <v>20241204</v>
      </c>
      <c r="B925" s="10"/>
      <c r="C925" s="64"/>
      <c r="E925" s="2"/>
      <c r="F925" s="39"/>
      <c r="Y925" s="33" t="e">
        <f t="shared" si="223"/>
        <v>#DIV/0!</v>
      </c>
    </row>
    <row r="926" spans="1:25" ht="15.75">
      <c r="A926">
        <v>20241205</v>
      </c>
      <c r="B926" s="10"/>
      <c r="C926" s="64"/>
      <c r="E926" s="2"/>
      <c r="F926" s="39"/>
      <c r="Y926" s="33" t="e">
        <f t="shared" si="223"/>
        <v>#DIV/0!</v>
      </c>
    </row>
    <row r="927" spans="1:25" ht="15.75">
      <c r="A927">
        <v>20241206</v>
      </c>
      <c r="B927" s="10"/>
      <c r="C927" s="64"/>
      <c r="E927" s="2"/>
      <c r="F927" s="39"/>
      <c r="Y927" s="33" t="e">
        <f t="shared" si="223"/>
        <v>#DIV/0!</v>
      </c>
    </row>
    <row r="928" spans="1:25" ht="15.75">
      <c r="A928">
        <v>20241207</v>
      </c>
      <c r="B928" s="10"/>
      <c r="C928" s="64"/>
      <c r="E928" s="2"/>
      <c r="F928" s="39"/>
      <c r="Y928" s="33" t="e">
        <f t="shared" si="223"/>
        <v>#DIV/0!</v>
      </c>
    </row>
    <row r="929" spans="1:25" ht="15.75">
      <c r="A929">
        <v>20241208</v>
      </c>
      <c r="B929" s="10"/>
      <c r="C929" s="64"/>
      <c r="E929" s="2"/>
      <c r="F929" s="39"/>
      <c r="Y929" s="33" t="e">
        <f t="shared" si="223"/>
        <v>#DIV/0!</v>
      </c>
    </row>
    <row r="930" spans="1:25" ht="15.75">
      <c r="A930">
        <v>20241209</v>
      </c>
      <c r="B930" s="10"/>
      <c r="C930" s="64"/>
      <c r="E930" s="2"/>
      <c r="F930" s="39"/>
      <c r="Y930" s="33" t="e">
        <f t="shared" si="223"/>
        <v>#DIV/0!</v>
      </c>
    </row>
    <row r="931" spans="1:25" ht="15.75">
      <c r="A931">
        <v>20241210</v>
      </c>
      <c r="B931" s="10"/>
      <c r="C931" s="64"/>
      <c r="E931" s="2"/>
      <c r="F931" s="39"/>
      <c r="Y931" s="33" t="e">
        <f t="shared" si="223"/>
        <v>#DIV/0!</v>
      </c>
    </row>
    <row r="932" spans="1:25" ht="15.75">
      <c r="A932">
        <v>20241211</v>
      </c>
      <c r="B932" s="10"/>
      <c r="C932" s="64"/>
      <c r="E932" s="2"/>
      <c r="F932" s="39"/>
      <c r="Y932" s="33" t="e">
        <f t="shared" si="223"/>
        <v>#DIV/0!</v>
      </c>
    </row>
    <row r="933" spans="1:25" ht="15.75">
      <c r="A933">
        <v>20241212</v>
      </c>
      <c r="B933" s="10"/>
      <c r="C933" s="64"/>
      <c r="E933" s="2"/>
      <c r="F933" s="39"/>
      <c r="Y933" s="33" t="e">
        <f t="shared" si="223"/>
        <v>#DIV/0!</v>
      </c>
    </row>
    <row r="934" spans="1:25" ht="15.75">
      <c r="A934">
        <v>20241213</v>
      </c>
      <c r="B934" s="10"/>
      <c r="C934" s="64"/>
      <c r="E934" s="2"/>
      <c r="F934" s="39"/>
      <c r="Y934" s="33" t="e">
        <f t="shared" si="223"/>
        <v>#DIV/0!</v>
      </c>
    </row>
    <row r="935" spans="1:25" ht="15.75">
      <c r="A935">
        <v>20241214</v>
      </c>
      <c r="B935" s="10"/>
      <c r="C935" s="64"/>
      <c r="E935" s="2"/>
      <c r="F935" s="39"/>
      <c r="Y935" s="33" t="e">
        <f t="shared" si="223"/>
        <v>#DIV/0!</v>
      </c>
    </row>
    <row r="936" spans="1:25" ht="15.75">
      <c r="A936">
        <v>20241215</v>
      </c>
      <c r="B936" s="10"/>
      <c r="C936" s="64"/>
      <c r="E936" s="2"/>
      <c r="F936" s="39"/>
      <c r="Y936" s="33" t="e">
        <f t="shared" si="223"/>
        <v>#DIV/0!</v>
      </c>
    </row>
    <row r="937" spans="1:25" ht="15.75">
      <c r="A937">
        <v>20241216</v>
      </c>
      <c r="B937" s="10"/>
      <c r="C937" s="64"/>
      <c r="E937" s="2"/>
      <c r="F937" s="39"/>
      <c r="Y937" s="33" t="e">
        <f t="shared" si="223"/>
        <v>#DIV/0!</v>
      </c>
    </row>
    <row r="938" spans="1:25" ht="15.75">
      <c r="A938">
        <v>20241217</v>
      </c>
      <c r="B938" s="10"/>
      <c r="C938" s="64"/>
      <c r="E938" s="2"/>
      <c r="F938" s="39"/>
      <c r="Y938" s="33" t="e">
        <f t="shared" si="223"/>
        <v>#DIV/0!</v>
      </c>
    </row>
    <row r="939" spans="1:25" ht="15.75">
      <c r="A939">
        <v>20241218</v>
      </c>
      <c r="B939" s="10"/>
      <c r="C939" s="64"/>
      <c r="E939" s="2"/>
      <c r="F939" s="39"/>
      <c r="Y939" s="33" t="e">
        <f t="shared" si="223"/>
        <v>#DIV/0!</v>
      </c>
    </row>
    <row r="940" spans="1:25" ht="15.75">
      <c r="A940">
        <v>20241219</v>
      </c>
      <c r="B940" s="10"/>
      <c r="C940" s="64"/>
      <c r="E940" s="2"/>
      <c r="F940" s="39"/>
      <c r="Y940" s="33" t="e">
        <f t="shared" si="223"/>
        <v>#DIV/0!</v>
      </c>
    </row>
    <row r="941" spans="1:25" ht="15.75">
      <c r="A941">
        <v>20241220</v>
      </c>
      <c r="B941" s="10"/>
      <c r="C941" s="64"/>
      <c r="E941" s="2"/>
      <c r="F941" s="39"/>
      <c r="Y941" s="33" t="e">
        <f t="shared" si="223"/>
        <v>#DIV/0!</v>
      </c>
    </row>
    <row r="942" spans="1:25" ht="15.75">
      <c r="B942" s="10"/>
      <c r="C942" s="64"/>
      <c r="E942" s="2"/>
      <c r="F942" s="39"/>
      <c r="Y942" s="33" t="e">
        <f t="shared" si="223"/>
        <v>#DIV/0!</v>
      </c>
    </row>
    <row r="943" spans="1:25" ht="15.75">
      <c r="B943" s="10"/>
      <c r="C943" s="64"/>
      <c r="E943" s="2"/>
      <c r="F943" s="39"/>
      <c r="Y943" s="33" t="e">
        <f t="shared" si="223"/>
        <v>#DIV/0!</v>
      </c>
    </row>
    <row r="944" spans="1:25" ht="15.75">
      <c r="B944" s="10"/>
      <c r="C944" s="64"/>
      <c r="E944" s="2"/>
      <c r="F944" s="39"/>
      <c r="Y944" s="33" t="e">
        <f t="shared" si="223"/>
        <v>#DIV/0!</v>
      </c>
    </row>
    <row r="945" spans="2:25" ht="15.75">
      <c r="B945" s="10"/>
      <c r="C945" s="64"/>
      <c r="E945" s="2"/>
      <c r="F945" s="39"/>
      <c r="Y945" s="33" t="e">
        <f t="shared" si="223"/>
        <v>#DIV/0!</v>
      </c>
    </row>
    <row r="946" spans="2:25" ht="15.75">
      <c r="B946" s="10"/>
      <c r="C946" s="64"/>
      <c r="E946" s="2"/>
      <c r="F946" s="39"/>
      <c r="Y946" s="33" t="e">
        <f t="shared" si="223"/>
        <v>#DIV/0!</v>
      </c>
    </row>
    <row r="947" spans="2:25" ht="15.75">
      <c r="B947" s="10"/>
      <c r="C947" s="64"/>
      <c r="E947" s="2"/>
      <c r="F947" s="39"/>
      <c r="Y947" s="33" t="e">
        <f t="shared" ref="Y947:Y964" si="232">L947/F947</f>
        <v>#DIV/0!</v>
      </c>
    </row>
    <row r="948" spans="2:25" ht="15.75">
      <c r="B948" s="10"/>
      <c r="C948" s="64"/>
      <c r="E948" s="2"/>
      <c r="F948" s="39"/>
      <c r="Y948" s="33" t="e">
        <f t="shared" si="232"/>
        <v>#DIV/0!</v>
      </c>
    </row>
    <row r="949" spans="2:25" ht="15.75">
      <c r="B949" s="10"/>
      <c r="C949" s="64"/>
      <c r="E949" s="2"/>
      <c r="F949" s="39"/>
      <c r="Y949" s="33" t="e">
        <f t="shared" si="232"/>
        <v>#DIV/0!</v>
      </c>
    </row>
    <row r="950" spans="2:25" ht="15.75">
      <c r="B950" s="10"/>
      <c r="C950" s="64"/>
      <c r="E950" s="2"/>
      <c r="F950" s="39"/>
      <c r="Y950" s="33" t="e">
        <f t="shared" si="232"/>
        <v>#DIV/0!</v>
      </c>
    </row>
    <row r="951" spans="2:25" ht="15.75">
      <c r="B951" s="10"/>
      <c r="C951" s="64"/>
      <c r="E951" s="2"/>
      <c r="F951" s="39"/>
      <c r="Y951" s="33" t="e">
        <f t="shared" si="232"/>
        <v>#DIV/0!</v>
      </c>
    </row>
    <row r="952" spans="2:25" ht="15.75">
      <c r="B952" s="10"/>
      <c r="C952" s="64"/>
      <c r="E952" s="2"/>
      <c r="F952" s="39"/>
      <c r="Y952" s="33" t="e">
        <f t="shared" si="232"/>
        <v>#DIV/0!</v>
      </c>
    </row>
    <row r="953" spans="2:25" ht="15.75">
      <c r="B953" s="10"/>
      <c r="C953" s="64"/>
      <c r="E953" s="2"/>
      <c r="F953" s="39"/>
      <c r="Y953" s="33" t="e">
        <f t="shared" si="232"/>
        <v>#DIV/0!</v>
      </c>
    </row>
    <row r="954" spans="2:25" ht="15.75">
      <c r="B954" s="10"/>
      <c r="C954" s="64"/>
      <c r="E954" s="2"/>
      <c r="F954" s="39"/>
      <c r="Y954" s="33" t="e">
        <f t="shared" si="232"/>
        <v>#DIV/0!</v>
      </c>
    </row>
    <row r="955" spans="2:25" ht="15.75">
      <c r="B955" s="10"/>
      <c r="C955" s="64"/>
      <c r="E955" s="2"/>
      <c r="F955" s="39"/>
      <c r="Y955" s="33" t="e">
        <f t="shared" si="232"/>
        <v>#DIV/0!</v>
      </c>
    </row>
    <row r="956" spans="2:25" ht="15.75">
      <c r="B956" s="10"/>
      <c r="C956" s="64"/>
      <c r="E956" s="2"/>
      <c r="F956" s="39"/>
      <c r="Y956" s="33" t="e">
        <f t="shared" si="232"/>
        <v>#DIV/0!</v>
      </c>
    </row>
    <row r="957" spans="2:25" ht="15.75">
      <c r="B957" s="10"/>
      <c r="C957" s="64"/>
      <c r="E957" s="2"/>
      <c r="F957" s="39"/>
      <c r="Y957" s="33" t="e">
        <f t="shared" si="232"/>
        <v>#DIV/0!</v>
      </c>
    </row>
    <row r="958" spans="2:25" ht="15.75">
      <c r="B958" s="10"/>
      <c r="C958" s="64"/>
      <c r="E958" s="2"/>
      <c r="F958" s="39"/>
      <c r="Y958" s="33" t="e">
        <f t="shared" si="232"/>
        <v>#DIV/0!</v>
      </c>
    </row>
    <row r="959" spans="2:25" ht="15.75">
      <c r="B959" s="10"/>
      <c r="C959" s="64"/>
      <c r="E959" s="2"/>
      <c r="F959" s="39"/>
      <c r="Y959" s="33" t="e">
        <f t="shared" si="232"/>
        <v>#DIV/0!</v>
      </c>
    </row>
    <row r="960" spans="2:25" ht="15.75">
      <c r="B960" s="10"/>
      <c r="C960" s="64"/>
      <c r="E960" s="2"/>
      <c r="F960" s="39"/>
      <c r="Y960" s="33" t="e">
        <f t="shared" si="232"/>
        <v>#DIV/0!</v>
      </c>
    </row>
    <row r="961" spans="2:25" ht="15.75">
      <c r="B961" s="10"/>
      <c r="C961" s="64"/>
      <c r="E961" s="2"/>
      <c r="F961" s="39"/>
      <c r="Y961" s="33" t="e">
        <f t="shared" si="232"/>
        <v>#DIV/0!</v>
      </c>
    </row>
    <row r="962" spans="2:25" ht="15.75">
      <c r="B962" s="10"/>
      <c r="C962" s="64"/>
      <c r="E962" s="2"/>
      <c r="F962" s="39"/>
      <c r="Y962" s="33" t="e">
        <f t="shared" si="232"/>
        <v>#DIV/0!</v>
      </c>
    </row>
    <row r="963" spans="2:25" ht="15.75">
      <c r="B963" s="10"/>
      <c r="C963" s="64"/>
      <c r="E963" s="2"/>
      <c r="F963" s="39"/>
      <c r="Y963" s="33" t="e">
        <f t="shared" si="232"/>
        <v>#DIV/0!</v>
      </c>
    </row>
    <row r="964" spans="2:25" ht="15.75">
      <c r="B964" s="10"/>
      <c r="C964" s="64"/>
      <c r="E964" s="2"/>
      <c r="F964" s="39"/>
      <c r="Y964" s="33" t="e">
        <f t="shared" si="232"/>
        <v>#DIV/0!</v>
      </c>
    </row>
    <row r="965" spans="2:25" ht="15.75">
      <c r="B965" s="10"/>
      <c r="C965" s="64"/>
      <c r="E965" s="2"/>
      <c r="F965" s="39"/>
      <c r="Y965" s="17" t="e">
        <f t="shared" ref="Y965:Y1026" si="233">K965/F965</f>
        <v>#DIV/0!</v>
      </c>
    </row>
    <row r="966" spans="2:25" ht="15.75">
      <c r="B966" s="10"/>
      <c r="C966" s="64"/>
      <c r="E966" s="2"/>
      <c r="F966" s="39"/>
      <c r="Y966" s="17" t="e">
        <f t="shared" si="233"/>
        <v>#DIV/0!</v>
      </c>
    </row>
    <row r="967" spans="2:25" ht="15.75">
      <c r="B967" s="10"/>
      <c r="C967" s="64"/>
      <c r="E967" s="2"/>
      <c r="F967" s="39"/>
      <c r="Y967" s="17" t="e">
        <f t="shared" si="233"/>
        <v>#DIV/0!</v>
      </c>
    </row>
    <row r="968" spans="2:25" ht="15.75">
      <c r="B968" s="10"/>
      <c r="C968" s="64"/>
      <c r="E968" s="2"/>
      <c r="F968" s="39"/>
      <c r="Y968" s="17" t="e">
        <f t="shared" si="233"/>
        <v>#DIV/0!</v>
      </c>
    </row>
    <row r="969" spans="2:25" ht="15.75">
      <c r="B969" s="10"/>
      <c r="C969" s="64"/>
      <c r="E969" s="2"/>
      <c r="F969" s="39"/>
      <c r="Y969" s="17" t="e">
        <f t="shared" si="233"/>
        <v>#DIV/0!</v>
      </c>
    </row>
    <row r="970" spans="2:25" ht="15.75">
      <c r="B970" s="10"/>
      <c r="C970" s="64"/>
      <c r="E970" s="2"/>
      <c r="F970" s="39"/>
      <c r="Y970" s="17" t="e">
        <f t="shared" si="233"/>
        <v>#DIV/0!</v>
      </c>
    </row>
    <row r="971" spans="2:25" ht="15.75">
      <c r="B971" s="10"/>
      <c r="C971" s="64"/>
      <c r="E971" s="2"/>
      <c r="F971" s="39"/>
      <c r="Y971" s="17" t="e">
        <f t="shared" si="233"/>
        <v>#DIV/0!</v>
      </c>
    </row>
    <row r="972" spans="2:25" ht="15.75">
      <c r="B972" s="10"/>
      <c r="C972" s="64"/>
      <c r="E972" s="2"/>
      <c r="F972" s="39"/>
      <c r="Y972" s="17" t="e">
        <f t="shared" si="233"/>
        <v>#DIV/0!</v>
      </c>
    </row>
    <row r="973" spans="2:25" ht="15.75">
      <c r="B973" s="10"/>
      <c r="C973" s="64"/>
      <c r="E973" s="2"/>
      <c r="F973" s="39"/>
      <c r="Y973" s="17" t="e">
        <f t="shared" si="233"/>
        <v>#DIV/0!</v>
      </c>
    </row>
    <row r="974" spans="2:25" ht="15.75">
      <c r="B974" s="10"/>
      <c r="C974" s="64"/>
      <c r="E974" s="2"/>
      <c r="F974" s="39"/>
      <c r="Y974" s="17" t="e">
        <f t="shared" si="233"/>
        <v>#DIV/0!</v>
      </c>
    </row>
    <row r="975" spans="2:25" ht="15.75">
      <c r="B975" s="10"/>
      <c r="C975" s="64"/>
      <c r="E975" s="2"/>
      <c r="F975" s="39"/>
      <c r="Y975" s="17" t="e">
        <f t="shared" si="233"/>
        <v>#DIV/0!</v>
      </c>
    </row>
    <row r="976" spans="2:25" ht="15.75">
      <c r="B976" s="10"/>
      <c r="C976" s="64"/>
      <c r="E976" s="2"/>
      <c r="F976" s="39"/>
      <c r="Y976" s="17" t="e">
        <f t="shared" si="233"/>
        <v>#DIV/0!</v>
      </c>
    </row>
    <row r="977" spans="2:25" ht="15.75">
      <c r="B977" s="10"/>
      <c r="C977" s="64"/>
      <c r="E977" s="2"/>
      <c r="F977" s="39"/>
      <c r="Y977" s="17" t="e">
        <f t="shared" si="233"/>
        <v>#DIV/0!</v>
      </c>
    </row>
    <row r="978" spans="2:25" ht="15.75">
      <c r="B978" s="10"/>
      <c r="C978" s="64"/>
      <c r="E978" s="2"/>
      <c r="F978" s="39"/>
      <c r="Y978" s="17" t="e">
        <f t="shared" si="233"/>
        <v>#DIV/0!</v>
      </c>
    </row>
    <row r="979" spans="2:25" ht="15.75">
      <c r="B979" s="10"/>
      <c r="C979" s="64"/>
      <c r="E979" s="2"/>
      <c r="F979" s="39"/>
      <c r="Y979" s="17" t="e">
        <f t="shared" si="233"/>
        <v>#DIV/0!</v>
      </c>
    </row>
    <row r="980" spans="2:25" ht="15.75">
      <c r="B980" s="10"/>
      <c r="C980" s="64"/>
      <c r="E980" s="2"/>
      <c r="F980" s="39"/>
      <c r="Y980" s="17" t="e">
        <f t="shared" si="233"/>
        <v>#DIV/0!</v>
      </c>
    </row>
    <row r="981" spans="2:25" ht="15.75">
      <c r="B981" s="10"/>
      <c r="C981" s="64"/>
      <c r="E981" s="2"/>
      <c r="F981" s="39"/>
      <c r="Y981" s="17" t="e">
        <f t="shared" si="233"/>
        <v>#DIV/0!</v>
      </c>
    </row>
    <row r="982" spans="2:25" ht="15.75">
      <c r="B982" s="10"/>
      <c r="C982" s="64"/>
      <c r="E982" s="2"/>
      <c r="F982" s="39"/>
      <c r="Y982" s="17" t="e">
        <f t="shared" si="233"/>
        <v>#DIV/0!</v>
      </c>
    </row>
    <row r="983" spans="2:25" ht="15.75">
      <c r="B983" s="10"/>
      <c r="C983" s="64"/>
      <c r="E983" s="2"/>
      <c r="F983" s="39"/>
      <c r="Y983" s="17" t="e">
        <f t="shared" si="233"/>
        <v>#DIV/0!</v>
      </c>
    </row>
    <row r="984" spans="2:25" ht="15.75">
      <c r="B984" s="10"/>
      <c r="C984" s="64"/>
      <c r="E984" s="2"/>
      <c r="F984" s="39"/>
      <c r="Y984" s="17" t="e">
        <f t="shared" si="233"/>
        <v>#DIV/0!</v>
      </c>
    </row>
    <row r="985" spans="2:25" ht="15.75">
      <c r="B985" s="10"/>
      <c r="C985" s="64"/>
      <c r="E985" s="2"/>
      <c r="F985" s="39"/>
      <c r="Y985" s="17" t="e">
        <f t="shared" si="233"/>
        <v>#DIV/0!</v>
      </c>
    </row>
    <row r="986" spans="2:25" ht="15.75">
      <c r="B986" s="10"/>
      <c r="C986" s="64"/>
      <c r="E986" s="2"/>
      <c r="F986" s="39"/>
      <c r="Y986" s="17" t="e">
        <f t="shared" si="233"/>
        <v>#DIV/0!</v>
      </c>
    </row>
    <row r="987" spans="2:25" ht="15.75">
      <c r="B987" s="10"/>
      <c r="C987" s="64"/>
      <c r="E987" s="2"/>
      <c r="F987" s="39"/>
      <c r="Y987" s="17" t="e">
        <f t="shared" si="233"/>
        <v>#DIV/0!</v>
      </c>
    </row>
    <row r="988" spans="2:25" ht="15.75">
      <c r="B988" s="10"/>
      <c r="C988" s="64"/>
      <c r="E988" s="2"/>
      <c r="F988" s="39"/>
      <c r="Y988" s="17" t="e">
        <f t="shared" si="233"/>
        <v>#DIV/0!</v>
      </c>
    </row>
    <row r="989" spans="2:25" ht="15.75">
      <c r="B989" s="10"/>
      <c r="C989" s="64"/>
      <c r="E989" s="2"/>
      <c r="F989" s="39"/>
      <c r="Y989" s="17" t="e">
        <f t="shared" si="233"/>
        <v>#DIV/0!</v>
      </c>
    </row>
    <row r="990" spans="2:25" ht="15.75">
      <c r="B990" s="10"/>
      <c r="C990" s="64"/>
      <c r="E990" s="2"/>
      <c r="F990" s="39"/>
      <c r="Y990" s="17" t="e">
        <f t="shared" si="233"/>
        <v>#DIV/0!</v>
      </c>
    </row>
    <row r="991" spans="2:25" ht="15.75">
      <c r="B991" s="10"/>
      <c r="C991" s="64"/>
      <c r="E991" s="2"/>
      <c r="F991" s="39"/>
      <c r="Y991" s="17" t="e">
        <f t="shared" si="233"/>
        <v>#DIV/0!</v>
      </c>
    </row>
    <row r="992" spans="2:25" ht="15.75">
      <c r="B992" s="10"/>
      <c r="C992" s="64"/>
      <c r="E992" s="2"/>
      <c r="F992" s="39"/>
      <c r="Y992" s="17" t="e">
        <f t="shared" si="233"/>
        <v>#DIV/0!</v>
      </c>
    </row>
    <row r="993" spans="2:25" ht="15.75">
      <c r="B993" s="10"/>
      <c r="C993" s="64"/>
      <c r="E993" s="2"/>
      <c r="F993" s="39"/>
      <c r="Y993" s="17" t="e">
        <f t="shared" si="233"/>
        <v>#DIV/0!</v>
      </c>
    </row>
    <row r="994" spans="2:25" ht="15.75">
      <c r="B994" s="10"/>
      <c r="C994" s="64"/>
      <c r="E994" s="2"/>
      <c r="F994" s="39"/>
      <c r="Y994" s="17" t="e">
        <f t="shared" si="233"/>
        <v>#DIV/0!</v>
      </c>
    </row>
    <row r="995" spans="2:25" ht="15.75">
      <c r="B995" s="10"/>
      <c r="C995" s="64"/>
      <c r="E995" s="2"/>
      <c r="F995" s="39"/>
      <c r="Y995" s="17" t="e">
        <f t="shared" si="233"/>
        <v>#DIV/0!</v>
      </c>
    </row>
    <row r="996" spans="2:25" ht="15.75">
      <c r="B996" s="10"/>
      <c r="C996" s="64"/>
      <c r="E996" s="2"/>
      <c r="F996" s="39"/>
      <c r="Y996" s="17" t="e">
        <f t="shared" si="233"/>
        <v>#DIV/0!</v>
      </c>
    </row>
    <row r="997" spans="2:25" ht="15.75">
      <c r="B997" s="10"/>
      <c r="C997" s="64"/>
      <c r="E997" s="2"/>
      <c r="F997" s="39"/>
      <c r="Y997" s="17" t="e">
        <f t="shared" si="233"/>
        <v>#DIV/0!</v>
      </c>
    </row>
    <row r="998" spans="2:25" ht="15.75">
      <c r="B998" s="10"/>
      <c r="C998" s="64"/>
      <c r="E998" s="2"/>
      <c r="F998" s="39"/>
      <c r="Y998" s="17" t="e">
        <f t="shared" si="233"/>
        <v>#DIV/0!</v>
      </c>
    </row>
    <row r="999" spans="2:25" ht="15.75">
      <c r="B999" s="10"/>
      <c r="C999" s="64"/>
      <c r="E999" s="2"/>
      <c r="F999" s="39"/>
      <c r="Y999" s="17" t="e">
        <f t="shared" si="233"/>
        <v>#DIV/0!</v>
      </c>
    </row>
    <row r="1000" spans="2:25" ht="15.75">
      <c r="B1000" s="10"/>
      <c r="C1000" s="64"/>
      <c r="E1000" s="2"/>
      <c r="F1000" s="39"/>
      <c r="Y1000" s="17" t="e">
        <f t="shared" si="233"/>
        <v>#DIV/0!</v>
      </c>
    </row>
    <row r="1001" spans="2:25" ht="15.75">
      <c r="B1001" s="10"/>
      <c r="C1001" s="64"/>
      <c r="E1001" s="2"/>
      <c r="F1001" s="39"/>
      <c r="Y1001" s="17" t="e">
        <f t="shared" si="233"/>
        <v>#DIV/0!</v>
      </c>
    </row>
    <row r="1002" spans="2:25" ht="15.75">
      <c r="B1002" s="10"/>
      <c r="C1002" s="64"/>
      <c r="E1002" s="2"/>
      <c r="F1002" s="39"/>
      <c r="Y1002" s="17" t="e">
        <f t="shared" si="233"/>
        <v>#DIV/0!</v>
      </c>
    </row>
    <row r="1003" spans="2:25" ht="15.75">
      <c r="B1003" s="10"/>
      <c r="C1003" s="64"/>
      <c r="E1003" s="2"/>
      <c r="F1003" s="39"/>
      <c r="Y1003" s="17" t="e">
        <f t="shared" si="233"/>
        <v>#DIV/0!</v>
      </c>
    </row>
    <row r="1004" spans="2:25" ht="15.75">
      <c r="B1004" s="10"/>
      <c r="C1004" s="64"/>
      <c r="E1004" s="2"/>
      <c r="F1004" s="39"/>
      <c r="Y1004" s="17" t="e">
        <f t="shared" si="233"/>
        <v>#DIV/0!</v>
      </c>
    </row>
    <row r="1005" spans="2:25" ht="15.75">
      <c r="B1005" s="10"/>
      <c r="C1005" s="64"/>
      <c r="E1005" s="2"/>
      <c r="F1005" s="39"/>
      <c r="Y1005" s="17" t="e">
        <f t="shared" si="233"/>
        <v>#DIV/0!</v>
      </c>
    </row>
    <row r="1006" spans="2:25" ht="15.75">
      <c r="B1006" s="10"/>
      <c r="C1006" s="64"/>
      <c r="E1006" s="2"/>
      <c r="F1006" s="39"/>
      <c r="Y1006" s="17" t="e">
        <f t="shared" si="233"/>
        <v>#DIV/0!</v>
      </c>
    </row>
    <row r="1007" spans="2:25" ht="15.75">
      <c r="B1007" s="10"/>
      <c r="C1007" s="64"/>
      <c r="E1007" s="2"/>
      <c r="F1007" s="39"/>
      <c r="Y1007" s="17" t="e">
        <f t="shared" si="233"/>
        <v>#DIV/0!</v>
      </c>
    </row>
    <row r="1008" spans="2:25" ht="15.75">
      <c r="B1008" s="10"/>
      <c r="C1008" s="64"/>
      <c r="E1008" s="2"/>
      <c r="F1008" s="39"/>
      <c r="Y1008" s="17" t="e">
        <f t="shared" si="233"/>
        <v>#DIV/0!</v>
      </c>
    </row>
    <row r="1009" spans="2:25">
      <c r="B1009" s="10"/>
      <c r="E1009" s="2"/>
      <c r="F1009" s="39"/>
      <c r="Y1009" s="17" t="e">
        <f t="shared" si="233"/>
        <v>#DIV/0!</v>
      </c>
    </row>
    <row r="1010" spans="2:25">
      <c r="B1010" s="10"/>
      <c r="E1010" s="2"/>
      <c r="F1010" s="39"/>
      <c r="Y1010" s="17" t="e">
        <f t="shared" si="233"/>
        <v>#DIV/0!</v>
      </c>
    </row>
    <row r="1011" spans="2:25">
      <c r="B1011" s="10"/>
      <c r="E1011" s="2"/>
      <c r="F1011" s="39"/>
      <c r="Y1011" s="17" t="e">
        <f t="shared" si="233"/>
        <v>#DIV/0!</v>
      </c>
    </row>
    <row r="1012" spans="2:25">
      <c r="B1012" s="10"/>
      <c r="E1012" s="2"/>
      <c r="F1012" s="39"/>
      <c r="Y1012" s="17" t="e">
        <f t="shared" si="233"/>
        <v>#DIV/0!</v>
      </c>
    </row>
    <row r="1013" spans="2:25">
      <c r="B1013" s="10"/>
      <c r="E1013" s="2"/>
      <c r="F1013" s="39"/>
      <c r="Y1013" s="17" t="e">
        <f t="shared" si="233"/>
        <v>#DIV/0!</v>
      </c>
    </row>
    <row r="1014" spans="2:25">
      <c r="B1014" s="10"/>
      <c r="E1014" s="2"/>
      <c r="F1014" s="39"/>
      <c r="Y1014" s="17" t="e">
        <f t="shared" si="233"/>
        <v>#DIV/0!</v>
      </c>
    </row>
    <row r="1015" spans="2:25">
      <c r="B1015" s="10"/>
      <c r="E1015" s="2"/>
      <c r="F1015" s="39"/>
      <c r="Y1015" s="17" t="e">
        <f t="shared" si="233"/>
        <v>#DIV/0!</v>
      </c>
    </row>
    <row r="1016" spans="2:25">
      <c r="B1016" s="10"/>
      <c r="E1016" s="2"/>
      <c r="F1016" s="39"/>
      <c r="Y1016" s="17" t="e">
        <f t="shared" si="233"/>
        <v>#DIV/0!</v>
      </c>
    </row>
    <row r="1017" spans="2:25">
      <c r="B1017" s="10"/>
      <c r="E1017" s="2"/>
      <c r="F1017" s="39"/>
      <c r="Y1017" s="17" t="e">
        <f t="shared" si="233"/>
        <v>#DIV/0!</v>
      </c>
    </row>
    <row r="1018" spans="2:25">
      <c r="B1018" s="10"/>
      <c r="E1018" s="2"/>
      <c r="F1018" s="39"/>
      <c r="Y1018" s="17" t="e">
        <f t="shared" si="233"/>
        <v>#DIV/0!</v>
      </c>
    </row>
    <row r="1019" spans="2:25">
      <c r="B1019" s="10"/>
      <c r="E1019" s="2"/>
      <c r="F1019" s="39"/>
      <c r="Y1019" s="17" t="e">
        <f t="shared" si="233"/>
        <v>#DIV/0!</v>
      </c>
    </row>
    <row r="1020" spans="2:25">
      <c r="B1020" s="10"/>
      <c r="E1020" s="2"/>
      <c r="F1020" s="39"/>
      <c r="Y1020" s="17" t="e">
        <f t="shared" si="233"/>
        <v>#DIV/0!</v>
      </c>
    </row>
    <row r="1021" spans="2:25">
      <c r="B1021" s="10"/>
      <c r="E1021" s="2"/>
      <c r="F1021" s="39"/>
      <c r="Y1021" s="17" t="e">
        <f t="shared" si="233"/>
        <v>#DIV/0!</v>
      </c>
    </row>
    <row r="1022" spans="2:25">
      <c r="B1022" s="10"/>
      <c r="E1022" s="2"/>
      <c r="F1022" s="39"/>
      <c r="Y1022" s="17" t="e">
        <f t="shared" si="233"/>
        <v>#DIV/0!</v>
      </c>
    </row>
    <row r="1023" spans="2:25">
      <c r="B1023" s="10"/>
      <c r="E1023" s="2"/>
      <c r="F1023" s="39"/>
      <c r="Y1023" s="17" t="e">
        <f t="shared" si="233"/>
        <v>#DIV/0!</v>
      </c>
    </row>
    <row r="1024" spans="2:25">
      <c r="B1024" s="10"/>
      <c r="E1024" s="2"/>
      <c r="F1024" s="39"/>
      <c r="Y1024" s="17" t="e">
        <f t="shared" si="233"/>
        <v>#DIV/0!</v>
      </c>
    </row>
    <row r="1025" spans="2:25">
      <c r="B1025" s="10"/>
      <c r="E1025" s="2"/>
      <c r="F1025" s="39"/>
      <c r="Y1025" s="17" t="e">
        <f t="shared" si="233"/>
        <v>#DIV/0!</v>
      </c>
    </row>
    <row r="1026" spans="2:25">
      <c r="B1026" s="10"/>
      <c r="E1026" s="2"/>
      <c r="F1026" s="39"/>
      <c r="Y1026" s="17" t="e">
        <f t="shared" si="233"/>
        <v>#DIV/0!</v>
      </c>
    </row>
    <row r="1027" spans="2:25">
      <c r="B1027" s="10"/>
      <c r="E1027" s="2"/>
      <c r="F1027" s="39"/>
      <c r="Y1027" s="17" t="e">
        <f t="shared" ref="Y1027:Y1090" si="234">K1027/F1027</f>
        <v>#DIV/0!</v>
      </c>
    </row>
    <row r="1028" spans="2:25">
      <c r="B1028" s="10"/>
      <c r="E1028" s="2"/>
      <c r="F1028" s="39"/>
      <c r="Y1028" s="17" t="e">
        <f t="shared" si="234"/>
        <v>#DIV/0!</v>
      </c>
    </row>
    <row r="1029" spans="2:25">
      <c r="B1029" s="10"/>
      <c r="E1029" s="2"/>
      <c r="F1029" s="39"/>
      <c r="Y1029" s="17" t="e">
        <f t="shared" si="234"/>
        <v>#DIV/0!</v>
      </c>
    </row>
    <row r="1030" spans="2:25">
      <c r="B1030" s="10"/>
      <c r="E1030" s="2"/>
      <c r="F1030" s="39"/>
      <c r="Y1030" s="17" t="e">
        <f t="shared" si="234"/>
        <v>#DIV/0!</v>
      </c>
    </row>
    <row r="1031" spans="2:25">
      <c r="B1031" s="10"/>
      <c r="E1031" s="2"/>
      <c r="F1031" s="39"/>
      <c r="Y1031" s="17" t="e">
        <f t="shared" si="234"/>
        <v>#DIV/0!</v>
      </c>
    </row>
    <row r="1032" spans="2:25">
      <c r="B1032" s="10"/>
      <c r="E1032" s="2"/>
      <c r="F1032" s="39"/>
      <c r="Y1032" s="17" t="e">
        <f t="shared" si="234"/>
        <v>#DIV/0!</v>
      </c>
    </row>
    <row r="1033" spans="2:25">
      <c r="B1033" s="10"/>
      <c r="E1033" s="2"/>
      <c r="F1033" s="39"/>
      <c r="Y1033" s="17" t="e">
        <f t="shared" si="234"/>
        <v>#DIV/0!</v>
      </c>
    </row>
    <row r="1034" spans="2:25">
      <c r="B1034" s="10"/>
      <c r="E1034" s="2"/>
      <c r="F1034" s="39"/>
      <c r="Y1034" s="17" t="e">
        <f t="shared" si="234"/>
        <v>#DIV/0!</v>
      </c>
    </row>
    <row r="1035" spans="2:25">
      <c r="B1035" s="10"/>
      <c r="E1035" s="2"/>
      <c r="F1035" s="39"/>
      <c r="Y1035" s="17" t="e">
        <f t="shared" si="234"/>
        <v>#DIV/0!</v>
      </c>
    </row>
    <row r="1036" spans="2:25">
      <c r="B1036" s="10"/>
      <c r="E1036" s="2"/>
      <c r="F1036" s="39"/>
      <c r="Y1036" s="17" t="e">
        <f t="shared" si="234"/>
        <v>#DIV/0!</v>
      </c>
    </row>
    <row r="1037" spans="2:25">
      <c r="B1037" s="10"/>
      <c r="E1037" s="2"/>
      <c r="F1037" s="39"/>
      <c r="Y1037" s="17" t="e">
        <f t="shared" si="234"/>
        <v>#DIV/0!</v>
      </c>
    </row>
    <row r="1038" spans="2:25">
      <c r="B1038" s="10"/>
      <c r="E1038" s="2"/>
      <c r="F1038" s="39"/>
      <c r="Y1038" s="17" t="e">
        <f t="shared" si="234"/>
        <v>#DIV/0!</v>
      </c>
    </row>
    <row r="1039" spans="2:25">
      <c r="B1039" s="10"/>
      <c r="E1039" s="2"/>
      <c r="F1039" s="39"/>
      <c r="Y1039" s="17" t="e">
        <f t="shared" si="234"/>
        <v>#DIV/0!</v>
      </c>
    </row>
    <row r="1040" spans="2:25">
      <c r="B1040" s="10"/>
      <c r="E1040" s="2"/>
      <c r="F1040" s="39"/>
      <c r="Y1040" s="17" t="e">
        <f t="shared" si="234"/>
        <v>#DIV/0!</v>
      </c>
    </row>
    <row r="1041" spans="2:25">
      <c r="B1041" s="10"/>
      <c r="E1041" s="2"/>
      <c r="F1041" s="39"/>
      <c r="Y1041" s="17" t="e">
        <f t="shared" si="234"/>
        <v>#DIV/0!</v>
      </c>
    </row>
    <row r="1042" spans="2:25">
      <c r="B1042" s="10"/>
      <c r="E1042" s="2"/>
      <c r="F1042" s="39"/>
      <c r="Y1042" s="17" t="e">
        <f t="shared" si="234"/>
        <v>#DIV/0!</v>
      </c>
    </row>
    <row r="1043" spans="2:25">
      <c r="B1043" s="10"/>
      <c r="E1043" s="2"/>
      <c r="F1043" s="39"/>
      <c r="Y1043" s="17" t="e">
        <f t="shared" si="234"/>
        <v>#DIV/0!</v>
      </c>
    </row>
    <row r="1044" spans="2:25">
      <c r="B1044" s="10"/>
      <c r="E1044" s="2"/>
      <c r="F1044" s="39"/>
      <c r="Y1044" s="17" t="e">
        <f t="shared" si="234"/>
        <v>#DIV/0!</v>
      </c>
    </row>
    <row r="1045" spans="2:25">
      <c r="B1045" s="10"/>
      <c r="E1045" s="2"/>
      <c r="F1045" s="39"/>
      <c r="Y1045" s="17" t="e">
        <f t="shared" si="234"/>
        <v>#DIV/0!</v>
      </c>
    </row>
    <row r="1046" spans="2:25">
      <c r="B1046" s="10"/>
      <c r="E1046" s="2"/>
      <c r="F1046" s="39"/>
      <c r="Y1046" s="17" t="e">
        <f t="shared" si="234"/>
        <v>#DIV/0!</v>
      </c>
    </row>
    <row r="1047" spans="2:25">
      <c r="B1047" s="10"/>
      <c r="E1047" s="2"/>
      <c r="F1047" s="39"/>
      <c r="Y1047" s="17" t="e">
        <f t="shared" si="234"/>
        <v>#DIV/0!</v>
      </c>
    </row>
    <row r="1048" spans="2:25">
      <c r="B1048" s="10"/>
      <c r="E1048" s="2"/>
      <c r="F1048" s="39"/>
      <c r="Y1048" s="17" t="e">
        <f t="shared" si="234"/>
        <v>#DIV/0!</v>
      </c>
    </row>
    <row r="1049" spans="2:25">
      <c r="B1049" s="10"/>
      <c r="E1049" s="2"/>
      <c r="F1049" s="39"/>
      <c r="Y1049" s="17" t="e">
        <f t="shared" si="234"/>
        <v>#DIV/0!</v>
      </c>
    </row>
    <row r="1050" spans="2:25">
      <c r="B1050" s="10"/>
      <c r="E1050" s="2"/>
      <c r="F1050" s="39"/>
      <c r="Y1050" s="17" t="e">
        <f t="shared" si="234"/>
        <v>#DIV/0!</v>
      </c>
    </row>
    <row r="1051" spans="2:25">
      <c r="B1051" s="10"/>
      <c r="E1051" s="2"/>
      <c r="F1051" s="39"/>
      <c r="Y1051" s="17" t="e">
        <f t="shared" si="234"/>
        <v>#DIV/0!</v>
      </c>
    </row>
    <row r="1052" spans="2:25">
      <c r="B1052" s="10"/>
      <c r="E1052" s="2"/>
      <c r="F1052" s="39"/>
      <c r="Y1052" s="17" t="e">
        <f t="shared" si="234"/>
        <v>#DIV/0!</v>
      </c>
    </row>
    <row r="1053" spans="2:25">
      <c r="B1053" s="10"/>
      <c r="E1053" s="2"/>
      <c r="F1053" s="39"/>
      <c r="Y1053" s="17" t="e">
        <f t="shared" si="234"/>
        <v>#DIV/0!</v>
      </c>
    </row>
    <row r="1054" spans="2:25">
      <c r="B1054" s="10"/>
      <c r="E1054" s="2"/>
      <c r="F1054" s="39"/>
      <c r="Y1054" s="17" t="e">
        <f t="shared" si="234"/>
        <v>#DIV/0!</v>
      </c>
    </row>
    <row r="1055" spans="2:25">
      <c r="B1055" s="10"/>
      <c r="E1055" s="2"/>
      <c r="F1055" s="39"/>
      <c r="Y1055" s="17" t="e">
        <f t="shared" si="234"/>
        <v>#DIV/0!</v>
      </c>
    </row>
    <row r="1056" spans="2:25">
      <c r="B1056" s="10"/>
      <c r="E1056" s="2"/>
      <c r="F1056" s="39"/>
      <c r="Y1056" s="17" t="e">
        <f t="shared" si="234"/>
        <v>#DIV/0!</v>
      </c>
    </row>
    <row r="1057" spans="2:25">
      <c r="B1057" s="10"/>
      <c r="E1057" s="2"/>
      <c r="F1057" s="39"/>
      <c r="Y1057" s="17" t="e">
        <f t="shared" si="234"/>
        <v>#DIV/0!</v>
      </c>
    </row>
    <row r="1058" spans="2:25">
      <c r="B1058" s="10"/>
      <c r="E1058" s="2"/>
      <c r="F1058" s="39"/>
      <c r="Y1058" s="17" t="e">
        <f t="shared" si="234"/>
        <v>#DIV/0!</v>
      </c>
    </row>
    <row r="1059" spans="2:25">
      <c r="B1059" s="10"/>
      <c r="E1059" s="2"/>
      <c r="F1059" s="39"/>
      <c r="Y1059" s="17" t="e">
        <f t="shared" si="234"/>
        <v>#DIV/0!</v>
      </c>
    </row>
    <row r="1060" spans="2:25">
      <c r="B1060" s="10"/>
      <c r="E1060" s="2"/>
      <c r="F1060" s="39"/>
      <c r="Y1060" s="17" t="e">
        <f t="shared" si="234"/>
        <v>#DIV/0!</v>
      </c>
    </row>
    <row r="1061" spans="2:25">
      <c r="B1061" s="10"/>
      <c r="E1061" s="2"/>
      <c r="F1061" s="39"/>
      <c r="Y1061" s="17" t="e">
        <f t="shared" si="234"/>
        <v>#DIV/0!</v>
      </c>
    </row>
    <row r="1062" spans="2:25">
      <c r="B1062" s="10"/>
      <c r="E1062" s="2"/>
      <c r="F1062" s="39"/>
      <c r="Y1062" s="17" t="e">
        <f t="shared" si="234"/>
        <v>#DIV/0!</v>
      </c>
    </row>
    <row r="1063" spans="2:25">
      <c r="B1063" s="10"/>
      <c r="E1063" s="2"/>
      <c r="F1063" s="39"/>
      <c r="Y1063" s="17" t="e">
        <f t="shared" si="234"/>
        <v>#DIV/0!</v>
      </c>
    </row>
    <row r="1064" spans="2:25">
      <c r="B1064" s="10"/>
      <c r="E1064" s="2"/>
      <c r="F1064" s="39"/>
      <c r="Y1064" s="17" t="e">
        <f t="shared" si="234"/>
        <v>#DIV/0!</v>
      </c>
    </row>
    <row r="1065" spans="2:25">
      <c r="B1065" s="10"/>
      <c r="E1065" s="2"/>
      <c r="F1065" s="39"/>
      <c r="Y1065" s="17" t="e">
        <f t="shared" si="234"/>
        <v>#DIV/0!</v>
      </c>
    </row>
    <row r="1066" spans="2:25">
      <c r="B1066" s="10"/>
      <c r="E1066" s="2"/>
      <c r="F1066" s="39"/>
      <c r="Y1066" s="17" t="e">
        <f t="shared" si="234"/>
        <v>#DIV/0!</v>
      </c>
    </row>
    <row r="1067" spans="2:25">
      <c r="B1067" s="10"/>
      <c r="E1067" s="2"/>
      <c r="F1067" s="39"/>
      <c r="Y1067" s="17" t="e">
        <f t="shared" si="234"/>
        <v>#DIV/0!</v>
      </c>
    </row>
    <row r="1068" spans="2:25">
      <c r="B1068" s="10"/>
      <c r="E1068" s="2"/>
      <c r="F1068" s="39"/>
      <c r="Y1068" s="17" t="e">
        <f t="shared" si="234"/>
        <v>#DIV/0!</v>
      </c>
    </row>
    <row r="1069" spans="2:25">
      <c r="B1069" s="10"/>
      <c r="E1069" s="2"/>
      <c r="F1069" s="39"/>
      <c r="Y1069" s="17" t="e">
        <f t="shared" si="234"/>
        <v>#DIV/0!</v>
      </c>
    </row>
    <row r="1070" spans="2:25">
      <c r="B1070" s="10"/>
      <c r="E1070" s="2"/>
      <c r="F1070" s="39"/>
      <c r="Y1070" s="17" t="e">
        <f t="shared" si="234"/>
        <v>#DIV/0!</v>
      </c>
    </row>
    <row r="1071" spans="2:25">
      <c r="B1071" s="10"/>
      <c r="E1071" s="2"/>
      <c r="F1071" s="39"/>
      <c r="Y1071" s="17" t="e">
        <f t="shared" si="234"/>
        <v>#DIV/0!</v>
      </c>
    </row>
    <row r="1072" spans="2:25">
      <c r="B1072" s="10"/>
      <c r="E1072" s="2"/>
      <c r="F1072" s="39"/>
      <c r="Y1072" s="17" t="e">
        <f t="shared" si="234"/>
        <v>#DIV/0!</v>
      </c>
    </row>
    <row r="1073" spans="2:25">
      <c r="B1073" s="10"/>
      <c r="E1073" s="2"/>
      <c r="F1073" s="39"/>
      <c r="Y1073" s="17" t="e">
        <f t="shared" si="234"/>
        <v>#DIV/0!</v>
      </c>
    </row>
    <row r="1074" spans="2:25">
      <c r="B1074" s="10"/>
      <c r="E1074" s="2"/>
      <c r="F1074" s="39"/>
      <c r="Y1074" s="17" t="e">
        <f t="shared" si="234"/>
        <v>#DIV/0!</v>
      </c>
    </row>
    <row r="1075" spans="2:25">
      <c r="B1075" s="10"/>
      <c r="E1075" s="2"/>
      <c r="F1075" s="39"/>
      <c r="Y1075" s="17" t="e">
        <f t="shared" si="234"/>
        <v>#DIV/0!</v>
      </c>
    </row>
    <row r="1076" spans="2:25">
      <c r="B1076" s="10"/>
      <c r="E1076" s="2"/>
      <c r="F1076" s="39"/>
      <c r="Y1076" s="17" t="e">
        <f t="shared" si="234"/>
        <v>#DIV/0!</v>
      </c>
    </row>
    <row r="1077" spans="2:25">
      <c r="B1077" s="10"/>
      <c r="E1077" s="2"/>
      <c r="F1077" s="39"/>
      <c r="Y1077" s="17" t="e">
        <f t="shared" si="234"/>
        <v>#DIV/0!</v>
      </c>
    </row>
    <row r="1078" spans="2:25">
      <c r="B1078" s="10"/>
      <c r="E1078" s="2"/>
      <c r="F1078" s="39"/>
      <c r="Y1078" s="17" t="e">
        <f t="shared" si="234"/>
        <v>#DIV/0!</v>
      </c>
    </row>
    <row r="1079" spans="2:25">
      <c r="B1079" s="10"/>
      <c r="E1079" s="2"/>
      <c r="F1079" s="39"/>
      <c r="Y1079" s="17" t="e">
        <f t="shared" si="234"/>
        <v>#DIV/0!</v>
      </c>
    </row>
    <row r="1080" spans="2:25">
      <c r="B1080" s="10"/>
      <c r="E1080" s="2"/>
      <c r="F1080" s="39"/>
      <c r="Y1080" s="17" t="e">
        <f t="shared" si="234"/>
        <v>#DIV/0!</v>
      </c>
    </row>
    <row r="1081" spans="2:25">
      <c r="B1081" s="10"/>
      <c r="E1081" s="2"/>
      <c r="F1081" s="39"/>
      <c r="Y1081" s="17" t="e">
        <f t="shared" si="234"/>
        <v>#DIV/0!</v>
      </c>
    </row>
    <row r="1082" spans="2:25">
      <c r="B1082" s="10"/>
      <c r="E1082" s="2"/>
      <c r="F1082" s="39"/>
      <c r="Y1082" s="17" t="e">
        <f t="shared" si="234"/>
        <v>#DIV/0!</v>
      </c>
    </row>
    <row r="1083" spans="2:25">
      <c r="B1083" s="10"/>
      <c r="E1083" s="2"/>
      <c r="F1083" s="39"/>
      <c r="Y1083" s="17" t="e">
        <f t="shared" si="234"/>
        <v>#DIV/0!</v>
      </c>
    </row>
    <row r="1084" spans="2:25">
      <c r="B1084" s="10"/>
      <c r="E1084" s="2"/>
      <c r="F1084" s="39"/>
      <c r="Y1084" s="17" t="e">
        <f t="shared" si="234"/>
        <v>#DIV/0!</v>
      </c>
    </row>
    <row r="1085" spans="2:25">
      <c r="B1085" s="10"/>
      <c r="E1085" s="2"/>
      <c r="F1085" s="39"/>
      <c r="Y1085" s="17" t="e">
        <f t="shared" si="234"/>
        <v>#DIV/0!</v>
      </c>
    </row>
    <row r="1086" spans="2:25">
      <c r="B1086" s="10"/>
      <c r="E1086" s="2"/>
      <c r="F1086" s="39"/>
      <c r="Y1086" s="17" t="e">
        <f t="shared" si="234"/>
        <v>#DIV/0!</v>
      </c>
    </row>
    <row r="1087" spans="2:25">
      <c r="B1087" s="10"/>
      <c r="E1087" s="2"/>
      <c r="F1087" s="39"/>
      <c r="Y1087" s="17" t="e">
        <f t="shared" si="234"/>
        <v>#DIV/0!</v>
      </c>
    </row>
    <row r="1088" spans="2:25">
      <c r="B1088" s="10"/>
      <c r="E1088" s="2"/>
      <c r="F1088" s="39"/>
      <c r="Y1088" s="17" t="e">
        <f t="shared" si="234"/>
        <v>#DIV/0!</v>
      </c>
    </row>
    <row r="1089" spans="2:25">
      <c r="B1089" s="10"/>
      <c r="E1089" s="2"/>
      <c r="F1089" s="39"/>
      <c r="Y1089" s="17" t="e">
        <f t="shared" si="234"/>
        <v>#DIV/0!</v>
      </c>
    </row>
    <row r="1090" spans="2:25">
      <c r="B1090" s="10"/>
      <c r="E1090" s="2"/>
      <c r="F1090" s="39"/>
      <c r="Y1090" s="17" t="e">
        <f t="shared" si="234"/>
        <v>#DIV/0!</v>
      </c>
    </row>
    <row r="1091" spans="2:25">
      <c r="B1091" s="10"/>
      <c r="E1091" s="2"/>
      <c r="F1091" s="39"/>
      <c r="Y1091" s="17" t="e">
        <f t="shared" ref="Y1091:Y1150" si="235">K1091/F1091</f>
        <v>#DIV/0!</v>
      </c>
    </row>
    <row r="1092" spans="2:25">
      <c r="B1092" s="10"/>
      <c r="E1092" s="2"/>
      <c r="F1092" s="39"/>
      <c r="Y1092" s="17" t="e">
        <f t="shared" si="235"/>
        <v>#DIV/0!</v>
      </c>
    </row>
    <row r="1093" spans="2:25">
      <c r="B1093" s="10"/>
      <c r="E1093" s="2"/>
      <c r="F1093" s="39"/>
      <c r="Y1093" s="17" t="e">
        <f t="shared" si="235"/>
        <v>#DIV/0!</v>
      </c>
    </row>
    <row r="1094" spans="2:25">
      <c r="B1094" s="10"/>
      <c r="E1094" s="2"/>
      <c r="F1094" s="39"/>
      <c r="Y1094" s="17" t="e">
        <f t="shared" si="235"/>
        <v>#DIV/0!</v>
      </c>
    </row>
    <row r="1095" spans="2:25">
      <c r="B1095" s="10"/>
      <c r="E1095" s="2"/>
      <c r="F1095" s="39"/>
      <c r="Y1095" s="17" t="e">
        <f t="shared" si="235"/>
        <v>#DIV/0!</v>
      </c>
    </row>
    <row r="1096" spans="2:25">
      <c r="B1096" s="10"/>
      <c r="E1096" s="2"/>
      <c r="F1096" s="39"/>
      <c r="Y1096" s="17" t="e">
        <f t="shared" si="235"/>
        <v>#DIV/0!</v>
      </c>
    </row>
    <row r="1097" spans="2:25">
      <c r="B1097" s="10"/>
      <c r="E1097" s="2"/>
      <c r="F1097" s="39"/>
      <c r="Y1097" s="17" t="e">
        <f t="shared" si="235"/>
        <v>#DIV/0!</v>
      </c>
    </row>
    <row r="1098" spans="2:25">
      <c r="B1098" s="10"/>
      <c r="E1098" s="2"/>
      <c r="F1098" s="39"/>
      <c r="Y1098" s="17" t="e">
        <f t="shared" si="235"/>
        <v>#DIV/0!</v>
      </c>
    </row>
    <row r="1099" spans="2:25">
      <c r="B1099" s="10"/>
      <c r="E1099" s="2"/>
      <c r="F1099" s="39"/>
      <c r="Y1099" s="17" t="e">
        <f t="shared" si="235"/>
        <v>#DIV/0!</v>
      </c>
    </row>
    <row r="1100" spans="2:25">
      <c r="B1100" s="10"/>
      <c r="E1100" s="2"/>
      <c r="F1100" s="39"/>
      <c r="Y1100" s="17" t="e">
        <f t="shared" si="235"/>
        <v>#DIV/0!</v>
      </c>
    </row>
    <row r="1101" spans="2:25">
      <c r="B1101" s="10"/>
      <c r="E1101" s="2"/>
      <c r="F1101" s="39"/>
      <c r="Y1101" s="17" t="e">
        <f t="shared" si="235"/>
        <v>#DIV/0!</v>
      </c>
    </row>
    <row r="1102" spans="2:25">
      <c r="B1102" s="10"/>
      <c r="E1102" s="2"/>
      <c r="F1102" s="39"/>
      <c r="Y1102" s="17" t="e">
        <f t="shared" si="235"/>
        <v>#DIV/0!</v>
      </c>
    </row>
    <row r="1103" spans="2:25">
      <c r="B1103" s="10"/>
      <c r="E1103" s="2"/>
      <c r="F1103" s="39"/>
      <c r="Y1103" s="17" t="e">
        <f t="shared" si="235"/>
        <v>#DIV/0!</v>
      </c>
    </row>
    <row r="1104" spans="2:25">
      <c r="B1104" s="10"/>
      <c r="E1104" s="2"/>
      <c r="F1104" s="39"/>
      <c r="Y1104" s="17" t="e">
        <f t="shared" si="235"/>
        <v>#DIV/0!</v>
      </c>
    </row>
    <row r="1105" spans="2:25">
      <c r="B1105" s="10"/>
      <c r="E1105" s="2"/>
      <c r="F1105" s="39"/>
      <c r="Y1105" s="17" t="e">
        <f t="shared" si="235"/>
        <v>#DIV/0!</v>
      </c>
    </row>
    <row r="1106" spans="2:25">
      <c r="B1106" s="10"/>
      <c r="E1106" s="2"/>
      <c r="F1106" s="39"/>
      <c r="Y1106" s="17" t="e">
        <f t="shared" si="235"/>
        <v>#DIV/0!</v>
      </c>
    </row>
    <row r="1107" spans="2:25">
      <c r="B1107" s="10"/>
      <c r="E1107" s="2"/>
      <c r="F1107" s="39"/>
      <c r="Y1107" s="17" t="e">
        <f t="shared" si="235"/>
        <v>#DIV/0!</v>
      </c>
    </row>
    <row r="1108" spans="2:25">
      <c r="B1108" s="10"/>
      <c r="E1108" s="2"/>
      <c r="F1108" s="39"/>
      <c r="Y1108" s="17" t="e">
        <f t="shared" si="235"/>
        <v>#DIV/0!</v>
      </c>
    </row>
    <row r="1109" spans="2:25">
      <c r="B1109" s="10"/>
      <c r="E1109" s="2"/>
      <c r="F1109" s="39"/>
      <c r="Y1109" s="17" t="e">
        <f t="shared" si="235"/>
        <v>#DIV/0!</v>
      </c>
    </row>
    <row r="1110" spans="2:25">
      <c r="B1110" s="10"/>
      <c r="E1110" s="2"/>
      <c r="F1110" s="39"/>
      <c r="Y1110" s="17" t="e">
        <f t="shared" si="235"/>
        <v>#DIV/0!</v>
      </c>
    </row>
    <row r="1111" spans="2:25">
      <c r="B1111" s="10"/>
      <c r="E1111" s="2"/>
      <c r="F1111" s="39"/>
      <c r="Y1111" s="17" t="e">
        <f t="shared" si="235"/>
        <v>#DIV/0!</v>
      </c>
    </row>
    <row r="1112" spans="2:25">
      <c r="B1112" s="10"/>
      <c r="E1112" s="2"/>
      <c r="F1112" s="39"/>
      <c r="Y1112" s="17" t="e">
        <f t="shared" si="235"/>
        <v>#DIV/0!</v>
      </c>
    </row>
    <row r="1113" spans="2:25">
      <c r="B1113" s="10"/>
      <c r="E1113" s="2"/>
      <c r="F1113" s="39"/>
      <c r="Y1113" s="17" t="e">
        <f t="shared" si="235"/>
        <v>#DIV/0!</v>
      </c>
    </row>
    <row r="1114" spans="2:25">
      <c r="B1114" s="10"/>
      <c r="E1114" s="2"/>
      <c r="F1114" s="39"/>
      <c r="Y1114" s="17" t="e">
        <f t="shared" si="235"/>
        <v>#DIV/0!</v>
      </c>
    </row>
    <row r="1115" spans="2:25">
      <c r="B1115" s="10"/>
      <c r="E1115" s="2"/>
      <c r="F1115" s="39"/>
      <c r="Y1115" s="17" t="e">
        <f t="shared" si="235"/>
        <v>#DIV/0!</v>
      </c>
    </row>
    <row r="1116" spans="2:25">
      <c r="B1116" s="10"/>
      <c r="E1116" s="2"/>
      <c r="F1116" s="39"/>
      <c r="Y1116" s="17" t="e">
        <f t="shared" si="235"/>
        <v>#DIV/0!</v>
      </c>
    </row>
    <row r="1117" spans="2:25">
      <c r="B1117" s="10"/>
      <c r="E1117" s="2"/>
      <c r="F1117" s="39"/>
      <c r="Y1117" s="17" t="e">
        <f t="shared" si="235"/>
        <v>#DIV/0!</v>
      </c>
    </row>
    <row r="1118" spans="2:25">
      <c r="B1118" s="10"/>
      <c r="E1118" s="2"/>
      <c r="F1118" s="39"/>
      <c r="Y1118" s="17" t="e">
        <f t="shared" si="235"/>
        <v>#DIV/0!</v>
      </c>
    </row>
    <row r="1119" spans="2:25">
      <c r="B1119" s="10"/>
      <c r="E1119" s="2"/>
      <c r="F1119" s="39"/>
      <c r="Y1119" s="17" t="e">
        <f t="shared" si="235"/>
        <v>#DIV/0!</v>
      </c>
    </row>
    <row r="1120" spans="2:25">
      <c r="B1120" s="10"/>
      <c r="E1120" s="2"/>
      <c r="F1120" s="39"/>
      <c r="Y1120" s="17" t="e">
        <f t="shared" si="235"/>
        <v>#DIV/0!</v>
      </c>
    </row>
    <row r="1121" spans="2:25">
      <c r="B1121" s="10"/>
      <c r="E1121" s="2"/>
      <c r="F1121" s="39"/>
      <c r="Y1121" s="17" t="e">
        <f t="shared" si="235"/>
        <v>#DIV/0!</v>
      </c>
    </row>
    <row r="1122" spans="2:25">
      <c r="B1122" s="10"/>
      <c r="E1122" s="2"/>
      <c r="F1122" s="39"/>
      <c r="Y1122" s="17" t="e">
        <f t="shared" si="235"/>
        <v>#DIV/0!</v>
      </c>
    </row>
    <row r="1123" spans="2:25">
      <c r="B1123" s="10"/>
      <c r="E1123" s="2"/>
      <c r="F1123" s="39"/>
      <c r="Y1123" s="17" t="e">
        <f t="shared" si="235"/>
        <v>#DIV/0!</v>
      </c>
    </row>
    <row r="1124" spans="2:25">
      <c r="B1124" s="10"/>
      <c r="E1124" s="2"/>
      <c r="F1124" s="39"/>
      <c r="Y1124" s="17" t="e">
        <f t="shared" si="235"/>
        <v>#DIV/0!</v>
      </c>
    </row>
    <row r="1125" spans="2:25">
      <c r="B1125" s="10"/>
      <c r="E1125" s="2"/>
      <c r="F1125" s="39"/>
      <c r="Y1125" s="17" t="e">
        <f t="shared" si="235"/>
        <v>#DIV/0!</v>
      </c>
    </row>
    <row r="1126" spans="2:25">
      <c r="B1126" s="10"/>
      <c r="E1126" s="2"/>
      <c r="F1126" s="39"/>
      <c r="Y1126" s="17" t="e">
        <f t="shared" si="235"/>
        <v>#DIV/0!</v>
      </c>
    </row>
    <row r="1127" spans="2:25">
      <c r="B1127" s="10"/>
      <c r="E1127" s="2"/>
      <c r="F1127" s="39"/>
      <c r="Y1127" s="17" t="e">
        <f t="shared" si="235"/>
        <v>#DIV/0!</v>
      </c>
    </row>
    <row r="1128" spans="2:25">
      <c r="B1128" s="10"/>
      <c r="E1128" s="2"/>
      <c r="F1128" s="39"/>
      <c r="Y1128" s="17" t="e">
        <f t="shared" si="235"/>
        <v>#DIV/0!</v>
      </c>
    </row>
    <row r="1129" spans="2:25">
      <c r="B1129" s="10"/>
      <c r="E1129" s="2"/>
      <c r="F1129" s="39"/>
      <c r="Y1129" s="17" t="e">
        <f t="shared" si="235"/>
        <v>#DIV/0!</v>
      </c>
    </row>
    <row r="1130" spans="2:25">
      <c r="B1130" s="10"/>
      <c r="E1130" s="2"/>
      <c r="F1130" s="39"/>
      <c r="Y1130" s="17" t="e">
        <f t="shared" si="235"/>
        <v>#DIV/0!</v>
      </c>
    </row>
    <row r="1131" spans="2:25">
      <c r="B1131" s="10"/>
      <c r="E1131" s="2"/>
      <c r="F1131" s="39"/>
      <c r="Y1131" s="17" t="e">
        <f t="shared" si="235"/>
        <v>#DIV/0!</v>
      </c>
    </row>
    <row r="1132" spans="2:25">
      <c r="B1132" s="10"/>
      <c r="E1132" s="2"/>
      <c r="F1132" s="39"/>
      <c r="Y1132" s="17" t="e">
        <f t="shared" si="235"/>
        <v>#DIV/0!</v>
      </c>
    </row>
    <row r="1133" spans="2:25">
      <c r="B1133" s="10"/>
      <c r="E1133" s="2"/>
      <c r="F1133" s="39"/>
      <c r="Y1133" s="17" t="e">
        <f t="shared" si="235"/>
        <v>#DIV/0!</v>
      </c>
    </row>
    <row r="1134" spans="2:25">
      <c r="B1134" s="10"/>
      <c r="E1134" s="2"/>
      <c r="F1134" s="39"/>
      <c r="Y1134" s="17" t="e">
        <f t="shared" si="235"/>
        <v>#DIV/0!</v>
      </c>
    </row>
    <row r="1135" spans="2:25">
      <c r="B1135" s="10"/>
      <c r="E1135" s="2"/>
      <c r="F1135" s="39"/>
      <c r="Y1135" s="17" t="e">
        <f t="shared" si="235"/>
        <v>#DIV/0!</v>
      </c>
    </row>
    <row r="1136" spans="2:25">
      <c r="B1136" s="10"/>
      <c r="E1136" s="2"/>
      <c r="F1136" s="39"/>
      <c r="Y1136" s="17" t="e">
        <f t="shared" si="235"/>
        <v>#DIV/0!</v>
      </c>
    </row>
    <row r="1137" spans="2:25">
      <c r="B1137" s="10"/>
      <c r="E1137" s="2"/>
      <c r="F1137" s="39"/>
      <c r="Y1137" s="17" t="e">
        <f t="shared" si="235"/>
        <v>#DIV/0!</v>
      </c>
    </row>
    <row r="1138" spans="2:25">
      <c r="B1138" s="10"/>
      <c r="E1138" s="2"/>
      <c r="F1138" s="39"/>
      <c r="Y1138" s="17" t="e">
        <f t="shared" si="235"/>
        <v>#DIV/0!</v>
      </c>
    </row>
    <row r="1139" spans="2:25">
      <c r="B1139" s="10"/>
      <c r="E1139" s="2"/>
      <c r="F1139" s="39"/>
      <c r="Y1139" s="17" t="e">
        <f t="shared" si="235"/>
        <v>#DIV/0!</v>
      </c>
    </row>
    <row r="1140" spans="2:25">
      <c r="B1140" s="10"/>
      <c r="E1140" s="2"/>
      <c r="F1140" s="39"/>
      <c r="Y1140" s="17" t="e">
        <f t="shared" si="235"/>
        <v>#DIV/0!</v>
      </c>
    </row>
    <row r="1141" spans="2:25">
      <c r="B1141" s="10"/>
      <c r="E1141" s="2"/>
      <c r="F1141" s="39"/>
      <c r="Y1141" s="17" t="e">
        <f t="shared" si="235"/>
        <v>#DIV/0!</v>
      </c>
    </row>
    <row r="1142" spans="2:25">
      <c r="B1142" s="10"/>
      <c r="E1142" s="2"/>
      <c r="F1142" s="39"/>
      <c r="Y1142" s="17" t="e">
        <f t="shared" si="235"/>
        <v>#DIV/0!</v>
      </c>
    </row>
    <row r="1143" spans="2:25">
      <c r="B1143" s="10"/>
      <c r="E1143" s="2"/>
      <c r="F1143" s="39"/>
      <c r="Y1143" s="17" t="e">
        <f t="shared" si="235"/>
        <v>#DIV/0!</v>
      </c>
    </row>
    <row r="1144" spans="2:25">
      <c r="B1144" s="10"/>
      <c r="E1144" s="2"/>
      <c r="F1144" s="39"/>
      <c r="Y1144" s="17" t="e">
        <f t="shared" si="235"/>
        <v>#DIV/0!</v>
      </c>
    </row>
    <row r="1145" spans="2:25">
      <c r="B1145" s="10"/>
      <c r="E1145" s="2"/>
      <c r="F1145" s="39"/>
      <c r="Y1145" s="17" t="e">
        <f t="shared" si="235"/>
        <v>#DIV/0!</v>
      </c>
    </row>
    <row r="1146" spans="2:25">
      <c r="B1146" s="10"/>
      <c r="E1146" s="2"/>
      <c r="F1146" s="39"/>
      <c r="Y1146" s="17" t="e">
        <f t="shared" si="235"/>
        <v>#DIV/0!</v>
      </c>
    </row>
    <row r="1147" spans="2:25">
      <c r="B1147" s="10"/>
      <c r="E1147" s="2"/>
      <c r="F1147" s="39"/>
      <c r="Y1147" s="17" t="e">
        <f t="shared" si="235"/>
        <v>#DIV/0!</v>
      </c>
    </row>
    <row r="1148" spans="2:25">
      <c r="B1148" s="10"/>
      <c r="E1148" s="2"/>
      <c r="F1148" s="39"/>
      <c r="Y1148" s="17" t="e">
        <f t="shared" si="235"/>
        <v>#DIV/0!</v>
      </c>
    </row>
    <row r="1149" spans="2:25">
      <c r="B1149" s="10"/>
      <c r="E1149" s="2"/>
      <c r="F1149" s="39"/>
      <c r="Y1149" s="17" t="e">
        <f t="shared" si="235"/>
        <v>#DIV/0!</v>
      </c>
    </row>
    <row r="1150" spans="2:25">
      <c r="B1150" s="10"/>
      <c r="E1150" s="2"/>
      <c r="F1150" s="39"/>
      <c r="Y1150" s="17" t="e">
        <f t="shared" si="235"/>
        <v>#DIV/0!</v>
      </c>
    </row>
    <row r="1151" spans="2:25">
      <c r="B1151" s="10"/>
      <c r="E1151" s="2"/>
      <c r="F1151" s="39"/>
    </row>
    <row r="1152" spans="2:25">
      <c r="B1152" s="10"/>
      <c r="E1152" s="2"/>
      <c r="F1152" s="39"/>
    </row>
    <row r="1153" spans="2:6">
      <c r="B1153" s="10"/>
      <c r="E1153" s="2"/>
      <c r="F1153" s="39"/>
    </row>
    <row r="1154" spans="2:6">
      <c r="B1154" s="10"/>
      <c r="E1154" s="2"/>
      <c r="F1154" s="39"/>
    </row>
    <row r="1155" spans="2:6">
      <c r="B1155" s="10"/>
      <c r="E1155" s="2"/>
      <c r="F1155" s="39"/>
    </row>
    <row r="1156" spans="2:6">
      <c r="B1156" s="10"/>
      <c r="E1156" s="2"/>
      <c r="F1156" s="39"/>
    </row>
    <row r="1157" spans="2:6">
      <c r="B1157" s="10"/>
      <c r="E1157" s="2"/>
      <c r="F1157" s="39"/>
    </row>
    <row r="1158" spans="2:6">
      <c r="B1158" s="10"/>
      <c r="E1158" s="2"/>
      <c r="F1158" s="39"/>
    </row>
    <row r="1159" spans="2:6">
      <c r="B1159" s="10"/>
      <c r="E1159" s="2"/>
      <c r="F1159" s="39"/>
    </row>
    <row r="1160" spans="2:6">
      <c r="E1160" s="2"/>
      <c r="F1160" s="39"/>
    </row>
    <row r="1161" spans="2:6">
      <c r="E1161" s="2"/>
      <c r="F1161" s="39"/>
    </row>
    <row r="1162" spans="2:6">
      <c r="E1162" s="2"/>
      <c r="F1162" s="39"/>
    </row>
    <row r="1163" spans="2:6">
      <c r="E1163" s="2"/>
      <c r="F1163" s="39"/>
    </row>
    <row r="1164" spans="2:6">
      <c r="E1164" s="2"/>
      <c r="F1164" s="39"/>
    </row>
    <row r="1165" spans="2:6">
      <c r="E1165" s="2"/>
      <c r="F1165" s="39"/>
    </row>
    <row r="1166" spans="2:6">
      <c r="E1166" s="2"/>
      <c r="F1166" s="39"/>
    </row>
    <row r="1167" spans="2:6">
      <c r="E1167" s="2"/>
      <c r="F1167" s="39"/>
    </row>
    <row r="1168" spans="2:6">
      <c r="E1168" s="2"/>
      <c r="F1168" s="39"/>
    </row>
    <row r="1169" spans="5:6">
      <c r="E1169" s="2"/>
      <c r="F1169" s="39"/>
    </row>
    <row r="1170" spans="5:6">
      <c r="E1170" s="2"/>
      <c r="F1170" s="39"/>
    </row>
    <row r="1171" spans="5:6">
      <c r="E1171" s="2"/>
      <c r="F1171" s="39"/>
    </row>
    <row r="1172" spans="5:6">
      <c r="E1172" s="2"/>
      <c r="F1172" s="39"/>
    </row>
    <row r="1173" spans="5:6">
      <c r="E1173" s="2"/>
      <c r="F1173" s="39"/>
    </row>
    <row r="1174" spans="5:6">
      <c r="E1174" s="2"/>
      <c r="F1174" s="39"/>
    </row>
    <row r="1175" spans="5:6">
      <c r="E1175" s="2"/>
      <c r="F1175" s="39"/>
    </row>
    <row r="1176" spans="5:6">
      <c r="E1176" s="2"/>
      <c r="F1176" s="39"/>
    </row>
    <row r="1177" spans="5:6">
      <c r="E1177" s="2"/>
      <c r="F1177" s="39"/>
    </row>
    <row r="1178" spans="5:6">
      <c r="E1178" s="2"/>
      <c r="F1178" s="39"/>
    </row>
    <row r="1179" spans="5:6">
      <c r="E1179" s="2"/>
      <c r="F1179" s="39"/>
    </row>
    <row r="1180" spans="5:6">
      <c r="E1180" s="2"/>
      <c r="F1180" s="39"/>
    </row>
    <row r="1181" spans="5:6">
      <c r="E1181" s="2"/>
      <c r="F1181" s="39"/>
    </row>
    <row r="1182" spans="5:6">
      <c r="E1182" s="2"/>
      <c r="F1182" s="39"/>
    </row>
    <row r="1183" spans="5:6">
      <c r="E1183" s="2"/>
      <c r="F1183" s="39"/>
    </row>
    <row r="1184" spans="5:6">
      <c r="E1184" s="2"/>
      <c r="F1184" s="39"/>
    </row>
    <row r="1185" spans="5:6">
      <c r="E1185" s="2"/>
      <c r="F1185" s="39"/>
    </row>
    <row r="1186" spans="5:6">
      <c r="E1186" s="2"/>
      <c r="F1186" s="39"/>
    </row>
    <row r="1187" spans="5:6">
      <c r="E1187" s="2"/>
      <c r="F1187" s="39"/>
    </row>
    <row r="1188" spans="5:6">
      <c r="E1188" s="2"/>
      <c r="F1188" s="39"/>
    </row>
    <row r="1189" spans="5:6">
      <c r="E1189" s="2"/>
      <c r="F1189" s="39"/>
    </row>
    <row r="1190" spans="5:6">
      <c r="E1190" s="2"/>
      <c r="F1190" s="39"/>
    </row>
    <row r="1191" spans="5:6">
      <c r="E1191" s="2"/>
      <c r="F1191" s="39"/>
    </row>
    <row r="1192" spans="5:6">
      <c r="E1192" s="2"/>
      <c r="F1192" s="39"/>
    </row>
    <row r="1193" spans="5:6">
      <c r="E1193" s="2"/>
      <c r="F1193" s="39"/>
    </row>
    <row r="1194" spans="5:6">
      <c r="E1194" s="2"/>
      <c r="F1194" s="39"/>
    </row>
    <row r="1195" spans="5:6">
      <c r="E1195" s="2"/>
      <c r="F1195" s="39"/>
    </row>
    <row r="1196" spans="5:6">
      <c r="E1196" s="2"/>
      <c r="F1196" s="39"/>
    </row>
    <row r="1197" spans="5:6">
      <c r="E1197" s="2"/>
      <c r="F1197" s="39"/>
    </row>
    <row r="1198" spans="5:6">
      <c r="E1198" s="2"/>
      <c r="F1198" s="39"/>
    </row>
    <row r="1199" spans="5:6">
      <c r="E1199" s="2"/>
      <c r="F1199" s="39"/>
    </row>
    <row r="1200" spans="5:6">
      <c r="E1200" s="2"/>
      <c r="F1200" s="39"/>
    </row>
    <row r="1201" spans="5:6">
      <c r="E1201" s="2"/>
      <c r="F1201" s="39"/>
    </row>
    <row r="1202" spans="5:6">
      <c r="E1202" s="2"/>
      <c r="F1202" s="39"/>
    </row>
    <row r="1203" spans="5:6">
      <c r="E1203" s="2"/>
      <c r="F1203" s="39"/>
    </row>
    <row r="1204" spans="5:6">
      <c r="E1204" s="2"/>
      <c r="F1204" s="39"/>
    </row>
    <row r="1205" spans="5:6">
      <c r="E1205" s="2"/>
      <c r="F1205" s="39"/>
    </row>
    <row r="1206" spans="5:6">
      <c r="E1206" s="2"/>
      <c r="F1206" s="39"/>
    </row>
    <row r="1207" spans="5:6">
      <c r="E1207" s="2"/>
      <c r="F1207" s="39"/>
    </row>
    <row r="1208" spans="5:6">
      <c r="E1208" s="2"/>
      <c r="F1208" s="39"/>
    </row>
    <row r="1209" spans="5:6">
      <c r="E1209" s="2"/>
      <c r="F1209" s="39"/>
    </row>
    <row r="1210" spans="5:6">
      <c r="E1210" s="2"/>
      <c r="F1210" s="39"/>
    </row>
    <row r="1211" spans="5:6">
      <c r="E1211" s="2"/>
      <c r="F1211" s="39"/>
    </row>
    <row r="1212" spans="5:6">
      <c r="E1212" s="2"/>
      <c r="F1212" s="39"/>
    </row>
    <row r="1213" spans="5:6">
      <c r="E1213" s="2"/>
      <c r="F1213" s="39"/>
    </row>
    <row r="1214" spans="5:6">
      <c r="E1214" s="2"/>
      <c r="F1214" s="39"/>
    </row>
    <row r="1215" spans="5:6">
      <c r="E1215" s="2"/>
      <c r="F1215" s="39"/>
    </row>
    <row r="1216" spans="5:6">
      <c r="E1216" s="2"/>
      <c r="F1216" s="39"/>
    </row>
    <row r="1217" spans="5:6">
      <c r="E1217" s="2"/>
      <c r="F1217" s="39"/>
    </row>
    <row r="1218" spans="5:6">
      <c r="E1218" s="2"/>
      <c r="F1218" s="39"/>
    </row>
    <row r="1219" spans="5:6">
      <c r="E1219" s="2"/>
      <c r="F1219" s="39"/>
    </row>
    <row r="1220" spans="5:6">
      <c r="E1220" s="2"/>
      <c r="F1220" s="39"/>
    </row>
    <row r="1221" spans="5:6">
      <c r="E1221" s="2"/>
      <c r="F1221" s="39"/>
    </row>
    <row r="1222" spans="5:6">
      <c r="E1222" s="2"/>
      <c r="F1222" s="39"/>
    </row>
    <row r="1223" spans="5:6">
      <c r="E1223" s="2"/>
      <c r="F1223" s="39"/>
    </row>
    <row r="1224" spans="5:6">
      <c r="E1224" s="2"/>
      <c r="F1224" s="39"/>
    </row>
    <row r="1225" spans="5:6">
      <c r="E1225" s="2"/>
      <c r="F1225" s="39"/>
    </row>
    <row r="1226" spans="5:6">
      <c r="E1226" s="2"/>
      <c r="F1226" s="39"/>
    </row>
    <row r="1227" spans="5:6">
      <c r="E1227" s="2"/>
      <c r="F1227" s="39"/>
    </row>
    <row r="1228" spans="5:6">
      <c r="E1228" s="2"/>
      <c r="F1228" s="39"/>
    </row>
    <row r="1229" spans="5:6">
      <c r="E1229" s="2"/>
      <c r="F1229" s="39"/>
    </row>
    <row r="1230" spans="5:6">
      <c r="E1230" s="2"/>
      <c r="F1230" s="39"/>
    </row>
    <row r="1231" spans="5:6">
      <c r="E1231" s="2"/>
      <c r="F1231" s="39"/>
    </row>
    <row r="1232" spans="5:6">
      <c r="E1232" s="2"/>
      <c r="F1232" s="39"/>
    </row>
    <row r="1233" spans="5:6">
      <c r="E1233" s="2"/>
      <c r="F1233" s="39"/>
    </row>
    <row r="1234" spans="5:6">
      <c r="E1234" s="2"/>
      <c r="F1234" s="39"/>
    </row>
    <row r="1235" spans="5:6">
      <c r="E1235" s="2"/>
      <c r="F1235" s="39"/>
    </row>
    <row r="1236" spans="5:6">
      <c r="E1236" s="2"/>
      <c r="F1236" s="39"/>
    </row>
    <row r="1237" spans="5:6">
      <c r="E1237" s="2"/>
      <c r="F1237" s="39"/>
    </row>
    <row r="1238" spans="5:6">
      <c r="E1238" s="2"/>
      <c r="F1238" s="39"/>
    </row>
    <row r="1239" spans="5:6">
      <c r="E1239" s="2"/>
      <c r="F1239" s="39"/>
    </row>
    <row r="1240" spans="5:6">
      <c r="E1240" s="2"/>
      <c r="F1240" s="39"/>
    </row>
    <row r="1241" spans="5:6">
      <c r="E1241" s="2"/>
      <c r="F1241" s="39"/>
    </row>
    <row r="1242" spans="5:6">
      <c r="E1242" s="2"/>
      <c r="F1242" s="39"/>
    </row>
    <row r="1243" spans="5:6">
      <c r="E1243" s="2"/>
      <c r="F1243" s="39"/>
    </row>
    <row r="1244" spans="5:6">
      <c r="E1244" s="2"/>
      <c r="F1244" s="39"/>
    </row>
    <row r="1245" spans="5:6">
      <c r="E1245" s="2"/>
      <c r="F1245" s="39"/>
    </row>
    <row r="1246" spans="5:6">
      <c r="E1246" s="2"/>
      <c r="F1246" s="39"/>
    </row>
    <row r="1247" spans="5:6">
      <c r="E1247" s="2"/>
      <c r="F1247" s="39"/>
    </row>
    <row r="1248" spans="5:6">
      <c r="E1248" s="2"/>
      <c r="F1248" s="39"/>
    </row>
    <row r="1249" spans="5:6">
      <c r="E1249" s="2"/>
      <c r="F1249" s="39"/>
    </row>
    <row r="1250" spans="5:6">
      <c r="E1250" s="2"/>
      <c r="F1250" s="39"/>
    </row>
    <row r="1251" spans="5:6">
      <c r="E1251" s="2"/>
      <c r="F1251" s="39"/>
    </row>
    <row r="1252" spans="5:6">
      <c r="E1252" s="2"/>
      <c r="F1252" s="39"/>
    </row>
    <row r="1253" spans="5:6">
      <c r="E1253" s="2"/>
      <c r="F1253" s="39"/>
    </row>
    <row r="1254" spans="5:6">
      <c r="E1254" s="2"/>
      <c r="F1254" s="39"/>
    </row>
    <row r="1255" spans="5:6">
      <c r="E1255" s="2"/>
      <c r="F1255" s="39"/>
    </row>
    <row r="1256" spans="5:6">
      <c r="E1256" s="2"/>
      <c r="F1256" s="39"/>
    </row>
    <row r="1257" spans="5:6">
      <c r="E1257" s="2"/>
      <c r="F1257" s="39"/>
    </row>
    <row r="1258" spans="5:6">
      <c r="E1258" s="2"/>
      <c r="F1258" s="39"/>
    </row>
    <row r="1259" spans="5:6">
      <c r="E1259" s="2"/>
      <c r="F1259" s="39"/>
    </row>
    <row r="1260" spans="5:6">
      <c r="E1260" s="2"/>
      <c r="F1260" s="39"/>
    </row>
    <row r="1261" spans="5:6">
      <c r="E1261" s="2"/>
      <c r="F1261" s="39"/>
    </row>
    <row r="1262" spans="5:6">
      <c r="E1262" s="2"/>
      <c r="F1262" s="39"/>
    </row>
    <row r="1263" spans="5:6">
      <c r="E1263" s="2"/>
      <c r="F1263" s="39"/>
    </row>
    <row r="1264" spans="5:6">
      <c r="E1264" s="2"/>
      <c r="F1264" s="39"/>
    </row>
    <row r="1265" spans="5:6">
      <c r="E1265" s="2"/>
      <c r="F1265" s="39"/>
    </row>
    <row r="1266" spans="5:6">
      <c r="E1266" s="2"/>
      <c r="F1266" s="39"/>
    </row>
    <row r="1267" spans="5:6">
      <c r="E1267" s="2"/>
      <c r="F1267" s="39"/>
    </row>
    <row r="1268" spans="5:6">
      <c r="E1268" s="2"/>
      <c r="F1268" s="39"/>
    </row>
    <row r="1269" spans="5:6">
      <c r="E1269" s="2"/>
      <c r="F1269" s="39"/>
    </row>
    <row r="1270" spans="5:6">
      <c r="E1270" s="2"/>
      <c r="F1270" s="39"/>
    </row>
    <row r="1271" spans="5:6">
      <c r="E1271" s="2"/>
      <c r="F1271" s="39"/>
    </row>
    <row r="1272" spans="5:6">
      <c r="E1272" s="2"/>
      <c r="F1272" s="39"/>
    </row>
    <row r="1273" spans="5:6">
      <c r="E1273" s="2"/>
      <c r="F1273" s="39"/>
    </row>
    <row r="1274" spans="5:6">
      <c r="E1274" s="2"/>
      <c r="F1274" s="39"/>
    </row>
    <row r="1275" spans="5:6">
      <c r="E1275" s="2"/>
      <c r="F1275" s="39"/>
    </row>
    <row r="1276" spans="5:6">
      <c r="E1276" s="2"/>
      <c r="F1276" s="39"/>
    </row>
    <row r="1277" spans="5:6">
      <c r="E1277" s="2"/>
      <c r="F1277" s="39"/>
    </row>
    <row r="1278" spans="5:6">
      <c r="E1278" s="2"/>
      <c r="F1278" s="39"/>
    </row>
    <row r="1279" spans="5:6">
      <c r="E1279" s="2"/>
      <c r="F1279" s="39"/>
    </row>
    <row r="1280" spans="5:6">
      <c r="E1280" s="2"/>
      <c r="F1280" s="39"/>
    </row>
    <row r="1281" spans="5:6">
      <c r="E1281" s="2"/>
      <c r="F1281" s="39"/>
    </row>
    <row r="1282" spans="5:6">
      <c r="E1282" s="2"/>
      <c r="F1282" s="39"/>
    </row>
    <row r="1283" spans="5:6">
      <c r="E1283" s="2"/>
      <c r="F1283" s="39"/>
    </row>
    <row r="1284" spans="5:6">
      <c r="E1284" s="2"/>
      <c r="F1284" s="39"/>
    </row>
    <row r="1285" spans="5:6">
      <c r="E1285" s="2"/>
      <c r="F1285" s="39"/>
    </row>
    <row r="1286" spans="5:6">
      <c r="E1286" s="2"/>
      <c r="F1286" s="39"/>
    </row>
    <row r="1287" spans="5:6">
      <c r="E1287" s="2"/>
      <c r="F1287" s="39"/>
    </row>
    <row r="1288" spans="5:6">
      <c r="E1288" s="2"/>
      <c r="F1288" s="39"/>
    </row>
    <row r="1289" spans="5:6">
      <c r="E1289" s="2"/>
      <c r="F1289" s="39"/>
    </row>
    <row r="1290" spans="5:6">
      <c r="E1290" s="2"/>
      <c r="F1290" s="39"/>
    </row>
    <row r="1291" spans="5:6">
      <c r="E1291" s="2"/>
      <c r="F1291" s="39"/>
    </row>
    <row r="1292" spans="5:6">
      <c r="E1292" s="2"/>
      <c r="F1292" s="39"/>
    </row>
    <row r="1293" spans="5:6">
      <c r="E1293" s="2"/>
      <c r="F1293" s="39"/>
    </row>
    <row r="1294" spans="5:6">
      <c r="E1294" s="2"/>
      <c r="F1294" s="39"/>
    </row>
    <row r="1295" spans="5:6">
      <c r="E1295" s="2"/>
      <c r="F1295" s="39"/>
    </row>
    <row r="1296" spans="5:6">
      <c r="E1296" s="2"/>
      <c r="F1296" s="39"/>
    </row>
    <row r="1297" spans="5:6">
      <c r="E1297" s="2"/>
      <c r="F1297" s="39"/>
    </row>
    <row r="1298" spans="5:6">
      <c r="E1298" s="2"/>
      <c r="F1298" s="39"/>
    </row>
    <row r="1299" spans="5:6">
      <c r="E1299" s="2"/>
      <c r="F1299" s="39"/>
    </row>
    <row r="1300" spans="5:6">
      <c r="E1300" s="2"/>
      <c r="F1300" s="39"/>
    </row>
    <row r="1301" spans="5:6">
      <c r="E1301" s="2"/>
      <c r="F1301" s="39"/>
    </row>
    <row r="1302" spans="5:6">
      <c r="E1302" s="2"/>
      <c r="F1302" s="39"/>
    </row>
    <row r="1303" spans="5:6">
      <c r="E1303" s="2"/>
      <c r="F1303" s="39"/>
    </row>
    <row r="1304" spans="5:6">
      <c r="E1304" s="2"/>
      <c r="F1304" s="39"/>
    </row>
    <row r="1305" spans="5:6">
      <c r="E1305" s="2"/>
      <c r="F1305" s="39"/>
    </row>
    <row r="1306" spans="5:6">
      <c r="E1306" s="2"/>
      <c r="F1306" s="39"/>
    </row>
    <row r="1307" spans="5:6">
      <c r="E1307" s="2"/>
      <c r="F1307" s="39"/>
    </row>
    <row r="1308" spans="5:6">
      <c r="E1308" s="2"/>
      <c r="F1308" s="39"/>
    </row>
    <row r="1309" spans="5:6">
      <c r="E1309" s="2"/>
      <c r="F1309" s="39"/>
    </row>
    <row r="1310" spans="5:6">
      <c r="E1310" s="2"/>
      <c r="F1310" s="39"/>
    </row>
    <row r="1311" spans="5:6">
      <c r="E1311" s="2"/>
      <c r="F1311" s="39"/>
    </row>
    <row r="1312" spans="5:6">
      <c r="E1312" s="2"/>
      <c r="F1312" s="39"/>
    </row>
    <row r="1313" spans="5:6">
      <c r="E1313" s="2"/>
      <c r="F1313" s="39"/>
    </row>
    <row r="1314" spans="5:6">
      <c r="E1314" s="2"/>
      <c r="F1314" s="39"/>
    </row>
    <row r="1315" spans="5:6">
      <c r="E1315" s="2"/>
      <c r="F1315" s="39"/>
    </row>
    <row r="1316" spans="5:6">
      <c r="E1316" s="2"/>
      <c r="F1316" s="39"/>
    </row>
    <row r="1317" spans="5:6">
      <c r="E1317" s="2"/>
      <c r="F1317" s="39"/>
    </row>
    <row r="1318" spans="5:6">
      <c r="E1318" s="2"/>
      <c r="F1318" s="39"/>
    </row>
    <row r="1319" spans="5:6">
      <c r="E1319" s="2"/>
      <c r="F1319" s="39"/>
    </row>
    <row r="1320" spans="5:6">
      <c r="E1320" s="2"/>
      <c r="F1320" s="39"/>
    </row>
    <row r="1321" spans="5:6">
      <c r="E1321" s="2"/>
      <c r="F1321" s="39"/>
    </row>
    <row r="1322" spans="5:6">
      <c r="E1322" s="2"/>
      <c r="F1322" s="39"/>
    </row>
    <row r="1323" spans="5:6">
      <c r="E1323" s="2"/>
      <c r="F1323" s="39"/>
    </row>
    <row r="1324" spans="5:6">
      <c r="E1324" s="2"/>
      <c r="F1324" s="39"/>
    </row>
    <row r="1325" spans="5:6">
      <c r="E1325" s="2"/>
      <c r="F1325" s="39"/>
    </row>
    <row r="1326" spans="5:6">
      <c r="E1326" s="2"/>
      <c r="F1326" s="39"/>
    </row>
    <row r="1327" spans="5:6">
      <c r="E1327" s="2"/>
      <c r="F1327" s="39"/>
    </row>
    <row r="1328" spans="5:6">
      <c r="E1328" s="2"/>
      <c r="F1328" s="39"/>
    </row>
    <row r="1329" spans="5:6">
      <c r="E1329" s="2"/>
      <c r="F1329" s="39"/>
    </row>
    <row r="1330" spans="5:6">
      <c r="E1330" s="2"/>
      <c r="F1330" s="39"/>
    </row>
    <row r="1331" spans="5:6">
      <c r="E1331" s="2"/>
      <c r="F1331" s="39"/>
    </row>
    <row r="1332" spans="5:6">
      <c r="E1332" s="2"/>
      <c r="F1332" s="39"/>
    </row>
    <row r="1333" spans="5:6">
      <c r="E1333" s="2"/>
      <c r="F1333" s="39"/>
    </row>
    <row r="1334" spans="5:6">
      <c r="E1334" s="2"/>
      <c r="F1334" s="39"/>
    </row>
    <row r="1335" spans="5:6">
      <c r="E1335" s="2"/>
      <c r="F1335" s="39"/>
    </row>
    <row r="1336" spans="5:6">
      <c r="E1336" s="2"/>
      <c r="F1336" s="39"/>
    </row>
    <row r="1337" spans="5:6">
      <c r="E1337" s="2"/>
      <c r="F1337" s="39"/>
    </row>
    <row r="1338" spans="5:6">
      <c r="E1338" s="2"/>
      <c r="F1338" s="39"/>
    </row>
    <row r="1339" spans="5:6">
      <c r="E1339" s="2"/>
      <c r="F1339" s="39"/>
    </row>
    <row r="1340" spans="5:6">
      <c r="E1340" s="2"/>
      <c r="F1340" s="39"/>
    </row>
    <row r="1341" spans="5:6">
      <c r="E1341" s="2"/>
      <c r="F1341" s="39"/>
    </row>
    <row r="1342" spans="5:6">
      <c r="E1342" s="2"/>
      <c r="F1342" s="39"/>
    </row>
    <row r="1343" spans="5:6">
      <c r="E1343" s="2"/>
      <c r="F1343" s="39"/>
    </row>
    <row r="1344" spans="5:6">
      <c r="E1344" s="2"/>
      <c r="F1344" s="39"/>
    </row>
    <row r="1345" spans="5:6">
      <c r="E1345" s="2"/>
      <c r="F1345" s="39"/>
    </row>
    <row r="1346" spans="5:6">
      <c r="E1346" s="2"/>
      <c r="F1346" s="39"/>
    </row>
    <row r="1347" spans="5:6">
      <c r="E1347" s="2"/>
      <c r="F1347" s="39"/>
    </row>
    <row r="1348" spans="5:6">
      <c r="E1348" s="2"/>
      <c r="F1348" s="39"/>
    </row>
    <row r="1349" spans="5:6">
      <c r="E1349" s="2"/>
      <c r="F1349" s="39"/>
    </row>
    <row r="1350" spans="5:6">
      <c r="E1350" s="2"/>
      <c r="F1350" s="39"/>
    </row>
    <row r="1351" spans="5:6">
      <c r="E1351" s="2"/>
      <c r="F1351" s="39"/>
    </row>
    <row r="1352" spans="5:6">
      <c r="E1352" s="2"/>
      <c r="F1352" s="39"/>
    </row>
    <row r="1353" spans="5:6">
      <c r="E1353" s="2"/>
      <c r="F1353" s="39"/>
    </row>
    <row r="1354" spans="5:6">
      <c r="E1354" s="2"/>
      <c r="F1354" s="39"/>
    </row>
    <row r="1355" spans="5:6">
      <c r="E1355" s="2"/>
      <c r="F1355" s="39"/>
    </row>
    <row r="1356" spans="5:6">
      <c r="E1356" s="2"/>
      <c r="F1356" s="39"/>
    </row>
    <row r="1357" spans="5:6">
      <c r="E1357" s="2"/>
      <c r="F1357" s="39"/>
    </row>
    <row r="1358" spans="5:6">
      <c r="E1358" s="2"/>
      <c r="F1358" s="39"/>
    </row>
    <row r="1359" spans="5:6">
      <c r="E1359" s="2"/>
      <c r="F1359" s="39"/>
    </row>
    <row r="1360" spans="5:6">
      <c r="E1360" s="2"/>
      <c r="F1360" s="39"/>
    </row>
    <row r="1361" spans="5:6">
      <c r="E1361" s="2"/>
      <c r="F1361" s="39"/>
    </row>
    <row r="1362" spans="5:6">
      <c r="E1362" s="2"/>
      <c r="F1362" s="39"/>
    </row>
    <row r="1363" spans="5:6">
      <c r="E1363" s="2"/>
      <c r="F1363" s="39"/>
    </row>
    <row r="1364" spans="5:6">
      <c r="E1364" s="2"/>
      <c r="F1364" s="39"/>
    </row>
    <row r="1365" spans="5:6">
      <c r="E1365" s="2"/>
      <c r="F1365" s="39"/>
    </row>
    <row r="1366" spans="5:6">
      <c r="E1366" s="2"/>
      <c r="F1366" s="39"/>
    </row>
    <row r="1367" spans="5:6">
      <c r="E1367" s="2"/>
      <c r="F1367" s="39"/>
    </row>
    <row r="1368" spans="5:6">
      <c r="E1368" s="2"/>
      <c r="F1368" s="39"/>
    </row>
    <row r="1369" spans="5:6">
      <c r="E1369" s="2"/>
      <c r="F1369" s="39"/>
    </row>
    <row r="1370" spans="5:6">
      <c r="E1370" s="2"/>
      <c r="F1370" s="39"/>
    </row>
    <row r="1371" spans="5:6">
      <c r="E1371" s="2"/>
      <c r="F1371" s="39"/>
    </row>
    <row r="1372" spans="5:6">
      <c r="E1372" s="2"/>
      <c r="F1372" s="39"/>
    </row>
    <row r="1373" spans="5:6">
      <c r="E1373" s="2"/>
      <c r="F1373" s="39"/>
    </row>
    <row r="1374" spans="5:6">
      <c r="E1374" s="2"/>
      <c r="F1374" s="39"/>
    </row>
    <row r="1375" spans="5:6">
      <c r="E1375" s="2"/>
      <c r="F1375" s="39"/>
    </row>
    <row r="1376" spans="5:6">
      <c r="E1376" s="2"/>
      <c r="F1376" s="39"/>
    </row>
    <row r="1377" spans="5:6">
      <c r="E1377" s="2"/>
      <c r="F1377" s="39"/>
    </row>
    <row r="1378" spans="5:6">
      <c r="E1378" s="2"/>
      <c r="F1378" s="39"/>
    </row>
    <row r="1379" spans="5:6">
      <c r="E1379" s="2"/>
      <c r="F1379" s="39"/>
    </row>
    <row r="1380" spans="5:6">
      <c r="E1380" s="2"/>
      <c r="F1380" s="39"/>
    </row>
    <row r="1381" spans="5:6">
      <c r="E1381" s="2"/>
      <c r="F1381" s="39"/>
    </row>
    <row r="1382" spans="5:6">
      <c r="E1382" s="2"/>
      <c r="F1382" s="39"/>
    </row>
    <row r="1383" spans="5:6">
      <c r="E1383" s="2"/>
      <c r="F1383" s="39"/>
    </row>
    <row r="1384" spans="5:6">
      <c r="E1384" s="2"/>
      <c r="F1384" s="39"/>
    </row>
    <row r="1385" spans="5:6">
      <c r="E1385" s="2"/>
      <c r="F1385" s="39"/>
    </row>
    <row r="1386" spans="5:6">
      <c r="E1386" s="2"/>
      <c r="F1386" s="39"/>
    </row>
    <row r="1387" spans="5:6">
      <c r="E1387" s="2"/>
      <c r="F1387" s="39"/>
    </row>
    <row r="1388" spans="5:6">
      <c r="E1388" s="2"/>
      <c r="F1388" s="39"/>
    </row>
    <row r="1389" spans="5:6">
      <c r="E1389" s="2"/>
      <c r="F1389" s="39"/>
    </row>
    <row r="1390" spans="5:6">
      <c r="E1390" s="2"/>
      <c r="F1390" s="39"/>
    </row>
    <row r="1391" spans="5:6">
      <c r="E1391" s="2"/>
      <c r="F1391" s="39"/>
    </row>
    <row r="1392" spans="5:6">
      <c r="E1392" s="2"/>
      <c r="F1392" s="39"/>
    </row>
    <row r="1393" spans="5:6">
      <c r="E1393" s="2"/>
      <c r="F1393" s="39"/>
    </row>
    <row r="1394" spans="5:6">
      <c r="E1394" s="2"/>
      <c r="F1394" s="39"/>
    </row>
    <row r="1395" spans="5:6">
      <c r="E1395" s="2"/>
      <c r="F1395" s="39"/>
    </row>
    <row r="1396" spans="5:6">
      <c r="E1396" s="2"/>
      <c r="F1396" s="39"/>
    </row>
    <row r="1397" spans="5:6">
      <c r="E1397" s="2"/>
      <c r="F1397" s="39"/>
    </row>
    <row r="1398" spans="5:6">
      <c r="E1398" s="2"/>
      <c r="F1398" s="39"/>
    </row>
    <row r="1399" spans="5:6">
      <c r="E1399" s="2"/>
      <c r="F1399" s="39"/>
    </row>
    <row r="1400" spans="5:6">
      <c r="E1400" s="2"/>
      <c r="F1400" s="39"/>
    </row>
    <row r="1401" spans="5:6">
      <c r="E1401" s="2"/>
      <c r="F1401" s="39"/>
    </row>
    <row r="1402" spans="5:6">
      <c r="E1402" s="2"/>
      <c r="F1402" s="39"/>
    </row>
    <row r="1403" spans="5:6">
      <c r="E1403" s="2"/>
      <c r="F1403" s="39"/>
    </row>
    <row r="1404" spans="5:6">
      <c r="E1404" s="2"/>
      <c r="F1404" s="39"/>
    </row>
    <row r="1405" spans="5:6">
      <c r="E1405" s="2"/>
      <c r="F1405" s="39"/>
    </row>
    <row r="1406" spans="5:6">
      <c r="E1406" s="2"/>
      <c r="F1406" s="39"/>
    </row>
    <row r="1407" spans="5:6">
      <c r="E1407" s="2"/>
      <c r="F1407" s="39"/>
    </row>
    <row r="1408" spans="5:6">
      <c r="E1408" s="2"/>
      <c r="F1408" s="39"/>
    </row>
    <row r="1409" spans="5:6">
      <c r="E1409" s="2"/>
      <c r="F1409" s="39"/>
    </row>
    <row r="1410" spans="5:6">
      <c r="E1410" s="2"/>
      <c r="F1410" s="39"/>
    </row>
    <row r="1411" spans="5:6">
      <c r="E1411" s="2"/>
      <c r="F1411" s="39"/>
    </row>
    <row r="1412" spans="5:6">
      <c r="E1412" s="2"/>
      <c r="F1412" s="39"/>
    </row>
    <row r="1413" spans="5:6">
      <c r="E1413" s="2"/>
      <c r="F1413" s="39"/>
    </row>
    <row r="1414" spans="5:6">
      <c r="E1414" s="2"/>
      <c r="F1414" s="39"/>
    </row>
    <row r="1415" spans="5:6">
      <c r="E1415" s="2"/>
      <c r="F1415" s="39"/>
    </row>
    <row r="1416" spans="5:6">
      <c r="E1416" s="2"/>
      <c r="F1416" s="39"/>
    </row>
    <row r="1417" spans="5:6">
      <c r="E1417" s="2"/>
      <c r="F1417" s="39"/>
    </row>
    <row r="1418" spans="5:6">
      <c r="E1418" s="2"/>
      <c r="F1418" s="39"/>
    </row>
    <row r="1419" spans="5:6">
      <c r="E1419" s="2"/>
      <c r="F1419" s="39"/>
    </row>
    <row r="1420" spans="5:6">
      <c r="E1420" s="2"/>
      <c r="F1420" s="39"/>
    </row>
    <row r="1421" spans="5:6">
      <c r="E1421" s="2"/>
      <c r="F1421" s="39"/>
    </row>
    <row r="1422" spans="5:6">
      <c r="E1422" s="2"/>
      <c r="F1422" s="39"/>
    </row>
    <row r="1423" spans="5:6">
      <c r="E1423" s="2"/>
      <c r="F1423" s="39"/>
    </row>
    <row r="1424" spans="5:6">
      <c r="E1424" s="2"/>
      <c r="F1424" s="39"/>
    </row>
    <row r="1425" spans="5:6">
      <c r="E1425" s="2"/>
      <c r="F1425" s="39"/>
    </row>
    <row r="1426" spans="5:6">
      <c r="E1426" s="2"/>
      <c r="F1426" s="39"/>
    </row>
    <row r="1427" spans="5:6">
      <c r="E1427" s="2"/>
      <c r="F1427" s="39"/>
    </row>
    <row r="1428" spans="5:6">
      <c r="E1428" s="2"/>
      <c r="F1428" s="39"/>
    </row>
    <row r="1429" spans="5:6">
      <c r="E1429" s="2"/>
      <c r="F1429" s="39"/>
    </row>
    <row r="1430" spans="5:6">
      <c r="E1430" s="2"/>
      <c r="F1430" s="39"/>
    </row>
    <row r="1431" spans="5:6">
      <c r="E1431" s="2"/>
      <c r="F1431" s="39"/>
    </row>
    <row r="1432" spans="5:6">
      <c r="E1432" s="2"/>
      <c r="F1432" s="39"/>
    </row>
    <row r="1433" spans="5:6">
      <c r="E1433" s="2"/>
      <c r="F1433" s="39"/>
    </row>
    <row r="1434" spans="5:6">
      <c r="E1434" s="2"/>
      <c r="F1434" s="39"/>
    </row>
    <row r="1435" spans="5:6">
      <c r="E1435" s="2"/>
      <c r="F1435" s="39"/>
    </row>
    <row r="1436" spans="5:6">
      <c r="E1436" s="2"/>
      <c r="F1436" s="39"/>
    </row>
    <row r="1437" spans="5:6">
      <c r="E1437" s="2"/>
      <c r="F1437" s="39"/>
    </row>
    <row r="1438" spans="5:6">
      <c r="E1438" s="2"/>
      <c r="F1438" s="39"/>
    </row>
    <row r="1439" spans="5:6">
      <c r="E1439" s="2"/>
      <c r="F1439" s="39"/>
    </row>
    <row r="1440" spans="5:6">
      <c r="E1440" s="2"/>
      <c r="F1440" s="39"/>
    </row>
    <row r="1441" spans="5:6">
      <c r="E1441" s="2"/>
      <c r="F1441" s="39"/>
    </row>
    <row r="1442" spans="5:6">
      <c r="E1442" s="2"/>
      <c r="F1442" s="39"/>
    </row>
    <row r="1443" spans="5:6">
      <c r="E1443" s="2"/>
      <c r="F1443" s="39"/>
    </row>
    <row r="1444" spans="5:6">
      <c r="E1444" s="2"/>
      <c r="F1444" s="39"/>
    </row>
    <row r="1445" spans="5:6">
      <c r="E1445" s="2"/>
      <c r="F1445" s="39"/>
    </row>
    <row r="1446" spans="5:6">
      <c r="E1446" s="2"/>
      <c r="F1446" s="39"/>
    </row>
    <row r="1447" spans="5:6">
      <c r="E1447" s="2"/>
      <c r="F1447" s="39"/>
    </row>
    <row r="1448" spans="5:6">
      <c r="E1448" s="2"/>
      <c r="F1448" s="39"/>
    </row>
    <row r="1449" spans="5:6">
      <c r="E1449" s="2"/>
      <c r="F1449" s="39"/>
    </row>
    <row r="1450" spans="5:6">
      <c r="E1450" s="2"/>
      <c r="F1450" s="39"/>
    </row>
    <row r="1451" spans="5:6">
      <c r="E1451" s="2"/>
      <c r="F1451" s="39"/>
    </row>
    <row r="1452" spans="5:6">
      <c r="E1452" s="2"/>
      <c r="F1452" s="39"/>
    </row>
    <row r="1453" spans="5:6">
      <c r="E1453" s="2"/>
      <c r="F1453" s="39"/>
    </row>
    <row r="1454" spans="5:6">
      <c r="E1454" s="2"/>
      <c r="F1454" s="39"/>
    </row>
    <row r="1455" spans="5:6">
      <c r="E1455" s="2"/>
      <c r="F1455" s="39"/>
    </row>
    <row r="1456" spans="5:6">
      <c r="E1456" s="2"/>
      <c r="F1456" s="39"/>
    </row>
    <row r="1457" spans="5:6">
      <c r="E1457" s="2"/>
      <c r="F1457" s="39"/>
    </row>
    <row r="1458" spans="5:6">
      <c r="E1458" s="2"/>
      <c r="F1458" s="39"/>
    </row>
    <row r="1459" spans="5:6">
      <c r="E1459" s="2"/>
      <c r="F1459" s="39"/>
    </row>
    <row r="1460" spans="5:6">
      <c r="E1460" s="2"/>
      <c r="F1460" s="39"/>
    </row>
    <row r="1461" spans="5:6">
      <c r="E1461" s="2"/>
      <c r="F1461" s="39"/>
    </row>
    <row r="1462" spans="5:6">
      <c r="E1462" s="2"/>
      <c r="F1462" s="39"/>
    </row>
    <row r="1463" spans="5:6">
      <c r="E1463" s="2"/>
      <c r="F1463" s="39"/>
    </row>
    <row r="1464" spans="5:6">
      <c r="E1464" s="2"/>
      <c r="F1464" s="39"/>
    </row>
    <row r="1465" spans="5:6">
      <c r="E1465" s="2"/>
      <c r="F1465" s="39"/>
    </row>
    <row r="1466" spans="5:6">
      <c r="E1466" s="2"/>
      <c r="F1466" s="39"/>
    </row>
    <row r="1467" spans="5:6">
      <c r="E1467" s="2"/>
      <c r="F1467" s="39"/>
    </row>
    <row r="1468" spans="5:6">
      <c r="E1468" s="2"/>
      <c r="F1468" s="39"/>
    </row>
    <row r="1469" spans="5:6">
      <c r="E1469" s="2"/>
      <c r="F1469" s="39"/>
    </row>
    <row r="1470" spans="5:6">
      <c r="E1470" s="2"/>
      <c r="F1470" s="39"/>
    </row>
    <row r="1471" spans="5:6">
      <c r="E1471" s="2"/>
      <c r="F1471" s="39"/>
    </row>
    <row r="1472" spans="5:6">
      <c r="E1472" s="2"/>
      <c r="F1472" s="39"/>
    </row>
    <row r="1473" spans="5:6">
      <c r="E1473" s="2"/>
      <c r="F1473" s="39"/>
    </row>
    <row r="1474" spans="5:6">
      <c r="E1474" s="2"/>
      <c r="F1474" s="39"/>
    </row>
    <row r="1475" spans="5:6">
      <c r="E1475" s="2"/>
      <c r="F1475" s="39"/>
    </row>
    <row r="1476" spans="5:6">
      <c r="E1476" s="2"/>
      <c r="F1476" s="39"/>
    </row>
    <row r="1477" spans="5:6">
      <c r="E1477" s="2"/>
      <c r="F1477" s="39"/>
    </row>
    <row r="1478" spans="5:6">
      <c r="E1478" s="2"/>
      <c r="F1478" s="39"/>
    </row>
    <row r="1479" spans="5:6">
      <c r="E1479" s="2"/>
      <c r="F1479" s="39"/>
    </row>
    <row r="1480" spans="5:6">
      <c r="E1480" s="2"/>
      <c r="F1480" s="39"/>
    </row>
    <row r="1481" spans="5:6">
      <c r="E1481" s="2"/>
      <c r="F1481" s="39"/>
    </row>
    <row r="1482" spans="5:6">
      <c r="E1482" s="2"/>
      <c r="F1482" s="39"/>
    </row>
    <row r="1483" spans="5:6">
      <c r="E1483" s="2"/>
      <c r="F1483" s="39"/>
    </row>
    <row r="1484" spans="5:6">
      <c r="E1484" s="2"/>
      <c r="F1484" s="39"/>
    </row>
    <row r="1485" spans="5:6">
      <c r="E1485" s="2"/>
      <c r="F1485" s="39"/>
    </row>
    <row r="1486" spans="5:6">
      <c r="E1486" s="2"/>
      <c r="F1486" s="39"/>
    </row>
    <row r="1487" spans="5:6">
      <c r="E1487" s="2"/>
      <c r="F1487" s="39"/>
    </row>
    <row r="1488" spans="5:6">
      <c r="E1488" s="2"/>
      <c r="F1488" s="39"/>
    </row>
    <row r="1489" spans="5:6">
      <c r="E1489" s="2"/>
      <c r="F1489" s="39"/>
    </row>
    <row r="1490" spans="5:6">
      <c r="E1490" s="2"/>
      <c r="F1490" s="39"/>
    </row>
    <row r="1491" spans="5:6">
      <c r="E1491" s="2"/>
      <c r="F1491" s="39"/>
    </row>
    <row r="1492" spans="5:6">
      <c r="E1492" s="2"/>
      <c r="F1492" s="39"/>
    </row>
    <row r="1493" spans="5:6">
      <c r="E1493" s="2"/>
      <c r="F1493" s="39"/>
    </row>
    <row r="1494" spans="5:6">
      <c r="E1494" s="2"/>
      <c r="F1494" s="39"/>
    </row>
    <row r="1495" spans="5:6">
      <c r="E1495" s="2"/>
      <c r="F1495" s="39"/>
    </row>
    <row r="1496" spans="5:6">
      <c r="E1496" s="2"/>
      <c r="F1496" s="39"/>
    </row>
    <row r="1497" spans="5:6">
      <c r="E1497" s="2"/>
      <c r="F1497" s="39"/>
    </row>
    <row r="1498" spans="5:6">
      <c r="E1498" s="2"/>
      <c r="F1498" s="39"/>
    </row>
    <row r="1499" spans="5:6">
      <c r="E1499" s="2"/>
    </row>
    <row r="1500" spans="5:6">
      <c r="E1500" s="2"/>
    </row>
    <row r="1501" spans="5:6">
      <c r="E1501" s="2"/>
    </row>
    <row r="1502" spans="5:6">
      <c r="E1502" s="2"/>
    </row>
    <row r="1503" spans="5:6">
      <c r="E1503" s="2"/>
    </row>
    <row r="1504" spans="5:6">
      <c r="E1504" s="2"/>
    </row>
    <row r="1505" spans="5:5">
      <c r="E1505" s="2"/>
    </row>
    <row r="1506" spans="5:5">
      <c r="E1506" s="2"/>
    </row>
    <row r="1507" spans="5:5">
      <c r="E1507" s="2"/>
    </row>
    <row r="1508" spans="5:5">
      <c r="E1508" s="2"/>
    </row>
    <row r="1509" spans="5:5">
      <c r="E1509" s="2"/>
    </row>
    <row r="1510" spans="5:5">
      <c r="E1510" s="2"/>
    </row>
    <row r="1511" spans="5:5">
      <c r="E1511" s="2"/>
    </row>
    <row r="1512" spans="5:5">
      <c r="E1512" s="2"/>
    </row>
    <row r="1513" spans="5:5">
      <c r="E1513" s="2"/>
    </row>
    <row r="1514" spans="5:5">
      <c r="E1514" s="2"/>
    </row>
    <row r="1515" spans="5:5">
      <c r="E1515" s="2"/>
    </row>
    <row r="1516" spans="5:5">
      <c r="E1516" s="2"/>
    </row>
    <row r="1517" spans="5:5">
      <c r="E1517" s="2"/>
    </row>
    <row r="1518" spans="5:5">
      <c r="E1518" s="2"/>
    </row>
    <row r="1519" spans="5:5">
      <c r="E1519" s="2"/>
    </row>
    <row r="1520" spans="5:5">
      <c r="E1520" s="2"/>
    </row>
    <row r="1521" spans="5:5">
      <c r="E1521" s="2"/>
    </row>
    <row r="1522" spans="5:5">
      <c r="E1522" s="2"/>
    </row>
    <row r="1523" spans="5:5">
      <c r="E1523" s="2"/>
    </row>
    <row r="1524" spans="5:5">
      <c r="E1524" s="2"/>
    </row>
    <row r="1525" spans="5:5">
      <c r="E1525" s="2"/>
    </row>
    <row r="1526" spans="5:5">
      <c r="E1526" s="2"/>
    </row>
    <row r="1527" spans="5:5">
      <c r="E1527" s="2"/>
    </row>
    <row r="1528" spans="5:5">
      <c r="E1528" s="2"/>
    </row>
    <row r="1529" spans="5:5">
      <c r="E1529" s="2"/>
    </row>
    <row r="1530" spans="5:5">
      <c r="E1530" s="2"/>
    </row>
    <row r="1531" spans="5:5">
      <c r="E1531" s="2"/>
    </row>
    <row r="1532" spans="5:5">
      <c r="E1532" s="2"/>
    </row>
    <row r="1533" spans="5:5">
      <c r="E1533" s="2"/>
    </row>
    <row r="1534" spans="5:5">
      <c r="E1534" s="2"/>
    </row>
    <row r="1535" spans="5:5">
      <c r="E1535" s="2"/>
    </row>
    <row r="1536" spans="5:5">
      <c r="E1536" s="2"/>
    </row>
    <row r="1537" spans="5:5">
      <c r="E1537" s="2"/>
    </row>
    <row r="1538" spans="5:5">
      <c r="E1538" s="2"/>
    </row>
    <row r="1539" spans="5:5">
      <c r="E1539" s="2"/>
    </row>
    <row r="1540" spans="5:5">
      <c r="E1540" s="2"/>
    </row>
    <row r="1541" spans="5:5">
      <c r="E1541" s="2"/>
    </row>
    <row r="1542" spans="5:5">
      <c r="E1542" s="2"/>
    </row>
    <row r="1543" spans="5:5">
      <c r="E1543" s="2"/>
    </row>
    <row r="1544" spans="5:5">
      <c r="E1544" s="2"/>
    </row>
    <row r="1545" spans="5:5">
      <c r="E1545" s="2"/>
    </row>
    <row r="1546" spans="5:5">
      <c r="E1546" s="2"/>
    </row>
    <row r="1547" spans="5:5">
      <c r="E1547" s="2"/>
    </row>
    <row r="1548" spans="5:5">
      <c r="E1548" s="2"/>
    </row>
    <row r="1549" spans="5:5">
      <c r="E1549" s="2"/>
    </row>
    <row r="1550" spans="5:5">
      <c r="E1550" s="2"/>
    </row>
    <row r="1551" spans="5:5">
      <c r="E1551" s="2"/>
    </row>
    <row r="1552" spans="5:5">
      <c r="E1552" s="2"/>
    </row>
    <row r="1553" spans="5:5">
      <c r="E1553" s="2"/>
    </row>
    <row r="1554" spans="5:5">
      <c r="E1554" s="2"/>
    </row>
    <row r="1555" spans="5:5">
      <c r="E1555" s="2"/>
    </row>
    <row r="1556" spans="5:5">
      <c r="E1556" s="2"/>
    </row>
    <row r="1557" spans="5:5">
      <c r="E1557" s="2"/>
    </row>
    <row r="1558" spans="5:5">
      <c r="E1558" s="2"/>
    </row>
    <row r="1559" spans="5:5">
      <c r="E1559" s="2"/>
    </row>
    <row r="1560" spans="5:5">
      <c r="E1560" s="2"/>
    </row>
    <row r="1561" spans="5:5">
      <c r="E1561" s="2"/>
    </row>
    <row r="1562" spans="5:5">
      <c r="E1562" s="2"/>
    </row>
    <row r="1563" spans="5:5">
      <c r="E1563" s="2"/>
    </row>
    <row r="1564" spans="5:5">
      <c r="E1564" s="2"/>
    </row>
    <row r="1565" spans="5:5">
      <c r="E1565" s="2"/>
    </row>
    <row r="1566" spans="5:5">
      <c r="E1566" s="2"/>
    </row>
    <row r="1567" spans="5:5">
      <c r="E1567" s="2"/>
    </row>
    <row r="1568" spans="5:5">
      <c r="E1568" s="2"/>
    </row>
    <row r="1569" spans="5:5">
      <c r="E1569" s="2"/>
    </row>
    <row r="1570" spans="5:5">
      <c r="E1570" s="2"/>
    </row>
    <row r="1571" spans="5:5">
      <c r="E1571" s="2"/>
    </row>
    <row r="1572" spans="5:5">
      <c r="E1572" s="2"/>
    </row>
    <row r="1573" spans="5:5">
      <c r="E1573" s="2"/>
    </row>
    <row r="1574" spans="5:5">
      <c r="E1574" s="2"/>
    </row>
    <row r="1575" spans="5:5">
      <c r="E1575" s="2"/>
    </row>
    <row r="1576" spans="5:5">
      <c r="E1576" s="2"/>
    </row>
    <row r="1577" spans="5:5">
      <c r="E1577" s="2"/>
    </row>
    <row r="1578" spans="5:5">
      <c r="E1578" s="2"/>
    </row>
    <row r="1579" spans="5:5">
      <c r="E1579" s="2"/>
    </row>
    <row r="1580" spans="5:5">
      <c r="E1580" s="2"/>
    </row>
    <row r="1581" spans="5:5">
      <c r="E1581" s="2"/>
    </row>
    <row r="1582" spans="5:5">
      <c r="E1582" s="2"/>
    </row>
    <row r="1583" spans="5:5">
      <c r="E1583" s="2"/>
    </row>
    <row r="1584" spans="5:5">
      <c r="E1584" s="2"/>
    </row>
    <row r="1585" spans="5:5">
      <c r="E1585" s="2"/>
    </row>
    <row r="1586" spans="5:5">
      <c r="E1586" s="2"/>
    </row>
    <row r="1587" spans="5:5">
      <c r="E1587" s="2"/>
    </row>
    <row r="1588" spans="5:5">
      <c r="E1588" s="2"/>
    </row>
    <row r="1589" spans="5:5">
      <c r="E1589" s="2"/>
    </row>
    <row r="1590" spans="5:5">
      <c r="E1590" s="2"/>
    </row>
    <row r="1591" spans="5:5">
      <c r="E1591" s="2"/>
    </row>
    <row r="1592" spans="5:5">
      <c r="E1592" s="2"/>
    </row>
    <row r="1593" spans="5:5">
      <c r="E1593" s="2"/>
    </row>
    <row r="1594" spans="5:5">
      <c r="E1594" s="2"/>
    </row>
    <row r="1595" spans="5:5">
      <c r="E1595" s="2"/>
    </row>
    <row r="1596" spans="5:5">
      <c r="E1596" s="2"/>
    </row>
    <row r="1597" spans="5:5">
      <c r="E1597" s="2"/>
    </row>
    <row r="1598" spans="5:5">
      <c r="E1598" s="2"/>
    </row>
    <row r="1599" spans="5:5">
      <c r="E1599" s="2"/>
    </row>
    <row r="1600" spans="5:5">
      <c r="E1600" s="2"/>
    </row>
    <row r="1601" spans="5:5">
      <c r="E1601" s="2"/>
    </row>
    <row r="1602" spans="5:5">
      <c r="E1602" s="2"/>
    </row>
    <row r="1603" spans="5:5">
      <c r="E1603" s="2"/>
    </row>
    <row r="1604" spans="5:5">
      <c r="E1604" s="2"/>
    </row>
    <row r="1605" spans="5:5">
      <c r="E1605" s="2"/>
    </row>
    <row r="1606" spans="5:5">
      <c r="E1606" s="2"/>
    </row>
    <row r="1607" spans="5:5">
      <c r="E1607" s="2"/>
    </row>
    <row r="1608" spans="5:5">
      <c r="E1608" s="2"/>
    </row>
    <row r="1609" spans="5:5">
      <c r="E1609" s="2"/>
    </row>
    <row r="1610" spans="5:5">
      <c r="E1610" s="2"/>
    </row>
    <row r="1611" spans="5:5">
      <c r="E1611" s="2"/>
    </row>
    <row r="1612" spans="5:5">
      <c r="E1612" s="2"/>
    </row>
    <row r="1613" spans="5:5">
      <c r="E1613" s="2"/>
    </row>
    <row r="1614" spans="5:5">
      <c r="E1614" s="2"/>
    </row>
    <row r="1615" spans="5:5">
      <c r="E1615" s="2"/>
    </row>
    <row r="1616" spans="5:5">
      <c r="E1616" s="2"/>
    </row>
    <row r="1617" spans="5:5">
      <c r="E1617" s="2"/>
    </row>
    <row r="1618" spans="5:5">
      <c r="E1618" s="2"/>
    </row>
    <row r="1619" spans="5:5">
      <c r="E1619" s="2"/>
    </row>
    <row r="1620" spans="5:5">
      <c r="E1620" s="2"/>
    </row>
    <row r="1621" spans="5:5">
      <c r="E1621" s="2"/>
    </row>
    <row r="1622" spans="5:5">
      <c r="E1622" s="2"/>
    </row>
    <row r="1623" spans="5:5">
      <c r="E1623" s="2"/>
    </row>
    <row r="1624" spans="5:5">
      <c r="E1624" s="2"/>
    </row>
    <row r="1625" spans="5:5">
      <c r="E1625" s="2"/>
    </row>
    <row r="1626" spans="5:5">
      <c r="E1626" s="2"/>
    </row>
    <row r="1627" spans="5:5">
      <c r="E1627" s="2"/>
    </row>
    <row r="1628" spans="5:5">
      <c r="E1628" s="2"/>
    </row>
    <row r="1629" spans="5:5">
      <c r="E1629" s="2"/>
    </row>
    <row r="1630" spans="5:5">
      <c r="E1630" s="2"/>
    </row>
    <row r="1631" spans="5:5">
      <c r="E1631" s="2"/>
    </row>
    <row r="1632" spans="5:5">
      <c r="E1632" s="2"/>
    </row>
    <row r="1633" spans="5:5">
      <c r="E1633" s="2"/>
    </row>
    <row r="1634" spans="5:5">
      <c r="E1634" s="2"/>
    </row>
    <row r="1635" spans="5:5">
      <c r="E1635" s="2"/>
    </row>
    <row r="1636" spans="5:5">
      <c r="E1636" s="2"/>
    </row>
    <row r="1637" spans="5:5">
      <c r="E1637" s="2"/>
    </row>
    <row r="1638" spans="5:5">
      <c r="E1638" s="2"/>
    </row>
    <row r="1639" spans="5:5">
      <c r="E1639" s="2"/>
    </row>
    <row r="1640" spans="5:5">
      <c r="E1640" s="2"/>
    </row>
    <row r="1641" spans="5:5">
      <c r="E1641" s="2"/>
    </row>
    <row r="1642" spans="5:5">
      <c r="E1642" s="2"/>
    </row>
    <row r="1643" spans="5:5">
      <c r="E1643" s="2"/>
    </row>
    <row r="1644" spans="5:5">
      <c r="E1644" s="2"/>
    </row>
    <row r="1645" spans="5:5">
      <c r="E1645" s="2"/>
    </row>
    <row r="1646" spans="5:5">
      <c r="E1646" s="2"/>
    </row>
    <row r="1647" spans="5:5">
      <c r="E1647" s="2"/>
    </row>
    <row r="1648" spans="5:5">
      <c r="E1648" s="2"/>
    </row>
    <row r="1649" spans="5:5">
      <c r="E1649" s="2"/>
    </row>
    <row r="1650" spans="5:5">
      <c r="E1650" s="2"/>
    </row>
    <row r="1651" spans="5:5">
      <c r="E1651" s="2"/>
    </row>
    <row r="1652" spans="5:5">
      <c r="E1652" s="2"/>
    </row>
    <row r="1653" spans="5:5">
      <c r="E1653" s="2"/>
    </row>
    <row r="1654" spans="5:5">
      <c r="E1654" s="2"/>
    </row>
    <row r="1655" spans="5:5">
      <c r="E1655" s="2"/>
    </row>
    <row r="1656" spans="5:5">
      <c r="E1656" s="2"/>
    </row>
    <row r="1657" spans="5:5">
      <c r="E1657" s="2"/>
    </row>
    <row r="1658" spans="5:5">
      <c r="E1658" s="2"/>
    </row>
    <row r="1659" spans="5:5">
      <c r="E1659" s="2"/>
    </row>
    <row r="1660" spans="5:5">
      <c r="E1660" s="2"/>
    </row>
    <row r="1661" spans="5:5">
      <c r="E1661" s="2"/>
    </row>
    <row r="1662" spans="5:5">
      <c r="E1662" s="2"/>
    </row>
    <row r="1663" spans="5:5">
      <c r="E1663" s="2"/>
    </row>
    <row r="1664" spans="5:5">
      <c r="E1664" s="2"/>
    </row>
    <row r="1665" spans="5:5">
      <c r="E1665" s="2"/>
    </row>
    <row r="1666" spans="5:5">
      <c r="E1666" s="2"/>
    </row>
    <row r="1667" spans="5:5">
      <c r="E1667" s="2"/>
    </row>
    <row r="1668" spans="5:5">
      <c r="E1668" s="2"/>
    </row>
    <row r="1669" spans="5:5">
      <c r="E1669" s="2"/>
    </row>
    <row r="1670" spans="5:5">
      <c r="E1670" s="2"/>
    </row>
    <row r="1671" spans="5:5">
      <c r="E1671" s="2"/>
    </row>
    <row r="1672" spans="5:5">
      <c r="E1672" s="2"/>
    </row>
    <row r="1673" spans="5:5">
      <c r="E1673" s="2"/>
    </row>
    <row r="1674" spans="5:5">
      <c r="E1674" s="2"/>
    </row>
    <row r="1675" spans="5:5">
      <c r="E1675" s="2"/>
    </row>
    <row r="1676" spans="5:5">
      <c r="E1676" s="2"/>
    </row>
    <row r="1677" spans="5:5">
      <c r="E1677" s="2"/>
    </row>
    <row r="1678" spans="5:5">
      <c r="E1678" s="2"/>
    </row>
    <row r="1679" spans="5:5">
      <c r="E1679" s="2"/>
    </row>
    <row r="1680" spans="5:5">
      <c r="E1680" s="2"/>
    </row>
    <row r="1681" spans="5:5">
      <c r="E1681" s="2"/>
    </row>
    <row r="1682" spans="5:5">
      <c r="E1682" s="2"/>
    </row>
    <row r="1683" spans="5:5">
      <c r="E1683" s="2"/>
    </row>
    <row r="1684" spans="5:5">
      <c r="E1684" s="2"/>
    </row>
    <row r="1685" spans="5:5">
      <c r="E1685" s="2"/>
    </row>
    <row r="1686" spans="5:5">
      <c r="E1686" s="2"/>
    </row>
    <row r="1687" spans="5:5">
      <c r="E1687" s="2"/>
    </row>
    <row r="1688" spans="5:5">
      <c r="E1688" s="2"/>
    </row>
    <row r="1689" spans="5:5">
      <c r="E1689" s="2"/>
    </row>
    <row r="1690" spans="5:5">
      <c r="E1690" s="2"/>
    </row>
    <row r="1691" spans="5:5">
      <c r="E1691" s="2"/>
    </row>
    <row r="1692" spans="5:5">
      <c r="E1692" s="2"/>
    </row>
    <row r="1693" spans="5:5">
      <c r="E1693" s="2"/>
    </row>
    <row r="1694" spans="5:5">
      <c r="E1694" s="2"/>
    </row>
    <row r="1695" spans="5:5">
      <c r="E1695" s="2"/>
    </row>
    <row r="1696" spans="5:5">
      <c r="E1696" s="2"/>
    </row>
    <row r="1697" spans="5:5">
      <c r="E1697" s="2"/>
    </row>
    <row r="1698" spans="5:5">
      <c r="E1698" s="2"/>
    </row>
    <row r="1699" spans="5:5">
      <c r="E1699" s="2"/>
    </row>
    <row r="1700" spans="5:5">
      <c r="E1700" s="2"/>
    </row>
    <row r="1701" spans="5:5">
      <c r="E1701" s="2"/>
    </row>
    <row r="1702" spans="5:5">
      <c r="E1702" s="2"/>
    </row>
    <row r="1703" spans="5:5">
      <c r="E1703" s="2"/>
    </row>
    <row r="1704" spans="5:5">
      <c r="E1704" s="2"/>
    </row>
    <row r="1705" spans="5:5">
      <c r="E1705" s="2"/>
    </row>
    <row r="1706" spans="5:5">
      <c r="E1706" s="2"/>
    </row>
    <row r="1707" spans="5:5">
      <c r="E1707" s="2"/>
    </row>
    <row r="1708" spans="5:5">
      <c r="E1708" s="2"/>
    </row>
    <row r="1709" spans="5:5">
      <c r="E1709" s="2"/>
    </row>
    <row r="1710" spans="5:5">
      <c r="E1710" s="2"/>
    </row>
    <row r="1711" spans="5:5">
      <c r="E1711" s="2"/>
    </row>
    <row r="1712" spans="5:5">
      <c r="E1712" s="2"/>
    </row>
    <row r="1713" spans="5:5">
      <c r="E1713" s="2"/>
    </row>
    <row r="1714" spans="5:5">
      <c r="E1714" s="2"/>
    </row>
    <row r="1715" spans="5:5">
      <c r="E1715" s="2"/>
    </row>
    <row r="1716" spans="5:5">
      <c r="E1716" s="2"/>
    </row>
    <row r="1717" spans="5:5">
      <c r="E1717" s="2"/>
    </row>
    <row r="1718" spans="5:5">
      <c r="E1718" s="2"/>
    </row>
    <row r="1719" spans="5:5">
      <c r="E1719" s="2"/>
    </row>
    <row r="1720" spans="5:5">
      <c r="E1720" s="2"/>
    </row>
    <row r="1721" spans="5:5">
      <c r="E1721" s="2"/>
    </row>
    <row r="1722" spans="5:5">
      <c r="E1722" s="2"/>
    </row>
    <row r="1723" spans="5:5">
      <c r="E1723" s="2"/>
    </row>
    <row r="1724" spans="5:5">
      <c r="E1724" s="2"/>
    </row>
    <row r="1725" spans="5:5">
      <c r="E1725" s="2"/>
    </row>
    <row r="1726" spans="5:5">
      <c r="E1726" s="2"/>
    </row>
    <row r="1727" spans="5:5">
      <c r="E1727" s="2"/>
    </row>
    <row r="1728" spans="5:5">
      <c r="E1728" s="2"/>
    </row>
    <row r="1729" spans="5:5">
      <c r="E1729" s="2"/>
    </row>
    <row r="1730" spans="5:5">
      <c r="E1730" s="2"/>
    </row>
    <row r="1731" spans="5:5">
      <c r="E1731" s="2"/>
    </row>
    <row r="1732" spans="5:5">
      <c r="E1732" s="2"/>
    </row>
    <row r="1733" spans="5:5">
      <c r="E1733" s="2"/>
    </row>
    <row r="1734" spans="5:5">
      <c r="E1734" s="2"/>
    </row>
    <row r="1735" spans="5:5">
      <c r="E1735" s="2"/>
    </row>
    <row r="1736" spans="5:5">
      <c r="E1736" s="2"/>
    </row>
    <row r="1737" spans="5:5">
      <c r="E1737" s="2"/>
    </row>
    <row r="1738" spans="5:5">
      <c r="E1738" s="2"/>
    </row>
    <row r="1739" spans="5:5">
      <c r="E1739" s="2"/>
    </row>
    <row r="1740" spans="5:5">
      <c r="E1740" s="2"/>
    </row>
    <row r="1741" spans="5:5">
      <c r="E1741" s="2"/>
    </row>
    <row r="1742" spans="5:5">
      <c r="E1742" s="2"/>
    </row>
    <row r="1743" spans="5:5">
      <c r="E1743" s="2"/>
    </row>
    <row r="1744" spans="5:5">
      <c r="E1744" s="2"/>
    </row>
    <row r="1745" spans="5:5">
      <c r="E1745" s="2"/>
    </row>
    <row r="1746" spans="5:5">
      <c r="E1746" s="2"/>
    </row>
    <row r="1747" spans="5:5">
      <c r="E1747" s="2"/>
    </row>
    <row r="1748" spans="5:5">
      <c r="E1748" s="2"/>
    </row>
    <row r="1749" spans="5:5">
      <c r="E1749" s="2"/>
    </row>
    <row r="1750" spans="5:5">
      <c r="E1750" s="2"/>
    </row>
    <row r="1751" spans="5:5">
      <c r="E1751" s="2"/>
    </row>
    <row r="1752" spans="5:5">
      <c r="E1752" s="2"/>
    </row>
    <row r="1753" spans="5:5">
      <c r="E1753" s="2"/>
    </row>
    <row r="1754" spans="5:5">
      <c r="E1754" s="2"/>
    </row>
    <row r="1755" spans="5:5">
      <c r="E1755" s="2"/>
    </row>
    <row r="1756" spans="5:5">
      <c r="E1756" s="2"/>
    </row>
    <row r="1757" spans="5:5">
      <c r="E1757" s="2"/>
    </row>
    <row r="1758" spans="5:5">
      <c r="E1758" s="2"/>
    </row>
    <row r="1759" spans="5:5">
      <c r="E1759" s="2"/>
    </row>
    <row r="1760" spans="5:5">
      <c r="E1760" s="2"/>
    </row>
    <row r="1761" spans="5:5">
      <c r="E1761" s="2"/>
    </row>
    <row r="1762" spans="5:5">
      <c r="E1762" s="2"/>
    </row>
    <row r="1763" spans="5:5">
      <c r="E1763" s="2"/>
    </row>
    <row r="1764" spans="5:5">
      <c r="E1764" s="2"/>
    </row>
    <row r="1765" spans="5:5">
      <c r="E1765" s="2"/>
    </row>
    <row r="1766" spans="5:5">
      <c r="E1766" s="2"/>
    </row>
    <row r="1767" spans="5:5">
      <c r="E1767" s="2"/>
    </row>
    <row r="1768" spans="5:5">
      <c r="E1768" s="2"/>
    </row>
    <row r="1769" spans="5:5">
      <c r="E1769" s="2"/>
    </row>
    <row r="1770" spans="5:5">
      <c r="E1770" s="2"/>
    </row>
    <row r="1771" spans="5:5">
      <c r="E1771" s="2"/>
    </row>
    <row r="1772" spans="5:5">
      <c r="E1772" s="2"/>
    </row>
    <row r="1773" spans="5:5">
      <c r="E1773" s="2"/>
    </row>
    <row r="1774" spans="5:5">
      <c r="E1774" s="2"/>
    </row>
    <row r="1775" spans="5:5">
      <c r="E1775" s="2"/>
    </row>
    <row r="1776" spans="5:5">
      <c r="E1776" s="2"/>
    </row>
    <row r="1777" spans="5:5">
      <c r="E1777" s="2"/>
    </row>
    <row r="1778" spans="5:5">
      <c r="E1778" s="2"/>
    </row>
    <row r="1779" spans="5:5">
      <c r="E1779" s="2"/>
    </row>
    <row r="1780" spans="5:5">
      <c r="E1780" s="2"/>
    </row>
    <row r="1781" spans="5:5">
      <c r="E1781" s="2"/>
    </row>
    <row r="1782" spans="5:5">
      <c r="E1782" s="2"/>
    </row>
    <row r="1783" spans="5:5">
      <c r="E1783" s="2"/>
    </row>
    <row r="1784" spans="5:5">
      <c r="E1784" s="2"/>
    </row>
    <row r="1785" spans="5:5">
      <c r="E1785" s="2"/>
    </row>
    <row r="1786" spans="5:5">
      <c r="E1786" s="2"/>
    </row>
    <row r="1787" spans="5:5">
      <c r="E1787" s="2"/>
    </row>
    <row r="1788" spans="5:5">
      <c r="E1788" s="2"/>
    </row>
    <row r="1789" spans="5:5">
      <c r="E1789" s="2"/>
    </row>
    <row r="1790" spans="5:5">
      <c r="E1790" s="2"/>
    </row>
    <row r="1791" spans="5:5">
      <c r="E1791" s="2"/>
    </row>
    <row r="1792" spans="5:5">
      <c r="E1792" s="2"/>
    </row>
    <row r="1793" spans="5:5">
      <c r="E1793" s="2"/>
    </row>
    <row r="1794" spans="5:5">
      <c r="E1794" s="2"/>
    </row>
    <row r="1795" spans="5:5">
      <c r="E1795" s="2"/>
    </row>
    <row r="1796" spans="5:5">
      <c r="E1796" s="2"/>
    </row>
    <row r="1797" spans="5:5">
      <c r="E1797" s="2"/>
    </row>
    <row r="1798" spans="5:5">
      <c r="E1798" s="2"/>
    </row>
    <row r="1799" spans="5:5">
      <c r="E1799" s="2"/>
    </row>
    <row r="1800" spans="5:5">
      <c r="E1800" s="2"/>
    </row>
    <row r="1801" spans="5:5">
      <c r="E1801" s="2"/>
    </row>
    <row r="1802" spans="5:5">
      <c r="E1802" s="2"/>
    </row>
    <row r="1803" spans="5:5">
      <c r="E1803" s="2"/>
    </row>
    <row r="1804" spans="5:5">
      <c r="E1804" s="2"/>
    </row>
    <row r="1805" spans="5:5">
      <c r="E1805" s="2"/>
    </row>
    <row r="1806" spans="5:5">
      <c r="E1806" s="2"/>
    </row>
    <row r="1807" spans="5:5">
      <c r="E1807" s="2"/>
    </row>
    <row r="1808" spans="5:5">
      <c r="E1808" s="2"/>
    </row>
    <row r="1809" spans="5:5">
      <c r="E1809" s="2"/>
    </row>
    <row r="1810" spans="5:5">
      <c r="E1810" s="2"/>
    </row>
    <row r="1811" spans="5:5">
      <c r="E1811" s="2"/>
    </row>
    <row r="1812" spans="5:5">
      <c r="E1812" s="2"/>
    </row>
    <row r="1813" spans="5:5">
      <c r="E1813" s="2"/>
    </row>
    <row r="1814" spans="5:5">
      <c r="E1814" s="2"/>
    </row>
    <row r="1815" spans="5:5">
      <c r="E1815" s="2"/>
    </row>
    <row r="1816" spans="5:5">
      <c r="E1816" s="2"/>
    </row>
    <row r="1817" spans="5:5">
      <c r="E1817" s="2"/>
    </row>
    <row r="1818" spans="5:5">
      <c r="E1818" s="2"/>
    </row>
    <row r="1819" spans="5:5">
      <c r="E1819" s="2"/>
    </row>
    <row r="1820" spans="5:5">
      <c r="E1820" s="2"/>
    </row>
    <row r="1821" spans="5:5">
      <c r="E1821" s="2"/>
    </row>
    <row r="1822" spans="5:5">
      <c r="E1822" s="2"/>
    </row>
    <row r="1823" spans="5:5">
      <c r="E1823" s="2"/>
    </row>
    <row r="1824" spans="5:5">
      <c r="E1824" s="2"/>
    </row>
    <row r="1825" spans="5:5">
      <c r="E1825" s="2"/>
    </row>
    <row r="1826" spans="5:5">
      <c r="E1826" s="2"/>
    </row>
    <row r="1827" spans="5:5">
      <c r="E1827" s="2"/>
    </row>
    <row r="1828" spans="5:5">
      <c r="E1828" s="2"/>
    </row>
    <row r="1829" spans="5:5">
      <c r="E1829" s="2"/>
    </row>
    <row r="1830" spans="5:5">
      <c r="E1830" s="2"/>
    </row>
    <row r="1831" spans="5:5">
      <c r="E1831" s="2"/>
    </row>
    <row r="1832" spans="5:5">
      <c r="E1832" s="2"/>
    </row>
    <row r="1833" spans="5:5">
      <c r="E1833" s="2"/>
    </row>
    <row r="1834" spans="5:5">
      <c r="E1834" s="2"/>
    </row>
    <row r="1835" spans="5:5">
      <c r="E1835" s="2"/>
    </row>
    <row r="1836" spans="5:5">
      <c r="E1836" s="2"/>
    </row>
    <row r="1837" spans="5:5">
      <c r="E1837" s="2"/>
    </row>
    <row r="1838" spans="5:5">
      <c r="E1838" s="2"/>
    </row>
    <row r="1839" spans="5:5">
      <c r="E1839" s="2"/>
    </row>
    <row r="1840" spans="5:5">
      <c r="E1840" s="2"/>
    </row>
    <row r="1841" spans="5:5">
      <c r="E1841" s="2"/>
    </row>
    <row r="1842" spans="5:5">
      <c r="E1842" s="2"/>
    </row>
    <row r="1843" spans="5:5">
      <c r="E1843" s="2"/>
    </row>
    <row r="1844" spans="5:5">
      <c r="E1844" s="2"/>
    </row>
    <row r="1845" spans="5:5">
      <c r="E1845" s="2"/>
    </row>
    <row r="1846" spans="5:5">
      <c r="E1846" s="2"/>
    </row>
    <row r="1847" spans="5:5">
      <c r="E1847" s="2"/>
    </row>
    <row r="1848" spans="5:5">
      <c r="E1848" s="2"/>
    </row>
    <row r="1849" spans="5:5">
      <c r="E1849" s="2"/>
    </row>
    <row r="1850" spans="5:5">
      <c r="E1850" s="2"/>
    </row>
    <row r="1851" spans="5:5">
      <c r="E1851" s="2"/>
    </row>
    <row r="1852" spans="5:5">
      <c r="E1852" s="2"/>
    </row>
    <row r="1853" spans="5:5">
      <c r="E1853" s="2"/>
    </row>
    <row r="1854" spans="5:5">
      <c r="E1854" s="2"/>
    </row>
    <row r="1855" spans="5:5">
      <c r="E1855" s="2"/>
    </row>
    <row r="1856" spans="5:5">
      <c r="E1856" s="2"/>
    </row>
    <row r="1857" spans="3:10">
      <c r="E1857" s="2"/>
    </row>
    <row r="1858" spans="3:10">
      <c r="E1858" s="2"/>
    </row>
    <row r="1859" spans="3:10">
      <c r="E1859" s="2"/>
    </row>
    <row r="1860" spans="3:10">
      <c r="E1860" s="2"/>
    </row>
    <row r="1861" spans="3:10">
      <c r="E1861" s="2"/>
      <c r="J1861" s="6"/>
    </row>
    <row r="1862" spans="3:10">
      <c r="E1862" s="2"/>
      <c r="H1862" s="6"/>
      <c r="I1862" s="6"/>
      <c r="J1862" s="6"/>
    </row>
    <row r="1863" spans="3:10">
      <c r="C1863" s="6"/>
      <c r="E1863" s="2"/>
      <c r="F1863" s="6"/>
      <c r="G1863" s="6"/>
      <c r="H1863" s="6"/>
      <c r="I1863" s="6"/>
      <c r="J1863" s="6"/>
    </row>
    <row r="1864" spans="3:10">
      <c r="C1864" s="1"/>
      <c r="E1864" s="2"/>
      <c r="H1864" s="9"/>
      <c r="I1864" s="9"/>
      <c r="J1864" s="9"/>
    </row>
    <row r="1865" spans="3:10">
      <c r="C1865" s="1"/>
      <c r="E1865" s="2"/>
      <c r="H1865" s="9"/>
      <c r="I1865" s="9"/>
      <c r="J1865" s="9"/>
    </row>
    <row r="1866" spans="3:10">
      <c r="C1866" s="1"/>
      <c r="E1866" s="2"/>
      <c r="H1866" s="9"/>
      <c r="I1866" s="9"/>
      <c r="J1866" s="9"/>
    </row>
    <row r="1867" spans="3:10">
      <c r="C1867" s="1"/>
      <c r="E1867" s="2"/>
      <c r="H1867" s="9"/>
      <c r="I1867" s="9"/>
      <c r="J1867" s="9"/>
    </row>
    <row r="1868" spans="3:10">
      <c r="C1868" s="1"/>
      <c r="E1868" s="2"/>
      <c r="H1868" s="9"/>
      <c r="I1868" s="9"/>
      <c r="J1868" s="9"/>
    </row>
    <row r="1869" spans="3:10">
      <c r="C1869" s="1"/>
      <c r="E1869" s="2"/>
      <c r="H1869" s="9"/>
      <c r="I1869" s="9"/>
      <c r="J1869" s="9"/>
    </row>
    <row r="1870" spans="3:10">
      <c r="C1870" s="1"/>
      <c r="E1870" s="2"/>
      <c r="H1870" s="9"/>
      <c r="I1870" s="9"/>
      <c r="J1870" s="9"/>
    </row>
    <row r="1871" spans="3:10">
      <c r="C1871" s="1"/>
      <c r="E1871" s="2"/>
      <c r="H1871" s="9"/>
      <c r="I1871" s="9"/>
      <c r="J1871" s="9"/>
    </row>
    <row r="1872" spans="3:10">
      <c r="C1872" s="1"/>
      <c r="E1872" s="2"/>
      <c r="H1872" s="9"/>
      <c r="I1872" s="9"/>
      <c r="J1872" s="9"/>
    </row>
    <row r="1873" spans="3:10">
      <c r="C1873" s="1"/>
      <c r="E1873" s="2"/>
      <c r="H1873" s="9"/>
      <c r="I1873" s="9"/>
      <c r="J1873" s="9"/>
    </row>
    <row r="1874" spans="3:10">
      <c r="C1874" s="1"/>
      <c r="E1874" s="2"/>
      <c r="H1874" s="9"/>
      <c r="I1874" s="9"/>
      <c r="J1874" s="9"/>
    </row>
    <row r="1875" spans="3:10">
      <c r="C1875" s="1"/>
      <c r="E1875" s="2"/>
      <c r="H1875" s="9"/>
      <c r="I1875" s="9"/>
      <c r="J1875" s="9"/>
    </row>
    <row r="1876" spans="3:10">
      <c r="C1876" s="1"/>
      <c r="E1876" s="2"/>
      <c r="H1876" s="9"/>
      <c r="I1876" s="9"/>
      <c r="J1876" s="9"/>
    </row>
    <row r="1877" spans="3:10">
      <c r="C1877" s="1"/>
      <c r="E1877" s="2"/>
      <c r="H1877" s="9"/>
      <c r="I1877" s="9"/>
      <c r="J1877" s="9"/>
    </row>
    <row r="1878" spans="3:10">
      <c r="C1878" s="1"/>
      <c r="E1878" s="2"/>
      <c r="H1878" s="9"/>
      <c r="I1878" s="9"/>
      <c r="J1878" s="9"/>
    </row>
    <row r="1879" spans="3:10">
      <c r="C1879" s="1"/>
      <c r="E1879" s="2"/>
      <c r="H1879" s="9"/>
      <c r="I1879" s="9"/>
      <c r="J1879" s="9"/>
    </row>
    <row r="1880" spans="3:10">
      <c r="C1880" s="1"/>
      <c r="E1880" s="2"/>
      <c r="H1880" s="9"/>
      <c r="I1880" s="9"/>
      <c r="J1880" s="9"/>
    </row>
    <row r="1881" spans="3:10">
      <c r="C1881" s="1"/>
      <c r="E1881" s="2"/>
      <c r="H1881" s="9"/>
      <c r="I1881" s="9"/>
      <c r="J1881" s="9"/>
    </row>
    <row r="1882" spans="3:10">
      <c r="C1882" s="1"/>
      <c r="E1882" s="2"/>
      <c r="H1882" s="9"/>
      <c r="I1882" s="9"/>
      <c r="J1882" s="9"/>
    </row>
    <row r="1883" spans="3:10">
      <c r="C1883" s="1"/>
      <c r="E1883" s="2"/>
      <c r="H1883" s="9"/>
      <c r="I1883" s="9"/>
      <c r="J1883" s="9"/>
    </row>
    <row r="1884" spans="3:10">
      <c r="C1884" s="1"/>
      <c r="E1884" s="2"/>
      <c r="H1884" s="9"/>
      <c r="I1884" s="9"/>
      <c r="J1884" s="9"/>
    </row>
    <row r="1885" spans="3:10">
      <c r="C1885" s="1"/>
      <c r="E1885" s="2"/>
      <c r="H1885" s="9"/>
      <c r="I1885" s="9"/>
      <c r="J1885" s="9"/>
    </row>
    <row r="1886" spans="3:10">
      <c r="C1886" s="1"/>
      <c r="E1886" s="2"/>
      <c r="H1886" s="9"/>
      <c r="I1886" s="9"/>
      <c r="J1886" s="9"/>
    </row>
    <row r="1887" spans="3:10">
      <c r="C1887" s="1"/>
      <c r="E1887" s="2"/>
      <c r="H1887" s="9"/>
      <c r="I1887" s="9"/>
      <c r="J1887" s="9"/>
    </row>
    <row r="1888" spans="3:10">
      <c r="C1888" s="1"/>
      <c r="E1888" s="2"/>
      <c r="H1888" s="9"/>
      <c r="I1888" s="9"/>
      <c r="J1888" s="9"/>
    </row>
    <row r="1889" spans="3:10">
      <c r="C1889" s="1"/>
      <c r="E1889" s="2"/>
      <c r="H1889" s="9"/>
      <c r="I1889" s="9"/>
      <c r="J1889" s="9"/>
    </row>
    <row r="1890" spans="3:10">
      <c r="C1890" s="1"/>
      <c r="E1890" s="2"/>
      <c r="H1890" s="9"/>
      <c r="I1890" s="9"/>
      <c r="J1890" s="9"/>
    </row>
    <row r="1891" spans="3:10">
      <c r="C1891" s="1"/>
      <c r="E1891" s="2"/>
      <c r="H1891" s="9"/>
      <c r="I1891" s="9"/>
      <c r="J1891" s="9"/>
    </row>
    <row r="1892" spans="3:10">
      <c r="C1892" s="1"/>
      <c r="E1892" s="2"/>
      <c r="H1892" s="9"/>
      <c r="I1892" s="9"/>
      <c r="J1892" s="9"/>
    </row>
    <row r="1893" spans="3:10">
      <c r="C1893" s="1"/>
      <c r="E1893" s="2"/>
      <c r="H1893" s="9"/>
      <c r="I1893" s="9"/>
      <c r="J1893" s="9"/>
    </row>
    <row r="1894" spans="3:10">
      <c r="C1894" s="1"/>
      <c r="E1894" s="2"/>
      <c r="H1894" s="9"/>
      <c r="I1894" s="9"/>
      <c r="J1894" s="9"/>
    </row>
    <row r="1895" spans="3:10">
      <c r="C1895" s="1"/>
      <c r="E1895" s="2"/>
      <c r="H1895" s="9"/>
      <c r="I1895" s="9"/>
      <c r="J1895" s="9"/>
    </row>
    <row r="1896" spans="3:10">
      <c r="C1896" s="1"/>
      <c r="E1896" s="2"/>
      <c r="H1896" s="9"/>
      <c r="I1896" s="9"/>
      <c r="J1896" s="9"/>
    </row>
    <row r="1897" spans="3:10">
      <c r="C1897" s="1"/>
      <c r="E1897" s="2"/>
      <c r="H1897" s="9"/>
      <c r="I1897" s="9"/>
      <c r="J1897" s="9"/>
    </row>
    <row r="1898" spans="3:10">
      <c r="C1898" s="1"/>
      <c r="E1898" s="2"/>
      <c r="H1898" s="9"/>
      <c r="I1898" s="9"/>
      <c r="J1898" s="9"/>
    </row>
    <row r="1899" spans="3:10">
      <c r="C1899" s="1"/>
      <c r="E1899" s="2"/>
      <c r="H1899" s="9"/>
      <c r="I1899" s="9"/>
      <c r="J1899" s="9"/>
    </row>
    <row r="1900" spans="3:10">
      <c r="C1900" s="1"/>
      <c r="E1900" s="2"/>
      <c r="H1900" s="9"/>
      <c r="I1900" s="9"/>
      <c r="J1900" s="9"/>
    </row>
    <row r="1901" spans="3:10">
      <c r="C1901" s="1"/>
      <c r="E1901" s="2"/>
      <c r="H1901" s="9"/>
      <c r="I1901" s="9"/>
      <c r="J1901" s="9"/>
    </row>
    <row r="1902" spans="3:10">
      <c r="C1902" s="1"/>
      <c r="E1902" s="2"/>
      <c r="H1902" s="9"/>
      <c r="I1902" s="9"/>
      <c r="J1902" s="9"/>
    </row>
    <row r="1903" spans="3:10">
      <c r="C1903" s="1"/>
      <c r="E1903" s="2"/>
      <c r="H1903" s="9"/>
      <c r="I1903" s="9"/>
      <c r="J1903" s="9"/>
    </row>
    <row r="1904" spans="3:10">
      <c r="C1904" s="1"/>
      <c r="E1904" s="2"/>
      <c r="H1904" s="9"/>
      <c r="I1904" s="9"/>
      <c r="J1904" s="9"/>
    </row>
    <row r="1905" spans="3:10">
      <c r="C1905" s="1"/>
      <c r="E1905" s="2"/>
      <c r="H1905" s="9"/>
      <c r="I1905" s="9"/>
      <c r="J1905" s="9"/>
    </row>
    <row r="1906" spans="3:10">
      <c r="C1906" s="1"/>
      <c r="E1906" s="2"/>
      <c r="H1906" s="9"/>
      <c r="I1906" s="9"/>
      <c r="J1906" s="9"/>
    </row>
    <row r="1907" spans="3:10">
      <c r="C1907" s="1"/>
      <c r="E1907" s="2"/>
      <c r="H1907" s="9"/>
      <c r="I1907" s="9"/>
      <c r="J1907" s="9"/>
    </row>
    <row r="1908" spans="3:10">
      <c r="C1908" s="1"/>
      <c r="E1908" s="2"/>
      <c r="H1908" s="9"/>
      <c r="I1908" s="9"/>
      <c r="J1908" s="9"/>
    </row>
    <row r="1909" spans="3:10">
      <c r="C1909" s="1"/>
      <c r="E1909" s="2"/>
      <c r="H1909" s="9"/>
      <c r="I1909" s="9"/>
      <c r="J1909" s="9"/>
    </row>
    <row r="1910" spans="3:10">
      <c r="C1910" s="1"/>
      <c r="E1910" s="2"/>
      <c r="H1910" s="9"/>
      <c r="I1910" s="9"/>
      <c r="J1910" s="9"/>
    </row>
    <row r="1911" spans="3:10">
      <c r="C1911" s="1"/>
      <c r="E1911" s="2"/>
      <c r="H1911" s="9"/>
      <c r="I1911" s="9"/>
      <c r="J1911" s="9"/>
    </row>
    <row r="1912" spans="3:10">
      <c r="C1912" s="1"/>
      <c r="E1912" s="2"/>
      <c r="H1912" s="9"/>
      <c r="I1912" s="9"/>
      <c r="J1912" s="9"/>
    </row>
    <row r="1913" spans="3:10">
      <c r="C1913" s="1"/>
      <c r="E1913" s="2"/>
      <c r="H1913" s="9"/>
      <c r="I1913" s="9"/>
      <c r="J1913" s="9"/>
    </row>
    <row r="1914" spans="3:10">
      <c r="C1914" s="1"/>
      <c r="E1914" s="2"/>
      <c r="H1914" s="9"/>
      <c r="I1914" s="9"/>
      <c r="J1914" s="9"/>
    </row>
    <row r="1915" spans="3:10">
      <c r="C1915" s="1"/>
      <c r="E1915" s="2"/>
      <c r="H1915" s="9"/>
      <c r="I1915" s="9"/>
      <c r="J1915" s="9"/>
    </row>
    <row r="1916" spans="3:10">
      <c r="C1916" s="1"/>
      <c r="E1916" s="2"/>
      <c r="H1916" s="9"/>
      <c r="I1916" s="9"/>
      <c r="J1916" s="9"/>
    </row>
    <row r="1917" spans="3:10">
      <c r="C1917" s="1"/>
      <c r="E1917" s="2"/>
      <c r="H1917" s="9"/>
      <c r="I1917" s="9"/>
      <c r="J1917" s="9"/>
    </row>
    <row r="1918" spans="3:10">
      <c r="C1918" s="1"/>
      <c r="E1918" s="2"/>
      <c r="H1918" s="9"/>
      <c r="I1918" s="9"/>
      <c r="J1918" s="9"/>
    </row>
    <row r="1919" spans="3:10">
      <c r="C1919" s="1"/>
      <c r="E1919" s="2"/>
      <c r="H1919" s="9"/>
      <c r="I1919" s="9"/>
      <c r="J1919" s="9"/>
    </row>
    <row r="1920" spans="3:10">
      <c r="C1920" s="1"/>
      <c r="E1920" s="2"/>
      <c r="H1920" s="9"/>
      <c r="I1920" s="9"/>
      <c r="J1920" s="9"/>
    </row>
    <row r="1921" spans="3:10">
      <c r="C1921" s="1"/>
      <c r="E1921" s="2"/>
      <c r="H1921" s="9"/>
      <c r="I1921" s="9"/>
      <c r="J1921" s="9"/>
    </row>
    <row r="1922" spans="3:10">
      <c r="C1922" s="1"/>
      <c r="E1922" s="2"/>
      <c r="H1922" s="9"/>
      <c r="I1922" s="9"/>
      <c r="J1922" s="9"/>
    </row>
    <row r="1923" spans="3:10">
      <c r="C1923" s="1"/>
      <c r="E1923" s="2"/>
      <c r="H1923" s="9"/>
      <c r="I1923" s="9"/>
      <c r="J1923" s="9"/>
    </row>
    <row r="1924" spans="3:10">
      <c r="C1924" s="1"/>
      <c r="E1924" s="2"/>
      <c r="H1924" s="9"/>
      <c r="I1924" s="9"/>
      <c r="J1924" s="9"/>
    </row>
    <row r="1925" spans="3:10">
      <c r="C1925" s="1"/>
      <c r="E1925" s="2"/>
      <c r="H1925" s="9"/>
      <c r="I1925" s="9"/>
      <c r="J1925" s="9"/>
    </row>
    <row r="1926" spans="3:10">
      <c r="C1926" s="1"/>
      <c r="E1926" s="2"/>
      <c r="H1926" s="9"/>
      <c r="I1926" s="9"/>
      <c r="J1926" s="9"/>
    </row>
    <row r="1927" spans="3:10">
      <c r="C1927" s="1"/>
      <c r="E1927" s="2"/>
      <c r="H1927" s="9"/>
      <c r="I1927" s="9"/>
      <c r="J1927" s="9"/>
    </row>
    <row r="1928" spans="3:10">
      <c r="C1928" s="1"/>
      <c r="E1928" s="2"/>
      <c r="H1928" s="9"/>
      <c r="I1928" s="9"/>
      <c r="J1928" s="9"/>
    </row>
    <row r="1929" spans="3:10">
      <c r="C1929" s="1"/>
      <c r="E1929" s="2"/>
      <c r="H1929" s="9"/>
      <c r="I1929" s="9"/>
      <c r="J1929" s="9"/>
    </row>
    <row r="1930" spans="3:10">
      <c r="C1930" s="1"/>
      <c r="E1930" s="2"/>
      <c r="H1930" s="9"/>
      <c r="I1930" s="9"/>
      <c r="J1930" s="9"/>
    </row>
    <row r="1931" spans="3:10">
      <c r="C1931" s="1"/>
      <c r="E1931" s="2"/>
      <c r="H1931" s="9"/>
      <c r="I1931" s="9"/>
      <c r="J1931" s="9"/>
    </row>
    <row r="1932" spans="3:10">
      <c r="C1932" s="1"/>
      <c r="E1932" s="2"/>
      <c r="H1932" s="9"/>
      <c r="I1932" s="9"/>
      <c r="J1932" s="9"/>
    </row>
    <row r="1933" spans="3:10">
      <c r="C1933" s="1"/>
      <c r="E1933" s="2"/>
      <c r="H1933" s="9"/>
      <c r="I1933" s="9"/>
      <c r="J1933" s="9"/>
    </row>
    <row r="1934" spans="3:10">
      <c r="C1934" s="1"/>
      <c r="E1934" s="2"/>
      <c r="H1934" s="9"/>
      <c r="I1934" s="9"/>
      <c r="J1934" s="9"/>
    </row>
    <row r="1935" spans="3:10">
      <c r="C1935" s="1"/>
      <c r="E1935" s="2"/>
      <c r="H1935" s="9"/>
      <c r="I1935" s="9"/>
      <c r="J1935" s="9"/>
    </row>
    <row r="1936" spans="3:10">
      <c r="C1936" s="1"/>
      <c r="E1936" s="2"/>
      <c r="H1936" s="9"/>
      <c r="I1936" s="9"/>
      <c r="J1936" s="9"/>
    </row>
    <row r="1937" spans="3:10">
      <c r="C1937" s="1"/>
      <c r="E1937" s="2"/>
      <c r="H1937" s="9"/>
      <c r="I1937" s="9"/>
      <c r="J1937" s="9"/>
    </row>
    <row r="1938" spans="3:10">
      <c r="C1938" s="1"/>
      <c r="E1938" s="2"/>
      <c r="H1938" s="9"/>
      <c r="I1938" s="9"/>
      <c r="J1938" s="9"/>
    </row>
    <row r="1939" spans="3:10">
      <c r="C1939" s="1"/>
      <c r="E1939" s="2"/>
      <c r="H1939" s="9"/>
      <c r="I1939" s="9"/>
      <c r="J1939" s="9"/>
    </row>
    <row r="1940" spans="3:10">
      <c r="C1940" s="1"/>
      <c r="E1940" s="2"/>
      <c r="H1940" s="9"/>
      <c r="I1940" s="9"/>
      <c r="J1940" s="9"/>
    </row>
    <row r="1941" spans="3:10">
      <c r="C1941" s="1"/>
      <c r="E1941" s="2"/>
      <c r="H1941" s="9"/>
      <c r="I1941" s="9"/>
      <c r="J1941" s="9"/>
    </row>
    <row r="1942" spans="3:10">
      <c r="C1942" s="1"/>
      <c r="E1942" s="2"/>
      <c r="H1942" s="9"/>
      <c r="I1942" s="9"/>
      <c r="J1942" s="9"/>
    </row>
    <row r="1943" spans="3:10">
      <c r="C1943" s="1"/>
      <c r="E1943" s="2"/>
      <c r="H1943" s="9"/>
      <c r="I1943" s="9"/>
      <c r="J1943" s="9"/>
    </row>
    <row r="1944" spans="3:10">
      <c r="C1944" s="1"/>
      <c r="E1944" s="2"/>
      <c r="H1944" s="9"/>
      <c r="I1944" s="9"/>
      <c r="J1944" s="9"/>
    </row>
    <row r="1945" spans="3:10">
      <c r="C1945" s="1"/>
      <c r="E1945" s="2"/>
      <c r="H1945" s="9"/>
      <c r="I1945" s="9"/>
      <c r="J1945" s="9"/>
    </row>
    <row r="1946" spans="3:10">
      <c r="C1946" s="1"/>
      <c r="E1946" s="2"/>
      <c r="H1946" s="9"/>
      <c r="I1946" s="9"/>
      <c r="J1946" s="9"/>
    </row>
    <row r="1947" spans="3:10">
      <c r="C1947" s="1"/>
      <c r="E1947" s="2"/>
      <c r="H1947" s="9"/>
      <c r="I1947" s="9"/>
      <c r="J1947" s="9"/>
    </row>
    <row r="1948" spans="3:10">
      <c r="C1948" s="1"/>
      <c r="E1948" s="2"/>
      <c r="H1948" s="9"/>
      <c r="I1948" s="9"/>
      <c r="J1948" s="9"/>
    </row>
    <row r="1949" spans="3:10">
      <c r="C1949" s="1"/>
      <c r="E1949" s="2"/>
      <c r="H1949" s="9"/>
      <c r="I1949" s="9"/>
      <c r="J1949" s="9"/>
    </row>
    <row r="1950" spans="3:10">
      <c r="C1950" s="1"/>
      <c r="E1950" s="2"/>
      <c r="H1950" s="9"/>
      <c r="I1950" s="9"/>
      <c r="J1950" s="9"/>
    </row>
    <row r="1951" spans="3:10">
      <c r="C1951" s="1"/>
      <c r="E1951" s="2"/>
      <c r="H1951" s="9"/>
      <c r="I1951" s="9"/>
      <c r="J1951" s="9"/>
    </row>
    <row r="1952" spans="3:10">
      <c r="C1952" s="1"/>
      <c r="E1952" s="2"/>
      <c r="H1952" s="9"/>
      <c r="I1952" s="9"/>
      <c r="J1952" s="9"/>
    </row>
    <row r="1953" spans="3:10">
      <c r="C1953" s="1"/>
      <c r="E1953" s="2"/>
      <c r="H1953" s="9"/>
      <c r="I1953" s="9"/>
      <c r="J1953" s="9"/>
    </row>
    <row r="1954" spans="3:10">
      <c r="C1954" s="1"/>
      <c r="E1954" s="2"/>
      <c r="H1954" s="9"/>
      <c r="I1954" s="9"/>
      <c r="J1954" s="9"/>
    </row>
    <row r="1955" spans="3:10">
      <c r="C1955" s="1"/>
      <c r="E1955" s="2"/>
      <c r="H1955" s="9"/>
      <c r="I1955" s="9"/>
      <c r="J1955" s="9"/>
    </row>
    <row r="1956" spans="3:10">
      <c r="C1956" s="1"/>
      <c r="E1956" s="2"/>
      <c r="H1956" s="9"/>
      <c r="I1956" s="9"/>
      <c r="J1956" s="9"/>
    </row>
    <row r="1957" spans="3:10">
      <c r="C1957" s="1"/>
      <c r="E1957" s="2"/>
      <c r="H1957" s="9"/>
      <c r="I1957" s="9"/>
      <c r="J1957" s="9"/>
    </row>
    <row r="1958" spans="3:10">
      <c r="C1958" s="1"/>
      <c r="E1958" s="2"/>
      <c r="H1958" s="9"/>
      <c r="I1958" s="9"/>
      <c r="J1958" s="9"/>
    </row>
    <row r="1959" spans="3:10">
      <c r="C1959" s="1"/>
      <c r="E1959" s="2"/>
      <c r="H1959" s="9"/>
      <c r="I1959" s="9"/>
      <c r="J1959" s="9"/>
    </row>
    <row r="1960" spans="3:10">
      <c r="C1960" s="1"/>
      <c r="E1960" s="2"/>
      <c r="H1960" s="9"/>
      <c r="I1960" s="9"/>
      <c r="J1960" s="9"/>
    </row>
    <row r="1961" spans="3:10">
      <c r="C1961" s="1"/>
      <c r="E1961" s="2"/>
      <c r="H1961" s="9"/>
      <c r="I1961" s="9"/>
      <c r="J1961" s="9"/>
    </row>
    <row r="1962" spans="3:10">
      <c r="C1962" s="1"/>
      <c r="E1962" s="2"/>
      <c r="H1962" s="9"/>
      <c r="I1962" s="9"/>
      <c r="J1962" s="9"/>
    </row>
    <row r="1963" spans="3:10">
      <c r="C1963" s="1"/>
      <c r="E1963" s="2"/>
      <c r="H1963" s="9"/>
      <c r="I1963" s="9"/>
      <c r="J1963" s="9"/>
    </row>
    <row r="1964" spans="3:10">
      <c r="C1964" s="1"/>
      <c r="E1964" s="2"/>
      <c r="H1964" s="9"/>
      <c r="I1964" s="9"/>
      <c r="J1964" s="9"/>
    </row>
    <row r="1965" spans="3:10">
      <c r="C1965" s="1"/>
      <c r="E1965" s="2"/>
      <c r="H1965" s="9"/>
      <c r="I1965" s="9"/>
      <c r="J1965" s="9"/>
    </row>
    <row r="1966" spans="3:10">
      <c r="C1966" s="1"/>
      <c r="E1966" s="2"/>
      <c r="H1966" s="9"/>
      <c r="I1966" s="9"/>
      <c r="J1966" s="9"/>
    </row>
    <row r="1967" spans="3:10">
      <c r="C1967" s="1"/>
      <c r="E1967" s="2"/>
      <c r="H1967" s="9"/>
      <c r="I1967" s="9"/>
      <c r="J1967" s="9"/>
    </row>
    <row r="1968" spans="3:10">
      <c r="C1968" s="1"/>
      <c r="E1968" s="2"/>
      <c r="H1968" s="9"/>
      <c r="I1968" s="9"/>
      <c r="J1968" s="9"/>
    </row>
    <row r="1969" spans="3:10">
      <c r="C1969" s="1"/>
      <c r="E1969" s="2"/>
      <c r="H1969" s="9"/>
      <c r="I1969" s="9"/>
      <c r="J1969" s="9"/>
    </row>
    <row r="1970" spans="3:10">
      <c r="C1970" s="1"/>
      <c r="E1970" s="2"/>
      <c r="H1970" s="9"/>
      <c r="I1970" s="9"/>
      <c r="J1970" s="9"/>
    </row>
    <row r="1971" spans="3:10">
      <c r="C1971" s="1"/>
      <c r="E1971" s="2"/>
      <c r="H1971" s="9"/>
      <c r="I1971" s="9"/>
      <c r="J1971" s="9"/>
    </row>
    <row r="1972" spans="3:10">
      <c r="C1972" s="1"/>
      <c r="E1972" s="2"/>
      <c r="H1972" s="9"/>
      <c r="I1972" s="9"/>
      <c r="J1972" s="9"/>
    </row>
    <row r="1973" spans="3:10">
      <c r="C1973" s="1"/>
      <c r="E1973" s="2"/>
      <c r="H1973" s="9"/>
      <c r="I1973" s="9"/>
      <c r="J1973" s="9"/>
    </row>
    <row r="1974" spans="3:10">
      <c r="C1974" s="1"/>
      <c r="E1974" s="2"/>
      <c r="H1974" s="9"/>
      <c r="I1974" s="9"/>
      <c r="J1974" s="9"/>
    </row>
    <row r="1975" spans="3:10">
      <c r="C1975" s="1"/>
      <c r="E1975" s="2"/>
      <c r="H1975" s="9"/>
      <c r="I1975" s="9"/>
      <c r="J1975" s="9"/>
    </row>
    <row r="1976" spans="3:10">
      <c r="C1976" s="1"/>
      <c r="E1976" s="2"/>
      <c r="H1976" s="9"/>
      <c r="I1976" s="9"/>
      <c r="J1976" s="9"/>
    </row>
    <row r="1977" spans="3:10">
      <c r="C1977" s="1"/>
      <c r="E1977" s="2"/>
      <c r="H1977" s="9"/>
      <c r="I1977" s="9"/>
      <c r="J1977" s="9"/>
    </row>
    <row r="1978" spans="3:10">
      <c r="C1978" s="1"/>
      <c r="E1978" s="2"/>
      <c r="H1978" s="9"/>
      <c r="I1978" s="9"/>
      <c r="J1978" s="9"/>
    </row>
    <row r="1979" spans="3:10">
      <c r="C1979" s="1"/>
      <c r="E1979" s="2"/>
      <c r="H1979" s="9"/>
      <c r="I1979" s="9"/>
      <c r="J1979" s="9"/>
    </row>
    <row r="1980" spans="3:10">
      <c r="C1980" s="1"/>
      <c r="E1980" s="2"/>
      <c r="H1980" s="9"/>
      <c r="I1980" s="9"/>
      <c r="J1980" s="9"/>
    </row>
    <row r="1981" spans="3:10">
      <c r="C1981" s="1"/>
      <c r="E1981" s="2"/>
      <c r="H1981" s="9"/>
      <c r="I1981" s="9"/>
      <c r="J1981" s="9"/>
    </row>
    <row r="1982" spans="3:10">
      <c r="C1982" s="1"/>
      <c r="E1982" s="2"/>
      <c r="H1982" s="9"/>
      <c r="I1982" s="9"/>
      <c r="J1982" s="9"/>
    </row>
    <row r="1983" spans="3:10">
      <c r="C1983" s="1"/>
      <c r="E1983" s="2"/>
      <c r="H1983" s="9"/>
      <c r="I1983" s="9"/>
      <c r="J1983" s="9"/>
    </row>
    <row r="1984" spans="3:10">
      <c r="C1984" s="1"/>
      <c r="E1984" s="2"/>
      <c r="H1984" s="9"/>
      <c r="I1984" s="9"/>
      <c r="J1984" s="9"/>
    </row>
    <row r="1985" spans="3:10">
      <c r="C1985" s="1"/>
      <c r="E1985" s="2"/>
      <c r="H1985" s="9"/>
      <c r="I1985" s="9"/>
      <c r="J1985" s="9"/>
    </row>
    <row r="1986" spans="3:10">
      <c r="C1986" s="1"/>
      <c r="E1986" s="2"/>
      <c r="H1986" s="9"/>
      <c r="I1986" s="9"/>
      <c r="J1986" s="9"/>
    </row>
    <row r="1987" spans="3:10">
      <c r="C1987" s="1"/>
      <c r="E1987" s="2"/>
      <c r="H1987" s="9"/>
      <c r="I1987" s="9"/>
      <c r="J1987" s="9"/>
    </row>
    <row r="1988" spans="3:10">
      <c r="C1988" s="1"/>
      <c r="E1988" s="2"/>
      <c r="H1988" s="9"/>
      <c r="I1988" s="9"/>
      <c r="J1988" s="9"/>
    </row>
    <row r="1989" spans="3:10">
      <c r="C1989" s="1"/>
      <c r="E1989" s="2"/>
      <c r="H1989" s="9"/>
      <c r="I1989" s="9"/>
      <c r="J1989" s="9"/>
    </row>
    <row r="1990" spans="3:10">
      <c r="C1990" s="1"/>
      <c r="E1990" s="2"/>
      <c r="H1990" s="9"/>
      <c r="I1990" s="9"/>
      <c r="J1990" s="9"/>
    </row>
    <row r="1991" spans="3:10">
      <c r="C1991" s="1"/>
      <c r="E1991" s="2"/>
      <c r="H1991" s="9"/>
      <c r="I1991" s="9"/>
      <c r="J1991" s="9"/>
    </row>
    <row r="1992" spans="3:10">
      <c r="C1992" s="1"/>
      <c r="E1992" s="2"/>
      <c r="H1992" s="9"/>
      <c r="I1992" s="9"/>
      <c r="J1992" s="9"/>
    </row>
    <row r="1993" spans="3:10">
      <c r="C1993" s="1"/>
      <c r="E1993" s="2"/>
      <c r="H1993" s="9"/>
      <c r="I1993" s="9"/>
      <c r="J1993" s="9"/>
    </row>
    <row r="1994" spans="3:10">
      <c r="C1994" s="1"/>
      <c r="E1994" s="2"/>
      <c r="H1994" s="9"/>
      <c r="I1994" s="9"/>
      <c r="J1994" s="9"/>
    </row>
    <row r="1995" spans="3:10">
      <c r="C1995" s="1"/>
      <c r="E1995" s="2"/>
      <c r="H1995" s="9"/>
      <c r="I1995" s="9"/>
      <c r="J1995" s="9"/>
    </row>
    <row r="1996" spans="3:10">
      <c r="C1996" s="1"/>
      <c r="E1996" s="2"/>
      <c r="H1996" s="9"/>
      <c r="I1996" s="9"/>
      <c r="J1996" s="9"/>
    </row>
    <row r="1997" spans="3:10">
      <c r="C1997" s="1"/>
      <c r="E1997" s="2"/>
      <c r="H1997" s="9"/>
      <c r="I1997" s="9"/>
      <c r="J1997" s="9"/>
    </row>
    <row r="1998" spans="3:10">
      <c r="C1998" s="1"/>
      <c r="E1998" s="2"/>
      <c r="H1998" s="9"/>
      <c r="I1998" s="9"/>
      <c r="J1998" s="9"/>
    </row>
    <row r="1999" spans="3:10">
      <c r="C1999" s="1"/>
      <c r="E1999" s="2"/>
      <c r="H1999" s="9"/>
      <c r="I1999" s="9"/>
      <c r="J1999" s="9"/>
    </row>
    <row r="2000" spans="3:10">
      <c r="C2000" s="1"/>
      <c r="E2000" s="2"/>
      <c r="H2000" s="9"/>
      <c r="I2000" s="9"/>
      <c r="J2000" s="9"/>
    </row>
    <row r="2001" spans="3:10">
      <c r="C2001" s="1"/>
      <c r="E2001" s="2"/>
      <c r="H2001" s="9"/>
      <c r="I2001" s="9"/>
      <c r="J2001" s="9"/>
    </row>
    <row r="2002" spans="3:10">
      <c r="C2002" s="1"/>
      <c r="E2002" s="2"/>
      <c r="H2002" s="9"/>
      <c r="I2002" s="9"/>
      <c r="J2002" s="9"/>
    </row>
    <row r="2003" spans="3:10">
      <c r="C2003" s="1"/>
      <c r="E2003" s="2"/>
      <c r="H2003" s="9"/>
      <c r="I2003" s="9"/>
      <c r="J2003" s="9"/>
    </row>
    <row r="2004" spans="3:10">
      <c r="C2004" s="1"/>
      <c r="E2004" s="2"/>
      <c r="H2004" s="9"/>
      <c r="I2004" s="9"/>
      <c r="J2004" s="9"/>
    </row>
    <row r="2005" spans="3:10">
      <c r="C2005" s="1"/>
      <c r="E2005" s="2"/>
      <c r="H2005" s="9"/>
      <c r="I2005" s="9"/>
      <c r="J2005" s="9"/>
    </row>
    <row r="2006" spans="3:10">
      <c r="C2006" s="1"/>
      <c r="E2006" s="2"/>
      <c r="H2006" s="9"/>
      <c r="I2006" s="9"/>
      <c r="J2006" s="9"/>
    </row>
    <row r="2007" spans="3:10">
      <c r="C2007" s="1"/>
      <c r="E2007" s="2"/>
      <c r="H2007" s="9"/>
      <c r="I2007" s="9"/>
      <c r="J2007" s="9"/>
    </row>
    <row r="2008" spans="3:10">
      <c r="C2008" s="1"/>
      <c r="E2008" s="2"/>
      <c r="H2008" s="9"/>
      <c r="I2008" s="9"/>
      <c r="J2008" s="9"/>
    </row>
    <row r="2009" spans="3:10">
      <c r="C2009" s="1"/>
      <c r="E2009" s="2"/>
      <c r="H2009" s="9"/>
      <c r="I2009" s="9"/>
      <c r="J2009" s="9"/>
    </row>
    <row r="2010" spans="3:10">
      <c r="C2010" s="1"/>
      <c r="E2010" s="2"/>
      <c r="H2010" s="9"/>
      <c r="I2010" s="9"/>
      <c r="J2010" s="9"/>
    </row>
    <row r="2011" spans="3:10">
      <c r="C2011" s="1"/>
      <c r="E2011" s="2"/>
      <c r="H2011" s="9"/>
      <c r="I2011" s="9"/>
      <c r="J2011" s="9"/>
    </row>
    <row r="2012" spans="3:10">
      <c r="C2012" s="1"/>
      <c r="E2012" s="2"/>
      <c r="H2012" s="9"/>
      <c r="I2012" s="9"/>
      <c r="J2012" s="9"/>
    </row>
    <row r="2013" spans="3:10">
      <c r="C2013" s="1"/>
      <c r="E2013" s="2"/>
      <c r="H2013" s="9"/>
      <c r="I2013" s="9"/>
      <c r="J2013" s="9"/>
    </row>
    <row r="2014" spans="3:10">
      <c r="C2014" s="1"/>
      <c r="E2014" s="2"/>
      <c r="H2014" s="9"/>
      <c r="I2014" s="9"/>
      <c r="J2014" s="9"/>
    </row>
    <row r="2015" spans="3:10">
      <c r="C2015" s="1"/>
      <c r="E2015" s="2"/>
      <c r="H2015" s="9"/>
      <c r="I2015" s="9"/>
      <c r="J2015" s="9"/>
    </row>
    <row r="2016" spans="3:10">
      <c r="C2016" s="1"/>
      <c r="E2016" s="2"/>
      <c r="H2016" s="9"/>
      <c r="I2016" s="9"/>
      <c r="J2016" s="9"/>
    </row>
    <row r="2017" spans="3:10">
      <c r="C2017" s="1"/>
      <c r="E2017" s="2"/>
      <c r="H2017" s="9"/>
      <c r="I2017" s="9"/>
      <c r="J2017" s="9"/>
    </row>
    <row r="2018" spans="3:10">
      <c r="C2018" s="1"/>
      <c r="E2018" s="2"/>
      <c r="H2018" s="9"/>
      <c r="I2018" s="9"/>
      <c r="J2018" s="9"/>
    </row>
    <row r="2019" spans="3:10">
      <c r="C2019" s="1"/>
      <c r="E2019" s="2"/>
      <c r="H2019" s="9"/>
      <c r="I2019" s="9"/>
      <c r="J2019" s="9"/>
    </row>
    <row r="2020" spans="3:10">
      <c r="C2020" s="1"/>
      <c r="E2020" s="2"/>
      <c r="H2020" s="9"/>
      <c r="I2020" s="9"/>
      <c r="J2020" s="9"/>
    </row>
    <row r="2021" spans="3:10">
      <c r="C2021" s="1"/>
      <c r="E2021" s="2"/>
      <c r="H2021" s="9"/>
      <c r="I2021" s="9"/>
      <c r="J2021" s="9"/>
    </row>
    <row r="2022" spans="3:10">
      <c r="C2022" s="1"/>
      <c r="E2022" s="2"/>
      <c r="H2022" s="9"/>
      <c r="I2022" s="9"/>
      <c r="J2022" s="9"/>
    </row>
    <row r="2023" spans="3:10">
      <c r="C2023" s="1"/>
      <c r="E2023" s="2"/>
      <c r="H2023" s="9"/>
      <c r="I2023" s="9"/>
      <c r="J2023" s="9"/>
    </row>
    <row r="2024" spans="3:10">
      <c r="C2024" s="1"/>
      <c r="E2024" s="2"/>
      <c r="H2024" s="9"/>
      <c r="I2024" s="9"/>
      <c r="J2024" s="9"/>
    </row>
    <row r="2025" spans="3:10">
      <c r="C2025" s="1"/>
      <c r="E2025" s="2"/>
      <c r="H2025" s="9"/>
      <c r="I2025" s="9"/>
      <c r="J2025" s="9"/>
    </row>
    <row r="2026" spans="3:10">
      <c r="C2026" s="1"/>
      <c r="E2026" s="2"/>
      <c r="H2026" s="9"/>
      <c r="I2026" s="9"/>
      <c r="J2026" s="9"/>
    </row>
    <row r="2027" spans="3:10">
      <c r="C2027" s="1"/>
      <c r="E2027" s="2"/>
      <c r="H2027" s="9"/>
      <c r="I2027" s="9"/>
      <c r="J2027" s="9"/>
    </row>
    <row r="2028" spans="3:10">
      <c r="C2028" s="1"/>
      <c r="E2028" s="2"/>
      <c r="H2028" s="9"/>
      <c r="I2028" s="9"/>
      <c r="J2028" s="9"/>
    </row>
    <row r="2029" spans="3:10">
      <c r="C2029" s="1"/>
      <c r="E2029" s="2"/>
      <c r="H2029" s="9"/>
      <c r="I2029" s="9"/>
      <c r="J2029" s="9"/>
    </row>
    <row r="2030" spans="3:10">
      <c r="C2030" s="1"/>
      <c r="E2030" s="2"/>
      <c r="H2030" s="9"/>
      <c r="I2030" s="9"/>
      <c r="J2030" s="9"/>
    </row>
    <row r="2031" spans="3:10">
      <c r="C2031" s="1"/>
      <c r="E2031" s="2"/>
      <c r="H2031" s="9"/>
      <c r="I2031" s="9"/>
      <c r="J2031" s="9"/>
    </row>
    <row r="2032" spans="3:10">
      <c r="C2032" s="1"/>
      <c r="E2032" s="2"/>
      <c r="H2032" s="9"/>
      <c r="I2032" s="9"/>
      <c r="J2032" s="9"/>
    </row>
    <row r="2033" spans="3:10">
      <c r="C2033" s="1"/>
      <c r="E2033" s="2"/>
      <c r="H2033" s="9"/>
      <c r="I2033" s="9"/>
      <c r="J2033" s="9"/>
    </row>
    <row r="2034" spans="3:10">
      <c r="C2034" s="1"/>
      <c r="E2034" s="2"/>
      <c r="H2034" s="9"/>
      <c r="I2034" s="9"/>
      <c r="J2034" s="9"/>
    </row>
    <row r="2035" spans="3:10">
      <c r="C2035" s="1"/>
      <c r="E2035" s="2"/>
      <c r="H2035" s="9"/>
      <c r="I2035" s="9"/>
      <c r="J2035" s="9"/>
    </row>
    <row r="2036" spans="3:10">
      <c r="C2036" s="1"/>
      <c r="E2036" s="2"/>
      <c r="H2036" s="9"/>
      <c r="I2036" s="9"/>
      <c r="J2036" s="9"/>
    </row>
    <row r="2037" spans="3:10">
      <c r="C2037" s="1"/>
      <c r="E2037" s="2"/>
      <c r="H2037" s="9"/>
      <c r="I2037" s="9"/>
      <c r="J2037" s="9"/>
    </row>
    <row r="2038" spans="3:10">
      <c r="C2038" s="1"/>
      <c r="E2038" s="2"/>
      <c r="H2038" s="9"/>
      <c r="I2038" s="9"/>
      <c r="J2038" s="9"/>
    </row>
    <row r="2039" spans="3:10">
      <c r="C2039" s="1"/>
      <c r="E2039" s="2"/>
      <c r="H2039" s="9"/>
      <c r="I2039" s="9"/>
      <c r="J2039" s="9"/>
    </row>
    <row r="2040" spans="3:10">
      <c r="C2040" s="1"/>
      <c r="E2040" s="2"/>
      <c r="H2040" s="9"/>
      <c r="I2040" s="9"/>
      <c r="J2040" s="9"/>
    </row>
    <row r="2041" spans="3:10">
      <c r="C2041" s="1"/>
      <c r="E2041" s="2"/>
      <c r="H2041" s="9"/>
      <c r="I2041" s="9"/>
      <c r="J2041" s="9"/>
    </row>
    <row r="2042" spans="3:10">
      <c r="C2042" s="1"/>
      <c r="E2042" s="2"/>
      <c r="H2042" s="9"/>
      <c r="I2042" s="9"/>
      <c r="J2042" s="9"/>
    </row>
    <row r="2043" spans="3:10">
      <c r="C2043" s="1"/>
      <c r="E2043" s="2"/>
      <c r="H2043" s="9"/>
      <c r="I2043" s="9"/>
      <c r="J2043" s="9"/>
    </row>
    <row r="2044" spans="3:10">
      <c r="C2044" s="1"/>
      <c r="E2044" s="2"/>
      <c r="H2044" s="9"/>
      <c r="I2044" s="9"/>
      <c r="J2044" s="9"/>
    </row>
    <row r="2045" spans="3:10">
      <c r="C2045" s="1"/>
      <c r="E2045" s="2"/>
      <c r="H2045" s="9"/>
      <c r="I2045" s="9"/>
      <c r="J2045" s="9"/>
    </row>
    <row r="2046" spans="3:10">
      <c r="C2046" s="1"/>
      <c r="E2046" s="2"/>
      <c r="H2046" s="9"/>
      <c r="I2046" s="9"/>
      <c r="J2046" s="9"/>
    </row>
    <row r="2047" spans="3:10">
      <c r="C2047" s="1"/>
      <c r="E2047" s="2"/>
      <c r="H2047" s="9"/>
      <c r="I2047" s="9"/>
      <c r="J2047" s="9"/>
    </row>
    <row r="2048" spans="3:10">
      <c r="C2048" s="1"/>
      <c r="E2048" s="2"/>
      <c r="H2048" s="9"/>
      <c r="I2048" s="9"/>
      <c r="J2048" s="9"/>
    </row>
    <row r="2049" spans="3:10">
      <c r="C2049" s="1"/>
      <c r="E2049" s="2"/>
      <c r="H2049" s="9"/>
      <c r="I2049" s="9"/>
      <c r="J2049" s="9"/>
    </row>
    <row r="2050" spans="3:10">
      <c r="C2050" s="1"/>
      <c r="E2050" s="2"/>
      <c r="H2050" s="9"/>
      <c r="I2050" s="9"/>
      <c r="J2050" s="9"/>
    </row>
    <row r="2051" spans="3:10">
      <c r="C2051" s="1"/>
      <c r="E2051" s="2"/>
      <c r="H2051" s="9"/>
      <c r="I2051" s="9"/>
      <c r="J2051" s="9"/>
    </row>
    <row r="2052" spans="3:10">
      <c r="C2052" s="1"/>
      <c r="E2052" s="2"/>
      <c r="H2052" s="9"/>
      <c r="I2052" s="9"/>
      <c r="J2052" s="9"/>
    </row>
    <row r="2053" spans="3:10">
      <c r="C2053" s="1"/>
      <c r="E2053" s="2"/>
      <c r="H2053" s="9"/>
      <c r="I2053" s="9"/>
      <c r="J2053" s="9"/>
    </row>
    <row r="2054" spans="3:10">
      <c r="C2054" s="1"/>
      <c r="E2054" s="2"/>
      <c r="H2054" s="9"/>
      <c r="I2054" s="9"/>
      <c r="J2054" s="9"/>
    </row>
    <row r="2055" spans="3:10">
      <c r="C2055" s="1"/>
      <c r="E2055" s="2"/>
      <c r="H2055" s="9"/>
      <c r="I2055" s="9"/>
      <c r="J2055" s="9"/>
    </row>
    <row r="2056" spans="3:10">
      <c r="C2056" s="1"/>
      <c r="E2056" s="2"/>
      <c r="H2056" s="9"/>
      <c r="I2056" s="9"/>
      <c r="J2056" s="9"/>
    </row>
    <row r="2057" spans="3:10">
      <c r="C2057" s="1"/>
      <c r="E2057" s="2"/>
      <c r="H2057" s="9"/>
      <c r="I2057" s="9"/>
      <c r="J2057" s="9"/>
    </row>
    <row r="2058" spans="3:10">
      <c r="C2058" s="1"/>
      <c r="E2058" s="2"/>
      <c r="H2058" s="9"/>
      <c r="I2058" s="9"/>
      <c r="J2058" s="9"/>
    </row>
    <row r="2059" spans="3:10">
      <c r="C2059" s="1"/>
      <c r="E2059" s="2"/>
      <c r="H2059" s="9"/>
      <c r="I2059" s="9"/>
      <c r="J2059" s="9"/>
    </row>
    <row r="2060" spans="3:10">
      <c r="C2060" s="1"/>
      <c r="E2060" s="2"/>
      <c r="H2060" s="9"/>
      <c r="I2060" s="9"/>
      <c r="J2060" s="9"/>
    </row>
    <row r="2061" spans="3:10">
      <c r="C2061" s="1"/>
      <c r="E2061" s="2"/>
      <c r="H2061" s="9"/>
      <c r="I2061" s="9"/>
      <c r="J2061" s="9"/>
    </row>
    <row r="2062" spans="3:10">
      <c r="C2062" s="1"/>
      <c r="E2062" s="2"/>
      <c r="H2062" s="9"/>
      <c r="I2062" s="9"/>
      <c r="J2062" s="9"/>
    </row>
    <row r="2063" spans="3:10">
      <c r="C2063" s="1"/>
      <c r="E2063" s="2"/>
      <c r="H2063" s="9"/>
      <c r="I2063" s="9"/>
      <c r="J2063" s="9"/>
    </row>
    <row r="2064" spans="3:10">
      <c r="C2064" s="1"/>
      <c r="E2064" s="2"/>
      <c r="H2064" s="9"/>
      <c r="I2064" s="9"/>
      <c r="J2064" s="9"/>
    </row>
    <row r="2065" spans="3:10">
      <c r="C2065" s="1"/>
      <c r="E2065" s="2"/>
      <c r="H2065" s="9"/>
      <c r="I2065" s="9"/>
      <c r="J2065" s="9"/>
    </row>
    <row r="2066" spans="3:10">
      <c r="C2066" s="1"/>
      <c r="E2066" s="2"/>
      <c r="H2066" s="9"/>
      <c r="I2066" s="9"/>
      <c r="J2066" s="9"/>
    </row>
    <row r="2067" spans="3:10">
      <c r="C2067" s="1"/>
      <c r="E2067" s="2"/>
      <c r="H2067" s="9"/>
      <c r="I2067" s="9"/>
      <c r="J2067" s="9"/>
    </row>
    <row r="2068" spans="3:10">
      <c r="C2068" s="1"/>
      <c r="E2068" s="2"/>
      <c r="H2068" s="9"/>
      <c r="I2068" s="9"/>
      <c r="J2068" s="9"/>
    </row>
    <row r="2069" spans="3:10">
      <c r="C2069" s="1"/>
      <c r="E2069" s="2"/>
      <c r="H2069" s="9"/>
      <c r="I2069" s="9"/>
      <c r="J2069" s="9"/>
    </row>
    <row r="2070" spans="3:10">
      <c r="C2070" s="1"/>
      <c r="E2070" s="2"/>
      <c r="H2070" s="9"/>
      <c r="I2070" s="9"/>
      <c r="J2070" s="9"/>
    </row>
    <row r="2071" spans="3:10">
      <c r="C2071" s="1"/>
      <c r="E2071" s="2"/>
      <c r="H2071" s="9"/>
      <c r="I2071" s="9"/>
      <c r="J2071" s="9"/>
    </row>
    <row r="2072" spans="3:10">
      <c r="C2072" s="1"/>
      <c r="E2072" s="2"/>
      <c r="H2072" s="9"/>
      <c r="I2072" s="9"/>
      <c r="J2072" s="9"/>
    </row>
    <row r="2073" spans="3:10">
      <c r="C2073" s="1"/>
      <c r="E2073" s="2"/>
      <c r="H2073" s="9"/>
      <c r="I2073" s="9"/>
      <c r="J2073" s="9"/>
    </row>
    <row r="2074" spans="3:10">
      <c r="C2074" s="1"/>
      <c r="E2074" s="2"/>
      <c r="H2074" s="9"/>
      <c r="I2074" s="9"/>
      <c r="J2074" s="9"/>
    </row>
    <row r="2075" spans="3:10">
      <c r="C2075" s="1"/>
      <c r="E2075" s="2"/>
      <c r="H2075" s="9"/>
      <c r="I2075" s="9"/>
      <c r="J2075" s="9"/>
    </row>
    <row r="2076" spans="3:10">
      <c r="C2076" s="1"/>
      <c r="E2076" s="2"/>
      <c r="H2076" s="9"/>
      <c r="I2076" s="9"/>
      <c r="J2076" s="9"/>
    </row>
    <row r="2077" spans="3:10">
      <c r="C2077" s="1"/>
      <c r="E2077" s="2"/>
      <c r="H2077" s="9"/>
      <c r="I2077" s="9"/>
      <c r="J2077" s="9"/>
    </row>
    <row r="2078" spans="3:10">
      <c r="C2078" s="1"/>
      <c r="E2078" s="2"/>
      <c r="H2078" s="9"/>
      <c r="I2078" s="9"/>
      <c r="J2078" s="9"/>
    </row>
    <row r="2079" spans="3:10">
      <c r="C2079" s="1"/>
      <c r="E2079" s="2"/>
      <c r="H2079" s="9"/>
      <c r="I2079" s="9"/>
      <c r="J2079" s="9"/>
    </row>
    <row r="2080" spans="3:10">
      <c r="C2080" s="1"/>
      <c r="E2080" s="2"/>
      <c r="H2080" s="9"/>
      <c r="I2080" s="9"/>
      <c r="J2080" s="9"/>
    </row>
    <row r="2081" spans="3:10">
      <c r="C2081" s="1"/>
      <c r="E2081" s="2"/>
      <c r="H2081" s="9"/>
      <c r="I2081" s="9"/>
      <c r="J2081" s="9"/>
    </row>
    <row r="2082" spans="3:10">
      <c r="C2082" s="1"/>
      <c r="E2082" s="2"/>
      <c r="H2082" s="9"/>
      <c r="I2082" s="9"/>
      <c r="J2082" s="9"/>
    </row>
    <row r="2083" spans="3:10">
      <c r="C2083" s="1"/>
      <c r="E2083" s="2"/>
      <c r="H2083" s="9"/>
      <c r="I2083" s="9"/>
      <c r="J2083" s="9"/>
    </row>
    <row r="2084" spans="3:10">
      <c r="C2084" s="1"/>
      <c r="E2084" s="2"/>
      <c r="H2084" s="9"/>
      <c r="I2084" s="9"/>
      <c r="J2084" s="9"/>
    </row>
    <row r="2085" spans="3:10">
      <c r="C2085" s="1"/>
      <c r="E2085" s="2"/>
      <c r="H2085" s="9"/>
      <c r="I2085" s="9"/>
      <c r="J2085" s="9"/>
    </row>
    <row r="2086" spans="3:10">
      <c r="C2086" s="1"/>
      <c r="E2086" s="2"/>
      <c r="H2086" s="9"/>
      <c r="I2086" s="9"/>
      <c r="J2086" s="9"/>
    </row>
    <row r="2087" spans="3:10">
      <c r="C2087" s="1"/>
      <c r="E2087" s="2"/>
      <c r="H2087" s="9"/>
      <c r="I2087" s="9"/>
      <c r="J2087" s="9"/>
    </row>
    <row r="2088" spans="3:10">
      <c r="C2088" s="1"/>
      <c r="E2088" s="2"/>
      <c r="H2088" s="9"/>
      <c r="I2088" s="9"/>
      <c r="J2088" s="9"/>
    </row>
    <row r="2089" spans="3:10">
      <c r="C2089" s="1"/>
      <c r="E2089" s="2"/>
      <c r="H2089" s="9"/>
      <c r="I2089" s="9"/>
      <c r="J2089" s="9"/>
    </row>
    <row r="2090" spans="3:10">
      <c r="C2090" s="1"/>
      <c r="E2090" s="2"/>
      <c r="H2090" s="9"/>
      <c r="I2090" s="9"/>
      <c r="J2090" s="9"/>
    </row>
    <row r="2091" spans="3:10">
      <c r="C2091" s="1"/>
      <c r="E2091" s="2"/>
      <c r="H2091" s="9"/>
      <c r="I2091" s="9"/>
      <c r="J2091" s="9"/>
    </row>
    <row r="2092" spans="3:10">
      <c r="C2092" s="1"/>
      <c r="E2092" s="2"/>
      <c r="H2092" s="9"/>
      <c r="I2092" s="9"/>
      <c r="J2092" s="9"/>
    </row>
    <row r="2093" spans="3:10">
      <c r="C2093" s="1"/>
      <c r="E2093" s="2"/>
      <c r="H2093" s="9"/>
      <c r="I2093" s="9"/>
      <c r="J2093" s="9"/>
    </row>
    <row r="2094" spans="3:10">
      <c r="C2094" s="1"/>
      <c r="E2094" s="2"/>
      <c r="H2094" s="9"/>
      <c r="I2094" s="9"/>
      <c r="J2094" s="9"/>
    </row>
    <row r="2095" spans="3:10">
      <c r="C2095" s="1"/>
      <c r="E2095" s="2"/>
      <c r="H2095" s="9"/>
      <c r="I2095" s="9"/>
      <c r="J2095" s="9"/>
    </row>
    <row r="2096" spans="3:10">
      <c r="C2096" s="1"/>
      <c r="E2096" s="2"/>
      <c r="H2096" s="9"/>
      <c r="I2096" s="9"/>
      <c r="J2096" s="9"/>
    </row>
    <row r="2097" spans="3:10">
      <c r="C2097" s="1"/>
      <c r="E2097" s="2"/>
      <c r="H2097" s="9"/>
      <c r="I2097" s="9"/>
      <c r="J2097" s="9"/>
    </row>
    <row r="2098" spans="3:10">
      <c r="C2098" s="1"/>
      <c r="E2098" s="2"/>
      <c r="H2098" s="9"/>
      <c r="I2098" s="9"/>
      <c r="J2098" s="9"/>
    </row>
    <row r="2099" spans="3:10">
      <c r="C2099" s="1"/>
      <c r="E2099" s="2"/>
      <c r="H2099" s="9"/>
      <c r="I2099" s="9"/>
      <c r="J2099" s="9"/>
    </row>
    <row r="2100" spans="3:10">
      <c r="C2100" s="1"/>
      <c r="E2100" s="2"/>
      <c r="H2100" s="9"/>
      <c r="I2100" s="9"/>
      <c r="J2100" s="9"/>
    </row>
    <row r="2101" spans="3:10">
      <c r="C2101" s="1"/>
      <c r="E2101" s="2"/>
      <c r="H2101" s="9"/>
      <c r="I2101" s="9"/>
      <c r="J2101" s="9"/>
    </row>
    <row r="2102" spans="3:10">
      <c r="C2102" s="1"/>
      <c r="E2102" s="2"/>
      <c r="H2102" s="9"/>
      <c r="I2102" s="9"/>
      <c r="J2102" s="9"/>
    </row>
    <row r="2103" spans="3:10">
      <c r="C2103" s="1"/>
      <c r="E2103" s="2"/>
      <c r="H2103" s="9"/>
      <c r="I2103" s="9"/>
      <c r="J2103" s="9"/>
    </row>
    <row r="2104" spans="3:10">
      <c r="C2104" s="1"/>
      <c r="E2104" s="2"/>
      <c r="H2104" s="9"/>
      <c r="I2104" s="9"/>
      <c r="J2104" s="9"/>
    </row>
    <row r="2105" spans="3:10">
      <c r="C2105" s="1"/>
      <c r="E2105" s="2"/>
      <c r="H2105" s="9"/>
      <c r="I2105" s="9"/>
      <c r="J2105" s="9"/>
    </row>
    <row r="2106" spans="3:10">
      <c r="C2106" s="1"/>
      <c r="E2106" s="2"/>
      <c r="H2106" s="9"/>
      <c r="I2106" s="9"/>
      <c r="J2106" s="9"/>
    </row>
    <row r="2107" spans="3:10">
      <c r="C2107" s="1"/>
      <c r="E2107" s="2"/>
      <c r="H2107" s="9"/>
      <c r="I2107" s="9"/>
      <c r="J2107" s="9"/>
    </row>
    <row r="2108" spans="3:10">
      <c r="C2108" s="1"/>
      <c r="E2108" s="2"/>
      <c r="H2108" s="9"/>
      <c r="I2108" s="9"/>
      <c r="J2108" s="9"/>
    </row>
    <row r="2109" spans="3:10">
      <c r="C2109" s="1"/>
      <c r="E2109" s="2"/>
      <c r="H2109" s="9"/>
      <c r="I2109" s="9"/>
      <c r="J2109" s="9"/>
    </row>
    <row r="2110" spans="3:10">
      <c r="C2110" s="1"/>
      <c r="E2110" s="2"/>
      <c r="H2110" s="9"/>
      <c r="I2110" s="9"/>
      <c r="J2110" s="9"/>
    </row>
    <row r="2111" spans="3:10">
      <c r="C2111" s="1"/>
      <c r="E2111" s="2"/>
      <c r="H2111" s="9"/>
      <c r="I2111" s="9"/>
      <c r="J2111" s="9"/>
    </row>
    <row r="2112" spans="3:10">
      <c r="C2112" s="1"/>
      <c r="E2112" s="2"/>
      <c r="H2112" s="9"/>
      <c r="I2112" s="9"/>
      <c r="J2112" s="9"/>
    </row>
    <row r="2113" spans="3:10">
      <c r="C2113" s="1"/>
      <c r="E2113" s="2"/>
      <c r="H2113" s="9"/>
      <c r="I2113" s="9"/>
      <c r="J2113" s="9"/>
    </row>
    <row r="2114" spans="3:10">
      <c r="C2114" s="1"/>
      <c r="E2114" s="2"/>
      <c r="H2114" s="9"/>
      <c r="I2114" s="9"/>
      <c r="J2114" s="9"/>
    </row>
    <row r="2115" spans="3:10">
      <c r="C2115" s="1"/>
      <c r="E2115" s="2"/>
      <c r="H2115" s="9"/>
      <c r="I2115" s="9"/>
      <c r="J2115" s="9"/>
    </row>
    <row r="2116" spans="3:10">
      <c r="C2116" s="1"/>
      <c r="E2116" s="2"/>
      <c r="H2116" s="9"/>
      <c r="I2116" s="9"/>
      <c r="J2116" s="9"/>
    </row>
    <row r="2117" spans="3:10">
      <c r="C2117" s="1"/>
      <c r="E2117" s="2"/>
      <c r="H2117" s="9"/>
      <c r="I2117" s="9"/>
      <c r="J2117" s="9"/>
    </row>
    <row r="2118" spans="3:10">
      <c r="C2118" s="1"/>
      <c r="E2118" s="2"/>
      <c r="H2118" s="9"/>
      <c r="I2118" s="9"/>
      <c r="J2118" s="9"/>
    </row>
    <row r="2119" spans="3:10">
      <c r="C2119" s="1"/>
      <c r="E2119" s="2"/>
      <c r="H2119" s="9"/>
      <c r="I2119" s="9"/>
      <c r="J2119" s="9"/>
    </row>
    <row r="2120" spans="3:10">
      <c r="C2120" s="1"/>
      <c r="E2120" s="2"/>
      <c r="H2120" s="9"/>
      <c r="I2120" s="9"/>
      <c r="J2120" s="9"/>
    </row>
    <row r="2121" spans="3:10">
      <c r="C2121" s="1"/>
      <c r="E2121" s="2"/>
      <c r="H2121" s="9"/>
      <c r="I2121" s="9"/>
      <c r="J2121" s="9"/>
    </row>
    <row r="2122" spans="3:10">
      <c r="C2122" s="1"/>
      <c r="E2122" s="2"/>
      <c r="H2122" s="9"/>
      <c r="I2122" s="9"/>
      <c r="J2122" s="9"/>
    </row>
    <row r="2123" spans="3:10">
      <c r="C2123" s="1"/>
      <c r="E2123" s="2"/>
      <c r="H2123" s="9"/>
      <c r="I2123" s="9"/>
      <c r="J2123" s="9"/>
    </row>
    <row r="2124" spans="3:10">
      <c r="C2124" s="1"/>
      <c r="E2124" s="2"/>
      <c r="H2124" s="9"/>
      <c r="I2124" s="9"/>
      <c r="J2124" s="9"/>
    </row>
    <row r="2125" spans="3:10">
      <c r="C2125" s="1"/>
      <c r="E2125" s="2"/>
      <c r="H2125" s="9"/>
      <c r="I2125" s="9"/>
      <c r="J2125" s="9"/>
    </row>
    <row r="2126" spans="3:10">
      <c r="C2126" s="1"/>
      <c r="E2126" s="2"/>
      <c r="H2126" s="9"/>
      <c r="I2126" s="9"/>
      <c r="J2126" s="9"/>
    </row>
    <row r="2127" spans="3:10">
      <c r="C2127" s="1"/>
      <c r="E2127" s="2"/>
      <c r="H2127" s="9"/>
      <c r="I2127" s="9"/>
      <c r="J2127" s="9"/>
    </row>
    <row r="2128" spans="3:10">
      <c r="C2128" s="1"/>
      <c r="E2128" s="2"/>
      <c r="H2128" s="9"/>
      <c r="I2128" s="9"/>
      <c r="J2128" s="9"/>
    </row>
    <row r="2129" spans="3:10">
      <c r="C2129" s="1"/>
      <c r="E2129" s="2"/>
      <c r="H2129" s="9"/>
      <c r="I2129" s="9"/>
      <c r="J2129" s="9"/>
    </row>
    <row r="2130" spans="3:10">
      <c r="C2130" s="1"/>
      <c r="E2130" s="2"/>
      <c r="H2130" s="9"/>
      <c r="I2130" s="9"/>
      <c r="J2130" s="9"/>
    </row>
    <row r="2131" spans="3:10">
      <c r="C2131" s="1"/>
      <c r="E2131" s="2"/>
      <c r="H2131" s="9"/>
      <c r="I2131" s="9"/>
      <c r="J2131" s="9"/>
    </row>
    <row r="2132" spans="3:10">
      <c r="C2132" s="1"/>
      <c r="E2132" s="2"/>
      <c r="H2132" s="9"/>
      <c r="I2132" s="9"/>
      <c r="J2132" s="9"/>
    </row>
    <row r="2133" spans="3:10">
      <c r="C2133" s="1"/>
      <c r="E2133" s="2"/>
      <c r="H2133" s="9"/>
      <c r="I2133" s="9"/>
      <c r="J2133" s="9"/>
    </row>
    <row r="2134" spans="3:10">
      <c r="C2134" s="1"/>
      <c r="E2134" s="2"/>
      <c r="H2134" s="9"/>
      <c r="I2134" s="9"/>
      <c r="J2134" s="9"/>
    </row>
    <row r="2135" spans="3:10">
      <c r="C2135" s="1"/>
      <c r="E2135" s="2"/>
      <c r="H2135" s="9"/>
      <c r="I2135" s="9"/>
      <c r="J2135" s="9"/>
    </row>
    <row r="2136" spans="3:10">
      <c r="C2136" s="1"/>
      <c r="E2136" s="2"/>
      <c r="H2136" s="9"/>
      <c r="I2136" s="9"/>
      <c r="J2136" s="9"/>
    </row>
    <row r="2137" spans="3:10">
      <c r="C2137" s="1"/>
      <c r="E2137" s="2"/>
      <c r="H2137" s="9"/>
      <c r="I2137" s="9"/>
      <c r="J2137" s="9"/>
    </row>
    <row r="2138" spans="3:10">
      <c r="C2138" s="1"/>
      <c r="E2138" s="2"/>
      <c r="H2138" s="9"/>
      <c r="I2138" s="9"/>
      <c r="J2138" s="9"/>
    </row>
    <row r="2139" spans="3:10">
      <c r="C2139" s="1"/>
      <c r="E2139" s="2"/>
      <c r="H2139" s="9"/>
      <c r="I2139" s="9"/>
      <c r="J2139" s="9"/>
    </row>
    <row r="2140" spans="3:10">
      <c r="C2140" s="1"/>
      <c r="E2140" s="2"/>
      <c r="H2140" s="9"/>
      <c r="I2140" s="9"/>
      <c r="J2140" s="9"/>
    </row>
    <row r="2141" spans="3:10">
      <c r="C2141" s="1"/>
      <c r="E2141" s="2"/>
      <c r="H2141" s="9"/>
      <c r="I2141" s="9"/>
      <c r="J2141" s="9"/>
    </row>
    <row r="2142" spans="3:10">
      <c r="C2142" s="1"/>
      <c r="E2142" s="2"/>
      <c r="H2142" s="9"/>
      <c r="I2142" s="9"/>
      <c r="J2142" s="9"/>
    </row>
    <row r="2143" spans="3:10">
      <c r="C2143" s="1"/>
      <c r="E2143" s="2"/>
      <c r="H2143" s="9"/>
      <c r="I2143" s="9"/>
      <c r="J2143" s="9"/>
    </row>
    <row r="2144" spans="3:10">
      <c r="C2144" s="1"/>
      <c r="E2144" s="2"/>
      <c r="H2144" s="9"/>
      <c r="I2144" s="9"/>
      <c r="J2144" s="9"/>
    </row>
    <row r="2145" spans="3:10">
      <c r="C2145" s="1"/>
      <c r="E2145" s="2"/>
      <c r="H2145" s="9"/>
      <c r="I2145" s="9"/>
      <c r="J2145" s="9"/>
    </row>
    <row r="2146" spans="3:10">
      <c r="C2146" s="1"/>
      <c r="E2146" s="2"/>
      <c r="H2146" s="9"/>
      <c r="I2146" s="9"/>
      <c r="J2146" s="9"/>
    </row>
    <row r="2147" spans="3:10">
      <c r="C2147" s="1"/>
      <c r="E2147" s="2"/>
      <c r="H2147" s="9"/>
      <c r="I2147" s="9"/>
      <c r="J2147" s="9"/>
    </row>
    <row r="2148" spans="3:10">
      <c r="C2148" s="1"/>
      <c r="E2148" s="2"/>
      <c r="H2148" s="9"/>
      <c r="I2148" s="9"/>
      <c r="J2148" s="9"/>
    </row>
    <row r="2149" spans="3:10">
      <c r="C2149" s="1"/>
      <c r="E2149" s="2"/>
      <c r="H2149" s="9"/>
      <c r="I2149" s="9"/>
      <c r="J2149" s="9"/>
    </row>
    <row r="2150" spans="3:10">
      <c r="C2150" s="1"/>
      <c r="E2150" s="2"/>
      <c r="H2150" s="9"/>
      <c r="I2150" s="9"/>
      <c r="J2150" s="9"/>
    </row>
    <row r="2151" spans="3:10">
      <c r="C2151" s="1"/>
      <c r="E2151" s="2"/>
      <c r="H2151" s="9"/>
      <c r="I2151" s="9"/>
      <c r="J2151" s="9"/>
    </row>
    <row r="2152" spans="3:10">
      <c r="C2152" s="1"/>
      <c r="E2152" s="2"/>
      <c r="H2152" s="9"/>
      <c r="I2152" s="9"/>
      <c r="J2152" s="9"/>
    </row>
    <row r="2153" spans="3:10">
      <c r="C2153" s="1"/>
      <c r="E2153" s="2"/>
      <c r="H2153" s="9"/>
      <c r="I2153" s="9"/>
      <c r="J2153" s="9"/>
    </row>
    <row r="2154" spans="3:10">
      <c r="C2154" s="1"/>
      <c r="E2154" s="2"/>
      <c r="H2154" s="9"/>
      <c r="I2154" s="9"/>
      <c r="J2154" s="9"/>
    </row>
    <row r="2155" spans="3:10">
      <c r="C2155" s="1"/>
      <c r="E2155" s="2"/>
      <c r="H2155" s="9"/>
      <c r="I2155" s="9"/>
      <c r="J2155" s="9"/>
    </row>
    <row r="2156" spans="3:10">
      <c r="C2156" s="1"/>
      <c r="E2156" s="2"/>
      <c r="H2156" s="9"/>
      <c r="I2156" s="9"/>
      <c r="J2156" s="9"/>
    </row>
    <row r="2157" spans="3:10">
      <c r="C2157" s="1"/>
      <c r="E2157" s="2"/>
      <c r="H2157" s="9"/>
      <c r="I2157" s="9"/>
      <c r="J2157" s="9"/>
    </row>
    <row r="2158" spans="3:10">
      <c r="C2158" s="1"/>
      <c r="E2158" s="2"/>
      <c r="H2158" s="9"/>
      <c r="I2158" s="9"/>
      <c r="J2158" s="9"/>
    </row>
    <row r="2159" spans="3:10">
      <c r="C2159" s="1"/>
      <c r="E2159" s="2"/>
      <c r="H2159" s="9"/>
      <c r="I2159" s="9"/>
      <c r="J2159" s="9"/>
    </row>
    <row r="2160" spans="3:10">
      <c r="C2160" s="1"/>
      <c r="E2160" s="2"/>
      <c r="H2160" s="9"/>
      <c r="I2160" s="9"/>
      <c r="J2160" s="9"/>
    </row>
    <row r="2161" spans="3:10">
      <c r="C2161" s="1"/>
      <c r="E2161" s="2"/>
      <c r="H2161" s="9"/>
      <c r="I2161" s="9"/>
      <c r="J2161" s="9"/>
    </row>
    <row r="2162" spans="3:10">
      <c r="C2162" s="1"/>
      <c r="E2162" s="2"/>
      <c r="H2162" s="9"/>
      <c r="I2162" s="9"/>
      <c r="J2162" s="9"/>
    </row>
    <row r="2163" spans="3:10">
      <c r="C2163" s="1"/>
      <c r="E2163" s="2"/>
      <c r="H2163" s="9"/>
      <c r="I2163" s="9"/>
      <c r="J2163" s="9"/>
    </row>
    <row r="2164" spans="3:10">
      <c r="C2164" s="1"/>
      <c r="E2164" s="2"/>
      <c r="H2164" s="9"/>
      <c r="I2164" s="9"/>
      <c r="J2164" s="9"/>
    </row>
    <row r="2165" spans="3:10">
      <c r="C2165" s="1"/>
      <c r="E2165" s="2"/>
      <c r="H2165" s="9"/>
      <c r="I2165" s="9"/>
      <c r="J2165" s="9"/>
    </row>
    <row r="2166" spans="3:10">
      <c r="C2166" s="1"/>
      <c r="E2166" s="2"/>
      <c r="H2166" s="9"/>
      <c r="I2166" s="9"/>
      <c r="J2166" s="9"/>
    </row>
    <row r="2167" spans="3:10">
      <c r="C2167" s="1"/>
      <c r="E2167" s="2"/>
      <c r="H2167" s="9"/>
      <c r="I2167" s="9"/>
      <c r="J2167" s="9"/>
    </row>
    <row r="2168" spans="3:10">
      <c r="C2168" s="1"/>
      <c r="E2168" s="2"/>
      <c r="H2168" s="9"/>
      <c r="I2168" s="9"/>
      <c r="J2168" s="9"/>
    </row>
    <row r="2169" spans="3:10">
      <c r="C2169" s="1"/>
      <c r="E2169" s="2"/>
      <c r="H2169" s="9"/>
      <c r="I2169" s="9"/>
      <c r="J2169" s="9"/>
    </row>
    <row r="2170" spans="3:10">
      <c r="C2170" s="1"/>
      <c r="E2170" s="2"/>
      <c r="H2170" s="9"/>
      <c r="I2170" s="9"/>
      <c r="J2170" s="9"/>
    </row>
    <row r="2171" spans="3:10">
      <c r="C2171" s="1"/>
      <c r="E2171" s="2"/>
      <c r="H2171" s="9"/>
      <c r="I2171" s="9"/>
      <c r="J2171" s="9"/>
    </row>
    <row r="2172" spans="3:10">
      <c r="C2172" s="1"/>
      <c r="E2172" s="2"/>
      <c r="H2172" s="9"/>
      <c r="I2172" s="9"/>
      <c r="J2172" s="9"/>
    </row>
    <row r="2173" spans="3:10">
      <c r="C2173" s="1"/>
      <c r="E2173" s="2"/>
      <c r="H2173" s="9"/>
      <c r="I2173" s="9"/>
      <c r="J2173" s="9"/>
    </row>
    <row r="2174" spans="3:10">
      <c r="C2174" s="1"/>
      <c r="E2174" s="2"/>
      <c r="H2174" s="9"/>
      <c r="I2174" s="9"/>
      <c r="J2174" s="9"/>
    </row>
    <row r="2175" spans="3:10">
      <c r="C2175" s="1"/>
      <c r="E2175" s="2"/>
      <c r="H2175" s="9"/>
      <c r="I2175" s="9"/>
      <c r="J2175" s="9"/>
    </row>
    <row r="2176" spans="3:10">
      <c r="C2176" s="1"/>
      <c r="E2176" s="2"/>
      <c r="H2176" s="9"/>
      <c r="I2176" s="9"/>
      <c r="J2176" s="9"/>
    </row>
    <row r="2177" spans="3:10">
      <c r="C2177" s="1"/>
      <c r="E2177" s="2"/>
      <c r="H2177" s="9"/>
      <c r="I2177" s="9"/>
      <c r="J2177" s="9"/>
    </row>
    <row r="2178" spans="3:10">
      <c r="C2178" s="1"/>
      <c r="E2178" s="2"/>
      <c r="H2178" s="9"/>
      <c r="I2178" s="9"/>
      <c r="J2178" s="9"/>
    </row>
    <row r="2179" spans="3:10">
      <c r="C2179" s="1"/>
      <c r="E2179" s="2"/>
      <c r="H2179" s="9"/>
      <c r="I2179" s="9"/>
      <c r="J2179" s="9"/>
    </row>
    <row r="2180" spans="3:10">
      <c r="C2180" s="1"/>
      <c r="E2180" s="2"/>
      <c r="H2180" s="9"/>
      <c r="I2180" s="9"/>
      <c r="J2180" s="9"/>
    </row>
    <row r="2181" spans="3:10">
      <c r="C2181" s="1"/>
      <c r="E2181" s="2"/>
      <c r="H2181" s="9"/>
      <c r="I2181" s="9"/>
      <c r="J2181" s="9"/>
    </row>
    <row r="2182" spans="3:10">
      <c r="C2182" s="1"/>
      <c r="E2182" s="2"/>
      <c r="H2182" s="9"/>
      <c r="I2182" s="9"/>
      <c r="J2182" s="9"/>
    </row>
    <row r="2183" spans="3:10">
      <c r="C2183" s="1"/>
      <c r="E2183" s="2"/>
      <c r="H2183" s="9"/>
      <c r="I2183" s="9"/>
      <c r="J2183" s="9"/>
    </row>
    <row r="2184" spans="3:10">
      <c r="C2184" s="1"/>
      <c r="E2184" s="2"/>
      <c r="H2184" s="9"/>
      <c r="I2184" s="9"/>
      <c r="J2184" s="9"/>
    </row>
    <row r="2185" spans="3:10">
      <c r="C2185" s="1"/>
      <c r="E2185" s="2"/>
      <c r="H2185" s="9"/>
      <c r="I2185" s="9"/>
      <c r="J2185" s="9"/>
    </row>
    <row r="2186" spans="3:10">
      <c r="C2186" s="1"/>
      <c r="E2186" s="2"/>
      <c r="H2186" s="9"/>
      <c r="I2186" s="9"/>
      <c r="J2186" s="9"/>
    </row>
    <row r="2187" spans="3:10">
      <c r="C2187" s="1"/>
      <c r="E2187" s="2"/>
      <c r="H2187" s="9"/>
      <c r="I2187" s="9"/>
      <c r="J2187" s="9"/>
    </row>
    <row r="2188" spans="3:10">
      <c r="C2188" s="1"/>
      <c r="E2188" s="2"/>
      <c r="H2188" s="9"/>
      <c r="I2188" s="9"/>
      <c r="J2188" s="9"/>
    </row>
    <row r="2189" spans="3:10">
      <c r="C2189" s="1"/>
      <c r="E2189" s="2"/>
      <c r="H2189" s="9"/>
      <c r="I2189" s="9"/>
      <c r="J2189" s="9"/>
    </row>
    <row r="2190" spans="3:10">
      <c r="C2190" s="1"/>
      <c r="E2190" s="2"/>
      <c r="H2190" s="9"/>
      <c r="I2190" s="9"/>
      <c r="J2190" s="9"/>
    </row>
    <row r="2191" spans="3:10">
      <c r="C2191" s="1"/>
      <c r="E2191" s="2"/>
      <c r="H2191" s="9"/>
      <c r="I2191" s="9"/>
      <c r="J2191" s="9"/>
    </row>
    <row r="2192" spans="3:10">
      <c r="C2192" s="1"/>
      <c r="E2192" s="2"/>
      <c r="H2192" s="9"/>
      <c r="I2192" s="9"/>
      <c r="J2192" s="9"/>
    </row>
    <row r="2193" spans="3:10">
      <c r="C2193" s="1"/>
      <c r="E2193" s="2"/>
      <c r="H2193" s="9"/>
      <c r="I2193" s="9"/>
      <c r="J2193" s="9"/>
    </row>
    <row r="2194" spans="3:10">
      <c r="C2194" s="1"/>
      <c r="E2194" s="2"/>
      <c r="H2194" s="9"/>
      <c r="I2194" s="9"/>
      <c r="J2194" s="9"/>
    </row>
    <row r="2195" spans="3:10">
      <c r="C2195" s="1"/>
      <c r="E2195" s="2"/>
      <c r="H2195" s="9"/>
      <c r="I2195" s="9"/>
      <c r="J2195" s="9"/>
    </row>
    <row r="2196" spans="3:10">
      <c r="C2196" s="1"/>
      <c r="E2196" s="2"/>
      <c r="H2196" s="9"/>
      <c r="I2196" s="9"/>
      <c r="J2196" s="9"/>
    </row>
    <row r="2197" spans="3:10">
      <c r="C2197" s="1"/>
      <c r="E2197" s="2"/>
      <c r="H2197" s="9"/>
      <c r="I2197" s="9"/>
      <c r="J2197" s="9"/>
    </row>
    <row r="2198" spans="3:10">
      <c r="C2198" s="1"/>
      <c r="E2198" s="2"/>
      <c r="H2198" s="9"/>
      <c r="I2198" s="9"/>
      <c r="J2198" s="9"/>
    </row>
    <row r="2199" spans="3:10">
      <c r="C2199" s="1"/>
      <c r="E2199" s="2"/>
      <c r="H2199" s="9"/>
      <c r="I2199" s="9"/>
      <c r="J2199" s="9"/>
    </row>
    <row r="2200" spans="3:10">
      <c r="C2200" s="1"/>
      <c r="E2200" s="2"/>
      <c r="H2200" s="9"/>
      <c r="I2200" s="9"/>
      <c r="J2200" s="9"/>
    </row>
    <row r="2201" spans="3:10">
      <c r="C2201" s="1"/>
      <c r="E2201" s="2"/>
      <c r="H2201" s="9"/>
      <c r="I2201" s="9"/>
      <c r="J2201" s="9"/>
    </row>
    <row r="2202" spans="3:10">
      <c r="C2202" s="1"/>
      <c r="E2202" s="2"/>
      <c r="H2202" s="9"/>
      <c r="I2202" s="9"/>
      <c r="J2202" s="9"/>
    </row>
    <row r="2203" spans="3:10">
      <c r="C2203" s="1"/>
      <c r="E2203" s="2"/>
      <c r="H2203" s="9"/>
      <c r="I2203" s="9"/>
      <c r="J2203" s="9"/>
    </row>
    <row r="2204" spans="3:10">
      <c r="C2204" s="1"/>
      <c r="E2204" s="2"/>
      <c r="H2204" s="9"/>
      <c r="I2204" s="9"/>
      <c r="J2204" s="9"/>
    </row>
    <row r="2205" spans="3:10">
      <c r="C2205" s="1"/>
      <c r="E2205" s="2"/>
      <c r="H2205" s="9"/>
      <c r="I2205" s="9"/>
      <c r="J2205" s="9"/>
    </row>
    <row r="2206" spans="3:10">
      <c r="C2206" s="1"/>
      <c r="E2206" s="2"/>
      <c r="H2206" s="9"/>
      <c r="I2206" s="9"/>
      <c r="J2206" s="9"/>
    </row>
    <row r="2207" spans="3:10">
      <c r="C2207" s="1"/>
      <c r="E2207" s="2"/>
      <c r="H2207" s="9"/>
      <c r="I2207" s="9"/>
      <c r="J2207" s="9"/>
    </row>
    <row r="2208" spans="3:10">
      <c r="C2208" s="1"/>
      <c r="E2208" s="2"/>
      <c r="H2208" s="9"/>
      <c r="I2208" s="9"/>
      <c r="J2208" s="9"/>
    </row>
    <row r="2209" spans="3:10">
      <c r="C2209" s="1"/>
      <c r="E2209" s="2"/>
      <c r="H2209" s="9"/>
      <c r="I2209" s="9"/>
      <c r="J2209" s="9"/>
    </row>
    <row r="2210" spans="3:10">
      <c r="C2210" s="1"/>
      <c r="E2210" s="2"/>
      <c r="H2210" s="9"/>
      <c r="I2210" s="9"/>
      <c r="J2210" s="9"/>
    </row>
    <row r="2211" spans="3:10">
      <c r="C2211" s="1"/>
      <c r="E2211" s="2"/>
      <c r="H2211" s="9"/>
      <c r="I2211" s="9"/>
      <c r="J2211" s="9"/>
    </row>
    <row r="2212" spans="3:10">
      <c r="C2212" s="1"/>
      <c r="E2212" s="2"/>
      <c r="H2212" s="9"/>
      <c r="I2212" s="9"/>
      <c r="J2212" s="9"/>
    </row>
    <row r="2213" spans="3:10">
      <c r="C2213" s="1"/>
      <c r="E2213" s="2"/>
      <c r="H2213" s="9"/>
      <c r="I2213" s="9"/>
      <c r="J2213" s="9"/>
    </row>
    <row r="2214" spans="3:10">
      <c r="C2214" s="1"/>
      <c r="E2214" s="2"/>
      <c r="H2214" s="9"/>
      <c r="I2214" s="9"/>
      <c r="J2214" s="9"/>
    </row>
    <row r="2215" spans="3:10">
      <c r="C2215" s="1"/>
      <c r="E2215" s="2"/>
      <c r="H2215" s="9"/>
      <c r="I2215" s="9"/>
      <c r="J2215" s="9"/>
    </row>
    <row r="2216" spans="3:10">
      <c r="C2216" s="1"/>
      <c r="E2216" s="2"/>
      <c r="H2216" s="9"/>
      <c r="I2216" s="9"/>
      <c r="J2216" s="9"/>
    </row>
    <row r="2217" spans="3:10">
      <c r="C2217" s="1"/>
      <c r="E2217" s="2"/>
      <c r="H2217" s="9"/>
      <c r="I2217" s="9"/>
      <c r="J2217" s="9"/>
    </row>
    <row r="2218" spans="3:10">
      <c r="C2218" s="1"/>
      <c r="E2218" s="2"/>
      <c r="H2218" s="9"/>
      <c r="I2218" s="9"/>
      <c r="J2218" s="9"/>
    </row>
    <row r="2219" spans="3:10">
      <c r="C2219" s="1"/>
      <c r="E2219" s="2"/>
      <c r="H2219" s="9"/>
      <c r="I2219" s="9"/>
      <c r="J2219" s="9"/>
    </row>
    <row r="2220" spans="3:10">
      <c r="C2220" s="1"/>
      <c r="E2220" s="2"/>
      <c r="H2220" s="9"/>
      <c r="I2220" s="9"/>
      <c r="J2220" s="9"/>
    </row>
    <row r="2221" spans="3:10">
      <c r="C2221" s="1"/>
      <c r="E2221" s="2"/>
      <c r="H2221" s="9"/>
      <c r="I2221" s="9"/>
      <c r="J2221" s="9"/>
    </row>
    <row r="2222" spans="3:10">
      <c r="C2222" s="1"/>
      <c r="E2222" s="2"/>
      <c r="H2222" s="9"/>
      <c r="I2222" s="9"/>
      <c r="J2222" s="9"/>
    </row>
    <row r="2223" spans="3:10">
      <c r="C2223" s="1"/>
      <c r="E2223" s="2"/>
      <c r="H2223" s="9"/>
      <c r="I2223" s="9"/>
      <c r="J2223" s="9"/>
    </row>
    <row r="2224" spans="3:10">
      <c r="C2224" s="1"/>
      <c r="E2224" s="2"/>
      <c r="H2224" s="9"/>
      <c r="I2224" s="9"/>
      <c r="J2224" s="9"/>
    </row>
    <row r="2225" spans="3:10">
      <c r="C2225" s="1"/>
      <c r="E2225" s="2"/>
      <c r="H2225" s="9"/>
      <c r="I2225" s="9"/>
      <c r="J2225" s="9"/>
    </row>
    <row r="2226" spans="3:10">
      <c r="C2226" s="1"/>
      <c r="E2226" s="2"/>
      <c r="H2226" s="9"/>
      <c r="I2226" s="9"/>
      <c r="J2226" s="9"/>
    </row>
    <row r="2227" spans="3:10">
      <c r="C2227" s="1"/>
      <c r="E2227" s="2"/>
      <c r="H2227" s="9"/>
      <c r="I2227" s="9"/>
      <c r="J2227" s="9"/>
    </row>
    <row r="2228" spans="3:10">
      <c r="C2228" s="1"/>
      <c r="E2228" s="2"/>
      <c r="H2228" s="9"/>
      <c r="I2228" s="9"/>
      <c r="J2228" s="9"/>
    </row>
    <row r="2229" spans="3:10">
      <c r="C2229" s="1"/>
      <c r="E2229" s="2"/>
      <c r="H2229" s="9"/>
      <c r="I2229" s="9"/>
      <c r="J2229" s="9"/>
    </row>
    <row r="2230" spans="3:10">
      <c r="C2230" s="1"/>
      <c r="E2230" s="2"/>
      <c r="H2230" s="9"/>
      <c r="I2230" s="9"/>
      <c r="J2230" s="9"/>
    </row>
    <row r="2231" spans="3:10">
      <c r="C2231" s="1"/>
      <c r="E2231" s="2"/>
      <c r="H2231" s="9"/>
      <c r="I2231" s="9"/>
      <c r="J2231" s="9"/>
    </row>
    <row r="2232" spans="3:10">
      <c r="C2232" s="1"/>
      <c r="E2232" s="2"/>
      <c r="H2232" s="9"/>
      <c r="I2232" s="9"/>
      <c r="J2232" s="9"/>
    </row>
    <row r="2233" spans="3:10">
      <c r="C2233" s="1"/>
      <c r="E2233" s="2"/>
      <c r="H2233" s="9"/>
      <c r="I2233" s="9"/>
      <c r="J2233" s="9"/>
    </row>
    <row r="2234" spans="3:10">
      <c r="C2234" s="1"/>
      <c r="E2234" s="2"/>
      <c r="H2234" s="9"/>
      <c r="I2234" s="9"/>
      <c r="J2234" s="9"/>
    </row>
    <row r="2235" spans="3:10">
      <c r="C2235" s="1"/>
      <c r="E2235" s="2"/>
      <c r="H2235" s="9"/>
      <c r="I2235" s="9"/>
      <c r="J2235" s="9"/>
    </row>
    <row r="2236" spans="3:10">
      <c r="C2236" s="1"/>
      <c r="E2236" s="2"/>
      <c r="H2236" s="9"/>
      <c r="I2236" s="9"/>
      <c r="J2236" s="9"/>
    </row>
    <row r="2237" spans="3:10">
      <c r="C2237" s="1"/>
      <c r="E2237" s="2"/>
      <c r="H2237" s="9"/>
      <c r="I2237" s="9"/>
      <c r="J2237" s="9"/>
    </row>
    <row r="2238" spans="3:10">
      <c r="C2238" s="1"/>
      <c r="E2238" s="2"/>
      <c r="H2238" s="9"/>
      <c r="I2238" s="9"/>
      <c r="J2238" s="9"/>
    </row>
    <row r="2239" spans="3:10">
      <c r="C2239" s="1"/>
      <c r="E2239" s="2"/>
      <c r="H2239" s="9"/>
      <c r="I2239" s="9"/>
      <c r="J2239" s="9"/>
    </row>
    <row r="2240" spans="3:10">
      <c r="C2240" s="1"/>
      <c r="E2240" s="2"/>
      <c r="H2240" s="9"/>
      <c r="I2240" s="9"/>
      <c r="J2240" s="9"/>
    </row>
    <row r="2241" spans="3:10">
      <c r="C2241" s="1"/>
      <c r="E2241" s="2"/>
      <c r="H2241" s="9"/>
      <c r="I2241" s="9"/>
      <c r="J2241" s="9"/>
    </row>
    <row r="2242" spans="3:10">
      <c r="C2242" s="1"/>
      <c r="E2242" s="2"/>
      <c r="H2242" s="9"/>
      <c r="I2242" s="9"/>
      <c r="J2242" s="9"/>
    </row>
    <row r="2243" spans="3:10">
      <c r="C2243" s="1"/>
      <c r="E2243" s="2"/>
      <c r="H2243" s="9"/>
      <c r="I2243" s="9"/>
      <c r="J2243" s="9"/>
    </row>
    <row r="2244" spans="3:10">
      <c r="C2244" s="1"/>
      <c r="E2244" s="2"/>
      <c r="H2244" s="9"/>
      <c r="I2244" s="9"/>
      <c r="J2244" s="9"/>
    </row>
    <row r="2245" spans="3:10">
      <c r="C2245" s="1"/>
      <c r="E2245" s="2"/>
      <c r="H2245" s="9"/>
      <c r="I2245" s="9"/>
      <c r="J2245" s="9"/>
    </row>
    <row r="2246" spans="3:10">
      <c r="C2246" s="1"/>
      <c r="E2246" s="2"/>
      <c r="H2246" s="9"/>
      <c r="I2246" s="9"/>
      <c r="J2246" s="9"/>
    </row>
    <row r="2247" spans="3:10">
      <c r="C2247" s="1"/>
      <c r="E2247" s="2"/>
      <c r="H2247" s="9"/>
      <c r="I2247" s="9"/>
      <c r="J2247" s="9"/>
    </row>
    <row r="2248" spans="3:10">
      <c r="C2248" s="1"/>
      <c r="E2248" s="2"/>
      <c r="H2248" s="9"/>
      <c r="I2248" s="9"/>
      <c r="J2248" s="9"/>
    </row>
    <row r="2249" spans="3:10">
      <c r="C2249" s="1"/>
      <c r="E2249" s="2"/>
      <c r="H2249" s="9"/>
      <c r="I2249" s="9"/>
      <c r="J2249" s="9"/>
    </row>
    <row r="2250" spans="3:10">
      <c r="C2250" s="1"/>
      <c r="E2250" s="2"/>
      <c r="H2250" s="9"/>
      <c r="I2250" s="9"/>
      <c r="J2250" s="9"/>
    </row>
    <row r="2251" spans="3:10">
      <c r="C2251" s="1"/>
      <c r="E2251" s="2"/>
      <c r="H2251" s="9"/>
      <c r="I2251" s="9"/>
      <c r="J2251" s="9"/>
    </row>
    <row r="2252" spans="3:10">
      <c r="C2252" s="1"/>
      <c r="E2252" s="2"/>
      <c r="H2252" s="9"/>
      <c r="I2252" s="9"/>
      <c r="J2252" s="9"/>
    </row>
    <row r="2253" spans="3:10">
      <c r="C2253" s="1"/>
      <c r="E2253" s="2"/>
      <c r="H2253" s="9"/>
      <c r="I2253" s="9"/>
      <c r="J2253" s="9"/>
    </row>
    <row r="2254" spans="3:10">
      <c r="C2254" s="1"/>
      <c r="E2254" s="2"/>
      <c r="H2254" s="9"/>
      <c r="I2254" s="9"/>
      <c r="J2254" s="9"/>
    </row>
    <row r="2255" spans="3:10">
      <c r="C2255" s="1"/>
      <c r="E2255" s="2"/>
      <c r="H2255" s="9"/>
      <c r="I2255" s="9"/>
      <c r="J2255" s="9"/>
    </row>
    <row r="2256" spans="3:10">
      <c r="C2256" s="1"/>
      <c r="E2256" s="2"/>
      <c r="H2256" s="9"/>
      <c r="I2256" s="9"/>
      <c r="J2256" s="9"/>
    </row>
    <row r="2257" spans="3:10">
      <c r="C2257" s="1"/>
      <c r="E2257" s="2"/>
      <c r="H2257" s="9"/>
      <c r="I2257" s="9"/>
      <c r="J2257" s="9"/>
    </row>
    <row r="2258" spans="3:10">
      <c r="C2258" s="1"/>
      <c r="E2258" s="2"/>
      <c r="H2258" s="9"/>
      <c r="I2258" s="9"/>
      <c r="J2258" s="9"/>
    </row>
    <row r="2259" spans="3:10">
      <c r="C2259" s="1"/>
      <c r="E2259" s="2"/>
      <c r="H2259" s="9"/>
      <c r="I2259" s="9"/>
      <c r="J2259" s="9"/>
    </row>
    <row r="2260" spans="3:10">
      <c r="C2260" s="1"/>
      <c r="E2260" s="2"/>
      <c r="H2260" s="9"/>
      <c r="I2260" s="9"/>
      <c r="J2260" s="9"/>
    </row>
    <row r="2261" spans="3:10">
      <c r="C2261" s="1"/>
      <c r="E2261" s="2"/>
      <c r="H2261" s="9"/>
      <c r="I2261" s="9"/>
      <c r="J2261" s="9"/>
    </row>
    <row r="2262" spans="3:10">
      <c r="C2262" s="1"/>
      <c r="E2262" s="2"/>
      <c r="H2262" s="9"/>
      <c r="I2262" s="9"/>
      <c r="J2262" s="9"/>
    </row>
    <row r="2263" spans="3:10">
      <c r="C2263" s="1"/>
      <c r="E2263" s="2"/>
      <c r="H2263" s="9"/>
      <c r="I2263" s="9"/>
      <c r="J2263" s="9"/>
    </row>
    <row r="2264" spans="3:10">
      <c r="C2264" s="1"/>
      <c r="E2264" s="2"/>
      <c r="H2264" s="9"/>
      <c r="I2264" s="9"/>
      <c r="J2264" s="9"/>
    </row>
    <row r="2265" spans="3:10">
      <c r="C2265" s="1"/>
      <c r="E2265" s="2"/>
      <c r="H2265" s="9"/>
      <c r="I2265" s="9"/>
      <c r="J2265" s="9"/>
    </row>
    <row r="2266" spans="3:10">
      <c r="C2266" s="1"/>
      <c r="E2266" s="2"/>
      <c r="H2266" s="9"/>
      <c r="I2266" s="9"/>
      <c r="J2266" s="9"/>
    </row>
    <row r="2267" spans="3:10">
      <c r="C2267" s="1"/>
      <c r="E2267" s="2"/>
      <c r="H2267" s="9"/>
      <c r="I2267" s="9"/>
      <c r="J2267" s="9"/>
    </row>
    <row r="2268" spans="3:10">
      <c r="C2268" s="1"/>
      <c r="E2268" s="2"/>
      <c r="H2268" s="9"/>
      <c r="I2268" s="9"/>
      <c r="J2268" s="9"/>
    </row>
    <row r="2269" spans="3:10">
      <c r="C2269" s="1"/>
      <c r="E2269" s="2"/>
      <c r="H2269" s="9"/>
      <c r="I2269" s="9"/>
      <c r="J2269" s="9"/>
    </row>
    <row r="2270" spans="3:10">
      <c r="C2270" s="1"/>
      <c r="E2270" s="2"/>
      <c r="H2270" s="9"/>
      <c r="I2270" s="9"/>
      <c r="J2270" s="9"/>
    </row>
    <row r="2271" spans="3:10">
      <c r="C2271" s="1"/>
      <c r="E2271" s="2"/>
      <c r="H2271" s="9"/>
      <c r="I2271" s="9"/>
      <c r="J2271" s="9"/>
    </row>
    <row r="2272" spans="3:10">
      <c r="C2272" s="1"/>
      <c r="E2272" s="2"/>
      <c r="H2272" s="9"/>
      <c r="I2272" s="9"/>
      <c r="J2272" s="9"/>
    </row>
    <row r="2273" spans="3:10">
      <c r="C2273" s="1"/>
      <c r="E2273" s="2"/>
      <c r="H2273" s="9"/>
      <c r="I2273" s="9"/>
      <c r="J2273" s="9"/>
    </row>
    <row r="2274" spans="3:10">
      <c r="C2274" s="1"/>
      <c r="E2274" s="2"/>
      <c r="H2274" s="9"/>
      <c r="I2274" s="9"/>
      <c r="J2274" s="9"/>
    </row>
    <row r="2275" spans="3:10">
      <c r="C2275" s="1"/>
      <c r="E2275" s="2"/>
      <c r="H2275" s="9"/>
      <c r="I2275" s="9"/>
      <c r="J2275" s="9"/>
    </row>
    <row r="2276" spans="3:10">
      <c r="C2276" s="1"/>
      <c r="E2276" s="2"/>
      <c r="H2276" s="9"/>
      <c r="I2276" s="9"/>
      <c r="J2276" s="9"/>
    </row>
    <row r="2277" spans="3:10">
      <c r="C2277" s="1"/>
      <c r="E2277" s="2"/>
      <c r="H2277" s="9"/>
      <c r="I2277" s="9"/>
      <c r="J2277" s="9"/>
    </row>
    <row r="2278" spans="3:10">
      <c r="C2278" s="1"/>
      <c r="E2278" s="2"/>
      <c r="H2278" s="9"/>
      <c r="I2278" s="9"/>
      <c r="J2278" s="9"/>
    </row>
    <row r="2279" spans="3:10">
      <c r="C2279" s="1"/>
      <c r="E2279" s="2"/>
      <c r="H2279" s="9"/>
      <c r="I2279" s="9"/>
      <c r="J2279" s="9"/>
    </row>
    <row r="2280" spans="3:10">
      <c r="C2280" s="1"/>
      <c r="E2280" s="2"/>
      <c r="H2280" s="9"/>
      <c r="I2280" s="9"/>
      <c r="J2280" s="9"/>
    </row>
    <row r="2281" spans="3:10">
      <c r="C2281" s="1"/>
      <c r="E2281" s="2"/>
      <c r="H2281" s="9"/>
      <c r="I2281" s="9"/>
      <c r="J2281" s="9"/>
    </row>
    <row r="2282" spans="3:10">
      <c r="C2282" s="1"/>
      <c r="E2282" s="2"/>
      <c r="H2282" s="9"/>
      <c r="I2282" s="9"/>
      <c r="J2282" s="9"/>
    </row>
    <row r="2283" spans="3:10">
      <c r="C2283" s="1"/>
      <c r="E2283" s="2"/>
      <c r="H2283" s="9"/>
      <c r="I2283" s="9"/>
      <c r="J2283" s="9"/>
    </row>
    <row r="2284" spans="3:10">
      <c r="C2284" s="1"/>
      <c r="E2284" s="2"/>
      <c r="H2284" s="9"/>
      <c r="I2284" s="9"/>
      <c r="J2284" s="9"/>
    </row>
    <row r="2285" spans="3:10">
      <c r="C2285" s="1"/>
      <c r="E2285" s="2"/>
      <c r="H2285" s="9"/>
      <c r="I2285" s="9"/>
      <c r="J2285" s="9"/>
    </row>
    <row r="2286" spans="3:10">
      <c r="C2286" s="1"/>
      <c r="E2286" s="2"/>
      <c r="H2286" s="9"/>
      <c r="I2286" s="9"/>
      <c r="J2286" s="9"/>
    </row>
    <row r="2287" spans="3:10">
      <c r="C2287" s="1"/>
      <c r="E2287" s="2"/>
      <c r="H2287" s="9"/>
      <c r="I2287" s="9"/>
      <c r="J2287" s="9"/>
    </row>
    <row r="2288" spans="3:10">
      <c r="C2288" s="1"/>
      <c r="E2288" s="2"/>
      <c r="H2288" s="9"/>
      <c r="I2288" s="9"/>
      <c r="J2288" s="9"/>
    </row>
    <row r="2289" spans="3:10">
      <c r="C2289" s="1"/>
      <c r="E2289" s="2"/>
      <c r="H2289" s="9"/>
      <c r="I2289" s="9"/>
      <c r="J2289" s="9"/>
    </row>
    <row r="2290" spans="3:10">
      <c r="C2290" s="1"/>
      <c r="E2290" s="2"/>
      <c r="H2290" s="9"/>
      <c r="I2290" s="9"/>
      <c r="J2290" s="9"/>
    </row>
    <row r="2291" spans="3:10">
      <c r="C2291" s="1"/>
      <c r="E2291" s="2"/>
      <c r="H2291" s="9"/>
      <c r="I2291" s="9"/>
      <c r="J2291" s="9"/>
    </row>
    <row r="2292" spans="3:10">
      <c r="C2292" s="1"/>
      <c r="E2292" s="2"/>
      <c r="H2292" s="9"/>
      <c r="I2292" s="9"/>
      <c r="J2292" s="9"/>
    </row>
    <row r="2293" spans="3:10">
      <c r="C2293" s="1"/>
      <c r="E2293" s="2"/>
      <c r="H2293" s="9"/>
      <c r="I2293" s="9"/>
      <c r="J2293" s="9"/>
    </row>
    <row r="2294" spans="3:10">
      <c r="C2294" s="1"/>
      <c r="E2294" s="2"/>
      <c r="H2294" s="9"/>
      <c r="I2294" s="9"/>
      <c r="J2294" s="9"/>
    </row>
    <row r="2295" spans="3:10">
      <c r="C2295" s="1"/>
      <c r="E2295" s="2"/>
      <c r="H2295" s="9"/>
      <c r="I2295" s="9"/>
      <c r="J2295" s="9"/>
    </row>
    <row r="2296" spans="3:10">
      <c r="C2296" s="1"/>
      <c r="E2296" s="2"/>
      <c r="H2296" s="9"/>
      <c r="I2296" s="9"/>
      <c r="J2296" s="9"/>
    </row>
    <row r="2297" spans="3:10">
      <c r="C2297" s="1"/>
      <c r="E2297" s="2"/>
      <c r="H2297" s="9"/>
      <c r="I2297" s="9"/>
      <c r="J2297" s="9"/>
    </row>
    <row r="2298" spans="3:10">
      <c r="C2298" s="1"/>
      <c r="E2298" s="2"/>
      <c r="H2298" s="9"/>
      <c r="I2298" s="9"/>
      <c r="J2298" s="9"/>
    </row>
    <row r="2299" spans="3:10">
      <c r="C2299" s="1"/>
      <c r="E2299" s="2"/>
      <c r="H2299" s="9"/>
      <c r="I2299" s="9"/>
      <c r="J2299" s="9"/>
    </row>
    <row r="2300" spans="3:10">
      <c r="C2300" s="1"/>
      <c r="E2300" s="2"/>
      <c r="H2300" s="9"/>
      <c r="I2300" s="9"/>
      <c r="J2300" s="9"/>
    </row>
    <row r="2301" spans="3:10">
      <c r="C2301" s="1"/>
      <c r="E2301" s="2"/>
      <c r="H2301" s="9"/>
      <c r="I2301" s="9"/>
      <c r="J2301" s="9"/>
    </row>
    <row r="2302" spans="3:10">
      <c r="C2302" s="1"/>
      <c r="E2302" s="2"/>
      <c r="H2302" s="9"/>
      <c r="I2302" s="9"/>
      <c r="J2302" s="9"/>
    </row>
    <row r="2303" spans="3:10">
      <c r="C2303" s="1"/>
      <c r="E2303" s="2"/>
      <c r="H2303" s="9"/>
      <c r="I2303" s="9"/>
      <c r="J2303" s="9"/>
    </row>
    <row r="2304" spans="3:10">
      <c r="C2304" s="1"/>
      <c r="E2304" s="2"/>
      <c r="H2304" s="9"/>
      <c r="I2304" s="9"/>
      <c r="J2304" s="9"/>
    </row>
    <row r="2305" spans="3:10">
      <c r="C2305" s="1"/>
      <c r="E2305" s="2"/>
      <c r="H2305" s="9"/>
      <c r="I2305" s="9"/>
      <c r="J2305" s="9"/>
    </row>
    <row r="2306" spans="3:10">
      <c r="C2306" s="1"/>
      <c r="E2306" s="2"/>
      <c r="H2306" s="9"/>
      <c r="I2306" s="9"/>
      <c r="J2306" s="9"/>
    </row>
    <row r="2307" spans="3:10">
      <c r="C2307" s="1"/>
      <c r="E2307" s="2"/>
      <c r="H2307" s="9"/>
      <c r="I2307" s="9"/>
      <c r="J2307" s="9"/>
    </row>
    <row r="2308" spans="3:10">
      <c r="C2308" s="1"/>
      <c r="E2308" s="2"/>
      <c r="H2308" s="9"/>
      <c r="I2308" s="9"/>
      <c r="J2308" s="9"/>
    </row>
    <row r="2309" spans="3:10">
      <c r="C2309" s="1"/>
      <c r="E2309" s="2"/>
      <c r="H2309" s="9"/>
      <c r="I2309" s="9"/>
      <c r="J2309" s="9"/>
    </row>
    <row r="2310" spans="3:10">
      <c r="C2310" s="1"/>
      <c r="E2310" s="2"/>
      <c r="H2310" s="9"/>
      <c r="I2310" s="9"/>
      <c r="J2310" s="9"/>
    </row>
    <row r="2311" spans="3:10">
      <c r="C2311" s="1"/>
      <c r="E2311" s="2"/>
      <c r="H2311" s="9"/>
      <c r="I2311" s="9"/>
      <c r="J2311" s="9"/>
    </row>
    <row r="2312" spans="3:10">
      <c r="C2312" s="1"/>
      <c r="E2312" s="2"/>
      <c r="H2312" s="9"/>
      <c r="I2312" s="9"/>
      <c r="J2312" s="9"/>
    </row>
    <row r="2313" spans="3:10">
      <c r="C2313" s="1"/>
      <c r="E2313" s="2"/>
      <c r="H2313" s="9"/>
      <c r="I2313" s="9"/>
      <c r="J2313" s="9"/>
    </row>
    <row r="2314" spans="3:10">
      <c r="C2314" s="1"/>
      <c r="E2314" s="2"/>
      <c r="H2314" s="9"/>
      <c r="I2314" s="9"/>
      <c r="J2314" s="9"/>
    </row>
    <row r="2315" spans="3:10">
      <c r="C2315" s="1"/>
      <c r="E2315" s="2"/>
      <c r="H2315" s="9"/>
      <c r="I2315" s="9"/>
      <c r="J2315" s="9"/>
    </row>
    <row r="2316" spans="3:10">
      <c r="C2316" s="1"/>
      <c r="E2316" s="2"/>
      <c r="H2316" s="9"/>
      <c r="I2316" s="9"/>
      <c r="J2316" s="9"/>
    </row>
    <row r="2317" spans="3:10">
      <c r="C2317" s="1"/>
      <c r="E2317" s="2"/>
      <c r="H2317" s="9"/>
      <c r="I2317" s="9"/>
      <c r="J2317" s="9"/>
    </row>
    <row r="2318" spans="3:10">
      <c r="C2318" s="1"/>
      <c r="E2318" s="2"/>
      <c r="H2318" s="9"/>
      <c r="I2318" s="9"/>
      <c r="J2318" s="9"/>
    </row>
    <row r="2319" spans="3:10">
      <c r="C2319" s="1"/>
      <c r="E2319" s="2"/>
      <c r="H2319" s="9"/>
      <c r="I2319" s="9"/>
      <c r="J2319" s="9"/>
    </row>
    <row r="2320" spans="3:10">
      <c r="C2320" s="1"/>
      <c r="E2320" s="2"/>
      <c r="H2320" s="9"/>
      <c r="I2320" s="9"/>
      <c r="J2320" s="9"/>
    </row>
    <row r="2321" spans="3:10">
      <c r="C2321" s="1"/>
      <c r="E2321" s="2"/>
      <c r="H2321" s="9"/>
      <c r="I2321" s="9"/>
      <c r="J2321" s="9"/>
    </row>
    <row r="2322" spans="3:10">
      <c r="C2322" s="1"/>
      <c r="E2322" s="2"/>
      <c r="H2322" s="9"/>
      <c r="I2322" s="9"/>
      <c r="J2322" s="9"/>
    </row>
    <row r="2323" spans="3:10">
      <c r="C2323" s="1"/>
      <c r="E2323" s="2"/>
      <c r="H2323" s="9"/>
      <c r="I2323" s="9"/>
      <c r="J2323" s="9"/>
    </row>
    <row r="2324" spans="3:10">
      <c r="C2324" s="1"/>
      <c r="E2324" s="2"/>
      <c r="H2324" s="9"/>
      <c r="I2324" s="9"/>
      <c r="J2324" s="9"/>
    </row>
    <row r="2325" spans="3:10">
      <c r="C2325" s="1"/>
      <c r="E2325" s="2"/>
      <c r="H2325" s="9"/>
      <c r="I2325" s="9"/>
      <c r="J2325" s="9"/>
    </row>
    <row r="2326" spans="3:10">
      <c r="C2326" s="1"/>
      <c r="E2326" s="2"/>
      <c r="H2326" s="9"/>
      <c r="I2326" s="9"/>
      <c r="J2326" s="9"/>
    </row>
    <row r="2327" spans="3:10">
      <c r="C2327" s="1"/>
      <c r="E2327" s="2"/>
      <c r="H2327" s="9"/>
      <c r="I2327" s="9"/>
      <c r="J2327" s="9"/>
    </row>
    <row r="2328" spans="3:10">
      <c r="C2328" s="1"/>
      <c r="E2328" s="2"/>
      <c r="H2328" s="9"/>
      <c r="I2328" s="9"/>
      <c r="J2328" s="9"/>
    </row>
    <row r="2329" spans="3:10">
      <c r="C2329" s="1"/>
      <c r="E2329" s="2"/>
      <c r="H2329" s="9"/>
      <c r="I2329" s="9"/>
      <c r="J2329" s="9"/>
    </row>
    <row r="2330" spans="3:10">
      <c r="C2330" s="1"/>
      <c r="E2330" s="2"/>
      <c r="H2330" s="9"/>
      <c r="I2330" s="9"/>
      <c r="J2330" s="9"/>
    </row>
    <row r="2331" spans="3:10">
      <c r="C2331" s="1"/>
      <c r="E2331" s="2"/>
      <c r="H2331" s="9"/>
      <c r="I2331" s="9"/>
      <c r="J2331" s="9"/>
    </row>
    <row r="2332" spans="3:10">
      <c r="C2332" s="1"/>
      <c r="E2332" s="2"/>
      <c r="H2332" s="9"/>
      <c r="I2332" s="9"/>
      <c r="J2332" s="9"/>
    </row>
    <row r="2333" spans="3:10">
      <c r="C2333" s="1"/>
      <c r="E2333" s="2"/>
      <c r="H2333" s="9"/>
      <c r="I2333" s="9"/>
      <c r="J2333" s="9"/>
    </row>
    <row r="2334" spans="3:10">
      <c r="C2334" s="1"/>
      <c r="E2334" s="2"/>
      <c r="H2334" s="9"/>
      <c r="I2334" s="9"/>
      <c r="J2334" s="9"/>
    </row>
    <row r="2335" spans="3:10">
      <c r="C2335" s="1"/>
      <c r="E2335" s="2"/>
      <c r="H2335" s="9"/>
      <c r="I2335" s="9"/>
      <c r="J2335" s="9"/>
    </row>
    <row r="2336" spans="3:10">
      <c r="C2336" s="1"/>
      <c r="E2336" s="2"/>
      <c r="H2336" s="9"/>
      <c r="I2336" s="9"/>
      <c r="J2336" s="9"/>
    </row>
    <row r="2337" spans="3:10">
      <c r="C2337" s="1"/>
      <c r="E2337" s="2"/>
      <c r="H2337" s="9"/>
      <c r="I2337" s="9"/>
      <c r="J2337" s="9"/>
    </row>
    <row r="2338" spans="3:10">
      <c r="C2338" s="1"/>
      <c r="E2338" s="2"/>
      <c r="H2338" s="9"/>
      <c r="I2338" s="9"/>
      <c r="J2338" s="9"/>
    </row>
    <row r="2339" spans="3:10">
      <c r="C2339" s="1"/>
      <c r="E2339" s="2"/>
      <c r="H2339" s="9"/>
      <c r="I2339" s="9"/>
      <c r="J2339" s="9"/>
    </row>
    <row r="2340" spans="3:10">
      <c r="C2340" s="1"/>
      <c r="E2340" s="2"/>
      <c r="H2340" s="9"/>
      <c r="I2340" s="9"/>
      <c r="J2340" s="9"/>
    </row>
    <row r="2341" spans="3:10">
      <c r="C2341" s="1"/>
      <c r="E2341" s="2"/>
      <c r="H2341" s="9"/>
      <c r="I2341" s="9"/>
      <c r="J2341" s="9"/>
    </row>
    <row r="2342" spans="3:10">
      <c r="C2342" s="1"/>
      <c r="E2342" s="2"/>
      <c r="H2342" s="9"/>
      <c r="I2342" s="9"/>
      <c r="J2342" s="9"/>
    </row>
    <row r="2343" spans="3:10">
      <c r="C2343" s="1"/>
      <c r="E2343" s="2"/>
      <c r="H2343" s="9"/>
      <c r="I2343" s="9"/>
      <c r="J2343" s="9"/>
    </row>
    <row r="2344" spans="3:10">
      <c r="C2344" s="1"/>
      <c r="E2344" s="2"/>
      <c r="H2344" s="9"/>
      <c r="I2344" s="9"/>
      <c r="J2344" s="9"/>
    </row>
    <row r="2345" spans="3:10">
      <c r="C2345" s="1"/>
      <c r="E2345" s="2"/>
      <c r="H2345" s="9"/>
      <c r="I2345" s="9"/>
      <c r="J2345" s="9"/>
    </row>
    <row r="2346" spans="3:10">
      <c r="C2346" s="1"/>
      <c r="E2346" s="2"/>
      <c r="H2346" s="9"/>
      <c r="I2346" s="9"/>
      <c r="J2346" s="9"/>
    </row>
    <row r="2347" spans="3:10">
      <c r="C2347" s="1"/>
      <c r="E2347" s="2"/>
      <c r="H2347" s="9"/>
      <c r="I2347" s="9"/>
      <c r="J2347" s="9"/>
    </row>
    <row r="2348" spans="3:10">
      <c r="C2348" s="1"/>
      <c r="E2348" s="2"/>
      <c r="H2348" s="9"/>
      <c r="I2348" s="9"/>
      <c r="J2348" s="9"/>
    </row>
    <row r="2349" spans="3:10">
      <c r="C2349" s="1"/>
      <c r="E2349" s="2"/>
      <c r="H2349" s="9"/>
      <c r="I2349" s="9"/>
      <c r="J2349" s="9"/>
    </row>
    <row r="2350" spans="3:10">
      <c r="C2350" s="1"/>
      <c r="E2350" s="2"/>
      <c r="H2350" s="9"/>
      <c r="I2350" s="9"/>
      <c r="J2350" s="9"/>
    </row>
    <row r="2351" spans="3:10">
      <c r="C2351" s="1"/>
      <c r="E2351" s="2"/>
      <c r="H2351" s="9"/>
      <c r="I2351" s="9"/>
      <c r="J2351" s="9"/>
    </row>
    <row r="2352" spans="3:10">
      <c r="C2352" s="1"/>
      <c r="E2352" s="2"/>
      <c r="H2352" s="9"/>
      <c r="I2352" s="9"/>
      <c r="J2352" s="9"/>
    </row>
    <row r="2353" spans="3:10">
      <c r="C2353" s="1"/>
      <c r="E2353" s="2"/>
      <c r="H2353" s="9"/>
      <c r="I2353" s="9"/>
      <c r="J2353" s="9"/>
    </row>
    <row r="2354" spans="3:10">
      <c r="C2354" s="1"/>
      <c r="E2354" s="2"/>
      <c r="H2354" s="9"/>
      <c r="I2354" s="9"/>
      <c r="J2354" s="9"/>
    </row>
    <row r="2355" spans="3:10">
      <c r="C2355" s="1"/>
      <c r="E2355" s="2"/>
      <c r="H2355" s="9"/>
      <c r="I2355" s="9"/>
      <c r="J2355" s="9"/>
    </row>
    <row r="2356" spans="3:10">
      <c r="C2356" s="1"/>
      <c r="E2356" s="2"/>
      <c r="H2356" s="9"/>
      <c r="I2356" s="9"/>
      <c r="J2356" s="9"/>
    </row>
    <row r="2357" spans="3:10">
      <c r="C2357" s="1"/>
      <c r="E2357" s="2"/>
      <c r="H2357" s="9"/>
      <c r="I2357" s="9"/>
      <c r="J2357" s="9"/>
    </row>
    <row r="2358" spans="3:10">
      <c r="C2358" s="1"/>
      <c r="E2358" s="2"/>
      <c r="H2358" s="9"/>
      <c r="I2358" s="9"/>
      <c r="J2358" s="9"/>
    </row>
    <row r="2359" spans="3:10">
      <c r="C2359" s="1"/>
      <c r="E2359" s="2"/>
      <c r="H2359" s="9"/>
      <c r="I2359" s="9"/>
      <c r="J2359" s="9"/>
    </row>
    <row r="2360" spans="3:10">
      <c r="C2360" s="1"/>
      <c r="E2360" s="2"/>
      <c r="H2360" s="9"/>
      <c r="I2360" s="9"/>
      <c r="J2360" s="9"/>
    </row>
    <row r="2361" spans="3:10">
      <c r="C2361" s="1"/>
      <c r="E2361" s="2"/>
      <c r="H2361" s="9"/>
      <c r="I2361" s="9"/>
      <c r="J2361" s="9"/>
    </row>
    <row r="2362" spans="3:10">
      <c r="C2362" s="1"/>
      <c r="E2362" s="2"/>
      <c r="H2362" s="9"/>
      <c r="I2362" s="9"/>
      <c r="J2362" s="9"/>
    </row>
    <row r="2363" spans="3:10">
      <c r="C2363" s="1"/>
      <c r="E2363" s="2"/>
      <c r="H2363" s="9"/>
      <c r="I2363" s="9"/>
      <c r="J2363" s="9"/>
    </row>
    <row r="2364" spans="3:10">
      <c r="C2364" s="1"/>
      <c r="E2364" s="2"/>
      <c r="H2364" s="9"/>
      <c r="I2364" s="9"/>
      <c r="J2364" s="9"/>
    </row>
    <row r="2365" spans="3:10">
      <c r="C2365" s="1"/>
      <c r="E2365" s="2"/>
      <c r="H2365" s="9"/>
      <c r="I2365" s="9"/>
      <c r="J2365" s="9"/>
    </row>
    <row r="2366" spans="3:10">
      <c r="C2366" s="1"/>
      <c r="E2366" s="2"/>
      <c r="H2366" s="9"/>
      <c r="I2366" s="9"/>
      <c r="J2366" s="9"/>
    </row>
    <row r="2367" spans="3:10">
      <c r="C2367" s="1"/>
      <c r="E2367" s="2"/>
      <c r="H2367" s="9"/>
      <c r="I2367" s="9"/>
      <c r="J2367" s="9"/>
    </row>
    <row r="2368" spans="3:10">
      <c r="C2368" s="1"/>
      <c r="E2368" s="2"/>
      <c r="H2368" s="9"/>
      <c r="I2368" s="9"/>
      <c r="J2368" s="9"/>
    </row>
    <row r="2369" spans="3:10">
      <c r="C2369" s="1"/>
      <c r="E2369" s="2"/>
      <c r="H2369" s="9"/>
      <c r="I2369" s="9"/>
      <c r="J2369" s="9"/>
    </row>
    <row r="2370" spans="3:10">
      <c r="C2370" s="1"/>
      <c r="E2370" s="2"/>
      <c r="H2370" s="9"/>
      <c r="I2370" s="9"/>
      <c r="J2370" s="9"/>
    </row>
    <row r="2371" spans="3:10">
      <c r="C2371" s="1"/>
      <c r="E2371" s="2"/>
      <c r="H2371" s="9"/>
      <c r="I2371" s="9"/>
      <c r="J2371" s="9"/>
    </row>
    <row r="2372" spans="3:10">
      <c r="C2372" s="1"/>
      <c r="E2372" s="2"/>
      <c r="H2372" s="9"/>
      <c r="I2372" s="9"/>
      <c r="J2372" s="9"/>
    </row>
    <row r="2373" spans="3:10">
      <c r="C2373" s="1"/>
      <c r="E2373" s="2"/>
      <c r="H2373" s="9"/>
      <c r="I2373" s="9"/>
      <c r="J2373" s="9"/>
    </row>
    <row r="2374" spans="3:10">
      <c r="C2374" s="1"/>
      <c r="E2374" s="2"/>
      <c r="H2374" s="9"/>
      <c r="I2374" s="9"/>
      <c r="J2374" s="9"/>
    </row>
    <row r="2375" spans="3:10">
      <c r="C2375" s="1"/>
      <c r="E2375" s="2"/>
      <c r="H2375" s="9"/>
      <c r="I2375" s="9"/>
      <c r="J2375" s="9"/>
    </row>
    <row r="2376" spans="3:10">
      <c r="C2376" s="1"/>
      <c r="E2376" s="2"/>
      <c r="H2376" s="9"/>
      <c r="I2376" s="9"/>
      <c r="J2376" s="9"/>
    </row>
    <row r="2377" spans="3:10">
      <c r="C2377" s="1"/>
      <c r="E2377" s="2"/>
      <c r="H2377" s="9"/>
      <c r="I2377" s="9"/>
      <c r="J2377" s="9"/>
    </row>
    <row r="2378" spans="3:10">
      <c r="C2378" s="1"/>
      <c r="E2378" s="2"/>
      <c r="H2378" s="9"/>
      <c r="I2378" s="9"/>
      <c r="J2378" s="9"/>
    </row>
    <row r="2379" spans="3:10">
      <c r="C2379" s="1"/>
      <c r="E2379" s="2"/>
      <c r="H2379" s="9"/>
      <c r="I2379" s="9"/>
      <c r="J2379" s="9"/>
    </row>
    <row r="2380" spans="3:10">
      <c r="C2380" s="1"/>
      <c r="E2380" s="2"/>
      <c r="H2380" s="9"/>
      <c r="I2380" s="9"/>
      <c r="J2380" s="9"/>
    </row>
    <row r="2381" spans="3:10">
      <c r="C2381" s="1"/>
      <c r="E2381" s="2"/>
      <c r="H2381" s="9"/>
      <c r="I2381" s="9"/>
      <c r="J2381" s="9"/>
    </row>
    <row r="2382" spans="3:10">
      <c r="C2382" s="1"/>
      <c r="E2382" s="2"/>
      <c r="H2382" s="9"/>
      <c r="I2382" s="9"/>
      <c r="J2382" s="9"/>
    </row>
    <row r="2383" spans="3:10">
      <c r="C2383" s="1"/>
      <c r="E2383" s="2"/>
      <c r="H2383" s="9"/>
      <c r="I2383" s="9"/>
      <c r="J2383" s="9"/>
    </row>
    <row r="2384" spans="3:10">
      <c r="C2384" s="1"/>
      <c r="E2384" s="2"/>
      <c r="H2384" s="9"/>
      <c r="I2384" s="9"/>
      <c r="J2384" s="9"/>
    </row>
    <row r="2385" spans="3:10">
      <c r="C2385" s="1"/>
      <c r="E2385" s="2"/>
      <c r="H2385" s="9"/>
      <c r="I2385" s="9"/>
      <c r="J2385" s="9"/>
    </row>
    <row r="2386" spans="3:10">
      <c r="C2386" s="1"/>
      <c r="E2386" s="2"/>
      <c r="H2386" s="9"/>
      <c r="I2386" s="9"/>
      <c r="J2386" s="9"/>
    </row>
    <row r="2387" spans="3:10">
      <c r="C2387" s="1"/>
      <c r="E2387" s="2"/>
      <c r="H2387" s="9"/>
      <c r="I2387" s="9"/>
      <c r="J2387" s="9"/>
    </row>
    <row r="2388" spans="3:10">
      <c r="C2388" s="1"/>
      <c r="E2388" s="2"/>
      <c r="H2388" s="9"/>
      <c r="I2388" s="9"/>
      <c r="J2388" s="9"/>
    </row>
    <row r="2389" spans="3:10">
      <c r="C2389" s="1"/>
      <c r="E2389" s="2"/>
      <c r="H2389" s="9"/>
      <c r="I2389" s="9"/>
      <c r="J2389" s="9"/>
    </row>
    <row r="2390" spans="3:10">
      <c r="C2390" s="1"/>
      <c r="E2390" s="2"/>
      <c r="H2390" s="9"/>
      <c r="I2390" s="9"/>
      <c r="J2390" s="9"/>
    </row>
    <row r="2391" spans="3:10">
      <c r="C2391" s="1"/>
      <c r="E2391" s="2"/>
      <c r="H2391" s="9"/>
      <c r="I2391" s="9"/>
      <c r="J2391" s="9"/>
    </row>
    <row r="2392" spans="3:10">
      <c r="C2392" s="1"/>
      <c r="E2392" s="2"/>
      <c r="H2392" s="9"/>
      <c r="I2392" s="9"/>
      <c r="J2392" s="9"/>
    </row>
    <row r="2393" spans="3:10">
      <c r="C2393" s="1"/>
      <c r="E2393" s="2"/>
      <c r="H2393" s="9"/>
      <c r="I2393" s="9"/>
      <c r="J2393" s="9"/>
    </row>
    <row r="2394" spans="3:10">
      <c r="C2394" s="1"/>
      <c r="E2394" s="2"/>
      <c r="H2394" s="9"/>
      <c r="I2394" s="9"/>
      <c r="J2394" s="9"/>
    </row>
    <row r="2395" spans="3:10">
      <c r="C2395" s="1"/>
      <c r="E2395" s="2"/>
      <c r="H2395" s="9"/>
      <c r="I2395" s="9"/>
      <c r="J2395" s="9"/>
    </row>
    <row r="2396" spans="3:10">
      <c r="C2396" s="1"/>
      <c r="E2396" s="2"/>
      <c r="H2396" s="9"/>
      <c r="I2396" s="9"/>
      <c r="J2396" s="9"/>
    </row>
    <row r="2397" spans="3:10">
      <c r="C2397" s="1"/>
      <c r="E2397" s="2"/>
      <c r="H2397" s="9"/>
      <c r="I2397" s="9"/>
      <c r="J2397" s="9"/>
    </row>
    <row r="2398" spans="3:10">
      <c r="C2398" s="1"/>
      <c r="E2398" s="2"/>
      <c r="H2398" s="9"/>
      <c r="I2398" s="9"/>
      <c r="J2398" s="9"/>
    </row>
    <row r="2399" spans="3:10">
      <c r="C2399" s="1"/>
      <c r="E2399" s="2"/>
      <c r="H2399" s="9"/>
      <c r="I2399" s="9"/>
      <c r="J2399" s="9"/>
    </row>
    <row r="2400" spans="3:10">
      <c r="C2400" s="1"/>
      <c r="E2400" s="2"/>
      <c r="H2400" s="9"/>
      <c r="I2400" s="9"/>
      <c r="J2400" s="9"/>
    </row>
    <row r="2401" spans="3:10">
      <c r="C2401" s="1"/>
      <c r="E2401" s="2"/>
      <c r="H2401" s="9"/>
      <c r="I2401" s="9"/>
      <c r="J2401" s="9"/>
    </row>
    <row r="2402" spans="3:10">
      <c r="C2402" s="1"/>
      <c r="E2402" s="2"/>
      <c r="H2402" s="9"/>
      <c r="I2402" s="9"/>
      <c r="J2402" s="9"/>
    </row>
    <row r="2403" spans="3:10">
      <c r="C2403" s="1"/>
      <c r="E2403" s="2"/>
      <c r="H2403" s="9"/>
      <c r="I2403" s="9"/>
      <c r="J2403" s="9"/>
    </row>
    <row r="2404" spans="3:10">
      <c r="C2404" s="1"/>
      <c r="E2404" s="2"/>
      <c r="H2404" s="9"/>
      <c r="I2404" s="9"/>
      <c r="J2404" s="9"/>
    </row>
    <row r="2405" spans="3:10">
      <c r="C2405" s="1"/>
      <c r="E2405" s="2"/>
      <c r="H2405" s="9"/>
      <c r="I2405" s="9"/>
      <c r="J2405" s="9"/>
    </row>
    <row r="2406" spans="3:10">
      <c r="C2406" s="1"/>
      <c r="E2406" s="2"/>
      <c r="H2406" s="9"/>
      <c r="I2406" s="9"/>
      <c r="J2406" s="9"/>
    </row>
    <row r="2407" spans="3:10">
      <c r="C2407" s="1"/>
      <c r="E2407" s="2"/>
      <c r="H2407" s="9"/>
      <c r="I2407" s="9"/>
      <c r="J2407" s="9"/>
    </row>
    <row r="2408" spans="3:10">
      <c r="C2408" s="1"/>
      <c r="E2408" s="2"/>
      <c r="H2408" s="9"/>
      <c r="I2408" s="9"/>
      <c r="J2408" s="9"/>
    </row>
    <row r="2409" spans="3:10">
      <c r="C2409" s="1"/>
      <c r="E2409" s="2"/>
      <c r="H2409" s="9"/>
      <c r="I2409" s="9"/>
      <c r="J2409" s="9"/>
    </row>
    <row r="2410" spans="3:10">
      <c r="C2410" s="1"/>
      <c r="E2410" s="2"/>
      <c r="H2410" s="9"/>
      <c r="I2410" s="9"/>
      <c r="J2410" s="9"/>
    </row>
    <row r="2411" spans="3:10">
      <c r="C2411" s="1"/>
      <c r="E2411" s="2"/>
      <c r="H2411" s="9"/>
      <c r="I2411" s="9"/>
      <c r="J2411" s="9"/>
    </row>
    <row r="2412" spans="3:10">
      <c r="C2412" s="1"/>
      <c r="E2412" s="2"/>
      <c r="H2412" s="9"/>
      <c r="I2412" s="9"/>
      <c r="J2412" s="9"/>
    </row>
    <row r="2413" spans="3:10">
      <c r="C2413" s="1"/>
      <c r="E2413" s="2"/>
      <c r="H2413" s="9"/>
      <c r="I2413" s="9"/>
      <c r="J2413" s="9"/>
    </row>
    <row r="2414" spans="3:10">
      <c r="C2414" s="1"/>
      <c r="E2414" s="2"/>
      <c r="H2414" s="9"/>
      <c r="I2414" s="9"/>
      <c r="J2414" s="9"/>
    </row>
    <row r="2415" spans="3:10">
      <c r="C2415" s="1"/>
      <c r="E2415" s="2"/>
      <c r="H2415" s="9"/>
      <c r="I2415" s="9"/>
      <c r="J2415" s="9"/>
    </row>
    <row r="2416" spans="3:10">
      <c r="C2416" s="1"/>
      <c r="E2416" s="2"/>
      <c r="H2416" s="9"/>
      <c r="I2416" s="9"/>
      <c r="J2416" s="9"/>
    </row>
    <row r="2417" spans="3:10">
      <c r="C2417" s="1"/>
      <c r="E2417" s="2"/>
      <c r="H2417" s="9"/>
      <c r="I2417" s="9"/>
      <c r="J2417" s="9"/>
    </row>
    <row r="2418" spans="3:10">
      <c r="C2418" s="1"/>
      <c r="E2418" s="2"/>
      <c r="H2418" s="9"/>
      <c r="I2418" s="9"/>
      <c r="J2418" s="9"/>
    </row>
    <row r="2419" spans="3:10">
      <c r="C2419" s="1"/>
      <c r="E2419" s="2"/>
      <c r="H2419" s="9"/>
      <c r="I2419" s="9"/>
      <c r="J2419" s="9"/>
    </row>
    <row r="2420" spans="3:10">
      <c r="C2420" s="1"/>
      <c r="E2420" s="2"/>
      <c r="H2420" s="9"/>
      <c r="I2420" s="9"/>
      <c r="J2420" s="9"/>
    </row>
    <row r="2421" spans="3:10">
      <c r="C2421" s="1"/>
      <c r="E2421" s="2"/>
      <c r="H2421" s="9"/>
      <c r="I2421" s="9"/>
      <c r="J2421" s="9"/>
    </row>
    <row r="2422" spans="3:10">
      <c r="C2422" s="1"/>
      <c r="E2422" s="2"/>
      <c r="H2422" s="9"/>
      <c r="I2422" s="9"/>
      <c r="J2422" s="9"/>
    </row>
    <row r="2423" spans="3:10">
      <c r="C2423" s="1"/>
      <c r="E2423" s="2"/>
      <c r="H2423" s="9"/>
      <c r="I2423" s="9"/>
      <c r="J2423" s="9"/>
    </row>
    <row r="2424" spans="3:10">
      <c r="C2424" s="1"/>
      <c r="E2424" s="2"/>
      <c r="H2424" s="9"/>
      <c r="I2424" s="9"/>
      <c r="J2424" s="9"/>
    </row>
    <row r="2425" spans="3:10">
      <c r="C2425" s="1"/>
      <c r="E2425" s="2"/>
      <c r="H2425" s="9"/>
      <c r="I2425" s="9"/>
      <c r="J2425" s="9"/>
    </row>
    <row r="2426" spans="3:10">
      <c r="C2426" s="1"/>
      <c r="E2426" s="2"/>
      <c r="H2426" s="9"/>
      <c r="I2426" s="9"/>
      <c r="J2426" s="9"/>
    </row>
    <row r="2427" spans="3:10">
      <c r="C2427" s="1"/>
      <c r="E2427" s="2"/>
      <c r="H2427" s="9"/>
      <c r="I2427" s="9"/>
      <c r="J2427" s="9"/>
    </row>
    <row r="2428" spans="3:10">
      <c r="C2428" s="1"/>
      <c r="E2428" s="2"/>
      <c r="H2428" s="9"/>
      <c r="I2428" s="9"/>
      <c r="J2428" s="9"/>
    </row>
    <row r="2429" spans="3:10">
      <c r="C2429" s="1"/>
      <c r="E2429" s="2"/>
      <c r="H2429" s="9"/>
      <c r="I2429" s="9"/>
      <c r="J2429" s="9"/>
    </row>
    <row r="2430" spans="3:10">
      <c r="C2430" s="1"/>
      <c r="E2430" s="2"/>
      <c r="H2430" s="9"/>
      <c r="I2430" s="9"/>
      <c r="J2430" s="9"/>
    </row>
    <row r="2431" spans="3:10">
      <c r="C2431" s="1"/>
      <c r="E2431" s="2"/>
      <c r="H2431" s="9"/>
      <c r="I2431" s="9"/>
      <c r="J2431" s="9"/>
    </row>
    <row r="2432" spans="3:10">
      <c r="C2432" s="1"/>
      <c r="E2432" s="2"/>
      <c r="H2432" s="9"/>
      <c r="I2432" s="9"/>
      <c r="J2432" s="9"/>
    </row>
    <row r="2433" spans="3:10">
      <c r="C2433" s="1"/>
      <c r="E2433" s="2"/>
      <c r="H2433" s="9"/>
      <c r="I2433" s="9"/>
      <c r="J2433" s="9"/>
    </row>
    <row r="2434" spans="3:10">
      <c r="C2434" s="1"/>
      <c r="E2434" s="2"/>
      <c r="H2434" s="9"/>
      <c r="I2434" s="9"/>
      <c r="J2434" s="9"/>
    </row>
    <row r="2435" spans="3:10">
      <c r="C2435" s="1"/>
      <c r="E2435" s="2"/>
      <c r="H2435" s="9"/>
      <c r="I2435" s="9"/>
      <c r="J2435" s="9"/>
    </row>
    <row r="2436" spans="3:10">
      <c r="C2436" s="1"/>
      <c r="E2436" s="2"/>
      <c r="H2436" s="9"/>
      <c r="I2436" s="9"/>
      <c r="J2436" s="9"/>
    </row>
    <row r="2437" spans="3:10">
      <c r="C2437" s="1"/>
      <c r="E2437" s="2"/>
      <c r="H2437" s="9"/>
      <c r="I2437" s="9"/>
      <c r="J2437" s="9"/>
    </row>
    <row r="2438" spans="3:10">
      <c r="C2438" s="1"/>
      <c r="E2438" s="2"/>
      <c r="H2438" s="9"/>
      <c r="I2438" s="9"/>
      <c r="J2438" s="9"/>
    </row>
    <row r="2439" spans="3:10">
      <c r="C2439" s="1"/>
      <c r="E2439" s="2"/>
      <c r="H2439" s="9"/>
      <c r="I2439" s="9"/>
      <c r="J2439" s="9"/>
    </row>
    <row r="2440" spans="3:10">
      <c r="C2440" s="1"/>
      <c r="E2440" s="2"/>
      <c r="H2440" s="9"/>
      <c r="I2440" s="9"/>
      <c r="J2440" s="9"/>
    </row>
    <row r="2441" spans="3:10">
      <c r="C2441" s="1"/>
      <c r="E2441" s="2"/>
      <c r="H2441" s="9"/>
      <c r="I2441" s="9"/>
      <c r="J2441" s="9"/>
    </row>
    <row r="2442" spans="3:10">
      <c r="C2442" s="1"/>
      <c r="E2442" s="2"/>
      <c r="H2442" s="9"/>
      <c r="I2442" s="9"/>
      <c r="J2442" s="9"/>
    </row>
    <row r="2443" spans="3:10">
      <c r="C2443" s="1"/>
      <c r="E2443" s="2"/>
      <c r="H2443" s="9"/>
      <c r="I2443" s="9"/>
      <c r="J2443" s="9"/>
    </row>
    <row r="2444" spans="3:10">
      <c r="C2444" s="1"/>
      <c r="E2444" s="2"/>
      <c r="H2444" s="9"/>
      <c r="I2444" s="9"/>
      <c r="J2444" s="9"/>
    </row>
    <row r="2445" spans="3:10">
      <c r="C2445" s="1"/>
      <c r="E2445" s="2"/>
      <c r="H2445" s="9"/>
      <c r="I2445" s="9"/>
      <c r="J2445" s="9"/>
    </row>
    <row r="2446" spans="3:10">
      <c r="C2446" s="1"/>
      <c r="E2446" s="2"/>
      <c r="H2446" s="9"/>
      <c r="I2446" s="9"/>
      <c r="J2446" s="9"/>
    </row>
    <row r="2447" spans="3:10">
      <c r="C2447" s="1"/>
      <c r="E2447" s="2"/>
      <c r="H2447" s="9"/>
      <c r="I2447" s="9"/>
      <c r="J2447" s="9"/>
    </row>
    <row r="2448" spans="3:10">
      <c r="C2448" s="1"/>
      <c r="E2448" s="2"/>
      <c r="H2448" s="9"/>
      <c r="I2448" s="9"/>
      <c r="J2448" s="9"/>
    </row>
    <row r="2449" spans="3:10">
      <c r="C2449" s="1"/>
      <c r="E2449" s="2"/>
      <c r="H2449" s="9"/>
      <c r="I2449" s="9"/>
      <c r="J2449" s="9"/>
    </row>
    <row r="2450" spans="3:10">
      <c r="C2450" s="1"/>
      <c r="E2450" s="2"/>
      <c r="H2450" s="9"/>
      <c r="I2450" s="9"/>
      <c r="J2450" s="9"/>
    </row>
    <row r="2451" spans="3:10">
      <c r="C2451" s="1"/>
      <c r="E2451" s="2"/>
      <c r="H2451" s="9"/>
      <c r="I2451" s="9"/>
      <c r="J2451" s="9"/>
    </row>
    <row r="2452" spans="3:10">
      <c r="C2452" s="1"/>
      <c r="E2452" s="2"/>
      <c r="H2452" s="9"/>
      <c r="I2452" s="9"/>
      <c r="J2452" s="9"/>
    </row>
    <row r="2453" spans="3:10">
      <c r="C2453" s="1"/>
      <c r="E2453" s="2"/>
      <c r="H2453" s="9"/>
      <c r="I2453" s="9"/>
      <c r="J2453" s="9"/>
    </row>
    <row r="2454" spans="3:10">
      <c r="C2454" s="1"/>
      <c r="E2454" s="2"/>
      <c r="H2454" s="9"/>
      <c r="I2454" s="9"/>
      <c r="J2454" s="9"/>
    </row>
    <row r="2455" spans="3:10">
      <c r="C2455" s="1"/>
      <c r="E2455" s="2"/>
      <c r="H2455" s="9"/>
      <c r="I2455" s="9"/>
      <c r="J2455" s="9"/>
    </row>
    <row r="2456" spans="3:10">
      <c r="C2456" s="1"/>
      <c r="E2456" s="2"/>
      <c r="H2456" s="9"/>
      <c r="I2456" s="9"/>
      <c r="J2456" s="9"/>
    </row>
    <row r="2457" spans="3:10">
      <c r="C2457" s="1"/>
      <c r="E2457" s="2"/>
      <c r="H2457" s="9"/>
      <c r="I2457" s="9"/>
      <c r="J2457" s="9"/>
    </row>
    <row r="2458" spans="3:10">
      <c r="C2458" s="1"/>
      <c r="E2458" s="2"/>
      <c r="H2458" s="9"/>
      <c r="I2458" s="9"/>
      <c r="J2458" s="9"/>
    </row>
    <row r="2459" spans="3:10">
      <c r="C2459" s="1"/>
      <c r="E2459" s="2"/>
      <c r="H2459" s="9"/>
      <c r="I2459" s="9"/>
      <c r="J2459" s="9"/>
    </row>
    <row r="2460" spans="3:10">
      <c r="C2460" s="1"/>
      <c r="E2460" s="2"/>
      <c r="H2460" s="9"/>
      <c r="I2460" s="9"/>
      <c r="J2460" s="9"/>
    </row>
    <row r="2461" spans="3:10">
      <c r="C2461" s="1"/>
      <c r="E2461" s="2"/>
      <c r="H2461" s="9"/>
      <c r="I2461" s="9"/>
      <c r="J2461" s="9"/>
    </row>
    <row r="2462" spans="3:10">
      <c r="C2462" s="1"/>
      <c r="E2462" s="2"/>
      <c r="H2462" s="9"/>
      <c r="I2462" s="9"/>
      <c r="J2462" s="9"/>
    </row>
    <row r="2463" spans="3:10">
      <c r="C2463" s="1"/>
      <c r="E2463" s="2"/>
      <c r="H2463" s="9"/>
      <c r="I2463" s="9"/>
      <c r="J2463" s="9"/>
    </row>
    <row r="2464" spans="3:10">
      <c r="C2464" s="1"/>
      <c r="E2464" s="2"/>
      <c r="H2464" s="9"/>
      <c r="I2464" s="9"/>
      <c r="J2464" s="9"/>
    </row>
    <row r="2465" spans="3:10">
      <c r="C2465" s="1"/>
      <c r="E2465" s="2"/>
      <c r="H2465" s="9"/>
      <c r="I2465" s="9"/>
      <c r="J2465" s="9"/>
    </row>
    <row r="2466" spans="3:10">
      <c r="C2466" s="1"/>
      <c r="E2466" s="2"/>
      <c r="H2466" s="9"/>
      <c r="I2466" s="9"/>
      <c r="J2466" s="9"/>
    </row>
    <row r="2467" spans="3:10">
      <c r="C2467" s="1"/>
      <c r="E2467" s="2"/>
      <c r="H2467" s="9"/>
      <c r="I2467" s="9"/>
      <c r="J2467" s="9"/>
    </row>
    <row r="2468" spans="3:10">
      <c r="C2468" s="1"/>
      <c r="E2468" s="2"/>
      <c r="H2468" s="9"/>
      <c r="I2468" s="9"/>
      <c r="J2468" s="9"/>
    </row>
    <row r="2469" spans="3:10">
      <c r="C2469" s="1"/>
      <c r="E2469" s="2"/>
      <c r="H2469" s="9"/>
      <c r="I2469" s="9"/>
      <c r="J2469" s="9"/>
    </row>
    <row r="2470" spans="3:10">
      <c r="C2470" s="1"/>
      <c r="E2470" s="2"/>
      <c r="H2470" s="9"/>
      <c r="I2470" s="9"/>
      <c r="J2470" s="9"/>
    </row>
    <row r="2471" spans="3:10">
      <c r="C2471" s="1"/>
      <c r="E2471" s="2"/>
      <c r="H2471" s="9"/>
      <c r="I2471" s="9"/>
      <c r="J2471" s="9"/>
    </row>
    <row r="2472" spans="3:10">
      <c r="C2472" s="1"/>
      <c r="E2472" s="2"/>
      <c r="H2472" s="9"/>
      <c r="I2472" s="9"/>
      <c r="J2472" s="9"/>
    </row>
    <row r="2473" spans="3:10">
      <c r="C2473" s="1"/>
      <c r="E2473" s="2"/>
      <c r="H2473" s="9"/>
      <c r="I2473" s="9"/>
      <c r="J2473" s="9"/>
    </row>
    <row r="2474" spans="3:10">
      <c r="C2474" s="1"/>
      <c r="E2474" s="2"/>
      <c r="H2474" s="9"/>
      <c r="I2474" s="9"/>
      <c r="J2474" s="9"/>
    </row>
    <row r="2475" spans="3:10">
      <c r="C2475" s="1"/>
      <c r="E2475" s="2"/>
      <c r="H2475" s="9"/>
      <c r="I2475" s="9"/>
      <c r="J2475" s="9"/>
    </row>
    <row r="2476" spans="3:10">
      <c r="C2476" s="1"/>
      <c r="E2476" s="2"/>
      <c r="H2476" s="9"/>
      <c r="I2476" s="9"/>
      <c r="J2476" s="9"/>
    </row>
    <row r="2477" spans="3:10">
      <c r="C2477" s="1"/>
      <c r="E2477" s="2"/>
      <c r="H2477" s="9"/>
      <c r="I2477" s="9"/>
      <c r="J2477" s="9"/>
    </row>
    <row r="2478" spans="3:10">
      <c r="C2478" s="1"/>
      <c r="E2478" s="2"/>
      <c r="H2478" s="9"/>
      <c r="I2478" s="9"/>
      <c r="J2478" s="9"/>
    </row>
    <row r="2479" spans="3:10">
      <c r="C2479" s="1"/>
      <c r="E2479" s="2"/>
      <c r="H2479" s="9"/>
      <c r="I2479" s="9"/>
      <c r="J2479" s="9"/>
    </row>
    <row r="2480" spans="3:10">
      <c r="C2480" s="1"/>
      <c r="E2480" s="2"/>
      <c r="H2480" s="9"/>
      <c r="I2480" s="9"/>
      <c r="J2480" s="9"/>
    </row>
    <row r="2481" spans="3:10">
      <c r="C2481" s="1"/>
      <c r="E2481" s="2"/>
      <c r="H2481" s="9"/>
      <c r="I2481" s="9"/>
      <c r="J2481" s="9"/>
    </row>
    <row r="2482" spans="3:10">
      <c r="C2482" s="1"/>
      <c r="E2482" s="2"/>
      <c r="H2482" s="9"/>
      <c r="I2482" s="9"/>
      <c r="J2482" s="9"/>
    </row>
    <row r="2483" spans="3:10">
      <c r="C2483" s="1"/>
      <c r="E2483" s="2"/>
      <c r="H2483" s="9"/>
      <c r="I2483" s="9"/>
      <c r="J2483" s="9"/>
    </row>
    <row r="2484" spans="3:10">
      <c r="C2484" s="1"/>
      <c r="E2484" s="2"/>
      <c r="H2484" s="9"/>
      <c r="I2484" s="9"/>
      <c r="J2484" s="9"/>
    </row>
    <row r="2485" spans="3:10">
      <c r="C2485" s="1"/>
      <c r="E2485" s="2"/>
      <c r="H2485" s="9"/>
      <c r="I2485" s="9"/>
      <c r="J2485" s="9"/>
    </row>
    <row r="2486" spans="3:10">
      <c r="C2486" s="1"/>
      <c r="E2486" s="2"/>
      <c r="H2486" s="9"/>
      <c r="I2486" s="9"/>
      <c r="J2486" s="9"/>
    </row>
    <row r="2487" spans="3:10">
      <c r="C2487" s="1"/>
      <c r="E2487" s="2"/>
      <c r="H2487" s="9"/>
      <c r="I2487" s="9"/>
      <c r="J2487" s="9"/>
    </row>
    <row r="2488" spans="3:10">
      <c r="C2488" s="1"/>
      <c r="E2488" s="2"/>
      <c r="H2488" s="9"/>
      <c r="I2488" s="9"/>
      <c r="J2488" s="9"/>
    </row>
    <row r="2489" spans="3:10">
      <c r="C2489" s="1"/>
      <c r="E2489" s="2"/>
      <c r="H2489" s="9"/>
      <c r="I2489" s="9"/>
      <c r="J2489" s="9"/>
    </row>
    <row r="2490" spans="3:10">
      <c r="C2490" s="1"/>
      <c r="E2490" s="2"/>
      <c r="H2490" s="9"/>
      <c r="I2490" s="9"/>
      <c r="J2490" s="9"/>
    </row>
    <row r="2491" spans="3:10">
      <c r="C2491" s="1"/>
      <c r="E2491" s="2"/>
      <c r="H2491" s="9"/>
      <c r="I2491" s="9"/>
      <c r="J2491" s="9"/>
    </row>
    <row r="2492" spans="3:10">
      <c r="C2492" s="1"/>
      <c r="E2492" s="2"/>
      <c r="H2492" s="9"/>
      <c r="I2492" s="9"/>
      <c r="J2492" s="9"/>
    </row>
    <row r="2493" spans="3:10">
      <c r="C2493" s="1"/>
      <c r="E2493" s="2"/>
      <c r="H2493" s="9"/>
      <c r="I2493" s="9"/>
      <c r="J2493" s="9"/>
    </row>
    <row r="2494" spans="3:10">
      <c r="C2494" s="1"/>
      <c r="E2494" s="2"/>
      <c r="H2494" s="9"/>
      <c r="I2494" s="9"/>
      <c r="J2494" s="9"/>
    </row>
    <row r="2495" spans="3:10">
      <c r="C2495" s="1"/>
      <c r="E2495" s="2"/>
      <c r="H2495" s="9"/>
      <c r="I2495" s="9"/>
      <c r="J2495" s="9"/>
    </row>
    <row r="2496" spans="3:10">
      <c r="C2496" s="1"/>
      <c r="E2496" s="2"/>
      <c r="H2496" s="9"/>
      <c r="I2496" s="9"/>
      <c r="J2496" s="9"/>
    </row>
    <row r="2497" spans="3:10">
      <c r="C2497" s="1"/>
      <c r="E2497" s="2"/>
      <c r="H2497" s="9"/>
      <c r="I2497" s="9"/>
      <c r="J2497" s="9"/>
    </row>
    <row r="2498" spans="3:10">
      <c r="C2498" s="1"/>
      <c r="E2498" s="2"/>
      <c r="H2498" s="9"/>
      <c r="I2498" s="9"/>
      <c r="J2498" s="9"/>
    </row>
    <row r="2499" spans="3:10">
      <c r="C2499" s="1"/>
      <c r="E2499" s="2"/>
      <c r="H2499" s="9"/>
      <c r="I2499" s="9"/>
      <c r="J2499" s="9"/>
    </row>
    <row r="2500" spans="3:10">
      <c r="C2500" s="1"/>
      <c r="E2500" s="2"/>
      <c r="H2500" s="9"/>
      <c r="I2500" s="9"/>
      <c r="J2500" s="9"/>
    </row>
    <row r="2501" spans="3:10">
      <c r="C2501" s="1"/>
      <c r="E2501" s="2"/>
      <c r="H2501" s="9"/>
      <c r="I2501" s="9"/>
      <c r="J2501" s="9"/>
    </row>
    <row r="2502" spans="3:10">
      <c r="C2502" s="1"/>
      <c r="E2502" s="2"/>
      <c r="H2502" s="9"/>
      <c r="I2502" s="9"/>
      <c r="J2502" s="9"/>
    </row>
    <row r="2503" spans="3:10">
      <c r="C2503" s="1"/>
      <c r="E2503" s="2"/>
      <c r="H2503" s="9"/>
      <c r="I2503" s="9"/>
      <c r="J2503" s="9"/>
    </row>
    <row r="2504" spans="3:10">
      <c r="C2504" s="1"/>
      <c r="E2504" s="2"/>
      <c r="H2504" s="9"/>
      <c r="I2504" s="9"/>
      <c r="J2504" s="9"/>
    </row>
    <row r="2505" spans="3:10">
      <c r="C2505" s="1"/>
      <c r="E2505" s="2"/>
      <c r="H2505" s="9"/>
      <c r="I2505" s="9"/>
      <c r="J2505" s="9"/>
    </row>
    <row r="2506" spans="3:10">
      <c r="C2506" s="1"/>
      <c r="E2506" s="2"/>
      <c r="H2506" s="9"/>
      <c r="I2506" s="9"/>
      <c r="J2506" s="9"/>
    </row>
    <row r="2507" spans="3:10">
      <c r="C2507" s="1"/>
      <c r="E2507" s="2"/>
      <c r="H2507" s="9"/>
      <c r="I2507" s="9"/>
      <c r="J2507" s="9"/>
    </row>
    <row r="2508" spans="3:10">
      <c r="C2508" s="1"/>
      <c r="E2508" s="2"/>
      <c r="H2508" s="9"/>
      <c r="I2508" s="9"/>
      <c r="J2508" s="9"/>
    </row>
    <row r="2509" spans="3:10">
      <c r="C2509" s="1"/>
      <c r="E2509" s="2"/>
      <c r="H2509" s="9"/>
      <c r="I2509" s="9"/>
      <c r="J2509" s="9"/>
    </row>
    <row r="2510" spans="3:10">
      <c r="C2510" s="1"/>
      <c r="E2510" s="2"/>
      <c r="H2510" s="9"/>
      <c r="I2510" s="9"/>
      <c r="J2510" s="9"/>
    </row>
    <row r="2511" spans="3:10">
      <c r="C2511" s="1"/>
      <c r="E2511" s="2"/>
      <c r="H2511" s="9"/>
      <c r="I2511" s="9"/>
      <c r="J2511" s="9"/>
    </row>
    <row r="2512" spans="3:10">
      <c r="C2512" s="1"/>
      <c r="E2512" s="2"/>
      <c r="H2512" s="9"/>
      <c r="I2512" s="9"/>
      <c r="J2512" s="9"/>
    </row>
    <row r="2513" spans="3:10">
      <c r="C2513" s="1"/>
      <c r="E2513" s="2"/>
      <c r="H2513" s="9"/>
      <c r="I2513" s="9"/>
      <c r="J2513" s="9"/>
    </row>
    <row r="2514" spans="3:10">
      <c r="C2514" s="1"/>
      <c r="E2514" s="2"/>
      <c r="H2514" s="9"/>
      <c r="I2514" s="9"/>
      <c r="J2514" s="9"/>
    </row>
    <row r="2515" spans="3:10">
      <c r="C2515" s="1"/>
      <c r="E2515" s="2"/>
      <c r="H2515" s="9"/>
      <c r="I2515" s="9"/>
      <c r="J2515" s="9"/>
    </row>
    <row r="2516" spans="3:10">
      <c r="C2516" s="1"/>
      <c r="E2516" s="2"/>
      <c r="H2516" s="9"/>
      <c r="I2516" s="9"/>
      <c r="J2516" s="9"/>
    </row>
    <row r="2517" spans="3:10">
      <c r="C2517" s="1"/>
      <c r="E2517" s="2"/>
      <c r="H2517" s="9"/>
      <c r="I2517" s="9"/>
      <c r="J2517" s="9"/>
    </row>
    <row r="2518" spans="3:10">
      <c r="C2518" s="1"/>
      <c r="E2518" s="2"/>
      <c r="H2518" s="9"/>
      <c r="I2518" s="9"/>
      <c r="J2518" s="9"/>
    </row>
    <row r="2519" spans="3:10">
      <c r="C2519" s="1"/>
      <c r="E2519" s="2"/>
      <c r="H2519" s="9"/>
      <c r="I2519" s="9"/>
      <c r="J2519" s="9"/>
    </row>
    <row r="2520" spans="3:10">
      <c r="C2520" s="1"/>
      <c r="E2520" s="2"/>
      <c r="H2520" s="9"/>
      <c r="I2520" s="9"/>
      <c r="J2520" s="9"/>
    </row>
    <row r="2521" spans="3:10">
      <c r="C2521" s="1"/>
      <c r="E2521" s="2"/>
      <c r="H2521" s="9"/>
      <c r="I2521" s="9"/>
      <c r="J2521" s="9"/>
    </row>
    <row r="2522" spans="3:10">
      <c r="C2522" s="1"/>
      <c r="E2522" s="2"/>
      <c r="H2522" s="9"/>
      <c r="I2522" s="9"/>
      <c r="J2522" s="9"/>
    </row>
    <row r="2523" spans="3:10">
      <c r="C2523" s="1"/>
      <c r="E2523" s="2"/>
      <c r="H2523" s="9"/>
      <c r="I2523" s="9"/>
      <c r="J2523" s="9"/>
    </row>
    <row r="2524" spans="3:10">
      <c r="C2524" s="1"/>
      <c r="E2524" s="2"/>
      <c r="H2524" s="9"/>
      <c r="I2524" s="9"/>
      <c r="J2524" s="9"/>
    </row>
    <row r="2525" spans="3:10">
      <c r="C2525" s="1"/>
      <c r="E2525" s="2"/>
      <c r="H2525" s="9"/>
      <c r="I2525" s="9"/>
      <c r="J2525" s="9"/>
    </row>
    <row r="2526" spans="3:10">
      <c r="C2526" s="1"/>
      <c r="E2526" s="2"/>
      <c r="H2526" s="9"/>
      <c r="I2526" s="9"/>
      <c r="J2526" s="9"/>
    </row>
    <row r="2527" spans="3:10">
      <c r="C2527" s="1"/>
      <c r="E2527" s="2"/>
      <c r="H2527" s="9"/>
      <c r="I2527" s="9"/>
      <c r="J2527" s="9"/>
    </row>
    <row r="2528" spans="3:10">
      <c r="C2528" s="1"/>
      <c r="E2528" s="2"/>
      <c r="H2528" s="9"/>
      <c r="I2528" s="9"/>
      <c r="J2528" s="9"/>
    </row>
    <row r="2529" spans="3:10">
      <c r="C2529" s="1"/>
      <c r="E2529" s="2"/>
      <c r="H2529" s="9"/>
      <c r="I2529" s="9"/>
      <c r="J2529" s="9"/>
    </row>
    <row r="2530" spans="3:10">
      <c r="C2530" s="1"/>
      <c r="E2530" s="2"/>
      <c r="H2530" s="9"/>
      <c r="I2530" s="9"/>
      <c r="J2530" s="9"/>
    </row>
    <row r="2531" spans="3:10">
      <c r="C2531" s="1"/>
      <c r="E2531" s="2"/>
      <c r="H2531" s="9"/>
      <c r="I2531" s="9"/>
      <c r="J2531" s="9"/>
    </row>
    <row r="2532" spans="3:10">
      <c r="C2532" s="1"/>
      <c r="E2532" s="2"/>
      <c r="H2532" s="9"/>
      <c r="I2532" s="9"/>
      <c r="J2532" s="9"/>
    </row>
    <row r="2533" spans="3:10">
      <c r="C2533" s="1"/>
      <c r="E2533" s="2"/>
      <c r="H2533" s="9"/>
      <c r="I2533" s="9"/>
      <c r="J2533" s="9"/>
    </row>
    <row r="2534" spans="3:10">
      <c r="C2534" s="1"/>
      <c r="E2534" s="2"/>
      <c r="H2534" s="9"/>
      <c r="I2534" s="9"/>
      <c r="J2534" s="9"/>
    </row>
    <row r="2535" spans="3:10">
      <c r="C2535" s="1"/>
      <c r="E2535" s="2"/>
      <c r="H2535" s="9"/>
      <c r="I2535" s="9"/>
      <c r="J2535" s="9"/>
    </row>
    <row r="2536" spans="3:10">
      <c r="C2536" s="1"/>
      <c r="E2536" s="2"/>
      <c r="H2536" s="9"/>
      <c r="I2536" s="9"/>
      <c r="J2536" s="9"/>
    </row>
    <row r="2537" spans="3:10">
      <c r="C2537" s="1"/>
      <c r="E2537" s="2"/>
      <c r="H2537" s="9"/>
      <c r="I2537" s="9"/>
      <c r="J2537" s="9"/>
    </row>
    <row r="2538" spans="3:10">
      <c r="C2538" s="1"/>
      <c r="E2538" s="2"/>
      <c r="H2538" s="9"/>
      <c r="I2538" s="9"/>
      <c r="J2538" s="9"/>
    </row>
    <row r="2539" spans="3:10">
      <c r="C2539" s="1"/>
      <c r="E2539" s="2"/>
      <c r="H2539" s="9"/>
      <c r="I2539" s="9"/>
      <c r="J2539" s="9"/>
    </row>
    <row r="2540" spans="3:10">
      <c r="C2540" s="1"/>
      <c r="E2540" s="2"/>
      <c r="H2540" s="9"/>
      <c r="I2540" s="9"/>
      <c r="J2540" s="9"/>
    </row>
    <row r="2541" spans="3:10">
      <c r="C2541" s="1"/>
      <c r="E2541" s="2"/>
      <c r="H2541" s="9"/>
      <c r="I2541" s="9"/>
      <c r="J2541" s="9"/>
    </row>
    <row r="2542" spans="3:10">
      <c r="C2542" s="1"/>
      <c r="E2542" s="2"/>
      <c r="H2542" s="9"/>
      <c r="I2542" s="9"/>
      <c r="J2542" s="9"/>
    </row>
    <row r="2543" spans="3:10">
      <c r="C2543" s="1"/>
      <c r="E2543" s="2"/>
      <c r="H2543" s="9"/>
      <c r="I2543" s="9"/>
      <c r="J2543" s="9"/>
    </row>
    <row r="2544" spans="3:10">
      <c r="C2544" s="1"/>
      <c r="E2544" s="2"/>
      <c r="H2544" s="9"/>
      <c r="I2544" s="9"/>
      <c r="J2544" s="9"/>
    </row>
    <row r="2545" spans="3:10">
      <c r="C2545" s="1"/>
      <c r="E2545" s="2"/>
      <c r="H2545" s="9"/>
      <c r="I2545" s="9"/>
      <c r="J2545" s="9"/>
    </row>
    <row r="2546" spans="3:10">
      <c r="C2546" s="1"/>
      <c r="E2546" s="2"/>
      <c r="H2546" s="9"/>
      <c r="I2546" s="9"/>
      <c r="J2546" s="9"/>
    </row>
    <row r="2547" spans="3:10">
      <c r="C2547" s="1"/>
      <c r="E2547" s="2"/>
      <c r="H2547" s="9"/>
      <c r="I2547" s="9"/>
      <c r="J2547" s="9"/>
    </row>
    <row r="2548" spans="3:10">
      <c r="C2548" s="1"/>
      <c r="E2548" s="2"/>
      <c r="H2548" s="9"/>
      <c r="I2548" s="9"/>
      <c r="J2548" s="9"/>
    </row>
    <row r="2549" spans="3:10">
      <c r="C2549" s="1"/>
      <c r="E2549" s="2"/>
      <c r="H2549" s="9"/>
      <c r="I2549" s="9"/>
      <c r="J2549" s="9"/>
    </row>
    <row r="2550" spans="3:10">
      <c r="C2550" s="1"/>
      <c r="E2550" s="2"/>
      <c r="H2550" s="9"/>
      <c r="I2550" s="9"/>
      <c r="J2550" s="9"/>
    </row>
    <row r="2551" spans="3:10">
      <c r="C2551" s="1"/>
      <c r="E2551" s="2"/>
      <c r="H2551" s="9"/>
      <c r="I2551" s="9"/>
      <c r="J2551" s="9"/>
    </row>
    <row r="2552" spans="3:10">
      <c r="C2552" s="1"/>
      <c r="E2552" s="2"/>
      <c r="H2552" s="9"/>
      <c r="I2552" s="9"/>
      <c r="J2552" s="9"/>
    </row>
    <row r="2553" spans="3:10">
      <c r="C2553" s="1"/>
      <c r="E2553" s="2"/>
      <c r="H2553" s="9"/>
      <c r="I2553" s="9"/>
      <c r="J2553" s="9"/>
    </row>
    <row r="2554" spans="3:10">
      <c r="C2554" s="1"/>
      <c r="E2554" s="2"/>
      <c r="H2554" s="9"/>
      <c r="I2554" s="9"/>
      <c r="J2554" s="9"/>
    </row>
    <row r="2555" spans="3:10">
      <c r="C2555" s="1"/>
      <c r="E2555" s="2"/>
      <c r="H2555" s="9"/>
      <c r="I2555" s="9"/>
      <c r="J2555" s="9"/>
    </row>
    <row r="2556" spans="3:10">
      <c r="C2556" s="1"/>
      <c r="E2556" s="2"/>
      <c r="H2556" s="9"/>
      <c r="I2556" s="9"/>
      <c r="J2556" s="9"/>
    </row>
    <row r="2557" spans="3:10">
      <c r="C2557" s="1"/>
      <c r="E2557" s="2"/>
      <c r="H2557" s="9"/>
      <c r="I2557" s="9"/>
      <c r="J2557" s="9"/>
    </row>
    <row r="2558" spans="3:10">
      <c r="C2558" s="1"/>
      <c r="E2558" s="2"/>
      <c r="H2558" s="9"/>
      <c r="I2558" s="9"/>
      <c r="J2558" s="9"/>
    </row>
    <row r="2559" spans="3:10">
      <c r="C2559" s="1"/>
      <c r="E2559" s="2"/>
      <c r="H2559" s="9"/>
      <c r="I2559" s="9"/>
      <c r="J2559" s="9"/>
    </row>
    <row r="2560" spans="3:10">
      <c r="C2560" s="1"/>
      <c r="E2560" s="2"/>
      <c r="H2560" s="9"/>
      <c r="I2560" s="9"/>
      <c r="J2560" s="9"/>
    </row>
    <row r="2561" spans="3:10">
      <c r="C2561" s="1"/>
      <c r="E2561" s="2"/>
      <c r="H2561" s="9"/>
      <c r="I2561" s="9"/>
      <c r="J2561" s="9"/>
    </row>
    <row r="2562" spans="3:10">
      <c r="C2562" s="1"/>
      <c r="E2562" s="2"/>
      <c r="H2562" s="9"/>
      <c r="I2562" s="9"/>
      <c r="J2562" s="9"/>
    </row>
    <row r="2563" spans="3:10">
      <c r="C2563" s="1"/>
      <c r="E2563" s="2"/>
      <c r="H2563" s="9"/>
      <c r="I2563" s="9"/>
      <c r="J2563" s="9"/>
    </row>
    <row r="2564" spans="3:10">
      <c r="C2564" s="1"/>
      <c r="E2564" s="2"/>
      <c r="H2564" s="9"/>
      <c r="I2564" s="9"/>
      <c r="J2564" s="9"/>
    </row>
    <row r="2565" spans="3:10">
      <c r="C2565" s="1"/>
      <c r="E2565" s="2"/>
      <c r="H2565" s="9"/>
      <c r="I2565" s="9"/>
      <c r="J2565" s="9"/>
    </row>
    <row r="2566" spans="3:10">
      <c r="C2566" s="1"/>
      <c r="E2566" s="2"/>
      <c r="H2566" s="9"/>
      <c r="I2566" s="9"/>
      <c r="J2566" s="9"/>
    </row>
    <row r="2567" spans="3:10">
      <c r="C2567" s="1"/>
      <c r="E2567" s="2"/>
      <c r="H2567" s="9"/>
      <c r="I2567" s="9"/>
      <c r="J2567" s="9"/>
    </row>
    <row r="2568" spans="3:10">
      <c r="C2568" s="1"/>
      <c r="E2568" s="2"/>
      <c r="H2568" s="9"/>
      <c r="I2568" s="9"/>
      <c r="J2568" s="9"/>
    </row>
    <row r="2569" spans="3:10">
      <c r="C2569" s="1"/>
      <c r="E2569" s="2"/>
      <c r="H2569" s="9"/>
      <c r="I2569" s="9"/>
      <c r="J2569" s="9"/>
    </row>
    <row r="2570" spans="3:10">
      <c r="C2570" s="1"/>
      <c r="E2570" s="2"/>
      <c r="H2570" s="9"/>
      <c r="I2570" s="9"/>
      <c r="J2570" s="9"/>
    </row>
    <row r="2571" spans="3:10">
      <c r="C2571" s="1"/>
      <c r="E2571" s="2"/>
      <c r="H2571" s="9"/>
      <c r="I2571" s="9"/>
      <c r="J2571" s="9"/>
    </row>
    <row r="2572" spans="3:10">
      <c r="C2572" s="1"/>
      <c r="E2572" s="2"/>
      <c r="H2572" s="9"/>
      <c r="I2572" s="9"/>
      <c r="J2572" s="9"/>
    </row>
    <row r="2573" spans="3:10">
      <c r="C2573" s="1"/>
      <c r="E2573" s="2"/>
      <c r="H2573" s="9"/>
      <c r="I2573" s="9"/>
      <c r="J2573" s="9"/>
    </row>
    <row r="2574" spans="3:10">
      <c r="C2574" s="1"/>
      <c r="E2574" s="2"/>
      <c r="H2574" s="9"/>
      <c r="I2574" s="9"/>
      <c r="J2574" s="9"/>
    </row>
    <row r="2575" spans="3:10">
      <c r="C2575" s="1"/>
      <c r="E2575" s="2"/>
      <c r="H2575" s="9"/>
      <c r="I2575" s="9"/>
      <c r="J2575" s="9"/>
    </row>
    <row r="2576" spans="3:10">
      <c r="C2576" s="1"/>
      <c r="E2576" s="2"/>
      <c r="H2576" s="9"/>
      <c r="I2576" s="9"/>
      <c r="J2576" s="9"/>
    </row>
    <row r="2577" spans="3:10">
      <c r="C2577" s="1"/>
      <c r="E2577" s="2"/>
      <c r="H2577" s="9"/>
      <c r="I2577" s="9"/>
      <c r="J2577" s="9"/>
    </row>
    <row r="2578" spans="3:10">
      <c r="C2578" s="1"/>
      <c r="E2578" s="2"/>
      <c r="H2578" s="9"/>
      <c r="I2578" s="9"/>
      <c r="J2578" s="9"/>
    </row>
    <row r="2579" spans="3:10">
      <c r="C2579" s="1"/>
      <c r="E2579" s="2"/>
      <c r="H2579" s="9"/>
      <c r="I2579" s="9"/>
      <c r="J2579" s="9"/>
    </row>
    <row r="2580" spans="3:10">
      <c r="C2580" s="1"/>
      <c r="E2580" s="2"/>
      <c r="H2580" s="9"/>
      <c r="I2580" s="9"/>
      <c r="J2580" s="9"/>
    </row>
    <row r="2581" spans="3:10">
      <c r="C2581" s="1"/>
      <c r="E2581" s="2"/>
      <c r="H2581" s="9"/>
      <c r="I2581" s="9"/>
      <c r="J2581" s="9"/>
    </row>
    <row r="2582" spans="3:10">
      <c r="C2582" s="1"/>
      <c r="E2582" s="2"/>
      <c r="H2582" s="9"/>
      <c r="I2582" s="9"/>
      <c r="J2582" s="9"/>
    </row>
    <row r="2583" spans="3:10">
      <c r="C2583" s="1"/>
      <c r="E2583" s="2"/>
      <c r="H2583" s="9"/>
      <c r="I2583" s="9"/>
      <c r="J2583" s="9"/>
    </row>
    <row r="2584" spans="3:10">
      <c r="C2584" s="1"/>
      <c r="E2584" s="2"/>
      <c r="H2584" s="9"/>
      <c r="I2584" s="9"/>
      <c r="J2584" s="9"/>
    </row>
    <row r="2585" spans="3:10">
      <c r="C2585" s="1"/>
      <c r="E2585" s="2"/>
      <c r="H2585" s="9"/>
      <c r="I2585" s="9"/>
      <c r="J2585" s="9"/>
    </row>
    <row r="2586" spans="3:10">
      <c r="C2586" s="1"/>
      <c r="E2586" s="2"/>
      <c r="H2586" s="9"/>
      <c r="I2586" s="9"/>
      <c r="J2586" s="9"/>
    </row>
    <row r="2587" spans="3:10">
      <c r="C2587" s="1"/>
      <c r="E2587" s="2"/>
      <c r="H2587" s="9"/>
      <c r="I2587" s="9"/>
      <c r="J2587" s="9"/>
    </row>
    <row r="2588" spans="3:10">
      <c r="C2588" s="1"/>
      <c r="E2588" s="2"/>
      <c r="H2588" s="9"/>
      <c r="I2588" s="9"/>
      <c r="J2588" s="9"/>
    </row>
    <row r="2589" spans="3:10">
      <c r="C2589" s="1"/>
      <c r="E2589" s="2"/>
      <c r="H2589" s="9"/>
      <c r="I2589" s="9"/>
      <c r="J2589" s="9"/>
    </row>
    <row r="2590" spans="3:10">
      <c r="C2590" s="1"/>
      <c r="E2590" s="2"/>
      <c r="H2590" s="9"/>
      <c r="I2590" s="9"/>
      <c r="J2590" s="9"/>
    </row>
    <row r="2591" spans="3:10">
      <c r="C2591" s="1"/>
      <c r="E2591" s="2"/>
      <c r="H2591" s="9"/>
      <c r="I2591" s="9"/>
      <c r="J2591" s="9"/>
    </row>
    <row r="2592" spans="3:10">
      <c r="C2592" s="1"/>
      <c r="E2592" s="2"/>
      <c r="H2592" s="9"/>
      <c r="I2592" s="9"/>
      <c r="J2592" s="9"/>
    </row>
    <row r="2593" spans="3:10">
      <c r="C2593" s="1"/>
      <c r="E2593" s="2"/>
      <c r="H2593" s="9"/>
      <c r="I2593" s="9"/>
      <c r="J2593" s="9"/>
    </row>
    <row r="2594" spans="3:10">
      <c r="C2594" s="1"/>
      <c r="E2594" s="2"/>
      <c r="H2594" s="9"/>
      <c r="I2594" s="9"/>
      <c r="J2594" s="9"/>
    </row>
    <row r="2595" spans="3:10">
      <c r="C2595" s="1"/>
      <c r="E2595" s="2"/>
      <c r="H2595" s="9"/>
      <c r="I2595" s="9"/>
      <c r="J2595" s="9"/>
    </row>
    <row r="2596" spans="3:10">
      <c r="C2596" s="1"/>
      <c r="E2596" s="2"/>
      <c r="H2596" s="9"/>
      <c r="I2596" s="9"/>
      <c r="J2596" s="9"/>
    </row>
    <row r="2597" spans="3:10">
      <c r="C2597" s="1"/>
      <c r="E2597" s="2"/>
      <c r="H2597" s="9"/>
      <c r="I2597" s="9"/>
      <c r="J2597" s="9"/>
    </row>
    <row r="2598" spans="3:10">
      <c r="C2598" s="1"/>
      <c r="E2598" s="2"/>
      <c r="H2598" s="9"/>
      <c r="I2598" s="9"/>
      <c r="J2598" s="9"/>
    </row>
    <row r="2599" spans="3:10">
      <c r="C2599" s="1"/>
      <c r="E2599" s="2"/>
      <c r="H2599" s="9"/>
      <c r="I2599" s="9"/>
      <c r="J2599" s="9"/>
    </row>
    <row r="2600" spans="3:10">
      <c r="C2600" s="1"/>
      <c r="E2600" s="2"/>
      <c r="H2600" s="9"/>
      <c r="I2600" s="9"/>
      <c r="J2600" s="9"/>
    </row>
    <row r="2601" spans="3:10">
      <c r="C2601" s="1"/>
      <c r="E2601" s="2"/>
      <c r="H2601" s="9"/>
      <c r="I2601" s="9"/>
      <c r="J2601" s="9"/>
    </row>
    <row r="2602" spans="3:10">
      <c r="C2602" s="1"/>
      <c r="E2602" s="2"/>
      <c r="H2602" s="9"/>
      <c r="I2602" s="9"/>
      <c r="J2602" s="9"/>
    </row>
    <row r="2603" spans="3:10">
      <c r="C2603" s="1"/>
      <c r="E2603" s="2"/>
      <c r="H2603" s="9"/>
      <c r="I2603" s="9"/>
      <c r="J2603" s="9"/>
    </row>
    <row r="2604" spans="3:10">
      <c r="C2604" s="1"/>
      <c r="E2604" s="2"/>
      <c r="H2604" s="9"/>
      <c r="I2604" s="9"/>
      <c r="J2604" s="9"/>
    </row>
    <row r="2605" spans="3:10">
      <c r="C2605" s="1"/>
      <c r="E2605" s="2"/>
      <c r="H2605" s="9"/>
      <c r="I2605" s="9"/>
      <c r="J2605" s="9"/>
    </row>
    <row r="2606" spans="3:10">
      <c r="C2606" s="1"/>
      <c r="E2606" s="2"/>
      <c r="H2606" s="9"/>
      <c r="I2606" s="9"/>
      <c r="J2606" s="9"/>
    </row>
    <row r="2607" spans="3:10">
      <c r="C2607" s="1"/>
      <c r="E2607" s="2"/>
      <c r="H2607" s="9"/>
      <c r="I2607" s="9"/>
      <c r="J2607" s="9"/>
    </row>
    <row r="2608" spans="3:10">
      <c r="C2608" s="1"/>
      <c r="E2608" s="2"/>
      <c r="H2608" s="9"/>
      <c r="I2608" s="9"/>
      <c r="J2608" s="9"/>
    </row>
    <row r="2609" spans="3:10">
      <c r="C2609" s="1"/>
      <c r="E2609" s="2"/>
      <c r="H2609" s="9"/>
      <c r="I2609" s="9"/>
      <c r="J2609" s="9"/>
    </row>
    <row r="2610" spans="3:10">
      <c r="C2610" s="1"/>
      <c r="E2610" s="2"/>
      <c r="H2610" s="9"/>
      <c r="I2610" s="9"/>
      <c r="J2610" s="9"/>
    </row>
    <row r="2611" spans="3:10">
      <c r="C2611" s="1"/>
      <c r="E2611" s="2"/>
      <c r="H2611" s="9"/>
      <c r="I2611" s="9"/>
      <c r="J2611" s="9"/>
    </row>
    <row r="2612" spans="3:10">
      <c r="C2612" s="1"/>
      <c r="E2612" s="2"/>
      <c r="H2612" s="9"/>
      <c r="I2612" s="9"/>
      <c r="J2612" s="9"/>
    </row>
    <row r="2613" spans="3:10">
      <c r="C2613" s="1"/>
      <c r="E2613" s="2"/>
      <c r="H2613" s="9"/>
      <c r="I2613" s="9"/>
      <c r="J2613" s="9"/>
    </row>
    <row r="2614" spans="3:10">
      <c r="C2614" s="1"/>
      <c r="E2614" s="2"/>
      <c r="H2614" s="9"/>
      <c r="I2614" s="9"/>
      <c r="J2614" s="9"/>
    </row>
    <row r="2615" spans="3:10">
      <c r="C2615" s="1"/>
      <c r="E2615" s="2"/>
      <c r="H2615" s="9"/>
      <c r="I2615" s="9"/>
      <c r="J2615" s="9"/>
    </row>
    <row r="2616" spans="3:10">
      <c r="C2616" s="1"/>
      <c r="E2616" s="2"/>
      <c r="H2616" s="9"/>
      <c r="I2616" s="9"/>
      <c r="J2616" s="9"/>
    </row>
    <row r="2617" spans="3:10">
      <c r="C2617" s="1"/>
      <c r="E2617" s="2"/>
      <c r="H2617" s="9"/>
      <c r="I2617" s="9"/>
      <c r="J2617" s="9"/>
    </row>
    <row r="2618" spans="3:10">
      <c r="C2618" s="1"/>
      <c r="E2618" s="2"/>
      <c r="H2618" s="9"/>
      <c r="I2618" s="9"/>
      <c r="J2618" s="9"/>
    </row>
    <row r="2619" spans="3:10">
      <c r="C2619" s="1"/>
      <c r="E2619" s="2"/>
      <c r="H2619" s="9"/>
      <c r="I2619" s="9"/>
      <c r="J2619" s="9"/>
    </row>
    <row r="2620" spans="3:10">
      <c r="C2620" s="1"/>
      <c r="E2620" s="2"/>
      <c r="H2620" s="9"/>
      <c r="I2620" s="9"/>
      <c r="J2620" s="9"/>
    </row>
    <row r="2621" spans="3:10">
      <c r="C2621" s="1"/>
      <c r="E2621" s="2"/>
      <c r="H2621" s="9"/>
      <c r="I2621" s="9"/>
      <c r="J2621" s="9"/>
    </row>
    <row r="2622" spans="3:10">
      <c r="C2622" s="1"/>
      <c r="E2622" s="2"/>
      <c r="H2622" s="9"/>
      <c r="I2622" s="9"/>
      <c r="J2622" s="9"/>
    </row>
    <row r="2623" spans="3:10">
      <c r="C2623" s="1"/>
      <c r="E2623" s="2"/>
      <c r="H2623" s="9"/>
      <c r="I2623" s="9"/>
      <c r="J2623" s="9"/>
    </row>
    <row r="2624" spans="3:10">
      <c r="C2624" s="1"/>
      <c r="E2624" s="2"/>
      <c r="H2624" s="9"/>
      <c r="I2624" s="9"/>
      <c r="J2624" s="9"/>
    </row>
    <row r="2625" spans="3:10">
      <c r="C2625" s="1"/>
      <c r="E2625" s="2"/>
      <c r="H2625" s="9"/>
      <c r="I2625" s="9"/>
      <c r="J2625" s="9"/>
    </row>
    <row r="2626" spans="3:10">
      <c r="C2626" s="1"/>
      <c r="E2626" s="2"/>
      <c r="H2626" s="9"/>
      <c r="I2626" s="9"/>
      <c r="J2626" s="9"/>
    </row>
    <row r="2627" spans="3:10">
      <c r="C2627" s="1"/>
      <c r="E2627" s="2"/>
      <c r="H2627" s="9"/>
      <c r="I2627" s="9"/>
      <c r="J2627" s="9"/>
    </row>
    <row r="2628" spans="3:10">
      <c r="C2628" s="1"/>
      <c r="E2628" s="2"/>
      <c r="H2628" s="9"/>
      <c r="I2628" s="9"/>
      <c r="J2628" s="9"/>
    </row>
    <row r="2629" spans="3:10">
      <c r="C2629" s="1"/>
      <c r="E2629" s="2"/>
      <c r="H2629" s="9"/>
      <c r="I2629" s="9"/>
      <c r="J2629" s="9"/>
    </row>
    <row r="2630" spans="3:10">
      <c r="C2630" s="1"/>
      <c r="E2630" s="2"/>
      <c r="H2630" s="9"/>
      <c r="I2630" s="9"/>
      <c r="J2630" s="9"/>
    </row>
    <row r="2631" spans="3:10">
      <c r="C2631" s="1"/>
      <c r="E2631" s="2"/>
      <c r="H2631" s="9"/>
      <c r="I2631" s="9"/>
      <c r="J2631" s="9"/>
    </row>
    <row r="2632" spans="3:10">
      <c r="C2632" s="1"/>
      <c r="E2632" s="2"/>
      <c r="H2632" s="9"/>
      <c r="I2632" s="9"/>
      <c r="J2632" s="9"/>
    </row>
    <row r="2633" spans="3:10">
      <c r="C2633" s="1"/>
      <c r="E2633" s="2"/>
      <c r="H2633" s="9"/>
      <c r="I2633" s="9"/>
      <c r="J2633" s="9"/>
    </row>
    <row r="2634" spans="3:10">
      <c r="C2634" s="1"/>
      <c r="E2634" s="2"/>
      <c r="H2634" s="9"/>
      <c r="I2634" s="9"/>
      <c r="J2634" s="9"/>
    </row>
    <row r="2635" spans="3:10">
      <c r="C2635" s="1"/>
      <c r="E2635" s="2"/>
      <c r="H2635" s="9"/>
      <c r="I2635" s="9"/>
      <c r="J2635" s="9"/>
    </row>
    <row r="2636" spans="3:10">
      <c r="C2636" s="1"/>
      <c r="E2636" s="2"/>
      <c r="H2636" s="9"/>
      <c r="I2636" s="9"/>
      <c r="J2636" s="9"/>
    </row>
    <row r="2637" spans="3:10">
      <c r="C2637" s="1"/>
      <c r="E2637" s="2"/>
      <c r="H2637" s="9"/>
      <c r="I2637" s="9"/>
      <c r="J2637" s="9"/>
    </row>
    <row r="2638" spans="3:10">
      <c r="C2638" s="1"/>
      <c r="E2638" s="2"/>
      <c r="H2638" s="9"/>
      <c r="I2638" s="9"/>
      <c r="J2638" s="9"/>
    </row>
    <row r="2639" spans="3:10">
      <c r="C2639" s="1"/>
      <c r="E2639" s="2"/>
      <c r="H2639" s="9"/>
      <c r="I2639" s="9"/>
      <c r="J2639" s="9"/>
    </row>
    <row r="2640" spans="3:10">
      <c r="C2640" s="1"/>
      <c r="E2640" s="2"/>
      <c r="H2640" s="9"/>
      <c r="I2640" s="9"/>
      <c r="J2640" s="9"/>
    </row>
    <row r="2641" spans="3:23">
      <c r="C2641" s="1"/>
      <c r="E2641" s="2"/>
      <c r="H2641" s="9"/>
      <c r="I2641" s="9"/>
      <c r="J2641" s="9"/>
    </row>
    <row r="2642" spans="3:23">
      <c r="C2642" s="1"/>
      <c r="E2642" s="2"/>
      <c r="H2642" s="9"/>
      <c r="I2642" s="9"/>
      <c r="J2642" s="9"/>
      <c r="O2642" s="6"/>
      <c r="P2642" s="6"/>
      <c r="Q2642" s="6"/>
      <c r="R2642" s="6"/>
      <c r="S2642" s="6"/>
      <c r="T2642" s="6"/>
      <c r="U2642" s="6"/>
      <c r="V2642" s="6"/>
      <c r="W2642" s="6"/>
    </row>
    <row r="2643" spans="3:23">
      <c r="C2643" s="1"/>
      <c r="E2643" s="2"/>
      <c r="H2643" s="9"/>
      <c r="I2643" s="9"/>
      <c r="J2643" s="9"/>
    </row>
    <row r="2644" spans="3:23">
      <c r="C2644" s="3"/>
      <c r="E2644" s="2"/>
      <c r="H2644" s="9"/>
      <c r="I2644" s="9"/>
      <c r="J2644" s="10"/>
      <c r="O2644" s="17"/>
      <c r="P2644" s="17"/>
      <c r="Q2644" s="17"/>
      <c r="R2644" s="17"/>
      <c r="S2644" s="17"/>
      <c r="T2644" s="17"/>
      <c r="U2644" s="17"/>
      <c r="V2644" s="17"/>
      <c r="W2644" s="17"/>
    </row>
    <row r="2645" spans="3:23">
      <c r="C2645" s="1"/>
      <c r="E2645" s="2"/>
      <c r="H2645" s="9"/>
      <c r="I2645" s="9"/>
      <c r="J2645" s="9"/>
      <c r="O2645" s="17"/>
      <c r="P2645" s="17"/>
      <c r="Q2645" s="17"/>
      <c r="R2645" s="17"/>
      <c r="S2645" s="17"/>
      <c r="T2645" s="17"/>
      <c r="U2645" s="17"/>
      <c r="V2645" s="17"/>
      <c r="W2645" s="17"/>
    </row>
    <row r="2646" spans="3:23">
      <c r="C2646" s="1"/>
      <c r="E2646" s="2"/>
      <c r="H2646" s="9"/>
      <c r="I2646" s="9"/>
      <c r="J2646" s="9"/>
      <c r="O2646" s="17"/>
      <c r="P2646" s="17"/>
      <c r="Q2646" s="17"/>
      <c r="R2646" s="17"/>
      <c r="S2646" s="17"/>
      <c r="T2646" s="17"/>
      <c r="U2646" s="17"/>
      <c r="V2646" s="17"/>
      <c r="W2646" s="17"/>
    </row>
    <row r="2647" spans="3:23">
      <c r="C2647" s="1"/>
      <c r="E2647" s="2"/>
      <c r="H2647" s="9"/>
      <c r="I2647" s="9"/>
      <c r="J2647" s="9"/>
      <c r="O2647" s="17"/>
      <c r="P2647" s="17"/>
      <c r="Q2647" s="17"/>
      <c r="R2647" s="17"/>
      <c r="S2647" s="17"/>
      <c r="T2647" s="17"/>
      <c r="U2647" s="17"/>
      <c r="V2647" s="17"/>
      <c r="W2647" s="17"/>
    </row>
    <row r="2648" spans="3:23">
      <c r="C2648" s="1"/>
      <c r="E2648" s="2"/>
      <c r="H2648" s="9"/>
      <c r="I2648" s="9"/>
      <c r="J2648" s="9"/>
      <c r="O2648" s="17"/>
      <c r="P2648" s="17"/>
      <c r="Q2648" s="17"/>
      <c r="R2648" s="17"/>
      <c r="S2648" s="17"/>
      <c r="T2648" s="17"/>
      <c r="U2648" s="17"/>
      <c r="V2648" s="17"/>
      <c r="W2648" s="17"/>
    </row>
    <row r="2649" spans="3:23">
      <c r="C2649" s="1"/>
      <c r="E2649" s="2"/>
      <c r="H2649" s="9"/>
      <c r="I2649" s="9"/>
      <c r="J2649" s="9"/>
      <c r="O2649" s="17"/>
      <c r="P2649" s="17"/>
      <c r="Q2649" s="17"/>
      <c r="R2649" s="17"/>
      <c r="S2649" s="17"/>
      <c r="T2649" s="17"/>
      <c r="U2649" s="17"/>
      <c r="V2649" s="17"/>
      <c r="W2649" s="17"/>
    </row>
    <row r="2650" spans="3:23">
      <c r="C2650" s="1"/>
      <c r="E2650" s="2"/>
      <c r="H2650" s="9"/>
      <c r="I2650" s="9"/>
      <c r="J2650" s="9"/>
      <c r="O2650" s="17"/>
      <c r="P2650" s="17"/>
      <c r="Q2650" s="17"/>
      <c r="R2650" s="17"/>
      <c r="S2650" s="17"/>
      <c r="T2650" s="17"/>
      <c r="U2650" s="17"/>
      <c r="V2650" s="17"/>
      <c r="W2650" s="17"/>
    </row>
    <row r="2651" spans="3:23">
      <c r="C2651" s="1"/>
      <c r="E2651" s="2"/>
      <c r="H2651" s="9"/>
      <c r="I2651" s="9"/>
      <c r="J2651" s="9"/>
      <c r="O2651" s="17"/>
      <c r="P2651" s="17"/>
      <c r="Q2651" s="17"/>
      <c r="R2651" s="17"/>
      <c r="S2651" s="17"/>
      <c r="T2651" s="17"/>
      <c r="U2651" s="17"/>
      <c r="V2651" s="17"/>
      <c r="W2651" s="17"/>
    </row>
    <row r="2652" spans="3:23">
      <c r="C2652" s="1"/>
      <c r="E2652" s="2"/>
      <c r="H2652" s="9"/>
      <c r="I2652" s="9"/>
      <c r="J2652" s="9"/>
      <c r="O2652" s="17"/>
      <c r="P2652" s="17"/>
      <c r="Q2652" s="17"/>
      <c r="R2652" s="17"/>
      <c r="S2652" s="17"/>
      <c r="T2652" s="17"/>
      <c r="U2652" s="17"/>
      <c r="V2652" s="17"/>
      <c r="W2652" s="17"/>
    </row>
    <row r="2653" spans="3:23">
      <c r="C2653" s="1"/>
      <c r="E2653" s="2"/>
      <c r="H2653" s="9"/>
      <c r="I2653" s="9"/>
      <c r="J2653" s="9"/>
      <c r="O2653" s="17"/>
      <c r="P2653" s="17"/>
      <c r="Q2653" s="17"/>
      <c r="R2653" s="17"/>
      <c r="S2653" s="17"/>
      <c r="T2653" s="17"/>
      <c r="U2653" s="17"/>
      <c r="V2653" s="17"/>
      <c r="W2653" s="17"/>
    </row>
    <row r="2654" spans="3:23">
      <c r="C2654" s="1"/>
      <c r="E2654" s="2"/>
      <c r="H2654" s="9"/>
      <c r="I2654" s="9"/>
      <c r="J2654" s="9"/>
      <c r="O2654" s="17"/>
      <c r="P2654" s="17"/>
      <c r="Q2654" s="17"/>
      <c r="R2654" s="17"/>
      <c r="S2654" s="17"/>
      <c r="T2654" s="17"/>
      <c r="U2654" s="17"/>
      <c r="V2654" s="17"/>
      <c r="W2654" s="17"/>
    </row>
    <row r="2655" spans="3:23">
      <c r="C2655" s="1"/>
      <c r="E2655" s="2"/>
      <c r="H2655" s="9"/>
      <c r="I2655" s="9"/>
      <c r="J2655" s="9"/>
      <c r="O2655" s="17"/>
      <c r="P2655" s="17"/>
      <c r="Q2655" s="17"/>
      <c r="R2655" s="17"/>
      <c r="S2655" s="17"/>
      <c r="T2655" s="17"/>
      <c r="U2655" s="17"/>
      <c r="V2655" s="17"/>
      <c r="W2655" s="17"/>
    </row>
    <row r="2656" spans="3:23">
      <c r="C2656" s="1"/>
      <c r="E2656" s="2"/>
      <c r="H2656" s="9"/>
      <c r="I2656" s="9"/>
      <c r="J2656" s="9"/>
      <c r="O2656" s="17"/>
      <c r="P2656" s="17"/>
      <c r="Q2656" s="17"/>
      <c r="R2656" s="17"/>
      <c r="S2656" s="17"/>
      <c r="T2656" s="17"/>
      <c r="U2656" s="17"/>
      <c r="V2656" s="17"/>
      <c r="W2656" s="17"/>
    </row>
    <row r="2657" spans="3:23">
      <c r="C2657" s="1"/>
      <c r="E2657" s="2"/>
      <c r="H2657" s="9"/>
      <c r="I2657" s="9"/>
      <c r="J2657" s="9"/>
      <c r="O2657" s="17"/>
      <c r="P2657" s="17"/>
      <c r="Q2657" s="17"/>
      <c r="R2657" s="17"/>
      <c r="S2657" s="17"/>
      <c r="T2657" s="17"/>
      <c r="U2657" s="17"/>
      <c r="V2657" s="17"/>
      <c r="W2657" s="17"/>
    </row>
    <row r="2658" spans="3:23">
      <c r="C2658" s="1"/>
      <c r="E2658" s="2"/>
      <c r="H2658" s="9"/>
      <c r="I2658" s="9"/>
      <c r="J2658" s="9"/>
      <c r="O2658" s="17"/>
      <c r="P2658" s="17"/>
      <c r="Q2658" s="17"/>
      <c r="R2658" s="17"/>
      <c r="S2658" s="17"/>
      <c r="T2658" s="17"/>
      <c r="U2658" s="17"/>
      <c r="V2658" s="17"/>
      <c r="W2658" s="17"/>
    </row>
    <row r="2659" spans="3:23">
      <c r="C2659" s="1"/>
      <c r="E2659" s="2"/>
      <c r="H2659" s="9"/>
      <c r="I2659" s="9"/>
      <c r="J2659" s="9"/>
      <c r="O2659" s="17"/>
      <c r="P2659" s="17"/>
      <c r="Q2659" s="17"/>
      <c r="R2659" s="17"/>
      <c r="S2659" s="17"/>
      <c r="T2659" s="17"/>
      <c r="U2659" s="17"/>
      <c r="V2659" s="17"/>
      <c r="W2659" s="17"/>
    </row>
    <row r="2660" spans="3:23">
      <c r="C2660" s="1"/>
      <c r="E2660" s="2"/>
      <c r="H2660" s="9"/>
      <c r="I2660" s="9"/>
      <c r="J2660" s="9"/>
      <c r="O2660" s="17"/>
      <c r="P2660" s="17"/>
      <c r="Q2660" s="17"/>
      <c r="R2660" s="17"/>
      <c r="S2660" s="17"/>
      <c r="T2660" s="17"/>
      <c r="U2660" s="17"/>
      <c r="V2660" s="17"/>
      <c r="W2660" s="17"/>
    </row>
    <row r="2661" spans="3:23">
      <c r="C2661" s="1"/>
      <c r="E2661" s="2"/>
      <c r="H2661" s="9"/>
      <c r="I2661" s="9"/>
      <c r="J2661" s="9"/>
      <c r="O2661" s="17"/>
      <c r="P2661" s="17"/>
      <c r="Q2661" s="17"/>
      <c r="R2661" s="17"/>
      <c r="S2661" s="17"/>
      <c r="T2661" s="17"/>
      <c r="U2661" s="17"/>
      <c r="V2661" s="17"/>
      <c r="W2661" s="17"/>
    </row>
    <row r="2662" spans="3:23">
      <c r="C2662" s="1"/>
      <c r="E2662" s="2"/>
      <c r="H2662" s="9"/>
      <c r="I2662" s="9"/>
      <c r="J2662" s="9"/>
      <c r="O2662" s="17"/>
      <c r="P2662" s="17"/>
      <c r="Q2662" s="17"/>
      <c r="R2662" s="17"/>
      <c r="S2662" s="17"/>
      <c r="T2662" s="17"/>
      <c r="U2662" s="17"/>
      <c r="V2662" s="17"/>
      <c r="W2662" s="17"/>
    </row>
    <row r="2663" spans="3:23">
      <c r="C2663" s="1"/>
      <c r="E2663" s="2"/>
      <c r="H2663" s="9"/>
      <c r="I2663" s="9"/>
      <c r="J2663" s="9"/>
      <c r="O2663" s="17"/>
      <c r="P2663" s="17"/>
      <c r="Q2663" s="17"/>
      <c r="R2663" s="17"/>
      <c r="S2663" s="17"/>
      <c r="T2663" s="17"/>
      <c r="U2663" s="17"/>
      <c r="V2663" s="17"/>
      <c r="W2663" s="17"/>
    </row>
    <row r="2664" spans="3:23">
      <c r="C2664" s="1"/>
      <c r="E2664" s="2"/>
      <c r="F2664" s="4"/>
      <c r="G2664" s="4"/>
      <c r="H2664" s="9"/>
      <c r="I2664" s="9"/>
      <c r="J2664" s="9"/>
      <c r="O2664" s="17"/>
      <c r="P2664" s="17"/>
      <c r="Q2664" s="17"/>
      <c r="R2664" s="17"/>
      <c r="S2664" s="17"/>
      <c r="T2664" s="17"/>
      <c r="U2664" s="17"/>
      <c r="V2664" s="17"/>
      <c r="W2664" s="17"/>
    </row>
    <row r="2665" spans="3:23">
      <c r="C2665" s="1"/>
      <c r="E2665" s="2"/>
      <c r="H2665" s="9"/>
      <c r="I2665" s="9"/>
      <c r="J2665" s="9"/>
      <c r="O2665" s="17"/>
      <c r="P2665" s="17"/>
      <c r="Q2665" s="17"/>
      <c r="R2665" s="17"/>
      <c r="S2665" s="17"/>
      <c r="T2665" s="17"/>
      <c r="U2665" s="17"/>
      <c r="V2665" s="17"/>
      <c r="W2665" s="17"/>
    </row>
    <row r="2666" spans="3:23">
      <c r="C2666" s="1"/>
      <c r="E2666" s="2"/>
      <c r="H2666" s="9"/>
      <c r="I2666" s="9"/>
      <c r="J2666" s="9"/>
      <c r="O2666" s="17"/>
      <c r="P2666" s="17"/>
      <c r="Q2666" s="17"/>
      <c r="R2666" s="17"/>
      <c r="S2666" s="17"/>
      <c r="T2666" s="17"/>
      <c r="U2666" s="17"/>
      <c r="V2666" s="17"/>
      <c r="W2666" s="17"/>
    </row>
    <row r="2667" spans="3:23">
      <c r="C2667" s="1"/>
      <c r="E2667" s="2"/>
      <c r="H2667" s="9"/>
      <c r="I2667" s="9"/>
      <c r="J2667" s="9"/>
      <c r="O2667" s="17"/>
      <c r="P2667" s="17"/>
      <c r="Q2667" s="17"/>
      <c r="R2667" s="17"/>
      <c r="S2667" s="17"/>
      <c r="T2667" s="17"/>
      <c r="U2667" s="17"/>
      <c r="V2667" s="17"/>
      <c r="W2667" s="17"/>
    </row>
    <row r="2668" spans="3:23">
      <c r="C2668" s="1"/>
      <c r="E2668" s="2"/>
      <c r="H2668" s="9"/>
      <c r="I2668" s="9"/>
      <c r="J2668" s="9"/>
      <c r="O2668" s="17"/>
      <c r="P2668" s="17"/>
      <c r="Q2668" s="17"/>
      <c r="R2668" s="17"/>
      <c r="S2668" s="17"/>
      <c r="T2668" s="17"/>
      <c r="U2668" s="17"/>
      <c r="V2668" s="17"/>
      <c r="W2668" s="17"/>
    </row>
    <row r="2669" spans="3:23">
      <c r="C2669" s="1"/>
      <c r="E2669" s="2"/>
      <c r="H2669" s="9"/>
      <c r="I2669" s="9"/>
      <c r="J2669" s="9"/>
      <c r="O2669" s="17"/>
      <c r="P2669" s="17"/>
      <c r="Q2669" s="17"/>
      <c r="R2669" s="17"/>
      <c r="S2669" s="17"/>
      <c r="T2669" s="17"/>
      <c r="U2669" s="17"/>
      <c r="V2669" s="17"/>
      <c r="W2669" s="17"/>
    </row>
    <row r="2670" spans="3:23">
      <c r="C2670" s="1"/>
      <c r="E2670" s="2"/>
      <c r="H2670" s="9"/>
      <c r="I2670" s="9"/>
      <c r="J2670" s="9"/>
      <c r="O2670" s="17"/>
      <c r="P2670" s="17"/>
      <c r="Q2670" s="17"/>
      <c r="R2670" s="17"/>
      <c r="S2670" s="17"/>
      <c r="T2670" s="17"/>
      <c r="U2670" s="17"/>
      <c r="V2670" s="17"/>
      <c r="W2670" s="17"/>
    </row>
    <row r="2671" spans="3:23">
      <c r="C2671" s="1"/>
      <c r="E2671" s="2"/>
      <c r="H2671" s="9"/>
      <c r="I2671" s="9"/>
      <c r="J2671" s="9"/>
      <c r="O2671" s="17"/>
      <c r="P2671" s="17"/>
      <c r="Q2671" s="17"/>
      <c r="R2671" s="17"/>
      <c r="S2671" s="17"/>
      <c r="T2671" s="17"/>
      <c r="U2671" s="17"/>
      <c r="V2671" s="17"/>
      <c r="W2671" s="17"/>
    </row>
    <row r="2672" spans="3:23">
      <c r="C2672" s="1"/>
      <c r="E2672" s="2"/>
      <c r="H2672" s="9"/>
      <c r="I2672" s="9"/>
      <c r="J2672" s="9"/>
      <c r="O2672" s="17"/>
      <c r="P2672" s="17"/>
      <c r="Q2672" s="17"/>
      <c r="R2672" s="17"/>
      <c r="S2672" s="17"/>
      <c r="T2672" s="17"/>
      <c r="U2672" s="17"/>
      <c r="V2672" s="17"/>
      <c r="W2672" s="17"/>
    </row>
    <row r="2673" spans="3:23">
      <c r="C2673" s="1"/>
      <c r="E2673" s="2"/>
      <c r="H2673" s="9"/>
      <c r="I2673" s="9"/>
      <c r="J2673" s="9"/>
      <c r="O2673" s="17"/>
      <c r="P2673" s="17"/>
      <c r="Q2673" s="17"/>
      <c r="R2673" s="17"/>
      <c r="S2673" s="17"/>
      <c r="T2673" s="17"/>
      <c r="U2673" s="17"/>
      <c r="V2673" s="17"/>
      <c r="W2673" s="17"/>
    </row>
    <row r="2674" spans="3:23">
      <c r="C2674" s="1"/>
      <c r="E2674" s="2"/>
      <c r="H2674" s="9"/>
      <c r="I2674" s="9"/>
      <c r="J2674" s="9"/>
      <c r="O2674" s="17"/>
      <c r="P2674" s="17"/>
      <c r="Q2674" s="17"/>
      <c r="R2674" s="17"/>
      <c r="S2674" s="17"/>
      <c r="T2674" s="17"/>
      <c r="U2674" s="17"/>
      <c r="V2674" s="17"/>
      <c r="W2674" s="17"/>
    </row>
    <row r="2675" spans="3:23">
      <c r="C2675" s="1"/>
      <c r="E2675" s="2"/>
      <c r="H2675" s="9"/>
      <c r="I2675" s="9"/>
      <c r="J2675" s="9"/>
      <c r="O2675" s="17"/>
      <c r="P2675" s="17"/>
      <c r="Q2675" s="17"/>
      <c r="R2675" s="17"/>
      <c r="S2675" s="17"/>
      <c r="T2675" s="17"/>
      <c r="U2675" s="17"/>
      <c r="V2675" s="17"/>
      <c r="W2675" s="17"/>
    </row>
    <row r="2676" spans="3:23">
      <c r="C2676" s="1"/>
      <c r="E2676" s="2"/>
      <c r="H2676" s="9"/>
      <c r="I2676" s="9"/>
      <c r="J2676" s="9"/>
      <c r="O2676" s="17"/>
      <c r="P2676" s="17"/>
      <c r="Q2676" s="17"/>
      <c r="R2676" s="17"/>
      <c r="S2676" s="17"/>
      <c r="T2676" s="17"/>
      <c r="U2676" s="17"/>
      <c r="V2676" s="17"/>
      <c r="W2676" s="17"/>
    </row>
    <row r="2677" spans="3:23">
      <c r="C2677" s="1"/>
      <c r="E2677" s="2"/>
      <c r="H2677" s="9"/>
      <c r="I2677" s="9"/>
      <c r="J2677" s="9"/>
      <c r="O2677" s="17"/>
      <c r="P2677" s="17"/>
      <c r="Q2677" s="17"/>
      <c r="R2677" s="17"/>
      <c r="S2677" s="17"/>
      <c r="T2677" s="17"/>
      <c r="U2677" s="17"/>
      <c r="V2677" s="17"/>
      <c r="W2677" s="17"/>
    </row>
    <row r="2678" spans="3:23">
      <c r="C2678" s="1"/>
      <c r="E2678" s="2"/>
      <c r="H2678" s="9"/>
      <c r="I2678" s="9"/>
      <c r="J2678" s="9"/>
      <c r="O2678" s="17"/>
      <c r="P2678" s="17"/>
      <c r="Q2678" s="17"/>
      <c r="R2678" s="17"/>
      <c r="S2678" s="17"/>
      <c r="T2678" s="17"/>
      <c r="U2678" s="17"/>
      <c r="V2678" s="17"/>
      <c r="W2678" s="17"/>
    </row>
    <row r="2679" spans="3:23">
      <c r="C2679" s="1"/>
      <c r="E2679" s="2"/>
      <c r="H2679" s="9"/>
      <c r="I2679" s="9"/>
      <c r="J2679" s="9"/>
      <c r="O2679" s="17"/>
      <c r="P2679" s="17"/>
      <c r="Q2679" s="17"/>
      <c r="R2679" s="17"/>
      <c r="S2679" s="17"/>
      <c r="T2679" s="17"/>
      <c r="U2679" s="17"/>
      <c r="V2679" s="17"/>
      <c r="W2679" s="17"/>
    </row>
    <row r="2680" spans="3:23">
      <c r="C2680" s="1"/>
      <c r="E2680" s="2"/>
      <c r="H2680" s="9"/>
      <c r="I2680" s="9"/>
      <c r="J2680" s="9"/>
      <c r="O2680" s="17"/>
      <c r="P2680" s="17"/>
      <c r="Q2680" s="17"/>
      <c r="R2680" s="17"/>
      <c r="S2680" s="17"/>
      <c r="T2680" s="17"/>
      <c r="U2680" s="17"/>
      <c r="V2680" s="17"/>
      <c r="W2680" s="17"/>
    </row>
    <row r="2681" spans="3:23">
      <c r="C2681" s="1"/>
      <c r="E2681" s="2"/>
      <c r="H2681" s="9"/>
      <c r="I2681" s="9"/>
      <c r="J2681" s="9"/>
      <c r="O2681" s="17"/>
      <c r="P2681" s="17"/>
      <c r="Q2681" s="17"/>
      <c r="R2681" s="17"/>
      <c r="S2681" s="17"/>
      <c r="T2681" s="17"/>
      <c r="U2681" s="17"/>
      <c r="V2681" s="17"/>
      <c r="W2681" s="17"/>
    </row>
    <row r="2682" spans="3:23">
      <c r="C2682" s="1"/>
      <c r="E2682" s="2"/>
      <c r="H2682" s="9"/>
      <c r="I2682" s="9"/>
      <c r="J2682" s="9"/>
      <c r="O2682" s="17"/>
      <c r="P2682" s="17"/>
      <c r="Q2682" s="17"/>
      <c r="R2682" s="17"/>
      <c r="S2682" s="17"/>
      <c r="T2682" s="17"/>
      <c r="U2682" s="17"/>
      <c r="V2682" s="17"/>
      <c r="W2682" s="17"/>
    </row>
    <row r="2683" spans="3:23">
      <c r="C2683" s="1"/>
      <c r="E2683" s="2"/>
      <c r="H2683" s="9"/>
      <c r="I2683" s="9"/>
      <c r="J2683" s="9"/>
      <c r="O2683" s="17"/>
      <c r="P2683" s="17"/>
      <c r="Q2683" s="17"/>
      <c r="R2683" s="17"/>
      <c r="S2683" s="17"/>
      <c r="T2683" s="17"/>
      <c r="U2683" s="17"/>
      <c r="V2683" s="17"/>
      <c r="W2683" s="17"/>
    </row>
    <row r="2684" spans="3:23">
      <c r="C2684" s="1"/>
      <c r="E2684" s="2"/>
      <c r="H2684" s="9"/>
      <c r="I2684" s="9"/>
      <c r="J2684" s="9"/>
      <c r="O2684" s="17"/>
      <c r="P2684" s="17"/>
      <c r="Q2684" s="17"/>
      <c r="R2684" s="17"/>
      <c r="S2684" s="17"/>
      <c r="T2684" s="17"/>
      <c r="U2684" s="17"/>
      <c r="V2684" s="17"/>
      <c r="W2684" s="17"/>
    </row>
    <row r="2685" spans="3:23">
      <c r="C2685" s="1"/>
      <c r="E2685" s="2"/>
      <c r="H2685" s="9"/>
      <c r="I2685" s="9"/>
      <c r="J2685" s="9"/>
      <c r="O2685" s="17"/>
      <c r="P2685" s="17"/>
      <c r="Q2685" s="17"/>
      <c r="R2685" s="17"/>
      <c r="S2685" s="17"/>
      <c r="T2685" s="17"/>
      <c r="U2685" s="17"/>
      <c r="V2685" s="17"/>
      <c r="W2685" s="17"/>
    </row>
    <row r="2686" spans="3:23">
      <c r="C2686" s="1"/>
      <c r="E2686" s="2"/>
      <c r="H2686" s="9"/>
      <c r="I2686" s="9"/>
      <c r="J2686" s="9"/>
      <c r="O2686" s="17"/>
      <c r="P2686" s="17"/>
      <c r="Q2686" s="17"/>
      <c r="R2686" s="17"/>
      <c r="S2686" s="17"/>
      <c r="T2686" s="17"/>
      <c r="U2686" s="17"/>
      <c r="V2686" s="17"/>
      <c r="W2686" s="17"/>
    </row>
    <row r="2687" spans="3:23">
      <c r="C2687" s="1"/>
      <c r="E2687" s="2"/>
      <c r="H2687" s="9"/>
      <c r="I2687" s="9"/>
      <c r="J2687" s="9"/>
      <c r="O2687" s="17"/>
      <c r="P2687" s="17"/>
      <c r="Q2687" s="17"/>
      <c r="R2687" s="17"/>
      <c r="S2687" s="17"/>
      <c r="T2687" s="17"/>
      <c r="U2687" s="17"/>
      <c r="V2687" s="17"/>
      <c r="W2687" s="17"/>
    </row>
    <row r="2688" spans="3:23">
      <c r="C2688" s="1"/>
      <c r="E2688" s="2"/>
      <c r="H2688" s="9"/>
      <c r="I2688" s="9"/>
      <c r="J2688" s="9"/>
      <c r="O2688" s="17"/>
      <c r="P2688" s="17"/>
      <c r="Q2688" s="17"/>
      <c r="R2688" s="17"/>
      <c r="S2688" s="17"/>
      <c r="T2688" s="17"/>
      <c r="U2688" s="17"/>
      <c r="V2688" s="17"/>
      <c r="W2688" s="17"/>
    </row>
    <row r="2689" spans="3:23">
      <c r="C2689" s="1"/>
      <c r="E2689" s="2"/>
      <c r="H2689" s="9"/>
      <c r="I2689" s="9"/>
      <c r="J2689" s="9"/>
      <c r="O2689" s="17"/>
      <c r="P2689" s="17"/>
      <c r="Q2689" s="17"/>
      <c r="R2689" s="17"/>
      <c r="S2689" s="17"/>
      <c r="T2689" s="17"/>
      <c r="U2689" s="17"/>
      <c r="V2689" s="17"/>
      <c r="W2689" s="17"/>
    </row>
    <row r="2690" spans="3:23">
      <c r="C2690" s="1"/>
      <c r="E2690" s="2"/>
      <c r="H2690" s="9"/>
      <c r="I2690" s="9"/>
      <c r="J2690" s="9"/>
      <c r="O2690" s="17"/>
      <c r="P2690" s="17"/>
      <c r="Q2690" s="17"/>
      <c r="R2690" s="17"/>
      <c r="S2690" s="17"/>
      <c r="T2690" s="17"/>
      <c r="U2690" s="17"/>
      <c r="V2690" s="17"/>
      <c r="W2690" s="17"/>
    </row>
    <row r="2691" spans="3:23">
      <c r="C2691" s="1"/>
      <c r="E2691" s="2"/>
      <c r="H2691" s="9"/>
      <c r="I2691" s="9"/>
      <c r="J2691" s="9"/>
      <c r="O2691" s="17"/>
      <c r="P2691" s="17"/>
      <c r="Q2691" s="17"/>
      <c r="R2691" s="17"/>
      <c r="S2691" s="17"/>
      <c r="T2691" s="17"/>
      <c r="U2691" s="17"/>
      <c r="V2691" s="17"/>
      <c r="W2691" s="17"/>
    </row>
    <row r="2692" spans="3:23">
      <c r="C2692" s="1"/>
      <c r="E2692" s="2"/>
      <c r="H2692" s="9"/>
      <c r="I2692" s="9"/>
      <c r="J2692" s="9"/>
      <c r="O2692" s="17"/>
      <c r="P2692" s="17"/>
      <c r="Q2692" s="17"/>
      <c r="R2692" s="17"/>
      <c r="S2692" s="17"/>
      <c r="T2692" s="17"/>
      <c r="U2692" s="17"/>
      <c r="V2692" s="17"/>
      <c r="W2692" s="17"/>
    </row>
    <row r="2693" spans="3:23">
      <c r="C2693" s="1"/>
      <c r="E2693" s="2"/>
      <c r="H2693" s="9"/>
      <c r="I2693" s="9"/>
      <c r="J2693" s="9"/>
      <c r="O2693" s="17"/>
      <c r="P2693" s="17"/>
      <c r="Q2693" s="17"/>
      <c r="R2693" s="17"/>
      <c r="S2693" s="17"/>
      <c r="T2693" s="17"/>
      <c r="U2693" s="17"/>
      <c r="V2693" s="17"/>
      <c r="W2693" s="17"/>
    </row>
    <row r="2694" spans="3:23">
      <c r="C2694" s="1"/>
      <c r="E2694" s="2"/>
      <c r="H2694" s="9"/>
      <c r="I2694" s="9"/>
      <c r="J2694" s="9"/>
      <c r="O2694" s="17"/>
      <c r="P2694" s="17"/>
      <c r="Q2694" s="17"/>
      <c r="R2694" s="17"/>
      <c r="S2694" s="17"/>
      <c r="T2694" s="17"/>
      <c r="U2694" s="17"/>
      <c r="V2694" s="17"/>
      <c r="W2694" s="17"/>
    </row>
    <row r="2695" spans="3:23">
      <c r="C2695" s="1"/>
      <c r="E2695" s="2"/>
      <c r="H2695" s="9"/>
      <c r="I2695" s="9"/>
      <c r="J2695" s="9"/>
      <c r="O2695" s="17"/>
      <c r="P2695" s="17"/>
      <c r="Q2695" s="17"/>
      <c r="R2695" s="17"/>
      <c r="S2695" s="17"/>
      <c r="T2695" s="17"/>
      <c r="U2695" s="17"/>
      <c r="V2695" s="17"/>
      <c r="W2695" s="17"/>
    </row>
    <row r="2696" spans="3:23">
      <c r="C2696" s="1"/>
      <c r="E2696" s="2"/>
      <c r="H2696" s="9"/>
      <c r="I2696" s="9"/>
      <c r="J2696" s="9"/>
      <c r="O2696" s="17"/>
      <c r="P2696" s="17"/>
      <c r="Q2696" s="17"/>
      <c r="R2696" s="17"/>
      <c r="S2696" s="17"/>
      <c r="T2696" s="17"/>
      <c r="U2696" s="17"/>
      <c r="V2696" s="17"/>
      <c r="W2696" s="17"/>
    </row>
    <row r="2697" spans="3:23">
      <c r="C2697" s="1"/>
      <c r="E2697" s="2"/>
      <c r="H2697" s="9"/>
      <c r="I2697" s="9"/>
      <c r="J2697" s="9"/>
      <c r="O2697" s="17"/>
      <c r="P2697" s="17"/>
      <c r="Q2697" s="17"/>
      <c r="R2697" s="17"/>
      <c r="S2697" s="17"/>
      <c r="T2697" s="17"/>
      <c r="U2697" s="17"/>
      <c r="V2697" s="17"/>
      <c r="W2697" s="17"/>
    </row>
    <row r="2698" spans="3:23">
      <c r="C2698" s="1"/>
      <c r="E2698" s="2"/>
      <c r="H2698" s="9"/>
      <c r="I2698" s="9"/>
      <c r="J2698" s="9"/>
      <c r="O2698" s="17"/>
      <c r="P2698" s="17"/>
      <c r="Q2698" s="17"/>
      <c r="R2698" s="17"/>
      <c r="S2698" s="17"/>
      <c r="T2698" s="17"/>
      <c r="U2698" s="17"/>
      <c r="V2698" s="17"/>
      <c r="W2698" s="17"/>
    </row>
    <row r="2699" spans="3:23">
      <c r="C2699" s="1"/>
      <c r="E2699" s="2"/>
      <c r="H2699" s="9"/>
      <c r="I2699" s="9"/>
      <c r="J2699" s="9"/>
      <c r="O2699" s="17"/>
      <c r="P2699" s="17"/>
      <c r="Q2699" s="17"/>
      <c r="R2699" s="17"/>
      <c r="S2699" s="17"/>
      <c r="T2699" s="17"/>
      <c r="U2699" s="17"/>
      <c r="V2699" s="17"/>
      <c r="W2699" s="17"/>
    </row>
    <row r="2700" spans="3:23">
      <c r="C2700" s="1"/>
      <c r="E2700" s="2"/>
      <c r="H2700" s="9"/>
      <c r="I2700" s="9"/>
      <c r="J2700" s="9"/>
      <c r="O2700" s="17"/>
      <c r="P2700" s="17"/>
      <c r="Q2700" s="17"/>
      <c r="R2700" s="17"/>
      <c r="S2700" s="17"/>
      <c r="T2700" s="17"/>
      <c r="U2700" s="17"/>
      <c r="V2700" s="17"/>
      <c r="W2700" s="17"/>
    </row>
    <row r="2701" spans="3:23">
      <c r="C2701" s="1"/>
      <c r="E2701" s="2"/>
      <c r="H2701" s="9"/>
      <c r="I2701" s="9"/>
      <c r="J2701" s="9"/>
      <c r="O2701" s="17"/>
      <c r="P2701" s="17"/>
      <c r="Q2701" s="17"/>
      <c r="R2701" s="17"/>
      <c r="S2701" s="17"/>
      <c r="T2701" s="17"/>
      <c r="U2701" s="17"/>
      <c r="V2701" s="17"/>
      <c r="W2701" s="17"/>
    </row>
    <row r="2702" spans="3:23">
      <c r="C2702" s="1"/>
      <c r="E2702" s="2"/>
      <c r="H2702" s="9"/>
      <c r="I2702" s="9"/>
      <c r="J2702" s="9"/>
      <c r="O2702" s="17"/>
      <c r="P2702" s="17"/>
      <c r="Q2702" s="17"/>
      <c r="R2702" s="17"/>
      <c r="S2702" s="17"/>
      <c r="T2702" s="17"/>
      <c r="U2702" s="17"/>
      <c r="V2702" s="17"/>
      <c r="W2702" s="17"/>
    </row>
    <row r="2703" spans="3:23">
      <c r="C2703" s="1"/>
      <c r="E2703" s="2"/>
      <c r="H2703" s="9"/>
      <c r="I2703" s="9"/>
      <c r="J2703" s="9"/>
      <c r="O2703" s="17"/>
      <c r="P2703" s="17"/>
      <c r="Q2703" s="17"/>
      <c r="R2703" s="17"/>
      <c r="S2703" s="17"/>
      <c r="T2703" s="17"/>
      <c r="U2703" s="17"/>
      <c r="V2703" s="17"/>
      <c r="W2703" s="17"/>
    </row>
    <row r="2704" spans="3:23">
      <c r="C2704" s="1"/>
      <c r="E2704" s="2"/>
      <c r="H2704" s="9"/>
      <c r="I2704" s="9"/>
      <c r="J2704" s="9"/>
      <c r="O2704" s="17"/>
      <c r="P2704" s="17"/>
      <c r="Q2704" s="17"/>
      <c r="R2704" s="17"/>
      <c r="S2704" s="17"/>
      <c r="T2704" s="17"/>
      <c r="U2704" s="17"/>
      <c r="V2704" s="17"/>
      <c r="W2704" s="17"/>
    </row>
    <row r="2705" spans="3:23">
      <c r="C2705" s="1"/>
      <c r="E2705" s="2"/>
      <c r="H2705" s="9"/>
      <c r="I2705" s="9"/>
      <c r="J2705" s="9"/>
      <c r="O2705" s="17"/>
      <c r="P2705" s="17"/>
      <c r="Q2705" s="17"/>
      <c r="R2705" s="17"/>
      <c r="S2705" s="17"/>
      <c r="T2705" s="17"/>
      <c r="U2705" s="17"/>
      <c r="V2705" s="17"/>
      <c r="W2705" s="17"/>
    </row>
    <row r="2706" spans="3:23">
      <c r="C2706" s="1"/>
      <c r="E2706" s="2"/>
      <c r="H2706" s="9"/>
      <c r="I2706" s="9"/>
      <c r="J2706" s="9"/>
      <c r="O2706" s="17"/>
      <c r="P2706" s="17"/>
      <c r="Q2706" s="17"/>
      <c r="R2706" s="17"/>
      <c r="S2706" s="17"/>
      <c r="T2706" s="17"/>
      <c r="U2706" s="17"/>
      <c r="V2706" s="17"/>
      <c r="W2706" s="17"/>
    </row>
    <row r="2707" spans="3:23">
      <c r="C2707" s="1"/>
      <c r="E2707" s="2"/>
      <c r="H2707" s="9"/>
      <c r="I2707" s="9"/>
      <c r="J2707" s="9"/>
      <c r="O2707" s="17"/>
      <c r="P2707" s="17"/>
      <c r="Q2707" s="17"/>
      <c r="R2707" s="17"/>
      <c r="S2707" s="17"/>
      <c r="T2707" s="17"/>
      <c r="U2707" s="17"/>
      <c r="V2707" s="17"/>
      <c r="W2707" s="17"/>
    </row>
    <row r="2708" spans="3:23">
      <c r="C2708" s="1"/>
      <c r="E2708" s="2"/>
      <c r="H2708" s="9"/>
      <c r="I2708" s="9"/>
      <c r="J2708" s="9"/>
      <c r="O2708" s="17"/>
      <c r="P2708" s="17"/>
      <c r="Q2708" s="17"/>
      <c r="R2708" s="17"/>
      <c r="S2708" s="17"/>
      <c r="T2708" s="17"/>
      <c r="U2708" s="17"/>
      <c r="V2708" s="17"/>
      <c r="W2708" s="17"/>
    </row>
    <row r="2709" spans="3:23">
      <c r="C2709" s="1"/>
      <c r="E2709" s="2"/>
      <c r="H2709" s="9"/>
      <c r="I2709" s="9"/>
      <c r="J2709" s="9"/>
      <c r="O2709" s="17"/>
      <c r="P2709" s="17"/>
      <c r="Q2709" s="17"/>
      <c r="R2709" s="17"/>
      <c r="S2709" s="17"/>
      <c r="T2709" s="17"/>
      <c r="U2709" s="17"/>
      <c r="V2709" s="17"/>
      <c r="W2709" s="17"/>
    </row>
    <row r="2710" spans="3:23">
      <c r="C2710" s="1"/>
      <c r="E2710" s="2"/>
      <c r="H2710" s="9"/>
      <c r="I2710" s="9"/>
      <c r="J2710" s="9"/>
      <c r="O2710" s="17"/>
      <c r="P2710" s="17"/>
      <c r="Q2710" s="17"/>
      <c r="R2710" s="17"/>
      <c r="S2710" s="17"/>
      <c r="T2710" s="17"/>
      <c r="U2710" s="17"/>
      <c r="V2710" s="17"/>
      <c r="W2710" s="17"/>
    </row>
    <row r="2711" spans="3:23">
      <c r="C2711" s="1"/>
      <c r="E2711" s="2"/>
      <c r="H2711" s="9"/>
      <c r="I2711" s="9"/>
      <c r="J2711" s="9"/>
      <c r="O2711" s="17"/>
      <c r="P2711" s="17"/>
      <c r="Q2711" s="17"/>
      <c r="R2711" s="17"/>
      <c r="S2711" s="17"/>
      <c r="T2711" s="17"/>
      <c r="U2711" s="17"/>
      <c r="V2711" s="17"/>
      <c r="W2711" s="17"/>
    </row>
    <row r="2712" spans="3:23">
      <c r="C2712" s="1"/>
      <c r="E2712" s="2"/>
      <c r="H2712" s="9"/>
      <c r="I2712" s="9"/>
      <c r="J2712" s="9"/>
      <c r="O2712" s="17"/>
      <c r="P2712" s="17"/>
      <c r="Q2712" s="17"/>
      <c r="R2712" s="17"/>
      <c r="S2712" s="17"/>
      <c r="T2712" s="17"/>
      <c r="U2712" s="17"/>
      <c r="V2712" s="17"/>
      <c r="W2712" s="17"/>
    </row>
    <row r="2713" spans="3:23">
      <c r="C2713" s="1"/>
      <c r="E2713" s="2"/>
      <c r="H2713" s="9"/>
      <c r="I2713" s="9"/>
      <c r="J2713" s="9"/>
      <c r="O2713" s="17"/>
      <c r="P2713" s="17"/>
      <c r="Q2713" s="17"/>
      <c r="R2713" s="17"/>
      <c r="S2713" s="17"/>
      <c r="T2713" s="17"/>
      <c r="U2713" s="17"/>
      <c r="V2713" s="17"/>
      <c r="W2713" s="17"/>
    </row>
    <row r="2714" spans="3:23">
      <c r="C2714" s="1"/>
      <c r="E2714" s="2"/>
      <c r="H2714" s="9"/>
      <c r="I2714" s="9"/>
      <c r="J2714" s="9"/>
      <c r="O2714" s="17"/>
      <c r="P2714" s="17"/>
      <c r="Q2714" s="17"/>
      <c r="R2714" s="17"/>
      <c r="S2714" s="17"/>
      <c r="T2714" s="17"/>
      <c r="U2714" s="17"/>
      <c r="V2714" s="17"/>
      <c r="W2714" s="17"/>
    </row>
    <row r="2715" spans="3:23">
      <c r="C2715" s="1"/>
      <c r="E2715" s="2"/>
      <c r="H2715" s="9"/>
      <c r="I2715" s="9"/>
      <c r="J2715" s="9"/>
      <c r="O2715" s="17"/>
      <c r="P2715" s="17"/>
      <c r="Q2715" s="17"/>
      <c r="R2715" s="17"/>
      <c r="S2715" s="17"/>
      <c r="T2715" s="17"/>
      <c r="U2715" s="17"/>
      <c r="V2715" s="17"/>
      <c r="W2715" s="17"/>
    </row>
    <row r="2716" spans="3:23">
      <c r="C2716" s="1"/>
      <c r="E2716" s="2"/>
      <c r="H2716" s="9"/>
      <c r="I2716" s="9"/>
      <c r="J2716" s="9"/>
      <c r="O2716" s="17"/>
      <c r="P2716" s="17"/>
      <c r="Q2716" s="17"/>
      <c r="R2716" s="17"/>
      <c r="S2716" s="17"/>
      <c r="T2716" s="17"/>
      <c r="U2716" s="17"/>
      <c r="V2716" s="17"/>
      <c r="W2716" s="17"/>
    </row>
    <row r="2717" spans="3:23">
      <c r="C2717" s="1"/>
      <c r="E2717" s="2"/>
      <c r="H2717" s="9"/>
      <c r="I2717" s="9"/>
      <c r="J2717" s="9"/>
      <c r="O2717" s="17"/>
      <c r="P2717" s="17"/>
      <c r="Q2717" s="17"/>
      <c r="R2717" s="17"/>
      <c r="S2717" s="17"/>
      <c r="T2717" s="17"/>
      <c r="U2717" s="17"/>
      <c r="V2717" s="17"/>
      <c r="W2717" s="17"/>
    </row>
    <row r="2718" spans="3:23">
      <c r="C2718" s="1"/>
      <c r="E2718" s="2"/>
      <c r="H2718" s="9"/>
      <c r="I2718" s="9"/>
      <c r="J2718" s="9"/>
      <c r="O2718" s="17"/>
      <c r="P2718" s="17"/>
      <c r="Q2718" s="17"/>
      <c r="R2718" s="17"/>
      <c r="S2718" s="17"/>
      <c r="T2718" s="17"/>
      <c r="U2718" s="17"/>
      <c r="V2718" s="17"/>
      <c r="W2718" s="17"/>
    </row>
    <row r="2719" spans="3:23">
      <c r="C2719" s="1"/>
      <c r="E2719" s="2"/>
      <c r="H2719" s="9"/>
      <c r="I2719" s="9"/>
      <c r="J2719" s="9"/>
      <c r="O2719" s="17"/>
      <c r="P2719" s="17"/>
      <c r="Q2719" s="17"/>
      <c r="R2719" s="17"/>
      <c r="S2719" s="17"/>
      <c r="T2719" s="17"/>
      <c r="U2719" s="17"/>
      <c r="V2719" s="17"/>
      <c r="W2719" s="17"/>
    </row>
    <row r="2720" spans="3:23">
      <c r="C2720" s="1"/>
      <c r="E2720" s="2"/>
      <c r="H2720" s="9"/>
      <c r="I2720" s="9"/>
      <c r="J2720" s="9"/>
      <c r="O2720" s="17"/>
      <c r="P2720" s="17"/>
      <c r="Q2720" s="17"/>
      <c r="R2720" s="17"/>
      <c r="S2720" s="17"/>
      <c r="T2720" s="17"/>
      <c r="U2720" s="17"/>
      <c r="V2720" s="17"/>
      <c r="W2720" s="17"/>
    </row>
    <row r="2721" spans="3:23">
      <c r="C2721" s="1"/>
      <c r="E2721" s="2"/>
      <c r="H2721" s="9"/>
      <c r="I2721" s="9"/>
      <c r="J2721" s="9"/>
      <c r="O2721" s="17"/>
      <c r="P2721" s="17"/>
      <c r="Q2721" s="17"/>
      <c r="R2721" s="17"/>
      <c r="S2721" s="17"/>
      <c r="T2721" s="17"/>
      <c r="U2721" s="17"/>
      <c r="V2721" s="17"/>
      <c r="W2721" s="17"/>
    </row>
    <row r="2722" spans="3:23">
      <c r="C2722" s="1"/>
      <c r="E2722" s="2"/>
      <c r="H2722" s="9"/>
      <c r="I2722" s="9"/>
      <c r="J2722" s="9"/>
      <c r="O2722" s="17"/>
      <c r="P2722" s="17"/>
      <c r="Q2722" s="17"/>
      <c r="R2722" s="17"/>
      <c r="S2722" s="17"/>
      <c r="T2722" s="17"/>
      <c r="U2722" s="17"/>
      <c r="V2722" s="17"/>
      <c r="W2722" s="17"/>
    </row>
    <row r="2723" spans="3:23">
      <c r="C2723" s="1"/>
      <c r="E2723" s="2"/>
      <c r="H2723" s="9"/>
      <c r="I2723" s="9"/>
      <c r="J2723" s="9"/>
      <c r="O2723" s="17"/>
      <c r="P2723" s="17"/>
      <c r="Q2723" s="17"/>
      <c r="R2723" s="17"/>
      <c r="S2723" s="17"/>
      <c r="T2723" s="17"/>
      <c r="U2723" s="17"/>
      <c r="V2723" s="17"/>
      <c r="W2723" s="17"/>
    </row>
    <row r="2724" spans="3:23">
      <c r="C2724" s="1"/>
      <c r="E2724" s="2"/>
      <c r="H2724" s="9"/>
      <c r="I2724" s="9"/>
      <c r="J2724" s="9"/>
      <c r="O2724" s="17"/>
      <c r="P2724" s="17"/>
      <c r="Q2724" s="17"/>
      <c r="R2724" s="17"/>
      <c r="S2724" s="17"/>
      <c r="T2724" s="17"/>
      <c r="U2724" s="17"/>
      <c r="V2724" s="17"/>
      <c r="W2724" s="17"/>
    </row>
    <row r="2725" spans="3:23">
      <c r="C2725" s="1"/>
      <c r="E2725" s="2"/>
      <c r="H2725" s="9"/>
      <c r="I2725" s="9"/>
      <c r="J2725" s="9"/>
      <c r="O2725" s="17"/>
      <c r="P2725" s="17"/>
      <c r="Q2725" s="17"/>
      <c r="R2725" s="17"/>
      <c r="S2725" s="17"/>
      <c r="T2725" s="17"/>
      <c r="U2725" s="17"/>
      <c r="V2725" s="17"/>
      <c r="W2725" s="17"/>
    </row>
    <row r="2726" spans="3:23">
      <c r="C2726" s="1"/>
      <c r="E2726" s="2"/>
      <c r="H2726" s="9"/>
      <c r="I2726" s="9"/>
      <c r="J2726" s="9"/>
      <c r="O2726" s="17"/>
      <c r="P2726" s="17"/>
      <c r="Q2726" s="17"/>
      <c r="R2726" s="17"/>
      <c r="S2726" s="17"/>
      <c r="T2726" s="17"/>
      <c r="U2726" s="17"/>
      <c r="V2726" s="17"/>
      <c r="W2726" s="17"/>
    </row>
    <row r="2727" spans="3:23">
      <c r="C2727" s="1"/>
      <c r="E2727" s="2"/>
      <c r="H2727" s="9"/>
      <c r="I2727" s="9"/>
      <c r="J2727" s="9"/>
      <c r="O2727" s="17"/>
      <c r="P2727" s="17"/>
      <c r="Q2727" s="17"/>
      <c r="R2727" s="17"/>
      <c r="S2727" s="17"/>
      <c r="T2727" s="17"/>
      <c r="U2727" s="17"/>
      <c r="V2727" s="17"/>
      <c r="W2727" s="17"/>
    </row>
    <row r="2728" spans="3:23">
      <c r="C2728" s="1"/>
      <c r="E2728" s="2"/>
      <c r="H2728" s="9"/>
      <c r="I2728" s="9"/>
      <c r="J2728" s="9"/>
      <c r="O2728" s="17"/>
      <c r="P2728" s="17"/>
      <c r="Q2728" s="17"/>
      <c r="R2728" s="17"/>
      <c r="S2728" s="17"/>
      <c r="T2728" s="17"/>
      <c r="U2728" s="17"/>
      <c r="V2728" s="17"/>
      <c r="W2728" s="17"/>
    </row>
    <row r="2729" spans="3:23">
      <c r="C2729" s="1"/>
      <c r="E2729" s="2"/>
      <c r="H2729" s="9"/>
      <c r="I2729" s="9"/>
      <c r="J2729" s="9"/>
      <c r="O2729" s="17"/>
      <c r="P2729" s="17"/>
      <c r="Q2729" s="17"/>
      <c r="R2729" s="17"/>
      <c r="S2729" s="17"/>
      <c r="T2729" s="17"/>
      <c r="U2729" s="17"/>
      <c r="V2729" s="17"/>
      <c r="W2729" s="17"/>
    </row>
    <row r="2730" spans="3:23">
      <c r="C2730" s="1"/>
      <c r="E2730" s="2"/>
      <c r="H2730" s="9"/>
      <c r="I2730" s="9"/>
      <c r="J2730" s="9"/>
      <c r="O2730" s="17"/>
      <c r="P2730" s="17"/>
      <c r="Q2730" s="17"/>
      <c r="R2730" s="17"/>
      <c r="S2730" s="17"/>
      <c r="T2730" s="17"/>
      <c r="U2730" s="17"/>
      <c r="V2730" s="17"/>
      <c r="W2730" s="17"/>
    </row>
    <row r="2731" spans="3:23">
      <c r="C2731" s="1"/>
      <c r="E2731" s="2"/>
      <c r="H2731" s="9"/>
      <c r="I2731" s="9"/>
      <c r="J2731" s="9"/>
      <c r="O2731" s="17"/>
      <c r="P2731" s="17"/>
      <c r="Q2731" s="17"/>
      <c r="R2731" s="17"/>
      <c r="S2731" s="17"/>
      <c r="T2731" s="17"/>
      <c r="U2731" s="17"/>
      <c r="V2731" s="17"/>
      <c r="W2731" s="17"/>
    </row>
    <row r="2732" spans="3:23">
      <c r="C2732" s="1"/>
      <c r="E2732" s="2"/>
      <c r="H2732" s="9"/>
      <c r="I2732" s="9"/>
      <c r="J2732" s="9"/>
      <c r="O2732" s="17"/>
      <c r="P2732" s="17"/>
      <c r="Q2732" s="17"/>
      <c r="R2732" s="17"/>
      <c r="S2732" s="17"/>
      <c r="T2732" s="17"/>
      <c r="U2732" s="17"/>
      <c r="V2732" s="17"/>
      <c r="W2732" s="17"/>
    </row>
    <row r="2733" spans="3:23">
      <c r="C2733" s="1"/>
      <c r="E2733" s="2"/>
      <c r="H2733" s="9"/>
      <c r="I2733" s="9"/>
      <c r="J2733" s="9"/>
      <c r="O2733" s="17"/>
      <c r="P2733" s="17"/>
      <c r="Q2733" s="17"/>
      <c r="R2733" s="17"/>
      <c r="S2733" s="17"/>
      <c r="T2733" s="17"/>
      <c r="U2733" s="17"/>
      <c r="V2733" s="17"/>
      <c r="W2733" s="17"/>
    </row>
    <row r="2734" spans="3:23">
      <c r="C2734" s="1"/>
      <c r="E2734" s="2"/>
      <c r="H2734" s="9"/>
      <c r="I2734" s="9"/>
      <c r="J2734" s="9"/>
      <c r="O2734" s="17"/>
      <c r="P2734" s="17"/>
      <c r="Q2734" s="17"/>
      <c r="R2734" s="17"/>
      <c r="S2734" s="17"/>
      <c r="T2734" s="17"/>
      <c r="U2734" s="17"/>
      <c r="V2734" s="17"/>
      <c r="W2734" s="17"/>
    </row>
    <row r="2735" spans="3:23">
      <c r="C2735" s="1"/>
      <c r="E2735" s="2"/>
      <c r="H2735" s="9"/>
      <c r="I2735" s="9"/>
      <c r="J2735" s="9"/>
      <c r="O2735" s="17"/>
      <c r="P2735" s="17"/>
      <c r="Q2735" s="17"/>
      <c r="R2735" s="17"/>
      <c r="S2735" s="17"/>
      <c r="T2735" s="17"/>
      <c r="U2735" s="17"/>
      <c r="V2735" s="17"/>
      <c r="W2735" s="17"/>
    </row>
    <row r="2736" spans="3:23">
      <c r="C2736" s="1"/>
      <c r="E2736" s="2"/>
      <c r="H2736" s="9"/>
      <c r="I2736" s="9"/>
      <c r="J2736" s="9"/>
      <c r="O2736" s="17"/>
      <c r="P2736" s="17"/>
      <c r="Q2736" s="17"/>
      <c r="R2736" s="17"/>
      <c r="S2736" s="17"/>
      <c r="T2736" s="17"/>
      <c r="U2736" s="17"/>
      <c r="V2736" s="17"/>
      <c r="W2736" s="17"/>
    </row>
    <row r="2737" spans="3:23">
      <c r="C2737" s="1"/>
      <c r="E2737" s="2"/>
      <c r="H2737" s="9"/>
      <c r="I2737" s="9"/>
      <c r="J2737" s="9"/>
      <c r="O2737" s="17"/>
      <c r="P2737" s="17"/>
      <c r="Q2737" s="17"/>
      <c r="R2737" s="17"/>
      <c r="S2737" s="17"/>
      <c r="T2737" s="17"/>
      <c r="U2737" s="17"/>
      <c r="V2737" s="17"/>
      <c r="W2737" s="17"/>
    </row>
    <row r="2738" spans="3:23">
      <c r="C2738" s="1"/>
      <c r="E2738" s="2"/>
      <c r="H2738" s="9"/>
      <c r="I2738" s="9"/>
      <c r="J2738" s="9"/>
      <c r="O2738" s="17"/>
      <c r="P2738" s="17"/>
      <c r="Q2738" s="17"/>
      <c r="R2738" s="17"/>
      <c r="S2738" s="17"/>
      <c r="T2738" s="17"/>
      <c r="U2738" s="17"/>
      <c r="V2738" s="17"/>
      <c r="W2738" s="17"/>
    </row>
    <row r="2739" spans="3:23">
      <c r="C2739" s="1"/>
      <c r="E2739" s="2"/>
      <c r="H2739" s="9"/>
      <c r="I2739" s="9"/>
      <c r="J2739" s="9"/>
      <c r="O2739" s="17"/>
      <c r="P2739" s="17"/>
      <c r="Q2739" s="17"/>
      <c r="R2739" s="17"/>
      <c r="S2739" s="17"/>
      <c r="T2739" s="17"/>
      <c r="U2739" s="17"/>
      <c r="V2739" s="17"/>
      <c r="W2739" s="17"/>
    </row>
    <row r="2740" spans="3:23">
      <c r="C2740" s="1"/>
      <c r="E2740" s="2"/>
      <c r="H2740" s="9"/>
      <c r="I2740" s="9"/>
      <c r="J2740" s="9"/>
      <c r="O2740" s="17"/>
      <c r="P2740" s="17"/>
      <c r="Q2740" s="17"/>
      <c r="R2740" s="17"/>
      <c r="S2740" s="17"/>
      <c r="T2740" s="17"/>
      <c r="U2740" s="17"/>
      <c r="V2740" s="17"/>
      <c r="W2740" s="17"/>
    </row>
    <row r="2741" spans="3:23">
      <c r="C2741" s="1"/>
      <c r="E2741" s="2"/>
      <c r="H2741" s="9"/>
      <c r="I2741" s="9"/>
      <c r="J2741" s="9"/>
      <c r="O2741" s="17"/>
      <c r="P2741" s="17"/>
      <c r="Q2741" s="17"/>
      <c r="R2741" s="17"/>
      <c r="S2741" s="17"/>
      <c r="T2741" s="17"/>
      <c r="U2741" s="17"/>
      <c r="V2741" s="17"/>
      <c r="W2741" s="17"/>
    </row>
    <row r="2742" spans="3:23">
      <c r="C2742" s="1"/>
      <c r="E2742" s="2"/>
      <c r="H2742" s="9"/>
      <c r="I2742" s="9"/>
      <c r="J2742" s="9"/>
      <c r="O2742" s="17"/>
      <c r="P2742" s="17"/>
      <c r="Q2742" s="17"/>
      <c r="R2742" s="17"/>
      <c r="S2742" s="17"/>
      <c r="T2742" s="17"/>
      <c r="U2742" s="17"/>
      <c r="V2742" s="17"/>
      <c r="W2742" s="17"/>
    </row>
    <row r="2743" spans="3:23">
      <c r="C2743" s="1"/>
      <c r="E2743" s="2"/>
      <c r="H2743" s="9"/>
      <c r="I2743" s="9"/>
      <c r="J2743" s="9"/>
      <c r="O2743" s="17"/>
      <c r="P2743" s="17"/>
      <c r="Q2743" s="17"/>
      <c r="R2743" s="17"/>
      <c r="S2743" s="17"/>
      <c r="T2743" s="17"/>
      <c r="U2743" s="17"/>
      <c r="V2743" s="17"/>
      <c r="W2743" s="17"/>
    </row>
    <row r="2744" spans="3:23">
      <c r="C2744" s="1"/>
      <c r="E2744" s="2"/>
      <c r="H2744" s="9"/>
      <c r="I2744" s="9"/>
      <c r="J2744" s="9"/>
      <c r="O2744" s="17"/>
      <c r="P2744" s="17"/>
      <c r="Q2744" s="17"/>
      <c r="R2744" s="17"/>
      <c r="S2744" s="17"/>
      <c r="T2744" s="17"/>
      <c r="U2744" s="17"/>
      <c r="V2744" s="17"/>
      <c r="W2744" s="17"/>
    </row>
    <row r="2745" spans="3:23">
      <c r="C2745" s="1"/>
      <c r="E2745" s="2"/>
      <c r="H2745" s="9"/>
      <c r="I2745" s="9"/>
      <c r="J2745" s="9"/>
      <c r="O2745" s="17"/>
      <c r="P2745" s="17"/>
      <c r="Q2745" s="17"/>
      <c r="R2745" s="17"/>
      <c r="S2745" s="17"/>
      <c r="T2745" s="17"/>
      <c r="U2745" s="17"/>
      <c r="V2745" s="17"/>
      <c r="W2745" s="17"/>
    </row>
    <row r="2746" spans="3:23">
      <c r="C2746" s="1"/>
      <c r="E2746" s="2"/>
      <c r="H2746" s="9"/>
      <c r="I2746" s="9"/>
      <c r="J2746" s="9"/>
      <c r="O2746" s="17"/>
      <c r="P2746" s="17"/>
      <c r="Q2746" s="17"/>
      <c r="R2746" s="17"/>
      <c r="S2746" s="17"/>
      <c r="T2746" s="17"/>
      <c r="U2746" s="17"/>
      <c r="V2746" s="17"/>
      <c r="W2746" s="17"/>
    </row>
    <row r="2747" spans="3:23">
      <c r="C2747" s="1"/>
      <c r="E2747" s="2"/>
      <c r="H2747" s="9"/>
      <c r="I2747" s="9"/>
      <c r="J2747" s="9"/>
      <c r="O2747" s="17"/>
      <c r="P2747" s="17"/>
      <c r="Q2747" s="17"/>
      <c r="R2747" s="17"/>
      <c r="S2747" s="17"/>
      <c r="T2747" s="17"/>
      <c r="U2747" s="17"/>
      <c r="V2747" s="17"/>
      <c r="W2747" s="17"/>
    </row>
    <row r="2748" spans="3:23">
      <c r="C2748" s="1"/>
      <c r="E2748" s="2"/>
      <c r="H2748" s="9"/>
      <c r="I2748" s="9"/>
      <c r="J2748" s="9"/>
      <c r="O2748" s="17"/>
      <c r="P2748" s="17"/>
      <c r="Q2748" s="17"/>
      <c r="R2748" s="17"/>
      <c r="S2748" s="17"/>
      <c r="T2748" s="17"/>
      <c r="U2748" s="17"/>
      <c r="V2748" s="17"/>
      <c r="W2748" s="17"/>
    </row>
    <row r="2749" spans="3:23">
      <c r="C2749" s="1"/>
      <c r="E2749" s="2"/>
      <c r="H2749" s="9"/>
      <c r="I2749" s="9"/>
      <c r="J2749" s="9"/>
      <c r="O2749" s="17"/>
      <c r="P2749" s="17"/>
      <c r="Q2749" s="17"/>
      <c r="R2749" s="17"/>
      <c r="S2749" s="17"/>
      <c r="T2749" s="17"/>
      <c r="U2749" s="17"/>
      <c r="V2749" s="17"/>
      <c r="W2749" s="17"/>
    </row>
    <row r="2750" spans="3:23">
      <c r="C2750" s="1"/>
      <c r="E2750" s="2"/>
      <c r="H2750" s="9"/>
      <c r="I2750" s="9"/>
      <c r="J2750" s="9"/>
      <c r="O2750" s="17"/>
      <c r="P2750" s="17"/>
      <c r="Q2750" s="17"/>
      <c r="R2750" s="17"/>
      <c r="S2750" s="17"/>
      <c r="T2750" s="17"/>
      <c r="U2750" s="17"/>
      <c r="V2750" s="17"/>
      <c r="W2750" s="17"/>
    </row>
    <row r="2751" spans="3:23">
      <c r="C2751" s="1"/>
      <c r="E2751" s="2"/>
      <c r="H2751" s="9"/>
      <c r="I2751" s="9"/>
      <c r="J2751" s="9"/>
      <c r="O2751" s="17"/>
      <c r="P2751" s="17"/>
      <c r="Q2751" s="17"/>
      <c r="R2751" s="17"/>
      <c r="S2751" s="17"/>
      <c r="T2751" s="17"/>
      <c r="U2751" s="17"/>
      <c r="V2751" s="17"/>
      <c r="W2751" s="17"/>
    </row>
    <row r="2752" spans="3:23">
      <c r="C2752" s="1"/>
      <c r="E2752" s="2"/>
      <c r="H2752" s="9"/>
      <c r="I2752" s="9"/>
      <c r="J2752" s="9"/>
      <c r="O2752" s="17"/>
      <c r="P2752" s="17"/>
      <c r="Q2752" s="17"/>
      <c r="R2752" s="17"/>
      <c r="S2752" s="17"/>
      <c r="T2752" s="17"/>
      <c r="U2752" s="17"/>
      <c r="V2752" s="17"/>
      <c r="W2752" s="17"/>
    </row>
    <row r="2753" spans="3:23">
      <c r="C2753" s="1"/>
      <c r="E2753" s="2"/>
      <c r="H2753" s="9"/>
      <c r="I2753" s="9"/>
      <c r="J2753" s="9"/>
      <c r="O2753" s="17"/>
      <c r="P2753" s="17"/>
      <c r="Q2753" s="17"/>
      <c r="R2753" s="17"/>
      <c r="S2753" s="17"/>
      <c r="T2753" s="17"/>
      <c r="U2753" s="17"/>
      <c r="V2753" s="17"/>
      <c r="W2753" s="17"/>
    </row>
    <row r="2754" spans="3:23">
      <c r="C2754" s="1"/>
      <c r="E2754" s="2"/>
      <c r="H2754" s="9"/>
      <c r="I2754" s="9"/>
      <c r="J2754" s="9"/>
      <c r="O2754" s="17"/>
      <c r="P2754" s="17"/>
      <c r="Q2754" s="17"/>
      <c r="R2754" s="17"/>
      <c r="S2754" s="17"/>
      <c r="T2754" s="17"/>
      <c r="U2754" s="17"/>
      <c r="V2754" s="17"/>
      <c r="W2754" s="17"/>
    </row>
    <row r="2755" spans="3:23">
      <c r="C2755" s="1"/>
      <c r="E2755" s="2"/>
      <c r="H2755" s="9"/>
      <c r="I2755" s="9"/>
      <c r="J2755" s="9"/>
      <c r="O2755" s="17"/>
      <c r="P2755" s="17"/>
      <c r="Q2755" s="17"/>
      <c r="R2755" s="17"/>
      <c r="S2755" s="17"/>
      <c r="T2755" s="17"/>
      <c r="U2755" s="17"/>
      <c r="V2755" s="17"/>
      <c r="W2755" s="17"/>
    </row>
    <row r="2756" spans="3:23">
      <c r="C2756" s="1"/>
      <c r="E2756" s="2"/>
      <c r="H2756" s="9"/>
      <c r="I2756" s="9"/>
      <c r="J2756" s="9"/>
      <c r="O2756" s="17"/>
      <c r="P2756" s="17"/>
      <c r="Q2756" s="17"/>
      <c r="R2756" s="17"/>
      <c r="S2756" s="17"/>
      <c r="T2756" s="17"/>
      <c r="U2756" s="17"/>
      <c r="V2756" s="17"/>
      <c r="W2756" s="17"/>
    </row>
    <row r="2757" spans="3:23">
      <c r="C2757" s="1"/>
      <c r="E2757" s="2"/>
      <c r="H2757" s="9"/>
      <c r="I2757" s="9"/>
      <c r="J2757" s="9"/>
      <c r="O2757" s="17"/>
      <c r="P2757" s="17"/>
      <c r="Q2757" s="17"/>
      <c r="R2757" s="17"/>
      <c r="S2757" s="17"/>
      <c r="T2757" s="17"/>
      <c r="U2757" s="17"/>
      <c r="V2757" s="17"/>
      <c r="W2757" s="17"/>
    </row>
    <row r="2758" spans="3:23">
      <c r="C2758" s="1"/>
      <c r="E2758" s="2"/>
      <c r="H2758" s="9"/>
      <c r="I2758" s="9"/>
      <c r="J2758" s="9"/>
      <c r="O2758" s="17"/>
      <c r="P2758" s="17"/>
      <c r="Q2758" s="17"/>
      <c r="R2758" s="17"/>
      <c r="S2758" s="17"/>
      <c r="T2758" s="17"/>
      <c r="U2758" s="17"/>
      <c r="V2758" s="17"/>
      <c r="W2758" s="17"/>
    </row>
    <row r="2759" spans="3:23">
      <c r="C2759" s="1"/>
      <c r="E2759" s="2"/>
      <c r="H2759" s="9"/>
      <c r="I2759" s="9"/>
      <c r="J2759" s="9"/>
      <c r="O2759" s="17"/>
      <c r="P2759" s="17"/>
      <c r="Q2759" s="17"/>
      <c r="R2759" s="17"/>
      <c r="S2759" s="17"/>
      <c r="T2759" s="17"/>
      <c r="U2759" s="17"/>
      <c r="V2759" s="17"/>
      <c r="W2759" s="17"/>
    </row>
    <row r="2760" spans="3:23">
      <c r="C2760" s="1"/>
      <c r="E2760" s="2"/>
      <c r="H2760" s="9"/>
      <c r="I2760" s="9"/>
      <c r="J2760" s="9"/>
      <c r="O2760" s="17"/>
      <c r="P2760" s="17"/>
      <c r="Q2760" s="17"/>
      <c r="R2760" s="17"/>
      <c r="S2760" s="17"/>
      <c r="T2760" s="17"/>
      <c r="U2760" s="17"/>
      <c r="V2760" s="17"/>
      <c r="W2760" s="17"/>
    </row>
    <row r="2761" spans="3:23">
      <c r="C2761" s="1"/>
      <c r="E2761" s="2"/>
      <c r="H2761" s="9"/>
      <c r="I2761" s="9"/>
      <c r="J2761" s="9"/>
      <c r="O2761" s="17"/>
      <c r="P2761" s="17"/>
      <c r="Q2761" s="17"/>
      <c r="R2761" s="17"/>
      <c r="S2761" s="17"/>
      <c r="T2761" s="17"/>
      <c r="U2761" s="17"/>
      <c r="V2761" s="17"/>
      <c r="W2761" s="17"/>
    </row>
    <row r="2762" spans="3:23">
      <c r="C2762" s="1"/>
      <c r="E2762" s="2"/>
      <c r="H2762" s="9"/>
      <c r="I2762" s="9"/>
      <c r="J2762" s="9"/>
      <c r="O2762" s="17"/>
      <c r="P2762" s="17"/>
      <c r="Q2762" s="17"/>
      <c r="R2762" s="17"/>
      <c r="S2762" s="17"/>
      <c r="T2762" s="17"/>
      <c r="U2762" s="17"/>
      <c r="V2762" s="17"/>
      <c r="W2762" s="17"/>
    </row>
    <row r="2763" spans="3:23">
      <c r="C2763" s="1"/>
      <c r="E2763" s="2"/>
      <c r="H2763" s="9"/>
      <c r="I2763" s="9"/>
      <c r="J2763" s="9"/>
      <c r="O2763" s="17"/>
      <c r="P2763" s="17"/>
      <c r="Q2763" s="17"/>
      <c r="R2763" s="17"/>
      <c r="S2763" s="17"/>
      <c r="T2763" s="17"/>
      <c r="U2763" s="17"/>
      <c r="V2763" s="17"/>
      <c r="W2763" s="17"/>
    </row>
    <row r="2764" spans="3:23">
      <c r="C2764" s="1"/>
      <c r="E2764" s="2"/>
      <c r="H2764" s="9"/>
      <c r="I2764" s="9"/>
      <c r="J2764" s="9"/>
      <c r="O2764" s="17"/>
      <c r="P2764" s="17"/>
      <c r="Q2764" s="17"/>
      <c r="R2764" s="17"/>
      <c r="S2764" s="17"/>
      <c r="T2764" s="17"/>
      <c r="U2764" s="17"/>
      <c r="V2764" s="17"/>
      <c r="W2764" s="17"/>
    </row>
    <row r="2765" spans="3:23">
      <c r="C2765" s="1"/>
      <c r="E2765" s="2"/>
      <c r="H2765" s="9"/>
      <c r="I2765" s="9"/>
      <c r="J2765" s="9"/>
      <c r="O2765" s="17"/>
      <c r="P2765" s="17"/>
      <c r="Q2765" s="17"/>
      <c r="R2765" s="17"/>
      <c r="S2765" s="17"/>
      <c r="T2765" s="17"/>
      <c r="U2765" s="17"/>
      <c r="V2765" s="17"/>
      <c r="W2765" s="17"/>
    </row>
    <row r="2766" spans="3:23">
      <c r="C2766" s="1"/>
      <c r="E2766" s="2"/>
      <c r="H2766" s="9"/>
      <c r="I2766" s="9"/>
      <c r="J2766" s="9"/>
      <c r="O2766" s="17"/>
      <c r="P2766" s="17"/>
      <c r="Q2766" s="17"/>
      <c r="R2766" s="17"/>
      <c r="S2766" s="17"/>
      <c r="T2766" s="17"/>
      <c r="U2766" s="17"/>
      <c r="V2766" s="17"/>
      <c r="W2766" s="17"/>
    </row>
    <row r="2767" spans="3:23">
      <c r="C2767" s="1"/>
      <c r="E2767" s="2"/>
      <c r="H2767" s="9"/>
      <c r="I2767" s="9"/>
      <c r="J2767" s="9"/>
      <c r="O2767" s="17"/>
      <c r="P2767" s="17"/>
      <c r="Q2767" s="17"/>
      <c r="R2767" s="17"/>
      <c r="S2767" s="17"/>
      <c r="T2767" s="17"/>
      <c r="U2767" s="17"/>
      <c r="V2767" s="17"/>
      <c r="W2767" s="17"/>
    </row>
    <row r="2768" spans="3:23">
      <c r="C2768" s="1"/>
      <c r="E2768" s="2"/>
      <c r="H2768" s="9"/>
      <c r="I2768" s="9"/>
      <c r="J2768" s="9"/>
      <c r="O2768" s="17"/>
      <c r="P2768" s="17"/>
      <c r="Q2768" s="17"/>
      <c r="R2768" s="17"/>
      <c r="S2768" s="17"/>
      <c r="T2768" s="17"/>
      <c r="U2768" s="17"/>
      <c r="V2768" s="17"/>
      <c r="W2768" s="17"/>
    </row>
    <row r="2769" spans="3:23">
      <c r="C2769" s="1"/>
      <c r="E2769" s="2"/>
      <c r="H2769" s="9"/>
      <c r="I2769" s="9"/>
      <c r="J2769" s="9"/>
      <c r="O2769" s="17"/>
      <c r="P2769" s="17"/>
      <c r="Q2769" s="17"/>
      <c r="R2769" s="17"/>
      <c r="S2769" s="17"/>
      <c r="T2769" s="17"/>
      <c r="U2769" s="17"/>
      <c r="V2769" s="17"/>
      <c r="W2769" s="17"/>
    </row>
    <row r="2770" spans="3:23">
      <c r="C2770" s="1"/>
      <c r="E2770" s="2"/>
      <c r="H2770" s="9"/>
      <c r="I2770" s="9"/>
      <c r="J2770" s="9"/>
      <c r="O2770" s="17"/>
      <c r="P2770" s="17"/>
      <c r="Q2770" s="17"/>
      <c r="R2770" s="17"/>
      <c r="S2770" s="17"/>
      <c r="T2770" s="17"/>
      <c r="U2770" s="17"/>
      <c r="V2770" s="17"/>
      <c r="W2770" s="17"/>
    </row>
    <row r="2771" spans="3:23">
      <c r="C2771" s="1"/>
      <c r="E2771" s="2"/>
      <c r="H2771" s="9"/>
      <c r="I2771" s="9"/>
      <c r="J2771" s="9"/>
      <c r="O2771" s="17"/>
      <c r="P2771" s="17"/>
      <c r="Q2771" s="17"/>
      <c r="R2771" s="17"/>
      <c r="S2771" s="17"/>
      <c r="T2771" s="17"/>
      <c r="U2771" s="17"/>
      <c r="V2771" s="17"/>
      <c r="W2771" s="17"/>
    </row>
    <row r="2772" spans="3:23">
      <c r="C2772" s="1"/>
      <c r="E2772" s="2"/>
      <c r="H2772" s="9"/>
      <c r="I2772" s="9"/>
      <c r="J2772" s="9"/>
      <c r="O2772" s="17"/>
      <c r="P2772" s="17"/>
      <c r="Q2772" s="17"/>
      <c r="R2772" s="17"/>
      <c r="S2772" s="17"/>
      <c r="T2772" s="17"/>
      <c r="U2772" s="17"/>
      <c r="V2772" s="17"/>
      <c r="W2772" s="17"/>
    </row>
    <row r="2773" spans="3:23">
      <c r="C2773" s="1"/>
      <c r="E2773" s="2"/>
      <c r="H2773" s="9"/>
      <c r="I2773" s="9"/>
      <c r="J2773" s="9"/>
      <c r="O2773" s="17"/>
      <c r="P2773" s="17"/>
      <c r="Q2773" s="17"/>
      <c r="R2773" s="17"/>
      <c r="S2773" s="17"/>
      <c r="T2773" s="17"/>
      <c r="U2773" s="17"/>
      <c r="V2773" s="17"/>
      <c r="W2773" s="17"/>
    </row>
    <row r="2774" spans="3:23">
      <c r="C2774" s="1"/>
      <c r="E2774" s="2"/>
      <c r="H2774" s="9"/>
      <c r="I2774" s="9"/>
      <c r="J2774" s="9"/>
      <c r="O2774" s="17"/>
      <c r="P2774" s="17"/>
      <c r="Q2774" s="17"/>
      <c r="R2774" s="17"/>
      <c r="S2774" s="17"/>
      <c r="T2774" s="17"/>
      <c r="U2774" s="17"/>
      <c r="V2774" s="17"/>
      <c r="W2774" s="17"/>
    </row>
    <row r="2775" spans="3:23">
      <c r="C2775" s="1"/>
      <c r="E2775" s="2"/>
      <c r="H2775" s="9"/>
      <c r="I2775" s="9"/>
      <c r="J2775" s="9"/>
      <c r="O2775" s="17"/>
      <c r="P2775" s="17"/>
      <c r="Q2775" s="17"/>
      <c r="R2775" s="17"/>
      <c r="S2775" s="17"/>
      <c r="T2775" s="17"/>
      <c r="U2775" s="17"/>
      <c r="V2775" s="17"/>
      <c r="W2775" s="17"/>
    </row>
    <row r="2776" spans="3:23">
      <c r="C2776" s="1"/>
      <c r="E2776" s="2"/>
      <c r="H2776" s="9"/>
      <c r="I2776" s="9"/>
      <c r="J2776" s="9"/>
      <c r="O2776" s="17"/>
      <c r="P2776" s="17"/>
      <c r="Q2776" s="17"/>
      <c r="R2776" s="17"/>
      <c r="S2776" s="17"/>
      <c r="T2776" s="17"/>
      <c r="U2776" s="17"/>
      <c r="V2776" s="17"/>
      <c r="W2776" s="17"/>
    </row>
    <row r="2777" spans="3:23">
      <c r="C2777" s="1"/>
      <c r="E2777" s="2"/>
      <c r="H2777" s="9"/>
      <c r="I2777" s="9"/>
      <c r="J2777" s="9"/>
      <c r="O2777" s="17"/>
      <c r="P2777" s="17"/>
      <c r="Q2777" s="17"/>
      <c r="R2777" s="17"/>
      <c r="S2777" s="17"/>
      <c r="T2777" s="17"/>
      <c r="U2777" s="17"/>
      <c r="V2777" s="17"/>
      <c r="W2777" s="17"/>
    </row>
    <row r="2778" spans="3:23">
      <c r="C2778" s="1"/>
      <c r="E2778" s="2"/>
      <c r="H2778" s="9"/>
      <c r="I2778" s="9"/>
      <c r="J2778" s="9"/>
      <c r="O2778" s="17"/>
      <c r="P2778" s="17"/>
      <c r="Q2778" s="17"/>
      <c r="R2778" s="17"/>
      <c r="S2778" s="17"/>
      <c r="T2778" s="17"/>
      <c r="U2778" s="17"/>
      <c r="V2778" s="17"/>
      <c r="W2778" s="17"/>
    </row>
    <row r="2779" spans="3:23">
      <c r="C2779" s="1"/>
      <c r="E2779" s="2"/>
      <c r="H2779" s="9"/>
      <c r="I2779" s="9"/>
      <c r="J2779" s="9"/>
      <c r="O2779" s="17"/>
      <c r="P2779" s="17"/>
      <c r="Q2779" s="17"/>
      <c r="R2779" s="17"/>
      <c r="S2779" s="17"/>
      <c r="T2779" s="17"/>
      <c r="U2779" s="17"/>
      <c r="V2779" s="17"/>
      <c r="W2779" s="17"/>
    </row>
    <row r="2780" spans="3:23">
      <c r="C2780" s="1"/>
      <c r="E2780" s="2"/>
      <c r="H2780" s="9"/>
      <c r="I2780" s="9"/>
      <c r="J2780" s="9"/>
      <c r="O2780" s="17"/>
      <c r="P2780" s="17"/>
      <c r="Q2780" s="17"/>
      <c r="R2780" s="17"/>
      <c r="S2780" s="17"/>
      <c r="T2780" s="17"/>
      <c r="U2780" s="17"/>
      <c r="V2780" s="17"/>
      <c r="W2780" s="17"/>
    </row>
    <row r="2781" spans="3:23">
      <c r="C2781" s="1"/>
      <c r="E2781" s="2"/>
      <c r="H2781" s="9"/>
      <c r="I2781" s="9"/>
      <c r="J2781" s="9"/>
      <c r="O2781" s="17"/>
      <c r="P2781" s="17"/>
      <c r="Q2781" s="17"/>
      <c r="R2781" s="17"/>
      <c r="S2781" s="17"/>
      <c r="T2781" s="17"/>
      <c r="U2781" s="17"/>
      <c r="V2781" s="17"/>
      <c r="W2781" s="17"/>
    </row>
    <row r="2782" spans="3:23">
      <c r="C2782" s="1"/>
      <c r="E2782" s="2"/>
      <c r="H2782" s="9"/>
      <c r="I2782" s="9"/>
      <c r="J2782" s="9"/>
      <c r="O2782" s="17"/>
      <c r="P2782" s="17"/>
      <c r="Q2782" s="17"/>
      <c r="R2782" s="17"/>
      <c r="S2782" s="17"/>
      <c r="T2782" s="17"/>
      <c r="U2782" s="17"/>
      <c r="V2782" s="17"/>
      <c r="W2782" s="17"/>
    </row>
    <row r="2783" spans="3:23">
      <c r="C2783" s="1"/>
      <c r="E2783" s="2"/>
      <c r="H2783" s="9"/>
      <c r="I2783" s="9"/>
      <c r="J2783" s="9"/>
      <c r="O2783" s="17"/>
      <c r="P2783" s="17"/>
      <c r="Q2783" s="17"/>
      <c r="R2783" s="17"/>
      <c r="S2783" s="17"/>
      <c r="T2783" s="17"/>
      <c r="U2783" s="17"/>
      <c r="V2783" s="17"/>
      <c r="W2783" s="17"/>
    </row>
    <row r="2784" spans="3:23">
      <c r="C2784" s="1"/>
      <c r="E2784" s="2"/>
      <c r="H2784" s="9"/>
      <c r="I2784" s="9"/>
      <c r="J2784" s="9"/>
      <c r="O2784" s="17"/>
      <c r="P2784" s="17"/>
      <c r="Q2784" s="17"/>
      <c r="R2784" s="17"/>
      <c r="S2784" s="17"/>
      <c r="T2784" s="17"/>
      <c r="U2784" s="17"/>
      <c r="V2784" s="17"/>
      <c r="W2784" s="17"/>
    </row>
    <row r="2785" spans="3:23">
      <c r="C2785" s="1"/>
      <c r="E2785" s="2"/>
      <c r="H2785" s="9"/>
      <c r="I2785" s="9"/>
      <c r="J2785" s="9"/>
      <c r="O2785" s="17"/>
      <c r="P2785" s="17"/>
      <c r="Q2785" s="17"/>
      <c r="R2785" s="17"/>
      <c r="S2785" s="17"/>
      <c r="T2785" s="17"/>
      <c r="U2785" s="17"/>
      <c r="V2785" s="17"/>
      <c r="W2785" s="17"/>
    </row>
    <row r="2786" spans="3:23">
      <c r="C2786" s="1"/>
      <c r="E2786" s="2"/>
      <c r="H2786" s="9"/>
      <c r="I2786" s="9"/>
      <c r="J2786" s="9"/>
      <c r="O2786" s="17"/>
      <c r="P2786" s="17"/>
      <c r="Q2786" s="17"/>
      <c r="R2786" s="17"/>
      <c r="S2786" s="17"/>
      <c r="T2786" s="17"/>
      <c r="U2786" s="17"/>
      <c r="V2786" s="17"/>
      <c r="W2786" s="17"/>
    </row>
    <row r="2787" spans="3:23">
      <c r="C2787" s="1"/>
      <c r="E2787" s="2"/>
      <c r="H2787" s="9"/>
      <c r="I2787" s="9"/>
      <c r="J2787" s="9"/>
      <c r="O2787" s="17"/>
      <c r="P2787" s="17"/>
      <c r="Q2787" s="17"/>
      <c r="R2787" s="17"/>
      <c r="S2787" s="17"/>
      <c r="T2787" s="17"/>
      <c r="U2787" s="17"/>
      <c r="V2787" s="17"/>
      <c r="W2787" s="17"/>
    </row>
    <row r="2788" spans="3:23">
      <c r="C2788" s="1"/>
      <c r="E2788" s="2"/>
      <c r="H2788" s="9"/>
      <c r="I2788" s="9"/>
      <c r="J2788" s="9"/>
      <c r="O2788" s="17"/>
      <c r="P2788" s="17"/>
      <c r="Q2788" s="17"/>
      <c r="R2788" s="17"/>
      <c r="S2788" s="17"/>
      <c r="T2788" s="17"/>
      <c r="U2788" s="17"/>
      <c r="V2788" s="17"/>
      <c r="W2788" s="17"/>
    </row>
    <row r="2789" spans="3:23">
      <c r="C2789" s="1"/>
      <c r="E2789" s="2"/>
      <c r="H2789" s="9"/>
      <c r="I2789" s="9"/>
      <c r="J2789" s="9"/>
      <c r="O2789" s="17"/>
      <c r="P2789" s="17"/>
      <c r="Q2789" s="17"/>
      <c r="R2789" s="17"/>
      <c r="S2789" s="17"/>
      <c r="T2789" s="17"/>
      <c r="U2789" s="17"/>
      <c r="V2789" s="17"/>
      <c r="W2789" s="17"/>
    </row>
    <row r="2790" spans="3:23">
      <c r="C2790" s="1"/>
      <c r="E2790" s="2"/>
      <c r="H2790" s="9"/>
      <c r="I2790" s="9"/>
      <c r="J2790" s="9"/>
      <c r="O2790" s="17"/>
      <c r="P2790" s="17"/>
      <c r="Q2790" s="17"/>
      <c r="R2790" s="17"/>
      <c r="S2790" s="17"/>
      <c r="T2790" s="17"/>
      <c r="U2790" s="17"/>
      <c r="V2790" s="17"/>
      <c r="W2790" s="17"/>
    </row>
    <row r="2791" spans="3:23">
      <c r="C2791" s="1"/>
      <c r="E2791" s="2"/>
      <c r="H2791" s="9"/>
      <c r="I2791" s="9"/>
      <c r="J2791" s="9"/>
      <c r="O2791" s="17"/>
      <c r="P2791" s="17"/>
      <c r="Q2791" s="17"/>
      <c r="R2791" s="17"/>
      <c r="S2791" s="17"/>
      <c r="T2791" s="17"/>
      <c r="U2791" s="17"/>
      <c r="V2791" s="17"/>
      <c r="W2791" s="17"/>
    </row>
    <row r="2792" spans="3:23">
      <c r="C2792" s="1"/>
      <c r="E2792" s="2"/>
      <c r="H2792" s="9"/>
      <c r="I2792" s="9"/>
      <c r="J2792" s="9"/>
      <c r="O2792" s="17"/>
      <c r="P2792" s="17"/>
      <c r="Q2792" s="17"/>
      <c r="R2792" s="17"/>
      <c r="S2792" s="17"/>
      <c r="T2792" s="17"/>
      <c r="U2792" s="17"/>
      <c r="V2792" s="17"/>
      <c r="W2792" s="17"/>
    </row>
    <row r="2793" spans="3:23">
      <c r="C2793" s="1"/>
      <c r="E2793" s="2"/>
      <c r="H2793" s="9"/>
      <c r="I2793" s="9"/>
      <c r="J2793" s="9"/>
      <c r="O2793" s="17"/>
      <c r="P2793" s="17"/>
      <c r="Q2793" s="17"/>
      <c r="R2793" s="17"/>
      <c r="S2793" s="17"/>
      <c r="T2793" s="17"/>
      <c r="U2793" s="17"/>
      <c r="V2793" s="17"/>
      <c r="W2793" s="17"/>
    </row>
    <row r="2794" spans="3:23">
      <c r="C2794" s="1"/>
      <c r="E2794" s="2"/>
      <c r="H2794" s="9"/>
      <c r="I2794" s="9"/>
      <c r="J2794" s="9"/>
      <c r="O2794" s="17"/>
      <c r="P2794" s="17"/>
      <c r="Q2794" s="17"/>
      <c r="R2794" s="17"/>
      <c r="S2794" s="17"/>
      <c r="T2794" s="17"/>
      <c r="U2794" s="17"/>
      <c r="V2794" s="17"/>
      <c r="W2794" s="17"/>
    </row>
    <row r="2795" spans="3:23">
      <c r="C2795" s="1"/>
      <c r="E2795" s="2"/>
      <c r="H2795" s="9"/>
      <c r="I2795" s="9"/>
      <c r="J2795" s="9"/>
      <c r="O2795" s="17"/>
      <c r="P2795" s="17"/>
      <c r="Q2795" s="17"/>
      <c r="R2795" s="17"/>
      <c r="S2795" s="17"/>
      <c r="T2795" s="17"/>
      <c r="U2795" s="17"/>
      <c r="V2795" s="17"/>
      <c r="W2795" s="17"/>
    </row>
    <row r="2796" spans="3:23">
      <c r="C2796" s="1"/>
      <c r="E2796" s="2"/>
      <c r="H2796" s="9"/>
      <c r="I2796" s="9"/>
      <c r="J2796" s="9"/>
      <c r="O2796" s="17"/>
      <c r="P2796" s="17"/>
      <c r="Q2796" s="17"/>
      <c r="R2796" s="17"/>
      <c r="S2796" s="17"/>
      <c r="T2796" s="17"/>
      <c r="U2796" s="17"/>
      <c r="V2796" s="17"/>
      <c r="W2796" s="17"/>
    </row>
    <row r="2797" spans="3:23">
      <c r="C2797" s="1"/>
      <c r="E2797" s="2"/>
      <c r="H2797" s="9"/>
      <c r="I2797" s="9"/>
      <c r="J2797" s="9"/>
      <c r="O2797" s="17"/>
      <c r="P2797" s="17"/>
      <c r="Q2797" s="17"/>
      <c r="R2797" s="17"/>
      <c r="S2797" s="17"/>
      <c r="T2797" s="17"/>
      <c r="U2797" s="17"/>
      <c r="V2797" s="17"/>
      <c r="W2797" s="17"/>
    </row>
    <row r="2798" spans="3:23">
      <c r="C2798" s="1"/>
      <c r="E2798" s="2"/>
      <c r="H2798" s="9"/>
      <c r="I2798" s="9"/>
      <c r="J2798" s="9"/>
      <c r="O2798" s="17"/>
      <c r="P2798" s="17"/>
      <c r="Q2798" s="17"/>
      <c r="R2798" s="17"/>
      <c r="S2798" s="17"/>
      <c r="T2798" s="17"/>
      <c r="U2798" s="17"/>
      <c r="V2798" s="17"/>
      <c r="W2798" s="17"/>
    </row>
    <row r="2799" spans="3:23">
      <c r="C2799" s="1"/>
      <c r="E2799" s="2"/>
      <c r="H2799" s="9"/>
      <c r="I2799" s="9"/>
      <c r="J2799" s="9"/>
      <c r="O2799" s="17"/>
      <c r="P2799" s="17"/>
      <c r="Q2799" s="17"/>
      <c r="R2799" s="17"/>
      <c r="S2799" s="17"/>
      <c r="T2799" s="17"/>
      <c r="U2799" s="17"/>
      <c r="V2799" s="17"/>
      <c r="W2799" s="17"/>
    </row>
    <row r="2800" spans="3:23">
      <c r="C2800" s="1"/>
      <c r="E2800" s="2"/>
      <c r="H2800" s="9"/>
      <c r="I2800" s="9"/>
      <c r="J2800" s="9"/>
      <c r="O2800" s="17"/>
      <c r="P2800" s="17"/>
      <c r="Q2800" s="17"/>
      <c r="R2800" s="17"/>
      <c r="S2800" s="17"/>
      <c r="T2800" s="17"/>
      <c r="U2800" s="17"/>
      <c r="V2800" s="17"/>
      <c r="W2800" s="17"/>
    </row>
    <row r="2801" spans="3:23">
      <c r="C2801" s="1"/>
      <c r="E2801" s="2"/>
      <c r="H2801" s="9"/>
      <c r="I2801" s="9"/>
      <c r="J2801" s="9"/>
      <c r="O2801" s="17"/>
      <c r="P2801" s="17"/>
      <c r="Q2801" s="17"/>
      <c r="R2801" s="17"/>
      <c r="S2801" s="17"/>
      <c r="T2801" s="17"/>
      <c r="U2801" s="17"/>
      <c r="V2801" s="17"/>
      <c r="W2801" s="17"/>
    </row>
    <row r="2802" spans="3:23">
      <c r="C2802" s="1"/>
      <c r="E2802" s="2"/>
      <c r="H2802" s="9"/>
      <c r="I2802" s="9"/>
      <c r="J2802" s="9"/>
      <c r="O2802" s="17"/>
      <c r="P2802" s="17"/>
      <c r="Q2802" s="17"/>
      <c r="R2802" s="17"/>
      <c r="S2802" s="17"/>
      <c r="T2802" s="17"/>
      <c r="U2802" s="17"/>
      <c r="V2802" s="17"/>
      <c r="W2802" s="17"/>
    </row>
    <row r="2803" spans="3:23">
      <c r="C2803" s="1"/>
      <c r="E2803" s="2"/>
      <c r="H2803" s="9"/>
      <c r="I2803" s="9"/>
      <c r="J2803" s="9"/>
      <c r="O2803" s="17"/>
      <c r="P2803" s="17"/>
      <c r="Q2803" s="17"/>
      <c r="R2803" s="17"/>
      <c r="S2803" s="17"/>
      <c r="T2803" s="17"/>
      <c r="U2803" s="17"/>
      <c r="V2803" s="17"/>
      <c r="W2803" s="17"/>
    </row>
    <row r="2804" spans="3:23">
      <c r="C2804" s="1"/>
      <c r="E2804" s="2"/>
      <c r="H2804" s="9"/>
      <c r="I2804" s="9"/>
      <c r="J2804" s="9"/>
      <c r="O2804" s="17"/>
      <c r="P2804" s="17"/>
      <c r="Q2804" s="17"/>
      <c r="R2804" s="17"/>
      <c r="S2804" s="17"/>
      <c r="T2804" s="17"/>
      <c r="U2804" s="17"/>
      <c r="V2804" s="17"/>
      <c r="W2804" s="17"/>
    </row>
    <row r="2805" spans="3:23">
      <c r="C2805" s="1"/>
      <c r="E2805" s="2"/>
      <c r="H2805" s="9"/>
      <c r="I2805" s="9"/>
      <c r="J2805" s="9"/>
      <c r="O2805" s="17"/>
      <c r="P2805" s="17"/>
      <c r="Q2805" s="17"/>
      <c r="R2805" s="17"/>
      <c r="S2805" s="17"/>
      <c r="T2805" s="17"/>
      <c r="U2805" s="17"/>
      <c r="V2805" s="17"/>
      <c r="W2805" s="17"/>
    </row>
    <row r="2806" spans="3:23">
      <c r="C2806" s="1"/>
      <c r="E2806" s="2"/>
      <c r="H2806" s="9"/>
      <c r="I2806" s="9"/>
      <c r="J2806" s="9"/>
      <c r="O2806" s="17"/>
      <c r="P2806" s="17"/>
      <c r="Q2806" s="17"/>
      <c r="R2806" s="17"/>
      <c r="S2806" s="17"/>
      <c r="T2806" s="17"/>
      <c r="U2806" s="17"/>
      <c r="V2806" s="17"/>
      <c r="W2806" s="17"/>
    </row>
    <row r="2807" spans="3:23">
      <c r="C2807" s="1"/>
      <c r="E2807" s="2"/>
      <c r="H2807" s="9"/>
      <c r="I2807" s="9"/>
      <c r="J2807" s="9"/>
      <c r="O2807" s="17"/>
      <c r="P2807" s="17"/>
      <c r="Q2807" s="17"/>
      <c r="R2807" s="17"/>
      <c r="S2807" s="17"/>
      <c r="T2807" s="17"/>
      <c r="U2807" s="17"/>
      <c r="V2807" s="17"/>
      <c r="W2807" s="17"/>
    </row>
    <row r="2808" spans="3:23">
      <c r="C2808" s="1"/>
      <c r="E2808" s="2"/>
      <c r="H2808" s="9"/>
      <c r="I2808" s="9"/>
      <c r="J2808" s="9"/>
      <c r="O2808" s="17"/>
      <c r="P2808" s="17"/>
      <c r="Q2808" s="17"/>
      <c r="R2808" s="17"/>
      <c r="S2808" s="17"/>
      <c r="T2808" s="17"/>
      <c r="U2808" s="17"/>
      <c r="V2808" s="17"/>
      <c r="W2808" s="17"/>
    </row>
    <row r="2809" spans="3:23">
      <c r="C2809" s="1"/>
      <c r="E2809" s="2"/>
      <c r="H2809" s="9"/>
      <c r="I2809" s="9"/>
      <c r="J2809" s="9"/>
      <c r="O2809" s="17"/>
      <c r="P2809" s="17"/>
      <c r="Q2809" s="17"/>
      <c r="R2809" s="17"/>
      <c r="S2809" s="17"/>
      <c r="T2809" s="17"/>
      <c r="U2809" s="17"/>
      <c r="V2809" s="17"/>
      <c r="W2809" s="17"/>
    </row>
    <row r="2810" spans="3:23">
      <c r="C2810" s="1"/>
      <c r="E2810" s="2"/>
      <c r="H2810" s="9"/>
      <c r="I2810" s="9"/>
      <c r="J2810" s="9"/>
      <c r="O2810" s="17"/>
      <c r="P2810" s="17"/>
      <c r="Q2810" s="17"/>
      <c r="R2810" s="17"/>
      <c r="S2810" s="17"/>
      <c r="T2810" s="17"/>
      <c r="U2810" s="17"/>
      <c r="V2810" s="17"/>
      <c r="W2810" s="17"/>
    </row>
    <row r="2811" spans="3:23">
      <c r="C2811" s="1"/>
      <c r="E2811" s="2"/>
      <c r="H2811" s="9"/>
      <c r="I2811" s="9"/>
      <c r="J2811" s="9"/>
      <c r="O2811" s="17"/>
      <c r="P2811" s="17"/>
      <c r="Q2811" s="17"/>
      <c r="R2811" s="17"/>
      <c r="S2811" s="17"/>
      <c r="T2811" s="17"/>
      <c r="U2811" s="17"/>
      <c r="V2811" s="17"/>
      <c r="W2811" s="17"/>
    </row>
    <row r="2812" spans="3:23">
      <c r="C2812" s="1"/>
      <c r="E2812" s="2"/>
      <c r="H2812" s="9"/>
      <c r="I2812" s="9"/>
      <c r="J2812" s="9"/>
      <c r="O2812" s="17"/>
      <c r="P2812" s="17"/>
      <c r="Q2812" s="17"/>
      <c r="R2812" s="17"/>
      <c r="S2812" s="17"/>
      <c r="T2812" s="17"/>
      <c r="U2812" s="17"/>
      <c r="V2812" s="17"/>
      <c r="W2812" s="17"/>
    </row>
    <row r="2813" spans="3:23">
      <c r="C2813" s="1"/>
      <c r="E2813" s="2"/>
      <c r="H2813" s="9"/>
      <c r="I2813" s="9"/>
      <c r="J2813" s="9"/>
      <c r="O2813" s="17"/>
      <c r="P2813" s="17"/>
      <c r="Q2813" s="17"/>
      <c r="R2813" s="17"/>
      <c r="S2813" s="17"/>
      <c r="T2813" s="17"/>
      <c r="U2813" s="17"/>
      <c r="V2813" s="17"/>
      <c r="W2813" s="17"/>
    </row>
    <row r="2814" spans="3:23">
      <c r="C2814" s="1"/>
      <c r="E2814" s="2"/>
      <c r="H2814" s="9"/>
      <c r="I2814" s="9"/>
      <c r="J2814" s="9"/>
      <c r="O2814" s="17"/>
      <c r="P2814" s="17"/>
      <c r="Q2814" s="17"/>
      <c r="R2814" s="17"/>
      <c r="S2814" s="17"/>
      <c r="T2814" s="17"/>
      <c r="U2814" s="17"/>
      <c r="V2814" s="17"/>
      <c r="W2814" s="17"/>
    </row>
    <row r="2815" spans="3:23">
      <c r="C2815" s="1"/>
      <c r="E2815" s="2"/>
      <c r="H2815" s="9"/>
      <c r="I2815" s="9"/>
      <c r="J2815" s="9"/>
      <c r="O2815" s="17"/>
      <c r="P2815" s="17"/>
      <c r="Q2815" s="17"/>
      <c r="R2815" s="17"/>
      <c r="S2815" s="17"/>
      <c r="T2815" s="17"/>
      <c r="U2815" s="17"/>
      <c r="V2815" s="17"/>
      <c r="W2815" s="17"/>
    </row>
    <row r="2816" spans="3:23">
      <c r="C2816" s="1"/>
      <c r="E2816" s="2"/>
      <c r="H2816" s="9"/>
      <c r="I2816" s="9"/>
      <c r="J2816" s="9"/>
      <c r="O2816" s="17"/>
      <c r="P2816" s="17"/>
      <c r="Q2816" s="17"/>
      <c r="R2816" s="17"/>
      <c r="S2816" s="17"/>
      <c r="T2816" s="17"/>
      <c r="U2816" s="17"/>
      <c r="V2816" s="17"/>
      <c r="W2816" s="17"/>
    </row>
    <row r="2817" spans="3:23">
      <c r="C2817" s="1"/>
      <c r="E2817" s="2"/>
      <c r="H2817" s="9"/>
      <c r="I2817" s="9"/>
      <c r="J2817" s="9"/>
      <c r="O2817" s="17"/>
      <c r="P2817" s="17"/>
      <c r="Q2817" s="17"/>
      <c r="R2817" s="17"/>
      <c r="S2817" s="17"/>
      <c r="T2817" s="17"/>
      <c r="U2817" s="17"/>
      <c r="V2817" s="17"/>
      <c r="W2817" s="17"/>
    </row>
    <row r="2818" spans="3:23">
      <c r="C2818" s="1"/>
      <c r="E2818" s="2"/>
      <c r="H2818" s="9"/>
      <c r="I2818" s="9"/>
      <c r="J2818" s="9"/>
      <c r="O2818" s="17"/>
      <c r="P2818" s="17"/>
      <c r="Q2818" s="17"/>
      <c r="R2818" s="17"/>
      <c r="S2818" s="17"/>
      <c r="T2818" s="17"/>
      <c r="U2818" s="17"/>
      <c r="V2818" s="17"/>
      <c r="W2818" s="17"/>
    </row>
    <row r="2819" spans="3:23">
      <c r="C2819" s="1"/>
      <c r="E2819" s="2"/>
      <c r="H2819" s="9"/>
      <c r="I2819" s="9"/>
      <c r="J2819" s="9"/>
      <c r="O2819" s="17"/>
      <c r="P2819" s="17"/>
      <c r="Q2819" s="17"/>
      <c r="R2819" s="17"/>
      <c r="S2819" s="17"/>
      <c r="T2819" s="17"/>
      <c r="U2819" s="17"/>
      <c r="V2819" s="17"/>
      <c r="W2819" s="17"/>
    </row>
    <row r="2820" spans="3:23">
      <c r="C2820" s="1"/>
      <c r="E2820" s="2"/>
      <c r="H2820" s="9"/>
      <c r="I2820" s="9"/>
      <c r="J2820" s="9"/>
      <c r="O2820" s="17"/>
      <c r="P2820" s="17"/>
      <c r="Q2820" s="17"/>
      <c r="R2820" s="17"/>
      <c r="S2820" s="17"/>
      <c r="T2820" s="17"/>
      <c r="U2820" s="17"/>
      <c r="V2820" s="17"/>
      <c r="W2820" s="17"/>
    </row>
    <row r="2821" spans="3:23">
      <c r="C2821" s="1"/>
      <c r="E2821" s="2"/>
      <c r="H2821" s="9"/>
      <c r="I2821" s="9"/>
      <c r="J2821" s="9"/>
      <c r="O2821" s="17"/>
      <c r="P2821" s="17"/>
      <c r="Q2821" s="17"/>
      <c r="R2821" s="17"/>
      <c r="S2821" s="17"/>
      <c r="T2821" s="17"/>
      <c r="U2821" s="17"/>
      <c r="V2821" s="17"/>
      <c r="W2821" s="17"/>
    </row>
    <row r="2822" spans="3:23">
      <c r="C2822" s="1"/>
      <c r="E2822" s="2"/>
      <c r="H2822" s="9"/>
      <c r="I2822" s="9"/>
      <c r="J2822" s="9"/>
      <c r="O2822" s="17"/>
      <c r="P2822" s="17"/>
      <c r="Q2822" s="17"/>
      <c r="R2822" s="17"/>
      <c r="S2822" s="17"/>
      <c r="T2822" s="17"/>
      <c r="U2822" s="17"/>
      <c r="V2822" s="17"/>
      <c r="W2822" s="17"/>
    </row>
    <row r="2823" spans="3:23">
      <c r="C2823" s="1"/>
      <c r="E2823" s="2"/>
      <c r="H2823" s="9"/>
      <c r="I2823" s="9"/>
      <c r="J2823" s="9"/>
      <c r="O2823" s="17"/>
      <c r="P2823" s="17"/>
      <c r="Q2823" s="17"/>
      <c r="R2823" s="17"/>
      <c r="S2823" s="17"/>
      <c r="T2823" s="17"/>
      <c r="U2823" s="17"/>
      <c r="V2823" s="17"/>
      <c r="W2823" s="17"/>
    </row>
    <row r="2824" spans="3:23">
      <c r="C2824" s="1"/>
      <c r="E2824" s="2"/>
      <c r="H2824" s="9"/>
      <c r="I2824" s="9"/>
      <c r="J2824" s="9"/>
      <c r="O2824" s="17"/>
      <c r="P2824" s="17"/>
      <c r="Q2824" s="17"/>
      <c r="R2824" s="17"/>
      <c r="S2824" s="17"/>
      <c r="T2824" s="17"/>
      <c r="U2824" s="17"/>
      <c r="V2824" s="17"/>
      <c r="W2824" s="17"/>
    </row>
    <row r="2825" spans="3:23">
      <c r="C2825" s="1"/>
      <c r="E2825" s="2"/>
      <c r="H2825" s="9"/>
      <c r="I2825" s="9"/>
      <c r="J2825" s="9"/>
      <c r="O2825" s="17"/>
      <c r="P2825" s="17"/>
      <c r="Q2825" s="17"/>
      <c r="R2825" s="17"/>
      <c r="S2825" s="17"/>
      <c r="T2825" s="17"/>
      <c r="U2825" s="17"/>
      <c r="V2825" s="17"/>
      <c r="W2825" s="17"/>
    </row>
    <row r="2826" spans="3:23">
      <c r="C2826" s="1"/>
      <c r="E2826" s="2"/>
      <c r="H2826" s="9"/>
      <c r="I2826" s="9"/>
      <c r="J2826" s="9"/>
      <c r="O2826" s="17"/>
      <c r="P2826" s="17"/>
      <c r="Q2826" s="17"/>
      <c r="R2826" s="17"/>
      <c r="S2826" s="17"/>
      <c r="T2826" s="17"/>
      <c r="U2826" s="17"/>
      <c r="V2826" s="17"/>
      <c r="W2826" s="17"/>
    </row>
    <row r="2827" spans="3:23">
      <c r="C2827" s="1"/>
      <c r="E2827" s="2"/>
      <c r="H2827" s="9"/>
      <c r="I2827" s="9"/>
      <c r="J2827" s="9"/>
      <c r="O2827" s="17"/>
      <c r="P2827" s="17"/>
      <c r="Q2827" s="17"/>
      <c r="R2827" s="17"/>
      <c r="S2827" s="17"/>
      <c r="T2827" s="17"/>
      <c r="U2827" s="17"/>
      <c r="V2827" s="17"/>
      <c r="W2827" s="17"/>
    </row>
    <row r="2828" spans="3:23">
      <c r="C2828" s="1"/>
      <c r="E2828" s="2"/>
      <c r="H2828" s="9"/>
      <c r="I2828" s="9"/>
      <c r="J2828" s="9"/>
      <c r="O2828" s="17"/>
      <c r="P2828" s="17"/>
      <c r="Q2828" s="17"/>
      <c r="R2828" s="17"/>
      <c r="S2828" s="17"/>
      <c r="T2828" s="17"/>
      <c r="U2828" s="17"/>
      <c r="V2828" s="17"/>
      <c r="W2828" s="17"/>
    </row>
    <row r="2829" spans="3:23">
      <c r="C2829" s="1"/>
      <c r="E2829" s="2"/>
      <c r="H2829" s="9"/>
      <c r="I2829" s="9"/>
      <c r="J2829" s="9"/>
      <c r="O2829" s="17"/>
      <c r="P2829" s="17"/>
      <c r="Q2829" s="17"/>
      <c r="R2829" s="17"/>
      <c r="S2829" s="17"/>
      <c r="T2829" s="17"/>
      <c r="U2829" s="17"/>
      <c r="V2829" s="17"/>
      <c r="W2829" s="17"/>
    </row>
    <row r="2830" spans="3:23">
      <c r="C2830" s="1"/>
      <c r="E2830" s="2"/>
      <c r="H2830" s="9"/>
      <c r="I2830" s="9"/>
      <c r="J2830" s="9"/>
      <c r="O2830" s="17"/>
      <c r="P2830" s="17"/>
      <c r="Q2830" s="17"/>
      <c r="R2830" s="17"/>
      <c r="S2830" s="17"/>
      <c r="T2830" s="17"/>
      <c r="U2830" s="17"/>
      <c r="V2830" s="17"/>
      <c r="W2830" s="17"/>
    </row>
    <row r="2831" spans="3:23">
      <c r="C2831" s="1"/>
      <c r="E2831" s="2"/>
      <c r="H2831" s="9"/>
      <c r="I2831" s="9"/>
      <c r="J2831" s="9"/>
      <c r="O2831" s="17"/>
      <c r="P2831" s="17"/>
      <c r="Q2831" s="17"/>
      <c r="R2831" s="17"/>
      <c r="S2831" s="17"/>
      <c r="T2831" s="17"/>
      <c r="U2831" s="17"/>
      <c r="V2831" s="17"/>
      <c r="W2831" s="17"/>
    </row>
    <row r="2832" spans="3:23">
      <c r="C2832" s="1"/>
      <c r="E2832" s="2"/>
      <c r="H2832" s="9"/>
      <c r="I2832" s="9"/>
      <c r="J2832" s="9"/>
      <c r="O2832" s="17"/>
      <c r="P2832" s="17"/>
      <c r="Q2832" s="17"/>
      <c r="R2832" s="17"/>
      <c r="S2832" s="17"/>
      <c r="T2832" s="17"/>
      <c r="U2832" s="17"/>
      <c r="V2832" s="17"/>
      <c r="W2832" s="17"/>
    </row>
    <row r="2833" spans="3:23">
      <c r="C2833" s="1"/>
      <c r="E2833" s="2"/>
      <c r="H2833" s="9"/>
      <c r="I2833" s="9"/>
      <c r="J2833" s="9"/>
      <c r="O2833" s="17"/>
      <c r="P2833" s="17"/>
      <c r="Q2833" s="17"/>
      <c r="R2833" s="17"/>
      <c r="S2833" s="17"/>
      <c r="T2833" s="17"/>
      <c r="U2833" s="17"/>
      <c r="V2833" s="17"/>
      <c r="W2833" s="17"/>
    </row>
    <row r="2834" spans="3:23">
      <c r="C2834" s="1"/>
      <c r="E2834" s="2"/>
      <c r="H2834" s="9"/>
      <c r="I2834" s="9"/>
      <c r="J2834" s="9"/>
      <c r="O2834" s="17"/>
      <c r="P2834" s="17"/>
      <c r="Q2834" s="17"/>
      <c r="R2834" s="17"/>
      <c r="S2834" s="17"/>
      <c r="T2834" s="17"/>
      <c r="U2834" s="17"/>
      <c r="V2834" s="17"/>
      <c r="W2834" s="17"/>
    </row>
    <row r="2835" spans="3:23">
      <c r="C2835" s="1"/>
      <c r="E2835" s="2"/>
      <c r="H2835" s="9"/>
      <c r="I2835" s="9"/>
      <c r="J2835" s="9"/>
      <c r="O2835" s="17"/>
      <c r="P2835" s="17"/>
      <c r="Q2835" s="17"/>
      <c r="R2835" s="17"/>
      <c r="S2835" s="17"/>
      <c r="T2835" s="17"/>
      <c r="U2835" s="17"/>
      <c r="V2835" s="17"/>
      <c r="W2835" s="17"/>
    </row>
    <row r="2836" spans="3:23">
      <c r="C2836" s="1"/>
      <c r="E2836" s="2"/>
      <c r="H2836" s="9"/>
      <c r="I2836" s="9"/>
      <c r="J2836" s="9"/>
      <c r="O2836" s="17"/>
      <c r="P2836" s="17"/>
      <c r="Q2836" s="17"/>
      <c r="R2836" s="17"/>
      <c r="S2836" s="17"/>
      <c r="T2836" s="17"/>
      <c r="U2836" s="17"/>
      <c r="V2836" s="17"/>
      <c r="W2836" s="17"/>
    </row>
    <row r="2837" spans="3:23">
      <c r="C2837" s="1"/>
      <c r="E2837" s="2"/>
      <c r="H2837" s="9"/>
      <c r="I2837" s="9"/>
      <c r="J2837" s="9"/>
      <c r="O2837" s="17"/>
      <c r="P2837" s="17"/>
      <c r="Q2837" s="17"/>
      <c r="R2837" s="17"/>
      <c r="S2837" s="17"/>
      <c r="T2837" s="17"/>
      <c r="U2837" s="17"/>
      <c r="V2837" s="17"/>
      <c r="W2837" s="17"/>
    </row>
    <row r="2838" spans="3:23">
      <c r="C2838" s="1"/>
      <c r="E2838" s="2"/>
      <c r="H2838" s="9"/>
      <c r="I2838" s="9"/>
      <c r="J2838" s="9"/>
      <c r="O2838" s="17"/>
      <c r="P2838" s="17"/>
      <c r="Q2838" s="17"/>
      <c r="R2838" s="17"/>
      <c r="S2838" s="17"/>
      <c r="T2838" s="17"/>
      <c r="U2838" s="17"/>
      <c r="V2838" s="17"/>
      <c r="W2838" s="17"/>
    </row>
    <row r="2839" spans="3:23">
      <c r="C2839" s="1"/>
      <c r="E2839" s="2"/>
      <c r="H2839" s="9"/>
      <c r="I2839" s="9"/>
      <c r="J2839" s="9"/>
      <c r="O2839" s="17"/>
      <c r="P2839" s="17"/>
      <c r="Q2839" s="17"/>
      <c r="R2839" s="17"/>
      <c r="S2839" s="17"/>
      <c r="T2839" s="17"/>
      <c r="U2839" s="17"/>
      <c r="V2839" s="17"/>
      <c r="W2839" s="17"/>
    </row>
    <row r="2840" spans="3:23">
      <c r="C2840" s="1"/>
      <c r="E2840" s="2"/>
      <c r="H2840" s="9"/>
      <c r="I2840" s="9"/>
      <c r="J2840" s="9"/>
      <c r="O2840" s="17"/>
      <c r="P2840" s="17"/>
      <c r="Q2840" s="17"/>
      <c r="R2840" s="17"/>
      <c r="S2840" s="17"/>
      <c r="T2840" s="17"/>
      <c r="U2840" s="17"/>
      <c r="V2840" s="17"/>
      <c r="W2840" s="17"/>
    </row>
    <row r="2841" spans="3:23">
      <c r="C2841" s="1"/>
      <c r="E2841" s="2"/>
      <c r="H2841" s="9"/>
      <c r="I2841" s="9"/>
      <c r="J2841" s="9"/>
      <c r="O2841" s="17"/>
      <c r="P2841" s="17"/>
      <c r="Q2841" s="17"/>
      <c r="R2841" s="17"/>
      <c r="S2841" s="17"/>
      <c r="T2841" s="17"/>
      <c r="U2841" s="17"/>
      <c r="V2841" s="17"/>
      <c r="W2841" s="17"/>
    </row>
    <row r="2842" spans="3:23">
      <c r="C2842" s="1"/>
      <c r="E2842" s="2"/>
      <c r="H2842" s="9"/>
      <c r="I2842" s="9"/>
      <c r="J2842" s="9"/>
      <c r="O2842" s="17"/>
      <c r="P2842" s="17"/>
      <c r="Q2842" s="17"/>
      <c r="R2842" s="17"/>
      <c r="S2842" s="17"/>
      <c r="T2842" s="17"/>
      <c r="U2842" s="17"/>
      <c r="V2842" s="17"/>
      <c r="W2842" s="17"/>
    </row>
    <row r="2843" spans="3:23">
      <c r="C2843" s="1"/>
      <c r="E2843" s="2"/>
      <c r="H2843" s="9"/>
      <c r="I2843" s="9"/>
      <c r="J2843" s="9"/>
      <c r="O2843" s="17"/>
      <c r="P2843" s="17"/>
      <c r="Q2843" s="17"/>
      <c r="R2843" s="17"/>
      <c r="S2843" s="17"/>
      <c r="T2843" s="17"/>
      <c r="U2843" s="17"/>
      <c r="V2843" s="17"/>
      <c r="W2843" s="17"/>
    </row>
    <row r="2844" spans="3:23">
      <c r="C2844" s="1"/>
      <c r="E2844" s="2"/>
      <c r="H2844" s="9"/>
      <c r="I2844" s="9"/>
      <c r="J2844" s="9"/>
      <c r="O2844" s="17"/>
      <c r="P2844" s="17"/>
      <c r="Q2844" s="17"/>
      <c r="R2844" s="17"/>
      <c r="S2844" s="17"/>
      <c r="T2844" s="17"/>
      <c r="U2844" s="17"/>
      <c r="V2844" s="17"/>
      <c r="W2844" s="17"/>
    </row>
    <row r="2845" spans="3:23">
      <c r="C2845" s="1"/>
      <c r="E2845" s="2"/>
      <c r="H2845" s="9"/>
      <c r="I2845" s="9"/>
      <c r="J2845" s="9"/>
      <c r="O2845" s="17"/>
      <c r="P2845" s="17"/>
      <c r="Q2845" s="17"/>
      <c r="R2845" s="17"/>
      <c r="S2845" s="17"/>
      <c r="T2845" s="17"/>
      <c r="U2845" s="17"/>
      <c r="V2845" s="17"/>
      <c r="W2845" s="17"/>
    </row>
    <row r="2846" spans="3:23">
      <c r="C2846" s="1"/>
      <c r="E2846" s="2"/>
      <c r="H2846" s="9"/>
      <c r="I2846" s="9"/>
      <c r="J2846" s="9"/>
      <c r="O2846" s="17"/>
      <c r="P2846" s="17"/>
      <c r="Q2846" s="17"/>
      <c r="R2846" s="17"/>
      <c r="S2846" s="17"/>
      <c r="T2846" s="17"/>
      <c r="U2846" s="17"/>
      <c r="V2846" s="17"/>
      <c r="W2846" s="17"/>
    </row>
    <row r="2847" spans="3:23">
      <c r="C2847" s="1"/>
      <c r="E2847" s="2"/>
      <c r="H2847" s="9"/>
      <c r="I2847" s="9"/>
      <c r="J2847" s="9"/>
      <c r="O2847" s="17"/>
      <c r="P2847" s="17"/>
      <c r="Q2847" s="17"/>
      <c r="R2847" s="17"/>
      <c r="S2847" s="17"/>
      <c r="T2847" s="17"/>
      <c r="U2847" s="17"/>
      <c r="V2847" s="17"/>
      <c r="W2847" s="17"/>
    </row>
    <row r="2848" spans="3:23">
      <c r="C2848" s="1"/>
      <c r="E2848" s="2"/>
      <c r="H2848" s="9"/>
      <c r="I2848" s="9"/>
      <c r="J2848" s="9"/>
      <c r="O2848" s="17"/>
      <c r="P2848" s="17"/>
      <c r="Q2848" s="17"/>
      <c r="R2848" s="17"/>
      <c r="S2848" s="17"/>
      <c r="T2848" s="17"/>
      <c r="U2848" s="17"/>
      <c r="V2848" s="17"/>
      <c r="W2848" s="17"/>
    </row>
    <row r="2849" spans="3:23">
      <c r="C2849" s="1"/>
      <c r="E2849" s="2"/>
      <c r="H2849" s="9"/>
      <c r="I2849" s="9"/>
      <c r="J2849" s="9"/>
      <c r="O2849" s="17"/>
      <c r="P2849" s="17"/>
      <c r="Q2849" s="17"/>
      <c r="R2849" s="17"/>
      <c r="S2849" s="17"/>
      <c r="T2849" s="17"/>
      <c r="U2849" s="17"/>
      <c r="V2849" s="17"/>
      <c r="W2849" s="17"/>
    </row>
    <row r="2850" spans="3:23">
      <c r="C2850" s="1"/>
      <c r="E2850" s="2"/>
      <c r="H2850" s="9"/>
      <c r="I2850" s="9"/>
      <c r="J2850" s="9"/>
      <c r="O2850" s="17"/>
      <c r="P2850" s="17"/>
      <c r="Q2850" s="17"/>
      <c r="R2850" s="17"/>
      <c r="S2850" s="17"/>
      <c r="T2850" s="17"/>
      <c r="U2850" s="17"/>
      <c r="V2850" s="17"/>
      <c r="W2850" s="17"/>
    </row>
    <row r="2851" spans="3:23">
      <c r="C2851" s="1"/>
      <c r="E2851" s="2"/>
      <c r="H2851" s="9"/>
      <c r="I2851" s="9"/>
      <c r="J2851" s="9"/>
      <c r="O2851" s="17"/>
      <c r="P2851" s="17"/>
      <c r="Q2851" s="17"/>
      <c r="R2851" s="17"/>
      <c r="S2851" s="17"/>
      <c r="T2851" s="17"/>
      <c r="U2851" s="17"/>
      <c r="V2851" s="17"/>
      <c r="W2851" s="17"/>
    </row>
    <row r="2852" spans="3:23">
      <c r="C2852" s="1"/>
      <c r="E2852" s="2"/>
      <c r="H2852" s="9"/>
      <c r="I2852" s="9"/>
      <c r="J2852" s="9"/>
      <c r="O2852" s="17"/>
      <c r="P2852" s="17"/>
      <c r="Q2852" s="17"/>
      <c r="R2852" s="17"/>
      <c r="S2852" s="17"/>
      <c r="T2852" s="17"/>
      <c r="U2852" s="17"/>
      <c r="V2852" s="17"/>
      <c r="W2852" s="17"/>
    </row>
    <row r="2853" spans="3:23">
      <c r="C2853" s="1"/>
      <c r="E2853" s="2"/>
      <c r="H2853" s="9"/>
      <c r="I2853" s="9"/>
      <c r="J2853" s="9"/>
      <c r="O2853" s="17"/>
      <c r="P2853" s="17"/>
      <c r="Q2853" s="17"/>
      <c r="R2853" s="17"/>
      <c r="S2853" s="17"/>
      <c r="T2853" s="17"/>
      <c r="U2853" s="17"/>
      <c r="V2853" s="17"/>
      <c r="W2853" s="17"/>
    </row>
    <row r="2854" spans="3:23">
      <c r="C2854" s="1"/>
      <c r="E2854" s="2"/>
      <c r="H2854" s="9"/>
      <c r="I2854" s="9"/>
      <c r="J2854" s="9"/>
      <c r="O2854" s="17"/>
      <c r="P2854" s="17"/>
      <c r="Q2854" s="17"/>
      <c r="R2854" s="17"/>
      <c r="S2854" s="17"/>
      <c r="T2854" s="17"/>
      <c r="U2854" s="17"/>
      <c r="V2854" s="17"/>
      <c r="W2854" s="17"/>
    </row>
    <row r="2855" spans="3:23">
      <c r="C2855" s="1"/>
      <c r="E2855" s="2"/>
      <c r="H2855" s="9"/>
      <c r="I2855" s="9"/>
      <c r="J2855" s="9"/>
      <c r="O2855" s="17"/>
      <c r="P2855" s="17"/>
      <c r="Q2855" s="17"/>
      <c r="R2855" s="17"/>
      <c r="S2855" s="17"/>
      <c r="T2855" s="17"/>
      <c r="U2855" s="17"/>
      <c r="V2855" s="17"/>
      <c r="W2855" s="17"/>
    </row>
    <row r="2856" spans="3:23">
      <c r="C2856" s="1"/>
      <c r="E2856" s="2"/>
      <c r="H2856" s="9"/>
      <c r="I2856" s="9"/>
      <c r="J2856" s="9"/>
      <c r="O2856" s="17"/>
      <c r="P2856" s="17"/>
      <c r="Q2856" s="17"/>
      <c r="R2856" s="17"/>
      <c r="S2856" s="17"/>
      <c r="T2856" s="17"/>
      <c r="U2856" s="17"/>
      <c r="V2856" s="17"/>
      <c r="W2856" s="17"/>
    </row>
    <row r="2857" spans="3:23">
      <c r="C2857" s="1"/>
      <c r="E2857" s="2"/>
      <c r="H2857" s="9"/>
      <c r="I2857" s="9"/>
      <c r="J2857" s="9"/>
      <c r="O2857" s="17"/>
      <c r="P2857" s="17"/>
      <c r="Q2857" s="17"/>
      <c r="R2857" s="17"/>
      <c r="S2857" s="17"/>
      <c r="T2857" s="17"/>
      <c r="U2857" s="17"/>
      <c r="V2857" s="17"/>
      <c r="W2857" s="17"/>
    </row>
    <row r="2858" spans="3:23">
      <c r="C2858" s="1"/>
      <c r="E2858" s="2"/>
      <c r="H2858" s="9"/>
      <c r="I2858" s="9"/>
      <c r="J2858" s="9"/>
      <c r="O2858" s="17"/>
      <c r="P2858" s="17"/>
      <c r="Q2858" s="17"/>
      <c r="R2858" s="17"/>
      <c r="S2858" s="17"/>
      <c r="T2858" s="17"/>
      <c r="U2858" s="17"/>
      <c r="V2858" s="17"/>
      <c r="W2858" s="17"/>
    </row>
    <row r="2859" spans="3:23">
      <c r="C2859" s="1"/>
      <c r="E2859" s="2"/>
      <c r="H2859" s="9"/>
      <c r="I2859" s="9"/>
      <c r="J2859" s="9"/>
      <c r="O2859" s="17"/>
      <c r="P2859" s="17"/>
      <c r="Q2859" s="17"/>
      <c r="R2859" s="17"/>
      <c r="S2859" s="17"/>
      <c r="T2859" s="17"/>
      <c r="U2859" s="17"/>
      <c r="V2859" s="17"/>
      <c r="W2859" s="17"/>
    </row>
    <row r="2860" spans="3:23">
      <c r="C2860" s="1"/>
      <c r="E2860" s="2"/>
      <c r="H2860" s="9"/>
      <c r="I2860" s="9"/>
      <c r="J2860" s="9"/>
      <c r="O2860" s="17"/>
      <c r="P2860" s="17"/>
      <c r="Q2860" s="17"/>
      <c r="R2860" s="17"/>
      <c r="S2860" s="17"/>
      <c r="T2860" s="17"/>
      <c r="U2860" s="17"/>
      <c r="V2860" s="17"/>
      <c r="W2860" s="17"/>
    </row>
    <row r="2861" spans="3:23">
      <c r="C2861" s="1"/>
      <c r="E2861" s="2"/>
      <c r="H2861" s="9"/>
      <c r="I2861" s="9"/>
      <c r="J2861" s="9"/>
      <c r="O2861" s="17"/>
      <c r="P2861" s="17"/>
      <c r="Q2861" s="17"/>
      <c r="R2861" s="17"/>
      <c r="S2861" s="17"/>
      <c r="T2861" s="17"/>
      <c r="U2861" s="17"/>
      <c r="V2861" s="17"/>
      <c r="W2861" s="17"/>
    </row>
    <row r="2862" spans="3:23">
      <c r="C2862" s="1"/>
      <c r="E2862" s="2"/>
      <c r="H2862" s="9"/>
      <c r="I2862" s="9"/>
      <c r="J2862" s="9"/>
      <c r="O2862" s="17"/>
      <c r="P2862" s="17"/>
      <c r="Q2862" s="17"/>
      <c r="R2862" s="17"/>
      <c r="S2862" s="17"/>
      <c r="T2862" s="17"/>
      <c r="U2862" s="17"/>
      <c r="V2862" s="17"/>
      <c r="W2862" s="17"/>
    </row>
    <row r="2863" spans="3:23">
      <c r="C2863" s="1"/>
      <c r="E2863" s="2"/>
      <c r="H2863" s="9"/>
      <c r="I2863" s="9"/>
      <c r="J2863" s="9"/>
      <c r="O2863" s="17"/>
      <c r="P2863" s="17"/>
      <c r="Q2863" s="17"/>
      <c r="R2863" s="17"/>
      <c r="S2863" s="17"/>
      <c r="T2863" s="17"/>
      <c r="U2863" s="17"/>
      <c r="V2863" s="17"/>
      <c r="W2863" s="17"/>
    </row>
    <row r="2864" spans="3:23">
      <c r="C2864" s="1"/>
      <c r="E2864" s="2"/>
      <c r="H2864" s="9"/>
      <c r="I2864" s="9"/>
      <c r="J2864" s="9"/>
      <c r="O2864" s="17"/>
      <c r="P2864" s="17"/>
      <c r="Q2864" s="17"/>
      <c r="R2864" s="17"/>
      <c r="S2864" s="17"/>
      <c r="T2864" s="17"/>
      <c r="U2864" s="17"/>
      <c r="V2864" s="17"/>
      <c r="W2864" s="17"/>
    </row>
    <row r="2865" spans="3:23">
      <c r="C2865" s="1"/>
      <c r="E2865" s="2"/>
      <c r="H2865" s="9"/>
      <c r="I2865" s="9"/>
      <c r="J2865" s="9"/>
      <c r="O2865" s="17"/>
      <c r="P2865" s="17"/>
      <c r="Q2865" s="17"/>
      <c r="R2865" s="17"/>
      <c r="S2865" s="17"/>
      <c r="T2865" s="17"/>
      <c r="U2865" s="17"/>
      <c r="V2865" s="17"/>
      <c r="W2865" s="17"/>
    </row>
    <row r="2866" spans="3:23">
      <c r="C2866" s="1"/>
      <c r="E2866" s="2"/>
      <c r="H2866" s="9"/>
      <c r="I2866" s="9"/>
      <c r="J2866" s="9"/>
      <c r="O2866" s="17"/>
      <c r="P2866" s="17"/>
      <c r="Q2866" s="17"/>
      <c r="R2866" s="17"/>
      <c r="S2866" s="17"/>
      <c r="T2866" s="17"/>
      <c r="U2866" s="17"/>
      <c r="V2866" s="17"/>
      <c r="W2866" s="17"/>
    </row>
    <row r="2867" spans="3:23">
      <c r="C2867" s="1"/>
      <c r="E2867" s="2"/>
      <c r="H2867" s="9"/>
      <c r="I2867" s="9"/>
      <c r="J2867" s="9"/>
      <c r="O2867" s="17"/>
      <c r="P2867" s="17"/>
      <c r="Q2867" s="17"/>
      <c r="R2867" s="17"/>
      <c r="S2867" s="17"/>
      <c r="T2867" s="17"/>
      <c r="U2867" s="17"/>
      <c r="V2867" s="17"/>
      <c r="W2867" s="17"/>
    </row>
    <row r="2868" spans="3:23">
      <c r="C2868" s="1"/>
      <c r="E2868" s="2"/>
      <c r="H2868" s="9"/>
      <c r="I2868" s="9"/>
      <c r="J2868" s="9"/>
      <c r="O2868" s="17"/>
      <c r="P2868" s="17"/>
      <c r="Q2868" s="17"/>
      <c r="R2868" s="17"/>
      <c r="S2868" s="17"/>
      <c r="T2868" s="17"/>
      <c r="U2868" s="17"/>
      <c r="V2868" s="17"/>
      <c r="W2868" s="17"/>
    </row>
    <row r="2869" spans="3:23">
      <c r="C2869" s="1"/>
      <c r="E2869" s="2"/>
      <c r="H2869" s="9"/>
      <c r="I2869" s="9"/>
      <c r="J2869" s="9"/>
      <c r="O2869" s="17"/>
      <c r="P2869" s="17"/>
      <c r="Q2869" s="17"/>
      <c r="R2869" s="17"/>
      <c r="S2869" s="17"/>
      <c r="T2869" s="17"/>
      <c r="U2869" s="17"/>
      <c r="V2869" s="17"/>
      <c r="W2869" s="17"/>
    </row>
    <row r="2870" spans="3:23">
      <c r="C2870" s="1"/>
      <c r="E2870" s="2"/>
      <c r="H2870" s="9"/>
      <c r="I2870" s="9"/>
      <c r="J2870" s="9"/>
      <c r="O2870" s="17"/>
      <c r="P2870" s="17"/>
      <c r="Q2870" s="17"/>
      <c r="R2870" s="17"/>
      <c r="S2870" s="17"/>
      <c r="T2870" s="17"/>
      <c r="U2870" s="17"/>
      <c r="V2870" s="17"/>
      <c r="W2870" s="17"/>
    </row>
    <row r="2871" spans="3:23">
      <c r="C2871" s="1"/>
      <c r="E2871" s="2"/>
      <c r="H2871" s="9"/>
      <c r="I2871" s="9"/>
      <c r="J2871" s="9"/>
      <c r="O2871" s="17"/>
      <c r="P2871" s="17"/>
      <c r="Q2871" s="17"/>
      <c r="R2871" s="17"/>
      <c r="S2871" s="17"/>
      <c r="T2871" s="17"/>
      <c r="U2871" s="17"/>
      <c r="V2871" s="17"/>
      <c r="W2871" s="17"/>
    </row>
    <row r="2872" spans="3:23">
      <c r="C2872" s="1"/>
      <c r="E2872" s="2"/>
      <c r="H2872" s="9"/>
      <c r="I2872" s="9"/>
      <c r="J2872" s="9"/>
      <c r="O2872" s="17"/>
      <c r="P2872" s="17"/>
      <c r="Q2872" s="17"/>
      <c r="R2872" s="17"/>
      <c r="S2872" s="17"/>
      <c r="T2872" s="17"/>
      <c r="U2872" s="17"/>
      <c r="V2872" s="17"/>
      <c r="W2872" s="17"/>
    </row>
    <row r="2873" spans="3:23">
      <c r="C2873" s="1"/>
      <c r="E2873" s="2"/>
      <c r="H2873" s="9"/>
      <c r="I2873" s="9"/>
      <c r="J2873" s="9"/>
      <c r="O2873" s="17"/>
      <c r="P2873" s="17"/>
      <c r="Q2873" s="17"/>
      <c r="R2873" s="17"/>
      <c r="S2873" s="17"/>
      <c r="T2873" s="17"/>
      <c r="U2873" s="17"/>
      <c r="V2873" s="17"/>
      <c r="W2873" s="17"/>
    </row>
    <row r="2874" spans="3:23">
      <c r="C2874" s="1"/>
      <c r="E2874" s="2"/>
      <c r="H2874" s="9"/>
      <c r="I2874" s="9"/>
      <c r="J2874" s="9"/>
      <c r="O2874" s="17"/>
      <c r="P2874" s="17"/>
      <c r="Q2874" s="17"/>
      <c r="R2874" s="17"/>
      <c r="S2874" s="17"/>
      <c r="T2874" s="17"/>
      <c r="U2874" s="17"/>
      <c r="V2874" s="17"/>
      <c r="W2874" s="17"/>
    </row>
    <row r="2875" spans="3:23">
      <c r="C2875" s="1"/>
      <c r="E2875" s="2"/>
      <c r="H2875" s="9"/>
      <c r="I2875" s="9"/>
      <c r="J2875" s="9"/>
      <c r="O2875" s="17"/>
      <c r="P2875" s="17"/>
      <c r="Q2875" s="17"/>
      <c r="R2875" s="17"/>
      <c r="S2875" s="17"/>
      <c r="T2875" s="17"/>
      <c r="U2875" s="17"/>
      <c r="V2875" s="17"/>
      <c r="W2875" s="17"/>
    </row>
    <row r="2876" spans="3:23">
      <c r="C2876" s="1"/>
      <c r="E2876" s="2"/>
      <c r="H2876" s="9"/>
      <c r="I2876" s="9"/>
      <c r="J2876" s="9"/>
      <c r="O2876" s="17"/>
      <c r="P2876" s="17"/>
      <c r="Q2876" s="17"/>
      <c r="R2876" s="17"/>
      <c r="S2876" s="17"/>
      <c r="T2876" s="17"/>
      <c r="U2876" s="17"/>
      <c r="V2876" s="17"/>
      <c r="W2876" s="17"/>
    </row>
    <row r="2877" spans="3:23">
      <c r="C2877" s="1"/>
      <c r="E2877" s="2"/>
      <c r="H2877" s="9"/>
      <c r="I2877" s="9"/>
      <c r="J2877" s="9"/>
      <c r="O2877" s="17"/>
      <c r="P2877" s="17"/>
      <c r="Q2877" s="17"/>
      <c r="R2877" s="17"/>
      <c r="S2877" s="17"/>
      <c r="T2877" s="17"/>
      <c r="U2877" s="17"/>
      <c r="V2877" s="17"/>
      <c r="W2877" s="17"/>
    </row>
    <row r="2878" spans="3:23">
      <c r="C2878" s="1"/>
      <c r="E2878" s="2"/>
      <c r="H2878" s="9"/>
      <c r="I2878" s="9"/>
      <c r="J2878" s="9"/>
      <c r="O2878" s="17"/>
      <c r="P2878" s="17"/>
      <c r="Q2878" s="17"/>
      <c r="R2878" s="17"/>
      <c r="S2878" s="17"/>
      <c r="T2878" s="17"/>
      <c r="U2878" s="17"/>
      <c r="V2878" s="17"/>
      <c r="W2878" s="17"/>
    </row>
    <row r="2879" spans="3:23">
      <c r="C2879" s="1"/>
      <c r="E2879" s="2"/>
      <c r="H2879" s="9"/>
      <c r="I2879" s="9"/>
      <c r="J2879" s="9"/>
      <c r="O2879" s="17"/>
      <c r="P2879" s="17"/>
      <c r="Q2879" s="17"/>
      <c r="R2879" s="17"/>
      <c r="S2879" s="17"/>
      <c r="T2879" s="17"/>
      <c r="U2879" s="17"/>
      <c r="V2879" s="17"/>
      <c r="W2879" s="17"/>
    </row>
    <row r="2880" spans="3:23">
      <c r="C2880" s="1"/>
      <c r="E2880" s="2"/>
      <c r="H2880" s="9"/>
      <c r="I2880" s="9"/>
      <c r="J2880" s="9"/>
      <c r="O2880" s="17"/>
      <c r="P2880" s="17"/>
      <c r="Q2880" s="17"/>
      <c r="R2880" s="17"/>
      <c r="S2880" s="17"/>
      <c r="T2880" s="17"/>
      <c r="U2880" s="17"/>
      <c r="V2880" s="17"/>
      <c r="W2880" s="17"/>
    </row>
    <row r="2881" spans="3:23">
      <c r="C2881" s="1"/>
      <c r="E2881" s="2"/>
      <c r="H2881" s="9"/>
      <c r="I2881" s="9"/>
      <c r="J2881" s="9"/>
      <c r="O2881" s="17"/>
      <c r="P2881" s="17"/>
      <c r="Q2881" s="17"/>
      <c r="R2881" s="17"/>
      <c r="S2881" s="17"/>
      <c r="T2881" s="17"/>
      <c r="U2881" s="17"/>
      <c r="V2881" s="17"/>
      <c r="W2881" s="17"/>
    </row>
    <row r="2882" spans="3:23">
      <c r="C2882" s="1"/>
      <c r="E2882" s="2"/>
      <c r="H2882" s="9"/>
      <c r="I2882" s="9"/>
      <c r="J2882" s="9"/>
      <c r="O2882" s="17"/>
      <c r="P2882" s="17"/>
      <c r="Q2882" s="17"/>
      <c r="R2882" s="17"/>
      <c r="S2882" s="17"/>
      <c r="T2882" s="17"/>
      <c r="U2882" s="17"/>
      <c r="V2882" s="17"/>
      <c r="W2882" s="17"/>
    </row>
    <row r="2883" spans="3:23">
      <c r="C2883" s="1"/>
      <c r="E2883" s="2"/>
      <c r="H2883" s="9"/>
      <c r="I2883" s="9"/>
      <c r="J2883" s="9"/>
      <c r="O2883" s="17"/>
      <c r="P2883" s="17"/>
      <c r="Q2883" s="17"/>
      <c r="R2883" s="17"/>
      <c r="S2883" s="17"/>
      <c r="T2883" s="17"/>
      <c r="U2883" s="17"/>
      <c r="V2883" s="17"/>
      <c r="W2883" s="17"/>
    </row>
    <row r="2884" spans="3:23">
      <c r="C2884" s="1"/>
      <c r="E2884" s="2"/>
      <c r="H2884" s="9"/>
      <c r="I2884" s="9"/>
      <c r="J2884" s="9"/>
      <c r="O2884" s="17"/>
      <c r="P2884" s="17"/>
      <c r="Q2884" s="17"/>
      <c r="R2884" s="17"/>
      <c r="S2884" s="17"/>
      <c r="T2884" s="17"/>
      <c r="U2884" s="17"/>
      <c r="V2884" s="17"/>
      <c r="W2884" s="17"/>
    </row>
    <row r="2885" spans="3:23">
      <c r="C2885" s="1"/>
      <c r="E2885" s="2"/>
      <c r="H2885" s="9"/>
      <c r="I2885" s="9"/>
      <c r="J2885" s="9"/>
      <c r="O2885" s="17"/>
      <c r="P2885" s="17"/>
      <c r="Q2885" s="17"/>
      <c r="R2885" s="17"/>
      <c r="S2885" s="17"/>
      <c r="T2885" s="17"/>
      <c r="U2885" s="17"/>
      <c r="V2885" s="17"/>
      <c r="W2885" s="17"/>
    </row>
    <row r="2886" spans="3:23">
      <c r="C2886" s="1"/>
      <c r="E2886" s="2"/>
      <c r="H2886" s="9"/>
      <c r="I2886" s="9"/>
      <c r="J2886" s="9"/>
      <c r="O2886" s="17"/>
      <c r="P2886" s="17"/>
      <c r="Q2886" s="17"/>
      <c r="R2886" s="17"/>
      <c r="S2886" s="17"/>
      <c r="T2886" s="17"/>
      <c r="U2886" s="17"/>
      <c r="V2886" s="17"/>
      <c r="W2886" s="17"/>
    </row>
    <row r="2887" spans="3:23">
      <c r="C2887" s="1"/>
      <c r="E2887" s="2"/>
      <c r="H2887" s="9"/>
      <c r="I2887" s="9"/>
      <c r="J2887" s="9"/>
      <c r="O2887" s="17"/>
      <c r="P2887" s="17"/>
      <c r="Q2887" s="17"/>
      <c r="R2887" s="17"/>
      <c r="S2887" s="17"/>
      <c r="T2887" s="17"/>
      <c r="U2887" s="17"/>
      <c r="V2887" s="17"/>
      <c r="W2887" s="17"/>
    </row>
    <row r="2888" spans="3:23">
      <c r="C2888" s="1"/>
      <c r="E2888" s="2"/>
      <c r="H2888" s="9"/>
      <c r="I2888" s="9"/>
      <c r="J2888" s="9"/>
      <c r="O2888" s="17"/>
      <c r="P2888" s="17"/>
      <c r="Q2888" s="17"/>
      <c r="R2888" s="17"/>
      <c r="S2888" s="17"/>
      <c r="T2888" s="17"/>
      <c r="U2888" s="17"/>
      <c r="V2888" s="17"/>
      <c r="W2888" s="17"/>
    </row>
    <row r="2889" spans="3:23">
      <c r="C2889" s="1"/>
      <c r="E2889" s="2"/>
      <c r="H2889" s="9"/>
      <c r="I2889" s="9"/>
      <c r="J2889" s="9"/>
      <c r="O2889" s="17"/>
      <c r="P2889" s="17"/>
      <c r="Q2889" s="17"/>
      <c r="R2889" s="17"/>
      <c r="S2889" s="17"/>
      <c r="T2889" s="17"/>
      <c r="U2889" s="17"/>
      <c r="V2889" s="17"/>
      <c r="W2889" s="17"/>
    </row>
    <row r="2890" spans="3:23">
      <c r="C2890" s="1"/>
      <c r="E2890" s="2"/>
      <c r="H2890" s="9"/>
      <c r="I2890" s="9"/>
      <c r="J2890" s="9"/>
      <c r="O2890" s="17"/>
      <c r="P2890" s="17"/>
      <c r="Q2890" s="17"/>
      <c r="R2890" s="17"/>
      <c r="S2890" s="17"/>
      <c r="T2890" s="17"/>
      <c r="U2890" s="17"/>
      <c r="V2890" s="17"/>
      <c r="W2890" s="17"/>
    </row>
    <row r="2891" spans="3:23">
      <c r="C2891" s="1"/>
      <c r="E2891" s="2"/>
      <c r="H2891" s="9"/>
      <c r="I2891" s="9"/>
      <c r="J2891" s="9"/>
      <c r="O2891" s="17"/>
      <c r="P2891" s="17"/>
      <c r="Q2891" s="17"/>
      <c r="R2891" s="17"/>
      <c r="S2891" s="17"/>
      <c r="T2891" s="17"/>
      <c r="U2891" s="17"/>
      <c r="V2891" s="17"/>
      <c r="W2891" s="17"/>
    </row>
    <row r="2892" spans="3:23">
      <c r="C2892" s="1"/>
      <c r="E2892" s="2"/>
      <c r="H2892" s="9"/>
      <c r="I2892" s="9"/>
      <c r="J2892" s="9"/>
      <c r="O2892" s="17"/>
      <c r="P2892" s="17"/>
      <c r="Q2892" s="17"/>
      <c r="R2892" s="17"/>
      <c r="S2892" s="17"/>
      <c r="T2892" s="17"/>
      <c r="U2892" s="17"/>
      <c r="V2892" s="17"/>
      <c r="W2892" s="17"/>
    </row>
    <row r="2893" spans="3:23">
      <c r="C2893" s="1"/>
      <c r="E2893" s="2"/>
      <c r="H2893" s="9"/>
      <c r="I2893" s="9"/>
      <c r="J2893" s="9"/>
      <c r="O2893" s="17"/>
      <c r="P2893" s="17"/>
      <c r="Q2893" s="17"/>
      <c r="R2893" s="17"/>
      <c r="S2893" s="17"/>
      <c r="T2893" s="17"/>
      <c r="U2893" s="17"/>
      <c r="V2893" s="17"/>
      <c r="W2893" s="17"/>
    </row>
    <row r="2894" spans="3:23">
      <c r="C2894" s="1"/>
      <c r="E2894" s="2"/>
      <c r="H2894" s="9"/>
      <c r="I2894" s="9"/>
      <c r="J2894" s="9"/>
      <c r="O2894" s="17"/>
      <c r="P2894" s="17"/>
      <c r="Q2894" s="17"/>
      <c r="R2894" s="17"/>
      <c r="S2894" s="17"/>
      <c r="T2894" s="17"/>
      <c r="U2894" s="17"/>
      <c r="V2894" s="17"/>
      <c r="W2894" s="17"/>
    </row>
    <row r="2895" spans="3:23">
      <c r="C2895" s="1"/>
      <c r="E2895" s="2"/>
      <c r="H2895" s="9"/>
      <c r="I2895" s="9"/>
      <c r="J2895" s="9"/>
      <c r="O2895" s="17"/>
      <c r="P2895" s="17"/>
      <c r="Q2895" s="17"/>
      <c r="R2895" s="17"/>
      <c r="S2895" s="17"/>
      <c r="T2895" s="17"/>
      <c r="U2895" s="17"/>
      <c r="V2895" s="17"/>
      <c r="W2895" s="17"/>
    </row>
    <row r="2896" spans="3:23">
      <c r="C2896" s="1"/>
      <c r="E2896" s="2"/>
      <c r="H2896" s="9"/>
      <c r="I2896" s="9"/>
      <c r="J2896" s="9"/>
      <c r="O2896" s="17"/>
      <c r="P2896" s="17"/>
      <c r="Q2896" s="17"/>
      <c r="R2896" s="17"/>
      <c r="S2896" s="17"/>
      <c r="T2896" s="17"/>
      <c r="U2896" s="17"/>
      <c r="V2896" s="17"/>
      <c r="W2896" s="17"/>
    </row>
    <row r="2897" spans="3:23">
      <c r="C2897" s="1"/>
      <c r="E2897" s="2"/>
      <c r="H2897" s="9"/>
      <c r="I2897" s="9"/>
      <c r="J2897" s="9"/>
      <c r="O2897" s="17"/>
      <c r="P2897" s="17"/>
      <c r="Q2897" s="17"/>
      <c r="R2897" s="17"/>
      <c r="S2897" s="17"/>
      <c r="T2897" s="17"/>
      <c r="U2897" s="17"/>
      <c r="V2897" s="17"/>
      <c r="W2897" s="17"/>
    </row>
    <row r="2898" spans="3:23">
      <c r="C2898" s="1"/>
      <c r="E2898" s="2"/>
      <c r="H2898" s="9"/>
      <c r="I2898" s="9"/>
      <c r="J2898" s="9"/>
      <c r="O2898" s="17"/>
      <c r="P2898" s="17"/>
      <c r="Q2898" s="17"/>
      <c r="R2898" s="17"/>
      <c r="S2898" s="17"/>
      <c r="T2898" s="17"/>
      <c r="U2898" s="17"/>
      <c r="V2898" s="17"/>
      <c r="W2898" s="17"/>
    </row>
    <row r="2899" spans="3:23">
      <c r="C2899" s="1"/>
      <c r="E2899" s="2"/>
      <c r="H2899" s="9"/>
      <c r="I2899" s="9"/>
      <c r="J2899" s="9"/>
      <c r="O2899" s="17"/>
      <c r="P2899" s="17"/>
      <c r="Q2899" s="17"/>
      <c r="R2899" s="17"/>
      <c r="S2899" s="17"/>
      <c r="T2899" s="17"/>
      <c r="U2899" s="17"/>
      <c r="V2899" s="17"/>
      <c r="W2899" s="17"/>
    </row>
    <row r="2900" spans="3:23">
      <c r="C2900" s="1"/>
      <c r="E2900" s="2"/>
      <c r="H2900" s="9"/>
      <c r="I2900" s="9"/>
      <c r="J2900" s="9"/>
      <c r="O2900" s="17"/>
      <c r="P2900" s="17"/>
      <c r="Q2900" s="17"/>
      <c r="R2900" s="17"/>
      <c r="S2900" s="17"/>
      <c r="T2900" s="17"/>
      <c r="U2900" s="17"/>
      <c r="V2900" s="17"/>
      <c r="W2900" s="17"/>
    </row>
    <row r="2901" spans="3:23">
      <c r="C2901" s="1"/>
      <c r="E2901" s="2"/>
      <c r="H2901" s="9"/>
      <c r="I2901" s="9"/>
      <c r="J2901" s="9"/>
      <c r="O2901" s="17"/>
      <c r="P2901" s="17"/>
      <c r="Q2901" s="17"/>
      <c r="R2901" s="17"/>
      <c r="S2901" s="17"/>
      <c r="T2901" s="17"/>
      <c r="U2901" s="17"/>
      <c r="V2901" s="17"/>
      <c r="W2901" s="17"/>
    </row>
    <row r="2902" spans="3:23">
      <c r="C2902" s="1"/>
      <c r="E2902" s="2"/>
      <c r="H2902" s="9"/>
      <c r="I2902" s="9"/>
      <c r="J2902" s="9"/>
      <c r="O2902" s="17"/>
      <c r="P2902" s="17"/>
      <c r="Q2902" s="17"/>
      <c r="R2902" s="17"/>
      <c r="S2902" s="17"/>
      <c r="T2902" s="17"/>
      <c r="U2902" s="17"/>
      <c r="V2902" s="17"/>
      <c r="W2902" s="17"/>
    </row>
    <row r="2903" spans="3:23">
      <c r="C2903" s="1"/>
      <c r="E2903" s="2"/>
      <c r="H2903" s="9"/>
      <c r="I2903" s="9"/>
      <c r="J2903" s="9"/>
      <c r="O2903" s="17"/>
      <c r="P2903" s="17"/>
      <c r="Q2903" s="17"/>
      <c r="R2903" s="17"/>
      <c r="S2903" s="17"/>
      <c r="T2903" s="17"/>
      <c r="U2903" s="17"/>
      <c r="V2903" s="17"/>
      <c r="W2903" s="17"/>
    </row>
    <row r="2904" spans="3:23">
      <c r="C2904" s="1"/>
      <c r="E2904" s="2"/>
      <c r="H2904" s="9"/>
      <c r="I2904" s="9"/>
      <c r="J2904" s="9"/>
      <c r="O2904" s="17"/>
      <c r="P2904" s="17"/>
      <c r="Q2904" s="17"/>
      <c r="R2904" s="17"/>
      <c r="S2904" s="17"/>
      <c r="T2904" s="17"/>
      <c r="U2904" s="17"/>
      <c r="V2904" s="17"/>
      <c r="W2904" s="17"/>
    </row>
    <row r="2905" spans="3:23">
      <c r="C2905" s="1"/>
      <c r="E2905" s="2"/>
      <c r="H2905" s="9"/>
      <c r="I2905" s="9"/>
      <c r="J2905" s="9"/>
      <c r="O2905" s="17"/>
      <c r="P2905" s="17"/>
      <c r="Q2905" s="17"/>
      <c r="R2905" s="17"/>
      <c r="S2905" s="17"/>
      <c r="T2905" s="17"/>
      <c r="U2905" s="17"/>
      <c r="V2905" s="17"/>
      <c r="W2905" s="17"/>
    </row>
    <row r="2906" spans="3:23">
      <c r="C2906" s="1"/>
      <c r="E2906" s="2"/>
      <c r="H2906" s="9"/>
      <c r="I2906" s="9"/>
      <c r="J2906" s="9"/>
      <c r="O2906" s="17"/>
      <c r="P2906" s="17"/>
      <c r="Q2906" s="17"/>
      <c r="R2906" s="17"/>
      <c r="S2906" s="17"/>
      <c r="T2906" s="17"/>
      <c r="U2906" s="17"/>
      <c r="V2906" s="17"/>
      <c r="W2906" s="17"/>
    </row>
    <row r="2907" spans="3:23">
      <c r="C2907" s="1"/>
      <c r="E2907" s="2"/>
      <c r="H2907" s="9"/>
      <c r="I2907" s="9"/>
      <c r="J2907" s="9"/>
      <c r="O2907" s="17"/>
      <c r="P2907" s="17"/>
      <c r="Q2907" s="17"/>
      <c r="R2907" s="17"/>
      <c r="S2907" s="17"/>
      <c r="T2907" s="17"/>
      <c r="U2907" s="17"/>
      <c r="V2907" s="17"/>
      <c r="W2907" s="17"/>
    </row>
    <row r="2908" spans="3:23">
      <c r="C2908" s="1"/>
      <c r="E2908" s="2"/>
      <c r="H2908" s="9"/>
      <c r="I2908" s="9"/>
      <c r="J2908" s="9"/>
      <c r="O2908" s="17"/>
      <c r="P2908" s="17"/>
      <c r="Q2908" s="17"/>
      <c r="R2908" s="17"/>
      <c r="S2908" s="17"/>
      <c r="T2908" s="17"/>
      <c r="U2908" s="17"/>
      <c r="V2908" s="17"/>
      <c r="W2908" s="17"/>
    </row>
    <row r="2909" spans="3:23">
      <c r="C2909" s="1"/>
      <c r="E2909" s="2"/>
      <c r="H2909" s="9"/>
      <c r="I2909" s="9"/>
      <c r="J2909" s="9"/>
      <c r="O2909" s="17"/>
      <c r="P2909" s="17"/>
      <c r="Q2909" s="17"/>
      <c r="R2909" s="17"/>
      <c r="S2909" s="17"/>
      <c r="T2909" s="17"/>
      <c r="U2909" s="17"/>
      <c r="V2909" s="17"/>
      <c r="W2909" s="17"/>
    </row>
    <row r="2910" spans="3:23">
      <c r="C2910" s="1"/>
      <c r="E2910" s="2"/>
      <c r="H2910" s="9"/>
      <c r="I2910" s="9"/>
      <c r="J2910" s="9"/>
      <c r="O2910" s="17"/>
      <c r="P2910" s="17"/>
      <c r="Q2910" s="17"/>
      <c r="R2910" s="17"/>
      <c r="S2910" s="17"/>
      <c r="T2910" s="17"/>
      <c r="U2910" s="17"/>
      <c r="V2910" s="17"/>
      <c r="W2910" s="17"/>
    </row>
    <row r="2911" spans="3:23">
      <c r="C2911" s="1"/>
      <c r="E2911" s="2"/>
      <c r="H2911" s="9"/>
      <c r="I2911" s="9"/>
      <c r="J2911" s="9"/>
      <c r="O2911" s="17"/>
      <c r="P2911" s="17"/>
      <c r="Q2911" s="17"/>
      <c r="R2911" s="17"/>
      <c r="S2911" s="17"/>
      <c r="T2911" s="17"/>
      <c r="U2911" s="17"/>
      <c r="V2911" s="17"/>
      <c r="W2911" s="17"/>
    </row>
    <row r="2912" spans="3:23">
      <c r="C2912" s="1"/>
      <c r="E2912" s="2"/>
      <c r="H2912" s="9"/>
      <c r="I2912" s="9"/>
      <c r="J2912" s="9"/>
      <c r="O2912" s="17"/>
      <c r="P2912" s="17"/>
      <c r="Q2912" s="17"/>
      <c r="R2912" s="17"/>
      <c r="S2912" s="17"/>
      <c r="T2912" s="17"/>
      <c r="U2912" s="17"/>
      <c r="V2912" s="17"/>
      <c r="W2912" s="17"/>
    </row>
    <row r="2913" spans="3:23">
      <c r="C2913" s="1"/>
      <c r="E2913" s="2"/>
      <c r="H2913" s="9"/>
      <c r="I2913" s="9"/>
      <c r="J2913" s="9"/>
      <c r="O2913" s="17"/>
      <c r="P2913" s="17"/>
      <c r="Q2913" s="17"/>
      <c r="R2913" s="17"/>
      <c r="S2913" s="17"/>
      <c r="T2913" s="17"/>
      <c r="U2913" s="17"/>
      <c r="V2913" s="17"/>
      <c r="W2913" s="17"/>
    </row>
    <row r="2914" spans="3:23">
      <c r="C2914" s="1"/>
      <c r="E2914" s="2"/>
      <c r="H2914" s="9"/>
      <c r="I2914" s="9"/>
      <c r="J2914" s="9"/>
      <c r="O2914" s="17"/>
      <c r="P2914" s="17"/>
      <c r="Q2914" s="17"/>
      <c r="R2914" s="17"/>
      <c r="S2914" s="17"/>
      <c r="T2914" s="17"/>
      <c r="U2914" s="17"/>
      <c r="V2914" s="17"/>
      <c r="W2914" s="17"/>
    </row>
    <row r="2915" spans="3:23">
      <c r="C2915" s="1"/>
      <c r="E2915" s="2"/>
      <c r="H2915" s="9"/>
      <c r="I2915" s="9"/>
      <c r="J2915" s="9"/>
      <c r="O2915" s="17"/>
      <c r="P2915" s="17"/>
      <c r="Q2915" s="17"/>
      <c r="R2915" s="17"/>
      <c r="S2915" s="17"/>
      <c r="T2915" s="17"/>
      <c r="U2915" s="17"/>
      <c r="V2915" s="17"/>
      <c r="W2915" s="17"/>
    </row>
    <row r="2916" spans="3:23">
      <c r="C2916" s="1"/>
      <c r="E2916" s="2"/>
      <c r="H2916" s="9"/>
      <c r="I2916" s="9"/>
      <c r="J2916" s="9"/>
      <c r="O2916" s="17"/>
      <c r="P2916" s="17"/>
      <c r="Q2916" s="17"/>
      <c r="R2916" s="17"/>
      <c r="S2916" s="17"/>
      <c r="T2916" s="17"/>
      <c r="U2916" s="17"/>
      <c r="V2916" s="17"/>
      <c r="W2916" s="17"/>
    </row>
    <row r="2917" spans="3:23">
      <c r="C2917" s="1"/>
      <c r="E2917" s="2"/>
      <c r="H2917" s="9"/>
      <c r="I2917" s="9"/>
      <c r="J2917" s="9"/>
      <c r="O2917" s="17"/>
      <c r="P2917" s="17"/>
      <c r="Q2917" s="17"/>
      <c r="R2917" s="17"/>
      <c r="S2917" s="17"/>
      <c r="T2917" s="17"/>
      <c r="U2917" s="17"/>
      <c r="V2917" s="17"/>
      <c r="W2917" s="17"/>
    </row>
    <row r="2918" spans="3:23">
      <c r="C2918" s="1"/>
      <c r="E2918" s="2"/>
      <c r="H2918" s="9"/>
      <c r="I2918" s="9"/>
      <c r="J2918" s="9"/>
      <c r="O2918" s="17"/>
      <c r="P2918" s="17"/>
      <c r="Q2918" s="17"/>
      <c r="R2918" s="17"/>
      <c r="S2918" s="17"/>
      <c r="T2918" s="17"/>
      <c r="U2918" s="17"/>
      <c r="V2918" s="17"/>
      <c r="W2918" s="17"/>
    </row>
    <row r="2919" spans="3:23">
      <c r="C2919" s="1"/>
      <c r="E2919" s="2"/>
      <c r="H2919" s="9"/>
      <c r="I2919" s="9"/>
      <c r="J2919" s="9"/>
      <c r="O2919" s="17"/>
      <c r="P2919" s="17"/>
      <c r="Q2919" s="17"/>
      <c r="R2919" s="17"/>
      <c r="S2919" s="17"/>
      <c r="T2919" s="17"/>
      <c r="U2919" s="17"/>
      <c r="V2919" s="17"/>
      <c r="W2919" s="17"/>
    </row>
    <row r="2920" spans="3:23">
      <c r="C2920" s="1"/>
      <c r="E2920" s="2"/>
      <c r="H2920" s="9"/>
      <c r="I2920" s="9"/>
      <c r="J2920" s="9"/>
      <c r="O2920" s="17"/>
      <c r="P2920" s="17"/>
      <c r="Q2920" s="17"/>
      <c r="R2920" s="17"/>
      <c r="S2920" s="17"/>
      <c r="T2920" s="17"/>
      <c r="U2920" s="17"/>
      <c r="V2920" s="17"/>
      <c r="W2920" s="17"/>
    </row>
    <row r="2921" spans="3:23">
      <c r="C2921" s="1"/>
      <c r="E2921" s="2"/>
      <c r="H2921" s="9"/>
      <c r="I2921" s="9"/>
      <c r="J2921" s="9"/>
      <c r="O2921" s="17"/>
      <c r="P2921" s="17"/>
      <c r="Q2921" s="17"/>
      <c r="R2921" s="17"/>
      <c r="S2921" s="17"/>
      <c r="T2921" s="17"/>
      <c r="U2921" s="17"/>
      <c r="V2921" s="17"/>
      <c r="W2921" s="17"/>
    </row>
    <row r="2922" spans="3:23">
      <c r="C2922" s="1"/>
      <c r="E2922" s="2"/>
      <c r="H2922" s="9"/>
      <c r="I2922" s="9"/>
      <c r="J2922" s="9"/>
      <c r="O2922" s="17"/>
      <c r="P2922" s="17"/>
      <c r="Q2922" s="17"/>
      <c r="R2922" s="17"/>
      <c r="S2922" s="17"/>
      <c r="T2922" s="17"/>
      <c r="U2922" s="17"/>
      <c r="V2922" s="17"/>
      <c r="W2922" s="17"/>
    </row>
    <row r="2923" spans="3:23">
      <c r="C2923" s="1"/>
      <c r="E2923" s="2"/>
      <c r="H2923" s="9"/>
      <c r="I2923" s="9"/>
      <c r="J2923" s="9"/>
      <c r="O2923" s="17"/>
      <c r="P2923" s="17"/>
      <c r="Q2923" s="17"/>
      <c r="R2923" s="17"/>
      <c r="S2923" s="17"/>
      <c r="T2923" s="17"/>
      <c r="U2923" s="17"/>
      <c r="V2923" s="17"/>
      <c r="W2923" s="17"/>
    </row>
    <row r="2924" spans="3:23">
      <c r="C2924" s="1"/>
      <c r="E2924" s="2"/>
      <c r="H2924" s="9"/>
      <c r="I2924" s="9"/>
      <c r="J2924" s="9"/>
      <c r="O2924" s="17"/>
      <c r="P2924" s="17"/>
      <c r="Q2924" s="17"/>
      <c r="R2924" s="17"/>
      <c r="S2924" s="17"/>
      <c r="T2924" s="17"/>
      <c r="U2924" s="17"/>
      <c r="V2924" s="17"/>
      <c r="W2924" s="17"/>
    </row>
    <row r="2925" spans="3:23">
      <c r="C2925" s="1"/>
      <c r="E2925" s="2"/>
      <c r="H2925" s="9"/>
      <c r="I2925" s="9"/>
      <c r="J2925" s="9"/>
      <c r="O2925" s="17"/>
      <c r="P2925" s="17"/>
      <c r="Q2925" s="17"/>
      <c r="R2925" s="17"/>
      <c r="S2925" s="17"/>
      <c r="T2925" s="17"/>
      <c r="U2925" s="17"/>
      <c r="V2925" s="17"/>
      <c r="W2925" s="17"/>
    </row>
    <row r="2926" spans="3:23">
      <c r="C2926" s="1"/>
      <c r="E2926" s="2"/>
      <c r="H2926" s="9"/>
      <c r="I2926" s="9"/>
      <c r="J2926" s="9"/>
      <c r="O2926" s="17"/>
      <c r="P2926" s="17"/>
      <c r="Q2926" s="17"/>
      <c r="R2926" s="17"/>
      <c r="S2926" s="17"/>
      <c r="T2926" s="17"/>
      <c r="U2926" s="17"/>
      <c r="V2926" s="17"/>
      <c r="W2926" s="17"/>
    </row>
    <row r="2927" spans="3:23">
      <c r="C2927" s="1"/>
      <c r="E2927" s="2"/>
      <c r="H2927" s="9"/>
      <c r="I2927" s="9"/>
      <c r="J2927" s="9"/>
      <c r="O2927" s="17"/>
      <c r="P2927" s="17"/>
      <c r="Q2927" s="17"/>
      <c r="R2927" s="17"/>
      <c r="S2927" s="17"/>
      <c r="T2927" s="17"/>
      <c r="U2927" s="17"/>
      <c r="V2927" s="17"/>
      <c r="W2927" s="17"/>
    </row>
    <row r="2928" spans="3:23">
      <c r="C2928" s="1"/>
      <c r="E2928" s="2"/>
      <c r="H2928" s="9"/>
      <c r="I2928" s="9"/>
      <c r="J2928" s="9"/>
      <c r="O2928" s="17"/>
      <c r="P2928" s="17"/>
      <c r="Q2928" s="17"/>
      <c r="R2928" s="17"/>
      <c r="S2928" s="17"/>
      <c r="T2928" s="17"/>
      <c r="U2928" s="17"/>
      <c r="V2928" s="17"/>
      <c r="W2928" s="17"/>
    </row>
    <row r="2929" spans="3:23">
      <c r="C2929" s="1"/>
      <c r="E2929" s="2"/>
      <c r="H2929" s="9"/>
      <c r="I2929" s="9"/>
      <c r="J2929" s="9"/>
      <c r="O2929" s="17"/>
      <c r="P2929" s="17"/>
      <c r="Q2929" s="17"/>
      <c r="R2929" s="17"/>
      <c r="S2929" s="17"/>
      <c r="T2929" s="17"/>
      <c r="U2929" s="17"/>
      <c r="V2929" s="17"/>
      <c r="W2929" s="17"/>
    </row>
    <row r="2930" spans="3:23">
      <c r="C2930" s="1"/>
      <c r="E2930" s="2"/>
      <c r="H2930" s="9"/>
      <c r="I2930" s="9"/>
      <c r="J2930" s="9"/>
      <c r="O2930" s="17"/>
      <c r="P2930" s="17"/>
      <c r="Q2930" s="17"/>
      <c r="R2930" s="17"/>
      <c r="S2930" s="17"/>
      <c r="T2930" s="17"/>
      <c r="U2930" s="17"/>
      <c r="V2930" s="17"/>
      <c r="W2930" s="17"/>
    </row>
    <row r="2931" spans="3:23">
      <c r="C2931" s="1"/>
      <c r="E2931" s="2"/>
      <c r="H2931" s="9"/>
      <c r="I2931" s="9"/>
      <c r="J2931" s="9"/>
      <c r="O2931" s="17"/>
      <c r="P2931" s="17"/>
      <c r="Q2931" s="17"/>
      <c r="R2931" s="17"/>
      <c r="S2931" s="17"/>
      <c r="T2931" s="17"/>
      <c r="U2931" s="17"/>
      <c r="V2931" s="17"/>
      <c r="W2931" s="17"/>
    </row>
    <row r="2932" spans="3:23">
      <c r="C2932" s="1"/>
      <c r="E2932" s="2"/>
      <c r="H2932" s="9"/>
      <c r="I2932" s="9"/>
      <c r="J2932" s="9"/>
      <c r="O2932" s="17"/>
      <c r="P2932" s="17"/>
      <c r="Q2932" s="17"/>
      <c r="R2932" s="17"/>
      <c r="S2932" s="17"/>
      <c r="T2932" s="17"/>
      <c r="U2932" s="17"/>
      <c r="V2932" s="17"/>
      <c r="W2932" s="17"/>
    </row>
    <row r="2933" spans="3:23">
      <c r="C2933" s="1"/>
      <c r="E2933" s="2"/>
      <c r="H2933" s="9"/>
      <c r="I2933" s="9"/>
      <c r="J2933" s="9"/>
      <c r="O2933" s="17"/>
      <c r="P2933" s="17"/>
      <c r="Q2933" s="17"/>
      <c r="R2933" s="17"/>
      <c r="S2933" s="17"/>
      <c r="T2933" s="17"/>
      <c r="U2933" s="17"/>
      <c r="V2933" s="17"/>
      <c r="W2933" s="17"/>
    </row>
    <row r="2934" spans="3:23">
      <c r="C2934" s="1"/>
      <c r="E2934" s="2"/>
      <c r="H2934" s="9"/>
      <c r="I2934" s="9"/>
      <c r="J2934" s="9"/>
      <c r="O2934" s="17"/>
      <c r="P2934" s="17"/>
      <c r="Q2934" s="17"/>
      <c r="R2934" s="17"/>
      <c r="S2934" s="17"/>
      <c r="T2934" s="17"/>
      <c r="U2934" s="17"/>
      <c r="V2934" s="17"/>
      <c r="W2934" s="17"/>
    </row>
    <row r="2935" spans="3:23">
      <c r="C2935" s="1"/>
      <c r="E2935" s="2"/>
      <c r="H2935" s="9"/>
      <c r="I2935" s="9"/>
      <c r="J2935" s="9"/>
      <c r="O2935" s="17"/>
      <c r="P2935" s="17"/>
      <c r="Q2935" s="17"/>
      <c r="R2935" s="17"/>
      <c r="S2935" s="17"/>
      <c r="T2935" s="17"/>
      <c r="U2935" s="17"/>
      <c r="V2935" s="17"/>
      <c r="W2935" s="17"/>
    </row>
    <row r="2936" spans="3:23">
      <c r="C2936" s="1"/>
      <c r="E2936" s="2"/>
      <c r="H2936" s="9"/>
      <c r="I2936" s="9"/>
      <c r="J2936" s="9"/>
      <c r="O2936" s="17"/>
      <c r="P2936" s="17"/>
      <c r="Q2936" s="17"/>
      <c r="R2936" s="17"/>
      <c r="S2936" s="17"/>
      <c r="T2936" s="17"/>
      <c r="U2936" s="17"/>
      <c r="V2936" s="17"/>
      <c r="W2936" s="17"/>
    </row>
    <row r="2937" spans="3:23">
      <c r="C2937" s="1"/>
      <c r="E2937" s="2"/>
      <c r="H2937" s="9"/>
      <c r="I2937" s="9"/>
      <c r="J2937" s="9"/>
      <c r="O2937" s="17"/>
      <c r="P2937" s="17"/>
      <c r="Q2937" s="17"/>
      <c r="R2937" s="17"/>
      <c r="S2937" s="17"/>
      <c r="T2937" s="17"/>
      <c r="U2937" s="17"/>
      <c r="V2937" s="17"/>
      <c r="W2937" s="17"/>
    </row>
    <row r="2938" spans="3:23">
      <c r="C2938" s="1"/>
      <c r="E2938" s="2"/>
      <c r="H2938" s="9"/>
      <c r="I2938" s="9"/>
      <c r="J2938" s="9"/>
      <c r="O2938" s="17"/>
      <c r="P2938" s="17"/>
      <c r="Q2938" s="17"/>
      <c r="R2938" s="17"/>
      <c r="S2938" s="17"/>
      <c r="T2938" s="17"/>
      <c r="U2938" s="17"/>
      <c r="V2938" s="17"/>
      <c r="W2938" s="17"/>
    </row>
    <row r="2939" spans="3:23">
      <c r="C2939" s="1"/>
      <c r="E2939" s="2"/>
      <c r="H2939" s="9"/>
      <c r="I2939" s="9"/>
      <c r="J2939" s="9"/>
      <c r="O2939" s="17"/>
      <c r="P2939" s="17"/>
      <c r="Q2939" s="17"/>
      <c r="R2939" s="17"/>
      <c r="S2939" s="17"/>
      <c r="T2939" s="17"/>
      <c r="U2939" s="17"/>
      <c r="V2939" s="17"/>
      <c r="W2939" s="17"/>
    </row>
    <row r="2940" spans="3:23">
      <c r="C2940" s="1"/>
      <c r="E2940" s="2"/>
      <c r="H2940" s="9"/>
      <c r="I2940" s="9"/>
      <c r="J2940" s="9"/>
      <c r="O2940" s="17"/>
      <c r="P2940" s="17"/>
      <c r="Q2940" s="17"/>
      <c r="R2940" s="17"/>
      <c r="S2940" s="17"/>
      <c r="T2940" s="17"/>
      <c r="U2940" s="17"/>
      <c r="V2940" s="17"/>
      <c r="W2940" s="17"/>
    </row>
    <row r="2941" spans="3:23">
      <c r="C2941" s="1"/>
      <c r="E2941" s="2"/>
      <c r="H2941" s="9"/>
      <c r="I2941" s="9"/>
      <c r="J2941" s="9"/>
      <c r="O2941" s="17"/>
      <c r="P2941" s="17"/>
      <c r="Q2941" s="17"/>
      <c r="R2941" s="17"/>
      <c r="S2941" s="17"/>
      <c r="T2941" s="17"/>
      <c r="U2941" s="17"/>
      <c r="V2941" s="17"/>
      <c r="W2941" s="17"/>
    </row>
    <row r="2942" spans="3:23">
      <c r="C2942" s="1"/>
      <c r="E2942" s="2"/>
      <c r="H2942" s="9"/>
      <c r="I2942" s="9"/>
      <c r="J2942" s="9"/>
      <c r="O2942" s="17"/>
      <c r="P2942" s="17"/>
      <c r="Q2942" s="17"/>
      <c r="R2942" s="17"/>
      <c r="S2942" s="17"/>
      <c r="T2942" s="17"/>
      <c r="U2942" s="17"/>
      <c r="V2942" s="17"/>
      <c r="W2942" s="17"/>
    </row>
    <row r="2943" spans="3:23">
      <c r="C2943" s="1"/>
      <c r="E2943" s="2"/>
      <c r="H2943" s="9"/>
      <c r="I2943" s="9"/>
      <c r="J2943" s="9"/>
      <c r="O2943" s="17"/>
      <c r="P2943" s="17"/>
      <c r="Q2943" s="17"/>
      <c r="R2943" s="17"/>
      <c r="S2943" s="17"/>
      <c r="T2943" s="17"/>
      <c r="U2943" s="17"/>
      <c r="V2943" s="17"/>
      <c r="W2943" s="17"/>
    </row>
    <row r="2944" spans="3:23">
      <c r="C2944" s="1"/>
      <c r="E2944" s="2"/>
      <c r="H2944" s="9"/>
      <c r="I2944" s="9"/>
      <c r="J2944" s="9"/>
      <c r="O2944" s="17"/>
      <c r="P2944" s="17"/>
      <c r="Q2944" s="17"/>
      <c r="R2944" s="17"/>
      <c r="S2944" s="17"/>
      <c r="T2944" s="17"/>
      <c r="U2944" s="17"/>
      <c r="V2944" s="17"/>
      <c r="W2944" s="17"/>
    </row>
    <row r="2945" spans="3:23">
      <c r="C2945" s="1"/>
      <c r="E2945" s="2"/>
      <c r="H2945" s="9"/>
      <c r="I2945" s="9"/>
      <c r="J2945" s="9"/>
      <c r="O2945" s="17"/>
      <c r="P2945" s="17"/>
      <c r="Q2945" s="17"/>
      <c r="R2945" s="17"/>
      <c r="S2945" s="17"/>
      <c r="T2945" s="17"/>
      <c r="U2945" s="17"/>
      <c r="V2945" s="17"/>
      <c r="W2945" s="17"/>
    </row>
    <row r="2946" spans="3:23">
      <c r="C2946" s="1"/>
      <c r="E2946" s="2"/>
      <c r="H2946" s="9"/>
      <c r="I2946" s="9"/>
      <c r="J2946" s="9"/>
      <c r="O2946" s="17"/>
      <c r="P2946" s="17"/>
      <c r="Q2946" s="17"/>
      <c r="R2946" s="17"/>
      <c r="S2946" s="17"/>
      <c r="T2946" s="17"/>
      <c r="U2946" s="17"/>
      <c r="V2946" s="17"/>
      <c r="W2946" s="17"/>
    </row>
    <row r="2947" spans="3:23">
      <c r="C2947" s="1"/>
      <c r="E2947" s="2"/>
      <c r="H2947" s="9"/>
      <c r="I2947" s="9"/>
      <c r="J2947" s="9"/>
      <c r="O2947" s="17"/>
      <c r="P2947" s="17"/>
      <c r="Q2947" s="17"/>
      <c r="R2947" s="17"/>
      <c r="S2947" s="17"/>
      <c r="T2947" s="17"/>
      <c r="U2947" s="17"/>
      <c r="V2947" s="17"/>
      <c r="W2947" s="17"/>
    </row>
    <row r="2948" spans="3:23">
      <c r="C2948" s="1"/>
      <c r="E2948" s="2"/>
      <c r="H2948" s="9"/>
      <c r="I2948" s="9"/>
      <c r="J2948" s="9"/>
      <c r="O2948" s="17"/>
      <c r="P2948" s="17"/>
      <c r="Q2948" s="17"/>
      <c r="R2948" s="17"/>
      <c r="S2948" s="17"/>
      <c r="T2948" s="17"/>
      <c r="U2948" s="17"/>
      <c r="V2948" s="17"/>
      <c r="W2948" s="17"/>
    </row>
    <row r="2949" spans="3:23">
      <c r="C2949" s="1"/>
      <c r="E2949" s="2"/>
      <c r="H2949" s="9"/>
      <c r="I2949" s="9"/>
      <c r="J2949" s="9"/>
      <c r="O2949" s="17"/>
      <c r="P2949" s="17"/>
      <c r="Q2949" s="17"/>
      <c r="R2949" s="17"/>
      <c r="S2949" s="17"/>
      <c r="T2949" s="17"/>
      <c r="U2949" s="17"/>
      <c r="V2949" s="17"/>
      <c r="W2949" s="17"/>
    </row>
    <row r="2950" spans="3:23">
      <c r="C2950" s="1"/>
      <c r="E2950" s="2"/>
      <c r="H2950" s="9"/>
      <c r="I2950" s="9"/>
      <c r="J2950" s="9"/>
      <c r="O2950" s="17"/>
      <c r="P2950" s="17"/>
      <c r="Q2950" s="17"/>
      <c r="R2950" s="17"/>
      <c r="S2950" s="17"/>
      <c r="T2950" s="17"/>
      <c r="U2950" s="17"/>
      <c r="V2950" s="17"/>
      <c r="W2950" s="17"/>
    </row>
    <row r="2951" spans="3:23">
      <c r="C2951" s="1"/>
      <c r="E2951" s="2"/>
      <c r="H2951" s="9"/>
      <c r="I2951" s="9"/>
      <c r="J2951" s="9"/>
      <c r="O2951" s="17"/>
      <c r="P2951" s="17"/>
      <c r="Q2951" s="17"/>
      <c r="R2951" s="17"/>
      <c r="S2951" s="17"/>
      <c r="T2951" s="17"/>
      <c r="U2951" s="17"/>
      <c r="V2951" s="17"/>
      <c r="W2951" s="17"/>
    </row>
    <row r="2952" spans="3:23">
      <c r="C2952" s="1"/>
      <c r="E2952" s="2"/>
      <c r="H2952" s="9"/>
      <c r="I2952" s="9"/>
      <c r="J2952" s="9"/>
      <c r="O2952" s="17"/>
      <c r="P2952" s="17"/>
      <c r="Q2952" s="17"/>
      <c r="R2952" s="17"/>
      <c r="S2952" s="17"/>
      <c r="T2952" s="17"/>
      <c r="U2952" s="17"/>
      <c r="V2952" s="17"/>
      <c r="W2952" s="17"/>
    </row>
    <row r="2953" spans="3:23">
      <c r="C2953" s="1"/>
      <c r="E2953" s="2"/>
      <c r="H2953" s="9"/>
      <c r="I2953" s="9"/>
      <c r="J2953" s="9"/>
      <c r="O2953" s="17"/>
      <c r="P2953" s="17"/>
      <c r="Q2953" s="17"/>
      <c r="R2953" s="17"/>
      <c r="S2953" s="17"/>
      <c r="T2953" s="17"/>
      <c r="U2953" s="17"/>
      <c r="V2953" s="17"/>
      <c r="W2953" s="17"/>
    </row>
    <row r="2954" spans="3:23">
      <c r="C2954" s="1"/>
      <c r="E2954" s="2"/>
      <c r="H2954" s="9"/>
      <c r="I2954" s="9"/>
      <c r="J2954" s="9"/>
      <c r="O2954" s="17"/>
      <c r="P2954" s="17"/>
      <c r="Q2954" s="17"/>
      <c r="R2954" s="17"/>
      <c r="S2954" s="17"/>
      <c r="T2954" s="17"/>
      <c r="U2954" s="17"/>
      <c r="V2954" s="17"/>
      <c r="W2954" s="17"/>
    </row>
    <row r="2955" spans="3:23">
      <c r="C2955" s="1"/>
      <c r="E2955" s="2"/>
      <c r="H2955" s="9"/>
      <c r="I2955" s="9"/>
      <c r="J2955" s="9"/>
      <c r="O2955" s="17"/>
      <c r="P2955" s="17"/>
      <c r="Q2955" s="17"/>
      <c r="R2955" s="17"/>
      <c r="S2955" s="17"/>
      <c r="T2955" s="17"/>
      <c r="U2955" s="17"/>
      <c r="V2955" s="17"/>
      <c r="W2955" s="17"/>
    </row>
    <row r="2956" spans="3:23">
      <c r="C2956" s="1"/>
      <c r="E2956" s="2"/>
      <c r="H2956" s="9"/>
      <c r="I2956" s="9"/>
      <c r="J2956" s="9"/>
      <c r="O2956" s="17"/>
      <c r="P2956" s="17"/>
      <c r="Q2956" s="17"/>
      <c r="R2956" s="17"/>
      <c r="S2956" s="17"/>
      <c r="T2956" s="17"/>
      <c r="U2956" s="17"/>
      <c r="V2956" s="17"/>
      <c r="W2956" s="17"/>
    </row>
    <row r="2957" spans="3:23">
      <c r="C2957" s="1"/>
      <c r="E2957" s="2"/>
      <c r="H2957" s="9"/>
      <c r="I2957" s="9"/>
      <c r="J2957" s="9"/>
      <c r="O2957" s="17"/>
      <c r="P2957" s="17"/>
      <c r="Q2957" s="17"/>
      <c r="R2957" s="17"/>
      <c r="S2957" s="17"/>
      <c r="T2957" s="17"/>
      <c r="U2957" s="17"/>
      <c r="V2957" s="17"/>
      <c r="W2957" s="17"/>
    </row>
    <row r="2958" spans="3:23">
      <c r="C2958" s="1"/>
      <c r="E2958" s="2"/>
      <c r="H2958" s="9"/>
      <c r="I2958" s="9"/>
      <c r="J2958" s="9"/>
      <c r="O2958" s="17"/>
      <c r="P2958" s="17"/>
      <c r="Q2958" s="17"/>
      <c r="R2958" s="17"/>
      <c r="S2958" s="17"/>
      <c r="T2958" s="17"/>
      <c r="U2958" s="17"/>
      <c r="V2958" s="17"/>
      <c r="W2958" s="17"/>
    </row>
    <row r="2959" spans="3:23">
      <c r="C2959" s="1"/>
      <c r="E2959" s="2"/>
      <c r="H2959" s="9"/>
      <c r="I2959" s="9"/>
      <c r="J2959" s="9"/>
      <c r="O2959" s="17"/>
      <c r="P2959" s="17"/>
      <c r="Q2959" s="17"/>
      <c r="R2959" s="17"/>
      <c r="S2959" s="17"/>
      <c r="T2959" s="17"/>
      <c r="U2959" s="17"/>
      <c r="V2959" s="17"/>
      <c r="W2959" s="17"/>
    </row>
    <row r="2960" spans="3:23">
      <c r="C2960" s="1"/>
      <c r="E2960" s="2"/>
      <c r="H2960" s="9"/>
      <c r="I2960" s="9"/>
      <c r="J2960" s="9"/>
      <c r="O2960" s="17"/>
      <c r="P2960" s="17"/>
      <c r="Q2960" s="17"/>
      <c r="R2960" s="17"/>
      <c r="S2960" s="17"/>
      <c r="T2960" s="17"/>
      <c r="U2960" s="17"/>
      <c r="V2960" s="17"/>
      <c r="W2960" s="17"/>
    </row>
    <row r="2961" spans="3:23">
      <c r="C2961" s="1"/>
      <c r="E2961" s="2"/>
      <c r="H2961" s="9"/>
      <c r="I2961" s="9"/>
      <c r="J2961" s="9"/>
      <c r="O2961" s="17"/>
      <c r="P2961" s="17"/>
      <c r="Q2961" s="17"/>
      <c r="R2961" s="17"/>
      <c r="S2961" s="17"/>
      <c r="T2961" s="17"/>
      <c r="U2961" s="17"/>
      <c r="V2961" s="17"/>
      <c r="W2961" s="17"/>
    </row>
    <row r="2962" spans="3:23">
      <c r="C2962" s="1"/>
      <c r="E2962" s="2"/>
      <c r="H2962" s="9"/>
      <c r="I2962" s="9"/>
      <c r="J2962" s="9"/>
      <c r="O2962" s="17"/>
      <c r="P2962" s="17"/>
      <c r="Q2962" s="17"/>
      <c r="R2962" s="17"/>
      <c r="S2962" s="17"/>
      <c r="T2962" s="17"/>
      <c r="U2962" s="17"/>
      <c r="V2962" s="17"/>
      <c r="W2962" s="17"/>
    </row>
    <row r="2963" spans="3:23">
      <c r="C2963" s="1"/>
      <c r="E2963" s="2"/>
      <c r="H2963" s="9"/>
      <c r="I2963" s="9"/>
      <c r="J2963" s="9"/>
      <c r="O2963" s="17"/>
      <c r="P2963" s="17"/>
      <c r="Q2963" s="17"/>
      <c r="R2963" s="17"/>
      <c r="S2963" s="17"/>
      <c r="T2963" s="17"/>
      <c r="U2963" s="17"/>
      <c r="V2963" s="17"/>
      <c r="W2963" s="17"/>
    </row>
    <row r="2964" spans="3:23">
      <c r="C2964" s="1"/>
      <c r="E2964" s="2"/>
      <c r="H2964" s="9"/>
      <c r="I2964" s="9"/>
      <c r="J2964" s="9"/>
      <c r="O2964" s="17"/>
      <c r="P2964" s="17"/>
      <c r="Q2964" s="17"/>
      <c r="R2964" s="17"/>
      <c r="S2964" s="17"/>
      <c r="T2964" s="17"/>
      <c r="U2964" s="17"/>
      <c r="V2964" s="17"/>
      <c r="W2964" s="17"/>
    </row>
    <row r="2965" spans="3:23">
      <c r="C2965" s="1"/>
      <c r="E2965" s="2"/>
      <c r="H2965" s="9"/>
      <c r="I2965" s="9"/>
      <c r="J2965" s="9"/>
      <c r="O2965" s="17"/>
      <c r="P2965" s="17"/>
      <c r="Q2965" s="17"/>
      <c r="R2965" s="17"/>
      <c r="S2965" s="17"/>
      <c r="T2965" s="17"/>
      <c r="U2965" s="17"/>
      <c r="V2965" s="17"/>
      <c r="W2965" s="17"/>
    </row>
    <row r="2966" spans="3:23">
      <c r="C2966" s="1"/>
      <c r="E2966" s="2"/>
      <c r="H2966" s="9"/>
      <c r="I2966" s="9"/>
      <c r="J2966" s="9"/>
      <c r="O2966" s="17"/>
      <c r="P2966" s="17"/>
      <c r="Q2966" s="17"/>
      <c r="R2966" s="17"/>
      <c r="S2966" s="17"/>
      <c r="T2966" s="17"/>
      <c r="U2966" s="17"/>
      <c r="V2966" s="17"/>
      <c r="W2966" s="17"/>
    </row>
    <row r="2967" spans="3:23">
      <c r="C2967" s="1"/>
      <c r="E2967" s="2"/>
      <c r="H2967" s="9"/>
      <c r="I2967" s="9"/>
      <c r="J2967" s="9"/>
      <c r="O2967" s="17"/>
      <c r="P2967" s="17"/>
      <c r="Q2967" s="17"/>
      <c r="R2967" s="17"/>
      <c r="S2967" s="17"/>
      <c r="T2967" s="17"/>
      <c r="U2967" s="17"/>
      <c r="V2967" s="17"/>
      <c r="W2967" s="17"/>
    </row>
    <row r="2968" spans="3:23">
      <c r="C2968" s="1"/>
      <c r="E2968" s="2"/>
      <c r="H2968" s="9"/>
      <c r="I2968" s="9"/>
      <c r="J2968" s="9"/>
      <c r="O2968" s="17"/>
      <c r="P2968" s="17"/>
      <c r="Q2968" s="17"/>
      <c r="R2968" s="17"/>
      <c r="S2968" s="17"/>
      <c r="T2968" s="17"/>
      <c r="U2968" s="17"/>
      <c r="V2968" s="17"/>
      <c r="W2968" s="17"/>
    </row>
    <row r="2969" spans="3:23">
      <c r="C2969" s="1"/>
      <c r="E2969" s="2"/>
      <c r="H2969" s="9"/>
      <c r="I2969" s="9"/>
      <c r="J2969" s="9"/>
      <c r="O2969" s="17"/>
      <c r="P2969" s="17"/>
      <c r="Q2969" s="17"/>
      <c r="R2969" s="17"/>
      <c r="S2969" s="17"/>
      <c r="T2969" s="17"/>
      <c r="U2969" s="17"/>
      <c r="V2969" s="17"/>
      <c r="W2969" s="17"/>
    </row>
    <row r="2970" spans="3:23">
      <c r="C2970" s="1"/>
      <c r="E2970" s="2"/>
      <c r="H2970" s="9"/>
      <c r="I2970" s="9"/>
      <c r="J2970" s="9"/>
      <c r="O2970" s="17"/>
      <c r="P2970" s="17"/>
      <c r="Q2970" s="17"/>
      <c r="R2970" s="17"/>
      <c r="S2970" s="17"/>
      <c r="T2970" s="17"/>
      <c r="U2970" s="17"/>
      <c r="V2970" s="17"/>
      <c r="W2970" s="17"/>
    </row>
    <row r="2971" spans="3:23">
      <c r="C2971" s="1"/>
      <c r="E2971" s="2"/>
      <c r="H2971" s="9"/>
      <c r="I2971" s="9"/>
      <c r="J2971" s="9"/>
      <c r="O2971" s="17"/>
      <c r="P2971" s="17"/>
      <c r="Q2971" s="17"/>
      <c r="R2971" s="17"/>
      <c r="S2971" s="17"/>
      <c r="T2971" s="17"/>
      <c r="U2971" s="17"/>
      <c r="V2971" s="17"/>
      <c r="W2971" s="17"/>
    </row>
    <row r="2972" spans="3:23">
      <c r="C2972" s="1"/>
      <c r="E2972" s="2"/>
      <c r="H2972" s="9"/>
      <c r="I2972" s="9"/>
      <c r="J2972" s="9"/>
      <c r="O2972" s="17"/>
      <c r="P2972" s="17"/>
      <c r="Q2972" s="17"/>
      <c r="R2972" s="17"/>
      <c r="S2972" s="17"/>
      <c r="T2972" s="17"/>
      <c r="U2972" s="17"/>
      <c r="V2972" s="17"/>
      <c r="W2972" s="17"/>
    </row>
    <row r="2973" spans="3:23">
      <c r="C2973" s="1"/>
      <c r="E2973" s="2"/>
      <c r="H2973" s="9"/>
      <c r="I2973" s="9"/>
      <c r="J2973" s="9"/>
      <c r="O2973" s="17"/>
      <c r="P2973" s="17"/>
      <c r="Q2973" s="17"/>
      <c r="R2973" s="17"/>
      <c r="S2973" s="17"/>
      <c r="T2973" s="17"/>
      <c r="U2973" s="17"/>
      <c r="V2973" s="17"/>
      <c r="W2973" s="17"/>
    </row>
    <row r="2974" spans="3:23">
      <c r="C2974" s="1"/>
      <c r="E2974" s="2"/>
      <c r="H2974" s="9"/>
      <c r="I2974" s="9"/>
      <c r="J2974" s="9"/>
      <c r="O2974" s="17"/>
      <c r="P2974" s="17"/>
      <c r="Q2974" s="17"/>
      <c r="R2974" s="17"/>
      <c r="S2974" s="17"/>
      <c r="T2974" s="17"/>
      <c r="U2974" s="17"/>
      <c r="V2974" s="17"/>
      <c r="W2974" s="17"/>
    </row>
    <row r="2975" spans="3:23">
      <c r="C2975" s="1"/>
      <c r="E2975" s="2"/>
      <c r="H2975" s="9"/>
      <c r="I2975" s="9"/>
      <c r="J2975" s="9"/>
      <c r="O2975" s="17"/>
      <c r="P2975" s="17"/>
      <c r="Q2975" s="17"/>
      <c r="R2975" s="17"/>
      <c r="S2975" s="17"/>
      <c r="T2975" s="17"/>
      <c r="U2975" s="17"/>
      <c r="V2975" s="17"/>
      <c r="W2975" s="17"/>
    </row>
    <row r="2976" spans="3:23">
      <c r="C2976" s="1"/>
      <c r="E2976" s="2"/>
      <c r="H2976" s="9"/>
      <c r="I2976" s="9"/>
      <c r="J2976" s="9"/>
      <c r="O2976" s="17"/>
      <c r="P2976" s="17"/>
      <c r="Q2976" s="17"/>
      <c r="R2976" s="17"/>
      <c r="S2976" s="17"/>
      <c r="T2976" s="17"/>
      <c r="U2976" s="17"/>
      <c r="V2976" s="17"/>
      <c r="W2976" s="17"/>
    </row>
    <row r="2977" spans="3:23">
      <c r="C2977" s="1"/>
      <c r="E2977" s="2"/>
      <c r="H2977" s="9"/>
      <c r="I2977" s="9"/>
      <c r="J2977" s="9"/>
      <c r="O2977" s="17"/>
      <c r="P2977" s="17"/>
      <c r="Q2977" s="17"/>
      <c r="R2977" s="17"/>
      <c r="S2977" s="17"/>
      <c r="T2977" s="17"/>
      <c r="U2977" s="17"/>
      <c r="V2977" s="17"/>
      <c r="W2977" s="17"/>
    </row>
    <row r="2978" spans="3:23">
      <c r="C2978" s="1"/>
      <c r="E2978" s="2"/>
      <c r="H2978" s="9"/>
      <c r="I2978" s="9"/>
      <c r="J2978" s="9"/>
      <c r="O2978" s="17"/>
      <c r="P2978" s="17"/>
      <c r="Q2978" s="17"/>
      <c r="R2978" s="17"/>
      <c r="S2978" s="17"/>
      <c r="T2978" s="17"/>
      <c r="U2978" s="17"/>
      <c r="V2978" s="17"/>
      <c r="W2978" s="17"/>
    </row>
    <row r="2979" spans="3:23">
      <c r="C2979" s="1"/>
      <c r="E2979" s="2"/>
      <c r="H2979" s="9"/>
      <c r="I2979" s="9"/>
      <c r="J2979" s="9"/>
      <c r="O2979" s="17"/>
      <c r="P2979" s="17"/>
      <c r="Q2979" s="17"/>
      <c r="R2979" s="17"/>
      <c r="S2979" s="17"/>
      <c r="T2979" s="17"/>
      <c r="U2979" s="17"/>
      <c r="V2979" s="17"/>
      <c r="W2979" s="17"/>
    </row>
    <row r="2980" spans="3:23">
      <c r="C2980" s="1"/>
      <c r="E2980" s="2"/>
      <c r="H2980" s="9"/>
      <c r="I2980" s="9"/>
      <c r="J2980" s="9"/>
      <c r="O2980" s="17"/>
      <c r="P2980" s="17"/>
      <c r="Q2980" s="17"/>
      <c r="R2980" s="17"/>
      <c r="S2980" s="17"/>
      <c r="T2980" s="17"/>
      <c r="U2980" s="17"/>
      <c r="V2980" s="17"/>
      <c r="W2980" s="17"/>
    </row>
    <row r="2981" spans="3:23">
      <c r="C2981" s="1"/>
      <c r="E2981" s="2"/>
      <c r="H2981" s="9"/>
      <c r="I2981" s="9"/>
      <c r="J2981" s="9"/>
      <c r="O2981" s="17"/>
      <c r="P2981" s="17"/>
      <c r="Q2981" s="17"/>
      <c r="R2981" s="17"/>
      <c r="S2981" s="17"/>
      <c r="T2981" s="17"/>
      <c r="U2981" s="17"/>
      <c r="V2981" s="17"/>
      <c r="W2981" s="17"/>
    </row>
    <row r="2982" spans="3:23">
      <c r="C2982" s="1"/>
      <c r="E2982" s="2"/>
      <c r="H2982" s="9"/>
      <c r="I2982" s="9"/>
      <c r="J2982" s="9"/>
      <c r="O2982" s="17"/>
      <c r="P2982" s="17"/>
      <c r="Q2982" s="17"/>
      <c r="R2982" s="17"/>
      <c r="S2982" s="17"/>
      <c r="T2982" s="17"/>
      <c r="U2982" s="17"/>
      <c r="V2982" s="17"/>
      <c r="W2982" s="17"/>
    </row>
    <row r="2983" spans="3:23">
      <c r="C2983" s="1"/>
      <c r="E2983" s="2"/>
      <c r="H2983" s="9"/>
      <c r="I2983" s="9"/>
      <c r="J2983" s="9"/>
      <c r="O2983" s="17"/>
      <c r="P2983" s="17"/>
      <c r="Q2983" s="17"/>
      <c r="R2983" s="17"/>
      <c r="S2983" s="17"/>
      <c r="T2983" s="17"/>
      <c r="U2983" s="17"/>
      <c r="V2983" s="17"/>
      <c r="W2983" s="17"/>
    </row>
    <row r="2984" spans="3:23">
      <c r="C2984" s="1"/>
      <c r="E2984" s="2"/>
      <c r="H2984" s="9"/>
      <c r="I2984" s="9"/>
      <c r="J2984" s="9"/>
      <c r="O2984" s="17"/>
      <c r="P2984" s="17"/>
      <c r="Q2984" s="17"/>
      <c r="R2984" s="17"/>
      <c r="S2984" s="17"/>
      <c r="T2984" s="17"/>
      <c r="U2984" s="17"/>
      <c r="V2984" s="17"/>
      <c r="W2984" s="17"/>
    </row>
    <row r="2985" spans="3:23">
      <c r="C2985" s="1"/>
      <c r="E2985" s="2"/>
      <c r="H2985" s="9"/>
      <c r="I2985" s="9"/>
      <c r="J2985" s="9"/>
      <c r="O2985" s="17"/>
      <c r="P2985" s="17"/>
      <c r="Q2985" s="17"/>
      <c r="R2985" s="17"/>
      <c r="S2985" s="17"/>
      <c r="T2985" s="17"/>
      <c r="U2985" s="17"/>
      <c r="V2985" s="17"/>
      <c r="W2985" s="17"/>
    </row>
    <row r="2986" spans="3:23">
      <c r="C2986" s="1"/>
      <c r="E2986" s="2"/>
      <c r="H2986" s="9"/>
      <c r="I2986" s="9"/>
      <c r="J2986" s="9"/>
      <c r="O2986" s="17"/>
      <c r="P2986" s="17"/>
      <c r="Q2986" s="17"/>
      <c r="R2986" s="17"/>
      <c r="S2986" s="17"/>
      <c r="T2986" s="17"/>
      <c r="U2986" s="17"/>
      <c r="V2986" s="17"/>
      <c r="W2986" s="17"/>
    </row>
    <row r="2987" spans="3:23">
      <c r="C2987" s="1"/>
      <c r="E2987" s="2"/>
      <c r="H2987" s="9"/>
      <c r="I2987" s="9"/>
      <c r="J2987" s="9"/>
      <c r="O2987" s="17"/>
      <c r="P2987" s="17"/>
      <c r="Q2987" s="17"/>
      <c r="R2987" s="17"/>
      <c r="S2987" s="17"/>
      <c r="T2987" s="17"/>
      <c r="U2987" s="17"/>
      <c r="V2987" s="17"/>
      <c r="W2987" s="17"/>
    </row>
    <row r="2988" spans="3:23">
      <c r="C2988" s="1"/>
      <c r="E2988" s="2"/>
      <c r="H2988" s="9"/>
      <c r="I2988" s="9"/>
      <c r="J2988" s="9"/>
      <c r="O2988" s="17"/>
      <c r="P2988" s="17"/>
      <c r="Q2988" s="17"/>
      <c r="R2988" s="17"/>
      <c r="S2988" s="17"/>
      <c r="T2988" s="17"/>
      <c r="U2988" s="17"/>
      <c r="V2988" s="17"/>
      <c r="W2988" s="17"/>
    </row>
    <row r="2989" spans="3:23">
      <c r="C2989" s="1"/>
      <c r="E2989" s="2"/>
      <c r="H2989" s="9"/>
      <c r="I2989" s="9"/>
      <c r="J2989" s="9"/>
      <c r="O2989" s="17"/>
      <c r="P2989" s="17"/>
      <c r="Q2989" s="17"/>
      <c r="R2989" s="17"/>
      <c r="S2989" s="17"/>
      <c r="T2989" s="17"/>
      <c r="U2989" s="17"/>
      <c r="V2989" s="17"/>
      <c r="W2989" s="17"/>
    </row>
    <row r="2990" spans="3:23">
      <c r="C2990" s="1"/>
      <c r="E2990" s="2"/>
      <c r="H2990" s="9"/>
      <c r="I2990" s="9"/>
      <c r="J2990" s="9"/>
      <c r="O2990" s="17"/>
      <c r="P2990" s="17"/>
      <c r="Q2990" s="17"/>
      <c r="R2990" s="17"/>
      <c r="S2990" s="17"/>
      <c r="T2990" s="17"/>
      <c r="U2990" s="17"/>
      <c r="V2990" s="17"/>
      <c r="W2990" s="17"/>
    </row>
    <row r="2991" spans="3:23">
      <c r="C2991" s="1"/>
      <c r="E2991" s="2"/>
      <c r="H2991" s="9"/>
      <c r="I2991" s="9"/>
      <c r="J2991" s="9"/>
      <c r="O2991" s="17"/>
      <c r="P2991" s="17"/>
      <c r="Q2991" s="17"/>
      <c r="R2991" s="17"/>
      <c r="S2991" s="17"/>
      <c r="T2991" s="17"/>
      <c r="U2991" s="17"/>
      <c r="V2991" s="17"/>
      <c r="W2991" s="17"/>
    </row>
    <row r="2992" spans="3:23">
      <c r="C2992" s="1"/>
      <c r="E2992" s="2"/>
      <c r="H2992" s="9"/>
      <c r="I2992" s="9"/>
      <c r="J2992" s="9"/>
      <c r="O2992" s="17"/>
      <c r="P2992" s="17"/>
      <c r="Q2992" s="17"/>
      <c r="R2992" s="17"/>
      <c r="S2992" s="17"/>
      <c r="T2992" s="17"/>
      <c r="U2992" s="17"/>
      <c r="V2992" s="17"/>
      <c r="W2992" s="17"/>
    </row>
    <row r="2993" spans="3:23">
      <c r="C2993" s="1"/>
      <c r="E2993" s="2"/>
      <c r="H2993" s="9"/>
      <c r="I2993" s="9"/>
      <c r="J2993" s="9"/>
      <c r="O2993" s="17"/>
      <c r="P2993" s="17"/>
      <c r="Q2993" s="17"/>
      <c r="R2993" s="17"/>
      <c r="S2993" s="17"/>
      <c r="T2993" s="17"/>
      <c r="U2993" s="17"/>
      <c r="V2993" s="17"/>
      <c r="W2993" s="17"/>
    </row>
    <row r="2994" spans="3:23">
      <c r="C2994" s="1"/>
      <c r="E2994" s="2"/>
      <c r="H2994" s="9"/>
      <c r="I2994" s="9"/>
      <c r="J2994" s="9"/>
      <c r="O2994" s="17"/>
      <c r="P2994" s="17"/>
      <c r="Q2994" s="17"/>
      <c r="R2994" s="17"/>
      <c r="S2994" s="17"/>
      <c r="T2994" s="17"/>
      <c r="U2994" s="17"/>
      <c r="V2994" s="17"/>
      <c r="W2994" s="17"/>
    </row>
    <row r="2995" spans="3:23">
      <c r="C2995" s="1"/>
      <c r="E2995" s="2"/>
      <c r="H2995" s="9"/>
      <c r="I2995" s="9"/>
      <c r="J2995" s="9"/>
      <c r="O2995" s="17"/>
      <c r="P2995" s="17"/>
      <c r="Q2995" s="17"/>
      <c r="R2995" s="17"/>
      <c r="S2995" s="17"/>
      <c r="T2995" s="17"/>
      <c r="U2995" s="17"/>
      <c r="V2995" s="17"/>
      <c r="W2995" s="17"/>
    </row>
    <row r="2996" spans="3:23">
      <c r="C2996" s="1"/>
      <c r="E2996" s="2"/>
      <c r="H2996" s="9"/>
      <c r="I2996" s="9"/>
      <c r="J2996" s="9"/>
      <c r="O2996" s="17"/>
      <c r="P2996" s="17"/>
      <c r="Q2996" s="17"/>
      <c r="R2996" s="17"/>
      <c r="S2996" s="17"/>
      <c r="T2996" s="17"/>
      <c r="U2996" s="17"/>
      <c r="V2996" s="17"/>
      <c r="W2996" s="17"/>
    </row>
    <row r="2997" spans="3:23">
      <c r="C2997" s="1"/>
      <c r="E2997" s="2"/>
      <c r="H2997" s="9"/>
      <c r="I2997" s="9"/>
      <c r="J2997" s="9"/>
      <c r="O2997" s="17"/>
      <c r="P2997" s="17"/>
      <c r="Q2997" s="17"/>
      <c r="R2997" s="17"/>
      <c r="S2997" s="17"/>
      <c r="T2997" s="17"/>
      <c r="U2997" s="17"/>
      <c r="V2997" s="17"/>
      <c r="W2997" s="17"/>
    </row>
    <row r="2998" spans="3:23">
      <c r="C2998" s="1"/>
      <c r="E2998" s="2"/>
      <c r="H2998" s="9"/>
      <c r="I2998" s="9"/>
      <c r="J2998" s="9"/>
      <c r="O2998" s="17"/>
      <c r="P2998" s="17"/>
      <c r="Q2998" s="17"/>
      <c r="R2998" s="17"/>
      <c r="S2998" s="17"/>
      <c r="T2998" s="17"/>
      <c r="U2998" s="17"/>
      <c r="V2998" s="17"/>
      <c r="W2998" s="17"/>
    </row>
    <row r="2999" spans="3:23">
      <c r="C2999" s="1"/>
      <c r="E2999" s="2"/>
      <c r="H2999" s="9"/>
      <c r="I2999" s="9"/>
      <c r="J2999" s="9"/>
      <c r="O2999" s="17"/>
      <c r="P2999" s="17"/>
      <c r="Q2999" s="17"/>
      <c r="R2999" s="17"/>
      <c r="S2999" s="17"/>
      <c r="T2999" s="17"/>
      <c r="U2999" s="17"/>
      <c r="V2999" s="17"/>
      <c r="W2999" s="17"/>
    </row>
    <row r="3000" spans="3:23">
      <c r="C3000" s="1"/>
      <c r="E3000" s="2"/>
      <c r="H3000" s="9"/>
      <c r="I3000" s="9"/>
      <c r="J3000" s="9"/>
      <c r="O3000" s="17"/>
      <c r="P3000" s="17"/>
      <c r="Q3000" s="17"/>
      <c r="R3000" s="17"/>
      <c r="S3000" s="17"/>
      <c r="T3000" s="17"/>
      <c r="U3000" s="17"/>
      <c r="V3000" s="17"/>
      <c r="W3000" s="17"/>
    </row>
    <row r="3001" spans="3:23">
      <c r="C3001" s="1"/>
      <c r="E3001" s="2"/>
      <c r="H3001" s="9"/>
      <c r="I3001" s="9"/>
      <c r="J3001" s="9"/>
      <c r="O3001" s="17"/>
      <c r="P3001" s="17"/>
      <c r="Q3001" s="17"/>
      <c r="R3001" s="17"/>
      <c r="S3001" s="17"/>
      <c r="T3001" s="17"/>
      <c r="U3001" s="17"/>
      <c r="V3001" s="17"/>
      <c r="W3001" s="17"/>
    </row>
    <row r="3002" spans="3:23">
      <c r="C3002" s="1"/>
      <c r="E3002" s="2"/>
      <c r="H3002" s="9"/>
      <c r="I3002" s="9"/>
      <c r="J3002" s="9"/>
      <c r="O3002" s="17"/>
      <c r="P3002" s="17"/>
      <c r="Q3002" s="17"/>
      <c r="R3002" s="17"/>
      <c r="S3002" s="17"/>
      <c r="T3002" s="17"/>
      <c r="U3002" s="17"/>
      <c r="V3002" s="17"/>
      <c r="W3002" s="17"/>
    </row>
    <row r="3003" spans="3:23">
      <c r="C3003" s="1"/>
      <c r="E3003" s="2"/>
      <c r="H3003" s="9"/>
      <c r="I3003" s="9"/>
      <c r="J3003" s="9"/>
      <c r="O3003" s="17"/>
      <c r="P3003" s="17"/>
      <c r="Q3003" s="17"/>
      <c r="R3003" s="17"/>
      <c r="S3003" s="17"/>
      <c r="T3003" s="17"/>
      <c r="U3003" s="17"/>
      <c r="V3003" s="17"/>
      <c r="W3003" s="17"/>
    </row>
    <row r="3004" spans="3:23">
      <c r="C3004" s="1"/>
      <c r="E3004" s="2"/>
      <c r="H3004" s="9"/>
      <c r="I3004" s="9"/>
      <c r="J3004" s="9"/>
      <c r="O3004" s="17"/>
      <c r="P3004" s="17"/>
      <c r="Q3004" s="17"/>
      <c r="R3004" s="17"/>
      <c r="S3004" s="17"/>
      <c r="T3004" s="17"/>
      <c r="U3004" s="17"/>
      <c r="V3004" s="17"/>
      <c r="W3004" s="17"/>
    </row>
    <row r="3005" spans="3:23">
      <c r="C3005" s="1"/>
      <c r="E3005" s="2"/>
      <c r="H3005" s="9"/>
      <c r="I3005" s="9"/>
      <c r="J3005" s="9"/>
      <c r="O3005" s="17"/>
      <c r="P3005" s="17"/>
      <c r="Q3005" s="17"/>
      <c r="R3005" s="17"/>
      <c r="S3005" s="17"/>
      <c r="T3005" s="17"/>
      <c r="U3005" s="17"/>
      <c r="V3005" s="17"/>
      <c r="W3005" s="17"/>
    </row>
    <row r="3006" spans="3:23">
      <c r="C3006" s="1"/>
      <c r="E3006" s="2"/>
      <c r="H3006" s="9"/>
      <c r="I3006" s="9"/>
      <c r="J3006" s="9"/>
      <c r="O3006" s="17"/>
      <c r="P3006" s="17"/>
      <c r="Q3006" s="17"/>
      <c r="R3006" s="17"/>
      <c r="S3006" s="17"/>
      <c r="T3006" s="17"/>
      <c r="U3006" s="17"/>
      <c r="V3006" s="17"/>
      <c r="W3006" s="17"/>
    </row>
    <row r="3007" spans="3:23">
      <c r="C3007" s="1"/>
      <c r="E3007" s="2"/>
      <c r="H3007" s="9"/>
      <c r="I3007" s="9"/>
      <c r="J3007" s="9"/>
      <c r="O3007" s="17"/>
      <c r="P3007" s="17"/>
      <c r="Q3007" s="17"/>
      <c r="R3007" s="17"/>
      <c r="S3007" s="17"/>
      <c r="T3007" s="17"/>
      <c r="U3007" s="17"/>
      <c r="V3007" s="17"/>
      <c r="W3007" s="17"/>
    </row>
    <row r="3008" spans="3:23">
      <c r="C3008" s="1"/>
      <c r="E3008" s="2"/>
      <c r="H3008" s="9"/>
      <c r="I3008" s="9"/>
      <c r="J3008" s="9"/>
      <c r="O3008" s="17"/>
      <c r="P3008" s="17"/>
      <c r="Q3008" s="17"/>
      <c r="R3008" s="17"/>
      <c r="S3008" s="17"/>
      <c r="T3008" s="17"/>
      <c r="U3008" s="17"/>
      <c r="V3008" s="17"/>
      <c r="W3008" s="17"/>
    </row>
    <row r="3009" spans="3:23">
      <c r="C3009" s="1"/>
      <c r="E3009" s="2"/>
      <c r="H3009" s="9"/>
      <c r="I3009" s="9"/>
      <c r="J3009" s="9"/>
      <c r="O3009" s="17"/>
      <c r="P3009" s="17"/>
      <c r="Q3009" s="17"/>
      <c r="R3009" s="17"/>
      <c r="S3009" s="17"/>
      <c r="T3009" s="17"/>
      <c r="U3009" s="17"/>
      <c r="V3009" s="17"/>
      <c r="W3009" s="17"/>
    </row>
    <row r="3010" spans="3:23">
      <c r="C3010" s="1"/>
      <c r="E3010" s="2"/>
      <c r="H3010" s="9"/>
      <c r="I3010" s="9"/>
      <c r="J3010" s="9"/>
      <c r="O3010" s="17"/>
      <c r="P3010" s="17"/>
      <c r="Q3010" s="17"/>
      <c r="R3010" s="17"/>
      <c r="S3010" s="17"/>
      <c r="T3010" s="17"/>
      <c r="U3010" s="17"/>
      <c r="V3010" s="17"/>
      <c r="W3010" s="17"/>
    </row>
    <row r="3011" spans="3:23">
      <c r="C3011" s="1"/>
      <c r="E3011" s="2"/>
      <c r="H3011" s="9"/>
      <c r="I3011" s="9"/>
      <c r="J3011" s="9"/>
      <c r="O3011" s="17"/>
      <c r="P3011" s="17"/>
      <c r="Q3011" s="17"/>
      <c r="R3011" s="17"/>
      <c r="S3011" s="17"/>
      <c r="T3011" s="17"/>
      <c r="U3011" s="17"/>
      <c r="V3011" s="17"/>
      <c r="W3011" s="17"/>
    </row>
    <row r="3012" spans="3:23">
      <c r="C3012" s="1"/>
      <c r="E3012" s="2"/>
      <c r="H3012" s="9"/>
      <c r="I3012" s="9"/>
      <c r="J3012" s="9"/>
      <c r="O3012" s="17"/>
      <c r="P3012" s="17"/>
      <c r="Q3012" s="17"/>
      <c r="R3012" s="17"/>
      <c r="S3012" s="17"/>
      <c r="T3012" s="17"/>
      <c r="U3012" s="17"/>
      <c r="V3012" s="17"/>
      <c r="W3012" s="17"/>
    </row>
    <row r="3013" spans="3:23">
      <c r="C3013" s="1"/>
      <c r="E3013" s="2"/>
      <c r="H3013" s="9"/>
      <c r="I3013" s="9"/>
      <c r="J3013" s="9"/>
      <c r="O3013" s="17"/>
      <c r="P3013" s="17"/>
      <c r="Q3013" s="17"/>
      <c r="R3013" s="17"/>
      <c r="S3013" s="17"/>
      <c r="T3013" s="17"/>
      <c r="U3013" s="17"/>
      <c r="V3013" s="17"/>
      <c r="W3013" s="17"/>
    </row>
    <row r="3014" spans="3:23">
      <c r="C3014" s="1"/>
      <c r="E3014" s="2"/>
      <c r="H3014" s="9"/>
      <c r="I3014" s="9"/>
      <c r="J3014" s="9"/>
      <c r="O3014" s="17"/>
      <c r="P3014" s="17"/>
      <c r="Q3014" s="17"/>
      <c r="R3014" s="17"/>
      <c r="S3014" s="17"/>
      <c r="T3014" s="17"/>
      <c r="U3014" s="17"/>
      <c r="V3014" s="17"/>
      <c r="W3014" s="17"/>
    </row>
    <row r="3015" spans="3:23">
      <c r="C3015" s="1"/>
      <c r="E3015" s="2"/>
      <c r="H3015" s="9"/>
      <c r="I3015" s="9"/>
      <c r="J3015" s="9"/>
      <c r="O3015" s="17"/>
      <c r="P3015" s="17"/>
      <c r="Q3015" s="17"/>
      <c r="R3015" s="17"/>
      <c r="S3015" s="17"/>
      <c r="T3015" s="17"/>
      <c r="U3015" s="17"/>
      <c r="V3015" s="17"/>
      <c r="W3015" s="17"/>
    </row>
    <row r="3016" spans="3:23">
      <c r="C3016" s="1"/>
      <c r="E3016" s="2"/>
      <c r="H3016" s="9"/>
      <c r="I3016" s="9"/>
      <c r="J3016" s="9"/>
      <c r="O3016" s="17"/>
      <c r="P3016" s="17"/>
      <c r="Q3016" s="17"/>
      <c r="R3016" s="17"/>
      <c r="S3016" s="17"/>
      <c r="T3016" s="17"/>
      <c r="U3016" s="17"/>
      <c r="V3016" s="17"/>
      <c r="W3016" s="17"/>
    </row>
    <row r="3017" spans="3:23">
      <c r="C3017" s="1"/>
      <c r="E3017" s="2"/>
      <c r="H3017" s="9"/>
      <c r="I3017" s="9"/>
      <c r="J3017" s="9"/>
      <c r="O3017" s="17"/>
      <c r="P3017" s="17"/>
      <c r="Q3017" s="17"/>
      <c r="R3017" s="17"/>
      <c r="S3017" s="17"/>
      <c r="T3017" s="17"/>
      <c r="U3017" s="17"/>
      <c r="V3017" s="17"/>
      <c r="W3017" s="17"/>
    </row>
    <row r="3018" spans="3:23">
      <c r="C3018" s="1"/>
      <c r="E3018" s="2"/>
      <c r="H3018" s="9"/>
      <c r="I3018" s="9"/>
      <c r="J3018" s="9"/>
      <c r="O3018" s="17"/>
      <c r="P3018" s="17"/>
      <c r="Q3018" s="17"/>
      <c r="R3018" s="17"/>
      <c r="S3018" s="17"/>
      <c r="T3018" s="17"/>
      <c r="U3018" s="17"/>
      <c r="V3018" s="17"/>
      <c r="W3018" s="17"/>
    </row>
    <row r="3019" spans="3:23">
      <c r="C3019" s="1"/>
      <c r="E3019" s="2"/>
      <c r="H3019" s="9"/>
      <c r="I3019" s="9"/>
      <c r="J3019" s="9"/>
      <c r="O3019" s="17"/>
      <c r="P3019" s="17"/>
      <c r="Q3019" s="17"/>
      <c r="R3019" s="17"/>
      <c r="S3019" s="17"/>
      <c r="T3019" s="17"/>
      <c r="U3019" s="17"/>
      <c r="V3019" s="17"/>
      <c r="W3019" s="17"/>
    </row>
    <row r="3020" spans="3:23">
      <c r="C3020" s="1"/>
      <c r="E3020" s="2"/>
      <c r="H3020" s="9"/>
      <c r="I3020" s="9"/>
      <c r="J3020" s="9"/>
      <c r="O3020" s="17"/>
      <c r="P3020" s="17"/>
      <c r="Q3020" s="17"/>
      <c r="R3020" s="17"/>
      <c r="S3020" s="17"/>
      <c r="T3020" s="17"/>
      <c r="U3020" s="17"/>
      <c r="V3020" s="17"/>
      <c r="W3020" s="17"/>
    </row>
    <row r="3021" spans="3:23">
      <c r="C3021" s="1"/>
      <c r="E3021" s="2"/>
      <c r="H3021" s="9"/>
      <c r="I3021" s="9"/>
      <c r="J3021" s="9"/>
      <c r="O3021" s="17"/>
      <c r="P3021" s="17"/>
      <c r="Q3021" s="17"/>
      <c r="R3021" s="17"/>
      <c r="S3021" s="17"/>
      <c r="T3021" s="17"/>
      <c r="U3021" s="17"/>
      <c r="V3021" s="17"/>
      <c r="W3021" s="17"/>
    </row>
    <row r="3022" spans="3:23">
      <c r="C3022" s="1"/>
      <c r="E3022" s="2"/>
      <c r="H3022" s="9"/>
      <c r="I3022" s="9"/>
      <c r="J3022" s="9"/>
      <c r="O3022" s="17"/>
      <c r="P3022" s="17"/>
      <c r="Q3022" s="17"/>
      <c r="R3022" s="17"/>
      <c r="S3022" s="17"/>
      <c r="T3022" s="17"/>
      <c r="U3022" s="17"/>
      <c r="V3022" s="17"/>
      <c r="W3022" s="17"/>
    </row>
    <row r="3023" spans="3:23">
      <c r="C3023" s="1"/>
      <c r="E3023" s="2"/>
      <c r="H3023" s="9"/>
      <c r="I3023" s="9"/>
      <c r="J3023" s="9"/>
      <c r="O3023" s="17"/>
      <c r="P3023" s="17"/>
      <c r="Q3023" s="17"/>
      <c r="R3023" s="17"/>
      <c r="S3023" s="17"/>
      <c r="T3023" s="17"/>
      <c r="U3023" s="17"/>
      <c r="V3023" s="17"/>
      <c r="W3023" s="17"/>
    </row>
    <row r="3024" spans="3:23">
      <c r="C3024" s="1"/>
      <c r="E3024" s="2"/>
      <c r="H3024" s="9"/>
      <c r="I3024" s="9"/>
      <c r="J3024" s="9"/>
      <c r="O3024" s="17"/>
      <c r="P3024" s="17"/>
      <c r="Q3024" s="17"/>
      <c r="R3024" s="17"/>
      <c r="S3024" s="17"/>
      <c r="T3024" s="17"/>
      <c r="U3024" s="17"/>
      <c r="V3024" s="17"/>
      <c r="W3024" s="17"/>
    </row>
    <row r="3025" spans="3:23">
      <c r="C3025" s="1"/>
      <c r="E3025" s="2"/>
      <c r="H3025" s="9"/>
      <c r="I3025" s="9"/>
      <c r="J3025" s="9"/>
      <c r="O3025" s="17"/>
      <c r="P3025" s="17"/>
      <c r="Q3025" s="17"/>
      <c r="R3025" s="17"/>
      <c r="S3025" s="17"/>
      <c r="T3025" s="17"/>
      <c r="U3025" s="17"/>
      <c r="V3025" s="17"/>
      <c r="W3025" s="17"/>
    </row>
    <row r="3026" spans="3:23">
      <c r="C3026" s="1"/>
      <c r="E3026" s="2"/>
      <c r="H3026" s="9"/>
      <c r="I3026" s="9"/>
      <c r="J3026" s="9"/>
      <c r="O3026" s="17"/>
      <c r="P3026" s="17"/>
      <c r="Q3026" s="17"/>
      <c r="R3026" s="17"/>
      <c r="S3026" s="17"/>
      <c r="T3026" s="17"/>
      <c r="U3026" s="17"/>
      <c r="V3026" s="17"/>
      <c r="W3026" s="17"/>
    </row>
    <row r="3027" spans="3:23">
      <c r="C3027" s="1"/>
      <c r="E3027" s="2"/>
      <c r="H3027" s="9"/>
      <c r="I3027" s="9"/>
      <c r="J3027" s="9"/>
      <c r="O3027" s="17"/>
      <c r="P3027" s="17"/>
      <c r="Q3027" s="17"/>
      <c r="R3027" s="17"/>
      <c r="S3027" s="17"/>
      <c r="T3027" s="17"/>
      <c r="U3027" s="17"/>
      <c r="V3027" s="17"/>
      <c r="W3027" s="17"/>
    </row>
    <row r="3028" spans="3:23">
      <c r="C3028" s="1"/>
      <c r="E3028" s="2"/>
      <c r="H3028" s="9"/>
      <c r="I3028" s="9"/>
      <c r="J3028" s="9"/>
      <c r="O3028" s="17"/>
      <c r="P3028" s="17"/>
      <c r="Q3028" s="17"/>
      <c r="R3028" s="17"/>
      <c r="S3028" s="17"/>
      <c r="T3028" s="17"/>
      <c r="U3028" s="17"/>
      <c r="V3028" s="17"/>
      <c r="W3028" s="17"/>
    </row>
    <row r="3029" spans="3:23">
      <c r="C3029" s="1"/>
      <c r="E3029" s="2"/>
      <c r="H3029" s="9"/>
      <c r="I3029" s="9"/>
      <c r="J3029" s="9"/>
      <c r="O3029" s="17"/>
      <c r="P3029" s="17"/>
      <c r="Q3029" s="17"/>
      <c r="R3029" s="17"/>
      <c r="S3029" s="17"/>
      <c r="T3029" s="17"/>
      <c r="U3029" s="17"/>
      <c r="V3029" s="17"/>
      <c r="W3029" s="17"/>
    </row>
    <row r="3030" spans="3:23">
      <c r="C3030" s="1"/>
      <c r="E3030" s="2"/>
      <c r="H3030" s="9"/>
      <c r="I3030" s="9"/>
      <c r="J3030" s="9"/>
      <c r="O3030" s="17"/>
      <c r="P3030" s="17"/>
      <c r="Q3030" s="17"/>
      <c r="R3030" s="17"/>
      <c r="S3030" s="17"/>
      <c r="T3030" s="17"/>
      <c r="U3030" s="17"/>
      <c r="V3030" s="17"/>
      <c r="W3030" s="17"/>
    </row>
    <row r="3031" spans="3:23">
      <c r="C3031" s="1"/>
      <c r="E3031" s="2"/>
      <c r="H3031" s="9"/>
      <c r="I3031" s="9"/>
      <c r="J3031" s="9"/>
      <c r="O3031" s="17"/>
      <c r="P3031" s="17"/>
      <c r="Q3031" s="17"/>
      <c r="R3031" s="17"/>
      <c r="S3031" s="17"/>
      <c r="T3031" s="17"/>
      <c r="U3031" s="17"/>
      <c r="V3031" s="17"/>
      <c r="W3031" s="17"/>
    </row>
    <row r="3032" spans="3:23">
      <c r="C3032" s="1"/>
      <c r="E3032" s="2"/>
      <c r="H3032" s="9"/>
      <c r="I3032" s="9"/>
      <c r="J3032" s="9"/>
      <c r="O3032" s="17"/>
      <c r="P3032" s="17"/>
      <c r="Q3032" s="17"/>
      <c r="R3032" s="17"/>
      <c r="S3032" s="17"/>
      <c r="T3032" s="17"/>
      <c r="U3032" s="17"/>
      <c r="V3032" s="17"/>
      <c r="W3032" s="17"/>
    </row>
    <row r="3033" spans="3:23">
      <c r="C3033" s="1"/>
      <c r="E3033" s="2"/>
      <c r="H3033" s="9"/>
      <c r="I3033" s="9"/>
      <c r="J3033" s="9"/>
      <c r="O3033" s="17"/>
      <c r="P3033" s="17"/>
      <c r="Q3033" s="17"/>
      <c r="R3033" s="17"/>
      <c r="S3033" s="17"/>
      <c r="T3033" s="17"/>
      <c r="U3033" s="17"/>
      <c r="V3033" s="17"/>
      <c r="W3033" s="17"/>
    </row>
    <row r="3034" spans="3:23">
      <c r="C3034" s="1"/>
      <c r="E3034" s="2"/>
      <c r="H3034" s="9"/>
      <c r="I3034" s="9"/>
      <c r="J3034" s="9"/>
      <c r="O3034" s="17"/>
      <c r="P3034" s="17"/>
      <c r="Q3034" s="17"/>
      <c r="R3034" s="17"/>
      <c r="S3034" s="17"/>
      <c r="T3034" s="17"/>
      <c r="U3034" s="17"/>
      <c r="V3034" s="17"/>
      <c r="W3034" s="17"/>
    </row>
    <row r="3035" spans="3:23">
      <c r="C3035" s="1"/>
      <c r="E3035" s="2"/>
      <c r="H3035" s="9"/>
      <c r="I3035" s="9"/>
      <c r="J3035" s="9"/>
      <c r="O3035" s="17"/>
      <c r="P3035" s="17"/>
      <c r="Q3035" s="17"/>
      <c r="R3035" s="17"/>
      <c r="S3035" s="17"/>
      <c r="T3035" s="17"/>
      <c r="U3035" s="17"/>
      <c r="V3035" s="17"/>
      <c r="W3035" s="17"/>
    </row>
    <row r="3036" spans="3:23">
      <c r="C3036" s="1"/>
      <c r="E3036" s="2"/>
      <c r="H3036" s="9"/>
      <c r="I3036" s="9"/>
      <c r="J3036" s="9"/>
      <c r="O3036" s="17"/>
      <c r="P3036" s="17"/>
      <c r="Q3036" s="17"/>
      <c r="R3036" s="17"/>
      <c r="S3036" s="17"/>
      <c r="T3036" s="17"/>
      <c r="U3036" s="17"/>
      <c r="V3036" s="17"/>
      <c r="W3036" s="17"/>
    </row>
    <row r="3037" spans="3:23">
      <c r="C3037" s="1"/>
      <c r="E3037" s="2"/>
      <c r="H3037" s="9"/>
      <c r="I3037" s="9"/>
      <c r="J3037" s="9"/>
      <c r="O3037" s="17"/>
      <c r="P3037" s="17"/>
      <c r="Q3037" s="17"/>
      <c r="R3037" s="17"/>
      <c r="S3037" s="17"/>
      <c r="T3037" s="17"/>
      <c r="U3037" s="17"/>
      <c r="V3037" s="17"/>
      <c r="W3037" s="17"/>
    </row>
    <row r="3038" spans="3:23">
      <c r="C3038" s="1"/>
      <c r="E3038" s="2"/>
      <c r="H3038" s="9"/>
      <c r="I3038" s="9"/>
      <c r="J3038" s="9"/>
      <c r="O3038" s="17"/>
      <c r="P3038" s="17"/>
      <c r="Q3038" s="17"/>
      <c r="R3038" s="17"/>
      <c r="S3038" s="17"/>
      <c r="T3038" s="17"/>
      <c r="U3038" s="17"/>
      <c r="V3038" s="17"/>
      <c r="W3038" s="17"/>
    </row>
    <row r="3039" spans="3:23">
      <c r="C3039" s="1"/>
      <c r="E3039" s="2"/>
      <c r="H3039" s="9"/>
      <c r="I3039" s="9"/>
      <c r="J3039" s="9"/>
      <c r="O3039" s="17"/>
      <c r="P3039" s="17"/>
      <c r="Q3039" s="17"/>
      <c r="R3039" s="17"/>
      <c r="S3039" s="17"/>
      <c r="T3039" s="17"/>
      <c r="U3039" s="17"/>
      <c r="V3039" s="17"/>
      <c r="W3039" s="17"/>
    </row>
    <row r="3040" spans="3:23">
      <c r="C3040" s="1"/>
      <c r="E3040" s="2"/>
      <c r="H3040" s="9"/>
      <c r="I3040" s="9"/>
      <c r="J3040" s="9"/>
      <c r="O3040" s="17"/>
      <c r="P3040" s="17"/>
      <c r="Q3040" s="17"/>
      <c r="R3040" s="17"/>
      <c r="S3040" s="17"/>
      <c r="T3040" s="17"/>
      <c r="U3040" s="17"/>
      <c r="V3040" s="17"/>
      <c r="W3040" s="17"/>
    </row>
    <row r="3041" spans="3:23">
      <c r="C3041" s="1"/>
      <c r="E3041" s="2"/>
      <c r="H3041" s="9"/>
      <c r="I3041" s="9"/>
      <c r="J3041" s="9"/>
      <c r="O3041" s="17"/>
      <c r="P3041" s="17"/>
      <c r="Q3041" s="17"/>
      <c r="R3041" s="17"/>
      <c r="S3041" s="17"/>
      <c r="T3041" s="17"/>
      <c r="U3041" s="17"/>
      <c r="V3041" s="17"/>
      <c r="W3041" s="17"/>
    </row>
    <row r="3042" spans="3:23">
      <c r="C3042" s="1"/>
      <c r="E3042" s="2"/>
      <c r="H3042" s="9"/>
      <c r="I3042" s="9"/>
      <c r="J3042" s="9"/>
      <c r="O3042" s="17"/>
      <c r="P3042" s="17"/>
      <c r="Q3042" s="17"/>
      <c r="R3042" s="17"/>
      <c r="S3042" s="17"/>
      <c r="T3042" s="17"/>
      <c r="U3042" s="17"/>
      <c r="V3042" s="17"/>
      <c r="W3042" s="17"/>
    </row>
    <row r="3043" spans="3:23">
      <c r="C3043" s="1"/>
      <c r="E3043" s="2"/>
      <c r="H3043" s="9"/>
      <c r="I3043" s="9"/>
      <c r="J3043" s="9"/>
      <c r="O3043" s="17"/>
      <c r="P3043" s="17"/>
      <c r="Q3043" s="17"/>
      <c r="R3043" s="17"/>
      <c r="S3043" s="17"/>
      <c r="T3043" s="17"/>
      <c r="U3043" s="17"/>
      <c r="V3043" s="17"/>
      <c r="W3043" s="17"/>
    </row>
    <row r="3044" spans="3:23">
      <c r="C3044" s="1"/>
      <c r="E3044" s="2"/>
      <c r="H3044" s="9"/>
      <c r="I3044" s="9"/>
      <c r="J3044" s="9"/>
      <c r="O3044" s="17"/>
      <c r="P3044" s="17"/>
      <c r="Q3044" s="17"/>
      <c r="R3044" s="17"/>
      <c r="S3044" s="17"/>
      <c r="T3044" s="17"/>
      <c r="U3044" s="17"/>
      <c r="V3044" s="17"/>
      <c r="W3044" s="17"/>
    </row>
    <row r="3045" spans="3:23">
      <c r="C3045" s="1"/>
      <c r="E3045" s="2"/>
      <c r="H3045" s="9"/>
      <c r="I3045" s="9"/>
      <c r="J3045" s="9"/>
      <c r="O3045" s="17"/>
      <c r="P3045" s="17"/>
      <c r="Q3045" s="17"/>
      <c r="R3045" s="17"/>
      <c r="S3045" s="17"/>
      <c r="T3045" s="17"/>
      <c r="U3045" s="17"/>
      <c r="V3045" s="17"/>
      <c r="W3045" s="17"/>
    </row>
    <row r="3046" spans="3:23">
      <c r="C3046" s="1"/>
      <c r="E3046" s="2"/>
      <c r="H3046" s="9"/>
      <c r="I3046" s="9"/>
      <c r="J3046" s="9"/>
      <c r="O3046" s="17"/>
      <c r="P3046" s="17"/>
      <c r="Q3046" s="17"/>
      <c r="R3046" s="17"/>
      <c r="S3046" s="17"/>
      <c r="T3046" s="17"/>
      <c r="U3046" s="17"/>
      <c r="V3046" s="17"/>
      <c r="W3046" s="17"/>
    </row>
    <row r="3047" spans="3:23">
      <c r="C3047" s="1"/>
      <c r="E3047" s="2"/>
      <c r="H3047" s="9"/>
      <c r="I3047" s="9"/>
      <c r="J3047" s="9"/>
      <c r="O3047" s="17"/>
      <c r="P3047" s="17"/>
      <c r="Q3047" s="17"/>
      <c r="R3047" s="17"/>
      <c r="S3047" s="17"/>
      <c r="T3047" s="17"/>
      <c r="U3047" s="17"/>
      <c r="V3047" s="17"/>
      <c r="W3047" s="17"/>
    </row>
    <row r="3048" spans="3:23">
      <c r="C3048" s="1"/>
      <c r="E3048" s="2"/>
      <c r="H3048" s="9"/>
      <c r="I3048" s="9"/>
      <c r="J3048" s="9"/>
      <c r="O3048" s="17"/>
      <c r="P3048" s="17"/>
      <c r="Q3048" s="17"/>
      <c r="R3048" s="17"/>
      <c r="S3048" s="17"/>
      <c r="T3048" s="17"/>
      <c r="U3048" s="17"/>
      <c r="V3048" s="17"/>
      <c r="W3048" s="17"/>
    </row>
    <row r="3049" spans="3:23">
      <c r="C3049" s="1"/>
      <c r="E3049" s="2"/>
      <c r="H3049" s="9"/>
      <c r="I3049" s="9"/>
      <c r="J3049" s="9"/>
      <c r="O3049" s="17"/>
      <c r="P3049" s="17"/>
      <c r="Q3049" s="17"/>
      <c r="R3049" s="17"/>
      <c r="S3049" s="17"/>
      <c r="T3049" s="17"/>
      <c r="U3049" s="17"/>
      <c r="V3049" s="17"/>
      <c r="W3049" s="17"/>
    </row>
    <row r="3050" spans="3:23">
      <c r="C3050" s="1"/>
      <c r="E3050" s="2"/>
      <c r="H3050" s="9"/>
      <c r="I3050" s="9"/>
      <c r="J3050" s="9"/>
      <c r="O3050" s="17"/>
      <c r="P3050" s="17"/>
      <c r="Q3050" s="17"/>
      <c r="R3050" s="17"/>
      <c r="S3050" s="17"/>
      <c r="T3050" s="17"/>
      <c r="U3050" s="17"/>
      <c r="V3050" s="17"/>
      <c r="W3050" s="17"/>
    </row>
    <row r="3051" spans="3:23">
      <c r="C3051" s="1"/>
      <c r="E3051" s="2"/>
      <c r="H3051" s="9"/>
      <c r="I3051" s="9"/>
      <c r="J3051" s="9"/>
      <c r="O3051" s="17"/>
      <c r="P3051" s="17"/>
      <c r="Q3051" s="17"/>
      <c r="R3051" s="17"/>
      <c r="S3051" s="17"/>
      <c r="T3051" s="17"/>
      <c r="U3051" s="17"/>
      <c r="V3051" s="17"/>
      <c r="W3051" s="17"/>
    </row>
    <row r="3052" spans="3:23">
      <c r="C3052" s="1"/>
      <c r="E3052" s="2"/>
      <c r="H3052" s="9"/>
      <c r="I3052" s="9"/>
      <c r="J3052" s="9"/>
      <c r="O3052" s="17"/>
      <c r="P3052" s="17"/>
      <c r="Q3052" s="17"/>
      <c r="R3052" s="17"/>
      <c r="S3052" s="17"/>
      <c r="T3052" s="17"/>
      <c r="U3052" s="17"/>
      <c r="V3052" s="17"/>
      <c r="W3052" s="17"/>
    </row>
    <row r="3053" spans="3:23">
      <c r="C3053" s="1"/>
      <c r="E3053" s="2"/>
      <c r="H3053" s="9"/>
      <c r="I3053" s="9"/>
      <c r="J3053" s="9"/>
      <c r="O3053" s="17"/>
      <c r="P3053" s="17"/>
      <c r="Q3053" s="17"/>
      <c r="R3053" s="17"/>
      <c r="S3053" s="17"/>
      <c r="T3053" s="17"/>
      <c r="U3053" s="17"/>
      <c r="V3053" s="17"/>
      <c r="W3053" s="17"/>
    </row>
    <row r="3054" spans="3:23">
      <c r="C3054" s="1"/>
      <c r="E3054" s="2"/>
      <c r="H3054" s="9"/>
      <c r="I3054" s="9"/>
      <c r="J3054" s="9"/>
      <c r="O3054" s="17"/>
      <c r="P3054" s="17"/>
      <c r="Q3054" s="17"/>
      <c r="R3054" s="17"/>
      <c r="S3054" s="17"/>
      <c r="T3054" s="17"/>
      <c r="U3054" s="17"/>
      <c r="V3054" s="17"/>
      <c r="W3054" s="17"/>
    </row>
    <row r="3055" spans="3:23">
      <c r="C3055" s="1"/>
      <c r="E3055" s="2"/>
      <c r="H3055" s="9"/>
      <c r="I3055" s="9"/>
      <c r="J3055" s="9"/>
      <c r="O3055" s="17"/>
      <c r="P3055" s="17"/>
      <c r="Q3055" s="17"/>
      <c r="R3055" s="17"/>
      <c r="S3055" s="17"/>
      <c r="T3055" s="17"/>
      <c r="U3055" s="17"/>
      <c r="V3055" s="17"/>
      <c r="W3055" s="17"/>
    </row>
    <row r="3056" spans="3:23">
      <c r="C3056" s="1"/>
      <c r="E3056" s="2"/>
      <c r="H3056" s="9"/>
      <c r="I3056" s="9"/>
      <c r="J3056" s="9"/>
      <c r="O3056" s="17"/>
      <c r="P3056" s="17"/>
      <c r="Q3056" s="17"/>
      <c r="R3056" s="17"/>
      <c r="S3056" s="17"/>
      <c r="T3056" s="17"/>
      <c r="U3056" s="17"/>
      <c r="V3056" s="17"/>
      <c r="W3056" s="17"/>
    </row>
    <row r="3057" spans="3:23">
      <c r="C3057" s="1"/>
      <c r="E3057" s="2"/>
      <c r="H3057" s="9"/>
      <c r="I3057" s="9"/>
      <c r="J3057" s="9"/>
      <c r="O3057" s="17"/>
      <c r="P3057" s="17"/>
      <c r="Q3057" s="17"/>
      <c r="R3057" s="17"/>
      <c r="S3057" s="17"/>
      <c r="T3057" s="17"/>
      <c r="U3057" s="17"/>
      <c r="V3057" s="17"/>
      <c r="W3057" s="17"/>
    </row>
    <row r="3058" spans="3:23">
      <c r="C3058" s="1"/>
      <c r="E3058" s="2"/>
      <c r="H3058" s="9"/>
      <c r="I3058" s="9"/>
      <c r="J3058" s="9"/>
      <c r="O3058" s="17"/>
      <c r="P3058" s="17"/>
      <c r="Q3058" s="17"/>
      <c r="R3058" s="17"/>
      <c r="S3058" s="17"/>
      <c r="T3058" s="17"/>
      <c r="U3058" s="17"/>
      <c r="V3058" s="17"/>
      <c r="W3058" s="17"/>
    </row>
    <row r="3059" spans="3:23">
      <c r="C3059" s="1"/>
      <c r="E3059" s="2"/>
      <c r="H3059" s="9"/>
      <c r="I3059" s="9"/>
      <c r="J3059" s="9"/>
      <c r="O3059" s="17"/>
      <c r="P3059" s="17"/>
      <c r="Q3059" s="17"/>
      <c r="R3059" s="17"/>
      <c r="S3059" s="17"/>
      <c r="T3059" s="17"/>
      <c r="U3059" s="17"/>
      <c r="V3059" s="17"/>
      <c r="W3059" s="17"/>
    </row>
    <row r="3060" spans="3:23">
      <c r="C3060" s="1"/>
      <c r="E3060" s="2"/>
      <c r="H3060" s="9"/>
      <c r="I3060" s="9"/>
      <c r="J3060" s="9"/>
      <c r="O3060" s="17"/>
      <c r="P3060" s="17"/>
      <c r="Q3060" s="17"/>
      <c r="R3060" s="17"/>
      <c r="S3060" s="17"/>
      <c r="T3060" s="17"/>
      <c r="U3060" s="17"/>
      <c r="V3060" s="17"/>
      <c r="W3060" s="17"/>
    </row>
    <row r="3061" spans="3:23">
      <c r="C3061" s="1"/>
      <c r="E3061" s="2"/>
      <c r="H3061" s="9"/>
      <c r="I3061" s="9"/>
      <c r="J3061" s="9"/>
      <c r="O3061" s="17"/>
      <c r="P3061" s="17"/>
      <c r="Q3061" s="17"/>
      <c r="R3061" s="17"/>
      <c r="S3061" s="17"/>
      <c r="T3061" s="17"/>
      <c r="U3061" s="17"/>
      <c r="V3061" s="17"/>
      <c r="W3061" s="17"/>
    </row>
    <row r="3062" spans="3:23">
      <c r="C3062" s="1"/>
      <c r="E3062" s="2"/>
      <c r="H3062" s="9"/>
      <c r="I3062" s="9"/>
      <c r="J3062" s="9"/>
      <c r="O3062" s="17"/>
      <c r="P3062" s="17"/>
      <c r="Q3062" s="17"/>
      <c r="R3062" s="17"/>
      <c r="S3062" s="17"/>
      <c r="T3062" s="17"/>
      <c r="U3062" s="17"/>
      <c r="V3062" s="17"/>
      <c r="W3062" s="17"/>
    </row>
    <row r="3063" spans="3:23">
      <c r="C3063" s="1"/>
      <c r="E3063" s="2"/>
      <c r="H3063" s="9"/>
      <c r="I3063" s="9"/>
      <c r="J3063" s="9"/>
      <c r="O3063" s="17"/>
      <c r="P3063" s="17"/>
      <c r="Q3063" s="17"/>
      <c r="R3063" s="17"/>
      <c r="S3063" s="17"/>
      <c r="T3063" s="17"/>
      <c r="U3063" s="17"/>
      <c r="V3063" s="17"/>
      <c r="W3063" s="17"/>
    </row>
    <row r="3064" spans="3:23">
      <c r="C3064" s="1"/>
      <c r="E3064" s="2"/>
      <c r="H3064" s="9"/>
      <c r="I3064" s="9"/>
      <c r="J3064" s="9"/>
      <c r="O3064" s="17"/>
      <c r="P3064" s="17"/>
      <c r="Q3064" s="17"/>
      <c r="R3064" s="17"/>
      <c r="S3064" s="17"/>
      <c r="T3064" s="17"/>
      <c r="U3064" s="17"/>
      <c r="V3064" s="17"/>
      <c r="W3064" s="17"/>
    </row>
    <row r="3065" spans="3:23">
      <c r="C3065" s="1"/>
      <c r="E3065" s="2"/>
      <c r="H3065" s="9"/>
      <c r="I3065" s="9"/>
      <c r="J3065" s="9"/>
      <c r="O3065" s="17"/>
      <c r="P3065" s="17"/>
      <c r="Q3065" s="17"/>
      <c r="R3065" s="17"/>
      <c r="S3065" s="17"/>
      <c r="T3065" s="17"/>
      <c r="U3065" s="17"/>
      <c r="V3065" s="17"/>
      <c r="W3065" s="17"/>
    </row>
    <row r="3066" spans="3:23">
      <c r="C3066" s="1"/>
      <c r="E3066" s="2"/>
      <c r="H3066" s="9"/>
      <c r="I3066" s="9"/>
      <c r="J3066" s="9"/>
      <c r="O3066" s="17"/>
      <c r="P3066" s="17"/>
      <c r="Q3066" s="17"/>
      <c r="R3066" s="17"/>
      <c r="S3066" s="17"/>
      <c r="T3066" s="17"/>
      <c r="U3066" s="17"/>
      <c r="V3066" s="17"/>
      <c r="W3066" s="17"/>
    </row>
    <row r="3067" spans="3:23">
      <c r="C3067" s="1"/>
      <c r="E3067" s="2"/>
      <c r="H3067" s="9"/>
      <c r="I3067" s="9"/>
      <c r="J3067" s="9"/>
      <c r="O3067" s="17"/>
      <c r="P3067" s="17"/>
      <c r="Q3067" s="17"/>
      <c r="R3067" s="17"/>
      <c r="S3067" s="17"/>
      <c r="T3067" s="17"/>
      <c r="U3067" s="17"/>
      <c r="V3067" s="17"/>
      <c r="W3067" s="17"/>
    </row>
    <row r="3068" spans="3:23">
      <c r="C3068" s="1"/>
      <c r="E3068" s="2"/>
      <c r="H3068" s="9"/>
      <c r="I3068" s="9"/>
      <c r="J3068" s="9"/>
      <c r="O3068" s="17"/>
      <c r="P3068" s="17"/>
      <c r="Q3068" s="17"/>
      <c r="R3068" s="17"/>
      <c r="S3068" s="17"/>
      <c r="T3068" s="17"/>
      <c r="U3068" s="17"/>
      <c r="V3068" s="17"/>
      <c r="W3068" s="17"/>
    </row>
    <row r="3069" spans="3:23">
      <c r="C3069" s="1"/>
      <c r="E3069" s="2"/>
      <c r="H3069" s="9"/>
      <c r="I3069" s="9"/>
      <c r="J3069" s="9"/>
      <c r="O3069" s="17"/>
      <c r="P3069" s="17"/>
      <c r="Q3069" s="17"/>
      <c r="R3069" s="17"/>
      <c r="S3069" s="17"/>
      <c r="T3069" s="17"/>
      <c r="U3069" s="17"/>
      <c r="V3069" s="17"/>
      <c r="W3069" s="17"/>
    </row>
    <row r="3070" spans="3:23">
      <c r="C3070" s="1"/>
      <c r="E3070" s="2"/>
      <c r="H3070" s="9"/>
      <c r="I3070" s="9"/>
      <c r="J3070" s="9"/>
      <c r="O3070" s="17"/>
      <c r="P3070" s="17"/>
      <c r="Q3070" s="17"/>
      <c r="R3070" s="17"/>
      <c r="S3070" s="17"/>
      <c r="T3070" s="17"/>
      <c r="U3070" s="17"/>
      <c r="V3070" s="17"/>
      <c r="W3070" s="17"/>
    </row>
    <row r="3071" spans="3:23">
      <c r="C3071" s="1"/>
      <c r="E3071" s="2"/>
      <c r="H3071" s="9"/>
      <c r="I3071" s="9"/>
      <c r="J3071" s="9"/>
      <c r="O3071" s="17"/>
      <c r="P3071" s="17"/>
      <c r="Q3071" s="17"/>
      <c r="R3071" s="17"/>
      <c r="S3071" s="17"/>
      <c r="T3071" s="17"/>
      <c r="U3071" s="17"/>
      <c r="V3071" s="17"/>
      <c r="W3071" s="17"/>
    </row>
    <row r="3072" spans="3:23">
      <c r="C3072" s="1"/>
      <c r="E3072" s="2"/>
      <c r="H3072" s="9"/>
      <c r="I3072" s="9"/>
      <c r="J3072" s="9"/>
      <c r="O3072" s="17"/>
      <c r="P3072" s="17"/>
      <c r="Q3072" s="17"/>
      <c r="R3072" s="17"/>
      <c r="S3072" s="17"/>
      <c r="T3072" s="17"/>
      <c r="U3072" s="17"/>
      <c r="V3072" s="17"/>
      <c r="W3072" s="17"/>
    </row>
    <row r="3073" spans="3:23">
      <c r="C3073" s="1"/>
      <c r="E3073" s="2"/>
      <c r="H3073" s="9"/>
      <c r="I3073" s="9"/>
      <c r="J3073" s="9"/>
      <c r="O3073" s="17"/>
      <c r="P3073" s="17"/>
      <c r="Q3073" s="17"/>
      <c r="R3073" s="17"/>
      <c r="S3073" s="17"/>
      <c r="T3073" s="17"/>
      <c r="U3073" s="17"/>
      <c r="V3073" s="17"/>
      <c r="W3073" s="17"/>
    </row>
    <row r="3074" spans="3:23">
      <c r="C3074" s="1"/>
      <c r="E3074" s="2"/>
      <c r="H3074" s="9"/>
      <c r="I3074" s="9"/>
      <c r="J3074" s="9"/>
      <c r="O3074" s="17"/>
      <c r="P3074" s="17"/>
      <c r="Q3074" s="17"/>
      <c r="R3074" s="17"/>
      <c r="S3074" s="17"/>
      <c r="T3074" s="17"/>
      <c r="U3074" s="17"/>
      <c r="V3074" s="17"/>
      <c r="W3074" s="17"/>
    </row>
    <row r="3075" spans="3:23">
      <c r="C3075" s="1"/>
      <c r="E3075" s="2"/>
      <c r="H3075" s="9"/>
      <c r="I3075" s="9"/>
      <c r="J3075" s="9"/>
      <c r="O3075" s="17"/>
      <c r="P3075" s="17"/>
      <c r="Q3075" s="17"/>
      <c r="R3075" s="17"/>
      <c r="S3075" s="17"/>
      <c r="T3075" s="17"/>
      <c r="U3075" s="17"/>
      <c r="V3075" s="17"/>
      <c r="W3075" s="17"/>
    </row>
    <row r="3076" spans="3:23">
      <c r="C3076" s="1"/>
      <c r="E3076" s="2"/>
      <c r="H3076" s="9"/>
      <c r="I3076" s="9"/>
      <c r="J3076" s="9"/>
      <c r="O3076" s="17"/>
      <c r="P3076" s="17"/>
      <c r="Q3076" s="17"/>
      <c r="R3076" s="17"/>
      <c r="S3076" s="17"/>
      <c r="T3076" s="17"/>
      <c r="U3076" s="17"/>
      <c r="V3076" s="17"/>
      <c r="W3076" s="17"/>
    </row>
    <row r="3077" spans="3:23">
      <c r="C3077" s="1"/>
      <c r="E3077" s="2"/>
      <c r="H3077" s="9"/>
      <c r="I3077" s="9"/>
      <c r="J3077" s="9"/>
      <c r="O3077" s="17"/>
      <c r="P3077" s="17"/>
      <c r="Q3077" s="17"/>
      <c r="R3077" s="17"/>
      <c r="S3077" s="17"/>
      <c r="T3077" s="17"/>
      <c r="U3077" s="17"/>
      <c r="V3077" s="17"/>
      <c r="W3077" s="17"/>
    </row>
    <row r="3078" spans="3:23">
      <c r="C3078" s="1"/>
      <c r="E3078" s="2"/>
      <c r="H3078" s="9"/>
      <c r="I3078" s="9"/>
      <c r="J3078" s="9"/>
      <c r="O3078" s="17"/>
      <c r="P3078" s="17"/>
      <c r="Q3078" s="17"/>
      <c r="R3078" s="17"/>
      <c r="S3078" s="17"/>
      <c r="T3078" s="17"/>
      <c r="U3078" s="17"/>
      <c r="V3078" s="17"/>
      <c r="W3078" s="17"/>
    </row>
    <row r="3079" spans="3:23">
      <c r="C3079" s="1"/>
      <c r="E3079" s="2"/>
      <c r="H3079" s="9"/>
      <c r="I3079" s="9"/>
      <c r="J3079" s="9"/>
      <c r="O3079" s="17"/>
      <c r="P3079" s="17"/>
      <c r="Q3079" s="17"/>
      <c r="R3079" s="17"/>
      <c r="S3079" s="17"/>
      <c r="T3079" s="17"/>
      <c r="U3079" s="17"/>
      <c r="V3079" s="17"/>
      <c r="W3079" s="17"/>
    </row>
    <row r="3080" spans="3:23">
      <c r="C3080" s="1"/>
      <c r="E3080" s="2"/>
      <c r="H3080" s="9"/>
      <c r="I3080" s="9"/>
      <c r="J3080" s="9"/>
      <c r="O3080" s="17"/>
      <c r="P3080" s="17"/>
      <c r="Q3080" s="17"/>
      <c r="R3080" s="17"/>
      <c r="S3080" s="17"/>
      <c r="T3080" s="17"/>
      <c r="U3080" s="17"/>
      <c r="V3080" s="17"/>
      <c r="W3080" s="17"/>
    </row>
    <row r="3081" spans="3:23">
      <c r="C3081" s="1"/>
      <c r="E3081" s="2"/>
      <c r="H3081" s="9"/>
      <c r="I3081" s="9"/>
      <c r="J3081" s="9"/>
      <c r="O3081" s="17"/>
      <c r="P3081" s="17"/>
      <c r="Q3081" s="17"/>
      <c r="R3081" s="17"/>
      <c r="S3081" s="17"/>
      <c r="T3081" s="17"/>
      <c r="U3081" s="17"/>
      <c r="V3081" s="17"/>
      <c r="W3081" s="17"/>
    </row>
    <row r="3082" spans="3:23">
      <c r="C3082" s="1"/>
      <c r="E3082" s="2"/>
      <c r="H3082" s="9"/>
      <c r="I3082" s="9"/>
      <c r="J3082" s="9"/>
      <c r="O3082" s="17"/>
      <c r="P3082" s="17"/>
      <c r="Q3082" s="17"/>
      <c r="R3082" s="17"/>
      <c r="S3082" s="17"/>
      <c r="T3082" s="17"/>
      <c r="U3082" s="17"/>
      <c r="V3082" s="17"/>
      <c r="W3082" s="17"/>
    </row>
    <row r="3083" spans="3:23">
      <c r="C3083" s="1"/>
      <c r="E3083" s="2"/>
      <c r="H3083" s="9"/>
      <c r="I3083" s="9"/>
      <c r="J3083" s="9"/>
      <c r="O3083" s="17"/>
      <c r="P3083" s="17"/>
      <c r="Q3083" s="17"/>
      <c r="R3083" s="17"/>
      <c r="S3083" s="17"/>
      <c r="T3083" s="17"/>
      <c r="U3083" s="17"/>
      <c r="V3083" s="17"/>
      <c r="W3083" s="17"/>
    </row>
    <row r="3084" spans="3:23">
      <c r="C3084" s="1"/>
      <c r="E3084" s="2"/>
      <c r="H3084" s="9"/>
      <c r="I3084" s="9"/>
      <c r="J3084" s="9"/>
      <c r="O3084" s="17"/>
      <c r="P3084" s="17"/>
      <c r="Q3084" s="17"/>
      <c r="R3084" s="17"/>
      <c r="S3084" s="17"/>
      <c r="T3084" s="17"/>
      <c r="U3084" s="17"/>
      <c r="V3084" s="17"/>
      <c r="W3084" s="17"/>
    </row>
    <row r="3085" spans="3:23">
      <c r="C3085" s="1"/>
      <c r="E3085" s="2"/>
      <c r="H3085" s="9"/>
      <c r="I3085" s="9"/>
      <c r="J3085" s="9"/>
      <c r="O3085" s="17"/>
      <c r="P3085" s="17"/>
      <c r="Q3085" s="17"/>
      <c r="R3085" s="17"/>
      <c r="S3085" s="17"/>
      <c r="T3085" s="17"/>
      <c r="U3085" s="17"/>
      <c r="V3085" s="17"/>
      <c r="W3085" s="17"/>
    </row>
    <row r="3086" spans="3:23">
      <c r="C3086" s="1"/>
      <c r="E3086" s="2"/>
      <c r="H3086" s="9"/>
      <c r="I3086" s="9"/>
      <c r="J3086" s="9"/>
      <c r="O3086" s="17"/>
      <c r="P3086" s="17"/>
      <c r="Q3086" s="17"/>
      <c r="R3086" s="17"/>
      <c r="S3086" s="17"/>
      <c r="T3086" s="17"/>
      <c r="U3086" s="17"/>
      <c r="V3086" s="17"/>
      <c r="W3086" s="17"/>
    </row>
    <row r="3087" spans="3:23">
      <c r="C3087" s="1"/>
      <c r="E3087" s="2"/>
      <c r="H3087" s="9"/>
      <c r="I3087" s="9"/>
      <c r="J3087" s="9"/>
      <c r="O3087" s="17"/>
      <c r="P3087" s="17"/>
      <c r="Q3087" s="17"/>
      <c r="R3087" s="17"/>
      <c r="S3087" s="17"/>
      <c r="T3087" s="17"/>
      <c r="U3087" s="17"/>
      <c r="V3087" s="17"/>
      <c r="W3087" s="17"/>
    </row>
    <row r="3088" spans="3:23">
      <c r="C3088" s="1"/>
      <c r="E3088" s="2"/>
      <c r="H3088" s="9"/>
      <c r="I3088" s="9"/>
      <c r="J3088" s="9"/>
      <c r="O3088" s="17"/>
      <c r="P3088" s="17"/>
      <c r="Q3088" s="17"/>
      <c r="R3088" s="17"/>
      <c r="S3088" s="17"/>
      <c r="T3088" s="17"/>
      <c r="U3088" s="17"/>
      <c r="V3088" s="17"/>
      <c r="W3088" s="17"/>
    </row>
    <row r="3089" spans="3:23">
      <c r="C3089" s="1"/>
      <c r="E3089" s="2"/>
      <c r="H3089" s="9"/>
      <c r="I3089" s="9"/>
      <c r="J3089" s="9"/>
      <c r="O3089" s="17"/>
      <c r="P3089" s="17"/>
      <c r="Q3089" s="17"/>
      <c r="R3089" s="17"/>
      <c r="S3089" s="17"/>
      <c r="T3089" s="17"/>
      <c r="U3089" s="17"/>
      <c r="V3089" s="17"/>
      <c r="W3089" s="17"/>
    </row>
    <row r="3090" spans="3:23">
      <c r="C3090" s="1"/>
      <c r="E3090" s="2"/>
      <c r="H3090" s="9"/>
      <c r="I3090" s="9"/>
      <c r="J3090" s="9"/>
      <c r="O3090" s="17"/>
      <c r="P3090" s="17"/>
      <c r="Q3090" s="17"/>
      <c r="R3090" s="17"/>
      <c r="S3090" s="17"/>
      <c r="T3090" s="17"/>
      <c r="U3090" s="17"/>
      <c r="V3090" s="17"/>
      <c r="W3090" s="17"/>
    </row>
    <row r="3091" spans="3:23">
      <c r="C3091" s="1"/>
      <c r="E3091" s="2"/>
      <c r="H3091" s="9"/>
      <c r="I3091" s="9"/>
      <c r="J3091" s="9"/>
      <c r="O3091" s="17"/>
      <c r="P3091" s="17"/>
      <c r="Q3091" s="17"/>
      <c r="R3091" s="17"/>
      <c r="S3091" s="17"/>
      <c r="T3091" s="17"/>
      <c r="U3091" s="17"/>
      <c r="V3091" s="17"/>
      <c r="W3091" s="17"/>
    </row>
    <row r="3092" spans="3:23">
      <c r="C3092" s="1"/>
      <c r="E3092" s="2"/>
      <c r="H3092" s="9"/>
      <c r="I3092" s="9"/>
      <c r="J3092" s="9"/>
      <c r="O3092" s="17"/>
      <c r="P3092" s="17"/>
      <c r="Q3092" s="17"/>
      <c r="R3092" s="17"/>
      <c r="S3092" s="17"/>
      <c r="T3092" s="17"/>
      <c r="U3092" s="17"/>
      <c r="V3092" s="17"/>
      <c r="W3092" s="17"/>
    </row>
    <row r="3093" spans="3:23">
      <c r="C3093" s="1"/>
      <c r="E3093" s="2"/>
      <c r="H3093" s="9"/>
      <c r="I3093" s="9"/>
      <c r="J3093" s="9"/>
      <c r="O3093" s="17"/>
      <c r="P3093" s="17"/>
      <c r="Q3093" s="17"/>
      <c r="R3093" s="17"/>
      <c r="S3093" s="17"/>
      <c r="T3093" s="17"/>
      <c r="U3093" s="17"/>
      <c r="V3093" s="17"/>
      <c r="W3093" s="17"/>
    </row>
    <row r="3094" spans="3:23">
      <c r="C3094" s="1"/>
      <c r="E3094" s="2"/>
      <c r="H3094" s="9"/>
      <c r="I3094" s="9"/>
      <c r="J3094" s="9"/>
      <c r="O3094" s="17"/>
      <c r="P3094" s="17"/>
      <c r="Q3094" s="17"/>
      <c r="R3094" s="17"/>
      <c r="S3094" s="17"/>
      <c r="T3094" s="17"/>
      <c r="U3094" s="17"/>
      <c r="V3094" s="17"/>
      <c r="W3094" s="17"/>
    </row>
    <row r="3095" spans="3:23">
      <c r="C3095" s="1"/>
      <c r="E3095" s="2"/>
      <c r="H3095" s="9"/>
      <c r="I3095" s="9"/>
      <c r="J3095" s="9"/>
      <c r="O3095" s="17"/>
      <c r="P3095" s="17"/>
      <c r="Q3095" s="17"/>
      <c r="R3095" s="17"/>
      <c r="S3095" s="17"/>
      <c r="T3095" s="17"/>
      <c r="U3095" s="17"/>
      <c r="V3095" s="17"/>
      <c r="W3095" s="17"/>
    </row>
    <row r="3096" spans="3:23">
      <c r="C3096" s="1"/>
      <c r="E3096" s="2"/>
      <c r="H3096" s="9"/>
      <c r="I3096" s="9"/>
      <c r="J3096" s="9"/>
      <c r="O3096" s="17"/>
      <c r="P3096" s="17"/>
      <c r="Q3096" s="17"/>
      <c r="R3096" s="17"/>
      <c r="S3096" s="17"/>
      <c r="T3096" s="17"/>
      <c r="U3096" s="17"/>
      <c r="V3096" s="17"/>
      <c r="W3096" s="17"/>
    </row>
    <row r="3097" spans="3:23">
      <c r="C3097" s="1"/>
      <c r="E3097" s="2"/>
      <c r="H3097" s="9"/>
      <c r="I3097" s="9"/>
      <c r="J3097" s="9"/>
      <c r="O3097" s="17"/>
      <c r="P3097" s="17"/>
      <c r="Q3097" s="17"/>
      <c r="R3097" s="17"/>
      <c r="S3097" s="17"/>
      <c r="T3097" s="17"/>
      <c r="U3097" s="17"/>
      <c r="V3097" s="17"/>
      <c r="W3097" s="17"/>
    </row>
    <row r="3098" spans="3:23">
      <c r="C3098" s="1"/>
      <c r="E3098" s="2"/>
      <c r="H3098" s="9"/>
      <c r="I3098" s="9"/>
      <c r="J3098" s="9"/>
      <c r="O3098" s="17"/>
      <c r="P3098" s="17"/>
      <c r="Q3098" s="17"/>
      <c r="R3098" s="17"/>
      <c r="S3098" s="17"/>
      <c r="T3098" s="17"/>
      <c r="U3098" s="17"/>
      <c r="V3098" s="17"/>
      <c r="W3098" s="17"/>
    </row>
    <row r="3099" spans="3:23">
      <c r="C3099" s="1"/>
      <c r="E3099" s="2"/>
      <c r="H3099" s="9"/>
      <c r="I3099" s="9"/>
      <c r="J3099" s="9"/>
      <c r="O3099" s="17"/>
      <c r="P3099" s="17"/>
      <c r="Q3099" s="17"/>
      <c r="R3099" s="17"/>
      <c r="S3099" s="17"/>
      <c r="T3099" s="17"/>
      <c r="U3099" s="17"/>
      <c r="V3099" s="17"/>
      <c r="W3099" s="17"/>
    </row>
    <row r="3100" spans="3:23">
      <c r="C3100" s="1"/>
      <c r="E3100" s="2"/>
      <c r="H3100" s="9"/>
      <c r="I3100" s="9"/>
      <c r="J3100" s="9"/>
      <c r="O3100" s="17"/>
      <c r="P3100" s="17"/>
      <c r="Q3100" s="17"/>
      <c r="R3100" s="17"/>
      <c r="S3100" s="17"/>
      <c r="T3100" s="17"/>
      <c r="U3100" s="17"/>
      <c r="V3100" s="17"/>
      <c r="W3100" s="17"/>
    </row>
    <row r="3101" spans="3:23">
      <c r="C3101" s="1"/>
      <c r="E3101" s="2"/>
      <c r="H3101" s="9"/>
      <c r="I3101" s="9"/>
      <c r="J3101" s="9"/>
      <c r="O3101" s="17"/>
      <c r="P3101" s="17"/>
      <c r="Q3101" s="17"/>
      <c r="R3101" s="17"/>
      <c r="S3101" s="17"/>
      <c r="T3101" s="17"/>
      <c r="U3101" s="17"/>
      <c r="V3101" s="17"/>
      <c r="W3101" s="17"/>
    </row>
    <row r="3102" spans="3:23">
      <c r="C3102" s="1"/>
      <c r="E3102" s="2"/>
      <c r="H3102" s="9"/>
      <c r="I3102" s="9"/>
      <c r="J3102" s="9"/>
      <c r="O3102" s="17"/>
      <c r="P3102" s="17"/>
      <c r="Q3102" s="17"/>
      <c r="R3102" s="17"/>
      <c r="S3102" s="17"/>
      <c r="T3102" s="17"/>
      <c r="U3102" s="17"/>
      <c r="V3102" s="17"/>
      <c r="W3102" s="17"/>
    </row>
    <row r="3103" spans="3:23">
      <c r="C3103" s="1"/>
      <c r="E3103" s="2"/>
      <c r="H3103" s="9"/>
      <c r="I3103" s="9"/>
      <c r="J3103" s="9"/>
      <c r="O3103" s="17"/>
      <c r="P3103" s="17"/>
      <c r="Q3103" s="17"/>
      <c r="R3103" s="17"/>
      <c r="S3103" s="17"/>
      <c r="T3103" s="17"/>
      <c r="U3103" s="17"/>
      <c r="V3103" s="17"/>
      <c r="W3103" s="17"/>
    </row>
    <row r="3104" spans="3:23">
      <c r="C3104" s="1"/>
      <c r="E3104" s="2"/>
      <c r="H3104" s="9"/>
      <c r="I3104" s="9"/>
      <c r="J3104" s="9"/>
      <c r="O3104" s="17"/>
      <c r="P3104" s="17"/>
      <c r="Q3104" s="17"/>
      <c r="R3104" s="17"/>
      <c r="S3104" s="17"/>
      <c r="T3104" s="17"/>
      <c r="U3104" s="17"/>
      <c r="V3104" s="17"/>
      <c r="W3104" s="17"/>
    </row>
    <row r="3105" spans="3:23">
      <c r="C3105" s="1"/>
      <c r="E3105" s="2"/>
      <c r="H3105" s="9"/>
      <c r="I3105" s="9"/>
      <c r="J3105" s="9"/>
      <c r="O3105" s="17"/>
      <c r="P3105" s="17"/>
      <c r="Q3105" s="17"/>
      <c r="R3105" s="17"/>
      <c r="S3105" s="17"/>
      <c r="T3105" s="17"/>
      <c r="U3105" s="17"/>
      <c r="V3105" s="17"/>
      <c r="W3105" s="17"/>
    </row>
    <row r="3106" spans="3:23">
      <c r="C3106" s="1"/>
      <c r="E3106" s="2"/>
      <c r="H3106" s="9"/>
      <c r="I3106" s="9"/>
      <c r="J3106" s="9"/>
      <c r="O3106" s="17"/>
      <c r="P3106" s="17"/>
      <c r="Q3106" s="17"/>
      <c r="R3106" s="17"/>
      <c r="S3106" s="17"/>
      <c r="T3106" s="17"/>
      <c r="U3106" s="17"/>
      <c r="V3106" s="17"/>
      <c r="W3106" s="17"/>
    </row>
    <row r="3107" spans="3:23">
      <c r="C3107" s="1"/>
      <c r="E3107" s="2"/>
      <c r="H3107" s="9"/>
      <c r="I3107" s="9"/>
      <c r="J3107" s="9"/>
      <c r="O3107" s="17"/>
      <c r="P3107" s="17"/>
      <c r="Q3107" s="17"/>
      <c r="R3107" s="17"/>
      <c r="S3107" s="17"/>
      <c r="T3107" s="17"/>
      <c r="U3107" s="17"/>
      <c r="V3107" s="17"/>
      <c r="W3107" s="17"/>
    </row>
    <row r="3108" spans="3:23">
      <c r="C3108" s="1"/>
      <c r="E3108" s="2"/>
      <c r="H3108" s="9"/>
      <c r="I3108" s="9"/>
      <c r="J3108" s="9"/>
      <c r="O3108" s="17"/>
      <c r="P3108" s="17"/>
      <c r="Q3108" s="17"/>
      <c r="R3108" s="17"/>
      <c r="S3108" s="17"/>
      <c r="T3108" s="17"/>
      <c r="U3108" s="17"/>
      <c r="V3108" s="17"/>
      <c r="W3108" s="17"/>
    </row>
    <row r="3109" spans="3:23">
      <c r="C3109" s="1"/>
      <c r="E3109" s="2"/>
      <c r="H3109" s="9"/>
      <c r="I3109" s="9"/>
      <c r="J3109" s="9"/>
      <c r="O3109" s="17"/>
      <c r="P3109" s="17"/>
      <c r="Q3109" s="17"/>
      <c r="R3109" s="17"/>
      <c r="S3109" s="17"/>
      <c r="T3109" s="17"/>
      <c r="U3109" s="17"/>
      <c r="V3109" s="17"/>
      <c r="W3109" s="17"/>
    </row>
    <row r="3110" spans="3:23">
      <c r="C3110" s="1"/>
      <c r="E3110" s="2"/>
      <c r="H3110" s="9"/>
      <c r="I3110" s="9"/>
      <c r="J3110" s="9"/>
      <c r="O3110" s="17"/>
      <c r="P3110" s="17"/>
      <c r="Q3110" s="17"/>
      <c r="R3110" s="17"/>
      <c r="S3110" s="17"/>
      <c r="T3110" s="17"/>
      <c r="U3110" s="17"/>
      <c r="V3110" s="17"/>
      <c r="W3110" s="17"/>
    </row>
    <row r="3111" spans="3:23">
      <c r="C3111" s="1"/>
      <c r="E3111" s="2"/>
      <c r="H3111" s="9"/>
      <c r="I3111" s="9"/>
      <c r="J3111" s="9"/>
      <c r="O3111" s="17"/>
      <c r="P3111" s="17"/>
      <c r="Q3111" s="17"/>
      <c r="R3111" s="17"/>
      <c r="S3111" s="17"/>
      <c r="T3111" s="17"/>
      <c r="U3111" s="17"/>
      <c r="V3111" s="17"/>
      <c r="W3111" s="17"/>
    </row>
    <row r="3112" spans="3:23">
      <c r="C3112" s="1"/>
      <c r="E3112" s="2"/>
      <c r="H3112" s="9"/>
      <c r="I3112" s="9"/>
      <c r="J3112" s="9"/>
      <c r="O3112" s="17"/>
      <c r="P3112" s="17"/>
      <c r="Q3112" s="17"/>
      <c r="R3112" s="17"/>
      <c r="S3112" s="17"/>
      <c r="T3112" s="17"/>
      <c r="U3112" s="17"/>
      <c r="V3112" s="17"/>
      <c r="W3112" s="17"/>
    </row>
    <row r="3113" spans="3:23">
      <c r="C3113" s="1"/>
      <c r="E3113" s="2"/>
      <c r="H3113" s="9"/>
      <c r="I3113" s="9"/>
      <c r="J3113" s="9"/>
      <c r="O3113" s="17"/>
      <c r="P3113" s="17"/>
      <c r="Q3113" s="17"/>
      <c r="R3113" s="17"/>
      <c r="S3113" s="17"/>
      <c r="T3113" s="17"/>
      <c r="U3113" s="17"/>
      <c r="V3113" s="17"/>
      <c r="W3113" s="17"/>
    </row>
    <row r="3114" spans="3:23">
      <c r="C3114" s="1"/>
      <c r="E3114" s="2"/>
      <c r="H3114" s="9"/>
      <c r="I3114" s="9"/>
      <c r="J3114" s="9"/>
      <c r="O3114" s="17"/>
      <c r="P3114" s="17"/>
      <c r="Q3114" s="17"/>
      <c r="R3114" s="17"/>
      <c r="S3114" s="17"/>
      <c r="T3114" s="17"/>
      <c r="U3114" s="17"/>
      <c r="V3114" s="17"/>
      <c r="W3114" s="17"/>
    </row>
    <row r="3115" spans="3:23">
      <c r="C3115" s="1"/>
      <c r="E3115" s="2"/>
      <c r="H3115" s="9"/>
      <c r="I3115" s="9"/>
      <c r="J3115" s="9"/>
      <c r="O3115" s="17"/>
      <c r="P3115" s="17"/>
      <c r="Q3115" s="17"/>
      <c r="R3115" s="17"/>
      <c r="S3115" s="17"/>
      <c r="T3115" s="17"/>
      <c r="U3115" s="17"/>
      <c r="V3115" s="17"/>
      <c r="W3115" s="17"/>
    </row>
    <row r="3116" spans="3:23">
      <c r="C3116" s="1"/>
      <c r="E3116" s="2"/>
      <c r="H3116" s="9"/>
      <c r="I3116" s="9"/>
      <c r="J3116" s="9"/>
      <c r="O3116" s="17"/>
      <c r="P3116" s="17"/>
      <c r="Q3116" s="17"/>
      <c r="R3116" s="17"/>
      <c r="S3116" s="17"/>
      <c r="T3116" s="17"/>
      <c r="U3116" s="17"/>
      <c r="V3116" s="17"/>
      <c r="W3116" s="17"/>
    </row>
    <row r="3117" spans="3:23">
      <c r="C3117" s="1"/>
      <c r="E3117" s="2"/>
      <c r="H3117" s="9"/>
      <c r="I3117" s="9"/>
      <c r="J3117" s="9"/>
      <c r="O3117" s="17"/>
      <c r="P3117" s="17"/>
      <c r="Q3117" s="17"/>
      <c r="R3117" s="17"/>
      <c r="S3117" s="17"/>
      <c r="T3117" s="17"/>
      <c r="U3117" s="17"/>
      <c r="V3117" s="17"/>
      <c r="W3117" s="17"/>
    </row>
    <row r="3118" spans="3:23">
      <c r="C3118" s="1"/>
      <c r="E3118" s="2"/>
      <c r="H3118" s="9"/>
      <c r="I3118" s="9"/>
      <c r="J3118" s="9"/>
      <c r="O3118" s="17"/>
      <c r="P3118" s="17"/>
      <c r="Q3118" s="17"/>
      <c r="R3118" s="17"/>
      <c r="S3118" s="17"/>
      <c r="T3118" s="17"/>
      <c r="U3118" s="17"/>
      <c r="V3118" s="17"/>
      <c r="W3118" s="17"/>
    </row>
    <row r="3119" spans="3:23">
      <c r="C3119" s="1"/>
      <c r="E3119" s="2"/>
      <c r="H3119" s="9"/>
      <c r="I3119" s="9"/>
      <c r="J3119" s="9"/>
      <c r="O3119" s="17"/>
      <c r="P3119" s="17"/>
      <c r="Q3119" s="17"/>
      <c r="R3119" s="17"/>
      <c r="S3119" s="17"/>
      <c r="T3119" s="17"/>
      <c r="U3119" s="17"/>
      <c r="V3119" s="17"/>
      <c r="W3119" s="17"/>
    </row>
    <row r="3120" spans="3:23">
      <c r="C3120" s="1"/>
      <c r="E3120" s="2"/>
      <c r="H3120" s="9"/>
      <c r="I3120" s="9"/>
      <c r="J3120" s="9"/>
      <c r="O3120" s="17"/>
      <c r="P3120" s="17"/>
      <c r="Q3120" s="17"/>
      <c r="R3120" s="17"/>
      <c r="S3120" s="17"/>
      <c r="T3120" s="17"/>
      <c r="U3120" s="17"/>
      <c r="V3120" s="17"/>
      <c r="W3120" s="17"/>
    </row>
    <row r="3121" spans="3:23">
      <c r="C3121" s="1"/>
      <c r="E3121" s="2"/>
      <c r="H3121" s="9"/>
      <c r="I3121" s="9"/>
      <c r="J3121" s="9"/>
      <c r="O3121" s="17"/>
      <c r="P3121" s="17"/>
      <c r="Q3121" s="17"/>
      <c r="R3121" s="17"/>
      <c r="S3121" s="17"/>
      <c r="T3121" s="17"/>
      <c r="U3121" s="17"/>
      <c r="V3121" s="17"/>
      <c r="W3121" s="17"/>
    </row>
    <row r="3122" spans="3:23">
      <c r="C3122" s="1"/>
      <c r="E3122" s="2"/>
      <c r="H3122" s="9"/>
      <c r="I3122" s="9"/>
      <c r="J3122" s="9"/>
      <c r="O3122" s="17"/>
      <c r="P3122" s="17"/>
      <c r="Q3122" s="17"/>
      <c r="R3122" s="17"/>
      <c r="S3122" s="17"/>
      <c r="T3122" s="17"/>
      <c r="U3122" s="17"/>
      <c r="V3122" s="17"/>
      <c r="W3122" s="17"/>
    </row>
    <row r="3123" spans="3:23">
      <c r="C3123" s="1"/>
      <c r="E3123" s="2"/>
      <c r="H3123" s="9"/>
      <c r="I3123" s="9"/>
      <c r="J3123" s="9"/>
      <c r="O3123" s="17"/>
      <c r="P3123" s="17"/>
      <c r="Q3123" s="17"/>
      <c r="R3123" s="17"/>
      <c r="S3123" s="17"/>
      <c r="T3123" s="17"/>
      <c r="U3123" s="17"/>
      <c r="V3123" s="17"/>
      <c r="W3123" s="17"/>
    </row>
    <row r="3124" spans="3:23">
      <c r="C3124" s="1"/>
      <c r="E3124" s="2"/>
      <c r="H3124" s="9"/>
      <c r="I3124" s="9"/>
      <c r="J3124" s="9"/>
      <c r="O3124" s="17"/>
      <c r="P3124" s="17"/>
      <c r="Q3124" s="17"/>
      <c r="R3124" s="17"/>
      <c r="S3124" s="17"/>
      <c r="T3124" s="17"/>
      <c r="U3124" s="17"/>
      <c r="V3124" s="17"/>
      <c r="W3124" s="17"/>
    </row>
    <row r="3125" spans="3:23">
      <c r="C3125" s="1"/>
      <c r="E3125" s="2"/>
      <c r="H3125" s="9"/>
      <c r="I3125" s="9"/>
      <c r="J3125" s="9"/>
      <c r="O3125" s="17"/>
      <c r="P3125" s="17"/>
      <c r="Q3125" s="17"/>
      <c r="R3125" s="17"/>
      <c r="S3125" s="17"/>
      <c r="T3125" s="17"/>
      <c r="U3125" s="17"/>
      <c r="V3125" s="17"/>
      <c r="W3125" s="17"/>
    </row>
    <row r="3126" spans="3:23">
      <c r="C3126" s="1"/>
      <c r="E3126" s="2"/>
      <c r="H3126" s="9"/>
      <c r="I3126" s="9"/>
      <c r="J3126" s="9"/>
      <c r="O3126" s="17"/>
      <c r="P3126" s="17"/>
      <c r="Q3126" s="17"/>
      <c r="R3126" s="17"/>
      <c r="S3126" s="17"/>
      <c r="T3126" s="17"/>
      <c r="U3126" s="17"/>
      <c r="V3126" s="17"/>
      <c r="W3126" s="17"/>
    </row>
    <row r="3127" spans="3:23">
      <c r="C3127" s="1"/>
      <c r="E3127" s="2"/>
      <c r="H3127" s="9"/>
      <c r="I3127" s="9"/>
      <c r="J3127" s="9"/>
      <c r="O3127" s="17"/>
      <c r="P3127" s="17"/>
      <c r="Q3127" s="17"/>
      <c r="R3127" s="17"/>
      <c r="S3127" s="17"/>
      <c r="T3127" s="17"/>
      <c r="U3127" s="17"/>
      <c r="V3127" s="17"/>
      <c r="W3127" s="17"/>
    </row>
    <row r="3128" spans="3:23">
      <c r="C3128" s="1"/>
      <c r="E3128" s="2"/>
      <c r="H3128" s="9"/>
      <c r="I3128" s="9"/>
      <c r="J3128" s="9"/>
      <c r="O3128" s="17"/>
      <c r="P3128" s="17"/>
      <c r="Q3128" s="17"/>
      <c r="R3128" s="17"/>
      <c r="S3128" s="17"/>
      <c r="T3128" s="17"/>
      <c r="U3128" s="17"/>
      <c r="V3128" s="17"/>
      <c r="W3128" s="17"/>
    </row>
    <row r="3129" spans="3:23">
      <c r="C3129" s="1"/>
      <c r="E3129" s="2"/>
      <c r="H3129" s="9"/>
      <c r="I3129" s="9"/>
      <c r="J3129" s="9"/>
      <c r="O3129" s="17"/>
      <c r="P3129" s="17"/>
      <c r="Q3129" s="17"/>
      <c r="R3129" s="17"/>
      <c r="S3129" s="17"/>
      <c r="T3129" s="17"/>
      <c r="U3129" s="17"/>
      <c r="V3129" s="17"/>
      <c r="W3129" s="17"/>
    </row>
    <row r="3130" spans="3:23">
      <c r="C3130" s="1"/>
      <c r="E3130" s="2"/>
      <c r="H3130" s="9"/>
      <c r="I3130" s="9"/>
      <c r="J3130" s="9"/>
      <c r="O3130" s="17"/>
      <c r="P3130" s="17"/>
      <c r="Q3130" s="17"/>
      <c r="R3130" s="17"/>
      <c r="S3130" s="17"/>
      <c r="T3130" s="17"/>
      <c r="U3130" s="17"/>
      <c r="V3130" s="17"/>
      <c r="W3130" s="17"/>
    </row>
    <row r="3131" spans="3:23">
      <c r="C3131" s="1"/>
      <c r="E3131" s="2"/>
      <c r="H3131" s="9"/>
      <c r="I3131" s="9"/>
      <c r="J3131" s="9"/>
      <c r="O3131" s="17"/>
      <c r="P3131" s="17"/>
      <c r="Q3131" s="17"/>
      <c r="R3131" s="17"/>
      <c r="S3131" s="17"/>
      <c r="T3131" s="17"/>
      <c r="U3131" s="17"/>
      <c r="V3131" s="17"/>
      <c r="W3131" s="17"/>
    </row>
    <row r="3132" spans="3:23">
      <c r="C3132" s="1"/>
      <c r="E3132" s="2"/>
      <c r="H3132" s="9"/>
      <c r="I3132" s="9"/>
      <c r="J3132" s="9"/>
      <c r="O3132" s="17"/>
      <c r="P3132" s="17"/>
      <c r="Q3132" s="17"/>
      <c r="R3132" s="17"/>
      <c r="S3132" s="17"/>
      <c r="T3132" s="17"/>
      <c r="U3132" s="17"/>
      <c r="V3132" s="17"/>
      <c r="W3132" s="17"/>
    </row>
    <row r="3133" spans="3:23">
      <c r="C3133" s="1"/>
      <c r="E3133" s="2"/>
      <c r="H3133" s="9"/>
      <c r="I3133" s="9"/>
      <c r="J3133" s="9"/>
      <c r="O3133" s="17"/>
      <c r="P3133" s="17"/>
      <c r="Q3133" s="17"/>
      <c r="R3133" s="17"/>
      <c r="S3133" s="17"/>
      <c r="T3133" s="17"/>
      <c r="U3133" s="17"/>
      <c r="V3133" s="17"/>
      <c r="W3133" s="17"/>
    </row>
    <row r="3134" spans="3:23">
      <c r="C3134" s="1"/>
      <c r="E3134" s="2"/>
      <c r="H3134" s="9"/>
      <c r="I3134" s="9"/>
      <c r="J3134" s="9"/>
      <c r="O3134" s="17"/>
      <c r="P3134" s="17"/>
      <c r="Q3134" s="17"/>
      <c r="R3134" s="17"/>
      <c r="S3134" s="17"/>
      <c r="T3134" s="17"/>
      <c r="U3134" s="17"/>
      <c r="V3134" s="17"/>
      <c r="W3134" s="17"/>
    </row>
    <row r="3135" spans="3:23">
      <c r="C3135" s="1"/>
      <c r="E3135" s="2"/>
      <c r="H3135" s="9"/>
      <c r="I3135" s="9"/>
      <c r="J3135" s="9"/>
      <c r="O3135" s="17"/>
      <c r="P3135" s="17"/>
      <c r="Q3135" s="17"/>
      <c r="R3135" s="17"/>
      <c r="S3135" s="17"/>
      <c r="T3135" s="17"/>
      <c r="U3135" s="17"/>
      <c r="V3135" s="17"/>
      <c r="W3135" s="17"/>
    </row>
    <row r="3136" spans="3:23">
      <c r="C3136" s="1"/>
      <c r="E3136" s="2"/>
      <c r="H3136" s="9"/>
      <c r="I3136" s="9"/>
      <c r="J3136" s="9"/>
      <c r="O3136" s="17"/>
      <c r="P3136" s="17"/>
      <c r="Q3136" s="17"/>
      <c r="R3136" s="17"/>
      <c r="S3136" s="17"/>
      <c r="T3136" s="17"/>
      <c r="U3136" s="17"/>
      <c r="V3136" s="17"/>
      <c r="W3136" s="17"/>
    </row>
    <row r="3137" spans="3:23">
      <c r="C3137" s="1"/>
      <c r="E3137" s="2"/>
      <c r="H3137" s="9"/>
      <c r="I3137" s="9"/>
      <c r="J3137" s="9"/>
      <c r="O3137" s="17"/>
      <c r="P3137" s="17"/>
      <c r="Q3137" s="17"/>
      <c r="R3137" s="17"/>
      <c r="S3137" s="17"/>
      <c r="T3137" s="17"/>
      <c r="U3137" s="17"/>
      <c r="V3137" s="17"/>
      <c r="W3137" s="17"/>
    </row>
    <row r="3138" spans="3:23">
      <c r="C3138" s="1"/>
      <c r="E3138" s="2"/>
      <c r="H3138" s="9"/>
      <c r="I3138" s="9"/>
      <c r="J3138" s="9"/>
      <c r="O3138" s="17"/>
      <c r="P3138" s="17"/>
      <c r="Q3138" s="17"/>
      <c r="R3138" s="17"/>
      <c r="S3138" s="17"/>
      <c r="T3138" s="17"/>
      <c r="U3138" s="17"/>
      <c r="V3138" s="17"/>
      <c r="W3138" s="17"/>
    </row>
    <row r="3139" spans="3:23">
      <c r="C3139" s="1"/>
      <c r="E3139" s="2"/>
      <c r="H3139" s="9"/>
      <c r="I3139" s="9"/>
      <c r="J3139" s="9"/>
      <c r="O3139" s="17"/>
      <c r="P3139" s="17"/>
      <c r="Q3139" s="17"/>
      <c r="R3139" s="17"/>
      <c r="S3139" s="17"/>
      <c r="T3139" s="17"/>
      <c r="U3139" s="17"/>
      <c r="V3139" s="17"/>
      <c r="W3139" s="17"/>
    </row>
    <row r="3140" spans="3:23">
      <c r="C3140" s="1"/>
      <c r="E3140" s="2"/>
      <c r="H3140" s="9"/>
      <c r="I3140" s="9"/>
      <c r="J3140" s="9"/>
      <c r="O3140" s="17"/>
      <c r="P3140" s="17"/>
      <c r="Q3140" s="17"/>
      <c r="R3140" s="17"/>
      <c r="S3140" s="17"/>
      <c r="T3140" s="17"/>
      <c r="U3140" s="17"/>
      <c r="V3140" s="17"/>
      <c r="W3140" s="17"/>
    </row>
    <row r="3141" spans="3:23">
      <c r="C3141" s="1"/>
      <c r="E3141" s="2"/>
      <c r="H3141" s="9"/>
      <c r="I3141" s="9"/>
      <c r="J3141" s="9"/>
      <c r="O3141" s="17"/>
      <c r="P3141" s="17"/>
      <c r="Q3141" s="17"/>
      <c r="R3141" s="17"/>
      <c r="S3141" s="17"/>
      <c r="T3141" s="17"/>
      <c r="U3141" s="17"/>
      <c r="V3141" s="17"/>
      <c r="W3141" s="17"/>
    </row>
    <row r="3142" spans="3:23">
      <c r="C3142" s="1"/>
      <c r="E3142" s="2"/>
      <c r="H3142" s="9"/>
      <c r="I3142" s="9"/>
      <c r="J3142" s="9"/>
      <c r="O3142" s="17"/>
      <c r="P3142" s="17"/>
      <c r="Q3142" s="17"/>
      <c r="R3142" s="17"/>
      <c r="S3142" s="17"/>
      <c r="T3142" s="17"/>
      <c r="U3142" s="17"/>
      <c r="V3142" s="17"/>
      <c r="W3142" s="17"/>
    </row>
    <row r="3143" spans="3:23">
      <c r="C3143" s="1"/>
      <c r="E3143" s="2"/>
      <c r="H3143" s="9"/>
      <c r="I3143" s="9"/>
      <c r="J3143" s="9"/>
      <c r="O3143" s="17"/>
      <c r="P3143" s="17"/>
      <c r="Q3143" s="17"/>
      <c r="R3143" s="17"/>
      <c r="S3143" s="17"/>
      <c r="T3143" s="17"/>
      <c r="U3143" s="17"/>
      <c r="V3143" s="17"/>
      <c r="W3143" s="17"/>
    </row>
    <row r="3144" spans="3:23">
      <c r="C3144" s="1"/>
      <c r="E3144" s="2"/>
      <c r="H3144" s="9"/>
      <c r="I3144" s="9"/>
      <c r="J3144" s="9"/>
      <c r="O3144" s="17"/>
      <c r="P3144" s="17"/>
      <c r="Q3144" s="17"/>
      <c r="R3144" s="17"/>
      <c r="S3144" s="17"/>
      <c r="T3144" s="17"/>
      <c r="U3144" s="17"/>
      <c r="V3144" s="17"/>
      <c r="W3144" s="17"/>
    </row>
    <row r="3145" spans="3:23">
      <c r="C3145" s="1"/>
      <c r="E3145" s="2"/>
      <c r="H3145" s="9"/>
      <c r="I3145" s="9"/>
      <c r="J3145" s="9"/>
      <c r="O3145" s="17"/>
      <c r="P3145" s="17"/>
      <c r="Q3145" s="17"/>
      <c r="R3145" s="17"/>
      <c r="S3145" s="17"/>
      <c r="T3145" s="17"/>
      <c r="U3145" s="17"/>
      <c r="V3145" s="17"/>
      <c r="W3145" s="17"/>
    </row>
    <row r="3146" spans="3:23">
      <c r="C3146" s="1"/>
      <c r="E3146" s="2"/>
      <c r="H3146" s="9"/>
      <c r="I3146" s="9"/>
      <c r="J3146" s="9"/>
      <c r="O3146" s="17"/>
      <c r="P3146" s="17"/>
      <c r="Q3146" s="17"/>
      <c r="R3146" s="17"/>
      <c r="S3146" s="17"/>
      <c r="T3146" s="17"/>
      <c r="U3146" s="17"/>
      <c r="V3146" s="17"/>
      <c r="W3146" s="17"/>
    </row>
    <row r="3147" spans="3:23">
      <c r="C3147" s="1"/>
      <c r="E3147" s="2"/>
      <c r="H3147" s="9"/>
      <c r="I3147" s="9"/>
      <c r="J3147" s="9"/>
      <c r="O3147" s="17"/>
      <c r="P3147" s="17"/>
      <c r="Q3147" s="17"/>
      <c r="R3147" s="17"/>
      <c r="S3147" s="17"/>
      <c r="T3147" s="17"/>
      <c r="U3147" s="17"/>
      <c r="V3147" s="17"/>
      <c r="W3147" s="17"/>
    </row>
    <row r="3148" spans="3:23">
      <c r="C3148" s="1"/>
      <c r="E3148" s="2"/>
      <c r="H3148" s="9"/>
      <c r="I3148" s="9"/>
      <c r="J3148" s="9"/>
      <c r="O3148" s="17"/>
      <c r="P3148" s="17"/>
      <c r="Q3148" s="17"/>
      <c r="R3148" s="17"/>
      <c r="S3148" s="17"/>
      <c r="T3148" s="17"/>
      <c r="U3148" s="17"/>
      <c r="V3148" s="17"/>
      <c r="W3148" s="17"/>
    </row>
    <row r="3149" spans="3:23">
      <c r="C3149" s="1"/>
      <c r="E3149" s="2"/>
      <c r="H3149" s="9"/>
      <c r="I3149" s="9"/>
      <c r="J3149" s="9"/>
      <c r="O3149" s="17"/>
      <c r="P3149" s="17"/>
      <c r="Q3149" s="17"/>
      <c r="R3149" s="17"/>
      <c r="S3149" s="17"/>
      <c r="T3149" s="17"/>
      <c r="U3149" s="17"/>
      <c r="V3149" s="17"/>
      <c r="W3149" s="17"/>
    </row>
    <row r="3150" spans="3:23">
      <c r="C3150" s="1"/>
      <c r="E3150" s="2"/>
      <c r="H3150" s="9"/>
      <c r="I3150" s="9"/>
      <c r="J3150" s="9"/>
      <c r="O3150" s="17"/>
      <c r="P3150" s="17"/>
      <c r="Q3150" s="17"/>
      <c r="R3150" s="17"/>
      <c r="S3150" s="17"/>
      <c r="T3150" s="17"/>
      <c r="U3150" s="17"/>
      <c r="V3150" s="17"/>
      <c r="W3150" s="17"/>
    </row>
    <row r="3151" spans="3:23">
      <c r="C3151" s="1"/>
      <c r="E3151" s="2"/>
      <c r="H3151" s="9"/>
      <c r="I3151" s="9"/>
      <c r="J3151" s="9"/>
      <c r="O3151" s="17"/>
      <c r="P3151" s="17"/>
      <c r="Q3151" s="17"/>
      <c r="R3151" s="17"/>
      <c r="S3151" s="17"/>
      <c r="T3151" s="17"/>
      <c r="U3151" s="17"/>
      <c r="V3151" s="17"/>
      <c r="W3151" s="17"/>
    </row>
    <row r="3152" spans="3:23">
      <c r="C3152" s="1"/>
      <c r="E3152" s="2"/>
      <c r="H3152" s="9"/>
      <c r="I3152" s="9"/>
      <c r="J3152" s="9"/>
      <c r="O3152" s="17"/>
      <c r="P3152" s="17"/>
      <c r="Q3152" s="17"/>
      <c r="R3152" s="17"/>
      <c r="S3152" s="17"/>
      <c r="T3152" s="17"/>
      <c r="U3152" s="17"/>
      <c r="V3152" s="17"/>
      <c r="W3152" s="17"/>
    </row>
    <row r="3153" spans="3:23">
      <c r="C3153" s="1"/>
      <c r="E3153" s="2"/>
      <c r="H3153" s="9"/>
      <c r="I3153" s="9"/>
      <c r="J3153" s="9"/>
      <c r="O3153" s="17"/>
      <c r="P3153" s="17"/>
      <c r="Q3153" s="17"/>
      <c r="R3153" s="17"/>
      <c r="S3153" s="17"/>
      <c r="T3153" s="17"/>
      <c r="U3153" s="17"/>
      <c r="V3153" s="17"/>
      <c r="W3153" s="17"/>
    </row>
    <row r="3154" spans="3:23">
      <c r="C3154" s="1"/>
      <c r="E3154" s="2"/>
      <c r="H3154" s="9"/>
      <c r="I3154" s="9"/>
      <c r="J3154" s="9"/>
      <c r="O3154" s="17"/>
      <c r="P3154" s="17"/>
      <c r="Q3154" s="17"/>
      <c r="R3154" s="17"/>
      <c r="S3154" s="17"/>
      <c r="T3154" s="17"/>
      <c r="U3154" s="17"/>
      <c r="V3154" s="17"/>
      <c r="W3154" s="17"/>
    </row>
    <row r="3155" spans="3:23">
      <c r="C3155" s="1"/>
      <c r="E3155" s="2"/>
      <c r="H3155" s="9"/>
      <c r="I3155" s="9"/>
      <c r="J3155" s="9"/>
      <c r="O3155" s="17"/>
      <c r="P3155" s="17"/>
      <c r="Q3155" s="17"/>
      <c r="R3155" s="17"/>
      <c r="S3155" s="17"/>
      <c r="T3155" s="17"/>
      <c r="U3155" s="17"/>
      <c r="V3155" s="17"/>
      <c r="W3155" s="17"/>
    </row>
    <row r="3156" spans="3:23">
      <c r="C3156" s="1"/>
      <c r="E3156" s="2"/>
      <c r="H3156" s="9"/>
      <c r="I3156" s="9"/>
      <c r="J3156" s="9"/>
      <c r="O3156" s="17"/>
      <c r="P3156" s="17"/>
      <c r="Q3156" s="17"/>
      <c r="R3156" s="17"/>
      <c r="S3156" s="17"/>
      <c r="T3156" s="17"/>
      <c r="U3156" s="17"/>
      <c r="V3156" s="17"/>
      <c r="W3156" s="17"/>
    </row>
    <row r="3157" spans="3:23">
      <c r="C3157" s="1"/>
      <c r="E3157" s="2"/>
      <c r="H3157" s="9"/>
      <c r="I3157" s="9"/>
      <c r="J3157" s="9"/>
      <c r="O3157" s="17"/>
      <c r="P3157" s="17"/>
      <c r="Q3157" s="17"/>
      <c r="R3157" s="17"/>
      <c r="S3157" s="17"/>
      <c r="T3157" s="17"/>
      <c r="U3157" s="17"/>
      <c r="V3157" s="17"/>
      <c r="W3157" s="17"/>
    </row>
    <row r="3158" spans="3:23">
      <c r="C3158" s="1"/>
      <c r="E3158" s="2"/>
      <c r="H3158" s="9"/>
      <c r="I3158" s="9"/>
      <c r="J3158" s="9"/>
      <c r="O3158" s="17"/>
      <c r="P3158" s="17"/>
      <c r="Q3158" s="17"/>
      <c r="R3158" s="17"/>
      <c r="S3158" s="17"/>
      <c r="T3158" s="17"/>
      <c r="U3158" s="17"/>
      <c r="V3158" s="17"/>
      <c r="W3158" s="17"/>
    </row>
    <row r="3159" spans="3:23">
      <c r="C3159" s="1"/>
      <c r="E3159" s="2"/>
      <c r="H3159" s="9"/>
      <c r="I3159" s="9"/>
      <c r="J3159" s="9"/>
      <c r="O3159" s="17"/>
      <c r="P3159" s="17"/>
      <c r="Q3159" s="17"/>
      <c r="R3159" s="17"/>
      <c r="S3159" s="17"/>
      <c r="T3159" s="17"/>
      <c r="U3159" s="17"/>
      <c r="V3159" s="17"/>
      <c r="W3159" s="17"/>
    </row>
    <row r="3160" spans="3:23">
      <c r="C3160" s="1"/>
      <c r="E3160" s="2"/>
      <c r="H3160" s="9"/>
      <c r="I3160" s="9"/>
      <c r="J3160" s="9"/>
      <c r="O3160" s="17"/>
      <c r="P3160" s="17"/>
      <c r="Q3160" s="17"/>
      <c r="R3160" s="17"/>
      <c r="S3160" s="17"/>
      <c r="T3160" s="17"/>
      <c r="U3160" s="17"/>
      <c r="V3160" s="17"/>
      <c r="W3160" s="17"/>
    </row>
    <row r="3161" spans="3:23">
      <c r="C3161" s="1"/>
      <c r="E3161" s="2"/>
      <c r="H3161" s="9"/>
      <c r="I3161" s="9"/>
      <c r="J3161" s="9"/>
      <c r="O3161" s="17"/>
      <c r="P3161" s="17"/>
      <c r="Q3161" s="17"/>
      <c r="R3161" s="17"/>
      <c r="S3161" s="17"/>
      <c r="T3161" s="17"/>
      <c r="U3161" s="17"/>
      <c r="V3161" s="17"/>
      <c r="W3161" s="17"/>
    </row>
    <row r="3162" spans="3:23">
      <c r="C3162" s="1"/>
      <c r="E3162" s="2"/>
      <c r="H3162" s="9"/>
      <c r="I3162" s="9"/>
      <c r="J3162" s="9"/>
      <c r="O3162" s="17"/>
      <c r="P3162" s="17"/>
      <c r="Q3162" s="17"/>
      <c r="R3162" s="17"/>
      <c r="S3162" s="17"/>
      <c r="T3162" s="17"/>
      <c r="U3162" s="17"/>
      <c r="V3162" s="17"/>
      <c r="W3162" s="17"/>
    </row>
    <row r="3163" spans="3:23">
      <c r="C3163" s="1"/>
      <c r="E3163" s="2"/>
      <c r="H3163" s="9"/>
      <c r="I3163" s="9"/>
      <c r="J3163" s="9"/>
      <c r="O3163" s="17"/>
      <c r="P3163" s="17"/>
      <c r="Q3163" s="17"/>
      <c r="R3163" s="17"/>
      <c r="S3163" s="17"/>
      <c r="T3163" s="17"/>
      <c r="U3163" s="17"/>
      <c r="V3163" s="17"/>
      <c r="W3163" s="17"/>
    </row>
    <row r="3164" spans="3:23">
      <c r="C3164" s="1"/>
      <c r="E3164" s="2"/>
      <c r="H3164" s="9"/>
      <c r="I3164" s="9"/>
      <c r="J3164" s="9"/>
      <c r="O3164" s="17"/>
      <c r="P3164" s="17"/>
      <c r="Q3164" s="17"/>
      <c r="R3164" s="17"/>
      <c r="S3164" s="17"/>
      <c r="T3164" s="17"/>
      <c r="U3164" s="17"/>
      <c r="V3164" s="17"/>
      <c r="W3164" s="17"/>
    </row>
    <row r="3165" spans="3:23">
      <c r="C3165" s="1"/>
      <c r="E3165" s="2"/>
      <c r="H3165" s="9"/>
      <c r="I3165" s="9"/>
      <c r="J3165" s="9"/>
      <c r="O3165" s="17"/>
      <c r="P3165" s="17"/>
      <c r="Q3165" s="17"/>
      <c r="R3165" s="17"/>
      <c r="S3165" s="17"/>
      <c r="T3165" s="17"/>
      <c r="U3165" s="17"/>
      <c r="V3165" s="17"/>
      <c r="W3165" s="17"/>
    </row>
    <row r="3166" spans="3:23">
      <c r="C3166" s="1"/>
      <c r="E3166" s="2"/>
      <c r="H3166" s="9"/>
      <c r="I3166" s="9"/>
      <c r="J3166" s="9"/>
      <c r="O3166" s="17"/>
      <c r="P3166" s="17"/>
      <c r="Q3166" s="17"/>
      <c r="R3166" s="17"/>
      <c r="S3166" s="17"/>
      <c r="T3166" s="17"/>
      <c r="U3166" s="17"/>
      <c r="V3166" s="17"/>
      <c r="W3166" s="17"/>
    </row>
    <row r="3167" spans="3:23">
      <c r="C3167" s="1"/>
      <c r="E3167" s="2"/>
      <c r="H3167" s="9"/>
      <c r="I3167" s="9"/>
      <c r="J3167" s="9"/>
      <c r="O3167" s="17"/>
      <c r="P3167" s="17"/>
      <c r="Q3167" s="17"/>
      <c r="R3167" s="17"/>
      <c r="S3167" s="17"/>
      <c r="T3167" s="17"/>
      <c r="U3167" s="17"/>
      <c r="V3167" s="17"/>
      <c r="W3167" s="17"/>
    </row>
    <row r="3168" spans="3:23">
      <c r="C3168" s="1"/>
      <c r="E3168" s="2"/>
      <c r="H3168" s="9"/>
      <c r="I3168" s="9"/>
      <c r="J3168" s="9"/>
      <c r="O3168" s="17"/>
      <c r="P3168" s="17"/>
      <c r="Q3168" s="17"/>
      <c r="R3168" s="17"/>
      <c r="S3168" s="17"/>
      <c r="T3168" s="17"/>
      <c r="U3168" s="17"/>
      <c r="V3168" s="17"/>
      <c r="W3168" s="17"/>
    </row>
    <row r="3169" spans="3:23">
      <c r="C3169" s="1"/>
      <c r="E3169" s="2"/>
      <c r="H3169" s="9"/>
      <c r="I3169" s="9"/>
      <c r="J3169" s="9"/>
      <c r="O3169" s="17"/>
      <c r="P3169" s="17"/>
      <c r="Q3169" s="17"/>
      <c r="R3169" s="17"/>
      <c r="S3169" s="17"/>
      <c r="T3169" s="17"/>
      <c r="U3169" s="17"/>
      <c r="V3169" s="17"/>
      <c r="W3169" s="17"/>
    </row>
    <row r="3170" spans="3:23">
      <c r="C3170" s="1"/>
      <c r="E3170" s="2"/>
      <c r="H3170" s="9"/>
      <c r="I3170" s="9"/>
      <c r="J3170" s="9"/>
      <c r="O3170" s="17"/>
      <c r="P3170" s="17"/>
      <c r="Q3170" s="17"/>
      <c r="R3170" s="17"/>
      <c r="S3170" s="17"/>
      <c r="T3170" s="17"/>
      <c r="U3170" s="17"/>
      <c r="V3170" s="17"/>
      <c r="W3170" s="17"/>
    </row>
    <row r="3171" spans="3:23">
      <c r="C3171" s="1"/>
      <c r="E3171" s="2"/>
      <c r="H3171" s="9"/>
      <c r="I3171" s="9"/>
      <c r="J3171" s="9"/>
      <c r="O3171" s="17"/>
      <c r="P3171" s="17"/>
      <c r="Q3171" s="17"/>
      <c r="R3171" s="17"/>
      <c r="S3171" s="17"/>
      <c r="T3171" s="17"/>
      <c r="U3171" s="17"/>
      <c r="V3171" s="17"/>
      <c r="W3171" s="17"/>
    </row>
    <row r="3172" spans="3:23">
      <c r="C3172" s="1"/>
      <c r="E3172" s="2"/>
      <c r="H3172" s="9"/>
      <c r="I3172" s="9"/>
      <c r="J3172" s="9"/>
      <c r="O3172" s="17"/>
      <c r="P3172" s="17"/>
      <c r="Q3172" s="17"/>
      <c r="R3172" s="17"/>
      <c r="S3172" s="17"/>
      <c r="T3172" s="17"/>
      <c r="U3172" s="17"/>
      <c r="V3172" s="17"/>
      <c r="W3172" s="17"/>
    </row>
    <row r="3173" spans="3:23">
      <c r="C3173" s="1"/>
      <c r="E3173" s="2"/>
      <c r="H3173" s="9"/>
      <c r="I3173" s="9"/>
      <c r="J3173" s="9"/>
      <c r="O3173" s="17"/>
      <c r="P3173" s="17"/>
      <c r="Q3173" s="17"/>
      <c r="R3173" s="17"/>
      <c r="S3173" s="17"/>
      <c r="T3173" s="17"/>
      <c r="U3173" s="17"/>
      <c r="V3173" s="17"/>
      <c r="W3173" s="17"/>
    </row>
    <row r="3174" spans="3:23">
      <c r="C3174" s="1"/>
      <c r="E3174" s="2"/>
      <c r="H3174" s="9"/>
      <c r="I3174" s="9"/>
      <c r="J3174" s="9"/>
      <c r="O3174" s="17"/>
      <c r="P3174" s="17"/>
      <c r="Q3174" s="17"/>
      <c r="R3174" s="17"/>
      <c r="S3174" s="17"/>
      <c r="T3174" s="17"/>
      <c r="U3174" s="17"/>
      <c r="V3174" s="17"/>
      <c r="W3174" s="17"/>
    </row>
    <row r="3175" spans="3:23">
      <c r="C3175" s="1"/>
      <c r="E3175" s="2"/>
      <c r="H3175" s="9"/>
      <c r="I3175" s="9"/>
      <c r="J3175" s="9"/>
      <c r="O3175" s="17"/>
      <c r="P3175" s="17"/>
      <c r="Q3175" s="17"/>
      <c r="R3175" s="17"/>
      <c r="S3175" s="17"/>
      <c r="T3175" s="17"/>
      <c r="U3175" s="17"/>
      <c r="V3175" s="17"/>
      <c r="W3175" s="17"/>
    </row>
    <row r="3176" spans="3:23">
      <c r="C3176" s="1"/>
      <c r="E3176" s="2"/>
      <c r="H3176" s="9"/>
      <c r="I3176" s="9"/>
      <c r="J3176" s="9"/>
      <c r="O3176" s="17"/>
      <c r="P3176" s="17"/>
      <c r="Q3176" s="17"/>
      <c r="R3176" s="17"/>
      <c r="S3176" s="17"/>
      <c r="T3176" s="17"/>
      <c r="U3176" s="17"/>
      <c r="V3176" s="17"/>
      <c r="W3176" s="17"/>
    </row>
    <row r="3177" spans="3:23">
      <c r="C3177" s="1"/>
      <c r="E3177" s="2"/>
      <c r="H3177" s="9"/>
      <c r="I3177" s="9"/>
      <c r="J3177" s="9"/>
      <c r="O3177" s="17"/>
      <c r="P3177" s="17"/>
      <c r="Q3177" s="17"/>
      <c r="R3177" s="17"/>
      <c r="S3177" s="17"/>
      <c r="T3177" s="17"/>
      <c r="U3177" s="17"/>
      <c r="V3177" s="17"/>
      <c r="W3177" s="17"/>
    </row>
    <row r="3178" spans="3:23">
      <c r="C3178" s="1"/>
      <c r="E3178" s="2"/>
      <c r="H3178" s="9"/>
      <c r="I3178" s="9"/>
      <c r="J3178" s="9"/>
      <c r="O3178" s="17"/>
      <c r="P3178" s="17"/>
      <c r="Q3178" s="17"/>
      <c r="R3178" s="17"/>
      <c r="S3178" s="17"/>
      <c r="T3178" s="17"/>
      <c r="U3178" s="17"/>
      <c r="V3178" s="17"/>
      <c r="W3178" s="17"/>
    </row>
    <row r="3179" spans="3:23">
      <c r="C3179" s="1"/>
      <c r="E3179" s="2"/>
      <c r="H3179" s="9"/>
      <c r="I3179" s="9"/>
      <c r="J3179" s="9"/>
      <c r="O3179" s="17"/>
      <c r="P3179" s="17"/>
      <c r="Q3179" s="17"/>
      <c r="R3179" s="17"/>
      <c r="S3179" s="17"/>
      <c r="T3179" s="17"/>
      <c r="U3179" s="17"/>
      <c r="V3179" s="17"/>
      <c r="W3179" s="17"/>
    </row>
    <row r="3180" spans="3:23">
      <c r="C3180" s="1"/>
      <c r="E3180" s="2"/>
      <c r="H3180" s="9"/>
      <c r="I3180" s="9"/>
      <c r="J3180" s="9"/>
      <c r="O3180" s="17"/>
      <c r="P3180" s="17"/>
      <c r="Q3180" s="17"/>
      <c r="R3180" s="17"/>
      <c r="S3180" s="17"/>
      <c r="T3180" s="17"/>
      <c r="U3180" s="17"/>
      <c r="V3180" s="17"/>
      <c r="W3180" s="17"/>
    </row>
    <row r="3181" spans="3:23">
      <c r="C3181" s="1"/>
      <c r="E3181" s="2"/>
      <c r="H3181" s="9"/>
      <c r="I3181" s="9"/>
      <c r="J3181" s="9"/>
      <c r="O3181" s="17"/>
      <c r="P3181" s="17"/>
      <c r="Q3181" s="17"/>
      <c r="R3181" s="17"/>
      <c r="S3181" s="17"/>
      <c r="T3181" s="17"/>
      <c r="U3181" s="17"/>
      <c r="V3181" s="17"/>
      <c r="W3181" s="17"/>
    </row>
    <row r="3182" spans="3:23">
      <c r="C3182" s="1"/>
      <c r="E3182" s="2"/>
      <c r="H3182" s="9"/>
      <c r="I3182" s="9"/>
      <c r="J3182" s="9"/>
      <c r="O3182" s="17"/>
      <c r="P3182" s="17"/>
      <c r="Q3182" s="17"/>
      <c r="R3182" s="17"/>
      <c r="S3182" s="17"/>
      <c r="T3182" s="17"/>
      <c r="U3182" s="17"/>
      <c r="V3182" s="17"/>
      <c r="W3182" s="17"/>
    </row>
    <row r="3183" spans="3:23">
      <c r="C3183" s="1"/>
      <c r="E3183" s="2"/>
      <c r="H3183" s="9"/>
      <c r="I3183" s="9"/>
      <c r="J3183" s="9"/>
      <c r="O3183" s="17"/>
      <c r="P3183" s="17"/>
      <c r="Q3183" s="17"/>
      <c r="R3183" s="17"/>
      <c r="S3183" s="17"/>
      <c r="T3183" s="17"/>
      <c r="U3183" s="17"/>
      <c r="V3183" s="17"/>
      <c r="W3183" s="17"/>
    </row>
    <row r="3184" spans="3:23">
      <c r="C3184" s="1"/>
      <c r="E3184" s="2"/>
      <c r="H3184" s="9"/>
      <c r="I3184" s="9"/>
      <c r="J3184" s="9"/>
      <c r="O3184" s="17"/>
      <c r="P3184" s="17"/>
      <c r="Q3184" s="17"/>
      <c r="R3184" s="17"/>
      <c r="S3184" s="17"/>
      <c r="T3184" s="17"/>
      <c r="U3184" s="17"/>
      <c r="V3184" s="17"/>
      <c r="W3184" s="17"/>
    </row>
    <row r="3185" spans="3:23">
      <c r="C3185" s="1"/>
      <c r="E3185" s="2"/>
      <c r="H3185" s="9"/>
      <c r="I3185" s="9"/>
      <c r="J3185" s="9"/>
      <c r="O3185" s="17"/>
      <c r="P3185" s="17"/>
      <c r="Q3185" s="17"/>
      <c r="R3185" s="17"/>
      <c r="S3185" s="17"/>
      <c r="T3185" s="17"/>
      <c r="U3185" s="17"/>
      <c r="V3185" s="17"/>
      <c r="W3185" s="17"/>
    </row>
    <row r="3186" spans="3:23">
      <c r="C3186" s="1"/>
      <c r="E3186" s="2"/>
      <c r="H3186" s="9"/>
      <c r="I3186" s="9"/>
      <c r="J3186" s="9"/>
      <c r="O3186" s="17"/>
      <c r="P3186" s="17"/>
      <c r="Q3186" s="17"/>
      <c r="R3186" s="17"/>
      <c r="S3186" s="17"/>
      <c r="T3186" s="17"/>
      <c r="U3186" s="17"/>
      <c r="V3186" s="17"/>
      <c r="W3186" s="17"/>
    </row>
    <row r="3187" spans="3:23">
      <c r="C3187" s="1"/>
      <c r="E3187" s="2"/>
      <c r="H3187" s="9"/>
      <c r="I3187" s="9"/>
      <c r="J3187" s="9"/>
      <c r="O3187" s="17"/>
      <c r="P3187" s="17"/>
      <c r="Q3187" s="17"/>
      <c r="R3187" s="17"/>
      <c r="S3187" s="17"/>
      <c r="T3187" s="17"/>
      <c r="U3187" s="17"/>
      <c r="V3187" s="17"/>
      <c r="W3187" s="17"/>
    </row>
    <row r="3188" spans="3:23">
      <c r="C3188" s="1"/>
      <c r="E3188" s="2"/>
      <c r="H3188" s="9"/>
      <c r="I3188" s="9"/>
      <c r="J3188" s="9"/>
      <c r="O3188" s="17"/>
      <c r="P3188" s="17"/>
      <c r="Q3188" s="17"/>
      <c r="R3188" s="17"/>
      <c r="S3188" s="17"/>
      <c r="T3188" s="17"/>
      <c r="U3188" s="17"/>
      <c r="V3188" s="17"/>
      <c r="W3188" s="17"/>
    </row>
    <row r="3189" spans="3:23">
      <c r="C3189" s="1"/>
      <c r="E3189" s="2"/>
      <c r="H3189" s="9"/>
      <c r="I3189" s="9"/>
      <c r="J3189" s="9"/>
      <c r="O3189" s="17"/>
      <c r="P3189" s="17"/>
      <c r="Q3189" s="17"/>
      <c r="R3189" s="17"/>
      <c r="S3189" s="17"/>
      <c r="T3189" s="17"/>
      <c r="U3189" s="17"/>
      <c r="V3189" s="17"/>
      <c r="W3189" s="17"/>
    </row>
    <row r="3190" spans="3:23">
      <c r="C3190" s="1"/>
      <c r="E3190" s="2"/>
      <c r="H3190" s="9"/>
      <c r="I3190" s="9"/>
      <c r="J3190" s="9"/>
      <c r="O3190" s="17"/>
      <c r="P3190" s="17"/>
      <c r="Q3190" s="17"/>
      <c r="R3190" s="17"/>
      <c r="S3190" s="17"/>
      <c r="T3190" s="17"/>
      <c r="U3190" s="17"/>
      <c r="V3190" s="17"/>
      <c r="W3190" s="17"/>
    </row>
    <row r="3191" spans="3:23">
      <c r="C3191" s="1"/>
      <c r="E3191" s="2"/>
      <c r="H3191" s="9"/>
      <c r="I3191" s="9"/>
      <c r="J3191" s="9"/>
      <c r="O3191" s="17"/>
      <c r="P3191" s="17"/>
      <c r="Q3191" s="17"/>
      <c r="R3191" s="17"/>
      <c r="S3191" s="17"/>
      <c r="T3191" s="17"/>
      <c r="U3191" s="17"/>
      <c r="V3191" s="17"/>
      <c r="W3191" s="17"/>
    </row>
    <row r="3192" spans="3:23">
      <c r="C3192" s="1"/>
      <c r="E3192" s="2"/>
      <c r="H3192" s="9"/>
      <c r="I3192" s="9"/>
      <c r="J3192" s="9"/>
      <c r="O3192" s="17"/>
      <c r="P3192" s="17"/>
      <c r="Q3192" s="17"/>
      <c r="R3192" s="17"/>
      <c r="S3192" s="17"/>
      <c r="T3192" s="17"/>
      <c r="U3192" s="17"/>
      <c r="V3192" s="17"/>
      <c r="W3192" s="17"/>
    </row>
    <row r="3193" spans="3:23">
      <c r="C3193" s="1"/>
      <c r="E3193" s="2"/>
      <c r="H3193" s="9"/>
      <c r="I3193" s="9"/>
      <c r="J3193" s="9"/>
      <c r="O3193" s="17"/>
      <c r="P3193" s="17"/>
      <c r="Q3193" s="17"/>
      <c r="R3193" s="17"/>
      <c r="S3193" s="17"/>
      <c r="T3193" s="17"/>
      <c r="U3193" s="17"/>
      <c r="V3193" s="17"/>
      <c r="W3193" s="17"/>
    </row>
    <row r="3194" spans="3:23">
      <c r="C3194" s="1"/>
      <c r="E3194" s="2"/>
      <c r="H3194" s="9"/>
      <c r="I3194" s="9"/>
      <c r="J3194" s="9"/>
      <c r="O3194" s="17"/>
      <c r="P3194" s="17"/>
      <c r="Q3194" s="17"/>
      <c r="R3194" s="17"/>
      <c r="S3194" s="17"/>
      <c r="T3194" s="17"/>
      <c r="U3194" s="17"/>
      <c r="V3194" s="17"/>
      <c r="W3194" s="17"/>
    </row>
    <row r="3195" spans="3:23">
      <c r="C3195" s="1"/>
      <c r="E3195" s="2"/>
      <c r="H3195" s="9"/>
      <c r="I3195" s="9"/>
      <c r="J3195" s="9"/>
      <c r="O3195" s="17"/>
      <c r="P3195" s="17"/>
      <c r="Q3195" s="17"/>
      <c r="R3195" s="17"/>
      <c r="S3195" s="17"/>
      <c r="T3195" s="17"/>
      <c r="U3195" s="17"/>
      <c r="V3195" s="17"/>
      <c r="W3195" s="17"/>
    </row>
    <row r="3196" spans="3:23">
      <c r="C3196" s="1"/>
      <c r="E3196" s="2"/>
      <c r="H3196" s="9"/>
      <c r="I3196" s="9"/>
      <c r="J3196" s="9"/>
      <c r="O3196" s="17"/>
      <c r="P3196" s="17"/>
      <c r="Q3196" s="17"/>
      <c r="R3196" s="17"/>
      <c r="S3196" s="17"/>
      <c r="T3196" s="17"/>
      <c r="U3196" s="17"/>
      <c r="V3196" s="17"/>
      <c r="W3196" s="17"/>
    </row>
    <row r="3197" spans="3:23">
      <c r="C3197" s="1"/>
      <c r="E3197" s="2"/>
      <c r="H3197" s="9"/>
      <c r="I3197" s="9"/>
      <c r="J3197" s="9"/>
      <c r="O3197" s="17"/>
      <c r="P3197" s="17"/>
      <c r="Q3197" s="17"/>
      <c r="R3197" s="17"/>
      <c r="S3197" s="17"/>
      <c r="T3197" s="17"/>
      <c r="U3197" s="17"/>
      <c r="V3197" s="17"/>
      <c r="W3197" s="17"/>
    </row>
    <row r="3198" spans="3:23">
      <c r="C3198" s="1"/>
      <c r="E3198" s="2"/>
      <c r="H3198" s="9"/>
      <c r="I3198" s="9"/>
      <c r="J3198" s="9"/>
      <c r="O3198" s="17"/>
      <c r="P3198" s="17"/>
      <c r="Q3198" s="17"/>
      <c r="R3198" s="17"/>
      <c r="S3198" s="17"/>
      <c r="T3198" s="17"/>
      <c r="U3198" s="17"/>
      <c r="V3198" s="17"/>
      <c r="W3198" s="17"/>
    </row>
    <row r="3199" spans="3:23">
      <c r="C3199" s="1"/>
      <c r="E3199" s="2"/>
      <c r="H3199" s="9"/>
      <c r="I3199" s="9"/>
      <c r="J3199" s="9"/>
      <c r="O3199" s="17"/>
      <c r="P3199" s="17"/>
      <c r="Q3199" s="17"/>
      <c r="R3199" s="17"/>
      <c r="S3199" s="17"/>
      <c r="T3199" s="17"/>
      <c r="U3199" s="17"/>
      <c r="V3199" s="17"/>
      <c r="W3199" s="17"/>
    </row>
    <row r="3200" spans="3:23">
      <c r="C3200" s="1"/>
      <c r="E3200" s="2"/>
      <c r="H3200" s="9"/>
      <c r="I3200" s="9"/>
      <c r="J3200" s="9"/>
      <c r="O3200" s="17"/>
      <c r="P3200" s="17"/>
      <c r="Q3200" s="17"/>
      <c r="R3200" s="17"/>
      <c r="S3200" s="17"/>
      <c r="T3200" s="17"/>
      <c r="U3200" s="17"/>
      <c r="V3200" s="17"/>
      <c r="W3200" s="17"/>
    </row>
    <row r="3201" spans="3:23">
      <c r="C3201" s="1"/>
      <c r="E3201" s="2"/>
      <c r="H3201" s="9"/>
      <c r="I3201" s="9"/>
      <c r="J3201" s="9"/>
      <c r="O3201" s="17"/>
      <c r="P3201" s="17"/>
      <c r="Q3201" s="17"/>
      <c r="R3201" s="17"/>
      <c r="S3201" s="17"/>
      <c r="T3201" s="17"/>
      <c r="U3201" s="17"/>
      <c r="V3201" s="17"/>
      <c r="W3201" s="17"/>
    </row>
    <row r="3202" spans="3:23">
      <c r="C3202" s="1"/>
      <c r="E3202" s="2"/>
      <c r="H3202" s="9"/>
      <c r="I3202" s="9"/>
      <c r="J3202" s="9"/>
      <c r="O3202" s="17"/>
      <c r="P3202" s="17"/>
      <c r="Q3202" s="17"/>
      <c r="R3202" s="17"/>
      <c r="S3202" s="17"/>
      <c r="T3202" s="17"/>
      <c r="U3202" s="17"/>
      <c r="V3202" s="17"/>
      <c r="W3202" s="17"/>
    </row>
    <row r="3203" spans="3:23">
      <c r="C3203" s="1"/>
      <c r="E3203" s="2"/>
      <c r="H3203" s="9"/>
      <c r="I3203" s="9"/>
      <c r="J3203" s="9"/>
      <c r="O3203" s="17"/>
      <c r="P3203" s="17"/>
      <c r="Q3203" s="17"/>
      <c r="R3203" s="17"/>
      <c r="S3203" s="17"/>
      <c r="T3203" s="17"/>
      <c r="U3203" s="17"/>
      <c r="V3203" s="17"/>
      <c r="W3203" s="17"/>
    </row>
    <row r="3204" spans="3:23">
      <c r="C3204" s="1"/>
      <c r="E3204" s="2"/>
      <c r="H3204" s="9"/>
      <c r="I3204" s="9"/>
      <c r="J3204" s="9"/>
      <c r="O3204" s="17"/>
      <c r="P3204" s="17"/>
      <c r="Q3204" s="17"/>
      <c r="R3204" s="17"/>
      <c r="S3204" s="17"/>
      <c r="T3204" s="17"/>
      <c r="U3204" s="17"/>
      <c r="V3204" s="17"/>
      <c r="W3204" s="17"/>
    </row>
    <row r="3205" spans="3:23">
      <c r="C3205" s="1"/>
      <c r="E3205" s="2"/>
      <c r="H3205" s="9"/>
      <c r="I3205" s="9"/>
      <c r="J3205" s="9"/>
      <c r="O3205" s="17"/>
      <c r="P3205" s="17"/>
      <c r="Q3205" s="17"/>
      <c r="R3205" s="17"/>
      <c r="S3205" s="17"/>
      <c r="T3205" s="17"/>
      <c r="U3205" s="17"/>
      <c r="V3205" s="17"/>
      <c r="W3205" s="17"/>
    </row>
    <row r="3206" spans="3:23">
      <c r="C3206" s="1"/>
      <c r="E3206" s="2"/>
      <c r="H3206" s="9"/>
      <c r="I3206" s="9"/>
      <c r="J3206" s="9"/>
      <c r="O3206" s="17"/>
      <c r="P3206" s="17"/>
      <c r="Q3206" s="17"/>
      <c r="R3206" s="17"/>
      <c r="S3206" s="17"/>
      <c r="T3206" s="17"/>
      <c r="U3206" s="17"/>
      <c r="V3206" s="17"/>
      <c r="W3206" s="17"/>
    </row>
    <row r="3207" spans="3:23">
      <c r="C3207" s="1"/>
      <c r="E3207" s="2"/>
      <c r="H3207" s="9"/>
      <c r="I3207" s="9"/>
      <c r="J3207" s="9"/>
      <c r="O3207" s="17"/>
      <c r="P3207" s="17"/>
      <c r="Q3207" s="17"/>
      <c r="R3207" s="17"/>
      <c r="S3207" s="17"/>
      <c r="T3207" s="17"/>
      <c r="U3207" s="17"/>
      <c r="V3207" s="17"/>
      <c r="W3207" s="17"/>
    </row>
    <row r="3208" spans="3:23">
      <c r="C3208" s="1"/>
      <c r="E3208" s="2"/>
      <c r="H3208" s="9"/>
      <c r="I3208" s="9"/>
      <c r="J3208" s="9"/>
      <c r="O3208" s="17"/>
      <c r="P3208" s="17"/>
      <c r="Q3208" s="17"/>
      <c r="R3208" s="17"/>
      <c r="S3208" s="17"/>
      <c r="T3208" s="17"/>
      <c r="U3208" s="17"/>
      <c r="V3208" s="17"/>
      <c r="W3208" s="17"/>
    </row>
    <row r="3209" spans="3:23">
      <c r="C3209" s="1"/>
      <c r="E3209" s="2"/>
      <c r="H3209" s="9"/>
      <c r="I3209" s="9"/>
      <c r="J3209" s="9"/>
      <c r="O3209" s="17"/>
      <c r="P3209" s="17"/>
      <c r="Q3209" s="17"/>
      <c r="R3209" s="17"/>
      <c r="S3209" s="17"/>
      <c r="T3209" s="17"/>
      <c r="U3209" s="17"/>
      <c r="V3209" s="17"/>
      <c r="W3209" s="17"/>
    </row>
    <row r="3210" spans="3:23">
      <c r="C3210" s="1"/>
      <c r="E3210" s="2"/>
      <c r="H3210" s="9"/>
      <c r="I3210" s="9"/>
      <c r="J3210" s="9"/>
      <c r="O3210" s="17"/>
      <c r="P3210" s="17"/>
      <c r="Q3210" s="17"/>
      <c r="R3210" s="17"/>
      <c r="S3210" s="17"/>
      <c r="T3210" s="17"/>
      <c r="U3210" s="17"/>
      <c r="V3210" s="17"/>
      <c r="W3210" s="17"/>
    </row>
    <row r="3211" spans="3:23">
      <c r="C3211" s="1"/>
      <c r="E3211" s="2"/>
      <c r="H3211" s="9"/>
      <c r="I3211" s="9"/>
      <c r="J3211" s="9"/>
      <c r="O3211" s="17"/>
      <c r="P3211" s="17"/>
      <c r="Q3211" s="17"/>
      <c r="R3211" s="17"/>
      <c r="S3211" s="17"/>
      <c r="T3211" s="17"/>
      <c r="U3211" s="17"/>
      <c r="V3211" s="17"/>
      <c r="W3211" s="17"/>
    </row>
    <row r="3212" spans="3:23">
      <c r="C3212" s="1"/>
      <c r="E3212" s="2"/>
      <c r="H3212" s="9"/>
      <c r="I3212" s="9"/>
      <c r="J3212" s="9"/>
      <c r="O3212" s="17"/>
      <c r="P3212" s="17"/>
      <c r="Q3212" s="17"/>
      <c r="R3212" s="17"/>
      <c r="S3212" s="17"/>
      <c r="T3212" s="17"/>
      <c r="U3212" s="17"/>
      <c r="V3212" s="17"/>
      <c r="W3212" s="17"/>
    </row>
    <row r="3213" spans="3:23">
      <c r="C3213" s="1"/>
      <c r="E3213" s="2"/>
      <c r="H3213" s="9"/>
      <c r="I3213" s="9"/>
      <c r="J3213" s="9"/>
      <c r="O3213" s="17"/>
      <c r="P3213" s="17"/>
      <c r="Q3213" s="17"/>
      <c r="R3213" s="17"/>
      <c r="S3213" s="17"/>
      <c r="T3213" s="17"/>
      <c r="U3213" s="17"/>
      <c r="V3213" s="17"/>
      <c r="W3213" s="17"/>
    </row>
    <row r="3214" spans="3:23">
      <c r="C3214" s="1"/>
      <c r="E3214" s="2"/>
      <c r="H3214" s="9"/>
      <c r="I3214" s="9"/>
      <c r="J3214" s="9"/>
      <c r="O3214" s="17"/>
      <c r="P3214" s="17"/>
      <c r="Q3214" s="17"/>
      <c r="R3214" s="17"/>
      <c r="S3214" s="17"/>
      <c r="T3214" s="17"/>
      <c r="U3214" s="17"/>
      <c r="V3214" s="17"/>
      <c r="W3214" s="17"/>
    </row>
    <row r="3215" spans="3:23">
      <c r="C3215" s="1"/>
      <c r="E3215" s="2"/>
      <c r="H3215" s="9"/>
      <c r="I3215" s="9"/>
      <c r="J3215" s="9"/>
      <c r="O3215" s="17"/>
      <c r="P3215" s="17"/>
      <c r="Q3215" s="17"/>
      <c r="R3215" s="17"/>
      <c r="S3215" s="17"/>
      <c r="T3215" s="17"/>
      <c r="U3215" s="17"/>
      <c r="V3215" s="17"/>
      <c r="W3215" s="17"/>
    </row>
    <row r="3216" spans="3:23">
      <c r="C3216" s="1"/>
      <c r="E3216" s="2"/>
      <c r="H3216" s="9"/>
      <c r="I3216" s="9"/>
      <c r="J3216" s="9"/>
      <c r="O3216" s="17"/>
      <c r="P3216" s="17"/>
      <c r="Q3216" s="17"/>
      <c r="R3216" s="17"/>
      <c r="S3216" s="17"/>
      <c r="T3216" s="17"/>
      <c r="U3216" s="17"/>
      <c r="V3216" s="17"/>
      <c r="W3216" s="17"/>
    </row>
    <row r="3217" spans="3:23">
      <c r="C3217" s="1"/>
      <c r="E3217" s="2"/>
      <c r="H3217" s="9"/>
      <c r="I3217" s="9"/>
      <c r="J3217" s="9"/>
      <c r="O3217" s="17"/>
      <c r="P3217" s="17"/>
      <c r="Q3217" s="17"/>
      <c r="R3217" s="17"/>
      <c r="S3217" s="17"/>
      <c r="T3217" s="17"/>
      <c r="U3217" s="17"/>
      <c r="V3217" s="17"/>
      <c r="W3217" s="17"/>
    </row>
    <row r="3218" spans="3:23">
      <c r="C3218" s="1"/>
      <c r="E3218" s="2"/>
      <c r="H3218" s="9"/>
      <c r="I3218" s="9"/>
      <c r="J3218" s="9"/>
      <c r="O3218" s="17"/>
      <c r="P3218" s="17"/>
      <c r="Q3218" s="17"/>
      <c r="R3218" s="17"/>
      <c r="S3218" s="17"/>
      <c r="T3218" s="17"/>
      <c r="U3218" s="17"/>
      <c r="V3218" s="17"/>
      <c r="W3218" s="17"/>
    </row>
    <row r="3219" spans="3:23">
      <c r="C3219" s="1"/>
      <c r="E3219" s="2"/>
      <c r="H3219" s="9"/>
      <c r="I3219" s="9"/>
      <c r="J3219" s="9"/>
      <c r="O3219" s="17"/>
      <c r="P3219" s="17"/>
      <c r="Q3219" s="17"/>
      <c r="R3219" s="17"/>
      <c r="S3219" s="17"/>
      <c r="T3219" s="17"/>
      <c r="U3219" s="17"/>
      <c r="V3219" s="17"/>
      <c r="W3219" s="17"/>
    </row>
    <row r="3220" spans="3:23">
      <c r="C3220" s="1"/>
      <c r="E3220" s="2"/>
      <c r="H3220" s="9"/>
      <c r="I3220" s="9"/>
      <c r="J3220" s="9"/>
      <c r="O3220" s="17"/>
      <c r="P3220" s="17"/>
      <c r="Q3220" s="17"/>
      <c r="R3220" s="17"/>
      <c r="S3220" s="17"/>
      <c r="T3220" s="17"/>
      <c r="U3220" s="17"/>
      <c r="V3220" s="17"/>
      <c r="W3220" s="17"/>
    </row>
    <row r="3221" spans="3:23">
      <c r="C3221" s="1"/>
      <c r="E3221" s="2"/>
      <c r="H3221" s="9"/>
      <c r="I3221" s="9"/>
      <c r="J3221" s="9"/>
      <c r="O3221" s="17"/>
      <c r="P3221" s="17"/>
      <c r="Q3221" s="17"/>
      <c r="R3221" s="17"/>
      <c r="S3221" s="17"/>
      <c r="T3221" s="17"/>
      <c r="U3221" s="17"/>
      <c r="V3221" s="17"/>
      <c r="W3221" s="17"/>
    </row>
    <row r="3222" spans="3:23">
      <c r="C3222" s="1"/>
      <c r="E3222" s="2"/>
      <c r="H3222" s="9"/>
      <c r="I3222" s="9"/>
      <c r="J3222" s="9"/>
      <c r="O3222" s="17"/>
      <c r="P3222" s="17"/>
      <c r="Q3222" s="17"/>
      <c r="R3222" s="17"/>
      <c r="S3222" s="17"/>
      <c r="T3222" s="17"/>
      <c r="U3222" s="17"/>
      <c r="V3222" s="17"/>
      <c r="W3222" s="17"/>
    </row>
    <row r="3223" spans="3:23">
      <c r="C3223" s="1"/>
      <c r="E3223" s="2"/>
      <c r="H3223" s="9"/>
      <c r="I3223" s="9"/>
      <c r="J3223" s="9"/>
      <c r="O3223" s="17"/>
      <c r="P3223" s="17"/>
      <c r="Q3223" s="17"/>
      <c r="R3223" s="17"/>
      <c r="S3223" s="17"/>
      <c r="T3223" s="17"/>
      <c r="U3223" s="17"/>
      <c r="V3223" s="17"/>
      <c r="W3223" s="17"/>
    </row>
    <row r="3224" spans="3:23">
      <c r="C3224" s="1"/>
      <c r="E3224" s="2"/>
      <c r="H3224" s="9"/>
      <c r="I3224" s="9"/>
      <c r="J3224" s="9"/>
      <c r="O3224" s="17"/>
      <c r="P3224" s="17"/>
      <c r="Q3224" s="17"/>
      <c r="R3224" s="17"/>
      <c r="S3224" s="17"/>
      <c r="T3224" s="17"/>
      <c r="U3224" s="17"/>
      <c r="V3224" s="17"/>
      <c r="W3224" s="17"/>
    </row>
    <row r="3225" spans="3:23">
      <c r="C3225" s="1"/>
      <c r="E3225" s="2"/>
      <c r="H3225" s="9"/>
      <c r="I3225" s="9"/>
      <c r="J3225" s="9"/>
      <c r="O3225" s="17"/>
      <c r="P3225" s="17"/>
      <c r="Q3225" s="17"/>
      <c r="R3225" s="17"/>
      <c r="S3225" s="17"/>
      <c r="T3225" s="17"/>
      <c r="U3225" s="17"/>
      <c r="V3225" s="17"/>
      <c r="W3225" s="17"/>
    </row>
    <row r="3226" spans="3:23">
      <c r="C3226" s="1"/>
      <c r="E3226" s="2"/>
      <c r="H3226" s="9"/>
      <c r="I3226" s="9"/>
      <c r="J3226" s="9"/>
      <c r="O3226" s="17"/>
      <c r="P3226" s="17"/>
      <c r="Q3226" s="17"/>
      <c r="R3226" s="17"/>
      <c r="S3226" s="17"/>
      <c r="T3226" s="17"/>
      <c r="U3226" s="17"/>
      <c r="V3226" s="17"/>
      <c r="W3226" s="17"/>
    </row>
    <row r="3227" spans="3:23">
      <c r="C3227" s="1"/>
      <c r="E3227" s="2"/>
      <c r="H3227" s="9"/>
      <c r="I3227" s="9"/>
      <c r="J3227" s="9"/>
      <c r="O3227" s="17"/>
      <c r="P3227" s="17"/>
      <c r="Q3227" s="17"/>
      <c r="R3227" s="17"/>
      <c r="S3227" s="17"/>
      <c r="T3227" s="17"/>
      <c r="U3227" s="17"/>
      <c r="V3227" s="17"/>
      <c r="W3227" s="17"/>
    </row>
    <row r="3228" spans="3:23">
      <c r="C3228" s="1"/>
      <c r="E3228" s="2"/>
      <c r="H3228" s="9"/>
      <c r="I3228" s="9"/>
      <c r="J3228" s="9"/>
      <c r="O3228" s="17"/>
      <c r="P3228" s="17"/>
      <c r="Q3228" s="17"/>
      <c r="R3228" s="17"/>
      <c r="S3228" s="17"/>
      <c r="T3228" s="17"/>
      <c r="U3228" s="17"/>
      <c r="V3228" s="17"/>
      <c r="W3228" s="17"/>
    </row>
    <row r="3229" spans="3:23">
      <c r="C3229" s="1"/>
      <c r="E3229" s="2"/>
      <c r="H3229" s="9"/>
      <c r="I3229" s="9"/>
      <c r="J3229" s="9"/>
      <c r="O3229" s="17"/>
      <c r="P3229" s="17"/>
      <c r="Q3229" s="17"/>
      <c r="R3229" s="17"/>
      <c r="S3229" s="17"/>
      <c r="T3229" s="17"/>
      <c r="U3229" s="17"/>
      <c r="V3229" s="17"/>
      <c r="W3229" s="17"/>
    </row>
    <row r="3230" spans="3:23">
      <c r="C3230" s="1"/>
      <c r="E3230" s="2"/>
      <c r="H3230" s="9"/>
      <c r="I3230" s="9"/>
      <c r="J3230" s="9"/>
      <c r="O3230" s="17"/>
      <c r="P3230" s="17"/>
      <c r="Q3230" s="17"/>
      <c r="R3230" s="17"/>
      <c r="S3230" s="17"/>
      <c r="T3230" s="17"/>
      <c r="U3230" s="17"/>
      <c r="V3230" s="17"/>
      <c r="W3230" s="17"/>
    </row>
    <row r="3231" spans="3:23">
      <c r="C3231" s="1"/>
      <c r="E3231" s="2"/>
      <c r="H3231" s="9"/>
      <c r="I3231" s="9"/>
      <c r="J3231" s="9"/>
      <c r="O3231" s="17"/>
      <c r="P3231" s="17"/>
      <c r="Q3231" s="17"/>
      <c r="R3231" s="17"/>
      <c r="S3231" s="17"/>
      <c r="T3231" s="17"/>
      <c r="U3231" s="17"/>
      <c r="V3231" s="17"/>
      <c r="W3231" s="17"/>
    </row>
    <row r="3232" spans="3:23">
      <c r="C3232" s="1"/>
      <c r="E3232" s="2"/>
      <c r="H3232" s="9"/>
      <c r="I3232" s="9"/>
      <c r="J3232" s="9"/>
      <c r="O3232" s="17"/>
      <c r="P3232" s="17"/>
      <c r="Q3232" s="17"/>
      <c r="R3232" s="17"/>
      <c r="S3232" s="17"/>
      <c r="T3232" s="17"/>
      <c r="U3232" s="17"/>
      <c r="V3232" s="17"/>
      <c r="W3232" s="17"/>
    </row>
    <row r="3233" spans="3:23">
      <c r="C3233" s="1"/>
      <c r="E3233" s="2"/>
      <c r="H3233" s="9"/>
      <c r="I3233" s="9"/>
      <c r="J3233" s="9"/>
      <c r="O3233" s="17"/>
      <c r="P3233" s="17"/>
      <c r="Q3233" s="17"/>
      <c r="R3233" s="17"/>
      <c r="S3233" s="17"/>
      <c r="T3233" s="17"/>
      <c r="U3233" s="17"/>
      <c r="V3233" s="17"/>
      <c r="W3233" s="17"/>
    </row>
    <row r="3234" spans="3:23">
      <c r="C3234" s="1"/>
      <c r="E3234" s="2"/>
      <c r="H3234" s="9"/>
      <c r="I3234" s="9"/>
      <c r="J3234" s="9"/>
      <c r="O3234" s="17"/>
      <c r="P3234" s="17"/>
      <c r="Q3234" s="17"/>
      <c r="R3234" s="17"/>
      <c r="S3234" s="17"/>
      <c r="T3234" s="17"/>
      <c r="U3234" s="17"/>
      <c r="V3234" s="17"/>
      <c r="W3234" s="17"/>
    </row>
    <row r="3235" spans="3:23">
      <c r="C3235" s="1"/>
      <c r="E3235" s="2"/>
      <c r="H3235" s="9"/>
      <c r="I3235" s="9"/>
      <c r="J3235" s="9"/>
      <c r="O3235" s="17"/>
      <c r="P3235" s="17"/>
      <c r="Q3235" s="17"/>
      <c r="R3235" s="17"/>
      <c r="S3235" s="17"/>
      <c r="T3235" s="17"/>
      <c r="U3235" s="17"/>
      <c r="V3235" s="17"/>
      <c r="W3235" s="17"/>
    </row>
    <row r="3236" spans="3:23">
      <c r="C3236" s="1"/>
      <c r="E3236" s="2"/>
      <c r="H3236" s="9"/>
      <c r="I3236" s="9"/>
      <c r="J3236" s="9"/>
      <c r="O3236" s="17"/>
      <c r="P3236" s="17"/>
      <c r="Q3236" s="17"/>
      <c r="R3236" s="17"/>
      <c r="S3236" s="17"/>
      <c r="T3236" s="17"/>
      <c r="U3236" s="17"/>
      <c r="V3236" s="17"/>
      <c r="W3236" s="17"/>
    </row>
    <row r="3237" spans="3:23">
      <c r="C3237" s="1"/>
      <c r="E3237" s="2"/>
      <c r="H3237" s="9"/>
      <c r="I3237" s="9"/>
      <c r="J3237" s="9"/>
      <c r="O3237" s="17"/>
      <c r="P3237" s="17"/>
      <c r="Q3237" s="17"/>
      <c r="R3237" s="17"/>
      <c r="S3237" s="17"/>
      <c r="T3237" s="17"/>
      <c r="U3237" s="17"/>
      <c r="V3237" s="17"/>
      <c r="W3237" s="17"/>
    </row>
    <row r="3238" spans="3:23">
      <c r="C3238" s="1"/>
      <c r="E3238" s="2"/>
      <c r="H3238" s="9"/>
      <c r="I3238" s="9"/>
      <c r="J3238" s="9"/>
      <c r="O3238" s="17"/>
      <c r="P3238" s="17"/>
      <c r="Q3238" s="17"/>
      <c r="R3238" s="17"/>
      <c r="S3238" s="17"/>
      <c r="T3238" s="17"/>
      <c r="U3238" s="17"/>
      <c r="V3238" s="17"/>
      <c r="W3238" s="17"/>
    </row>
    <row r="3239" spans="3:23">
      <c r="C3239" s="1"/>
      <c r="E3239" s="2"/>
      <c r="H3239" s="9"/>
      <c r="I3239" s="9"/>
      <c r="J3239" s="9"/>
      <c r="O3239" s="17"/>
      <c r="P3239" s="17"/>
      <c r="Q3239" s="17"/>
      <c r="R3239" s="17"/>
      <c r="S3239" s="17"/>
      <c r="T3239" s="17"/>
      <c r="U3239" s="17"/>
      <c r="V3239" s="17"/>
      <c r="W3239" s="17"/>
    </row>
    <row r="3240" spans="3:23">
      <c r="C3240" s="1"/>
      <c r="E3240" s="2"/>
      <c r="H3240" s="9"/>
      <c r="I3240" s="9"/>
      <c r="J3240" s="9"/>
      <c r="O3240" s="17"/>
      <c r="P3240" s="17"/>
      <c r="Q3240" s="17"/>
      <c r="R3240" s="17"/>
      <c r="S3240" s="17"/>
      <c r="T3240" s="17"/>
      <c r="U3240" s="17"/>
      <c r="V3240" s="17"/>
      <c r="W3240" s="17"/>
    </row>
    <row r="3241" spans="3:23">
      <c r="C3241" s="1"/>
      <c r="E3241" s="2"/>
      <c r="H3241" s="9"/>
      <c r="I3241" s="9"/>
      <c r="J3241" s="9"/>
      <c r="O3241" s="17"/>
      <c r="P3241" s="17"/>
      <c r="Q3241" s="17"/>
      <c r="R3241" s="17"/>
      <c r="S3241" s="17"/>
      <c r="T3241" s="17"/>
      <c r="U3241" s="17"/>
      <c r="V3241" s="17"/>
      <c r="W3241" s="17"/>
    </row>
    <row r="3242" spans="3:23">
      <c r="C3242" s="1"/>
      <c r="E3242" s="2"/>
      <c r="H3242" s="9"/>
      <c r="I3242" s="9"/>
      <c r="J3242" s="9"/>
      <c r="O3242" s="17"/>
      <c r="P3242" s="17"/>
      <c r="Q3242" s="17"/>
      <c r="R3242" s="17"/>
      <c r="S3242" s="17"/>
      <c r="T3242" s="17"/>
      <c r="U3242" s="17"/>
      <c r="V3242" s="17"/>
      <c r="W3242" s="17"/>
    </row>
    <row r="3243" spans="3:23">
      <c r="C3243" s="1"/>
      <c r="E3243" s="2"/>
      <c r="H3243" s="9"/>
      <c r="I3243" s="9"/>
      <c r="J3243" s="9"/>
      <c r="O3243" s="17"/>
      <c r="P3243" s="17"/>
      <c r="Q3243" s="17"/>
      <c r="R3243" s="17"/>
      <c r="S3243" s="17"/>
      <c r="T3243" s="17"/>
      <c r="U3243" s="17"/>
      <c r="V3243" s="17"/>
      <c r="W3243" s="17"/>
    </row>
    <row r="3244" spans="3:23">
      <c r="C3244" s="1"/>
      <c r="E3244" s="2"/>
      <c r="H3244" s="9"/>
      <c r="I3244" s="9"/>
      <c r="J3244" s="9"/>
      <c r="O3244" s="17"/>
      <c r="P3244" s="17"/>
      <c r="Q3244" s="17"/>
      <c r="R3244" s="17"/>
      <c r="S3244" s="17"/>
      <c r="T3244" s="17"/>
      <c r="U3244" s="17"/>
      <c r="V3244" s="17"/>
      <c r="W3244" s="17"/>
    </row>
    <row r="3245" spans="3:23">
      <c r="C3245" s="1"/>
      <c r="E3245" s="2"/>
      <c r="H3245" s="9"/>
      <c r="I3245" s="9"/>
      <c r="J3245" s="9"/>
      <c r="O3245" s="17"/>
      <c r="P3245" s="17"/>
      <c r="Q3245" s="17"/>
      <c r="R3245" s="17"/>
      <c r="S3245" s="17"/>
      <c r="T3245" s="17"/>
      <c r="U3245" s="17"/>
      <c r="V3245" s="17"/>
      <c r="W3245" s="17"/>
    </row>
    <row r="3246" spans="3:23">
      <c r="C3246" s="1"/>
      <c r="E3246" s="2"/>
      <c r="H3246" s="9"/>
      <c r="I3246" s="9"/>
      <c r="J3246" s="9"/>
      <c r="O3246" s="17"/>
      <c r="P3246" s="17"/>
      <c r="Q3246" s="17"/>
      <c r="R3246" s="17"/>
      <c r="S3246" s="17"/>
      <c r="T3246" s="17"/>
      <c r="U3246" s="17"/>
      <c r="V3246" s="17"/>
      <c r="W3246" s="17"/>
    </row>
    <row r="3247" spans="3:23">
      <c r="C3247" s="1"/>
      <c r="E3247" s="2"/>
      <c r="H3247" s="9"/>
      <c r="I3247" s="9"/>
      <c r="J3247" s="9"/>
      <c r="O3247" s="17"/>
      <c r="P3247" s="17"/>
      <c r="Q3247" s="17"/>
      <c r="R3247" s="17"/>
      <c r="S3247" s="17"/>
      <c r="T3247" s="17"/>
      <c r="U3247" s="17"/>
      <c r="V3247" s="17"/>
      <c r="W3247" s="17"/>
    </row>
    <row r="3248" spans="3:23">
      <c r="C3248" s="1"/>
      <c r="E3248" s="2"/>
      <c r="H3248" s="9"/>
      <c r="I3248" s="9"/>
      <c r="J3248" s="9"/>
      <c r="O3248" s="17"/>
      <c r="P3248" s="17"/>
      <c r="Q3248" s="17"/>
      <c r="R3248" s="17"/>
      <c r="S3248" s="17"/>
      <c r="T3248" s="17"/>
      <c r="U3248" s="17"/>
      <c r="V3248" s="17"/>
      <c r="W3248" s="17"/>
    </row>
    <row r="3249" spans="3:23">
      <c r="C3249" s="1"/>
      <c r="E3249" s="2"/>
      <c r="H3249" s="9"/>
      <c r="I3249" s="9"/>
      <c r="J3249" s="9"/>
      <c r="O3249" s="17"/>
      <c r="P3249" s="17"/>
      <c r="Q3249" s="17"/>
      <c r="R3249" s="17"/>
      <c r="S3249" s="17"/>
      <c r="T3249" s="17"/>
      <c r="U3249" s="17"/>
      <c r="V3249" s="17"/>
      <c r="W3249" s="17"/>
    </row>
    <row r="3250" spans="3:23">
      <c r="C3250" s="1"/>
      <c r="E3250" s="2"/>
      <c r="H3250" s="9"/>
      <c r="I3250" s="9"/>
      <c r="J3250" s="9"/>
      <c r="O3250" s="17"/>
      <c r="P3250" s="17"/>
      <c r="Q3250" s="17"/>
      <c r="R3250" s="17"/>
      <c r="S3250" s="17"/>
      <c r="T3250" s="17"/>
      <c r="U3250" s="17"/>
      <c r="V3250" s="17"/>
      <c r="W3250" s="17"/>
    </row>
    <row r="3251" spans="3:23">
      <c r="C3251" s="1"/>
      <c r="E3251" s="2"/>
      <c r="H3251" s="9"/>
      <c r="I3251" s="9"/>
      <c r="J3251" s="9"/>
      <c r="O3251" s="17"/>
      <c r="P3251" s="17"/>
      <c r="Q3251" s="17"/>
      <c r="R3251" s="17"/>
      <c r="S3251" s="17"/>
      <c r="T3251" s="17"/>
      <c r="U3251" s="17"/>
      <c r="V3251" s="17"/>
      <c r="W3251" s="17"/>
    </row>
    <row r="3252" spans="3:23">
      <c r="C3252" s="1"/>
      <c r="E3252" s="2"/>
      <c r="H3252" s="9"/>
      <c r="I3252" s="9"/>
      <c r="J3252" s="9"/>
      <c r="O3252" s="17"/>
      <c r="P3252" s="17"/>
      <c r="Q3252" s="17"/>
      <c r="R3252" s="17"/>
      <c r="S3252" s="17"/>
      <c r="T3252" s="17"/>
      <c r="U3252" s="17"/>
      <c r="V3252" s="17"/>
      <c r="W3252" s="17"/>
    </row>
    <row r="3253" spans="3:23">
      <c r="C3253" s="1"/>
      <c r="E3253" s="2"/>
      <c r="H3253" s="9"/>
      <c r="I3253" s="9"/>
      <c r="J3253" s="9"/>
      <c r="O3253" s="17"/>
      <c r="P3253" s="17"/>
      <c r="Q3253" s="17"/>
      <c r="R3253" s="17"/>
      <c r="S3253" s="17"/>
      <c r="T3253" s="17"/>
      <c r="U3253" s="17"/>
      <c r="V3253" s="17"/>
      <c r="W3253" s="17"/>
    </row>
    <row r="3254" spans="3:23">
      <c r="C3254" s="1"/>
      <c r="E3254" s="2"/>
      <c r="H3254" s="9"/>
      <c r="I3254" s="9"/>
      <c r="J3254" s="9"/>
      <c r="O3254" s="17"/>
      <c r="P3254" s="17"/>
      <c r="Q3254" s="17"/>
      <c r="R3254" s="17"/>
      <c r="S3254" s="17"/>
      <c r="T3254" s="17"/>
      <c r="U3254" s="17"/>
      <c r="V3254" s="17"/>
      <c r="W3254" s="17"/>
    </row>
    <row r="3255" spans="3:23">
      <c r="C3255" s="1"/>
      <c r="E3255" s="2"/>
      <c r="H3255" s="9"/>
      <c r="I3255" s="9"/>
      <c r="J3255" s="9"/>
      <c r="O3255" s="17"/>
      <c r="P3255" s="17"/>
      <c r="Q3255" s="17"/>
      <c r="R3255" s="17"/>
      <c r="S3255" s="17"/>
      <c r="T3255" s="17"/>
      <c r="U3255" s="17"/>
      <c r="V3255" s="17"/>
      <c r="W3255" s="17"/>
    </row>
    <row r="3256" spans="3:23">
      <c r="C3256" s="1"/>
      <c r="E3256" s="2"/>
      <c r="H3256" s="9"/>
      <c r="I3256" s="9"/>
      <c r="J3256" s="9"/>
      <c r="O3256" s="17"/>
      <c r="P3256" s="17"/>
      <c r="Q3256" s="17"/>
      <c r="R3256" s="17"/>
      <c r="S3256" s="17"/>
      <c r="T3256" s="17"/>
      <c r="U3256" s="17"/>
      <c r="V3256" s="17"/>
      <c r="W3256" s="17"/>
    </row>
    <row r="3257" spans="3:23">
      <c r="C3257" s="1"/>
      <c r="E3257" s="2"/>
      <c r="H3257" s="9"/>
      <c r="I3257" s="9"/>
      <c r="J3257" s="9"/>
      <c r="O3257" s="17"/>
      <c r="P3257" s="17"/>
      <c r="Q3257" s="17"/>
      <c r="R3257" s="17"/>
      <c r="S3257" s="17"/>
      <c r="T3257" s="17"/>
      <c r="U3257" s="17"/>
      <c r="V3257" s="17"/>
      <c r="W3257" s="17"/>
    </row>
    <row r="3258" spans="3:23">
      <c r="C3258" s="1"/>
      <c r="E3258" s="2"/>
      <c r="H3258" s="9"/>
      <c r="I3258" s="9"/>
      <c r="J3258" s="9"/>
      <c r="O3258" s="17"/>
      <c r="P3258" s="17"/>
      <c r="Q3258" s="17"/>
      <c r="R3258" s="17"/>
      <c r="S3258" s="17"/>
      <c r="T3258" s="17"/>
      <c r="U3258" s="17"/>
      <c r="V3258" s="17"/>
      <c r="W3258" s="17"/>
    </row>
    <row r="3259" spans="3:23">
      <c r="C3259" s="1"/>
      <c r="E3259" s="2"/>
      <c r="H3259" s="9"/>
      <c r="I3259" s="9"/>
      <c r="J3259" s="9"/>
      <c r="O3259" s="17"/>
      <c r="P3259" s="17"/>
      <c r="Q3259" s="17"/>
      <c r="R3259" s="17"/>
      <c r="S3259" s="17"/>
      <c r="T3259" s="17"/>
      <c r="U3259" s="17"/>
      <c r="V3259" s="17"/>
      <c r="W3259" s="17"/>
    </row>
    <row r="3260" spans="3:23">
      <c r="C3260" s="1"/>
      <c r="E3260" s="2"/>
      <c r="H3260" s="9"/>
      <c r="I3260" s="9"/>
      <c r="J3260" s="9"/>
      <c r="O3260" s="17"/>
      <c r="P3260" s="17"/>
      <c r="Q3260" s="17"/>
      <c r="R3260" s="17"/>
      <c r="S3260" s="17"/>
      <c r="T3260" s="17"/>
      <c r="U3260" s="17"/>
      <c r="V3260" s="17"/>
      <c r="W3260" s="17"/>
    </row>
    <row r="3261" spans="3:23">
      <c r="C3261" s="1"/>
      <c r="E3261" s="2"/>
      <c r="H3261" s="9"/>
      <c r="I3261" s="9"/>
      <c r="J3261" s="9"/>
      <c r="O3261" s="17"/>
      <c r="P3261" s="17"/>
      <c r="Q3261" s="17"/>
      <c r="R3261" s="17"/>
      <c r="S3261" s="17"/>
      <c r="T3261" s="17"/>
      <c r="U3261" s="17"/>
      <c r="V3261" s="17"/>
      <c r="W3261" s="17"/>
    </row>
    <row r="3262" spans="3:23">
      <c r="C3262" s="1"/>
      <c r="E3262" s="2"/>
      <c r="H3262" s="9"/>
      <c r="I3262" s="9"/>
      <c r="J3262" s="9"/>
      <c r="O3262" s="17"/>
      <c r="P3262" s="17"/>
      <c r="Q3262" s="17"/>
      <c r="R3262" s="17"/>
      <c r="S3262" s="17"/>
      <c r="T3262" s="17"/>
      <c r="U3262" s="17"/>
      <c r="V3262" s="17"/>
      <c r="W3262" s="17"/>
    </row>
    <row r="3263" spans="3:23">
      <c r="C3263" s="1"/>
      <c r="E3263" s="2"/>
      <c r="H3263" s="9"/>
      <c r="I3263" s="9"/>
      <c r="J3263" s="9"/>
      <c r="O3263" s="17"/>
      <c r="P3263" s="17"/>
      <c r="Q3263" s="17"/>
      <c r="R3263" s="17"/>
      <c r="S3263" s="17"/>
      <c r="T3263" s="17"/>
      <c r="U3263" s="17"/>
      <c r="V3263" s="17"/>
      <c r="W3263" s="17"/>
    </row>
    <row r="3264" spans="3:23">
      <c r="C3264" s="1"/>
      <c r="E3264" s="2"/>
      <c r="H3264" s="9"/>
      <c r="I3264" s="9"/>
      <c r="J3264" s="9"/>
      <c r="O3264" s="17"/>
      <c r="P3264" s="17"/>
      <c r="Q3264" s="17"/>
      <c r="R3264" s="17"/>
      <c r="S3264" s="17"/>
      <c r="T3264" s="17"/>
      <c r="U3264" s="17"/>
      <c r="V3264" s="17"/>
      <c r="W3264" s="17"/>
    </row>
    <row r="3265" spans="3:23">
      <c r="C3265" s="1"/>
      <c r="E3265" s="2"/>
      <c r="H3265" s="9"/>
      <c r="I3265" s="9"/>
      <c r="J3265" s="9"/>
      <c r="O3265" s="17"/>
      <c r="P3265" s="17"/>
      <c r="Q3265" s="17"/>
      <c r="R3265" s="17"/>
      <c r="S3265" s="17"/>
      <c r="T3265" s="17"/>
      <c r="U3265" s="17"/>
      <c r="V3265" s="17"/>
      <c r="W3265" s="17"/>
    </row>
    <row r="3266" spans="3:23">
      <c r="C3266" s="1"/>
      <c r="E3266" s="2"/>
      <c r="H3266" s="9"/>
      <c r="I3266" s="9"/>
      <c r="J3266" s="9"/>
      <c r="O3266" s="17"/>
      <c r="P3266" s="17"/>
      <c r="Q3266" s="17"/>
      <c r="R3266" s="17"/>
      <c r="S3266" s="17"/>
      <c r="T3266" s="17"/>
      <c r="U3266" s="17"/>
      <c r="V3266" s="17"/>
      <c r="W3266" s="17"/>
    </row>
    <row r="3267" spans="3:23">
      <c r="C3267" s="1"/>
      <c r="E3267" s="2"/>
      <c r="H3267" s="9"/>
      <c r="I3267" s="9"/>
      <c r="J3267" s="9"/>
      <c r="O3267" s="17"/>
      <c r="P3267" s="17"/>
      <c r="Q3267" s="17"/>
      <c r="R3267" s="17"/>
      <c r="S3267" s="17"/>
      <c r="T3267" s="17"/>
      <c r="U3267" s="17"/>
      <c r="V3267" s="17"/>
      <c r="W3267" s="17"/>
    </row>
    <row r="3268" spans="3:23">
      <c r="C3268" s="1"/>
      <c r="E3268" s="2"/>
      <c r="H3268" s="9"/>
      <c r="I3268" s="9"/>
      <c r="J3268" s="9"/>
      <c r="O3268" s="17"/>
      <c r="P3268" s="17"/>
      <c r="Q3268" s="17"/>
      <c r="R3268" s="17"/>
      <c r="S3268" s="17"/>
      <c r="T3268" s="17"/>
      <c r="U3268" s="17"/>
      <c r="V3268" s="17"/>
      <c r="W3268" s="17"/>
    </row>
    <row r="3269" spans="3:23">
      <c r="C3269" s="1"/>
      <c r="E3269" s="2"/>
      <c r="H3269" s="9"/>
      <c r="I3269" s="9"/>
      <c r="J3269" s="9"/>
      <c r="O3269" s="17"/>
      <c r="P3269" s="17"/>
      <c r="Q3269" s="17"/>
      <c r="R3269" s="17"/>
      <c r="S3269" s="17"/>
      <c r="T3269" s="17"/>
      <c r="U3269" s="17"/>
      <c r="V3269" s="17"/>
      <c r="W3269" s="17"/>
    </row>
    <row r="3270" spans="3:23">
      <c r="C3270" s="1"/>
      <c r="E3270" s="2"/>
      <c r="H3270" s="9"/>
      <c r="I3270" s="9"/>
      <c r="J3270" s="9"/>
      <c r="O3270" s="17"/>
      <c r="P3270" s="17"/>
      <c r="Q3270" s="17"/>
      <c r="R3270" s="17"/>
      <c r="S3270" s="17"/>
      <c r="T3270" s="17"/>
      <c r="U3270" s="17"/>
      <c r="V3270" s="17"/>
      <c r="W3270" s="17"/>
    </row>
    <row r="3271" spans="3:23">
      <c r="C3271" s="1"/>
      <c r="E3271" s="2"/>
      <c r="H3271" s="9"/>
      <c r="I3271" s="9"/>
      <c r="J3271" s="9"/>
      <c r="O3271" s="17"/>
      <c r="P3271" s="17"/>
      <c r="Q3271" s="17"/>
      <c r="R3271" s="17"/>
      <c r="S3271" s="17"/>
      <c r="T3271" s="17"/>
      <c r="U3271" s="17"/>
      <c r="V3271" s="17"/>
      <c r="W3271" s="17"/>
    </row>
    <row r="3272" spans="3:23">
      <c r="C3272" s="1"/>
      <c r="E3272" s="2"/>
      <c r="H3272" s="9"/>
      <c r="I3272" s="9"/>
      <c r="J3272" s="9"/>
      <c r="O3272" s="17"/>
      <c r="P3272" s="17"/>
      <c r="Q3272" s="17"/>
      <c r="R3272" s="17"/>
      <c r="S3272" s="17"/>
      <c r="T3272" s="17"/>
      <c r="U3272" s="17"/>
      <c r="V3272" s="17"/>
      <c r="W3272" s="17"/>
    </row>
    <row r="3273" spans="3:23">
      <c r="C3273" s="1"/>
      <c r="E3273" s="2"/>
      <c r="H3273" s="9"/>
      <c r="I3273" s="9"/>
      <c r="J3273" s="9"/>
      <c r="O3273" s="17"/>
      <c r="P3273" s="17"/>
      <c r="Q3273" s="17"/>
      <c r="R3273" s="17"/>
      <c r="S3273" s="17"/>
      <c r="T3273" s="17"/>
      <c r="U3273" s="17"/>
      <c r="V3273" s="17"/>
      <c r="W3273" s="17"/>
    </row>
    <row r="3274" spans="3:23">
      <c r="C3274" s="1"/>
      <c r="E3274" s="2"/>
      <c r="H3274" s="9"/>
      <c r="I3274" s="9"/>
      <c r="J3274" s="9"/>
      <c r="O3274" s="17"/>
      <c r="P3274" s="17"/>
      <c r="Q3274" s="17"/>
      <c r="R3274" s="17"/>
      <c r="S3274" s="17"/>
      <c r="T3274" s="17"/>
      <c r="U3274" s="17"/>
      <c r="V3274" s="17"/>
      <c r="W3274" s="17"/>
    </row>
    <row r="3275" spans="3:23">
      <c r="C3275" s="1"/>
      <c r="E3275" s="2"/>
      <c r="H3275" s="9"/>
      <c r="I3275" s="9"/>
      <c r="J3275" s="9"/>
      <c r="O3275" s="17"/>
      <c r="P3275" s="17"/>
      <c r="Q3275" s="17"/>
      <c r="R3275" s="17"/>
      <c r="S3275" s="17"/>
      <c r="T3275" s="17"/>
      <c r="U3275" s="17"/>
      <c r="V3275" s="17"/>
      <c r="W3275" s="17"/>
    </row>
    <row r="3276" spans="3:23">
      <c r="C3276" s="1"/>
      <c r="E3276" s="2"/>
      <c r="H3276" s="9"/>
      <c r="I3276" s="9"/>
      <c r="J3276" s="9"/>
      <c r="O3276" s="17"/>
      <c r="P3276" s="17"/>
      <c r="Q3276" s="17"/>
      <c r="R3276" s="17"/>
      <c r="S3276" s="17"/>
      <c r="T3276" s="17"/>
      <c r="U3276" s="17"/>
      <c r="V3276" s="17"/>
      <c r="W3276" s="17"/>
    </row>
    <row r="3277" spans="3:23">
      <c r="C3277" s="1"/>
      <c r="E3277" s="2"/>
      <c r="H3277" s="9"/>
      <c r="I3277" s="9"/>
      <c r="J3277" s="9"/>
      <c r="O3277" s="17"/>
      <c r="P3277" s="17"/>
      <c r="Q3277" s="17"/>
      <c r="R3277" s="17"/>
      <c r="S3277" s="17"/>
      <c r="T3277" s="17"/>
      <c r="U3277" s="17"/>
      <c r="V3277" s="17"/>
      <c r="W3277" s="17"/>
    </row>
    <row r="3278" spans="3:23">
      <c r="C3278" s="1"/>
      <c r="E3278" s="2"/>
      <c r="H3278" s="9"/>
      <c r="I3278" s="9"/>
      <c r="J3278" s="9"/>
      <c r="O3278" s="17"/>
      <c r="P3278" s="17"/>
      <c r="Q3278" s="17"/>
      <c r="R3278" s="17"/>
      <c r="S3278" s="17"/>
      <c r="T3278" s="17"/>
      <c r="U3278" s="17"/>
      <c r="V3278" s="17"/>
      <c r="W3278" s="17"/>
    </row>
    <row r="3279" spans="3:23">
      <c r="C3279" s="1"/>
      <c r="E3279" s="2"/>
      <c r="H3279" s="9"/>
      <c r="I3279" s="9"/>
      <c r="J3279" s="9"/>
      <c r="O3279" s="17"/>
      <c r="P3279" s="17"/>
      <c r="Q3279" s="17"/>
      <c r="R3279" s="17"/>
      <c r="S3279" s="17"/>
      <c r="T3279" s="17"/>
      <c r="U3279" s="17"/>
      <c r="V3279" s="17"/>
      <c r="W3279" s="17"/>
    </row>
    <row r="3280" spans="3:23">
      <c r="C3280" s="1"/>
      <c r="E3280" s="2"/>
      <c r="H3280" s="9"/>
      <c r="I3280" s="9"/>
      <c r="J3280" s="9"/>
      <c r="O3280" s="17"/>
      <c r="P3280" s="17"/>
      <c r="Q3280" s="17"/>
      <c r="R3280" s="17"/>
      <c r="S3280" s="17"/>
      <c r="T3280" s="17"/>
      <c r="U3280" s="17"/>
      <c r="V3280" s="17"/>
      <c r="W3280" s="17"/>
    </row>
    <row r="3281" spans="3:23">
      <c r="C3281" s="1"/>
      <c r="E3281" s="2"/>
      <c r="H3281" s="9"/>
      <c r="I3281" s="9"/>
      <c r="J3281" s="9"/>
      <c r="O3281" s="17"/>
      <c r="P3281" s="17"/>
      <c r="Q3281" s="17"/>
      <c r="R3281" s="17"/>
      <c r="S3281" s="17"/>
      <c r="T3281" s="17"/>
      <c r="U3281" s="17"/>
      <c r="V3281" s="17"/>
      <c r="W3281" s="17"/>
    </row>
    <row r="3282" spans="3:23">
      <c r="C3282" s="1"/>
      <c r="E3282" s="2"/>
      <c r="H3282" s="9"/>
      <c r="I3282" s="9"/>
      <c r="J3282" s="9"/>
      <c r="O3282" s="17"/>
      <c r="P3282" s="17"/>
      <c r="Q3282" s="17"/>
      <c r="R3282" s="17"/>
      <c r="S3282" s="17"/>
      <c r="T3282" s="17"/>
      <c r="U3282" s="17"/>
      <c r="V3282" s="17"/>
      <c r="W3282" s="17"/>
    </row>
    <row r="3283" spans="3:23">
      <c r="C3283" s="1"/>
      <c r="E3283" s="2"/>
      <c r="H3283" s="9"/>
      <c r="I3283" s="9"/>
      <c r="J3283" s="9"/>
      <c r="O3283" s="17"/>
      <c r="P3283" s="17"/>
      <c r="Q3283" s="17"/>
      <c r="R3283" s="17"/>
      <c r="S3283" s="17"/>
      <c r="T3283" s="17"/>
      <c r="U3283" s="17"/>
      <c r="V3283" s="17"/>
      <c r="W3283" s="17"/>
    </row>
    <row r="3284" spans="3:23">
      <c r="C3284" s="1"/>
      <c r="E3284" s="2"/>
      <c r="H3284" s="9"/>
      <c r="I3284" s="9"/>
      <c r="J3284" s="9"/>
      <c r="O3284" s="17"/>
      <c r="P3284" s="17"/>
      <c r="Q3284" s="17"/>
      <c r="R3284" s="17"/>
      <c r="S3284" s="17"/>
      <c r="T3284" s="17"/>
      <c r="U3284" s="17"/>
      <c r="V3284" s="17"/>
      <c r="W3284" s="17"/>
    </row>
    <row r="3285" spans="3:23">
      <c r="C3285" s="1"/>
      <c r="E3285" s="2"/>
      <c r="H3285" s="9"/>
      <c r="I3285" s="9"/>
      <c r="J3285" s="9"/>
      <c r="O3285" s="17"/>
      <c r="P3285" s="17"/>
      <c r="Q3285" s="17"/>
      <c r="R3285" s="17"/>
      <c r="S3285" s="17"/>
      <c r="T3285" s="17"/>
      <c r="U3285" s="17"/>
      <c r="V3285" s="17"/>
      <c r="W3285" s="17"/>
    </row>
    <row r="3286" spans="3:23">
      <c r="C3286" s="1"/>
      <c r="E3286" s="2"/>
      <c r="H3286" s="9"/>
      <c r="I3286" s="9"/>
      <c r="J3286" s="9"/>
      <c r="O3286" s="17"/>
      <c r="P3286" s="17"/>
      <c r="Q3286" s="17"/>
      <c r="R3286" s="17"/>
      <c r="S3286" s="17"/>
      <c r="T3286" s="17"/>
      <c r="U3286" s="17"/>
      <c r="V3286" s="17"/>
      <c r="W3286" s="17"/>
    </row>
    <row r="3287" spans="3:23">
      <c r="C3287" s="1"/>
      <c r="E3287" s="2"/>
      <c r="H3287" s="9"/>
      <c r="I3287" s="9"/>
      <c r="J3287" s="9"/>
      <c r="O3287" s="17"/>
      <c r="P3287" s="17"/>
      <c r="Q3287" s="17"/>
      <c r="R3287" s="17"/>
      <c r="S3287" s="17"/>
      <c r="T3287" s="17"/>
      <c r="U3287" s="17"/>
      <c r="V3287" s="17"/>
      <c r="W3287" s="17"/>
    </row>
    <row r="3288" spans="3:23">
      <c r="C3288" s="1"/>
      <c r="E3288" s="2"/>
      <c r="H3288" s="9"/>
      <c r="I3288" s="9"/>
      <c r="J3288" s="9"/>
      <c r="O3288" s="17"/>
      <c r="P3288" s="17"/>
      <c r="Q3288" s="17"/>
      <c r="R3288" s="17"/>
      <c r="S3288" s="17"/>
      <c r="T3288" s="17"/>
      <c r="U3288" s="17"/>
      <c r="V3288" s="17"/>
      <c r="W3288" s="17"/>
    </row>
    <row r="3289" spans="3:23">
      <c r="C3289" s="1"/>
      <c r="E3289" s="2"/>
      <c r="H3289" s="9"/>
      <c r="I3289" s="9"/>
      <c r="J3289" s="9"/>
      <c r="O3289" s="17"/>
      <c r="P3289" s="17"/>
      <c r="Q3289" s="17"/>
      <c r="R3289" s="17"/>
      <c r="S3289" s="17"/>
      <c r="T3289" s="17"/>
      <c r="U3289" s="17"/>
      <c r="V3289" s="17"/>
      <c r="W3289" s="17"/>
    </row>
    <row r="3290" spans="3:23">
      <c r="C3290" s="1"/>
      <c r="E3290" s="2"/>
      <c r="H3290" s="9"/>
      <c r="I3290" s="9"/>
      <c r="J3290" s="9"/>
      <c r="O3290" s="17"/>
      <c r="P3290" s="17"/>
      <c r="Q3290" s="17"/>
      <c r="R3290" s="17"/>
      <c r="S3290" s="17"/>
      <c r="T3290" s="17"/>
      <c r="U3290" s="17"/>
      <c r="V3290" s="17"/>
      <c r="W3290" s="17"/>
    </row>
    <row r="3291" spans="3:23">
      <c r="C3291" s="1"/>
      <c r="E3291" s="2"/>
      <c r="H3291" s="9"/>
      <c r="I3291" s="9"/>
      <c r="J3291" s="9"/>
      <c r="O3291" s="17"/>
      <c r="P3291" s="17"/>
      <c r="Q3291" s="17"/>
      <c r="R3291" s="17"/>
      <c r="S3291" s="17"/>
      <c r="T3291" s="17"/>
      <c r="U3291" s="17"/>
      <c r="V3291" s="17"/>
      <c r="W3291" s="17"/>
    </row>
    <row r="3292" spans="3:23">
      <c r="C3292" s="1"/>
      <c r="E3292" s="2"/>
      <c r="H3292" s="9"/>
      <c r="I3292" s="9"/>
      <c r="J3292" s="9"/>
      <c r="O3292" s="17"/>
      <c r="P3292" s="17"/>
      <c r="Q3292" s="17"/>
      <c r="R3292" s="17"/>
      <c r="S3292" s="17"/>
      <c r="T3292" s="17"/>
      <c r="U3292" s="17"/>
      <c r="V3292" s="17"/>
      <c r="W3292" s="17"/>
    </row>
    <row r="3293" spans="3:23">
      <c r="C3293" s="1"/>
      <c r="E3293" s="2"/>
      <c r="H3293" s="9"/>
      <c r="I3293" s="9"/>
      <c r="J3293" s="9"/>
      <c r="O3293" s="17"/>
      <c r="P3293" s="17"/>
      <c r="Q3293" s="17"/>
      <c r="R3293" s="17"/>
      <c r="S3293" s="17"/>
      <c r="T3293" s="17"/>
      <c r="U3293" s="17"/>
      <c r="V3293" s="17"/>
      <c r="W3293" s="17"/>
    </row>
    <row r="3294" spans="3:23">
      <c r="C3294" s="1"/>
      <c r="E3294" s="2"/>
      <c r="H3294" s="9"/>
      <c r="I3294" s="9"/>
      <c r="J3294" s="9"/>
      <c r="O3294" s="17"/>
      <c r="P3294" s="17"/>
      <c r="Q3294" s="17"/>
      <c r="R3294" s="17"/>
      <c r="S3294" s="17"/>
      <c r="T3294" s="17"/>
      <c r="U3294" s="17"/>
      <c r="V3294" s="17"/>
      <c r="W3294" s="17"/>
    </row>
    <row r="3295" spans="3:23">
      <c r="C3295" s="1"/>
      <c r="E3295" s="2"/>
      <c r="H3295" s="9"/>
      <c r="I3295" s="9"/>
      <c r="J3295" s="9"/>
      <c r="O3295" s="17"/>
      <c r="P3295" s="17"/>
      <c r="Q3295" s="17"/>
      <c r="R3295" s="17"/>
      <c r="S3295" s="17"/>
      <c r="T3295" s="17"/>
      <c r="U3295" s="17"/>
      <c r="V3295" s="17"/>
      <c r="W3295" s="17"/>
    </row>
    <row r="3296" spans="3:23">
      <c r="C3296" s="1"/>
      <c r="E3296" s="2"/>
      <c r="H3296" s="9"/>
      <c r="I3296" s="9"/>
      <c r="J3296" s="9"/>
      <c r="O3296" s="17"/>
      <c r="P3296" s="17"/>
      <c r="Q3296" s="17"/>
      <c r="R3296" s="17"/>
      <c r="S3296" s="17"/>
      <c r="T3296" s="17"/>
      <c r="U3296" s="17"/>
      <c r="V3296" s="17"/>
      <c r="W3296" s="17"/>
    </row>
    <row r="3297" spans="3:23">
      <c r="C3297" s="1"/>
      <c r="E3297" s="2"/>
      <c r="H3297" s="9"/>
      <c r="I3297" s="9"/>
      <c r="J3297" s="9"/>
      <c r="O3297" s="17"/>
      <c r="P3297" s="17"/>
      <c r="Q3297" s="17"/>
      <c r="R3297" s="17"/>
      <c r="S3297" s="17"/>
      <c r="T3297" s="17"/>
      <c r="U3297" s="17"/>
      <c r="V3297" s="17"/>
      <c r="W3297" s="17"/>
    </row>
    <row r="3298" spans="3:23">
      <c r="C3298" s="1"/>
      <c r="E3298" s="2"/>
      <c r="H3298" s="9"/>
      <c r="I3298" s="9"/>
      <c r="J3298" s="9"/>
      <c r="O3298" s="17"/>
      <c r="P3298" s="17"/>
      <c r="Q3298" s="17"/>
      <c r="R3298" s="17"/>
      <c r="S3298" s="17"/>
      <c r="T3298" s="17"/>
      <c r="U3298" s="17"/>
      <c r="V3298" s="17"/>
      <c r="W3298" s="17"/>
    </row>
    <row r="3299" spans="3:23">
      <c r="C3299" s="1"/>
      <c r="E3299" s="2"/>
      <c r="H3299" s="9"/>
      <c r="I3299" s="9"/>
      <c r="J3299" s="9"/>
      <c r="O3299" s="17"/>
      <c r="P3299" s="17"/>
      <c r="Q3299" s="17"/>
      <c r="R3299" s="17"/>
      <c r="S3299" s="17"/>
      <c r="T3299" s="17"/>
      <c r="U3299" s="17"/>
      <c r="V3299" s="17"/>
      <c r="W3299" s="17"/>
    </row>
    <row r="3300" spans="3:23">
      <c r="C3300" s="1"/>
      <c r="E3300" s="2"/>
      <c r="H3300" s="9"/>
      <c r="I3300" s="9"/>
      <c r="J3300" s="9"/>
      <c r="O3300" s="17"/>
      <c r="P3300" s="17"/>
      <c r="Q3300" s="17"/>
      <c r="R3300" s="17"/>
      <c r="S3300" s="17"/>
      <c r="T3300" s="17"/>
      <c r="U3300" s="17"/>
      <c r="V3300" s="17"/>
      <c r="W3300" s="17"/>
    </row>
    <row r="3301" spans="3:23">
      <c r="C3301" s="1"/>
      <c r="E3301" s="2"/>
      <c r="H3301" s="9"/>
      <c r="I3301" s="9"/>
      <c r="J3301" s="9"/>
      <c r="O3301" s="17"/>
      <c r="P3301" s="17"/>
      <c r="Q3301" s="17"/>
      <c r="R3301" s="17"/>
      <c r="S3301" s="17"/>
      <c r="T3301" s="17"/>
      <c r="U3301" s="17"/>
      <c r="V3301" s="17"/>
      <c r="W3301" s="17"/>
    </row>
    <row r="3302" spans="3:23">
      <c r="C3302" s="1"/>
      <c r="E3302" s="2"/>
      <c r="H3302" s="9"/>
      <c r="I3302" s="9"/>
      <c r="J3302" s="9"/>
      <c r="O3302" s="17"/>
      <c r="P3302" s="17"/>
      <c r="Q3302" s="17"/>
      <c r="R3302" s="17"/>
      <c r="S3302" s="17"/>
      <c r="T3302" s="17"/>
      <c r="U3302" s="17"/>
      <c r="V3302" s="17"/>
      <c r="W3302" s="17"/>
    </row>
    <row r="3303" spans="3:23">
      <c r="C3303" s="1"/>
      <c r="E3303" s="2"/>
      <c r="H3303" s="9"/>
      <c r="I3303" s="9"/>
      <c r="J3303" s="9"/>
      <c r="O3303" s="17"/>
      <c r="P3303" s="17"/>
      <c r="Q3303" s="17"/>
      <c r="R3303" s="17"/>
      <c r="S3303" s="17"/>
      <c r="T3303" s="17"/>
      <c r="U3303" s="17"/>
      <c r="V3303" s="17"/>
      <c r="W3303" s="17"/>
    </row>
    <row r="3304" spans="3:23">
      <c r="C3304" s="1"/>
      <c r="E3304" s="2"/>
      <c r="H3304" s="9"/>
      <c r="I3304" s="9"/>
      <c r="J3304" s="9"/>
      <c r="O3304" s="17"/>
      <c r="P3304" s="17"/>
      <c r="Q3304" s="17"/>
      <c r="R3304" s="17"/>
      <c r="S3304" s="17"/>
      <c r="T3304" s="17"/>
      <c r="U3304" s="17"/>
      <c r="V3304" s="17"/>
      <c r="W3304" s="17"/>
    </row>
    <row r="3305" spans="3:23">
      <c r="C3305" s="1"/>
      <c r="E3305" s="2"/>
      <c r="H3305" s="9"/>
      <c r="I3305" s="9"/>
      <c r="J3305" s="9"/>
      <c r="O3305" s="17"/>
      <c r="P3305" s="17"/>
      <c r="Q3305" s="17"/>
      <c r="R3305" s="17"/>
      <c r="S3305" s="17"/>
      <c r="T3305" s="17"/>
      <c r="U3305" s="17"/>
      <c r="V3305" s="17"/>
      <c r="W3305" s="17"/>
    </row>
    <row r="3306" spans="3:23">
      <c r="C3306" s="1"/>
      <c r="E3306" s="2"/>
      <c r="H3306" s="9"/>
      <c r="I3306" s="9"/>
      <c r="J3306" s="9"/>
      <c r="O3306" s="17"/>
      <c r="P3306" s="17"/>
      <c r="Q3306" s="17"/>
      <c r="R3306" s="17"/>
      <c r="S3306" s="17"/>
      <c r="T3306" s="17"/>
      <c r="U3306" s="17"/>
      <c r="V3306" s="17"/>
      <c r="W3306" s="17"/>
    </row>
    <row r="3307" spans="3:23">
      <c r="C3307" s="1"/>
      <c r="E3307" s="2"/>
      <c r="H3307" s="9"/>
      <c r="I3307" s="9"/>
      <c r="J3307" s="9"/>
      <c r="O3307" s="17"/>
      <c r="P3307" s="17"/>
      <c r="Q3307" s="17"/>
      <c r="R3307" s="17"/>
      <c r="S3307" s="17"/>
      <c r="T3307" s="17"/>
      <c r="U3307" s="17"/>
      <c r="V3307" s="17"/>
      <c r="W3307" s="17"/>
    </row>
    <row r="3308" spans="3:23">
      <c r="C3308" s="1"/>
      <c r="E3308" s="2"/>
      <c r="H3308" s="9"/>
      <c r="I3308" s="9"/>
      <c r="J3308" s="9"/>
      <c r="O3308" s="17"/>
      <c r="P3308" s="17"/>
      <c r="Q3308" s="17"/>
      <c r="R3308" s="17"/>
      <c r="S3308" s="17"/>
      <c r="T3308" s="17"/>
      <c r="U3308" s="17"/>
      <c r="V3308" s="17"/>
      <c r="W3308" s="17"/>
    </row>
    <row r="3309" spans="3:23">
      <c r="C3309" s="1"/>
      <c r="E3309" s="2"/>
      <c r="H3309" s="9"/>
      <c r="I3309" s="9"/>
      <c r="J3309" s="9"/>
      <c r="O3309" s="17"/>
      <c r="P3309" s="17"/>
      <c r="Q3309" s="17"/>
      <c r="R3309" s="17"/>
      <c r="S3309" s="17"/>
      <c r="T3309" s="17"/>
      <c r="U3309" s="17"/>
      <c r="V3309" s="17"/>
      <c r="W3309" s="17"/>
    </row>
    <row r="3310" spans="3:23">
      <c r="C3310" s="1"/>
      <c r="E3310" s="2"/>
      <c r="H3310" s="9"/>
      <c r="I3310" s="9"/>
      <c r="J3310" s="9"/>
      <c r="O3310" s="17"/>
      <c r="P3310" s="17"/>
      <c r="Q3310" s="17"/>
      <c r="R3310" s="17"/>
      <c r="S3310" s="17"/>
      <c r="T3310" s="17"/>
      <c r="U3310" s="17"/>
      <c r="V3310" s="17"/>
      <c r="W3310" s="17"/>
    </row>
    <row r="3311" spans="3:23">
      <c r="C3311" s="1"/>
      <c r="E3311" s="2"/>
      <c r="H3311" s="9"/>
      <c r="I3311" s="9"/>
      <c r="J3311" s="9"/>
      <c r="O3311" s="17"/>
      <c r="P3311" s="17"/>
      <c r="Q3311" s="17"/>
      <c r="R3311" s="17"/>
      <c r="S3311" s="17"/>
      <c r="T3311" s="17"/>
      <c r="U3311" s="17"/>
      <c r="V3311" s="17"/>
      <c r="W3311" s="17"/>
    </row>
    <row r="3312" spans="3:23">
      <c r="C3312" s="1"/>
      <c r="E3312" s="2"/>
      <c r="H3312" s="9"/>
      <c r="I3312" s="9"/>
      <c r="J3312" s="9"/>
      <c r="O3312" s="17"/>
      <c r="P3312" s="17"/>
      <c r="Q3312" s="17"/>
      <c r="R3312" s="17"/>
      <c r="S3312" s="17"/>
      <c r="T3312" s="17"/>
      <c r="U3312" s="17"/>
      <c r="V3312" s="17"/>
      <c r="W3312" s="17"/>
    </row>
    <row r="3313" spans="3:23">
      <c r="C3313" s="1"/>
      <c r="E3313" s="2"/>
      <c r="H3313" s="9"/>
      <c r="I3313" s="9"/>
      <c r="J3313" s="9"/>
      <c r="O3313" s="17"/>
      <c r="P3313" s="17"/>
      <c r="Q3313" s="17"/>
      <c r="R3313" s="17"/>
      <c r="S3313" s="17"/>
      <c r="T3313" s="17"/>
      <c r="U3313" s="17"/>
      <c r="V3313" s="17"/>
      <c r="W3313" s="17"/>
    </row>
    <row r="3314" spans="3:23">
      <c r="C3314" s="1"/>
      <c r="E3314" s="2"/>
      <c r="H3314" s="9"/>
      <c r="I3314" s="9"/>
      <c r="J3314" s="9"/>
      <c r="O3314" s="17"/>
      <c r="P3314" s="17"/>
      <c r="Q3314" s="17"/>
      <c r="R3314" s="17"/>
      <c r="S3314" s="17"/>
      <c r="T3314" s="17"/>
      <c r="U3314" s="17"/>
      <c r="V3314" s="17"/>
      <c r="W3314" s="17"/>
    </row>
    <row r="3315" spans="3:23">
      <c r="C3315" s="1"/>
      <c r="E3315" s="2"/>
      <c r="H3315" s="9"/>
      <c r="I3315" s="9"/>
      <c r="J3315" s="9"/>
      <c r="O3315" s="17"/>
      <c r="P3315" s="17"/>
      <c r="Q3315" s="17"/>
      <c r="R3315" s="17"/>
      <c r="S3315" s="17"/>
      <c r="T3315" s="17"/>
      <c r="U3315" s="17"/>
      <c r="V3315" s="17"/>
      <c r="W3315" s="17"/>
    </row>
    <row r="3316" spans="3:23">
      <c r="C3316" s="1"/>
      <c r="E3316" s="2"/>
      <c r="H3316" s="9"/>
      <c r="I3316" s="9"/>
      <c r="J3316" s="9"/>
      <c r="O3316" s="17"/>
      <c r="P3316" s="17"/>
      <c r="Q3316" s="17"/>
      <c r="R3316" s="17"/>
      <c r="S3316" s="17"/>
      <c r="T3316" s="17"/>
      <c r="U3316" s="17"/>
      <c r="V3316" s="17"/>
      <c r="W3316" s="17"/>
    </row>
    <row r="3317" spans="3:23">
      <c r="C3317" s="1"/>
      <c r="E3317" s="2"/>
      <c r="H3317" s="9"/>
      <c r="I3317" s="9"/>
      <c r="J3317" s="9"/>
      <c r="O3317" s="17"/>
      <c r="P3317" s="17"/>
      <c r="Q3317" s="17"/>
      <c r="R3317" s="17"/>
      <c r="S3317" s="17"/>
      <c r="T3317" s="17"/>
      <c r="U3317" s="17"/>
      <c r="V3317" s="17"/>
      <c r="W3317" s="17"/>
    </row>
    <row r="3318" spans="3:23">
      <c r="C3318" s="1"/>
      <c r="E3318" s="2"/>
      <c r="H3318" s="9"/>
      <c r="I3318" s="9"/>
      <c r="J3318" s="9"/>
      <c r="O3318" s="17"/>
      <c r="P3318" s="17"/>
      <c r="Q3318" s="17"/>
      <c r="R3318" s="17"/>
      <c r="S3318" s="17"/>
      <c r="T3318" s="17"/>
      <c r="U3318" s="17"/>
      <c r="V3318" s="17"/>
      <c r="W3318" s="17"/>
    </row>
    <row r="3319" spans="3:23">
      <c r="C3319" s="1"/>
      <c r="E3319" s="2"/>
      <c r="H3319" s="9"/>
      <c r="I3319" s="9"/>
      <c r="J3319" s="9"/>
      <c r="O3319" s="17"/>
      <c r="P3319" s="17"/>
      <c r="Q3319" s="17"/>
      <c r="R3319" s="17"/>
      <c r="S3319" s="17"/>
      <c r="T3319" s="17"/>
      <c r="U3319" s="17"/>
      <c r="V3319" s="17"/>
      <c r="W3319" s="17"/>
    </row>
    <row r="3320" spans="3:23">
      <c r="C3320" s="1"/>
      <c r="E3320" s="2"/>
      <c r="H3320" s="9"/>
      <c r="I3320" s="9"/>
      <c r="J3320" s="9"/>
      <c r="O3320" s="17"/>
      <c r="P3320" s="17"/>
      <c r="Q3320" s="17"/>
      <c r="R3320" s="17"/>
      <c r="S3320" s="17"/>
      <c r="T3320" s="17"/>
      <c r="U3320" s="17"/>
      <c r="V3320" s="17"/>
      <c r="W3320" s="17"/>
    </row>
    <row r="3321" spans="3:23">
      <c r="C3321" s="1"/>
      <c r="E3321" s="2"/>
      <c r="H3321" s="9"/>
      <c r="I3321" s="9"/>
      <c r="J3321" s="9"/>
      <c r="O3321" s="17"/>
      <c r="P3321" s="17"/>
      <c r="Q3321" s="17"/>
      <c r="R3321" s="17"/>
      <c r="S3321" s="17"/>
      <c r="T3321" s="17"/>
      <c r="U3321" s="17"/>
      <c r="V3321" s="17"/>
      <c r="W3321" s="17"/>
    </row>
    <row r="3322" spans="3:23">
      <c r="C3322" s="1"/>
      <c r="E3322" s="2"/>
      <c r="H3322" s="9"/>
      <c r="I3322" s="9"/>
      <c r="J3322" s="9"/>
      <c r="O3322" s="17"/>
      <c r="P3322" s="17"/>
      <c r="Q3322" s="17"/>
      <c r="R3322" s="17"/>
      <c r="S3322" s="17"/>
      <c r="T3322" s="17"/>
      <c r="U3322" s="17"/>
      <c r="V3322" s="17"/>
      <c r="W3322" s="17"/>
    </row>
    <row r="3323" spans="3:23">
      <c r="C3323" s="1"/>
      <c r="E3323" s="2"/>
      <c r="H3323" s="9"/>
      <c r="I3323" s="9"/>
      <c r="J3323" s="9"/>
      <c r="O3323" s="17"/>
      <c r="P3323" s="17"/>
      <c r="Q3323" s="17"/>
      <c r="R3323" s="17"/>
      <c r="S3323" s="17"/>
      <c r="T3323" s="17"/>
      <c r="U3323" s="17"/>
      <c r="V3323" s="17"/>
      <c r="W3323" s="17"/>
    </row>
    <row r="3324" spans="3:23">
      <c r="C3324" s="1"/>
      <c r="E3324" s="2"/>
      <c r="H3324" s="9"/>
      <c r="I3324" s="9"/>
      <c r="J3324" s="9"/>
      <c r="O3324" s="17"/>
      <c r="P3324" s="17"/>
      <c r="Q3324" s="17"/>
      <c r="R3324" s="17"/>
      <c r="S3324" s="17"/>
      <c r="T3324" s="17"/>
      <c r="U3324" s="17"/>
      <c r="V3324" s="17"/>
      <c r="W3324" s="17"/>
    </row>
    <row r="3325" spans="3:23">
      <c r="C3325" s="1"/>
      <c r="E3325" s="2"/>
      <c r="H3325" s="9"/>
      <c r="I3325" s="9"/>
      <c r="J3325" s="9"/>
      <c r="O3325" s="17"/>
      <c r="P3325" s="17"/>
      <c r="Q3325" s="17"/>
      <c r="R3325" s="17"/>
      <c r="S3325" s="17"/>
      <c r="T3325" s="17"/>
      <c r="U3325" s="17"/>
      <c r="V3325" s="17"/>
      <c r="W3325" s="17"/>
    </row>
    <row r="3326" spans="3:23">
      <c r="C3326" s="1"/>
      <c r="E3326" s="2"/>
      <c r="H3326" s="9"/>
      <c r="I3326" s="9"/>
      <c r="J3326" s="9"/>
      <c r="O3326" s="17"/>
      <c r="P3326" s="17"/>
      <c r="Q3326" s="17"/>
      <c r="R3326" s="17"/>
      <c r="S3326" s="17"/>
      <c r="T3326" s="17"/>
      <c r="U3326" s="17"/>
      <c r="V3326" s="17"/>
      <c r="W3326" s="17"/>
    </row>
    <row r="3327" spans="3:23">
      <c r="C3327" s="1"/>
      <c r="E3327" s="2"/>
      <c r="H3327" s="9"/>
      <c r="I3327" s="9"/>
      <c r="J3327" s="9"/>
      <c r="O3327" s="17"/>
      <c r="P3327" s="17"/>
      <c r="Q3327" s="17"/>
      <c r="R3327" s="17"/>
      <c r="S3327" s="17"/>
      <c r="T3327" s="17"/>
      <c r="U3327" s="17"/>
      <c r="V3327" s="17"/>
      <c r="W3327" s="17"/>
    </row>
    <row r="3328" spans="3:23">
      <c r="C3328" s="1"/>
      <c r="E3328" s="2"/>
      <c r="H3328" s="9"/>
      <c r="I3328" s="9"/>
      <c r="J3328" s="9"/>
      <c r="O3328" s="17"/>
      <c r="P3328" s="17"/>
      <c r="Q3328" s="17"/>
      <c r="R3328" s="17"/>
      <c r="S3328" s="17"/>
      <c r="T3328" s="17"/>
      <c r="U3328" s="17"/>
      <c r="V3328" s="17"/>
      <c r="W3328" s="17"/>
    </row>
    <row r="3329" spans="3:23">
      <c r="C3329" s="1"/>
      <c r="E3329" s="2"/>
      <c r="H3329" s="9"/>
      <c r="I3329" s="9"/>
      <c r="J3329" s="9"/>
      <c r="O3329" s="17"/>
      <c r="P3329" s="17"/>
      <c r="Q3329" s="17"/>
      <c r="R3329" s="17"/>
      <c r="S3329" s="17"/>
      <c r="T3329" s="17"/>
      <c r="U3329" s="17"/>
      <c r="V3329" s="17"/>
      <c r="W3329" s="17"/>
    </row>
    <row r="3330" spans="3:23">
      <c r="C3330" s="1"/>
      <c r="E3330" s="2"/>
      <c r="H3330" s="9"/>
      <c r="I3330" s="9"/>
      <c r="J3330" s="9"/>
      <c r="O3330" s="17"/>
      <c r="P3330" s="17"/>
      <c r="Q3330" s="17"/>
      <c r="R3330" s="17"/>
      <c r="S3330" s="17"/>
      <c r="T3330" s="17"/>
      <c r="U3330" s="17"/>
      <c r="V3330" s="17"/>
      <c r="W3330" s="17"/>
    </row>
    <row r="3331" spans="3:23">
      <c r="C3331" s="1"/>
      <c r="E3331" s="2"/>
      <c r="H3331" s="9"/>
      <c r="I3331" s="9"/>
      <c r="J3331" s="9"/>
      <c r="O3331" s="17"/>
      <c r="P3331" s="17"/>
      <c r="Q3331" s="17"/>
      <c r="R3331" s="17"/>
      <c r="S3331" s="17"/>
      <c r="T3331" s="17"/>
      <c r="U3331" s="17"/>
      <c r="V3331" s="17"/>
      <c r="W3331" s="17"/>
    </row>
    <row r="3332" spans="3:23">
      <c r="C3332" s="1"/>
      <c r="E3332" s="2"/>
      <c r="H3332" s="9"/>
      <c r="I3332" s="9"/>
      <c r="J3332" s="9"/>
      <c r="O3332" s="17"/>
      <c r="P3332" s="17"/>
      <c r="Q3332" s="17"/>
      <c r="R3332" s="17"/>
      <c r="S3332" s="17"/>
      <c r="T3332" s="17"/>
      <c r="U3332" s="17"/>
      <c r="V3332" s="17"/>
      <c r="W3332" s="17"/>
    </row>
    <row r="3333" spans="3:23">
      <c r="C3333" s="1"/>
      <c r="E3333" s="2"/>
      <c r="H3333" s="9"/>
      <c r="I3333" s="9"/>
      <c r="J3333" s="9"/>
      <c r="O3333" s="17"/>
      <c r="P3333" s="17"/>
      <c r="Q3333" s="17"/>
      <c r="R3333" s="17"/>
      <c r="S3333" s="17"/>
      <c r="T3333" s="17"/>
      <c r="U3333" s="17"/>
      <c r="V3333" s="17"/>
      <c r="W3333" s="17"/>
    </row>
    <row r="3334" spans="3:23">
      <c r="C3334" s="1"/>
      <c r="E3334" s="2"/>
      <c r="H3334" s="9"/>
      <c r="I3334" s="9"/>
      <c r="J3334" s="9"/>
      <c r="O3334" s="17"/>
      <c r="P3334" s="17"/>
      <c r="Q3334" s="17"/>
      <c r="R3334" s="17"/>
      <c r="S3334" s="17"/>
      <c r="T3334" s="17"/>
      <c r="U3334" s="17"/>
      <c r="V3334" s="17"/>
      <c r="W3334" s="17"/>
    </row>
    <row r="3335" spans="3:23">
      <c r="C3335" s="1"/>
      <c r="E3335" s="2"/>
      <c r="H3335" s="9"/>
      <c r="I3335" s="9"/>
      <c r="J3335" s="9"/>
      <c r="O3335" s="17"/>
      <c r="P3335" s="17"/>
      <c r="Q3335" s="17"/>
      <c r="R3335" s="17"/>
      <c r="S3335" s="17"/>
      <c r="T3335" s="17"/>
      <c r="U3335" s="17"/>
      <c r="V3335" s="17"/>
      <c r="W3335" s="17"/>
    </row>
    <row r="3336" spans="3:23">
      <c r="C3336" s="1"/>
      <c r="E3336" s="2"/>
      <c r="H3336" s="9"/>
      <c r="I3336" s="9"/>
      <c r="J3336" s="9"/>
      <c r="O3336" s="17"/>
      <c r="P3336" s="17"/>
      <c r="Q3336" s="17"/>
      <c r="R3336" s="17"/>
      <c r="S3336" s="17"/>
      <c r="T3336" s="17"/>
      <c r="U3336" s="17"/>
      <c r="V3336" s="17"/>
      <c r="W3336" s="17"/>
    </row>
    <row r="3337" spans="3:23">
      <c r="C3337" s="1"/>
      <c r="E3337" s="2"/>
      <c r="H3337" s="9"/>
      <c r="I3337" s="9"/>
      <c r="J3337" s="9"/>
      <c r="O3337" s="17"/>
      <c r="P3337" s="17"/>
      <c r="Q3337" s="17"/>
      <c r="R3337" s="17"/>
      <c r="S3337" s="17"/>
      <c r="T3337" s="17"/>
      <c r="U3337" s="17"/>
      <c r="V3337" s="17"/>
      <c r="W3337" s="17"/>
    </row>
    <row r="3338" spans="3:23">
      <c r="C3338" s="1"/>
      <c r="E3338" s="2"/>
      <c r="H3338" s="9"/>
      <c r="I3338" s="9"/>
      <c r="J3338" s="9"/>
      <c r="O3338" s="17"/>
      <c r="P3338" s="17"/>
      <c r="Q3338" s="17"/>
      <c r="R3338" s="17"/>
      <c r="S3338" s="17"/>
      <c r="T3338" s="17"/>
      <c r="U3338" s="17"/>
      <c r="V3338" s="17"/>
      <c r="W3338" s="17"/>
    </row>
    <row r="3339" spans="3:23">
      <c r="C3339" s="1"/>
      <c r="E3339" s="2"/>
      <c r="H3339" s="9"/>
      <c r="I3339" s="9"/>
      <c r="J3339" s="9"/>
      <c r="O3339" s="17"/>
      <c r="P3339" s="17"/>
      <c r="Q3339" s="17"/>
      <c r="R3339" s="17"/>
      <c r="S3339" s="17"/>
      <c r="T3339" s="17"/>
      <c r="U3339" s="17"/>
      <c r="V3339" s="17"/>
      <c r="W3339" s="17"/>
    </row>
    <row r="3340" spans="3:23">
      <c r="C3340" s="1"/>
      <c r="E3340" s="2"/>
      <c r="H3340" s="9"/>
      <c r="I3340" s="9"/>
      <c r="J3340" s="9"/>
      <c r="O3340" s="17"/>
      <c r="P3340" s="17"/>
      <c r="Q3340" s="17"/>
      <c r="R3340" s="17"/>
      <c r="S3340" s="17"/>
      <c r="T3340" s="17"/>
      <c r="U3340" s="17"/>
      <c r="V3340" s="17"/>
      <c r="W3340" s="17"/>
    </row>
    <row r="3341" spans="3:23">
      <c r="C3341" s="1"/>
      <c r="E3341" s="2"/>
      <c r="H3341" s="9"/>
      <c r="I3341" s="9"/>
      <c r="J3341" s="9"/>
      <c r="O3341" s="17"/>
      <c r="P3341" s="17"/>
      <c r="Q3341" s="17"/>
      <c r="R3341" s="17"/>
      <c r="S3341" s="17"/>
      <c r="T3341" s="17"/>
      <c r="U3341" s="17"/>
      <c r="V3341" s="17"/>
      <c r="W3341" s="17"/>
    </row>
    <row r="3342" spans="3:23">
      <c r="C3342" s="1"/>
      <c r="E3342" s="2"/>
      <c r="H3342" s="9"/>
      <c r="I3342" s="9"/>
      <c r="J3342" s="9"/>
      <c r="O3342" s="17"/>
      <c r="P3342" s="17"/>
      <c r="Q3342" s="17"/>
      <c r="R3342" s="17"/>
      <c r="S3342" s="17"/>
      <c r="T3342" s="17"/>
      <c r="U3342" s="17"/>
      <c r="V3342" s="17"/>
      <c r="W3342" s="17"/>
    </row>
    <row r="3343" spans="3:23">
      <c r="C3343" s="1"/>
      <c r="E3343" s="2"/>
      <c r="H3343" s="9"/>
      <c r="I3343" s="9"/>
      <c r="J3343" s="9"/>
      <c r="O3343" s="17"/>
      <c r="P3343" s="17"/>
      <c r="Q3343" s="17"/>
      <c r="R3343" s="17"/>
      <c r="S3343" s="17"/>
      <c r="T3343" s="17"/>
      <c r="U3343" s="17"/>
      <c r="V3343" s="17"/>
      <c r="W3343" s="17"/>
    </row>
    <row r="3344" spans="3:23">
      <c r="C3344" s="1"/>
      <c r="E3344" s="2"/>
      <c r="H3344" s="9"/>
      <c r="I3344" s="9"/>
      <c r="J3344" s="9"/>
      <c r="O3344" s="17"/>
      <c r="P3344" s="17"/>
      <c r="Q3344" s="17"/>
      <c r="R3344" s="17"/>
      <c r="S3344" s="17"/>
      <c r="T3344" s="17"/>
      <c r="U3344" s="17"/>
      <c r="V3344" s="17"/>
      <c r="W3344" s="17"/>
    </row>
    <row r="3345" spans="3:23">
      <c r="C3345" s="1"/>
      <c r="E3345" s="2"/>
      <c r="H3345" s="9"/>
      <c r="I3345" s="9"/>
      <c r="J3345" s="9"/>
      <c r="O3345" s="17"/>
      <c r="P3345" s="17"/>
      <c r="Q3345" s="17"/>
      <c r="R3345" s="17"/>
      <c r="S3345" s="17"/>
      <c r="T3345" s="17"/>
      <c r="U3345" s="17"/>
      <c r="V3345" s="17"/>
      <c r="W3345" s="17"/>
    </row>
    <row r="3346" spans="3:23">
      <c r="C3346" s="1"/>
      <c r="E3346" s="2"/>
      <c r="H3346" s="9"/>
      <c r="I3346" s="9"/>
      <c r="J3346" s="9"/>
      <c r="O3346" s="17"/>
      <c r="P3346" s="17"/>
      <c r="Q3346" s="17"/>
      <c r="R3346" s="17"/>
      <c r="S3346" s="17"/>
      <c r="T3346" s="17"/>
      <c r="U3346" s="17"/>
      <c r="V3346" s="17"/>
      <c r="W3346" s="17"/>
    </row>
    <row r="3347" spans="3:23">
      <c r="C3347" s="1"/>
      <c r="E3347" s="2"/>
      <c r="H3347" s="9"/>
      <c r="I3347" s="9"/>
      <c r="J3347" s="9"/>
      <c r="O3347" s="17"/>
      <c r="P3347" s="17"/>
      <c r="Q3347" s="17"/>
      <c r="R3347" s="17"/>
      <c r="S3347" s="17"/>
      <c r="T3347" s="17"/>
      <c r="U3347" s="17"/>
      <c r="V3347" s="17"/>
      <c r="W3347" s="17"/>
    </row>
    <row r="3348" spans="3:23">
      <c r="C3348" s="1"/>
      <c r="E3348" s="2"/>
      <c r="H3348" s="9"/>
      <c r="I3348" s="9"/>
      <c r="J3348" s="9"/>
      <c r="O3348" s="17"/>
      <c r="P3348" s="17"/>
      <c r="Q3348" s="17"/>
      <c r="R3348" s="17"/>
      <c r="S3348" s="17"/>
      <c r="T3348" s="17"/>
      <c r="U3348" s="17"/>
      <c r="V3348" s="17"/>
      <c r="W3348" s="17"/>
    </row>
    <row r="3349" spans="3:23">
      <c r="C3349" s="1"/>
      <c r="E3349" s="2"/>
      <c r="H3349" s="9"/>
      <c r="I3349" s="9"/>
      <c r="J3349" s="9"/>
      <c r="O3349" s="17"/>
      <c r="P3349" s="17"/>
      <c r="Q3349" s="17"/>
      <c r="R3349" s="17"/>
      <c r="S3349" s="17"/>
      <c r="T3349" s="17"/>
      <c r="U3349" s="17"/>
      <c r="V3349" s="17"/>
      <c r="W3349" s="17"/>
    </row>
    <row r="3350" spans="3:23">
      <c r="C3350" s="1"/>
      <c r="E3350" s="2"/>
      <c r="H3350" s="9"/>
      <c r="I3350" s="9"/>
      <c r="J3350" s="9"/>
      <c r="O3350" s="17"/>
      <c r="P3350" s="17"/>
      <c r="Q3350" s="17"/>
      <c r="R3350" s="17"/>
      <c r="S3350" s="17"/>
      <c r="T3350" s="17"/>
      <c r="U3350" s="17"/>
      <c r="V3350" s="17"/>
      <c r="W3350" s="17"/>
    </row>
    <row r="3351" spans="3:23">
      <c r="C3351" s="1"/>
      <c r="E3351" s="2"/>
      <c r="H3351" s="9"/>
      <c r="I3351" s="9"/>
      <c r="J3351" s="9"/>
      <c r="O3351" s="17"/>
      <c r="P3351" s="17"/>
      <c r="Q3351" s="17"/>
      <c r="R3351" s="17"/>
      <c r="S3351" s="17"/>
      <c r="T3351" s="17"/>
      <c r="U3351" s="17"/>
      <c r="V3351" s="17"/>
      <c r="W3351" s="17"/>
    </row>
    <row r="3352" spans="3:23">
      <c r="C3352" s="1"/>
      <c r="E3352" s="2"/>
      <c r="H3352" s="9"/>
      <c r="I3352" s="9"/>
      <c r="J3352" s="9"/>
      <c r="O3352" s="17"/>
      <c r="P3352" s="17"/>
      <c r="Q3352" s="17"/>
      <c r="R3352" s="17"/>
      <c r="S3352" s="17"/>
      <c r="T3352" s="17"/>
      <c r="U3352" s="17"/>
      <c r="V3352" s="17"/>
      <c r="W3352" s="17"/>
    </row>
    <row r="3353" spans="3:23">
      <c r="C3353" s="1"/>
      <c r="E3353" s="2"/>
      <c r="H3353" s="9"/>
      <c r="I3353" s="9"/>
      <c r="J3353" s="9"/>
      <c r="O3353" s="17"/>
      <c r="P3353" s="17"/>
      <c r="Q3353" s="17"/>
      <c r="R3353" s="17"/>
      <c r="S3353" s="17"/>
      <c r="T3353" s="17"/>
      <c r="U3353" s="17"/>
      <c r="V3353" s="17"/>
      <c r="W3353" s="17"/>
    </row>
    <row r="3354" spans="3:23">
      <c r="C3354" s="1"/>
      <c r="E3354" s="2"/>
      <c r="H3354" s="9"/>
      <c r="I3354" s="9"/>
      <c r="J3354" s="9"/>
      <c r="O3354" s="17"/>
      <c r="P3354" s="17"/>
      <c r="Q3354" s="17"/>
      <c r="R3354" s="17"/>
      <c r="S3354" s="17"/>
      <c r="T3354" s="17"/>
      <c r="U3354" s="17"/>
      <c r="V3354" s="17"/>
      <c r="W3354" s="17"/>
    </row>
    <row r="3355" spans="3:23">
      <c r="C3355" s="1"/>
      <c r="E3355" s="2"/>
      <c r="H3355" s="9"/>
      <c r="I3355" s="9"/>
      <c r="J3355" s="9"/>
      <c r="O3355" s="17"/>
      <c r="P3355" s="17"/>
      <c r="Q3355" s="17"/>
      <c r="R3355" s="17"/>
      <c r="S3355" s="17"/>
      <c r="T3355" s="17"/>
      <c r="U3355" s="17"/>
      <c r="V3355" s="17"/>
      <c r="W3355" s="17"/>
    </row>
    <row r="3356" spans="3:23">
      <c r="C3356" s="1"/>
      <c r="E3356" s="2"/>
      <c r="H3356" s="9"/>
      <c r="I3356" s="9"/>
      <c r="J3356" s="9"/>
      <c r="O3356" s="17"/>
      <c r="P3356" s="17"/>
      <c r="Q3356" s="17"/>
      <c r="R3356" s="17"/>
      <c r="S3356" s="17"/>
      <c r="T3356" s="17"/>
      <c r="U3356" s="17"/>
      <c r="V3356" s="17"/>
      <c r="W3356" s="17"/>
    </row>
    <row r="3357" spans="3:23">
      <c r="C3357" s="1"/>
      <c r="E3357" s="2"/>
      <c r="H3357" s="9"/>
      <c r="I3357" s="9"/>
      <c r="J3357" s="9"/>
      <c r="O3357" s="17"/>
      <c r="P3357" s="17"/>
      <c r="Q3357" s="17"/>
      <c r="R3357" s="17"/>
      <c r="S3357" s="17"/>
      <c r="T3357" s="17"/>
      <c r="U3357" s="17"/>
      <c r="V3357" s="17"/>
      <c r="W3357" s="17"/>
    </row>
    <row r="3358" spans="3:23">
      <c r="C3358" s="1"/>
      <c r="E3358" s="2"/>
      <c r="H3358" s="9"/>
      <c r="I3358" s="9"/>
      <c r="J3358" s="9"/>
      <c r="O3358" s="17"/>
      <c r="P3358" s="17"/>
      <c r="Q3358" s="17"/>
      <c r="R3358" s="17"/>
      <c r="S3358" s="17"/>
      <c r="T3358" s="17"/>
      <c r="U3358" s="17"/>
      <c r="V3358" s="17"/>
      <c r="W3358" s="17"/>
    </row>
    <row r="3359" spans="3:23">
      <c r="C3359" s="1"/>
      <c r="E3359" s="2"/>
      <c r="H3359" s="9"/>
      <c r="I3359" s="9"/>
      <c r="J3359" s="9"/>
      <c r="O3359" s="17"/>
      <c r="P3359" s="17"/>
      <c r="Q3359" s="17"/>
      <c r="R3359" s="17"/>
      <c r="S3359" s="17"/>
      <c r="T3359" s="17"/>
      <c r="U3359" s="17"/>
      <c r="V3359" s="17"/>
      <c r="W3359" s="17"/>
    </row>
    <row r="3360" spans="3:23">
      <c r="C3360" s="1"/>
      <c r="E3360" s="2"/>
      <c r="H3360" s="9"/>
      <c r="I3360" s="9"/>
      <c r="J3360" s="9"/>
      <c r="O3360" s="17"/>
      <c r="P3360" s="17"/>
      <c r="Q3360" s="17"/>
      <c r="R3360" s="17"/>
      <c r="S3360" s="17"/>
      <c r="T3360" s="17"/>
      <c r="U3360" s="17"/>
      <c r="V3360" s="17"/>
      <c r="W3360" s="17"/>
    </row>
    <row r="3361" spans="3:23">
      <c r="C3361" s="1"/>
      <c r="E3361" s="2"/>
      <c r="H3361" s="9"/>
      <c r="I3361" s="9"/>
      <c r="J3361" s="9"/>
      <c r="O3361" s="17"/>
      <c r="P3361" s="17"/>
      <c r="Q3361" s="17"/>
      <c r="R3361" s="17"/>
      <c r="S3361" s="17"/>
      <c r="T3361" s="17"/>
      <c r="U3361" s="17"/>
      <c r="V3361" s="17"/>
      <c r="W3361" s="17"/>
    </row>
    <row r="3362" spans="3:23">
      <c r="C3362" s="1"/>
      <c r="E3362" s="2"/>
      <c r="H3362" s="9"/>
      <c r="I3362" s="9"/>
      <c r="J3362" s="9"/>
      <c r="O3362" s="17"/>
      <c r="P3362" s="17"/>
      <c r="Q3362" s="17"/>
      <c r="R3362" s="17"/>
      <c r="S3362" s="17"/>
      <c r="T3362" s="17"/>
      <c r="U3362" s="17"/>
      <c r="V3362" s="17"/>
      <c r="W3362" s="17"/>
    </row>
    <row r="3363" spans="3:23">
      <c r="C3363" s="1"/>
      <c r="E3363" s="2"/>
      <c r="H3363" s="9"/>
      <c r="I3363" s="9"/>
      <c r="J3363" s="9"/>
      <c r="O3363" s="17"/>
      <c r="P3363" s="17"/>
      <c r="Q3363" s="17"/>
      <c r="R3363" s="17"/>
      <c r="S3363" s="17"/>
      <c r="T3363" s="17"/>
      <c r="U3363" s="17"/>
      <c r="V3363" s="17"/>
      <c r="W3363" s="17"/>
    </row>
    <row r="3364" spans="3:23">
      <c r="C3364" s="1"/>
      <c r="E3364" s="2"/>
      <c r="H3364" s="9"/>
      <c r="I3364" s="9"/>
      <c r="J3364" s="9"/>
      <c r="O3364" s="17"/>
      <c r="P3364" s="17"/>
      <c r="Q3364" s="17"/>
      <c r="R3364" s="17"/>
      <c r="S3364" s="17"/>
      <c r="T3364" s="17"/>
      <c r="U3364" s="17"/>
      <c r="V3364" s="17"/>
      <c r="W3364" s="17"/>
    </row>
    <row r="3365" spans="3:23">
      <c r="C3365" s="1"/>
      <c r="E3365" s="2"/>
      <c r="H3365" s="9"/>
      <c r="I3365" s="9"/>
      <c r="J3365" s="9"/>
      <c r="O3365" s="17"/>
      <c r="P3365" s="17"/>
      <c r="Q3365" s="17"/>
      <c r="R3365" s="17"/>
      <c r="S3365" s="17"/>
      <c r="T3365" s="17"/>
      <c r="U3365" s="17"/>
      <c r="V3365" s="17"/>
      <c r="W3365" s="17"/>
    </row>
    <row r="3366" spans="3:23">
      <c r="C3366" s="1"/>
      <c r="E3366" s="2"/>
      <c r="H3366" s="9"/>
      <c r="I3366" s="9"/>
      <c r="J3366" s="9"/>
      <c r="O3366" s="17"/>
      <c r="P3366" s="17"/>
      <c r="Q3366" s="17"/>
      <c r="R3366" s="17"/>
      <c r="S3366" s="17"/>
      <c r="T3366" s="17"/>
      <c r="U3366" s="17"/>
      <c r="V3366" s="17"/>
      <c r="W3366" s="17"/>
    </row>
    <row r="3367" spans="3:23">
      <c r="C3367" s="1"/>
      <c r="E3367" s="2"/>
      <c r="H3367" s="9"/>
      <c r="I3367" s="9"/>
      <c r="J3367" s="9"/>
      <c r="O3367" s="17"/>
      <c r="P3367" s="17"/>
      <c r="Q3367" s="17"/>
      <c r="R3367" s="17"/>
      <c r="S3367" s="17"/>
      <c r="T3367" s="17"/>
      <c r="U3367" s="17"/>
      <c r="V3367" s="17"/>
      <c r="W3367" s="17"/>
    </row>
    <row r="3368" spans="3:23">
      <c r="C3368" s="1"/>
      <c r="E3368" s="2"/>
      <c r="H3368" s="9"/>
      <c r="I3368" s="9"/>
      <c r="J3368" s="9"/>
      <c r="O3368" s="17"/>
      <c r="P3368" s="17"/>
      <c r="Q3368" s="17"/>
      <c r="R3368" s="17"/>
      <c r="S3368" s="17"/>
      <c r="T3368" s="17"/>
      <c r="U3368" s="17"/>
      <c r="V3368" s="17"/>
      <c r="W3368" s="17"/>
    </row>
    <row r="3369" spans="3:23">
      <c r="C3369" s="1"/>
      <c r="E3369" s="2"/>
      <c r="H3369" s="9"/>
      <c r="I3369" s="9"/>
      <c r="J3369" s="9"/>
      <c r="O3369" s="17"/>
      <c r="P3369" s="17"/>
      <c r="Q3369" s="17"/>
      <c r="R3369" s="17"/>
      <c r="S3369" s="17"/>
      <c r="T3369" s="17"/>
      <c r="U3369" s="17"/>
      <c r="V3369" s="17"/>
      <c r="W3369" s="17"/>
    </row>
    <row r="3370" spans="3:23">
      <c r="C3370" s="1"/>
      <c r="E3370" s="2"/>
      <c r="H3370" s="9"/>
      <c r="I3370" s="9"/>
      <c r="J3370" s="9"/>
      <c r="O3370" s="17"/>
      <c r="P3370" s="17"/>
      <c r="Q3370" s="17"/>
      <c r="R3370" s="17"/>
      <c r="S3370" s="17"/>
      <c r="T3370" s="17"/>
      <c r="U3370" s="17"/>
      <c r="V3370" s="17"/>
      <c r="W3370" s="17"/>
    </row>
    <row r="3371" spans="3:23">
      <c r="C3371" s="1"/>
      <c r="E3371" s="2"/>
      <c r="H3371" s="9"/>
      <c r="I3371" s="9"/>
      <c r="J3371" s="9"/>
      <c r="O3371" s="17"/>
      <c r="P3371" s="17"/>
      <c r="Q3371" s="17"/>
      <c r="R3371" s="17"/>
      <c r="S3371" s="17"/>
      <c r="T3371" s="17"/>
      <c r="U3371" s="17"/>
      <c r="V3371" s="17"/>
      <c r="W3371" s="17"/>
    </row>
    <row r="3372" spans="3:23">
      <c r="C3372" s="1"/>
      <c r="E3372" s="2"/>
      <c r="H3372" s="9"/>
      <c r="I3372" s="9"/>
      <c r="J3372" s="9"/>
      <c r="O3372" s="17"/>
      <c r="P3372" s="17"/>
      <c r="Q3372" s="17"/>
      <c r="R3372" s="17"/>
      <c r="S3372" s="17"/>
      <c r="T3372" s="17"/>
      <c r="U3372" s="17"/>
      <c r="V3372" s="17"/>
      <c r="W3372" s="17"/>
    </row>
    <row r="3373" spans="3:23">
      <c r="C3373" s="1"/>
      <c r="E3373" s="2"/>
      <c r="H3373" s="9"/>
      <c r="I3373" s="9"/>
      <c r="J3373" s="9"/>
      <c r="O3373" s="17"/>
      <c r="P3373" s="17"/>
      <c r="Q3373" s="17"/>
      <c r="R3373" s="17"/>
      <c r="S3373" s="17"/>
      <c r="T3373" s="17"/>
      <c r="U3373" s="17"/>
      <c r="V3373" s="17"/>
      <c r="W3373" s="17"/>
    </row>
    <row r="3374" spans="3:23">
      <c r="C3374" s="1"/>
      <c r="E3374" s="2"/>
      <c r="H3374" s="9"/>
      <c r="I3374" s="9"/>
      <c r="J3374" s="9"/>
      <c r="O3374" s="17"/>
      <c r="P3374" s="17"/>
      <c r="Q3374" s="17"/>
      <c r="R3374" s="17"/>
      <c r="S3374" s="17"/>
      <c r="T3374" s="17"/>
      <c r="U3374" s="17"/>
      <c r="V3374" s="17"/>
      <c r="W3374" s="17"/>
    </row>
    <row r="3375" spans="3:23">
      <c r="C3375" s="1"/>
      <c r="E3375" s="2"/>
      <c r="H3375" s="9"/>
      <c r="I3375" s="9"/>
      <c r="J3375" s="9"/>
      <c r="O3375" s="17"/>
      <c r="P3375" s="17"/>
      <c r="Q3375" s="17"/>
      <c r="R3375" s="17"/>
      <c r="S3375" s="17"/>
      <c r="T3375" s="17"/>
      <c r="U3375" s="17"/>
      <c r="V3375" s="17"/>
      <c r="W3375" s="17"/>
    </row>
    <row r="3376" spans="3:23">
      <c r="C3376" s="1"/>
      <c r="E3376" s="2"/>
      <c r="H3376" s="9"/>
      <c r="I3376" s="9"/>
      <c r="J3376" s="9"/>
      <c r="O3376" s="17"/>
      <c r="P3376" s="17"/>
      <c r="Q3376" s="17"/>
      <c r="R3376" s="17"/>
      <c r="S3376" s="17"/>
      <c r="T3376" s="17"/>
      <c r="U3376" s="17"/>
      <c r="V3376" s="17"/>
      <c r="W3376" s="17"/>
    </row>
    <row r="3377" spans="3:23">
      <c r="C3377" s="1"/>
      <c r="E3377" s="2"/>
      <c r="H3377" s="9"/>
      <c r="I3377" s="9"/>
      <c r="J3377" s="9"/>
      <c r="O3377" s="17"/>
      <c r="P3377" s="17"/>
      <c r="Q3377" s="17"/>
      <c r="R3377" s="17"/>
      <c r="S3377" s="17"/>
      <c r="T3377" s="17"/>
      <c r="U3377" s="17"/>
      <c r="V3377" s="17"/>
      <c r="W3377" s="17"/>
    </row>
    <row r="3378" spans="3:23">
      <c r="C3378" s="1"/>
      <c r="E3378" s="2"/>
      <c r="H3378" s="9"/>
      <c r="I3378" s="9"/>
      <c r="J3378" s="9"/>
      <c r="O3378" s="17"/>
      <c r="P3378" s="17"/>
      <c r="Q3378" s="17"/>
      <c r="R3378" s="17"/>
      <c r="S3378" s="17"/>
      <c r="T3378" s="17"/>
      <c r="U3378" s="17"/>
      <c r="V3378" s="17"/>
      <c r="W3378" s="17"/>
    </row>
    <row r="3379" spans="3:23">
      <c r="C3379" s="1"/>
      <c r="E3379" s="2"/>
      <c r="H3379" s="9"/>
      <c r="I3379" s="9"/>
      <c r="J3379" s="9"/>
      <c r="O3379" s="17"/>
      <c r="P3379" s="17"/>
      <c r="Q3379" s="17"/>
      <c r="R3379" s="17"/>
      <c r="S3379" s="17"/>
      <c r="T3379" s="17"/>
      <c r="U3379" s="17"/>
      <c r="V3379" s="17"/>
      <c r="W3379" s="17"/>
    </row>
    <row r="3380" spans="3:23">
      <c r="C3380" s="1"/>
      <c r="E3380" s="2"/>
      <c r="H3380" s="9"/>
      <c r="I3380" s="9"/>
      <c r="J3380" s="9"/>
      <c r="O3380" s="17"/>
      <c r="P3380" s="17"/>
      <c r="Q3380" s="17"/>
      <c r="R3380" s="17"/>
      <c r="S3380" s="17"/>
      <c r="T3380" s="17"/>
      <c r="U3380" s="17"/>
      <c r="V3380" s="17"/>
      <c r="W3380" s="17"/>
    </row>
    <row r="3381" spans="3:23">
      <c r="C3381" s="1"/>
      <c r="E3381" s="2"/>
      <c r="H3381" s="9"/>
      <c r="I3381" s="9"/>
      <c r="J3381" s="9"/>
      <c r="O3381" s="17"/>
      <c r="P3381" s="17"/>
      <c r="Q3381" s="17"/>
      <c r="R3381" s="17"/>
      <c r="S3381" s="17"/>
      <c r="T3381" s="17"/>
      <c r="U3381" s="17"/>
      <c r="V3381" s="17"/>
      <c r="W3381" s="17"/>
    </row>
    <row r="3382" spans="3:23">
      <c r="C3382" s="1"/>
      <c r="E3382" s="2"/>
      <c r="H3382" s="9"/>
      <c r="I3382" s="9"/>
      <c r="J3382" s="9"/>
      <c r="O3382" s="17"/>
      <c r="P3382" s="17"/>
      <c r="Q3382" s="17"/>
      <c r="R3382" s="17"/>
      <c r="S3382" s="17"/>
      <c r="T3382" s="17"/>
      <c r="U3382" s="17"/>
      <c r="V3382" s="17"/>
      <c r="W3382" s="17"/>
    </row>
    <row r="3383" spans="3:23">
      <c r="C3383" s="1"/>
      <c r="E3383" s="2"/>
      <c r="H3383" s="9"/>
      <c r="I3383" s="9"/>
      <c r="J3383" s="9"/>
      <c r="O3383" s="17"/>
      <c r="P3383" s="17"/>
      <c r="Q3383" s="17"/>
      <c r="R3383" s="17"/>
      <c r="S3383" s="17"/>
      <c r="T3383" s="17"/>
      <c r="U3383" s="17"/>
      <c r="V3383" s="17"/>
      <c r="W3383" s="17"/>
    </row>
    <row r="3384" spans="3:23">
      <c r="C3384" s="1"/>
      <c r="E3384" s="2"/>
      <c r="H3384" s="9"/>
      <c r="I3384" s="9"/>
      <c r="J3384" s="9"/>
      <c r="O3384" s="17"/>
      <c r="P3384" s="17"/>
      <c r="Q3384" s="17"/>
      <c r="R3384" s="17"/>
      <c r="S3384" s="17"/>
      <c r="T3384" s="17"/>
      <c r="U3384" s="17"/>
      <c r="V3384" s="17"/>
      <c r="W3384" s="17"/>
    </row>
    <row r="3385" spans="3:23">
      <c r="C3385" s="1"/>
      <c r="E3385" s="2"/>
      <c r="H3385" s="9"/>
      <c r="I3385" s="9"/>
      <c r="J3385" s="9"/>
      <c r="O3385" s="17"/>
      <c r="P3385" s="17"/>
      <c r="Q3385" s="17"/>
      <c r="R3385" s="17"/>
      <c r="S3385" s="17"/>
      <c r="T3385" s="17"/>
      <c r="U3385" s="17"/>
      <c r="V3385" s="17"/>
      <c r="W3385" s="17"/>
    </row>
    <row r="3386" spans="3:23">
      <c r="C3386" s="1"/>
      <c r="E3386" s="2"/>
      <c r="H3386" s="9"/>
      <c r="I3386" s="9"/>
      <c r="J3386" s="9"/>
      <c r="O3386" s="17"/>
      <c r="P3386" s="17"/>
      <c r="Q3386" s="17"/>
      <c r="R3386" s="17"/>
      <c r="S3386" s="17"/>
      <c r="T3386" s="17"/>
      <c r="U3386" s="17"/>
      <c r="V3386" s="17"/>
      <c r="W3386" s="17"/>
    </row>
    <row r="3387" spans="3:23">
      <c r="C3387" s="1"/>
      <c r="E3387" s="2"/>
      <c r="H3387" s="9"/>
      <c r="I3387" s="9"/>
      <c r="J3387" s="9"/>
      <c r="O3387" s="17"/>
      <c r="P3387" s="17"/>
      <c r="Q3387" s="17"/>
      <c r="R3387" s="17"/>
      <c r="S3387" s="17"/>
      <c r="T3387" s="17"/>
      <c r="U3387" s="17"/>
      <c r="V3387" s="17"/>
      <c r="W3387" s="17"/>
    </row>
    <row r="3388" spans="3:23">
      <c r="C3388" s="1"/>
      <c r="E3388" s="2"/>
      <c r="H3388" s="9"/>
      <c r="I3388" s="9"/>
      <c r="J3388" s="9"/>
      <c r="O3388" s="17"/>
      <c r="P3388" s="17"/>
      <c r="Q3388" s="17"/>
      <c r="R3388" s="17"/>
      <c r="S3388" s="17"/>
      <c r="T3388" s="17"/>
      <c r="U3388" s="17"/>
      <c r="V3388" s="17"/>
      <c r="W3388" s="17"/>
    </row>
    <row r="3389" spans="3:23">
      <c r="C3389" s="1"/>
      <c r="E3389" s="2"/>
      <c r="H3389" s="9"/>
      <c r="I3389" s="9"/>
      <c r="J3389" s="9"/>
      <c r="O3389" s="17"/>
      <c r="P3389" s="17"/>
      <c r="Q3389" s="17"/>
      <c r="R3389" s="17"/>
      <c r="S3389" s="17"/>
      <c r="T3389" s="17"/>
      <c r="U3389" s="17"/>
      <c r="V3389" s="17"/>
      <c r="W3389" s="17"/>
    </row>
    <row r="3390" spans="3:23">
      <c r="C3390" s="1"/>
      <c r="E3390" s="2"/>
      <c r="H3390" s="9"/>
      <c r="I3390" s="9"/>
      <c r="J3390" s="9"/>
      <c r="O3390" s="17"/>
      <c r="P3390" s="17"/>
      <c r="Q3390" s="17"/>
      <c r="R3390" s="17"/>
      <c r="S3390" s="17"/>
      <c r="T3390" s="17"/>
      <c r="U3390" s="17"/>
      <c r="V3390" s="17"/>
      <c r="W3390" s="17"/>
    </row>
    <row r="3391" spans="3:23">
      <c r="C3391" s="1"/>
      <c r="E3391" s="2"/>
      <c r="H3391" s="9"/>
      <c r="I3391" s="9"/>
      <c r="J3391" s="9"/>
      <c r="O3391" s="17"/>
      <c r="P3391" s="17"/>
      <c r="Q3391" s="17"/>
      <c r="R3391" s="17"/>
      <c r="S3391" s="17"/>
      <c r="T3391" s="17"/>
      <c r="U3391" s="17"/>
      <c r="V3391" s="17"/>
      <c r="W3391" s="17"/>
    </row>
    <row r="3392" spans="3:23">
      <c r="C3392" s="1"/>
      <c r="E3392" s="2"/>
      <c r="H3392" s="9"/>
      <c r="I3392" s="9"/>
      <c r="J3392" s="9"/>
      <c r="O3392" s="17"/>
      <c r="P3392" s="17"/>
      <c r="Q3392" s="17"/>
      <c r="R3392" s="17"/>
      <c r="S3392" s="17"/>
      <c r="T3392" s="17"/>
      <c r="U3392" s="17"/>
      <c r="V3392" s="17"/>
      <c r="W3392" s="17"/>
    </row>
    <row r="3393" spans="3:23">
      <c r="C3393" s="1"/>
      <c r="E3393" s="2"/>
      <c r="H3393" s="9"/>
      <c r="I3393" s="9"/>
      <c r="J3393" s="9"/>
      <c r="O3393" s="17"/>
      <c r="P3393" s="17"/>
      <c r="Q3393" s="17"/>
      <c r="R3393" s="17"/>
      <c r="S3393" s="17"/>
      <c r="T3393" s="17"/>
      <c r="U3393" s="17"/>
      <c r="V3393" s="17"/>
      <c r="W3393" s="17"/>
    </row>
    <row r="3394" spans="3:23">
      <c r="C3394" s="1"/>
      <c r="E3394" s="2"/>
      <c r="H3394" s="9"/>
      <c r="I3394" s="9"/>
      <c r="J3394" s="9"/>
      <c r="O3394" s="17"/>
      <c r="P3394" s="17"/>
      <c r="Q3394" s="17"/>
      <c r="R3394" s="17"/>
      <c r="S3394" s="17"/>
      <c r="T3394" s="17"/>
      <c r="U3394" s="17"/>
      <c r="V3394" s="17"/>
      <c r="W3394" s="17"/>
    </row>
    <row r="3395" spans="3:23">
      <c r="C3395" s="1"/>
      <c r="E3395" s="2"/>
      <c r="H3395" s="9"/>
      <c r="I3395" s="9"/>
      <c r="J3395" s="9"/>
      <c r="O3395" s="17"/>
      <c r="P3395" s="17"/>
      <c r="Q3395" s="17"/>
      <c r="R3395" s="17"/>
      <c r="S3395" s="17"/>
      <c r="T3395" s="17"/>
      <c r="U3395" s="17"/>
      <c r="V3395" s="17"/>
      <c r="W3395" s="17"/>
    </row>
    <row r="3396" spans="3:23">
      <c r="C3396" s="1"/>
      <c r="E3396" s="2"/>
      <c r="H3396" s="9"/>
      <c r="I3396" s="9"/>
      <c r="J3396" s="9"/>
      <c r="O3396" s="17"/>
      <c r="P3396" s="17"/>
      <c r="Q3396" s="17"/>
      <c r="R3396" s="17"/>
      <c r="S3396" s="17"/>
      <c r="T3396" s="17"/>
      <c r="U3396" s="17"/>
      <c r="V3396" s="17"/>
      <c r="W3396" s="17"/>
    </row>
    <row r="3397" spans="3:23">
      <c r="C3397" s="1"/>
      <c r="E3397" s="2"/>
      <c r="H3397" s="9"/>
      <c r="I3397" s="9"/>
      <c r="J3397" s="9"/>
      <c r="O3397" s="17"/>
      <c r="P3397" s="17"/>
      <c r="Q3397" s="17"/>
      <c r="R3397" s="17"/>
      <c r="S3397" s="17"/>
      <c r="T3397" s="17"/>
      <c r="U3397" s="17"/>
      <c r="V3397" s="17"/>
      <c r="W3397" s="17"/>
    </row>
    <row r="3398" spans="3:23">
      <c r="C3398" s="1"/>
      <c r="E3398" s="2"/>
      <c r="H3398" s="9"/>
      <c r="I3398" s="9"/>
      <c r="J3398" s="9"/>
      <c r="O3398" s="17"/>
      <c r="P3398" s="17"/>
      <c r="Q3398" s="17"/>
      <c r="R3398" s="17"/>
      <c r="S3398" s="17"/>
      <c r="T3398" s="17"/>
      <c r="U3398" s="17"/>
      <c r="V3398" s="17"/>
      <c r="W3398" s="17"/>
    </row>
    <row r="3399" spans="3:23">
      <c r="C3399" s="1"/>
      <c r="E3399" s="2"/>
      <c r="H3399" s="9"/>
      <c r="I3399" s="9"/>
      <c r="J3399" s="9"/>
      <c r="O3399" s="17"/>
      <c r="P3399" s="17"/>
      <c r="Q3399" s="17"/>
      <c r="R3399" s="17"/>
      <c r="S3399" s="17"/>
      <c r="T3399" s="17"/>
      <c r="U3399" s="17"/>
      <c r="V3399" s="17"/>
      <c r="W3399" s="17"/>
    </row>
    <row r="3400" spans="3:23">
      <c r="C3400" s="1"/>
      <c r="E3400" s="2"/>
      <c r="H3400" s="9"/>
      <c r="I3400" s="9"/>
      <c r="J3400" s="9"/>
      <c r="O3400" s="17"/>
      <c r="P3400" s="17"/>
      <c r="Q3400" s="17"/>
      <c r="R3400" s="17"/>
      <c r="S3400" s="17"/>
      <c r="T3400" s="17"/>
      <c r="U3400" s="17"/>
      <c r="V3400" s="17"/>
      <c r="W3400" s="17"/>
    </row>
    <row r="3401" spans="3:23">
      <c r="C3401" s="1"/>
      <c r="E3401" s="2"/>
      <c r="H3401" s="9"/>
      <c r="I3401" s="9"/>
      <c r="J3401" s="9"/>
      <c r="O3401" s="17"/>
      <c r="P3401" s="17"/>
      <c r="Q3401" s="17"/>
      <c r="R3401" s="17"/>
      <c r="S3401" s="17"/>
      <c r="T3401" s="17"/>
      <c r="U3401" s="17"/>
      <c r="V3401" s="17"/>
      <c r="W3401" s="17"/>
    </row>
    <row r="3402" spans="3:23">
      <c r="C3402" s="1"/>
      <c r="E3402" s="2"/>
      <c r="H3402" s="9"/>
      <c r="I3402" s="9"/>
      <c r="J3402" s="9"/>
      <c r="O3402" s="17"/>
      <c r="P3402" s="17"/>
      <c r="Q3402" s="17"/>
      <c r="R3402" s="17"/>
      <c r="S3402" s="17"/>
      <c r="T3402" s="17"/>
      <c r="U3402" s="17"/>
      <c r="V3402" s="17"/>
      <c r="W3402" s="17"/>
    </row>
    <row r="3403" spans="3:23">
      <c r="C3403" s="1"/>
      <c r="E3403" s="2"/>
      <c r="H3403" s="9"/>
      <c r="I3403" s="9"/>
      <c r="J3403" s="9"/>
      <c r="O3403" s="17"/>
      <c r="P3403" s="17"/>
      <c r="Q3403" s="17"/>
      <c r="R3403" s="17"/>
      <c r="S3403" s="17"/>
      <c r="T3403" s="17"/>
      <c r="U3403" s="17"/>
      <c r="V3403" s="17"/>
      <c r="W3403" s="17"/>
    </row>
    <row r="3404" spans="3:23">
      <c r="C3404" s="1"/>
      <c r="E3404" s="2"/>
      <c r="H3404" s="9"/>
      <c r="I3404" s="9"/>
      <c r="J3404" s="9"/>
      <c r="O3404" s="17"/>
      <c r="P3404" s="17"/>
      <c r="Q3404" s="17"/>
      <c r="R3404" s="17"/>
      <c r="S3404" s="17"/>
      <c r="T3404" s="17"/>
      <c r="U3404" s="17"/>
      <c r="V3404" s="17"/>
      <c r="W3404" s="17"/>
    </row>
    <row r="3405" spans="3:23">
      <c r="C3405" s="1"/>
      <c r="E3405" s="2"/>
      <c r="H3405" s="9"/>
      <c r="I3405" s="9"/>
      <c r="J3405" s="9"/>
      <c r="O3405" s="17"/>
      <c r="P3405" s="17"/>
      <c r="Q3405" s="17"/>
      <c r="R3405" s="17"/>
      <c r="S3405" s="17"/>
      <c r="T3405" s="17"/>
      <c r="U3405" s="17"/>
      <c r="V3405" s="17"/>
      <c r="W3405" s="17"/>
    </row>
    <row r="3406" spans="3:23">
      <c r="C3406" s="1"/>
      <c r="E3406" s="2"/>
      <c r="H3406" s="9"/>
      <c r="I3406" s="9"/>
      <c r="J3406" s="9"/>
      <c r="O3406" s="17"/>
      <c r="P3406" s="17"/>
      <c r="Q3406" s="17"/>
      <c r="R3406" s="17"/>
      <c r="S3406" s="17"/>
      <c r="T3406" s="17"/>
      <c r="U3406" s="17"/>
      <c r="V3406" s="17"/>
      <c r="W3406" s="17"/>
    </row>
    <row r="3407" spans="3:23">
      <c r="C3407" s="1"/>
      <c r="E3407" s="2"/>
      <c r="H3407" s="9"/>
      <c r="I3407" s="9"/>
      <c r="J3407" s="9"/>
      <c r="O3407" s="17"/>
      <c r="P3407" s="17"/>
      <c r="Q3407" s="17"/>
      <c r="R3407" s="17"/>
      <c r="S3407" s="17"/>
      <c r="T3407" s="17"/>
      <c r="U3407" s="17"/>
      <c r="V3407" s="17"/>
      <c r="W3407" s="17"/>
    </row>
    <row r="3408" spans="3:23">
      <c r="C3408" s="1"/>
      <c r="E3408" s="2"/>
      <c r="H3408" s="9"/>
      <c r="I3408" s="9"/>
      <c r="J3408" s="9"/>
      <c r="O3408" s="17"/>
      <c r="P3408" s="17"/>
      <c r="Q3408" s="17"/>
      <c r="R3408" s="17"/>
      <c r="S3408" s="17"/>
      <c r="T3408" s="17"/>
      <c r="U3408" s="17"/>
      <c r="V3408" s="17"/>
      <c r="W3408" s="17"/>
    </row>
    <row r="3409" spans="3:23">
      <c r="C3409" s="1"/>
      <c r="E3409" s="2"/>
      <c r="H3409" s="9"/>
      <c r="I3409" s="9"/>
      <c r="J3409" s="9"/>
      <c r="O3409" s="17"/>
      <c r="P3409" s="17"/>
      <c r="Q3409" s="17"/>
      <c r="R3409" s="17"/>
      <c r="S3409" s="17"/>
      <c r="T3409" s="17"/>
      <c r="U3409" s="17"/>
      <c r="V3409" s="17"/>
      <c r="W3409" s="17"/>
    </row>
    <row r="3410" spans="3:23">
      <c r="C3410" s="1"/>
      <c r="E3410" s="2"/>
      <c r="H3410" s="9"/>
      <c r="I3410" s="9"/>
      <c r="J3410" s="9"/>
      <c r="O3410" s="17"/>
      <c r="P3410" s="17"/>
      <c r="Q3410" s="17"/>
      <c r="R3410" s="17"/>
      <c r="S3410" s="17"/>
      <c r="T3410" s="17"/>
      <c r="U3410" s="17"/>
      <c r="V3410" s="17"/>
      <c r="W3410" s="17"/>
    </row>
    <row r="3411" spans="3:23">
      <c r="C3411" s="1"/>
      <c r="E3411" s="2"/>
      <c r="H3411" s="9"/>
      <c r="I3411" s="9"/>
      <c r="J3411" s="9"/>
      <c r="O3411" s="17"/>
      <c r="P3411" s="17"/>
      <c r="Q3411" s="17"/>
      <c r="R3411" s="17"/>
      <c r="S3411" s="17"/>
      <c r="T3411" s="17"/>
      <c r="U3411" s="17"/>
      <c r="V3411" s="17"/>
      <c r="W3411" s="17"/>
    </row>
    <row r="3412" spans="3:23">
      <c r="C3412" s="1"/>
      <c r="E3412" s="2"/>
      <c r="H3412" s="9"/>
      <c r="I3412" s="9"/>
      <c r="J3412" s="9"/>
      <c r="O3412" s="17"/>
      <c r="P3412" s="17"/>
      <c r="Q3412" s="17"/>
      <c r="R3412" s="17"/>
      <c r="S3412" s="17"/>
      <c r="T3412" s="17"/>
      <c r="U3412" s="17"/>
      <c r="V3412" s="17"/>
      <c r="W3412" s="17"/>
    </row>
    <row r="3413" spans="3:23">
      <c r="C3413" s="1"/>
      <c r="E3413" s="2"/>
      <c r="H3413" s="9"/>
      <c r="I3413" s="9"/>
      <c r="J3413" s="9"/>
      <c r="O3413" s="17"/>
      <c r="P3413" s="17"/>
      <c r="Q3413" s="17"/>
      <c r="R3413" s="17"/>
      <c r="S3413" s="17"/>
      <c r="T3413" s="17"/>
      <c r="U3413" s="17"/>
      <c r="V3413" s="17"/>
      <c r="W3413" s="17"/>
    </row>
    <row r="3414" spans="3:23">
      <c r="C3414" s="1"/>
      <c r="E3414" s="2"/>
      <c r="H3414" s="9"/>
      <c r="I3414" s="9"/>
      <c r="J3414" s="9"/>
      <c r="O3414" s="17"/>
      <c r="P3414" s="17"/>
      <c r="Q3414" s="17"/>
      <c r="R3414" s="17"/>
      <c r="S3414" s="17"/>
      <c r="T3414" s="17"/>
      <c r="U3414" s="17"/>
      <c r="V3414" s="17"/>
      <c r="W3414" s="17"/>
    </row>
    <row r="3415" spans="3:23">
      <c r="C3415" s="1"/>
      <c r="E3415" s="2"/>
      <c r="H3415" s="9"/>
      <c r="I3415" s="9"/>
      <c r="J3415" s="9"/>
      <c r="O3415" s="17"/>
      <c r="P3415" s="17"/>
      <c r="Q3415" s="17"/>
      <c r="R3415" s="17"/>
      <c r="S3415" s="17"/>
      <c r="T3415" s="17"/>
      <c r="U3415" s="17"/>
      <c r="V3415" s="17"/>
      <c r="W3415" s="17"/>
    </row>
    <row r="3416" spans="3:23">
      <c r="C3416" s="1"/>
      <c r="E3416" s="2"/>
      <c r="H3416" s="9"/>
      <c r="I3416" s="9"/>
      <c r="J3416" s="9"/>
      <c r="O3416" s="17"/>
      <c r="P3416" s="17"/>
      <c r="Q3416" s="17"/>
      <c r="R3416" s="17"/>
      <c r="S3416" s="17"/>
      <c r="T3416" s="17"/>
      <c r="U3416" s="17"/>
      <c r="V3416" s="17"/>
      <c r="W3416" s="17"/>
    </row>
    <row r="3417" spans="3:23">
      <c r="C3417" s="1"/>
      <c r="E3417" s="2"/>
      <c r="H3417" s="9"/>
      <c r="I3417" s="9"/>
      <c r="J3417" s="9"/>
      <c r="O3417" s="17"/>
      <c r="P3417" s="17"/>
      <c r="Q3417" s="17"/>
      <c r="R3417" s="17"/>
      <c r="S3417" s="17"/>
      <c r="T3417" s="17"/>
      <c r="U3417" s="17"/>
      <c r="V3417" s="17"/>
      <c r="W3417" s="17"/>
    </row>
    <row r="3418" spans="3:23">
      <c r="C3418" s="1"/>
      <c r="E3418" s="2"/>
      <c r="H3418" s="9"/>
      <c r="I3418" s="9"/>
      <c r="J3418" s="9"/>
      <c r="O3418" s="17"/>
      <c r="P3418" s="17"/>
      <c r="Q3418" s="17"/>
      <c r="R3418" s="17"/>
      <c r="S3418" s="17"/>
      <c r="T3418" s="17"/>
      <c r="U3418" s="17"/>
      <c r="V3418" s="17"/>
      <c r="W3418" s="17"/>
    </row>
    <row r="3419" spans="3:23">
      <c r="C3419" s="1"/>
      <c r="E3419" s="2"/>
      <c r="H3419" s="9"/>
      <c r="I3419" s="9"/>
      <c r="J3419" s="9"/>
      <c r="O3419" s="17"/>
      <c r="P3419" s="17"/>
      <c r="Q3419" s="17"/>
      <c r="R3419" s="17"/>
      <c r="S3419" s="17"/>
      <c r="T3419" s="17"/>
      <c r="U3419" s="17"/>
      <c r="V3419" s="17"/>
      <c r="W3419" s="17"/>
    </row>
    <row r="3420" spans="3:23">
      <c r="C3420" s="1"/>
      <c r="E3420" s="2"/>
      <c r="H3420" s="9"/>
      <c r="I3420" s="9"/>
      <c r="J3420" s="9"/>
      <c r="O3420" s="17"/>
      <c r="P3420" s="17"/>
      <c r="Q3420" s="17"/>
      <c r="R3420" s="17"/>
      <c r="S3420" s="17"/>
      <c r="T3420" s="17"/>
      <c r="U3420" s="17"/>
      <c r="V3420" s="17"/>
      <c r="W3420" s="17"/>
    </row>
    <row r="3421" spans="3:23">
      <c r="C3421" s="1"/>
      <c r="E3421" s="2"/>
      <c r="H3421" s="9"/>
      <c r="I3421" s="9"/>
      <c r="J3421" s="9"/>
      <c r="O3421" s="17"/>
      <c r="P3421" s="17"/>
      <c r="Q3421" s="17"/>
      <c r="R3421" s="17"/>
      <c r="S3421" s="17"/>
      <c r="T3421" s="17"/>
      <c r="U3421" s="17"/>
      <c r="V3421" s="17"/>
      <c r="W3421" s="17"/>
    </row>
    <row r="3422" spans="3:23">
      <c r="C3422" s="1"/>
      <c r="E3422" s="2"/>
      <c r="H3422" s="9"/>
      <c r="I3422" s="9"/>
      <c r="J3422" s="9"/>
      <c r="O3422" s="17"/>
      <c r="P3422" s="17"/>
      <c r="Q3422" s="17"/>
      <c r="R3422" s="17"/>
      <c r="S3422" s="17"/>
      <c r="T3422" s="17"/>
      <c r="U3422" s="17"/>
      <c r="V3422" s="17"/>
      <c r="W3422" s="17"/>
    </row>
    <row r="3423" spans="3:23">
      <c r="C3423" s="1"/>
      <c r="E3423" s="2"/>
      <c r="H3423" s="9"/>
      <c r="I3423" s="9"/>
      <c r="J3423" s="9"/>
      <c r="O3423" s="17"/>
      <c r="P3423" s="17"/>
      <c r="Q3423" s="17"/>
      <c r="R3423" s="17"/>
      <c r="S3423" s="17"/>
      <c r="T3423" s="17"/>
      <c r="U3423" s="17"/>
      <c r="V3423" s="17"/>
      <c r="W3423" s="17"/>
    </row>
    <row r="3424" spans="3:23">
      <c r="C3424" s="1"/>
      <c r="E3424" s="2"/>
      <c r="H3424" s="9"/>
      <c r="I3424" s="9"/>
      <c r="J3424" s="9"/>
      <c r="O3424" s="17"/>
      <c r="P3424" s="17"/>
      <c r="Q3424" s="17"/>
      <c r="R3424" s="17"/>
      <c r="S3424" s="17"/>
      <c r="T3424" s="17"/>
      <c r="U3424" s="17"/>
      <c r="V3424" s="17"/>
      <c r="W3424" s="17"/>
    </row>
    <row r="3425" spans="3:23">
      <c r="C3425" s="1"/>
      <c r="E3425" s="2"/>
      <c r="H3425" s="9"/>
      <c r="I3425" s="9"/>
      <c r="J3425" s="9"/>
      <c r="O3425" s="17"/>
      <c r="P3425" s="17"/>
      <c r="Q3425" s="17"/>
      <c r="R3425" s="17"/>
      <c r="S3425" s="17"/>
      <c r="T3425" s="17"/>
      <c r="U3425" s="17"/>
      <c r="V3425" s="17"/>
      <c r="W3425" s="17"/>
    </row>
    <row r="3426" spans="3:23">
      <c r="C3426" s="1"/>
      <c r="E3426" s="2"/>
      <c r="H3426" s="9"/>
      <c r="I3426" s="9"/>
      <c r="J3426" s="9"/>
      <c r="O3426" s="17"/>
      <c r="P3426" s="17"/>
      <c r="Q3426" s="17"/>
      <c r="R3426" s="17"/>
      <c r="S3426" s="17"/>
      <c r="T3426" s="17"/>
      <c r="U3426" s="17"/>
      <c r="V3426" s="17"/>
      <c r="W3426" s="17"/>
    </row>
    <row r="3427" spans="3:23">
      <c r="C3427" s="1"/>
      <c r="E3427" s="2"/>
      <c r="H3427" s="9"/>
      <c r="I3427" s="9"/>
      <c r="J3427" s="9"/>
      <c r="O3427" s="17"/>
      <c r="P3427" s="17"/>
      <c r="Q3427" s="17"/>
      <c r="R3427" s="17"/>
      <c r="S3427" s="17"/>
      <c r="T3427" s="17"/>
      <c r="U3427" s="17"/>
      <c r="V3427" s="17"/>
      <c r="W3427" s="17"/>
    </row>
    <row r="3428" spans="3:23">
      <c r="C3428" s="1"/>
      <c r="E3428" s="2"/>
      <c r="H3428" s="9"/>
      <c r="I3428" s="9"/>
      <c r="J3428" s="9"/>
      <c r="O3428" s="17"/>
      <c r="P3428" s="17"/>
      <c r="Q3428" s="17"/>
      <c r="R3428" s="17"/>
      <c r="S3428" s="17"/>
      <c r="T3428" s="17"/>
      <c r="U3428" s="17"/>
      <c r="V3428" s="17"/>
      <c r="W3428" s="17"/>
    </row>
    <row r="3429" spans="3:23">
      <c r="C3429" s="1"/>
      <c r="E3429" s="2"/>
      <c r="H3429" s="9"/>
      <c r="I3429" s="9"/>
      <c r="J3429" s="9"/>
      <c r="O3429" s="17"/>
      <c r="P3429" s="17"/>
      <c r="Q3429" s="17"/>
      <c r="R3429" s="17"/>
      <c r="S3429" s="17"/>
      <c r="T3429" s="17"/>
      <c r="U3429" s="17"/>
      <c r="V3429" s="17"/>
      <c r="W3429" s="17"/>
    </row>
    <row r="3430" spans="3:23">
      <c r="C3430" s="1"/>
      <c r="E3430" s="2"/>
      <c r="H3430" s="9"/>
      <c r="I3430" s="9"/>
      <c r="J3430" s="9"/>
      <c r="O3430" s="17"/>
      <c r="P3430" s="17"/>
      <c r="Q3430" s="17"/>
      <c r="R3430" s="17"/>
      <c r="S3430" s="17"/>
      <c r="T3430" s="17"/>
      <c r="U3430" s="17"/>
      <c r="V3430" s="17"/>
      <c r="W3430" s="17"/>
    </row>
    <row r="3431" spans="3:23">
      <c r="C3431" s="1"/>
      <c r="E3431" s="2"/>
      <c r="H3431" s="9"/>
      <c r="I3431" s="9"/>
      <c r="J3431" s="9"/>
      <c r="O3431" s="17"/>
      <c r="P3431" s="17"/>
      <c r="Q3431" s="17"/>
      <c r="R3431" s="17"/>
      <c r="S3431" s="17"/>
      <c r="T3431" s="17"/>
      <c r="U3431" s="17"/>
      <c r="V3431" s="17"/>
      <c r="W3431" s="17"/>
    </row>
    <row r="3432" spans="3:23">
      <c r="C3432" s="1"/>
      <c r="E3432" s="2"/>
      <c r="H3432" s="9"/>
      <c r="I3432" s="9"/>
      <c r="J3432" s="9"/>
      <c r="O3432" s="17"/>
      <c r="P3432" s="17"/>
      <c r="Q3432" s="17"/>
      <c r="R3432" s="17"/>
      <c r="S3432" s="17"/>
      <c r="T3432" s="17"/>
      <c r="U3432" s="17"/>
      <c r="V3432" s="17"/>
      <c r="W3432" s="17"/>
    </row>
    <row r="3433" spans="3:23">
      <c r="C3433" s="1"/>
      <c r="E3433" s="2"/>
      <c r="H3433" s="9"/>
      <c r="I3433" s="9"/>
      <c r="J3433" s="9"/>
      <c r="O3433" s="17"/>
      <c r="P3433" s="17"/>
      <c r="Q3433" s="17"/>
      <c r="R3433" s="17"/>
      <c r="S3433" s="17"/>
      <c r="T3433" s="17"/>
      <c r="U3433" s="17"/>
      <c r="V3433" s="17"/>
      <c r="W3433" s="17"/>
    </row>
    <row r="3434" spans="3:23">
      <c r="C3434" s="1"/>
      <c r="E3434" s="2"/>
      <c r="H3434" s="9"/>
      <c r="I3434" s="9"/>
      <c r="J3434" s="9"/>
      <c r="O3434" s="17"/>
      <c r="P3434" s="17"/>
      <c r="Q3434" s="17"/>
      <c r="R3434" s="17"/>
      <c r="S3434" s="17"/>
      <c r="T3434" s="17"/>
      <c r="U3434" s="17"/>
      <c r="V3434" s="17"/>
      <c r="W3434" s="17"/>
    </row>
    <row r="3435" spans="3:23">
      <c r="C3435" s="1"/>
      <c r="E3435" s="2"/>
      <c r="H3435" s="9"/>
      <c r="I3435" s="9"/>
      <c r="J3435" s="9"/>
      <c r="O3435" s="17"/>
      <c r="P3435" s="17"/>
      <c r="Q3435" s="17"/>
      <c r="R3435" s="17"/>
      <c r="S3435" s="17"/>
      <c r="T3435" s="17"/>
      <c r="U3435" s="17"/>
      <c r="V3435" s="17"/>
      <c r="W3435" s="17"/>
    </row>
    <row r="3436" spans="3:23">
      <c r="C3436" s="1"/>
      <c r="E3436" s="2"/>
      <c r="H3436" s="9"/>
      <c r="I3436" s="9"/>
      <c r="J3436" s="9"/>
      <c r="O3436" s="17"/>
      <c r="P3436" s="17"/>
      <c r="Q3436" s="17"/>
      <c r="R3436" s="17"/>
      <c r="S3436" s="17"/>
      <c r="T3436" s="17"/>
      <c r="U3436" s="17"/>
      <c r="V3436" s="17"/>
      <c r="W3436" s="17"/>
    </row>
    <row r="3437" spans="3:23">
      <c r="C3437" s="1"/>
      <c r="E3437" s="2"/>
      <c r="H3437" s="9"/>
      <c r="I3437" s="9"/>
      <c r="J3437" s="9"/>
      <c r="O3437" s="17"/>
      <c r="P3437" s="17"/>
      <c r="Q3437" s="17"/>
      <c r="R3437" s="17"/>
      <c r="S3437" s="17"/>
      <c r="T3437" s="17"/>
      <c r="U3437" s="17"/>
      <c r="V3437" s="17"/>
      <c r="W3437" s="17"/>
    </row>
    <row r="3438" spans="3:23">
      <c r="C3438" s="1"/>
      <c r="E3438" s="2"/>
      <c r="H3438" s="9"/>
      <c r="I3438" s="9"/>
      <c r="J3438" s="9"/>
      <c r="O3438" s="17"/>
      <c r="P3438" s="17"/>
      <c r="Q3438" s="17"/>
      <c r="R3438" s="17"/>
      <c r="S3438" s="17"/>
      <c r="T3438" s="17"/>
      <c r="U3438" s="17"/>
      <c r="V3438" s="17"/>
      <c r="W3438" s="17"/>
    </row>
    <row r="3439" spans="3:23">
      <c r="C3439" s="1"/>
      <c r="E3439" s="2"/>
      <c r="H3439" s="9"/>
      <c r="I3439" s="9"/>
      <c r="J3439" s="9"/>
      <c r="O3439" s="17"/>
      <c r="P3439" s="17"/>
      <c r="Q3439" s="17"/>
      <c r="R3439" s="17"/>
      <c r="S3439" s="17"/>
      <c r="T3439" s="17"/>
      <c r="U3439" s="17"/>
      <c r="V3439" s="17"/>
      <c r="W3439" s="17"/>
    </row>
    <row r="3440" spans="3:23">
      <c r="C3440" s="1"/>
      <c r="E3440" s="2"/>
      <c r="H3440" s="9"/>
      <c r="I3440" s="9"/>
      <c r="J3440" s="9"/>
      <c r="O3440" s="17"/>
      <c r="P3440" s="17"/>
      <c r="Q3440" s="17"/>
      <c r="R3440" s="17"/>
      <c r="S3440" s="17"/>
      <c r="T3440" s="17"/>
      <c r="U3440" s="17"/>
      <c r="V3440" s="17"/>
      <c r="W3440" s="17"/>
    </row>
    <row r="3441" spans="3:23">
      <c r="C3441" s="1"/>
      <c r="E3441" s="2"/>
      <c r="H3441" s="9"/>
      <c r="I3441" s="9"/>
      <c r="J3441" s="9"/>
      <c r="O3441" s="17"/>
      <c r="P3441" s="17"/>
      <c r="Q3441" s="17"/>
      <c r="R3441" s="17"/>
      <c r="S3441" s="17"/>
      <c r="T3441" s="17"/>
      <c r="U3441" s="17"/>
      <c r="V3441" s="17"/>
      <c r="W3441" s="17"/>
    </row>
    <row r="3442" spans="3:23">
      <c r="C3442" s="1"/>
      <c r="E3442" s="2"/>
      <c r="H3442" s="9"/>
      <c r="I3442" s="9"/>
      <c r="J3442" s="9"/>
      <c r="O3442" s="17"/>
      <c r="P3442" s="17"/>
      <c r="Q3442" s="17"/>
      <c r="R3442" s="17"/>
      <c r="S3442" s="17"/>
      <c r="T3442" s="17"/>
      <c r="U3442" s="17"/>
      <c r="V3442" s="17"/>
      <c r="W3442" s="17"/>
    </row>
    <row r="3443" spans="3:23">
      <c r="C3443" s="1"/>
      <c r="E3443" s="2"/>
      <c r="H3443" s="9"/>
      <c r="I3443" s="9"/>
      <c r="J3443" s="9"/>
      <c r="O3443" s="17"/>
      <c r="P3443" s="17"/>
      <c r="Q3443" s="17"/>
      <c r="R3443" s="17"/>
      <c r="S3443" s="17"/>
      <c r="T3443" s="17"/>
      <c r="U3443" s="17"/>
      <c r="V3443" s="17"/>
      <c r="W3443" s="17"/>
    </row>
    <row r="3444" spans="3:23">
      <c r="C3444" s="1"/>
      <c r="E3444" s="2"/>
      <c r="H3444" s="9"/>
      <c r="I3444" s="9"/>
      <c r="J3444" s="9"/>
      <c r="O3444" s="17"/>
      <c r="P3444" s="17"/>
      <c r="Q3444" s="17"/>
      <c r="R3444" s="17"/>
      <c r="S3444" s="17"/>
      <c r="T3444" s="17"/>
      <c r="U3444" s="17"/>
      <c r="V3444" s="17"/>
      <c r="W3444" s="17"/>
    </row>
    <row r="3445" spans="3:23">
      <c r="C3445" s="1"/>
      <c r="E3445" s="2"/>
      <c r="H3445" s="9"/>
      <c r="I3445" s="9"/>
      <c r="J3445" s="9"/>
      <c r="O3445" s="17"/>
      <c r="P3445" s="17"/>
      <c r="Q3445" s="17"/>
      <c r="R3445" s="17"/>
      <c r="S3445" s="17"/>
      <c r="T3445" s="17"/>
      <c r="U3445" s="17"/>
      <c r="V3445" s="17"/>
      <c r="W3445" s="17"/>
    </row>
    <row r="3446" spans="3:23">
      <c r="C3446" s="1"/>
      <c r="E3446" s="2"/>
      <c r="H3446" s="9"/>
      <c r="I3446" s="9"/>
      <c r="J3446" s="9"/>
      <c r="O3446" s="17"/>
      <c r="P3446" s="17"/>
      <c r="Q3446" s="17"/>
      <c r="R3446" s="17"/>
      <c r="S3446" s="17"/>
      <c r="T3446" s="17"/>
      <c r="U3446" s="17"/>
      <c r="V3446" s="17"/>
      <c r="W3446" s="17"/>
    </row>
    <row r="3447" spans="3:23">
      <c r="C3447" s="1"/>
      <c r="E3447" s="2"/>
      <c r="H3447" s="9"/>
      <c r="I3447" s="9"/>
      <c r="J3447" s="9"/>
      <c r="O3447" s="17"/>
      <c r="P3447" s="17"/>
      <c r="Q3447" s="17"/>
      <c r="R3447" s="17"/>
      <c r="S3447" s="17"/>
      <c r="T3447" s="17"/>
      <c r="U3447" s="17"/>
      <c r="V3447" s="17"/>
      <c r="W3447" s="17"/>
    </row>
    <row r="3448" spans="3:23">
      <c r="C3448" s="1"/>
      <c r="E3448" s="2"/>
      <c r="H3448" s="9"/>
      <c r="I3448" s="9"/>
      <c r="J3448" s="9"/>
      <c r="O3448" s="17"/>
      <c r="P3448" s="17"/>
      <c r="Q3448" s="17"/>
      <c r="R3448" s="17"/>
      <c r="S3448" s="17"/>
      <c r="T3448" s="17"/>
      <c r="U3448" s="17"/>
      <c r="V3448" s="17"/>
      <c r="W3448" s="17"/>
    </row>
    <row r="3449" spans="3:23">
      <c r="C3449" s="1"/>
      <c r="E3449" s="2"/>
      <c r="H3449" s="9"/>
      <c r="I3449" s="9"/>
      <c r="J3449" s="9"/>
      <c r="O3449" s="17"/>
      <c r="P3449" s="17"/>
      <c r="Q3449" s="17"/>
      <c r="R3449" s="17"/>
      <c r="S3449" s="17"/>
      <c r="T3449" s="17"/>
      <c r="U3449" s="17"/>
      <c r="V3449" s="17"/>
      <c r="W3449" s="17"/>
    </row>
    <row r="3450" spans="3:23">
      <c r="C3450" s="1"/>
      <c r="E3450" s="2"/>
      <c r="H3450" s="9"/>
      <c r="I3450" s="9"/>
      <c r="J3450" s="9"/>
      <c r="O3450" s="17"/>
      <c r="P3450" s="17"/>
      <c r="Q3450" s="17"/>
      <c r="R3450" s="17"/>
      <c r="S3450" s="17"/>
      <c r="T3450" s="17"/>
      <c r="U3450" s="17"/>
      <c r="V3450" s="17"/>
      <c r="W3450" s="17"/>
    </row>
    <row r="3451" spans="3:23">
      <c r="C3451" s="1"/>
      <c r="E3451" s="2"/>
      <c r="H3451" s="9"/>
      <c r="I3451" s="9"/>
      <c r="J3451" s="9"/>
      <c r="O3451" s="17"/>
      <c r="P3451" s="17"/>
      <c r="Q3451" s="17"/>
      <c r="R3451" s="17"/>
      <c r="S3451" s="17"/>
      <c r="T3451" s="17"/>
      <c r="U3451" s="17"/>
      <c r="V3451" s="17"/>
      <c r="W3451" s="17"/>
    </row>
    <row r="3452" spans="3:23">
      <c r="C3452" s="1"/>
      <c r="E3452" s="2"/>
      <c r="H3452" s="9"/>
      <c r="I3452" s="9"/>
      <c r="J3452" s="9"/>
      <c r="O3452" s="17"/>
      <c r="P3452" s="17"/>
      <c r="Q3452" s="17"/>
      <c r="R3452" s="17"/>
      <c r="S3452" s="17"/>
      <c r="T3452" s="17"/>
      <c r="U3452" s="17"/>
      <c r="V3452" s="17"/>
      <c r="W3452" s="17"/>
    </row>
    <row r="3453" spans="3:23">
      <c r="C3453" s="1"/>
      <c r="E3453" s="2"/>
      <c r="H3453" s="9"/>
      <c r="I3453" s="9"/>
      <c r="J3453" s="9"/>
      <c r="O3453" s="17"/>
      <c r="P3453" s="17"/>
      <c r="Q3453" s="17"/>
      <c r="R3453" s="17"/>
      <c r="S3453" s="17"/>
      <c r="T3453" s="17"/>
      <c r="U3453" s="17"/>
      <c r="V3453" s="17"/>
      <c r="W3453" s="17"/>
    </row>
    <row r="3454" spans="3:23">
      <c r="C3454" s="1"/>
      <c r="E3454" s="2"/>
      <c r="H3454" s="9"/>
      <c r="I3454" s="9"/>
      <c r="J3454" s="9"/>
      <c r="O3454" s="17"/>
      <c r="P3454" s="17"/>
      <c r="Q3454" s="17"/>
      <c r="R3454" s="17"/>
      <c r="S3454" s="17"/>
      <c r="T3454" s="17"/>
      <c r="U3454" s="17"/>
      <c r="V3454" s="17"/>
      <c r="W3454" s="17"/>
    </row>
    <row r="3455" spans="3:23">
      <c r="C3455" s="1"/>
      <c r="E3455" s="2"/>
      <c r="H3455" s="9"/>
      <c r="I3455" s="9"/>
      <c r="J3455" s="9"/>
      <c r="O3455" s="17"/>
      <c r="P3455" s="17"/>
      <c r="Q3455" s="17"/>
      <c r="R3455" s="17"/>
      <c r="S3455" s="17"/>
      <c r="T3455" s="17"/>
      <c r="U3455" s="17"/>
      <c r="V3455" s="17"/>
      <c r="W3455" s="17"/>
    </row>
    <row r="3456" spans="3:23">
      <c r="C3456" s="1"/>
      <c r="E3456" s="2"/>
      <c r="H3456" s="9"/>
      <c r="I3456" s="9"/>
      <c r="J3456" s="9"/>
      <c r="O3456" s="17"/>
      <c r="P3456" s="17"/>
      <c r="Q3456" s="17"/>
      <c r="R3456" s="17"/>
      <c r="S3456" s="17"/>
      <c r="T3456" s="17"/>
      <c r="U3456" s="17"/>
      <c r="V3456" s="17"/>
      <c r="W3456" s="17"/>
    </row>
    <row r="3457" spans="3:23">
      <c r="C3457" s="1"/>
      <c r="E3457" s="2"/>
      <c r="H3457" s="9"/>
      <c r="I3457" s="9"/>
      <c r="J3457" s="9"/>
      <c r="O3457" s="17"/>
      <c r="P3457" s="17"/>
      <c r="Q3457" s="17"/>
      <c r="R3457" s="17"/>
      <c r="S3457" s="17"/>
      <c r="T3457" s="17"/>
      <c r="U3457" s="17"/>
      <c r="V3457" s="17"/>
      <c r="W3457" s="17"/>
    </row>
    <row r="3458" spans="3:23">
      <c r="C3458" s="1"/>
      <c r="E3458" s="2"/>
      <c r="H3458" s="9"/>
      <c r="I3458" s="9"/>
      <c r="J3458" s="9"/>
      <c r="O3458" s="17"/>
      <c r="P3458" s="17"/>
      <c r="Q3458" s="17"/>
      <c r="R3458" s="17"/>
      <c r="S3458" s="17"/>
      <c r="T3458" s="17"/>
      <c r="U3458" s="17"/>
      <c r="V3458" s="17"/>
      <c r="W3458" s="17"/>
    </row>
    <row r="3459" spans="3:23">
      <c r="C3459" s="1"/>
      <c r="E3459" s="2"/>
      <c r="H3459" s="9"/>
      <c r="I3459" s="9"/>
      <c r="J3459" s="9"/>
      <c r="O3459" s="17"/>
      <c r="P3459" s="17"/>
      <c r="Q3459" s="17"/>
      <c r="R3459" s="17"/>
      <c r="S3459" s="17"/>
      <c r="T3459" s="17"/>
      <c r="U3459" s="17"/>
      <c r="V3459" s="17"/>
      <c r="W3459" s="17"/>
    </row>
    <row r="3460" spans="3:23">
      <c r="C3460" s="1"/>
      <c r="E3460" s="2"/>
      <c r="H3460" s="9"/>
      <c r="I3460" s="9"/>
      <c r="J3460" s="9"/>
      <c r="O3460" s="17"/>
      <c r="P3460" s="17"/>
      <c r="Q3460" s="17"/>
      <c r="R3460" s="17"/>
      <c r="S3460" s="17"/>
      <c r="T3460" s="17"/>
      <c r="U3460" s="17"/>
      <c r="V3460" s="17"/>
      <c r="W3460" s="17"/>
    </row>
    <row r="3461" spans="3:23">
      <c r="C3461" s="1"/>
      <c r="E3461" s="2"/>
      <c r="H3461" s="9"/>
      <c r="I3461" s="9"/>
      <c r="J3461" s="9"/>
      <c r="O3461" s="17"/>
      <c r="P3461" s="17"/>
      <c r="Q3461" s="17"/>
      <c r="R3461" s="17"/>
      <c r="S3461" s="17"/>
      <c r="T3461" s="17"/>
      <c r="U3461" s="17"/>
      <c r="V3461" s="17"/>
      <c r="W3461" s="17"/>
    </row>
    <row r="3462" spans="3:23">
      <c r="C3462" s="1"/>
      <c r="E3462" s="2"/>
      <c r="H3462" s="9"/>
      <c r="I3462" s="9"/>
      <c r="J3462" s="9"/>
      <c r="O3462" s="17"/>
      <c r="P3462" s="17"/>
      <c r="Q3462" s="17"/>
      <c r="R3462" s="17"/>
      <c r="S3462" s="17"/>
      <c r="T3462" s="17"/>
      <c r="U3462" s="17"/>
      <c r="V3462" s="17"/>
      <c r="W3462" s="17"/>
    </row>
    <row r="3463" spans="3:23">
      <c r="C3463" s="1"/>
      <c r="E3463" s="2"/>
      <c r="H3463" s="9"/>
      <c r="I3463" s="9"/>
      <c r="J3463" s="9"/>
      <c r="O3463" s="17"/>
      <c r="P3463" s="17"/>
      <c r="Q3463" s="17"/>
      <c r="R3463" s="17"/>
      <c r="S3463" s="17"/>
      <c r="T3463" s="17"/>
      <c r="U3463" s="17"/>
      <c r="V3463" s="17"/>
      <c r="W3463" s="17"/>
    </row>
    <row r="3464" spans="3:23">
      <c r="C3464" s="1"/>
      <c r="E3464" s="2"/>
      <c r="H3464" s="9"/>
      <c r="I3464" s="9"/>
      <c r="J3464" s="9"/>
      <c r="O3464" s="17"/>
      <c r="P3464" s="17"/>
      <c r="Q3464" s="17"/>
      <c r="R3464" s="17"/>
      <c r="S3464" s="17"/>
      <c r="T3464" s="17"/>
      <c r="U3464" s="17"/>
      <c r="V3464" s="17"/>
      <c r="W3464" s="17"/>
    </row>
    <row r="3465" spans="3:23">
      <c r="C3465" s="1"/>
      <c r="E3465" s="2"/>
      <c r="H3465" s="9"/>
      <c r="I3465" s="9"/>
      <c r="J3465" s="9"/>
      <c r="O3465" s="17"/>
      <c r="P3465" s="17"/>
      <c r="Q3465" s="17"/>
      <c r="R3465" s="17"/>
      <c r="S3465" s="17"/>
      <c r="T3465" s="17"/>
      <c r="U3465" s="17"/>
      <c r="V3465" s="17"/>
      <c r="W3465" s="17"/>
    </row>
    <row r="3466" spans="3:23">
      <c r="C3466" s="1"/>
      <c r="E3466" s="2"/>
      <c r="H3466" s="9"/>
      <c r="I3466" s="9"/>
      <c r="J3466" s="9"/>
      <c r="O3466" s="17"/>
      <c r="P3466" s="17"/>
      <c r="Q3466" s="17"/>
      <c r="R3466" s="17"/>
      <c r="S3466" s="17"/>
      <c r="T3466" s="17"/>
      <c r="U3466" s="17"/>
      <c r="V3466" s="17"/>
      <c r="W3466" s="17"/>
    </row>
    <row r="3467" spans="3:23">
      <c r="C3467" s="1"/>
      <c r="E3467" s="2"/>
      <c r="H3467" s="9"/>
      <c r="I3467" s="9"/>
      <c r="J3467" s="9"/>
      <c r="O3467" s="17"/>
      <c r="P3467" s="17"/>
      <c r="Q3467" s="17"/>
      <c r="R3467" s="17"/>
      <c r="S3467" s="17"/>
      <c r="T3467" s="17"/>
      <c r="U3467" s="17"/>
      <c r="V3467" s="17"/>
      <c r="W3467" s="17"/>
    </row>
    <row r="3468" spans="3:23">
      <c r="C3468" s="1"/>
      <c r="E3468" s="2"/>
      <c r="H3468" s="9"/>
      <c r="I3468" s="9"/>
      <c r="J3468" s="9"/>
      <c r="O3468" s="17"/>
      <c r="P3468" s="17"/>
      <c r="Q3468" s="17"/>
      <c r="R3468" s="17"/>
      <c r="S3468" s="17"/>
      <c r="T3468" s="17"/>
      <c r="U3468" s="17"/>
      <c r="V3468" s="17"/>
      <c r="W3468" s="17"/>
    </row>
    <row r="3469" spans="3:23">
      <c r="C3469" s="1"/>
      <c r="E3469" s="2"/>
      <c r="H3469" s="9"/>
      <c r="I3469" s="9"/>
      <c r="J3469" s="9"/>
      <c r="O3469" s="17"/>
      <c r="P3469" s="17"/>
      <c r="Q3469" s="17"/>
      <c r="R3469" s="17"/>
      <c r="S3469" s="17"/>
      <c r="T3469" s="17"/>
      <c r="U3469" s="17"/>
      <c r="V3469" s="17"/>
      <c r="W3469" s="17"/>
    </row>
    <row r="3470" spans="3:23">
      <c r="C3470" s="1"/>
      <c r="E3470" s="2"/>
      <c r="H3470" s="9"/>
      <c r="I3470" s="9"/>
      <c r="J3470" s="9"/>
      <c r="O3470" s="17"/>
      <c r="P3470" s="17"/>
      <c r="Q3470" s="17"/>
      <c r="R3470" s="17"/>
      <c r="S3470" s="17"/>
      <c r="T3470" s="17"/>
      <c r="U3470" s="17"/>
      <c r="V3470" s="17"/>
      <c r="W3470" s="17"/>
    </row>
    <row r="3471" spans="3:23">
      <c r="C3471" s="1"/>
      <c r="E3471" s="2"/>
      <c r="H3471" s="9"/>
      <c r="I3471" s="9"/>
      <c r="J3471" s="9"/>
      <c r="O3471" s="17"/>
      <c r="P3471" s="17"/>
      <c r="Q3471" s="17"/>
      <c r="R3471" s="17"/>
      <c r="S3471" s="17"/>
      <c r="T3471" s="17"/>
      <c r="U3471" s="17"/>
      <c r="V3471" s="17"/>
      <c r="W3471" s="17"/>
    </row>
    <row r="3472" spans="3:23">
      <c r="C3472" s="1"/>
      <c r="E3472" s="2"/>
      <c r="H3472" s="9"/>
      <c r="I3472" s="9"/>
      <c r="J3472" s="9"/>
      <c r="O3472" s="17"/>
      <c r="P3472" s="17"/>
      <c r="Q3472" s="17"/>
      <c r="R3472" s="17"/>
      <c r="S3472" s="17"/>
      <c r="T3472" s="17"/>
      <c r="U3472" s="17"/>
      <c r="V3472" s="17"/>
      <c r="W3472" s="17"/>
    </row>
    <row r="3473" spans="3:23">
      <c r="C3473" s="1"/>
      <c r="E3473" s="2"/>
      <c r="H3473" s="9"/>
      <c r="I3473" s="9"/>
      <c r="J3473" s="9"/>
      <c r="O3473" s="17"/>
      <c r="P3473" s="17"/>
      <c r="Q3473" s="17"/>
      <c r="R3473" s="17"/>
      <c r="S3473" s="17"/>
      <c r="T3473" s="17"/>
      <c r="U3473" s="17"/>
      <c r="V3473" s="17"/>
      <c r="W3473" s="17"/>
    </row>
    <row r="3474" spans="3:23">
      <c r="C3474" s="1"/>
      <c r="E3474" s="2"/>
      <c r="H3474" s="9"/>
      <c r="I3474" s="9"/>
      <c r="J3474" s="9"/>
      <c r="O3474" s="17"/>
      <c r="P3474" s="17"/>
      <c r="Q3474" s="17"/>
      <c r="R3474" s="17"/>
      <c r="S3474" s="17"/>
      <c r="T3474" s="17"/>
      <c r="U3474" s="17"/>
      <c r="V3474" s="17"/>
      <c r="W3474" s="17"/>
    </row>
    <row r="3475" spans="3:23">
      <c r="C3475" s="1"/>
      <c r="E3475" s="2"/>
      <c r="H3475" s="9"/>
      <c r="I3475" s="9"/>
      <c r="J3475" s="9"/>
      <c r="O3475" s="17"/>
      <c r="P3475" s="17"/>
      <c r="Q3475" s="17"/>
      <c r="R3475" s="17"/>
      <c r="S3475" s="17"/>
      <c r="T3475" s="17"/>
      <c r="U3475" s="17"/>
      <c r="V3475" s="17"/>
      <c r="W3475" s="17"/>
    </row>
    <row r="3476" spans="3:23">
      <c r="C3476" s="1"/>
      <c r="E3476" s="2"/>
      <c r="H3476" s="9"/>
      <c r="I3476" s="9"/>
      <c r="J3476" s="9"/>
      <c r="O3476" s="17"/>
      <c r="P3476" s="17"/>
      <c r="Q3476" s="17"/>
      <c r="R3476" s="17"/>
      <c r="S3476" s="17"/>
      <c r="T3476" s="17"/>
      <c r="U3476" s="17"/>
      <c r="V3476" s="17"/>
      <c r="W3476" s="17"/>
    </row>
    <row r="3477" spans="3:23">
      <c r="C3477" s="1"/>
      <c r="E3477" s="2"/>
      <c r="H3477" s="9"/>
      <c r="I3477" s="9"/>
      <c r="J3477" s="9"/>
      <c r="O3477" s="17"/>
      <c r="P3477" s="17"/>
      <c r="Q3477" s="17"/>
      <c r="R3477" s="17"/>
      <c r="S3477" s="17"/>
      <c r="T3477" s="17"/>
      <c r="U3477" s="17"/>
      <c r="V3477" s="17"/>
      <c r="W3477" s="17"/>
    </row>
    <row r="3478" spans="3:23">
      <c r="C3478" s="1"/>
      <c r="E3478" s="2"/>
      <c r="H3478" s="9"/>
      <c r="I3478" s="9"/>
      <c r="J3478" s="9"/>
      <c r="O3478" s="17"/>
      <c r="P3478" s="17"/>
      <c r="Q3478" s="17"/>
      <c r="R3478" s="17"/>
      <c r="S3478" s="17"/>
      <c r="T3478" s="17"/>
      <c r="U3478" s="17"/>
      <c r="V3478" s="17"/>
      <c r="W3478" s="17"/>
    </row>
    <row r="3479" spans="3:23">
      <c r="C3479" s="1"/>
      <c r="E3479" s="2"/>
      <c r="H3479" s="9"/>
      <c r="I3479" s="9"/>
      <c r="J3479" s="9"/>
      <c r="O3479" s="17"/>
      <c r="P3479" s="17"/>
      <c r="Q3479" s="17"/>
      <c r="R3479" s="17"/>
      <c r="S3479" s="17"/>
      <c r="T3479" s="17"/>
      <c r="U3479" s="17"/>
      <c r="V3479" s="17"/>
      <c r="W3479" s="17"/>
    </row>
    <row r="3480" spans="3:23">
      <c r="C3480" s="1"/>
      <c r="E3480" s="2"/>
      <c r="H3480" s="9"/>
      <c r="I3480" s="9"/>
      <c r="J3480" s="9"/>
      <c r="O3480" s="17"/>
      <c r="P3480" s="17"/>
      <c r="Q3480" s="17"/>
      <c r="R3480" s="17"/>
      <c r="S3480" s="17"/>
      <c r="T3480" s="17"/>
      <c r="U3480" s="17"/>
      <c r="V3480" s="17"/>
      <c r="W3480" s="17"/>
    </row>
    <row r="3481" spans="3:23">
      <c r="C3481" s="1"/>
      <c r="E3481" s="2"/>
      <c r="H3481" s="9"/>
      <c r="I3481" s="9"/>
      <c r="J3481" s="9"/>
      <c r="O3481" s="17"/>
      <c r="P3481" s="17"/>
      <c r="Q3481" s="17"/>
      <c r="R3481" s="17"/>
      <c r="S3481" s="17"/>
      <c r="T3481" s="17"/>
      <c r="U3481" s="17"/>
      <c r="V3481" s="17"/>
      <c r="W3481" s="17"/>
    </row>
    <row r="3482" spans="3:23">
      <c r="C3482" s="1"/>
      <c r="E3482" s="2"/>
      <c r="H3482" s="9"/>
      <c r="I3482" s="9"/>
      <c r="J3482" s="9"/>
      <c r="O3482" s="17"/>
      <c r="P3482" s="17"/>
      <c r="Q3482" s="17"/>
      <c r="R3482" s="17"/>
      <c r="S3482" s="17"/>
      <c r="T3482" s="17"/>
      <c r="U3482" s="17"/>
      <c r="V3482" s="17"/>
      <c r="W3482" s="17"/>
    </row>
    <row r="3483" spans="3:23">
      <c r="C3483" s="1"/>
      <c r="E3483" s="2"/>
      <c r="H3483" s="9"/>
      <c r="I3483" s="9"/>
      <c r="J3483" s="9"/>
      <c r="O3483" s="17"/>
      <c r="P3483" s="17"/>
      <c r="Q3483" s="17"/>
      <c r="R3483" s="17"/>
      <c r="S3483" s="17"/>
      <c r="T3483" s="17"/>
      <c r="U3483" s="17"/>
      <c r="V3483" s="17"/>
      <c r="W3483" s="17"/>
    </row>
    <row r="3484" spans="3:23">
      <c r="C3484" s="1"/>
      <c r="E3484" s="2"/>
      <c r="H3484" s="9"/>
      <c r="I3484" s="9"/>
      <c r="J3484" s="9"/>
      <c r="O3484" s="17"/>
      <c r="P3484" s="17"/>
      <c r="Q3484" s="17"/>
      <c r="R3484" s="17"/>
      <c r="S3484" s="17"/>
      <c r="T3484" s="17"/>
      <c r="U3484" s="17"/>
      <c r="V3484" s="17"/>
      <c r="W3484" s="17"/>
    </row>
    <row r="3485" spans="3:23">
      <c r="C3485" s="1"/>
      <c r="E3485" s="2"/>
      <c r="H3485" s="9"/>
      <c r="I3485" s="9"/>
      <c r="J3485" s="9"/>
      <c r="O3485" s="17"/>
      <c r="P3485" s="17"/>
      <c r="Q3485" s="17"/>
      <c r="R3485" s="17"/>
      <c r="S3485" s="17"/>
      <c r="T3485" s="17"/>
      <c r="U3485" s="17"/>
      <c r="V3485" s="17"/>
      <c r="W3485" s="17"/>
    </row>
    <row r="3486" spans="3:23">
      <c r="C3486" s="1"/>
      <c r="E3486" s="2"/>
      <c r="H3486" s="9"/>
      <c r="I3486" s="9"/>
      <c r="J3486" s="9"/>
      <c r="O3486" s="17"/>
      <c r="P3486" s="17"/>
      <c r="Q3486" s="17"/>
      <c r="R3486" s="17"/>
      <c r="S3486" s="17"/>
      <c r="T3486" s="17"/>
      <c r="U3486" s="17"/>
      <c r="V3486" s="17"/>
      <c r="W3486" s="17"/>
    </row>
    <row r="3487" spans="3:23">
      <c r="C3487" s="1"/>
      <c r="E3487" s="2"/>
      <c r="H3487" s="9"/>
      <c r="I3487" s="9"/>
      <c r="J3487" s="9"/>
      <c r="O3487" s="17"/>
      <c r="P3487" s="17"/>
      <c r="Q3487" s="17"/>
      <c r="R3487" s="17"/>
      <c r="S3487" s="17"/>
      <c r="T3487" s="17"/>
      <c r="U3487" s="17"/>
      <c r="V3487" s="17"/>
      <c r="W3487" s="17"/>
    </row>
    <row r="3488" spans="3:23">
      <c r="C3488" s="1"/>
      <c r="E3488" s="2"/>
      <c r="H3488" s="9"/>
      <c r="I3488" s="9"/>
      <c r="J3488" s="9"/>
      <c r="O3488" s="17"/>
      <c r="P3488" s="17"/>
      <c r="Q3488" s="17"/>
      <c r="R3488" s="17"/>
      <c r="S3488" s="17"/>
      <c r="T3488" s="17"/>
      <c r="U3488" s="17"/>
      <c r="V3488" s="17"/>
      <c r="W3488" s="17"/>
    </row>
    <row r="3489" spans="3:23">
      <c r="C3489" s="1"/>
      <c r="E3489" s="2"/>
      <c r="H3489" s="9"/>
      <c r="I3489" s="9"/>
      <c r="J3489" s="9"/>
      <c r="O3489" s="17"/>
      <c r="P3489" s="17"/>
      <c r="Q3489" s="17"/>
      <c r="R3489" s="17"/>
      <c r="S3489" s="17"/>
      <c r="T3489" s="17"/>
      <c r="U3489" s="17"/>
      <c r="V3489" s="17"/>
      <c r="W3489" s="17"/>
    </row>
    <row r="3490" spans="3:23">
      <c r="C3490" s="1"/>
      <c r="E3490" s="2"/>
      <c r="H3490" s="9"/>
      <c r="I3490" s="9"/>
      <c r="J3490" s="9"/>
      <c r="O3490" s="17"/>
      <c r="P3490" s="17"/>
      <c r="Q3490" s="17"/>
      <c r="R3490" s="17"/>
      <c r="S3490" s="17"/>
      <c r="T3490" s="17"/>
      <c r="U3490" s="17"/>
      <c r="V3490" s="17"/>
      <c r="W3490" s="17"/>
    </row>
    <row r="3491" spans="3:23">
      <c r="C3491" s="1"/>
      <c r="E3491" s="2"/>
      <c r="H3491" s="9"/>
      <c r="I3491" s="9"/>
      <c r="J3491" s="9"/>
      <c r="O3491" s="17"/>
      <c r="P3491" s="17"/>
      <c r="Q3491" s="17"/>
      <c r="R3491" s="17"/>
      <c r="S3491" s="17"/>
      <c r="T3491" s="17"/>
      <c r="U3491" s="17"/>
      <c r="V3491" s="17"/>
      <c r="W3491" s="17"/>
    </row>
    <row r="3492" spans="3:23">
      <c r="C3492" s="1"/>
      <c r="E3492" s="2"/>
      <c r="H3492" s="9"/>
      <c r="I3492" s="9"/>
      <c r="J3492" s="9"/>
      <c r="O3492" s="17"/>
      <c r="P3492" s="17"/>
      <c r="Q3492" s="17"/>
      <c r="R3492" s="17"/>
      <c r="S3492" s="17"/>
      <c r="T3492" s="17"/>
      <c r="U3492" s="17"/>
      <c r="V3492" s="17"/>
      <c r="W3492" s="17"/>
    </row>
    <row r="3493" spans="3:23">
      <c r="C3493" s="1"/>
      <c r="E3493" s="2"/>
      <c r="H3493" s="9"/>
      <c r="I3493" s="9"/>
      <c r="J3493" s="9"/>
      <c r="O3493" s="17"/>
      <c r="P3493" s="17"/>
      <c r="Q3493" s="17"/>
      <c r="R3493" s="17"/>
      <c r="S3493" s="17"/>
      <c r="T3493" s="17"/>
      <c r="U3493" s="17"/>
      <c r="V3493" s="17"/>
      <c r="W3493" s="17"/>
    </row>
    <row r="3494" spans="3:23">
      <c r="C3494" s="1"/>
      <c r="E3494" s="2"/>
      <c r="H3494" s="9"/>
      <c r="I3494" s="9"/>
      <c r="J3494" s="9"/>
      <c r="O3494" s="17"/>
      <c r="P3494" s="17"/>
      <c r="Q3494" s="17"/>
      <c r="R3494" s="17"/>
      <c r="S3494" s="17"/>
      <c r="T3494" s="17"/>
      <c r="U3494" s="17"/>
      <c r="V3494" s="17"/>
      <c r="W3494" s="17"/>
    </row>
    <row r="3495" spans="3:23">
      <c r="C3495" s="1"/>
      <c r="E3495" s="2"/>
      <c r="H3495" s="9"/>
      <c r="I3495" s="9"/>
      <c r="J3495" s="9"/>
      <c r="O3495" s="17"/>
      <c r="P3495" s="17"/>
      <c r="Q3495" s="17"/>
      <c r="R3495" s="17"/>
      <c r="S3495" s="17"/>
      <c r="T3495" s="17"/>
      <c r="U3495" s="17"/>
      <c r="V3495" s="17"/>
      <c r="W3495" s="17"/>
    </row>
    <row r="3496" spans="3:23">
      <c r="C3496" s="1"/>
      <c r="E3496" s="2"/>
      <c r="H3496" s="9"/>
      <c r="I3496" s="9"/>
      <c r="J3496" s="9"/>
      <c r="O3496" s="17"/>
      <c r="P3496" s="17"/>
      <c r="Q3496" s="17"/>
      <c r="R3496" s="17"/>
      <c r="S3496" s="17"/>
      <c r="T3496" s="17"/>
      <c r="U3496" s="17"/>
      <c r="V3496" s="17"/>
      <c r="W3496" s="17"/>
    </row>
    <row r="3497" spans="3:23">
      <c r="C3497" s="1"/>
      <c r="E3497" s="2"/>
      <c r="H3497" s="9"/>
      <c r="I3497" s="9"/>
      <c r="J3497" s="9"/>
      <c r="O3497" s="17"/>
      <c r="P3497" s="17"/>
      <c r="Q3497" s="17"/>
      <c r="R3497" s="17"/>
      <c r="S3497" s="17"/>
      <c r="T3497" s="17"/>
      <c r="U3497" s="17"/>
      <c r="V3497" s="17"/>
      <c r="W3497" s="17"/>
    </row>
    <row r="3498" spans="3:23">
      <c r="C3498" s="1"/>
      <c r="E3498" s="2"/>
      <c r="H3498" s="9"/>
      <c r="I3498" s="9"/>
      <c r="J3498" s="9"/>
      <c r="O3498" s="17"/>
      <c r="P3498" s="17"/>
      <c r="Q3498" s="17"/>
      <c r="R3498" s="17"/>
      <c r="S3498" s="17"/>
      <c r="T3498" s="17"/>
      <c r="U3498" s="17"/>
      <c r="V3498" s="17"/>
      <c r="W3498" s="17"/>
    </row>
    <row r="3499" spans="3:23">
      <c r="C3499" s="1"/>
      <c r="E3499" s="2"/>
      <c r="H3499" s="9"/>
      <c r="I3499" s="9"/>
      <c r="J3499" s="9"/>
      <c r="O3499" s="17"/>
      <c r="P3499" s="17"/>
      <c r="Q3499" s="17"/>
      <c r="R3499" s="17"/>
      <c r="S3499" s="17"/>
      <c r="T3499" s="17"/>
      <c r="U3499" s="17"/>
      <c r="V3499" s="17"/>
      <c r="W3499" s="17"/>
    </row>
    <row r="3500" spans="3:23">
      <c r="C3500" s="1"/>
      <c r="E3500" s="2"/>
      <c r="H3500" s="9"/>
      <c r="I3500" s="9"/>
      <c r="J3500" s="9"/>
      <c r="O3500" s="17"/>
      <c r="P3500" s="17"/>
      <c r="Q3500" s="17"/>
      <c r="R3500" s="17"/>
      <c r="S3500" s="17"/>
      <c r="T3500" s="17"/>
      <c r="U3500" s="17"/>
      <c r="V3500" s="17"/>
      <c r="W3500" s="17"/>
    </row>
    <row r="3501" spans="3:23">
      <c r="C3501" s="1"/>
      <c r="E3501" s="2"/>
      <c r="H3501" s="9"/>
      <c r="I3501" s="9"/>
      <c r="J3501" s="9"/>
      <c r="O3501" s="17"/>
      <c r="P3501" s="17"/>
      <c r="Q3501" s="17"/>
      <c r="R3501" s="17"/>
      <c r="S3501" s="17"/>
      <c r="T3501" s="17"/>
      <c r="U3501" s="17"/>
      <c r="V3501" s="17"/>
      <c r="W3501" s="17"/>
    </row>
    <row r="3502" spans="3:23">
      <c r="C3502" s="1"/>
      <c r="E3502" s="2"/>
      <c r="H3502" s="9"/>
      <c r="I3502" s="9"/>
      <c r="J3502" s="9"/>
      <c r="O3502" s="17"/>
      <c r="P3502" s="17"/>
      <c r="Q3502" s="17"/>
      <c r="R3502" s="17"/>
      <c r="S3502" s="17"/>
      <c r="T3502" s="17"/>
      <c r="U3502" s="17"/>
      <c r="V3502" s="17"/>
      <c r="W3502" s="17"/>
    </row>
    <row r="3503" spans="3:23">
      <c r="C3503" s="1"/>
      <c r="E3503" s="2"/>
      <c r="H3503" s="9"/>
      <c r="I3503" s="9"/>
      <c r="J3503" s="9"/>
      <c r="O3503" s="17"/>
      <c r="P3503" s="17"/>
      <c r="Q3503" s="17"/>
      <c r="R3503" s="17"/>
      <c r="S3503" s="17"/>
      <c r="T3503" s="17"/>
      <c r="U3503" s="17"/>
      <c r="V3503" s="17"/>
      <c r="W3503" s="17"/>
    </row>
    <row r="3504" spans="3:23">
      <c r="C3504" s="1"/>
      <c r="E3504" s="2"/>
      <c r="H3504" s="9"/>
      <c r="I3504" s="9"/>
      <c r="J3504" s="9"/>
      <c r="O3504" s="17"/>
      <c r="P3504" s="17"/>
      <c r="Q3504" s="17"/>
      <c r="R3504" s="17"/>
      <c r="S3504" s="17"/>
      <c r="T3504" s="17"/>
      <c r="U3504" s="17"/>
      <c r="V3504" s="17"/>
      <c r="W3504" s="17"/>
    </row>
    <row r="3505" spans="3:23">
      <c r="C3505" s="1"/>
      <c r="E3505" s="2"/>
      <c r="H3505" s="9"/>
      <c r="I3505" s="9"/>
      <c r="J3505" s="9"/>
      <c r="O3505" s="17"/>
      <c r="P3505" s="17"/>
      <c r="Q3505" s="17"/>
      <c r="R3505" s="17"/>
      <c r="S3505" s="17"/>
      <c r="T3505" s="17"/>
      <c r="U3505" s="17"/>
      <c r="V3505" s="17"/>
      <c r="W3505" s="17"/>
    </row>
    <row r="3506" spans="3:23">
      <c r="C3506" s="1"/>
      <c r="E3506" s="2"/>
      <c r="H3506" s="9"/>
      <c r="I3506" s="9"/>
      <c r="J3506" s="9"/>
      <c r="O3506" s="17"/>
      <c r="P3506" s="17"/>
      <c r="Q3506" s="17"/>
      <c r="R3506" s="17"/>
      <c r="S3506" s="17"/>
      <c r="T3506" s="17"/>
      <c r="U3506" s="17"/>
      <c r="V3506" s="17"/>
      <c r="W3506" s="17"/>
    </row>
    <row r="3507" spans="3:23">
      <c r="C3507" s="1"/>
      <c r="E3507" s="2"/>
      <c r="H3507" s="9"/>
      <c r="I3507" s="9"/>
      <c r="J3507" s="9"/>
      <c r="O3507" s="17"/>
      <c r="P3507" s="17"/>
      <c r="Q3507" s="17"/>
      <c r="R3507" s="17"/>
      <c r="S3507" s="17"/>
      <c r="T3507" s="17"/>
      <c r="U3507" s="17"/>
      <c r="V3507" s="17"/>
      <c r="W3507" s="17"/>
    </row>
    <row r="3508" spans="3:23">
      <c r="C3508" s="1"/>
      <c r="E3508" s="2"/>
      <c r="H3508" s="9"/>
      <c r="I3508" s="9"/>
      <c r="J3508" s="9"/>
      <c r="O3508" s="17"/>
      <c r="P3508" s="17"/>
      <c r="Q3508" s="17"/>
      <c r="R3508" s="17"/>
      <c r="S3508" s="17"/>
      <c r="T3508" s="17"/>
      <c r="U3508" s="17"/>
      <c r="V3508" s="17"/>
      <c r="W3508" s="17"/>
    </row>
    <row r="3509" spans="3:23">
      <c r="C3509" s="1"/>
      <c r="E3509" s="2"/>
      <c r="H3509" s="9"/>
      <c r="I3509" s="9"/>
      <c r="J3509" s="9"/>
      <c r="O3509" s="17"/>
      <c r="P3509" s="17"/>
      <c r="Q3509" s="17"/>
      <c r="R3509" s="17"/>
      <c r="S3509" s="17"/>
      <c r="T3509" s="17"/>
      <c r="U3509" s="17"/>
      <c r="V3509" s="17"/>
      <c r="W3509" s="17"/>
    </row>
    <row r="3510" spans="3:23">
      <c r="C3510" s="1"/>
      <c r="E3510" s="2"/>
      <c r="H3510" s="9"/>
      <c r="I3510" s="9"/>
      <c r="J3510" s="9"/>
      <c r="O3510" s="17"/>
      <c r="P3510" s="17"/>
      <c r="Q3510" s="17"/>
      <c r="R3510" s="17"/>
      <c r="S3510" s="17"/>
      <c r="T3510" s="17"/>
      <c r="U3510" s="17"/>
      <c r="V3510" s="17"/>
      <c r="W3510" s="17"/>
    </row>
    <row r="3511" spans="3:23">
      <c r="C3511" s="1"/>
      <c r="E3511" s="2"/>
      <c r="H3511" s="9"/>
      <c r="I3511" s="9"/>
      <c r="J3511" s="9"/>
      <c r="O3511" s="17"/>
      <c r="P3511" s="17"/>
      <c r="Q3511" s="17"/>
      <c r="R3511" s="17"/>
      <c r="S3511" s="17"/>
      <c r="T3511" s="17"/>
      <c r="U3511" s="17"/>
      <c r="V3511" s="17"/>
      <c r="W3511" s="17"/>
    </row>
    <row r="3512" spans="3:23">
      <c r="C3512" s="1"/>
      <c r="E3512" s="2"/>
      <c r="H3512" s="9"/>
      <c r="I3512" s="9"/>
      <c r="J3512" s="9"/>
      <c r="O3512" s="17"/>
      <c r="P3512" s="17"/>
      <c r="Q3512" s="17"/>
      <c r="R3512" s="17"/>
      <c r="S3512" s="17"/>
      <c r="T3512" s="17"/>
      <c r="U3512" s="17"/>
      <c r="V3512" s="17"/>
      <c r="W3512" s="17"/>
    </row>
    <row r="3513" spans="3:23">
      <c r="C3513" s="1"/>
      <c r="E3513" s="2"/>
      <c r="H3513" s="9"/>
      <c r="I3513" s="9"/>
      <c r="J3513" s="9"/>
      <c r="O3513" s="17"/>
      <c r="P3513" s="17"/>
      <c r="Q3513" s="17"/>
      <c r="R3513" s="17"/>
      <c r="S3513" s="17"/>
      <c r="T3513" s="17"/>
      <c r="U3513" s="17"/>
      <c r="V3513" s="17"/>
      <c r="W3513" s="17"/>
    </row>
    <row r="3514" spans="3:23">
      <c r="C3514" s="1"/>
      <c r="E3514" s="2"/>
      <c r="H3514" s="9"/>
      <c r="I3514" s="9"/>
      <c r="J3514" s="9"/>
      <c r="O3514" s="17"/>
      <c r="P3514" s="17"/>
      <c r="Q3514" s="17"/>
      <c r="R3514" s="17"/>
      <c r="S3514" s="17"/>
      <c r="T3514" s="17"/>
      <c r="U3514" s="17"/>
      <c r="V3514" s="17"/>
      <c r="W3514" s="17"/>
    </row>
    <row r="3515" spans="3:23">
      <c r="C3515" s="1"/>
      <c r="E3515" s="2"/>
      <c r="H3515" s="9"/>
      <c r="I3515" s="9"/>
      <c r="J3515" s="9"/>
      <c r="O3515" s="17"/>
      <c r="P3515" s="17"/>
      <c r="Q3515" s="17"/>
      <c r="R3515" s="17"/>
      <c r="S3515" s="17"/>
      <c r="T3515" s="17"/>
      <c r="U3515" s="17"/>
      <c r="V3515" s="17"/>
      <c r="W3515" s="17"/>
    </row>
    <row r="3516" spans="3:23">
      <c r="C3516" s="1"/>
      <c r="E3516" s="2"/>
      <c r="H3516" s="9"/>
      <c r="I3516" s="9"/>
      <c r="J3516" s="9"/>
      <c r="O3516" s="17"/>
      <c r="P3516" s="17"/>
      <c r="Q3516" s="17"/>
      <c r="R3516" s="17"/>
      <c r="S3516" s="17"/>
      <c r="T3516" s="17"/>
      <c r="U3516" s="17"/>
      <c r="V3516" s="17"/>
      <c r="W3516" s="17"/>
    </row>
    <row r="3517" spans="3:23">
      <c r="C3517" s="1"/>
      <c r="E3517" s="2"/>
      <c r="H3517" s="9"/>
      <c r="I3517" s="9"/>
      <c r="J3517" s="9"/>
      <c r="O3517" s="17"/>
      <c r="P3517" s="17"/>
      <c r="Q3517" s="17"/>
      <c r="R3517" s="17"/>
      <c r="S3517" s="17"/>
      <c r="T3517" s="17"/>
      <c r="U3517" s="17"/>
      <c r="V3517" s="17"/>
      <c r="W3517" s="17"/>
    </row>
    <row r="3518" spans="3:23">
      <c r="C3518" s="1"/>
      <c r="E3518" s="2"/>
      <c r="H3518" s="9"/>
      <c r="I3518" s="9"/>
      <c r="J3518" s="9"/>
      <c r="O3518" s="17"/>
      <c r="P3518" s="17"/>
      <c r="Q3518" s="17"/>
      <c r="R3518" s="17"/>
      <c r="S3518" s="17"/>
      <c r="T3518" s="17"/>
      <c r="U3518" s="17"/>
      <c r="V3518" s="17"/>
      <c r="W3518" s="17"/>
    </row>
    <row r="3519" spans="3:23">
      <c r="C3519" s="1"/>
      <c r="E3519" s="2"/>
      <c r="H3519" s="9"/>
      <c r="I3519" s="9"/>
      <c r="J3519" s="9"/>
      <c r="O3519" s="17"/>
      <c r="P3519" s="17"/>
      <c r="Q3519" s="17"/>
      <c r="R3519" s="17"/>
      <c r="S3519" s="17"/>
      <c r="T3519" s="17"/>
      <c r="U3519" s="17"/>
      <c r="V3519" s="17"/>
      <c r="W3519" s="17"/>
    </row>
    <row r="3520" spans="3:23">
      <c r="C3520" s="1"/>
      <c r="E3520" s="2"/>
      <c r="H3520" s="9"/>
      <c r="I3520" s="9"/>
      <c r="J3520" s="9"/>
      <c r="O3520" s="17"/>
      <c r="P3520" s="17"/>
      <c r="Q3520" s="17"/>
      <c r="R3520" s="17"/>
      <c r="S3520" s="17"/>
      <c r="T3520" s="17"/>
      <c r="U3520" s="17"/>
      <c r="V3520" s="17"/>
      <c r="W3520" s="17"/>
    </row>
    <row r="3521" spans="3:23">
      <c r="C3521" s="1"/>
      <c r="E3521" s="2"/>
      <c r="H3521" s="9"/>
      <c r="I3521" s="9"/>
      <c r="J3521" s="9"/>
      <c r="O3521" s="17"/>
      <c r="P3521" s="17"/>
      <c r="Q3521" s="17"/>
      <c r="R3521" s="17"/>
      <c r="S3521" s="17"/>
      <c r="T3521" s="17"/>
      <c r="U3521" s="17"/>
      <c r="V3521" s="17"/>
      <c r="W3521" s="17"/>
    </row>
    <row r="3522" spans="3:23">
      <c r="C3522" s="1"/>
      <c r="E3522" s="2"/>
      <c r="H3522" s="9"/>
      <c r="I3522" s="9"/>
      <c r="J3522" s="9"/>
      <c r="O3522" s="17"/>
      <c r="P3522" s="17"/>
      <c r="Q3522" s="17"/>
      <c r="R3522" s="17"/>
      <c r="S3522" s="17"/>
      <c r="T3522" s="17"/>
      <c r="U3522" s="17"/>
      <c r="V3522" s="17"/>
      <c r="W3522" s="17"/>
    </row>
    <row r="3523" spans="3:23">
      <c r="C3523" s="1"/>
      <c r="E3523" s="2"/>
      <c r="H3523" s="9"/>
      <c r="I3523" s="9"/>
      <c r="J3523" s="9"/>
      <c r="O3523" s="17"/>
      <c r="P3523" s="17"/>
      <c r="Q3523" s="17"/>
      <c r="R3523" s="17"/>
      <c r="S3523" s="17"/>
      <c r="T3523" s="17"/>
      <c r="U3523" s="17"/>
      <c r="V3523" s="17"/>
      <c r="W3523" s="17"/>
    </row>
    <row r="3524" spans="3:23">
      <c r="C3524" s="1"/>
      <c r="E3524" s="2"/>
      <c r="H3524" s="9"/>
      <c r="I3524" s="9"/>
      <c r="J3524" s="9"/>
      <c r="O3524" s="17"/>
      <c r="P3524" s="17"/>
      <c r="Q3524" s="17"/>
      <c r="R3524" s="17"/>
      <c r="S3524" s="17"/>
      <c r="T3524" s="17"/>
      <c r="U3524" s="17"/>
      <c r="V3524" s="17"/>
      <c r="W3524" s="17"/>
    </row>
    <row r="3525" spans="3:23">
      <c r="C3525" s="1"/>
      <c r="E3525" s="2"/>
      <c r="H3525" s="9"/>
      <c r="I3525" s="9"/>
      <c r="J3525" s="9"/>
      <c r="O3525" s="17"/>
      <c r="P3525" s="17"/>
      <c r="Q3525" s="17"/>
      <c r="R3525" s="17"/>
      <c r="S3525" s="17"/>
      <c r="T3525" s="17"/>
      <c r="U3525" s="17"/>
      <c r="V3525" s="17"/>
      <c r="W3525" s="17"/>
    </row>
    <row r="3526" spans="3:23">
      <c r="C3526" s="1"/>
      <c r="E3526" s="2"/>
      <c r="H3526" s="9"/>
      <c r="I3526" s="9"/>
      <c r="J3526" s="9"/>
      <c r="O3526" s="17"/>
      <c r="P3526" s="17"/>
      <c r="Q3526" s="17"/>
      <c r="R3526" s="17"/>
      <c r="S3526" s="17"/>
      <c r="T3526" s="17"/>
      <c r="U3526" s="17"/>
      <c r="V3526" s="17"/>
      <c r="W3526" s="17"/>
    </row>
    <row r="3527" spans="3:23">
      <c r="C3527" s="1"/>
      <c r="E3527" s="2"/>
      <c r="H3527" s="9"/>
      <c r="I3527" s="9"/>
      <c r="J3527" s="9"/>
      <c r="O3527" s="17"/>
      <c r="P3527" s="17"/>
      <c r="Q3527" s="17"/>
      <c r="R3527" s="17"/>
      <c r="S3527" s="17"/>
      <c r="T3527" s="17"/>
      <c r="U3527" s="17"/>
      <c r="V3527" s="17"/>
      <c r="W3527" s="17"/>
    </row>
    <row r="3528" spans="3:23">
      <c r="C3528" s="1"/>
      <c r="E3528" s="2"/>
      <c r="H3528" s="9"/>
      <c r="I3528" s="9"/>
      <c r="J3528" s="9"/>
      <c r="O3528" s="17"/>
      <c r="P3528" s="17"/>
      <c r="Q3528" s="17"/>
      <c r="R3528" s="17"/>
      <c r="S3528" s="17"/>
      <c r="T3528" s="17"/>
      <c r="U3528" s="17"/>
      <c r="V3528" s="17"/>
      <c r="W3528" s="17"/>
    </row>
    <row r="3529" spans="3:23">
      <c r="C3529" s="1"/>
      <c r="E3529" s="2"/>
      <c r="H3529" s="9"/>
      <c r="I3529" s="9"/>
      <c r="J3529" s="9"/>
      <c r="O3529" s="17"/>
      <c r="P3529" s="17"/>
      <c r="Q3529" s="17"/>
      <c r="R3529" s="17"/>
      <c r="S3529" s="17"/>
      <c r="T3529" s="17"/>
      <c r="U3529" s="17"/>
      <c r="V3529" s="17"/>
      <c r="W3529" s="17"/>
    </row>
    <row r="3530" spans="3:23">
      <c r="C3530" s="1"/>
      <c r="E3530" s="2"/>
      <c r="H3530" s="9"/>
      <c r="I3530" s="9"/>
      <c r="J3530" s="9"/>
      <c r="O3530" s="17"/>
      <c r="P3530" s="17"/>
      <c r="Q3530" s="17"/>
      <c r="R3530" s="17"/>
      <c r="S3530" s="17"/>
      <c r="T3530" s="17"/>
      <c r="U3530" s="17"/>
      <c r="V3530" s="17"/>
      <c r="W3530" s="17"/>
    </row>
    <row r="3531" spans="3:23">
      <c r="C3531" s="1"/>
      <c r="E3531" s="2"/>
      <c r="H3531" s="9"/>
      <c r="I3531" s="9"/>
      <c r="J3531" s="9"/>
      <c r="O3531" s="17"/>
      <c r="P3531" s="17"/>
      <c r="Q3531" s="17"/>
      <c r="R3531" s="17"/>
      <c r="S3531" s="17"/>
      <c r="T3531" s="17"/>
      <c r="U3531" s="17"/>
      <c r="V3531" s="17"/>
      <c r="W3531" s="17"/>
    </row>
    <row r="3532" spans="3:23">
      <c r="C3532" s="1"/>
      <c r="E3532" s="2"/>
      <c r="H3532" s="9"/>
      <c r="I3532" s="9"/>
      <c r="J3532" s="9"/>
      <c r="O3532" s="17"/>
      <c r="P3532" s="17"/>
      <c r="Q3532" s="17"/>
      <c r="R3532" s="17"/>
      <c r="S3532" s="17"/>
      <c r="T3532" s="17"/>
      <c r="U3532" s="17"/>
      <c r="V3532" s="17"/>
      <c r="W3532" s="17"/>
    </row>
    <row r="3533" spans="3:23">
      <c r="C3533" s="1"/>
      <c r="E3533" s="2"/>
      <c r="H3533" s="9"/>
      <c r="I3533" s="9"/>
      <c r="J3533" s="9"/>
      <c r="O3533" s="17"/>
      <c r="P3533" s="17"/>
      <c r="Q3533" s="17"/>
      <c r="R3533" s="17"/>
      <c r="S3533" s="17"/>
      <c r="T3533" s="17"/>
      <c r="U3533" s="17"/>
      <c r="V3533" s="17"/>
      <c r="W3533" s="17"/>
    </row>
    <row r="3534" spans="3:23">
      <c r="C3534" s="1"/>
      <c r="E3534" s="2"/>
      <c r="H3534" s="9"/>
      <c r="I3534" s="9"/>
      <c r="J3534" s="9"/>
      <c r="O3534" s="17"/>
      <c r="P3534" s="17"/>
      <c r="Q3534" s="17"/>
      <c r="R3534" s="17"/>
      <c r="S3534" s="17"/>
      <c r="T3534" s="17"/>
      <c r="U3534" s="17"/>
      <c r="V3534" s="17"/>
      <c r="W3534" s="17"/>
    </row>
    <row r="3535" spans="3:23">
      <c r="C3535" s="1"/>
      <c r="E3535" s="2"/>
      <c r="H3535" s="9"/>
      <c r="I3535" s="9"/>
      <c r="J3535" s="9"/>
      <c r="O3535" s="17"/>
      <c r="P3535" s="17"/>
      <c r="Q3535" s="17"/>
      <c r="R3535" s="17"/>
      <c r="S3535" s="17"/>
      <c r="T3535" s="17"/>
      <c r="U3535" s="17"/>
      <c r="V3535" s="17"/>
      <c r="W3535" s="17"/>
    </row>
    <row r="3536" spans="3:23">
      <c r="C3536" s="1"/>
      <c r="E3536" s="2"/>
      <c r="H3536" s="9"/>
      <c r="I3536" s="9"/>
      <c r="J3536" s="9"/>
      <c r="O3536" s="17"/>
      <c r="P3536" s="17"/>
      <c r="Q3536" s="17"/>
      <c r="R3536" s="17"/>
      <c r="S3536" s="17"/>
      <c r="T3536" s="17"/>
      <c r="U3536" s="17"/>
      <c r="V3536" s="17"/>
      <c r="W3536" s="17"/>
    </row>
    <row r="3537" spans="3:23">
      <c r="C3537" s="1"/>
      <c r="E3537" s="2"/>
      <c r="H3537" s="9"/>
      <c r="I3537" s="9"/>
      <c r="J3537" s="9"/>
      <c r="O3537" s="17"/>
      <c r="P3537" s="17"/>
      <c r="Q3537" s="17"/>
      <c r="R3537" s="17"/>
      <c r="S3537" s="17"/>
      <c r="T3537" s="17"/>
      <c r="U3537" s="17"/>
      <c r="V3537" s="17"/>
      <c r="W3537" s="17"/>
    </row>
    <row r="3538" spans="3:23">
      <c r="C3538" s="1"/>
      <c r="E3538" s="2"/>
      <c r="H3538" s="9"/>
      <c r="I3538" s="9"/>
      <c r="J3538" s="9"/>
      <c r="O3538" s="17"/>
      <c r="P3538" s="17"/>
      <c r="Q3538" s="17"/>
      <c r="R3538" s="17"/>
      <c r="S3538" s="17"/>
      <c r="T3538" s="17"/>
      <c r="U3538" s="17"/>
      <c r="V3538" s="17"/>
      <c r="W3538" s="17"/>
    </row>
    <row r="3539" spans="3:23">
      <c r="C3539" s="1"/>
      <c r="E3539" s="2"/>
      <c r="H3539" s="9"/>
      <c r="I3539" s="9"/>
      <c r="J3539" s="9"/>
      <c r="O3539" s="17"/>
      <c r="P3539" s="17"/>
      <c r="Q3539" s="17"/>
      <c r="R3539" s="17"/>
      <c r="S3539" s="17"/>
      <c r="T3539" s="17"/>
      <c r="U3539" s="17"/>
      <c r="V3539" s="17"/>
      <c r="W3539" s="17"/>
    </row>
    <row r="3540" spans="3:23">
      <c r="C3540" s="1"/>
      <c r="E3540" s="2"/>
      <c r="H3540" s="9"/>
      <c r="I3540" s="9"/>
      <c r="J3540" s="9"/>
      <c r="O3540" s="17"/>
      <c r="P3540" s="17"/>
      <c r="Q3540" s="17"/>
      <c r="R3540" s="17"/>
      <c r="S3540" s="17"/>
      <c r="T3540" s="17"/>
      <c r="U3540" s="17"/>
      <c r="V3540" s="17"/>
      <c r="W3540" s="17"/>
    </row>
    <row r="3541" spans="3:23">
      <c r="C3541" s="1"/>
      <c r="E3541" s="2"/>
      <c r="H3541" s="9"/>
      <c r="I3541" s="9"/>
      <c r="J3541" s="9"/>
      <c r="O3541" s="17"/>
      <c r="P3541" s="17"/>
      <c r="Q3541" s="17"/>
      <c r="R3541" s="17"/>
      <c r="S3541" s="17"/>
      <c r="T3541" s="17"/>
      <c r="U3541" s="17"/>
      <c r="V3541" s="17"/>
      <c r="W3541" s="17"/>
    </row>
    <row r="3542" spans="3:23">
      <c r="C3542" s="1"/>
      <c r="E3542" s="2"/>
      <c r="H3542" s="9"/>
      <c r="I3542" s="9"/>
      <c r="J3542" s="9"/>
      <c r="O3542" s="17"/>
      <c r="P3542" s="17"/>
      <c r="Q3542" s="17"/>
      <c r="R3542" s="17"/>
      <c r="S3542" s="17"/>
      <c r="T3542" s="17"/>
      <c r="U3542" s="17"/>
      <c r="V3542" s="17"/>
      <c r="W3542" s="17"/>
    </row>
    <row r="3543" spans="3:23">
      <c r="C3543" s="1"/>
      <c r="E3543" s="2"/>
      <c r="H3543" s="9"/>
      <c r="I3543" s="9"/>
      <c r="J3543" s="9"/>
      <c r="O3543" s="17"/>
      <c r="P3543" s="17"/>
      <c r="Q3543" s="17"/>
      <c r="R3543" s="17"/>
      <c r="S3543" s="17"/>
      <c r="T3543" s="17"/>
      <c r="U3543" s="17"/>
      <c r="V3543" s="17"/>
      <c r="W3543" s="17"/>
    </row>
    <row r="3544" spans="3:23">
      <c r="C3544" s="1"/>
      <c r="E3544" s="2"/>
      <c r="H3544" s="9"/>
      <c r="I3544" s="9"/>
      <c r="J3544" s="9"/>
      <c r="O3544" s="17"/>
      <c r="P3544" s="17"/>
      <c r="Q3544" s="17"/>
      <c r="R3544" s="17"/>
      <c r="S3544" s="17"/>
      <c r="T3544" s="17"/>
      <c r="U3544" s="17"/>
      <c r="V3544" s="17"/>
      <c r="W3544" s="17"/>
    </row>
    <row r="3545" spans="3:23">
      <c r="C3545" s="1"/>
      <c r="E3545" s="2"/>
      <c r="H3545" s="9"/>
      <c r="I3545" s="9"/>
      <c r="J3545" s="9"/>
      <c r="O3545" s="17"/>
      <c r="P3545" s="17"/>
      <c r="Q3545" s="17"/>
      <c r="R3545" s="17"/>
      <c r="S3545" s="17"/>
      <c r="T3545" s="17"/>
      <c r="U3545" s="17"/>
      <c r="V3545" s="17"/>
      <c r="W3545" s="17"/>
    </row>
    <row r="3546" spans="3:23">
      <c r="C3546" s="1"/>
      <c r="E3546" s="2"/>
      <c r="H3546" s="9"/>
      <c r="I3546" s="9"/>
      <c r="J3546" s="9"/>
      <c r="O3546" s="17"/>
      <c r="P3546" s="17"/>
      <c r="Q3546" s="17"/>
      <c r="R3546" s="17"/>
      <c r="S3546" s="17"/>
      <c r="T3546" s="17"/>
      <c r="U3546" s="17"/>
      <c r="V3546" s="17"/>
      <c r="W3546" s="17"/>
    </row>
    <row r="3547" spans="3:23">
      <c r="C3547" s="1"/>
      <c r="E3547" s="2"/>
      <c r="H3547" s="9"/>
      <c r="I3547" s="9"/>
      <c r="J3547" s="9"/>
      <c r="O3547" s="17"/>
      <c r="P3547" s="17"/>
      <c r="Q3547" s="17"/>
      <c r="R3547" s="17"/>
      <c r="S3547" s="17"/>
      <c r="T3547" s="17"/>
      <c r="U3547" s="17"/>
      <c r="V3547" s="17"/>
      <c r="W3547" s="17"/>
    </row>
    <row r="3548" spans="3:23">
      <c r="C3548" s="1"/>
      <c r="E3548" s="2"/>
      <c r="H3548" s="9"/>
      <c r="I3548" s="9"/>
      <c r="J3548" s="9"/>
      <c r="O3548" s="17"/>
      <c r="P3548" s="17"/>
      <c r="Q3548" s="17"/>
      <c r="R3548" s="17"/>
      <c r="S3548" s="17"/>
      <c r="T3548" s="17"/>
      <c r="U3548" s="17"/>
      <c r="V3548" s="17"/>
      <c r="W3548" s="17"/>
    </row>
    <row r="3549" spans="3:23">
      <c r="C3549" s="1"/>
      <c r="E3549" s="2"/>
      <c r="H3549" s="9"/>
      <c r="I3549" s="9"/>
      <c r="J3549" s="9"/>
      <c r="O3549" s="17"/>
      <c r="P3549" s="17"/>
      <c r="Q3549" s="17"/>
      <c r="R3549" s="17"/>
      <c r="S3549" s="17"/>
      <c r="T3549" s="17"/>
      <c r="U3549" s="17"/>
      <c r="V3549" s="17"/>
      <c r="W3549" s="17"/>
    </row>
    <row r="3550" spans="3:23">
      <c r="C3550" s="1"/>
      <c r="E3550" s="2"/>
      <c r="H3550" s="9"/>
      <c r="I3550" s="9"/>
      <c r="J3550" s="9"/>
      <c r="O3550" s="17"/>
      <c r="P3550" s="17"/>
      <c r="Q3550" s="17"/>
      <c r="R3550" s="17"/>
      <c r="S3550" s="17"/>
      <c r="T3550" s="17"/>
      <c r="U3550" s="17"/>
      <c r="V3550" s="17"/>
      <c r="W3550" s="17"/>
    </row>
    <row r="3551" spans="3:23">
      <c r="C3551" s="1"/>
      <c r="E3551" s="2"/>
      <c r="H3551" s="9"/>
      <c r="I3551" s="9"/>
      <c r="J3551" s="9"/>
      <c r="O3551" s="17"/>
      <c r="P3551" s="17"/>
      <c r="Q3551" s="17"/>
      <c r="R3551" s="17"/>
      <c r="S3551" s="17"/>
      <c r="T3551" s="17"/>
      <c r="U3551" s="17"/>
      <c r="V3551" s="17"/>
      <c r="W3551" s="17"/>
    </row>
    <row r="3552" spans="3:23">
      <c r="C3552" s="1"/>
      <c r="E3552" s="2"/>
      <c r="H3552" s="9"/>
      <c r="I3552" s="9"/>
      <c r="J3552" s="9"/>
      <c r="O3552" s="17"/>
      <c r="P3552" s="17"/>
      <c r="Q3552" s="17"/>
      <c r="R3552" s="17"/>
      <c r="S3552" s="17"/>
      <c r="T3552" s="17"/>
      <c r="U3552" s="17"/>
      <c r="V3552" s="17"/>
      <c r="W3552" s="17"/>
    </row>
    <row r="3553" spans="3:23">
      <c r="C3553" s="1"/>
      <c r="E3553" s="2"/>
      <c r="H3553" s="9"/>
      <c r="I3553" s="9"/>
      <c r="J3553" s="9"/>
      <c r="O3553" s="17"/>
      <c r="P3553" s="17"/>
      <c r="Q3553" s="17"/>
      <c r="R3553" s="17"/>
      <c r="S3553" s="17"/>
      <c r="T3553" s="17"/>
      <c r="U3553" s="17"/>
      <c r="V3553" s="17"/>
      <c r="W3553" s="17"/>
    </row>
    <row r="3554" spans="3:23">
      <c r="C3554" s="1"/>
      <c r="E3554" s="2"/>
      <c r="H3554" s="9"/>
      <c r="I3554" s="9"/>
      <c r="J3554" s="9"/>
      <c r="O3554" s="17"/>
      <c r="P3554" s="17"/>
      <c r="Q3554" s="17"/>
      <c r="R3554" s="17"/>
      <c r="S3554" s="17"/>
      <c r="T3554" s="17"/>
      <c r="U3554" s="17"/>
      <c r="V3554" s="17"/>
      <c r="W3554" s="17"/>
    </row>
    <row r="3555" spans="3:23">
      <c r="C3555" s="1"/>
      <c r="E3555" s="2"/>
      <c r="H3555" s="9"/>
      <c r="I3555" s="9"/>
      <c r="J3555" s="9"/>
      <c r="O3555" s="17"/>
      <c r="P3555" s="17"/>
      <c r="Q3555" s="17"/>
      <c r="R3555" s="17"/>
      <c r="S3555" s="17"/>
      <c r="T3555" s="17"/>
      <c r="U3555" s="17"/>
      <c r="V3555" s="17"/>
      <c r="W3555" s="17"/>
    </row>
    <row r="3556" spans="3:23">
      <c r="C3556" s="1"/>
      <c r="E3556" s="2"/>
      <c r="H3556" s="9"/>
      <c r="I3556" s="9"/>
      <c r="J3556" s="9"/>
      <c r="O3556" s="17"/>
      <c r="P3556" s="17"/>
      <c r="Q3556" s="17"/>
      <c r="R3556" s="17"/>
      <c r="S3556" s="17"/>
      <c r="T3556" s="17"/>
      <c r="U3556" s="17"/>
      <c r="V3556" s="17"/>
      <c r="W3556" s="17"/>
    </row>
    <row r="3557" spans="3:23">
      <c r="C3557" s="1"/>
      <c r="E3557" s="2"/>
      <c r="H3557" s="9"/>
      <c r="I3557" s="9"/>
      <c r="J3557" s="9"/>
      <c r="O3557" s="17"/>
      <c r="P3557" s="17"/>
      <c r="Q3557" s="17"/>
      <c r="R3557" s="17"/>
      <c r="S3557" s="17"/>
      <c r="T3557" s="17"/>
      <c r="U3557" s="17"/>
      <c r="V3557" s="17"/>
      <c r="W3557" s="17"/>
    </row>
    <row r="3558" spans="3:23">
      <c r="C3558" s="1"/>
      <c r="E3558" s="2"/>
      <c r="H3558" s="9"/>
      <c r="I3558" s="9"/>
      <c r="J3558" s="9"/>
      <c r="O3558" s="17"/>
      <c r="P3558" s="17"/>
      <c r="Q3558" s="17"/>
      <c r="R3558" s="17"/>
      <c r="S3558" s="17"/>
      <c r="T3558" s="17"/>
      <c r="U3558" s="17"/>
      <c r="V3558" s="17"/>
      <c r="W3558" s="17"/>
    </row>
    <row r="3559" spans="3:23">
      <c r="C3559" s="1"/>
      <c r="E3559" s="2"/>
      <c r="H3559" s="9"/>
      <c r="I3559" s="9"/>
      <c r="J3559" s="9"/>
      <c r="O3559" s="17"/>
      <c r="P3559" s="17"/>
      <c r="Q3559" s="17"/>
      <c r="R3559" s="17"/>
      <c r="S3559" s="17"/>
      <c r="T3559" s="17"/>
      <c r="U3559" s="17"/>
      <c r="V3559" s="17"/>
      <c r="W3559" s="17"/>
    </row>
    <row r="3560" spans="3:23">
      <c r="C3560" s="1"/>
      <c r="E3560" s="2"/>
      <c r="H3560" s="9"/>
      <c r="I3560" s="9"/>
      <c r="J3560" s="9"/>
      <c r="O3560" s="17"/>
      <c r="P3560" s="17"/>
      <c r="Q3560" s="17"/>
      <c r="R3560" s="17"/>
      <c r="S3560" s="17"/>
      <c r="T3560" s="17"/>
      <c r="U3560" s="17"/>
      <c r="V3560" s="17"/>
      <c r="W3560" s="17"/>
    </row>
    <row r="3561" spans="3:23">
      <c r="C3561" s="1"/>
      <c r="E3561" s="2"/>
      <c r="H3561" s="9"/>
      <c r="I3561" s="9"/>
      <c r="J3561" s="9"/>
      <c r="O3561" s="17"/>
      <c r="P3561" s="17"/>
      <c r="Q3561" s="17"/>
      <c r="R3561" s="17"/>
      <c r="S3561" s="17"/>
      <c r="T3561" s="17"/>
      <c r="U3561" s="17"/>
      <c r="V3561" s="17"/>
      <c r="W3561" s="17"/>
    </row>
    <row r="3562" spans="3:23">
      <c r="C3562" s="1"/>
      <c r="E3562" s="2"/>
      <c r="H3562" s="9"/>
      <c r="I3562" s="9"/>
      <c r="J3562" s="9"/>
      <c r="O3562" s="17"/>
      <c r="P3562" s="17"/>
      <c r="Q3562" s="17"/>
      <c r="R3562" s="17"/>
      <c r="S3562" s="17"/>
      <c r="T3562" s="17"/>
      <c r="U3562" s="17"/>
      <c r="V3562" s="17"/>
      <c r="W3562" s="17"/>
    </row>
    <row r="3563" spans="3:23">
      <c r="C3563" s="1"/>
      <c r="E3563" s="2"/>
      <c r="H3563" s="9"/>
      <c r="I3563" s="9"/>
      <c r="J3563" s="9"/>
      <c r="O3563" s="17"/>
      <c r="P3563" s="17"/>
      <c r="Q3563" s="17"/>
      <c r="R3563" s="17"/>
      <c r="S3563" s="17"/>
      <c r="T3563" s="17"/>
      <c r="U3563" s="17"/>
      <c r="V3563" s="17"/>
      <c r="W3563" s="17"/>
    </row>
    <row r="3564" spans="3:23">
      <c r="C3564" s="1"/>
      <c r="E3564" s="2"/>
      <c r="H3564" s="9"/>
      <c r="I3564" s="9"/>
      <c r="J3564" s="9"/>
      <c r="O3564" s="17"/>
      <c r="P3564" s="17"/>
      <c r="Q3564" s="17"/>
      <c r="R3564" s="17"/>
      <c r="S3564" s="17"/>
      <c r="T3564" s="17"/>
      <c r="U3564" s="17"/>
      <c r="V3564" s="17"/>
      <c r="W3564" s="17"/>
    </row>
    <row r="3565" spans="3:23">
      <c r="C3565" s="1"/>
      <c r="E3565" s="2"/>
      <c r="H3565" s="9"/>
      <c r="I3565" s="9"/>
      <c r="J3565" s="9"/>
      <c r="K3565" s="53"/>
      <c r="O3565" s="17"/>
      <c r="P3565" s="17"/>
      <c r="Q3565" s="17"/>
      <c r="R3565" s="17"/>
      <c r="S3565" s="17"/>
      <c r="T3565" s="17"/>
      <c r="U3565" s="17"/>
      <c r="V3565" s="17"/>
      <c r="W3565" s="17"/>
    </row>
    <row r="3566" spans="3:23">
      <c r="C3566" s="1"/>
      <c r="E3566" s="2"/>
      <c r="H3566" s="9"/>
      <c r="I3566" s="9"/>
      <c r="J3566" s="9"/>
      <c r="K3566" s="53"/>
      <c r="O3566" s="17"/>
      <c r="P3566" s="17"/>
      <c r="Q3566" s="17"/>
      <c r="R3566" s="17"/>
      <c r="S3566" s="17"/>
      <c r="T3566" s="17"/>
      <c r="U3566" s="17"/>
      <c r="V3566" s="17"/>
      <c r="W3566" s="17"/>
    </row>
    <row r="3567" spans="3:23">
      <c r="C3567" s="1"/>
      <c r="E3567" s="2"/>
      <c r="H3567" s="9"/>
      <c r="I3567" s="9"/>
      <c r="J3567" s="9"/>
      <c r="K3567" s="53"/>
      <c r="O3567" s="17"/>
      <c r="P3567" s="17"/>
      <c r="Q3567" s="17"/>
      <c r="R3567" s="17"/>
      <c r="S3567" s="17"/>
      <c r="T3567" s="17"/>
      <c r="U3567" s="17"/>
      <c r="V3567" s="17"/>
      <c r="W3567" s="17"/>
    </row>
    <row r="3568" spans="3:23">
      <c r="C3568" s="1"/>
      <c r="E3568" s="2"/>
      <c r="H3568" s="9"/>
      <c r="I3568" s="9"/>
      <c r="J3568" s="9"/>
      <c r="K3568" s="53"/>
      <c r="O3568" s="17"/>
      <c r="P3568" s="17"/>
      <c r="Q3568" s="17"/>
      <c r="R3568" s="17"/>
      <c r="S3568" s="17"/>
      <c r="T3568" s="17"/>
      <c r="U3568" s="17"/>
      <c r="V3568" s="17"/>
      <c r="W3568" s="17"/>
    </row>
    <row r="3569" spans="3:23">
      <c r="C3569" s="1"/>
      <c r="E3569" s="2"/>
      <c r="H3569" s="9"/>
      <c r="I3569" s="9"/>
      <c r="J3569" s="9"/>
      <c r="K3569" s="53"/>
      <c r="O3569" s="17"/>
      <c r="P3569" s="17"/>
      <c r="Q3569" s="17"/>
      <c r="R3569" s="17"/>
      <c r="S3569" s="17"/>
      <c r="T3569" s="17"/>
      <c r="U3569" s="17"/>
      <c r="V3569" s="17"/>
      <c r="W3569" s="17"/>
    </row>
    <row r="3570" spans="3:23">
      <c r="C3570" s="1"/>
      <c r="E3570" s="2"/>
      <c r="H3570" s="9"/>
      <c r="I3570" s="9"/>
      <c r="J3570" s="9"/>
      <c r="K3570" s="53"/>
      <c r="O3570" s="17"/>
      <c r="P3570" s="17"/>
      <c r="Q3570" s="17"/>
      <c r="R3570" s="17"/>
      <c r="S3570" s="17"/>
      <c r="T3570" s="17"/>
      <c r="U3570" s="17"/>
      <c r="V3570" s="17"/>
      <c r="W3570" s="17"/>
    </row>
    <row r="3571" spans="3:23">
      <c r="C3571" s="1"/>
      <c r="E3571" s="2"/>
      <c r="H3571" s="9"/>
      <c r="I3571" s="9"/>
      <c r="J3571" s="9"/>
      <c r="K3571" s="53"/>
      <c r="O3571" s="17"/>
      <c r="P3571" s="17"/>
      <c r="Q3571" s="17"/>
      <c r="R3571" s="17"/>
      <c r="S3571" s="17"/>
      <c r="T3571" s="17"/>
      <c r="U3571" s="17"/>
      <c r="V3571" s="17"/>
      <c r="W3571" s="17"/>
    </row>
    <row r="3572" spans="3:23">
      <c r="C3572" s="1"/>
      <c r="E3572" s="2"/>
      <c r="H3572" s="9"/>
      <c r="I3572" s="9"/>
      <c r="J3572" s="9"/>
      <c r="K3572" s="53"/>
      <c r="O3572" s="17"/>
      <c r="P3572" s="17"/>
      <c r="Q3572" s="17"/>
      <c r="R3572" s="17"/>
      <c r="S3572" s="17"/>
      <c r="T3572" s="17"/>
      <c r="U3572" s="17"/>
      <c r="V3572" s="17"/>
      <c r="W3572" s="17"/>
    </row>
    <row r="3573" spans="3:23">
      <c r="C3573" s="1"/>
      <c r="E3573" s="2"/>
      <c r="H3573" s="9"/>
      <c r="I3573" s="9"/>
      <c r="J3573" s="9"/>
      <c r="K3573" s="53"/>
      <c r="O3573" s="17"/>
      <c r="P3573" s="17"/>
      <c r="Q3573" s="17"/>
      <c r="R3573" s="17"/>
      <c r="S3573" s="17"/>
      <c r="T3573" s="17"/>
      <c r="U3573" s="17"/>
      <c r="V3573" s="17"/>
      <c r="W3573" s="17"/>
    </row>
    <row r="3574" spans="3:23">
      <c r="C3574" s="1"/>
      <c r="E3574" s="2"/>
      <c r="H3574" s="9"/>
      <c r="I3574" s="9"/>
      <c r="J3574" s="9"/>
      <c r="K3574" s="53"/>
      <c r="O3574" s="17"/>
      <c r="P3574" s="17"/>
      <c r="Q3574" s="17"/>
      <c r="R3574" s="17"/>
      <c r="S3574" s="17"/>
      <c r="T3574" s="17"/>
      <c r="U3574" s="17"/>
      <c r="V3574" s="17"/>
      <c r="W3574" s="17"/>
    </row>
    <row r="3575" spans="3:23">
      <c r="C3575" s="1"/>
      <c r="E3575" s="2"/>
      <c r="H3575" s="9"/>
      <c r="I3575" s="9"/>
      <c r="J3575" s="9"/>
      <c r="K3575" s="53"/>
      <c r="O3575" s="17"/>
      <c r="P3575" s="17"/>
      <c r="Q3575" s="17"/>
      <c r="R3575" s="17"/>
      <c r="S3575" s="17"/>
      <c r="T3575" s="17"/>
      <c r="U3575" s="17"/>
      <c r="V3575" s="17"/>
      <c r="W3575" s="17"/>
    </row>
    <row r="3576" spans="3:23">
      <c r="C3576" s="1"/>
      <c r="E3576" s="2"/>
      <c r="H3576" s="9"/>
      <c r="I3576" s="9"/>
      <c r="J3576" s="9"/>
      <c r="K3576" s="53"/>
      <c r="O3576" s="17"/>
      <c r="P3576" s="17"/>
      <c r="Q3576" s="17"/>
      <c r="R3576" s="17"/>
      <c r="S3576" s="17"/>
      <c r="T3576" s="17"/>
      <c r="U3576" s="17"/>
      <c r="V3576" s="17"/>
      <c r="W3576" s="17"/>
    </row>
    <row r="3577" spans="3:23">
      <c r="C3577" s="1"/>
      <c r="E3577" s="2"/>
      <c r="H3577" s="9"/>
      <c r="I3577" s="9"/>
      <c r="J3577" s="9"/>
      <c r="K3577" s="53"/>
      <c r="O3577" s="17"/>
      <c r="P3577" s="17"/>
      <c r="Q3577" s="17"/>
      <c r="R3577" s="17"/>
      <c r="S3577" s="17"/>
      <c r="T3577" s="17"/>
      <c r="U3577" s="17"/>
      <c r="V3577" s="17"/>
      <c r="W3577" s="17"/>
    </row>
    <row r="3578" spans="3:23">
      <c r="C3578" s="1"/>
      <c r="E3578" s="2"/>
      <c r="H3578" s="9"/>
      <c r="I3578" s="9"/>
      <c r="J3578" s="9"/>
      <c r="K3578" s="53"/>
      <c r="O3578" s="17"/>
      <c r="P3578" s="17"/>
      <c r="Q3578" s="17"/>
      <c r="R3578" s="17"/>
      <c r="S3578" s="17"/>
      <c r="T3578" s="17"/>
      <c r="U3578" s="17"/>
      <c r="V3578" s="17"/>
      <c r="W3578" s="17"/>
    </row>
    <row r="3579" spans="3:23">
      <c r="C3579" s="1"/>
      <c r="E3579" s="2"/>
      <c r="H3579" s="9"/>
      <c r="I3579" s="9"/>
      <c r="J3579" s="9"/>
      <c r="K3579" s="53"/>
      <c r="O3579" s="17"/>
      <c r="P3579" s="17"/>
      <c r="Q3579" s="17"/>
      <c r="R3579" s="17"/>
      <c r="S3579" s="17"/>
      <c r="T3579" s="17"/>
      <c r="U3579" s="17"/>
      <c r="V3579" s="17"/>
      <c r="W3579" s="17"/>
    </row>
    <row r="3580" spans="3:23">
      <c r="C3580" s="1"/>
      <c r="E3580" s="2"/>
      <c r="H3580" s="9"/>
      <c r="I3580" s="9"/>
      <c r="J3580" s="9"/>
      <c r="K3580" s="53"/>
      <c r="O3580" s="17"/>
      <c r="P3580" s="17"/>
      <c r="Q3580" s="17"/>
      <c r="R3580" s="17"/>
      <c r="S3580" s="17"/>
      <c r="T3580" s="17"/>
      <c r="U3580" s="17"/>
      <c r="V3580" s="17"/>
      <c r="W3580" s="17"/>
    </row>
    <row r="3581" spans="3:23">
      <c r="C3581" s="1"/>
      <c r="E3581" s="2"/>
      <c r="H3581" s="9"/>
      <c r="I3581" s="9"/>
      <c r="J3581" s="9"/>
      <c r="K3581" s="53"/>
      <c r="O3581" s="17"/>
      <c r="P3581" s="17"/>
      <c r="Q3581" s="17"/>
      <c r="R3581" s="17"/>
      <c r="S3581" s="17"/>
      <c r="T3581" s="17"/>
      <c r="U3581" s="17"/>
      <c r="V3581" s="17"/>
      <c r="W3581" s="17"/>
    </row>
    <row r="3582" spans="3:23">
      <c r="C3582" s="1"/>
      <c r="E3582" s="2"/>
      <c r="H3582" s="9"/>
      <c r="I3582" s="9"/>
      <c r="J3582" s="9"/>
      <c r="K3582" s="53"/>
      <c r="O3582" s="17"/>
      <c r="P3582" s="17"/>
      <c r="Q3582" s="17"/>
      <c r="R3582" s="17"/>
      <c r="S3582" s="17"/>
      <c r="T3582" s="17"/>
      <c r="U3582" s="17"/>
      <c r="V3582" s="17"/>
      <c r="W3582" s="17"/>
    </row>
    <row r="3583" spans="3:23">
      <c r="C3583" s="1"/>
      <c r="E3583" s="2"/>
      <c r="H3583" s="9"/>
      <c r="I3583" s="9"/>
      <c r="J3583" s="9"/>
      <c r="K3583" s="53"/>
      <c r="O3583" s="17"/>
      <c r="P3583" s="17"/>
      <c r="Q3583" s="17"/>
      <c r="R3583" s="17"/>
      <c r="S3583" s="17"/>
      <c r="T3583" s="17"/>
      <c r="U3583" s="17"/>
      <c r="V3583" s="17"/>
      <c r="W3583" s="17"/>
    </row>
    <row r="3584" spans="3:23">
      <c r="C3584" s="1"/>
      <c r="E3584" s="2"/>
      <c r="H3584" s="9"/>
      <c r="I3584" s="9"/>
      <c r="J3584" s="9"/>
      <c r="K3584" s="53"/>
      <c r="O3584" s="17"/>
      <c r="P3584" s="17"/>
      <c r="Q3584" s="17"/>
      <c r="R3584" s="17"/>
      <c r="S3584" s="17"/>
      <c r="T3584" s="17"/>
      <c r="U3584" s="17"/>
      <c r="V3584" s="17"/>
      <c r="W3584" s="17"/>
    </row>
    <row r="3585" spans="3:23">
      <c r="C3585" s="1"/>
      <c r="E3585" s="2"/>
      <c r="H3585" s="9"/>
      <c r="I3585" s="9"/>
      <c r="J3585" s="9"/>
      <c r="K3585" s="53"/>
      <c r="O3585" s="17"/>
      <c r="P3585" s="17"/>
      <c r="Q3585" s="17"/>
      <c r="R3585" s="17"/>
      <c r="S3585" s="17"/>
      <c r="T3585" s="17"/>
      <c r="U3585" s="17"/>
      <c r="V3585" s="17"/>
      <c r="W3585" s="17"/>
    </row>
    <row r="3586" spans="3:23">
      <c r="C3586" s="1"/>
      <c r="E3586" s="2"/>
      <c r="H3586" s="9"/>
      <c r="I3586" s="9"/>
      <c r="J3586" s="9"/>
      <c r="K3586" s="53"/>
      <c r="O3586" s="17"/>
      <c r="P3586" s="17"/>
      <c r="Q3586" s="17"/>
      <c r="R3586" s="17"/>
      <c r="S3586" s="17"/>
      <c r="T3586" s="17"/>
      <c r="U3586" s="17"/>
      <c r="V3586" s="17"/>
      <c r="W3586" s="17"/>
    </row>
    <row r="3587" spans="3:23">
      <c r="C3587" s="1"/>
      <c r="E3587" s="2"/>
      <c r="H3587" s="9"/>
      <c r="I3587" s="9"/>
      <c r="J3587" s="9"/>
      <c r="K3587" s="53"/>
      <c r="O3587" s="17"/>
      <c r="P3587" s="17"/>
      <c r="Q3587" s="17"/>
      <c r="R3587" s="17"/>
      <c r="S3587" s="17"/>
      <c r="T3587" s="17"/>
      <c r="U3587" s="17"/>
      <c r="V3587" s="17"/>
      <c r="W3587" s="17"/>
    </row>
    <row r="3588" spans="3:23">
      <c r="C3588" s="1"/>
      <c r="E3588" s="2"/>
      <c r="H3588" s="9"/>
      <c r="I3588" s="9"/>
      <c r="J3588" s="9"/>
      <c r="K3588" s="53"/>
      <c r="O3588" s="17"/>
      <c r="P3588" s="17"/>
      <c r="Q3588" s="17"/>
      <c r="R3588" s="17"/>
      <c r="S3588" s="17"/>
      <c r="T3588" s="17"/>
      <c r="U3588" s="17"/>
      <c r="V3588" s="17"/>
      <c r="W3588" s="17"/>
    </row>
    <row r="3589" spans="3:23">
      <c r="C3589" s="1"/>
      <c r="E3589" s="2"/>
      <c r="H3589" s="9"/>
      <c r="I3589" s="9"/>
      <c r="J3589" s="9"/>
      <c r="K3589" s="53"/>
      <c r="O3589" s="17"/>
      <c r="P3589" s="17"/>
      <c r="Q3589" s="17"/>
      <c r="R3589" s="17"/>
      <c r="S3589" s="17"/>
      <c r="T3589" s="17"/>
      <c r="U3589" s="17"/>
      <c r="V3589" s="17"/>
      <c r="W3589" s="17"/>
    </row>
    <row r="3590" spans="3:23">
      <c r="C3590" s="1"/>
      <c r="E3590" s="2"/>
      <c r="H3590" s="9"/>
      <c r="I3590" s="9"/>
      <c r="J3590" s="9"/>
      <c r="K3590" s="53"/>
      <c r="O3590" s="17"/>
      <c r="P3590" s="17"/>
      <c r="Q3590" s="17"/>
      <c r="R3590" s="17"/>
      <c r="S3590" s="17"/>
      <c r="T3590" s="17"/>
      <c r="U3590" s="17"/>
      <c r="V3590" s="17"/>
      <c r="W3590" s="17"/>
    </row>
    <row r="3591" spans="3:23">
      <c r="C3591" s="1"/>
      <c r="E3591" s="2"/>
      <c r="H3591" s="9"/>
      <c r="I3591" s="9"/>
      <c r="J3591" s="9"/>
      <c r="K3591" s="53"/>
      <c r="O3591" s="17"/>
      <c r="P3591" s="17"/>
      <c r="Q3591" s="17"/>
      <c r="R3591" s="17"/>
      <c r="S3591" s="17"/>
      <c r="T3591" s="17"/>
      <c r="U3591" s="17"/>
      <c r="V3591" s="17"/>
      <c r="W3591" s="17"/>
    </row>
    <row r="3592" spans="3:23">
      <c r="C3592" s="1"/>
      <c r="E3592" s="2"/>
      <c r="H3592" s="9"/>
      <c r="I3592" s="9"/>
      <c r="J3592" s="9"/>
      <c r="K3592" s="53"/>
      <c r="O3592" s="17"/>
      <c r="P3592" s="17"/>
      <c r="Q3592" s="17"/>
      <c r="R3592" s="17"/>
      <c r="S3592" s="17"/>
      <c r="T3592" s="17"/>
      <c r="U3592" s="17"/>
      <c r="V3592" s="17"/>
      <c r="W3592" s="17"/>
    </row>
    <row r="3593" spans="3:23">
      <c r="C3593" s="1"/>
      <c r="E3593" s="2"/>
      <c r="H3593" s="9"/>
      <c r="I3593" s="9"/>
      <c r="J3593" s="9"/>
      <c r="K3593" s="53"/>
      <c r="O3593" s="17"/>
      <c r="P3593" s="17"/>
      <c r="Q3593" s="17"/>
      <c r="R3593" s="17"/>
      <c r="S3593" s="17"/>
      <c r="T3593" s="17"/>
      <c r="U3593" s="17"/>
      <c r="V3593" s="17"/>
      <c r="W3593" s="17"/>
    </row>
    <row r="3594" spans="3:23">
      <c r="C3594" s="1"/>
      <c r="E3594" s="2"/>
      <c r="H3594" s="9"/>
      <c r="I3594" s="9"/>
      <c r="J3594" s="9"/>
      <c r="K3594" s="53"/>
      <c r="O3594" s="17"/>
      <c r="P3594" s="17"/>
      <c r="Q3594" s="17"/>
      <c r="R3594" s="17"/>
      <c r="S3594" s="17"/>
      <c r="T3594" s="17"/>
      <c r="U3594" s="17"/>
      <c r="V3594" s="17"/>
      <c r="W3594" s="17"/>
    </row>
    <row r="3595" spans="3:23">
      <c r="C3595" s="1"/>
      <c r="E3595" s="2"/>
      <c r="H3595" s="9"/>
      <c r="I3595" s="9"/>
      <c r="J3595" s="9"/>
      <c r="K3595" s="53"/>
      <c r="O3595" s="17"/>
      <c r="P3595" s="17"/>
      <c r="Q3595" s="17"/>
      <c r="R3595" s="17"/>
      <c r="S3595" s="17"/>
      <c r="T3595" s="17"/>
      <c r="U3595" s="17"/>
      <c r="V3595" s="17"/>
      <c r="W3595" s="17"/>
    </row>
    <row r="3596" spans="3:23">
      <c r="C3596" s="1"/>
      <c r="E3596" s="2"/>
      <c r="H3596" s="9"/>
      <c r="I3596" s="9"/>
      <c r="J3596" s="9"/>
      <c r="K3596" s="53"/>
      <c r="O3596" s="17"/>
      <c r="P3596" s="17"/>
      <c r="Q3596" s="17"/>
      <c r="R3596" s="17"/>
      <c r="S3596" s="17"/>
      <c r="T3596" s="17"/>
      <c r="U3596" s="17"/>
      <c r="V3596" s="17"/>
      <c r="W3596" s="17"/>
    </row>
    <row r="3597" spans="3:23">
      <c r="C3597" s="1"/>
      <c r="E3597" s="2"/>
      <c r="H3597" s="9"/>
      <c r="I3597" s="9"/>
      <c r="J3597" s="9"/>
      <c r="K3597" s="53"/>
      <c r="O3597" s="17"/>
      <c r="P3597" s="17"/>
      <c r="Q3597" s="17"/>
      <c r="R3597" s="17"/>
      <c r="S3597" s="17"/>
      <c r="T3597" s="17"/>
      <c r="U3597" s="17"/>
      <c r="V3597" s="17"/>
      <c r="W3597" s="17"/>
    </row>
    <row r="3598" spans="3:23">
      <c r="C3598" s="1"/>
      <c r="E3598" s="2"/>
      <c r="H3598" s="9"/>
      <c r="I3598" s="9"/>
      <c r="J3598" s="9"/>
      <c r="K3598" s="53"/>
      <c r="O3598" s="17"/>
      <c r="P3598" s="17"/>
      <c r="Q3598" s="17"/>
      <c r="R3598" s="17"/>
      <c r="S3598" s="17"/>
      <c r="T3598" s="17"/>
      <c r="U3598" s="17"/>
      <c r="V3598" s="17"/>
      <c r="W3598" s="17"/>
    </row>
    <row r="3599" spans="3:23">
      <c r="C3599" s="1"/>
      <c r="E3599" s="2"/>
      <c r="H3599" s="9"/>
      <c r="I3599" s="9"/>
      <c r="J3599" s="9"/>
      <c r="K3599" s="53"/>
      <c r="O3599" s="17"/>
      <c r="P3599" s="17"/>
      <c r="Q3599" s="17"/>
      <c r="R3599" s="17"/>
      <c r="S3599" s="17"/>
      <c r="T3599" s="17"/>
      <c r="U3599" s="17"/>
      <c r="V3599" s="17"/>
      <c r="W3599" s="17"/>
    </row>
    <row r="3600" spans="3:23">
      <c r="C3600" s="3"/>
      <c r="E3600" s="2"/>
      <c r="H3600" s="40"/>
      <c r="I3600" s="10"/>
      <c r="J3600" s="9"/>
      <c r="K3600" s="53"/>
      <c r="L3600" s="54"/>
      <c r="O3600" s="17"/>
      <c r="P3600" s="17"/>
      <c r="Q3600" s="17"/>
      <c r="R3600" s="17"/>
      <c r="S3600" s="17"/>
      <c r="T3600" s="17"/>
      <c r="U3600" s="17"/>
      <c r="V3600" s="17"/>
      <c r="W3600" s="17"/>
    </row>
    <row r="3601" spans="3:23">
      <c r="C3601" s="3"/>
      <c r="E3601" s="2"/>
      <c r="H3601" s="40"/>
      <c r="I3601" s="10"/>
      <c r="J3601" s="9"/>
      <c r="K3601" s="53"/>
      <c r="L3601" s="54"/>
      <c r="O3601" s="17"/>
      <c r="P3601" s="17"/>
      <c r="Q3601" s="17"/>
      <c r="R3601" s="17"/>
      <c r="S3601" s="17"/>
      <c r="T3601" s="17"/>
      <c r="U3601" s="17"/>
      <c r="V3601" s="17"/>
      <c r="W3601" s="17"/>
    </row>
    <row r="3602" spans="3:23">
      <c r="C3602" s="3"/>
      <c r="E3602" s="2"/>
      <c r="H3602" s="40"/>
      <c r="I3602" s="10"/>
      <c r="J3602" s="9"/>
      <c r="K3602" s="53"/>
      <c r="L3602" s="54"/>
      <c r="O3602" s="17"/>
      <c r="P3602" s="17"/>
      <c r="Q3602" s="17"/>
      <c r="R3602" s="17"/>
      <c r="S3602" s="17"/>
      <c r="T3602" s="17"/>
      <c r="U3602" s="17"/>
      <c r="V3602" s="17"/>
      <c r="W3602" s="17"/>
    </row>
    <row r="3603" spans="3:23">
      <c r="C3603" s="3"/>
      <c r="E3603" s="2"/>
      <c r="H3603" s="40"/>
      <c r="I3603" s="10"/>
      <c r="J3603" s="9"/>
      <c r="K3603" s="53"/>
      <c r="L3603" s="54"/>
      <c r="O3603" s="17"/>
      <c r="P3603" s="17"/>
      <c r="Q3603" s="17"/>
      <c r="R3603" s="17"/>
      <c r="S3603" s="17"/>
      <c r="T3603" s="17"/>
      <c r="U3603" s="17"/>
      <c r="V3603" s="17"/>
      <c r="W3603" s="17"/>
    </row>
    <row r="3604" spans="3:23">
      <c r="C3604" s="3"/>
      <c r="E3604" s="2"/>
      <c r="H3604" s="40"/>
      <c r="I3604" s="10"/>
      <c r="J3604" s="9"/>
      <c r="K3604" s="53"/>
      <c r="L3604" s="54"/>
      <c r="O3604" s="17"/>
      <c r="P3604" s="17"/>
      <c r="Q3604" s="17"/>
      <c r="R3604" s="17"/>
      <c r="S3604" s="17"/>
      <c r="T3604" s="17"/>
      <c r="U3604" s="17"/>
      <c r="V3604" s="17"/>
      <c r="W3604" s="17"/>
    </row>
    <row r="3605" spans="3:23">
      <c r="C3605" s="3"/>
      <c r="E3605" s="2"/>
      <c r="H3605" s="40"/>
      <c r="I3605" s="10"/>
      <c r="J3605" s="9"/>
      <c r="K3605" s="53"/>
      <c r="L3605" s="54"/>
      <c r="O3605" s="17"/>
      <c r="P3605" s="17"/>
      <c r="Q3605" s="17"/>
      <c r="R3605" s="17"/>
      <c r="S3605" s="17"/>
      <c r="T3605" s="17"/>
      <c r="U3605" s="17"/>
      <c r="V3605" s="17"/>
      <c r="W3605" s="17"/>
    </row>
    <row r="3606" spans="3:23">
      <c r="C3606" s="3"/>
      <c r="E3606" s="2"/>
      <c r="H3606" s="40"/>
      <c r="I3606" s="10"/>
      <c r="J3606" s="9"/>
      <c r="K3606" s="53"/>
      <c r="L3606" s="54"/>
      <c r="O3606" s="17"/>
      <c r="P3606" s="17"/>
      <c r="Q3606" s="17"/>
      <c r="R3606" s="17"/>
      <c r="S3606" s="17"/>
      <c r="T3606" s="17"/>
      <c r="U3606" s="17"/>
      <c r="V3606" s="17"/>
      <c r="W3606" s="17"/>
    </row>
    <row r="3607" spans="3:23">
      <c r="C3607" s="3"/>
      <c r="E3607" s="2"/>
      <c r="H3607" s="40"/>
      <c r="I3607" s="10"/>
      <c r="J3607" s="9"/>
      <c r="K3607" s="53"/>
      <c r="L3607" s="54"/>
      <c r="O3607" s="17"/>
      <c r="P3607" s="17"/>
      <c r="Q3607" s="17"/>
      <c r="R3607" s="17"/>
      <c r="S3607" s="17"/>
      <c r="T3607" s="17"/>
      <c r="U3607" s="17"/>
      <c r="V3607" s="17"/>
      <c r="W3607" s="17"/>
    </row>
    <row r="3608" spans="3:23">
      <c r="C3608" s="3"/>
      <c r="E3608" s="2"/>
      <c r="H3608" s="40"/>
      <c r="I3608" s="10"/>
      <c r="J3608" s="9"/>
      <c r="K3608" s="53"/>
      <c r="L3608" s="54"/>
      <c r="O3608" s="17"/>
      <c r="P3608" s="17"/>
      <c r="Q3608" s="17"/>
      <c r="R3608" s="17"/>
      <c r="S3608" s="17"/>
      <c r="T3608" s="17"/>
      <c r="U3608" s="17"/>
      <c r="V3608" s="17"/>
      <c r="W3608" s="17"/>
    </row>
    <row r="3609" spans="3:23">
      <c r="C3609" s="3"/>
      <c r="E3609" s="2"/>
      <c r="H3609" s="40"/>
      <c r="I3609" s="10"/>
      <c r="J3609" s="9"/>
      <c r="K3609" s="53"/>
      <c r="L3609" s="54"/>
      <c r="O3609" s="17"/>
      <c r="P3609" s="17"/>
      <c r="Q3609" s="17"/>
      <c r="R3609" s="17"/>
      <c r="S3609" s="17"/>
      <c r="T3609" s="17"/>
      <c r="U3609" s="17"/>
      <c r="V3609" s="17"/>
      <c r="W3609" s="17"/>
    </row>
    <row r="3610" spans="3:23">
      <c r="C3610" s="3"/>
      <c r="E3610" s="2"/>
      <c r="H3610" s="40"/>
      <c r="I3610" s="10"/>
      <c r="J3610" s="9"/>
      <c r="K3610" s="53"/>
      <c r="L3610" s="54"/>
      <c r="O3610" s="17"/>
      <c r="P3610" s="17"/>
      <c r="Q3610" s="17"/>
      <c r="R3610" s="17"/>
      <c r="S3610" s="17"/>
      <c r="T3610" s="17"/>
      <c r="U3610" s="17"/>
      <c r="V3610" s="17"/>
      <c r="W3610" s="17"/>
    </row>
    <row r="3611" spans="3:23">
      <c r="C3611" s="3"/>
      <c r="E3611" s="2"/>
      <c r="H3611" s="40"/>
      <c r="I3611" s="10"/>
      <c r="J3611" s="9"/>
      <c r="K3611" s="53"/>
      <c r="L3611" s="54"/>
      <c r="O3611" s="17"/>
      <c r="P3611" s="17"/>
      <c r="Q3611" s="17"/>
      <c r="R3611" s="17"/>
      <c r="S3611" s="17"/>
      <c r="T3611" s="17"/>
      <c r="U3611" s="17"/>
      <c r="V3611" s="17"/>
      <c r="W3611" s="17"/>
    </row>
    <row r="3612" spans="3:23">
      <c r="C3612" s="3"/>
      <c r="E3612" s="2"/>
      <c r="H3612" s="40"/>
      <c r="I3612" s="10"/>
      <c r="J3612" s="9"/>
      <c r="K3612" s="53"/>
      <c r="L3612" s="54"/>
      <c r="O3612" s="17"/>
      <c r="P3612" s="17"/>
      <c r="Q3612" s="17"/>
      <c r="R3612" s="17"/>
      <c r="S3612" s="17"/>
      <c r="T3612" s="17"/>
      <c r="U3612" s="17"/>
      <c r="V3612" s="17"/>
      <c r="W3612" s="17"/>
    </row>
    <row r="3613" spans="3:23">
      <c r="C3613" s="3"/>
      <c r="E3613" s="2"/>
      <c r="H3613" s="40"/>
      <c r="I3613" s="10"/>
      <c r="J3613" s="9"/>
      <c r="K3613" s="53"/>
      <c r="L3613" s="54"/>
      <c r="O3613" s="17"/>
      <c r="P3613" s="17"/>
      <c r="Q3613" s="17"/>
      <c r="R3613" s="17"/>
      <c r="S3613" s="17"/>
      <c r="T3613" s="17"/>
      <c r="U3613" s="17"/>
      <c r="V3613" s="17"/>
      <c r="W3613" s="17"/>
    </row>
    <row r="3614" spans="3:23">
      <c r="C3614" s="3"/>
      <c r="E3614" s="2"/>
      <c r="H3614" s="40"/>
      <c r="I3614" s="10"/>
      <c r="J3614" s="9"/>
      <c r="K3614" s="53"/>
      <c r="L3614" s="54"/>
      <c r="O3614" s="17"/>
      <c r="P3614" s="17"/>
      <c r="Q3614" s="17"/>
      <c r="R3614" s="17"/>
      <c r="S3614" s="17"/>
      <c r="T3614" s="17"/>
      <c r="U3614" s="17"/>
      <c r="V3614" s="17"/>
      <c r="W3614" s="17"/>
    </row>
    <row r="3615" spans="3:23">
      <c r="C3615" s="3"/>
      <c r="E3615" s="2"/>
      <c r="H3615" s="40"/>
      <c r="I3615" s="10"/>
      <c r="J3615" s="9"/>
      <c r="K3615" s="53"/>
      <c r="L3615" s="54"/>
      <c r="O3615" s="17"/>
      <c r="P3615" s="17"/>
      <c r="Q3615" s="17"/>
      <c r="R3615" s="17"/>
      <c r="S3615" s="17"/>
      <c r="T3615" s="17"/>
      <c r="U3615" s="17"/>
      <c r="V3615" s="17"/>
      <c r="W3615" s="17"/>
    </row>
    <row r="3616" spans="3:23">
      <c r="C3616" s="3"/>
      <c r="E3616" s="2"/>
      <c r="H3616" s="40"/>
      <c r="I3616" s="10"/>
      <c r="J3616" s="9"/>
      <c r="K3616" s="53"/>
      <c r="L3616" s="54"/>
      <c r="O3616" s="17"/>
      <c r="P3616" s="17"/>
      <c r="Q3616" s="17"/>
      <c r="R3616" s="17"/>
      <c r="S3616" s="17"/>
      <c r="T3616" s="17"/>
      <c r="U3616" s="17"/>
      <c r="V3616" s="17"/>
      <c r="W3616" s="17"/>
    </row>
    <row r="3617" spans="3:23">
      <c r="C3617" s="3"/>
      <c r="E3617" s="2"/>
      <c r="H3617" s="40"/>
      <c r="I3617" s="10"/>
      <c r="J3617" s="9"/>
      <c r="K3617" s="53"/>
      <c r="L3617" s="54"/>
      <c r="O3617" s="17"/>
      <c r="P3617" s="17"/>
      <c r="Q3617" s="17"/>
      <c r="R3617" s="17"/>
      <c r="S3617" s="17"/>
      <c r="T3617" s="17"/>
      <c r="U3617" s="17"/>
      <c r="V3617" s="17"/>
      <c r="W3617" s="17"/>
    </row>
    <row r="3618" spans="3:23">
      <c r="C3618" s="3"/>
      <c r="E3618" s="2"/>
      <c r="H3618" s="40"/>
      <c r="I3618" s="10"/>
      <c r="J3618" s="9"/>
      <c r="K3618" s="53"/>
      <c r="L3618" s="54"/>
      <c r="O3618" s="17"/>
      <c r="P3618" s="17"/>
      <c r="Q3618" s="17"/>
      <c r="R3618" s="17"/>
      <c r="S3618" s="17"/>
      <c r="T3618" s="17"/>
      <c r="U3618" s="17"/>
      <c r="V3618" s="17"/>
      <c r="W3618" s="17"/>
    </row>
    <row r="3619" spans="3:23">
      <c r="C3619" s="3"/>
      <c r="E3619" s="2"/>
      <c r="H3619" s="40"/>
      <c r="I3619" s="10"/>
      <c r="J3619" s="9"/>
      <c r="K3619" s="53"/>
      <c r="L3619" s="54"/>
      <c r="O3619" s="17"/>
      <c r="P3619" s="17"/>
      <c r="Q3619" s="17"/>
      <c r="R3619" s="17"/>
      <c r="S3619" s="17"/>
      <c r="T3619" s="17"/>
      <c r="U3619" s="17"/>
      <c r="V3619" s="17"/>
      <c r="W3619" s="17"/>
    </row>
    <row r="3620" spans="3:23">
      <c r="C3620" s="3"/>
      <c r="E3620" s="2"/>
      <c r="H3620" s="40"/>
      <c r="I3620" s="10"/>
      <c r="J3620" s="9"/>
      <c r="K3620" s="53"/>
      <c r="L3620" s="54"/>
      <c r="O3620" s="17"/>
      <c r="P3620" s="17"/>
      <c r="Q3620" s="17"/>
      <c r="R3620" s="17"/>
      <c r="S3620" s="17"/>
      <c r="T3620" s="17"/>
      <c r="U3620" s="17"/>
      <c r="V3620" s="17"/>
      <c r="W3620" s="17"/>
    </row>
    <row r="3621" spans="3:23">
      <c r="C3621" s="3"/>
      <c r="E3621" s="2"/>
      <c r="H3621" s="40"/>
      <c r="I3621" s="10"/>
      <c r="J3621" s="9"/>
      <c r="K3621" s="53"/>
      <c r="L3621" s="54"/>
      <c r="O3621" s="17"/>
      <c r="P3621" s="17"/>
      <c r="Q3621" s="17"/>
      <c r="R3621" s="17"/>
      <c r="S3621" s="17"/>
      <c r="T3621" s="17"/>
      <c r="U3621" s="17"/>
      <c r="V3621" s="17"/>
      <c r="W3621" s="17"/>
    </row>
    <row r="3622" spans="3:23">
      <c r="C3622" s="3"/>
      <c r="E3622" s="2"/>
      <c r="H3622" s="40"/>
      <c r="I3622" s="10"/>
      <c r="J3622" s="9"/>
      <c r="K3622" s="53"/>
      <c r="L3622" s="54"/>
      <c r="O3622" s="17"/>
      <c r="P3622" s="17"/>
      <c r="Q3622" s="17"/>
      <c r="R3622" s="17"/>
      <c r="S3622" s="17"/>
      <c r="T3622" s="17"/>
      <c r="U3622" s="17"/>
      <c r="V3622" s="17"/>
      <c r="W3622" s="17"/>
    </row>
    <row r="3623" spans="3:23">
      <c r="C3623" s="3"/>
      <c r="E3623" s="2"/>
      <c r="H3623" s="40"/>
      <c r="I3623" s="10"/>
      <c r="J3623" s="9"/>
      <c r="K3623" s="53"/>
      <c r="L3623" s="54"/>
      <c r="O3623" s="17"/>
      <c r="P3623" s="17"/>
      <c r="Q3623" s="17"/>
      <c r="R3623" s="17"/>
      <c r="S3623" s="17"/>
      <c r="T3623" s="17"/>
      <c r="U3623" s="17"/>
      <c r="V3623" s="17"/>
      <c r="W3623" s="17"/>
    </row>
    <row r="3624" spans="3:23">
      <c r="C3624" s="3"/>
      <c r="E3624" s="2"/>
      <c r="H3624" s="40"/>
      <c r="I3624" s="10"/>
      <c r="J3624" s="9"/>
      <c r="K3624" s="53"/>
      <c r="L3624" s="54"/>
      <c r="O3624" s="17"/>
      <c r="P3624" s="17"/>
      <c r="Q3624" s="17"/>
      <c r="R3624" s="17"/>
      <c r="S3624" s="17"/>
      <c r="T3624" s="17"/>
      <c r="U3624" s="17"/>
      <c r="V3624" s="17"/>
      <c r="W3624" s="17"/>
    </row>
    <row r="3625" spans="3:23">
      <c r="C3625" s="3"/>
      <c r="E3625" s="2"/>
      <c r="H3625" s="40"/>
      <c r="I3625" s="10"/>
      <c r="J3625" s="9"/>
      <c r="K3625" s="53"/>
      <c r="L3625" s="54"/>
      <c r="O3625" s="17"/>
      <c r="P3625" s="17"/>
      <c r="Q3625" s="17"/>
      <c r="R3625" s="17"/>
      <c r="S3625" s="17"/>
      <c r="T3625" s="17"/>
      <c r="U3625" s="17"/>
      <c r="V3625" s="17"/>
      <c r="W3625" s="17"/>
    </row>
    <row r="3626" spans="3:23">
      <c r="C3626" s="3"/>
      <c r="E3626" s="2"/>
      <c r="H3626" s="40"/>
      <c r="I3626" s="10"/>
      <c r="J3626" s="9"/>
      <c r="K3626" s="53"/>
      <c r="L3626" s="54"/>
      <c r="O3626" s="17"/>
      <c r="P3626" s="17"/>
      <c r="Q3626" s="17"/>
      <c r="R3626" s="17"/>
      <c r="S3626" s="17"/>
      <c r="T3626" s="17"/>
      <c r="U3626" s="17"/>
      <c r="V3626" s="17"/>
      <c r="W3626" s="17"/>
    </row>
    <row r="3627" spans="3:23">
      <c r="C3627" s="3"/>
      <c r="E3627" s="2"/>
      <c r="H3627" s="40"/>
      <c r="I3627" s="10"/>
      <c r="J3627" s="9"/>
      <c r="K3627" s="53"/>
      <c r="L3627" s="54"/>
      <c r="O3627" s="17"/>
      <c r="P3627" s="17"/>
      <c r="Q3627" s="17"/>
      <c r="R3627" s="17"/>
      <c r="S3627" s="17"/>
      <c r="T3627" s="17"/>
      <c r="U3627" s="17"/>
      <c r="V3627" s="17"/>
      <c r="W3627" s="17"/>
    </row>
    <row r="3628" spans="3:23">
      <c r="C3628" s="3"/>
      <c r="E3628" s="2"/>
      <c r="H3628" s="40"/>
      <c r="I3628" s="10"/>
      <c r="J3628" s="9"/>
      <c r="K3628" s="53"/>
      <c r="L3628" s="54"/>
      <c r="O3628" s="17"/>
      <c r="P3628" s="17"/>
      <c r="Q3628" s="17"/>
      <c r="R3628" s="17"/>
      <c r="S3628" s="17"/>
      <c r="T3628" s="17"/>
      <c r="U3628" s="17"/>
      <c r="V3628" s="17"/>
      <c r="W3628" s="17"/>
    </row>
    <row r="3629" spans="3:23">
      <c r="C3629" s="3"/>
      <c r="E3629" s="2"/>
      <c r="H3629" s="40"/>
      <c r="I3629" s="10"/>
      <c r="J3629" s="9"/>
      <c r="K3629" s="53"/>
      <c r="L3629" s="54"/>
      <c r="O3629" s="17"/>
      <c r="P3629" s="17"/>
      <c r="Q3629" s="17"/>
      <c r="R3629" s="17"/>
      <c r="S3629" s="17"/>
      <c r="T3629" s="17"/>
      <c r="U3629" s="17"/>
      <c r="V3629" s="17"/>
      <c r="W3629" s="17"/>
    </row>
    <row r="3630" spans="3:23">
      <c r="C3630" s="3"/>
      <c r="E3630" s="2"/>
      <c r="H3630" s="40"/>
      <c r="I3630" s="10"/>
      <c r="J3630" s="9"/>
      <c r="K3630" s="53"/>
      <c r="L3630" s="54"/>
      <c r="O3630" s="17"/>
      <c r="P3630" s="17"/>
      <c r="Q3630" s="17"/>
      <c r="R3630" s="17"/>
      <c r="S3630" s="17"/>
      <c r="T3630" s="17"/>
      <c r="U3630" s="17"/>
      <c r="V3630" s="17"/>
      <c r="W3630" s="17"/>
    </row>
    <row r="3631" spans="3:23">
      <c r="C3631" s="3"/>
      <c r="E3631" s="2"/>
      <c r="H3631" s="40"/>
      <c r="I3631" s="10"/>
      <c r="J3631" s="9"/>
      <c r="K3631" s="53"/>
      <c r="L3631" s="54"/>
      <c r="O3631" s="17"/>
      <c r="P3631" s="17"/>
      <c r="Q3631" s="17"/>
      <c r="R3631" s="17"/>
      <c r="S3631" s="17"/>
      <c r="T3631" s="17"/>
      <c r="U3631" s="17"/>
      <c r="V3631" s="17"/>
      <c r="W3631" s="17"/>
    </row>
    <row r="3632" spans="3:23">
      <c r="C3632" s="3"/>
      <c r="E3632" s="2"/>
      <c r="H3632" s="40"/>
      <c r="I3632" s="10"/>
      <c r="J3632" s="9"/>
      <c r="K3632" s="53"/>
      <c r="L3632" s="54"/>
      <c r="O3632" s="17"/>
      <c r="P3632" s="17"/>
      <c r="Q3632" s="17"/>
      <c r="R3632" s="17"/>
      <c r="S3632" s="17"/>
      <c r="T3632" s="17"/>
      <c r="U3632" s="17"/>
      <c r="V3632" s="17"/>
      <c r="W3632" s="17"/>
    </row>
    <row r="3633" spans="3:23">
      <c r="C3633" s="3"/>
      <c r="E3633" s="2"/>
      <c r="H3633" s="40"/>
      <c r="I3633" s="10"/>
      <c r="J3633" s="9"/>
      <c r="K3633" s="53"/>
      <c r="L3633" s="54"/>
      <c r="O3633" s="17"/>
      <c r="P3633" s="17"/>
      <c r="Q3633" s="17"/>
      <c r="R3633" s="17"/>
      <c r="S3633" s="17"/>
      <c r="T3633" s="17"/>
      <c r="U3633" s="17"/>
      <c r="V3633" s="17"/>
      <c r="W3633" s="17"/>
    </row>
    <row r="3634" spans="3:23">
      <c r="C3634" s="3"/>
      <c r="E3634" s="2"/>
      <c r="H3634" s="40"/>
      <c r="I3634" s="10"/>
      <c r="J3634" s="9"/>
      <c r="K3634" s="53"/>
      <c r="L3634" s="54"/>
      <c r="O3634" s="17"/>
      <c r="P3634" s="17"/>
      <c r="Q3634" s="17"/>
      <c r="R3634" s="17"/>
      <c r="S3634" s="17"/>
      <c r="T3634" s="17"/>
      <c r="U3634" s="17"/>
      <c r="V3634" s="17"/>
      <c r="W3634" s="17"/>
    </row>
    <row r="3635" spans="3:23">
      <c r="C3635" s="3"/>
      <c r="E3635" s="2"/>
      <c r="H3635" s="40"/>
      <c r="I3635" s="10"/>
      <c r="J3635" s="9"/>
      <c r="K3635" s="53"/>
      <c r="L3635" s="54"/>
      <c r="O3635" s="17"/>
      <c r="P3635" s="17"/>
      <c r="Q3635" s="17"/>
      <c r="R3635" s="17"/>
      <c r="S3635" s="17"/>
      <c r="T3635" s="17"/>
      <c r="U3635" s="17"/>
      <c r="V3635" s="17"/>
      <c r="W3635" s="17"/>
    </row>
    <row r="3636" spans="3:23">
      <c r="C3636" s="3"/>
      <c r="E3636" s="2"/>
      <c r="H3636" s="40"/>
      <c r="I3636" s="10"/>
      <c r="J3636" s="9"/>
      <c r="K3636" s="53"/>
      <c r="L3636" s="54"/>
      <c r="O3636" s="17"/>
      <c r="P3636" s="17"/>
      <c r="Q3636" s="17"/>
      <c r="R3636" s="17"/>
      <c r="S3636" s="17"/>
      <c r="T3636" s="17"/>
      <c r="U3636" s="17"/>
      <c r="V3636" s="17"/>
      <c r="W3636" s="17"/>
    </row>
    <row r="3637" spans="3:23">
      <c r="C3637" s="3"/>
      <c r="E3637" s="2"/>
      <c r="H3637" s="40"/>
      <c r="I3637" s="10"/>
      <c r="J3637" s="9"/>
      <c r="K3637" s="53"/>
      <c r="L3637" s="54"/>
      <c r="O3637" s="17"/>
      <c r="P3637" s="17"/>
      <c r="Q3637" s="17"/>
      <c r="R3637" s="17"/>
      <c r="S3637" s="17"/>
      <c r="T3637" s="17"/>
      <c r="U3637" s="17"/>
      <c r="V3637" s="17"/>
      <c r="W3637" s="17"/>
    </row>
    <row r="3638" spans="3:23">
      <c r="C3638" s="3"/>
      <c r="E3638" s="2"/>
      <c r="H3638" s="40"/>
      <c r="I3638" s="10"/>
      <c r="J3638" s="9"/>
      <c r="K3638" s="53"/>
      <c r="L3638" s="54"/>
      <c r="O3638" s="17"/>
      <c r="P3638" s="17"/>
      <c r="Q3638" s="17"/>
      <c r="R3638" s="17"/>
      <c r="S3638" s="17"/>
      <c r="T3638" s="17"/>
      <c r="U3638" s="17"/>
      <c r="V3638" s="17"/>
      <c r="W3638" s="17"/>
    </row>
    <row r="3639" spans="3:23">
      <c r="C3639" s="3"/>
      <c r="E3639" s="2"/>
      <c r="H3639" s="40"/>
      <c r="I3639" s="10"/>
      <c r="J3639" s="9"/>
      <c r="K3639" s="53"/>
      <c r="L3639" s="54"/>
      <c r="O3639" s="17"/>
      <c r="P3639" s="17"/>
      <c r="Q3639" s="17"/>
      <c r="R3639" s="17"/>
      <c r="S3639" s="17"/>
      <c r="T3639" s="17"/>
      <c r="U3639" s="17"/>
      <c r="V3639" s="17"/>
      <c r="W3639" s="17"/>
    </row>
    <row r="3640" spans="3:23">
      <c r="C3640" s="3"/>
      <c r="E3640" s="2"/>
      <c r="H3640" s="40"/>
      <c r="I3640" s="10"/>
      <c r="J3640" s="9"/>
      <c r="K3640" s="53"/>
      <c r="L3640" s="54"/>
      <c r="O3640" s="17"/>
      <c r="P3640" s="17"/>
      <c r="Q3640" s="17"/>
      <c r="R3640" s="17"/>
      <c r="S3640" s="17"/>
      <c r="T3640" s="17"/>
      <c r="U3640" s="17"/>
      <c r="V3640" s="17"/>
      <c r="W3640" s="17"/>
    </row>
    <row r="3641" spans="3:23">
      <c r="C3641" s="3"/>
      <c r="E3641" s="2"/>
      <c r="H3641" s="40"/>
      <c r="I3641" s="10"/>
      <c r="J3641" s="9"/>
      <c r="K3641" s="53"/>
      <c r="L3641" s="54"/>
      <c r="O3641" s="17"/>
      <c r="P3641" s="17"/>
      <c r="Q3641" s="17"/>
      <c r="R3641" s="17"/>
      <c r="S3641" s="17"/>
      <c r="T3641" s="17"/>
      <c r="U3641" s="17"/>
      <c r="V3641" s="17"/>
      <c r="W3641" s="17"/>
    </row>
    <row r="3642" spans="3:23">
      <c r="C3642" s="3"/>
      <c r="E3642" s="2"/>
      <c r="H3642" s="40"/>
      <c r="I3642" s="10"/>
      <c r="J3642" s="9"/>
      <c r="K3642" s="53"/>
      <c r="L3642" s="54"/>
      <c r="O3642" s="17"/>
      <c r="P3642" s="17"/>
      <c r="Q3642" s="17"/>
      <c r="R3642" s="17"/>
      <c r="S3642" s="17"/>
      <c r="T3642" s="17"/>
      <c r="U3642" s="17"/>
      <c r="V3642" s="17"/>
      <c r="W3642" s="17"/>
    </row>
    <row r="3643" spans="3:23">
      <c r="C3643" s="3"/>
      <c r="E3643" s="2"/>
      <c r="H3643" s="40"/>
      <c r="I3643" s="10"/>
      <c r="J3643" s="9"/>
      <c r="K3643" s="53"/>
      <c r="L3643" s="54"/>
      <c r="O3643" s="17"/>
      <c r="P3643" s="17"/>
      <c r="Q3643" s="17"/>
      <c r="R3643" s="17"/>
      <c r="S3643" s="17"/>
      <c r="T3643" s="17"/>
      <c r="U3643" s="17"/>
      <c r="V3643" s="17"/>
      <c r="W3643" s="17"/>
    </row>
    <row r="3644" spans="3:23">
      <c r="C3644" s="3"/>
      <c r="E3644" s="2"/>
      <c r="H3644" s="40"/>
      <c r="I3644" s="10"/>
      <c r="J3644" s="9"/>
      <c r="K3644" s="53"/>
      <c r="L3644" s="54"/>
      <c r="O3644" s="17"/>
      <c r="P3644" s="17"/>
      <c r="Q3644" s="17"/>
      <c r="R3644" s="17"/>
      <c r="S3644" s="17"/>
      <c r="T3644" s="17"/>
      <c r="U3644" s="17"/>
      <c r="V3644" s="17"/>
      <c r="W3644" s="17"/>
    </row>
    <row r="3645" spans="3:23">
      <c r="C3645" s="3"/>
      <c r="E3645" s="2"/>
      <c r="H3645" s="40"/>
      <c r="I3645" s="10"/>
      <c r="J3645" s="9"/>
      <c r="K3645" s="53"/>
      <c r="L3645" s="54"/>
      <c r="O3645" s="17"/>
      <c r="P3645" s="17"/>
      <c r="Q3645" s="17"/>
      <c r="R3645" s="17"/>
      <c r="S3645" s="17"/>
      <c r="T3645" s="17"/>
      <c r="U3645" s="17"/>
      <c r="V3645" s="17"/>
      <c r="W3645" s="17"/>
    </row>
    <row r="3646" spans="3:23">
      <c r="C3646" s="3"/>
      <c r="E3646" s="2"/>
      <c r="H3646" s="40"/>
      <c r="I3646" s="10"/>
      <c r="J3646" s="9"/>
      <c r="K3646" s="53"/>
      <c r="L3646" s="54"/>
      <c r="O3646" s="17"/>
      <c r="P3646" s="17"/>
      <c r="Q3646" s="17"/>
      <c r="R3646" s="17"/>
      <c r="S3646" s="17"/>
      <c r="T3646" s="17"/>
      <c r="U3646" s="17"/>
      <c r="V3646" s="17"/>
      <c r="W3646" s="17"/>
    </row>
    <row r="3647" spans="3:23">
      <c r="C3647" s="3"/>
      <c r="E3647" s="2"/>
      <c r="H3647" s="40"/>
      <c r="I3647" s="10"/>
      <c r="J3647" s="9"/>
      <c r="K3647" s="53"/>
      <c r="L3647" s="54"/>
      <c r="O3647" s="17"/>
      <c r="P3647" s="17"/>
      <c r="Q3647" s="17"/>
      <c r="R3647" s="17"/>
      <c r="S3647" s="17"/>
      <c r="T3647" s="17"/>
      <c r="U3647" s="17"/>
      <c r="V3647" s="17"/>
      <c r="W3647" s="17"/>
    </row>
    <row r="3648" spans="3:23">
      <c r="C3648" s="3"/>
      <c r="E3648" s="2"/>
      <c r="H3648" s="40"/>
      <c r="I3648" s="10"/>
      <c r="J3648" s="9"/>
      <c r="K3648" s="53"/>
      <c r="L3648" s="54"/>
      <c r="O3648" s="17"/>
      <c r="P3648" s="17"/>
      <c r="Q3648" s="17"/>
      <c r="R3648" s="17"/>
      <c r="S3648" s="17"/>
      <c r="T3648" s="17"/>
      <c r="U3648" s="17"/>
      <c r="V3648" s="17"/>
      <c r="W3648" s="17"/>
    </row>
    <row r="3649" spans="3:23">
      <c r="C3649" s="3"/>
      <c r="E3649" s="2"/>
      <c r="H3649" s="40"/>
      <c r="I3649" s="10"/>
      <c r="J3649" s="9"/>
      <c r="K3649" s="53"/>
      <c r="L3649" s="54"/>
      <c r="O3649" s="17"/>
      <c r="P3649" s="17"/>
      <c r="Q3649" s="17"/>
      <c r="R3649" s="17"/>
      <c r="S3649" s="17"/>
      <c r="T3649" s="17"/>
      <c r="U3649" s="17"/>
      <c r="V3649" s="17"/>
      <c r="W3649" s="17"/>
    </row>
    <row r="3650" spans="3:23">
      <c r="C3650" s="3"/>
      <c r="E3650" s="2"/>
      <c r="H3650" s="40"/>
      <c r="I3650" s="10"/>
      <c r="J3650" s="9"/>
      <c r="K3650" s="53"/>
      <c r="L3650" s="54"/>
      <c r="O3650" s="17"/>
      <c r="P3650" s="17"/>
      <c r="Q3650" s="17"/>
      <c r="R3650" s="17"/>
      <c r="S3650" s="17"/>
      <c r="T3650" s="17"/>
      <c r="U3650" s="17"/>
      <c r="V3650" s="17"/>
      <c r="W3650" s="17"/>
    </row>
    <row r="3651" spans="3:23">
      <c r="C3651" s="3"/>
      <c r="E3651" s="2"/>
      <c r="H3651" s="40"/>
      <c r="I3651" s="10"/>
      <c r="J3651" s="9"/>
      <c r="K3651" s="53"/>
      <c r="L3651" s="54"/>
      <c r="O3651" s="17"/>
      <c r="P3651" s="17"/>
      <c r="Q3651" s="17"/>
      <c r="R3651" s="17"/>
      <c r="S3651" s="17"/>
      <c r="T3651" s="17"/>
      <c r="U3651" s="17"/>
      <c r="V3651" s="17"/>
      <c r="W3651" s="17"/>
    </row>
    <row r="3652" spans="3:23">
      <c r="C3652" s="3"/>
      <c r="E3652" s="2"/>
      <c r="H3652" s="40"/>
      <c r="I3652" s="10"/>
      <c r="J3652" s="9"/>
      <c r="K3652" s="53"/>
      <c r="L3652" s="54"/>
      <c r="O3652" s="17"/>
      <c r="P3652" s="17"/>
      <c r="Q3652" s="17"/>
      <c r="R3652" s="17"/>
      <c r="S3652" s="17"/>
      <c r="T3652" s="17"/>
      <c r="U3652" s="17"/>
      <c r="V3652" s="17"/>
      <c r="W3652" s="17"/>
    </row>
    <row r="3653" spans="3:23">
      <c r="C3653" s="3"/>
      <c r="E3653" s="2"/>
      <c r="H3653" s="40"/>
      <c r="I3653" s="10"/>
      <c r="J3653" s="9"/>
      <c r="K3653" s="53"/>
      <c r="L3653" s="54"/>
      <c r="O3653" s="17"/>
      <c r="P3653" s="17"/>
      <c r="Q3653" s="17"/>
      <c r="R3653" s="17"/>
      <c r="S3653" s="17"/>
      <c r="T3653" s="17"/>
      <c r="U3653" s="17"/>
      <c r="V3653" s="17"/>
      <c r="W3653" s="17"/>
    </row>
    <row r="3654" spans="3:23">
      <c r="C3654" s="3"/>
      <c r="E3654" s="2"/>
      <c r="H3654" s="40"/>
      <c r="I3654" s="10"/>
      <c r="J3654" s="9"/>
      <c r="K3654" s="53"/>
      <c r="L3654" s="54"/>
      <c r="O3654" s="17"/>
      <c r="P3654" s="17"/>
      <c r="Q3654" s="17"/>
      <c r="R3654" s="17"/>
      <c r="S3654" s="17"/>
      <c r="T3654" s="17"/>
      <c r="U3654" s="17"/>
      <c r="V3654" s="17"/>
      <c r="W3654" s="17"/>
    </row>
    <row r="3655" spans="3:23">
      <c r="C3655" s="3"/>
      <c r="E3655" s="2"/>
      <c r="H3655" s="40"/>
      <c r="I3655" s="10"/>
      <c r="J3655" s="9"/>
      <c r="K3655" s="53"/>
      <c r="L3655" s="54"/>
      <c r="O3655" s="17"/>
      <c r="P3655" s="17"/>
      <c r="Q3655" s="17"/>
      <c r="R3655" s="17"/>
      <c r="S3655" s="17"/>
      <c r="T3655" s="17"/>
      <c r="U3655" s="17"/>
      <c r="V3655" s="17"/>
      <c r="W3655" s="17"/>
    </row>
    <row r="3656" spans="3:23">
      <c r="C3656" s="3"/>
      <c r="E3656" s="2"/>
      <c r="H3656" s="40"/>
      <c r="I3656" s="10"/>
      <c r="J3656" s="9"/>
      <c r="K3656" s="53"/>
      <c r="L3656" s="54"/>
      <c r="O3656" s="17"/>
      <c r="P3656" s="17"/>
      <c r="Q3656" s="17"/>
      <c r="R3656" s="17"/>
      <c r="S3656" s="17"/>
      <c r="T3656" s="17"/>
      <c r="U3656" s="17"/>
      <c r="V3656" s="17"/>
      <c r="W3656" s="17"/>
    </row>
    <row r="3657" spans="3:23">
      <c r="C3657" s="3"/>
      <c r="E3657" s="2"/>
      <c r="H3657" s="40"/>
      <c r="I3657" s="10"/>
      <c r="J3657" s="9"/>
      <c r="K3657" s="53"/>
      <c r="L3657" s="54"/>
      <c r="O3657" s="17"/>
      <c r="P3657" s="17"/>
      <c r="Q3657" s="17"/>
      <c r="R3657" s="17"/>
      <c r="S3657" s="17"/>
      <c r="T3657" s="17"/>
      <c r="U3657" s="17"/>
      <c r="V3657" s="17"/>
      <c r="W3657" s="17"/>
    </row>
    <row r="3658" spans="3:23">
      <c r="C3658" s="3"/>
      <c r="E3658" s="2"/>
      <c r="H3658" s="40"/>
      <c r="I3658" s="10"/>
      <c r="J3658" s="9"/>
      <c r="K3658" s="53"/>
      <c r="L3658" s="54"/>
      <c r="O3658" s="17"/>
      <c r="P3658" s="17"/>
      <c r="Q3658" s="17"/>
      <c r="R3658" s="17"/>
      <c r="S3658" s="17"/>
      <c r="T3658" s="17"/>
      <c r="U3658" s="17"/>
      <c r="V3658" s="17"/>
      <c r="W3658" s="17"/>
    </row>
    <row r="3659" spans="3:23">
      <c r="C3659" s="3"/>
      <c r="E3659" s="2"/>
      <c r="H3659" s="40"/>
      <c r="I3659" s="10"/>
      <c r="J3659" s="9"/>
      <c r="K3659" s="53"/>
      <c r="L3659" s="54"/>
      <c r="O3659" s="17"/>
      <c r="P3659" s="17"/>
      <c r="Q3659" s="17"/>
      <c r="R3659" s="17"/>
      <c r="S3659" s="17"/>
      <c r="T3659" s="17"/>
      <c r="U3659" s="17"/>
      <c r="V3659" s="17"/>
      <c r="W3659" s="17"/>
    </row>
    <row r="3660" spans="3:23">
      <c r="C3660" s="3"/>
      <c r="E3660" s="2"/>
      <c r="H3660" s="40"/>
      <c r="I3660" s="10"/>
      <c r="J3660" s="9"/>
      <c r="K3660" s="53"/>
      <c r="L3660" s="54"/>
      <c r="O3660" s="17"/>
      <c r="P3660" s="17"/>
      <c r="Q3660" s="17"/>
      <c r="R3660" s="17"/>
      <c r="S3660" s="17"/>
      <c r="T3660" s="17"/>
      <c r="U3660" s="17"/>
      <c r="V3660" s="17"/>
      <c r="W3660" s="17"/>
    </row>
    <row r="3661" spans="3:23">
      <c r="C3661" s="3"/>
      <c r="E3661" s="2"/>
      <c r="H3661" s="40"/>
      <c r="I3661" s="10"/>
      <c r="J3661" s="9"/>
      <c r="K3661" s="53"/>
      <c r="L3661" s="54"/>
      <c r="O3661" s="17"/>
      <c r="P3661" s="17"/>
      <c r="Q3661" s="17"/>
      <c r="R3661" s="17"/>
      <c r="S3661" s="17"/>
      <c r="T3661" s="17"/>
      <c r="U3661" s="17"/>
      <c r="V3661" s="17"/>
      <c r="W3661" s="17"/>
    </row>
    <row r="3662" spans="3:23">
      <c r="C3662" s="3"/>
      <c r="E3662" s="2"/>
      <c r="H3662" s="40"/>
      <c r="I3662" s="10"/>
      <c r="J3662" s="9"/>
      <c r="K3662" s="53"/>
      <c r="L3662" s="54"/>
      <c r="O3662" s="17"/>
      <c r="P3662" s="17"/>
      <c r="Q3662" s="17"/>
      <c r="R3662" s="17"/>
      <c r="S3662" s="17"/>
      <c r="T3662" s="17"/>
      <c r="U3662" s="17"/>
      <c r="V3662" s="17"/>
      <c r="W3662" s="17"/>
    </row>
    <row r="3663" spans="3:23">
      <c r="C3663" s="3"/>
      <c r="E3663" s="2"/>
      <c r="H3663" s="40"/>
      <c r="I3663" s="10"/>
      <c r="J3663" s="9"/>
      <c r="K3663" s="53"/>
      <c r="L3663" s="54"/>
      <c r="O3663" s="17"/>
      <c r="P3663" s="17"/>
      <c r="Q3663" s="17"/>
      <c r="R3663" s="17"/>
      <c r="S3663" s="17"/>
      <c r="T3663" s="17"/>
      <c r="U3663" s="17"/>
      <c r="V3663" s="17"/>
      <c r="W3663" s="17"/>
    </row>
    <row r="3664" spans="3:23">
      <c r="C3664" s="3"/>
      <c r="E3664" s="2"/>
      <c r="H3664" s="40"/>
      <c r="I3664" s="10"/>
      <c r="J3664" s="9"/>
      <c r="K3664" s="53"/>
      <c r="L3664" s="54"/>
      <c r="O3664" s="17"/>
      <c r="P3664" s="17"/>
      <c r="Q3664" s="17"/>
      <c r="R3664" s="17"/>
      <c r="S3664" s="17"/>
      <c r="T3664" s="17"/>
      <c r="U3664" s="17"/>
      <c r="V3664" s="17"/>
      <c r="W3664" s="17"/>
    </row>
    <row r="3665" spans="3:23">
      <c r="C3665" s="3"/>
      <c r="E3665" s="2"/>
      <c r="H3665" s="40"/>
      <c r="I3665" s="10"/>
      <c r="J3665" s="9"/>
      <c r="K3665" s="53"/>
      <c r="L3665" s="54"/>
      <c r="O3665" s="17"/>
      <c r="P3665" s="17"/>
      <c r="Q3665" s="17"/>
      <c r="R3665" s="17"/>
      <c r="S3665" s="17"/>
      <c r="T3665" s="17"/>
      <c r="U3665" s="17"/>
      <c r="V3665" s="17"/>
      <c r="W3665" s="17"/>
    </row>
    <row r="3666" spans="3:23">
      <c r="C3666" s="3"/>
      <c r="E3666" s="2"/>
      <c r="H3666" s="40"/>
      <c r="I3666" s="10"/>
      <c r="J3666" s="9"/>
      <c r="K3666" s="53"/>
      <c r="L3666" s="54"/>
      <c r="O3666" s="17"/>
      <c r="P3666" s="17"/>
      <c r="Q3666" s="17"/>
      <c r="R3666" s="17"/>
      <c r="S3666" s="17"/>
      <c r="T3666" s="17"/>
      <c r="U3666" s="17"/>
      <c r="V3666" s="17"/>
      <c r="W3666" s="17"/>
    </row>
    <row r="3667" spans="3:23">
      <c r="C3667" s="3"/>
      <c r="E3667" s="2"/>
      <c r="H3667" s="40"/>
      <c r="I3667" s="10"/>
      <c r="J3667" s="9"/>
      <c r="K3667" s="53"/>
      <c r="L3667" s="54"/>
      <c r="O3667" s="17"/>
      <c r="P3667" s="17"/>
      <c r="Q3667" s="17"/>
      <c r="R3667" s="17"/>
      <c r="S3667" s="17"/>
      <c r="T3667" s="17"/>
      <c r="U3667" s="17"/>
      <c r="V3667" s="17"/>
      <c r="W3667" s="17"/>
    </row>
    <row r="3668" spans="3:23">
      <c r="C3668" s="3"/>
      <c r="E3668" s="2"/>
      <c r="H3668" s="40"/>
      <c r="I3668" s="10"/>
      <c r="J3668" s="9"/>
      <c r="K3668" s="53"/>
      <c r="L3668" s="54"/>
      <c r="O3668" s="17"/>
      <c r="P3668" s="17"/>
      <c r="Q3668" s="17"/>
      <c r="R3668" s="17"/>
      <c r="S3668" s="17"/>
      <c r="T3668" s="17"/>
      <c r="U3668" s="17"/>
      <c r="V3668" s="17"/>
      <c r="W3668" s="17"/>
    </row>
    <row r="3669" spans="3:23">
      <c r="C3669" s="3"/>
      <c r="E3669" s="2"/>
      <c r="H3669" s="40"/>
      <c r="I3669" s="10"/>
      <c r="J3669" s="9"/>
      <c r="K3669" s="53"/>
      <c r="L3669" s="54"/>
      <c r="O3669" s="17"/>
      <c r="P3669" s="17"/>
      <c r="Q3669" s="17"/>
      <c r="R3669" s="17"/>
      <c r="S3669" s="17"/>
      <c r="T3669" s="17"/>
      <c r="U3669" s="17"/>
      <c r="V3669" s="17"/>
      <c r="W3669" s="17"/>
    </row>
    <row r="3670" spans="3:23">
      <c r="C3670" s="3"/>
      <c r="E3670" s="2"/>
      <c r="H3670" s="40"/>
      <c r="I3670" s="10"/>
      <c r="J3670" s="9"/>
      <c r="K3670" s="53"/>
      <c r="L3670" s="54"/>
      <c r="O3670" s="17"/>
      <c r="P3670" s="17"/>
      <c r="Q3670" s="17"/>
      <c r="R3670" s="17"/>
      <c r="S3670" s="17"/>
      <c r="T3670" s="17"/>
      <c r="U3670" s="17"/>
      <c r="V3670" s="17"/>
      <c r="W3670" s="17"/>
    </row>
    <row r="3671" spans="3:23">
      <c r="C3671" s="3"/>
      <c r="E3671" s="2"/>
      <c r="H3671" s="40"/>
      <c r="I3671" s="10"/>
      <c r="J3671" s="9"/>
      <c r="K3671" s="53"/>
      <c r="L3671" s="54"/>
      <c r="O3671" s="17"/>
      <c r="P3671" s="17"/>
      <c r="Q3671" s="17"/>
      <c r="R3671" s="17"/>
      <c r="S3671" s="17"/>
      <c r="T3671" s="17"/>
      <c r="U3671" s="17"/>
      <c r="V3671" s="17"/>
      <c r="W3671" s="17"/>
    </row>
    <row r="3672" spans="3:23">
      <c r="C3672" s="3"/>
      <c r="E3672" s="2"/>
      <c r="H3672" s="40"/>
      <c r="I3672" s="10"/>
      <c r="J3672" s="9"/>
      <c r="K3672" s="53"/>
      <c r="L3672" s="54"/>
      <c r="O3672" s="17"/>
      <c r="P3672" s="17"/>
      <c r="Q3672" s="17"/>
      <c r="R3672" s="17"/>
      <c r="S3672" s="17"/>
      <c r="T3672" s="17"/>
      <c r="U3672" s="17"/>
      <c r="V3672" s="17"/>
      <c r="W3672" s="17"/>
    </row>
    <row r="3673" spans="3:23">
      <c r="C3673" s="3"/>
      <c r="E3673" s="2"/>
      <c r="H3673" s="40"/>
      <c r="I3673" s="10"/>
      <c r="J3673" s="9"/>
      <c r="K3673" s="53"/>
      <c r="L3673" s="54"/>
      <c r="O3673" s="17"/>
      <c r="P3673" s="17"/>
      <c r="Q3673" s="17"/>
      <c r="R3673" s="17"/>
      <c r="S3673" s="17"/>
      <c r="T3673" s="17"/>
      <c r="U3673" s="17"/>
      <c r="V3673" s="17"/>
      <c r="W3673" s="17"/>
    </row>
    <row r="3674" spans="3:23">
      <c r="C3674" s="3"/>
      <c r="E3674" s="2"/>
      <c r="H3674" s="40"/>
      <c r="I3674" s="10"/>
      <c r="J3674" s="9"/>
      <c r="K3674" s="53"/>
      <c r="L3674" s="54"/>
      <c r="O3674" s="17"/>
      <c r="P3674" s="17"/>
      <c r="Q3674" s="17"/>
      <c r="R3674" s="17"/>
      <c r="S3674" s="17"/>
      <c r="T3674" s="17"/>
      <c r="U3674" s="17"/>
      <c r="V3674" s="17"/>
      <c r="W3674" s="17"/>
    </row>
    <row r="3675" spans="3:23">
      <c r="C3675" s="3"/>
      <c r="E3675" s="2"/>
      <c r="H3675" s="40"/>
      <c r="I3675" s="10"/>
      <c r="J3675" s="9"/>
      <c r="K3675" s="53"/>
      <c r="L3675" s="54"/>
      <c r="O3675" s="17"/>
      <c r="P3675" s="17"/>
      <c r="Q3675" s="17"/>
      <c r="R3675" s="17"/>
      <c r="S3675" s="17"/>
      <c r="T3675" s="17"/>
      <c r="U3675" s="17"/>
      <c r="V3675" s="17"/>
      <c r="W3675" s="17"/>
    </row>
    <row r="3676" spans="3:23">
      <c r="C3676" s="3"/>
      <c r="E3676" s="2"/>
      <c r="H3676" s="40"/>
      <c r="I3676" s="10"/>
      <c r="J3676" s="9"/>
      <c r="K3676" s="53"/>
      <c r="L3676" s="54"/>
      <c r="O3676" s="17"/>
      <c r="P3676" s="17"/>
      <c r="Q3676" s="17"/>
      <c r="R3676" s="17"/>
      <c r="S3676" s="17"/>
      <c r="T3676" s="17"/>
      <c r="U3676" s="17"/>
      <c r="V3676" s="17"/>
      <c r="W3676" s="17"/>
    </row>
    <row r="3677" spans="3:23">
      <c r="C3677" s="3"/>
      <c r="E3677" s="2"/>
      <c r="H3677" s="40"/>
      <c r="I3677" s="10"/>
      <c r="J3677" s="9"/>
      <c r="K3677" s="53"/>
      <c r="L3677" s="54"/>
      <c r="O3677" s="17"/>
      <c r="P3677" s="17"/>
      <c r="Q3677" s="17"/>
      <c r="R3677" s="17"/>
      <c r="S3677" s="17"/>
      <c r="T3677" s="17"/>
      <c r="U3677" s="17"/>
      <c r="V3677" s="17"/>
      <c r="W3677" s="17"/>
    </row>
    <row r="3678" spans="3:23">
      <c r="C3678" s="3"/>
      <c r="E3678" s="2"/>
      <c r="H3678" s="40"/>
      <c r="I3678" s="10"/>
      <c r="J3678" s="9"/>
      <c r="K3678" s="53"/>
      <c r="L3678" s="54"/>
      <c r="O3678" s="17"/>
      <c r="P3678" s="17"/>
      <c r="Q3678" s="17"/>
      <c r="R3678" s="17"/>
      <c r="S3678" s="17"/>
      <c r="T3678" s="17"/>
      <c r="U3678" s="17"/>
      <c r="V3678" s="17"/>
      <c r="W3678" s="17"/>
    </row>
    <row r="3679" spans="3:23">
      <c r="C3679" s="3"/>
      <c r="E3679" s="2"/>
      <c r="H3679" s="40"/>
      <c r="I3679" s="10"/>
      <c r="J3679" s="9"/>
      <c r="K3679" s="53"/>
      <c r="L3679" s="54"/>
      <c r="O3679" s="17"/>
      <c r="P3679" s="17"/>
      <c r="Q3679" s="17"/>
      <c r="R3679" s="17"/>
      <c r="S3679" s="17"/>
      <c r="T3679" s="17"/>
      <c r="U3679" s="17"/>
      <c r="V3679" s="17"/>
      <c r="W3679" s="17"/>
    </row>
    <row r="3680" spans="3:23">
      <c r="C3680" s="3"/>
      <c r="E3680" s="2"/>
      <c r="H3680" s="40"/>
      <c r="I3680" s="10"/>
      <c r="J3680" s="9"/>
      <c r="K3680" s="53"/>
      <c r="L3680" s="54"/>
      <c r="O3680" s="17"/>
      <c r="P3680" s="17"/>
      <c r="Q3680" s="17"/>
      <c r="R3680" s="17"/>
      <c r="S3680" s="17"/>
      <c r="T3680" s="17"/>
      <c r="U3680" s="17"/>
      <c r="V3680" s="17"/>
      <c r="W3680" s="17"/>
    </row>
    <row r="3681" spans="3:23">
      <c r="C3681" s="3"/>
      <c r="E3681" s="2"/>
      <c r="H3681" s="40"/>
      <c r="I3681" s="10"/>
      <c r="J3681" s="9"/>
      <c r="K3681" s="53"/>
      <c r="L3681" s="54"/>
      <c r="O3681" s="17"/>
      <c r="P3681" s="17"/>
      <c r="Q3681" s="17"/>
      <c r="R3681" s="17"/>
      <c r="S3681" s="17"/>
      <c r="T3681" s="17"/>
      <c r="U3681" s="17"/>
      <c r="V3681" s="17"/>
      <c r="W3681" s="17"/>
    </row>
    <row r="3682" spans="3:23">
      <c r="C3682" s="3"/>
      <c r="E3682" s="2"/>
      <c r="H3682" s="40"/>
      <c r="I3682" s="10"/>
      <c r="J3682" s="9"/>
      <c r="K3682" s="53"/>
      <c r="L3682" s="54"/>
      <c r="O3682" s="17"/>
      <c r="P3682" s="17"/>
      <c r="Q3682" s="17"/>
      <c r="R3682" s="17"/>
      <c r="S3682" s="17"/>
      <c r="T3682" s="17"/>
      <c r="U3682" s="17"/>
      <c r="V3682" s="17"/>
      <c r="W3682" s="17"/>
    </row>
    <row r="3683" spans="3:23">
      <c r="C3683" s="3"/>
      <c r="E3683" s="2"/>
      <c r="H3683" s="40"/>
      <c r="I3683" s="10"/>
      <c r="J3683" s="9"/>
      <c r="K3683" s="53"/>
      <c r="L3683" s="54"/>
      <c r="O3683" s="17"/>
      <c r="P3683" s="17"/>
      <c r="Q3683" s="17"/>
      <c r="R3683" s="17"/>
      <c r="S3683" s="17"/>
      <c r="T3683" s="17"/>
      <c r="U3683" s="17"/>
      <c r="V3683" s="17"/>
      <c r="W3683" s="17"/>
    </row>
    <row r="3684" spans="3:23">
      <c r="C3684" s="3"/>
      <c r="E3684" s="2"/>
      <c r="H3684" s="40"/>
      <c r="I3684" s="10"/>
      <c r="J3684" s="9"/>
      <c r="K3684" s="53"/>
      <c r="L3684" s="54"/>
      <c r="O3684" s="17"/>
      <c r="P3684" s="17"/>
      <c r="Q3684" s="17"/>
      <c r="R3684" s="17"/>
      <c r="S3684" s="17"/>
      <c r="T3684" s="17"/>
      <c r="U3684" s="17"/>
      <c r="V3684" s="17"/>
      <c r="W3684" s="17"/>
    </row>
    <row r="3685" spans="3:23">
      <c r="C3685" s="3"/>
      <c r="E3685" s="2"/>
      <c r="H3685" s="40"/>
      <c r="I3685" s="10"/>
      <c r="J3685" s="9"/>
      <c r="K3685" s="53"/>
      <c r="L3685" s="54"/>
      <c r="O3685" s="17"/>
      <c r="P3685" s="17"/>
      <c r="Q3685" s="17"/>
      <c r="R3685" s="17"/>
      <c r="S3685" s="17"/>
      <c r="T3685" s="17"/>
      <c r="U3685" s="17"/>
      <c r="V3685" s="17"/>
      <c r="W3685" s="17"/>
    </row>
    <row r="3686" spans="3:23">
      <c r="C3686" s="3"/>
      <c r="E3686" s="2"/>
      <c r="H3686" s="40"/>
      <c r="I3686" s="10"/>
      <c r="J3686" s="9"/>
      <c r="K3686" s="53"/>
      <c r="L3686" s="54"/>
      <c r="O3686" s="17"/>
      <c r="P3686" s="17"/>
      <c r="Q3686" s="17"/>
      <c r="R3686" s="17"/>
      <c r="S3686" s="17"/>
      <c r="T3686" s="17"/>
      <c r="U3686" s="17"/>
      <c r="V3686" s="17"/>
      <c r="W3686" s="17"/>
    </row>
    <row r="3687" spans="3:23">
      <c r="C3687" s="3"/>
      <c r="E3687" s="2"/>
      <c r="H3687" s="40"/>
      <c r="I3687" s="10"/>
      <c r="J3687" s="9"/>
      <c r="K3687" s="53"/>
      <c r="L3687" s="54"/>
      <c r="O3687" s="17"/>
      <c r="P3687" s="17"/>
      <c r="Q3687" s="17"/>
      <c r="R3687" s="17"/>
      <c r="S3687" s="17"/>
      <c r="T3687" s="17"/>
      <c r="U3687" s="17"/>
      <c r="V3687" s="17"/>
      <c r="W3687" s="17"/>
    </row>
    <row r="3688" spans="3:23">
      <c r="C3688" s="3"/>
      <c r="E3688" s="2"/>
      <c r="H3688" s="40"/>
      <c r="I3688" s="10"/>
      <c r="J3688" s="9"/>
      <c r="K3688" s="53"/>
      <c r="L3688" s="54"/>
      <c r="O3688" s="17"/>
      <c r="P3688" s="17"/>
      <c r="Q3688" s="17"/>
      <c r="R3688" s="17"/>
      <c r="S3688" s="17"/>
      <c r="T3688" s="17"/>
      <c r="U3688" s="17"/>
      <c r="V3688" s="17"/>
      <c r="W3688" s="17"/>
    </row>
    <row r="3689" spans="3:23">
      <c r="C3689" s="3"/>
      <c r="E3689" s="2"/>
      <c r="H3689" s="40"/>
      <c r="I3689" s="10"/>
      <c r="J3689" s="9"/>
      <c r="K3689" s="53"/>
      <c r="L3689" s="54"/>
      <c r="O3689" s="17"/>
      <c r="P3689" s="17"/>
      <c r="Q3689" s="17"/>
      <c r="R3689" s="17"/>
      <c r="S3689" s="17"/>
      <c r="T3689" s="17"/>
      <c r="U3689" s="17"/>
      <c r="V3689" s="17"/>
      <c r="W3689" s="17"/>
    </row>
    <row r="3690" spans="3:23">
      <c r="C3690" s="3"/>
      <c r="E3690" s="2"/>
      <c r="H3690" s="40"/>
      <c r="I3690" s="10"/>
      <c r="J3690" s="9"/>
      <c r="K3690" s="53"/>
      <c r="L3690" s="54"/>
      <c r="O3690" s="17"/>
      <c r="P3690" s="17"/>
      <c r="Q3690" s="17"/>
      <c r="R3690" s="17"/>
      <c r="S3690" s="17"/>
      <c r="T3690" s="17"/>
      <c r="U3690" s="17"/>
      <c r="V3690" s="17"/>
      <c r="W3690" s="17"/>
    </row>
    <row r="3691" spans="3:23">
      <c r="C3691" s="3"/>
      <c r="E3691" s="2"/>
      <c r="H3691" s="40"/>
      <c r="I3691" s="10"/>
      <c r="J3691" s="9"/>
      <c r="K3691" s="53"/>
      <c r="L3691" s="54"/>
      <c r="O3691" s="17"/>
      <c r="P3691" s="17"/>
      <c r="Q3691" s="17"/>
      <c r="R3691" s="17"/>
      <c r="S3691" s="17"/>
      <c r="T3691" s="17"/>
      <c r="U3691" s="17"/>
      <c r="V3691" s="17"/>
      <c r="W3691" s="17"/>
    </row>
    <row r="3692" spans="3:23">
      <c r="C3692" s="3"/>
      <c r="E3692" s="2"/>
      <c r="H3692" s="40"/>
      <c r="I3692" s="10"/>
      <c r="J3692" s="9"/>
      <c r="K3692" s="53"/>
      <c r="L3692" s="54"/>
      <c r="O3692" s="17"/>
      <c r="P3692" s="17"/>
      <c r="Q3692" s="17"/>
      <c r="R3692" s="17"/>
      <c r="S3692" s="17"/>
      <c r="T3692" s="17"/>
      <c r="U3692" s="17"/>
      <c r="V3692" s="17"/>
      <c r="W3692" s="17"/>
    </row>
    <row r="3693" spans="3:23">
      <c r="C3693" s="3"/>
      <c r="E3693" s="2"/>
      <c r="H3693" s="40"/>
      <c r="I3693" s="10"/>
      <c r="J3693" s="9"/>
      <c r="K3693" s="53"/>
      <c r="L3693" s="54"/>
      <c r="O3693" s="17"/>
      <c r="P3693" s="17"/>
      <c r="Q3693" s="17"/>
      <c r="R3693" s="17"/>
      <c r="S3693" s="17"/>
      <c r="T3693" s="17"/>
      <c r="U3693" s="17"/>
      <c r="V3693" s="17"/>
      <c r="W3693" s="17"/>
    </row>
    <row r="3694" spans="3:23">
      <c r="C3694" s="3"/>
      <c r="E3694" s="2"/>
      <c r="H3694" s="40"/>
      <c r="I3694" s="10"/>
      <c r="J3694" s="9"/>
      <c r="K3694" s="53"/>
      <c r="L3694" s="54"/>
      <c r="O3694" s="17"/>
      <c r="P3694" s="17"/>
      <c r="Q3694" s="17"/>
      <c r="R3694" s="17"/>
      <c r="S3694" s="17"/>
      <c r="T3694" s="17"/>
      <c r="U3694" s="17"/>
      <c r="V3694" s="17"/>
      <c r="W3694" s="17"/>
    </row>
    <row r="3695" spans="3:23">
      <c r="C3695" s="3"/>
      <c r="E3695" s="2"/>
      <c r="H3695" s="40"/>
      <c r="I3695" s="10"/>
      <c r="J3695" s="9"/>
      <c r="K3695" s="53"/>
      <c r="L3695" s="54"/>
      <c r="O3695" s="17"/>
      <c r="P3695" s="17"/>
      <c r="Q3695" s="17"/>
      <c r="R3695" s="17"/>
      <c r="S3695" s="17"/>
      <c r="T3695" s="17"/>
      <c r="U3695" s="17"/>
      <c r="V3695" s="17"/>
      <c r="W3695" s="17"/>
    </row>
    <row r="3696" spans="3:23">
      <c r="C3696" s="3"/>
      <c r="E3696" s="2"/>
      <c r="H3696" s="40"/>
      <c r="I3696" s="10"/>
      <c r="J3696" s="9"/>
      <c r="K3696" s="53"/>
      <c r="L3696" s="54"/>
      <c r="O3696" s="17"/>
      <c r="P3696" s="17"/>
      <c r="Q3696" s="17"/>
      <c r="R3696" s="17"/>
      <c r="S3696" s="17"/>
      <c r="T3696" s="17"/>
      <c r="U3696" s="17"/>
      <c r="V3696" s="17"/>
      <c r="W3696" s="17"/>
    </row>
    <row r="3697" spans="3:23">
      <c r="C3697" s="3"/>
      <c r="E3697" s="2"/>
      <c r="H3697" s="40"/>
      <c r="I3697" s="10"/>
      <c r="J3697" s="9"/>
      <c r="K3697" s="53"/>
      <c r="L3697" s="54"/>
      <c r="O3697" s="17"/>
      <c r="P3697" s="17"/>
      <c r="Q3697" s="17"/>
      <c r="R3697" s="17"/>
      <c r="S3697" s="17"/>
      <c r="T3697" s="17"/>
      <c r="U3697" s="17"/>
      <c r="V3697" s="17"/>
      <c r="W3697" s="17"/>
    </row>
    <row r="3698" spans="3:23">
      <c r="C3698" s="3"/>
      <c r="E3698" s="2"/>
      <c r="H3698" s="40"/>
      <c r="I3698" s="10"/>
      <c r="J3698" s="9"/>
      <c r="K3698" s="53"/>
      <c r="L3698" s="54"/>
      <c r="O3698" s="17"/>
      <c r="P3698" s="17"/>
      <c r="Q3698" s="17"/>
      <c r="R3698" s="17"/>
      <c r="S3698" s="17"/>
      <c r="T3698" s="17"/>
      <c r="U3698" s="17"/>
      <c r="V3698" s="17"/>
      <c r="W3698" s="17"/>
    </row>
    <row r="3699" spans="3:23">
      <c r="C3699" s="3"/>
      <c r="E3699" s="2"/>
      <c r="H3699" s="40"/>
      <c r="I3699" s="10"/>
      <c r="J3699" s="9"/>
      <c r="K3699" s="53"/>
      <c r="L3699" s="54"/>
      <c r="O3699" s="17"/>
      <c r="P3699" s="17"/>
      <c r="Q3699" s="17"/>
      <c r="R3699" s="17"/>
      <c r="S3699" s="17"/>
      <c r="T3699" s="17"/>
      <c r="U3699" s="17"/>
      <c r="V3699" s="17"/>
      <c r="W3699" s="17"/>
    </row>
    <row r="3700" spans="3:23">
      <c r="C3700" s="3"/>
      <c r="E3700" s="2"/>
      <c r="H3700" s="40"/>
      <c r="I3700" s="10"/>
      <c r="J3700" s="9"/>
      <c r="K3700" s="53"/>
      <c r="L3700" s="54"/>
      <c r="O3700" s="17"/>
      <c r="P3700" s="17"/>
      <c r="Q3700" s="17"/>
      <c r="R3700" s="17"/>
      <c r="S3700" s="17"/>
      <c r="T3700" s="17"/>
      <c r="U3700" s="17"/>
      <c r="V3700" s="17"/>
      <c r="W3700" s="17"/>
    </row>
    <row r="3701" spans="3:23">
      <c r="C3701" s="3"/>
      <c r="E3701" s="2"/>
      <c r="H3701" s="40"/>
      <c r="I3701" s="10"/>
      <c r="J3701" s="9"/>
      <c r="K3701" s="53"/>
      <c r="L3701" s="54"/>
      <c r="O3701" s="17"/>
      <c r="P3701" s="17"/>
      <c r="Q3701" s="17"/>
      <c r="R3701" s="17"/>
      <c r="S3701" s="17"/>
      <c r="T3701" s="17"/>
      <c r="U3701" s="17"/>
      <c r="V3701" s="17"/>
      <c r="W3701" s="17"/>
    </row>
    <row r="3702" spans="3:23">
      <c r="C3702" s="3"/>
      <c r="E3702" s="2"/>
      <c r="H3702" s="40"/>
      <c r="I3702" s="10"/>
      <c r="J3702" s="9"/>
      <c r="K3702" s="53"/>
      <c r="L3702" s="54"/>
      <c r="O3702" s="17"/>
      <c r="P3702" s="17"/>
      <c r="Q3702" s="17"/>
      <c r="R3702" s="17"/>
      <c r="S3702" s="17"/>
      <c r="T3702" s="17"/>
      <c r="U3702" s="17"/>
      <c r="V3702" s="17"/>
      <c r="W3702" s="17"/>
    </row>
    <row r="3703" spans="3:23">
      <c r="C3703" s="3"/>
      <c r="E3703" s="2"/>
      <c r="H3703" s="40"/>
      <c r="I3703" s="10"/>
      <c r="J3703" s="9"/>
      <c r="K3703" s="53"/>
      <c r="L3703" s="54"/>
      <c r="O3703" s="17"/>
      <c r="P3703" s="17"/>
      <c r="Q3703" s="17"/>
      <c r="R3703" s="17"/>
      <c r="S3703" s="17"/>
      <c r="T3703" s="17"/>
      <c r="U3703" s="17"/>
      <c r="V3703" s="17"/>
      <c r="W3703" s="17"/>
    </row>
    <row r="3704" spans="3:23">
      <c r="C3704" s="3"/>
      <c r="E3704" s="2"/>
      <c r="H3704" s="40"/>
      <c r="I3704" s="10"/>
      <c r="J3704" s="9"/>
      <c r="K3704" s="53"/>
      <c r="L3704" s="54"/>
      <c r="O3704" s="17"/>
      <c r="P3704" s="17"/>
      <c r="Q3704" s="17"/>
      <c r="R3704" s="17"/>
      <c r="S3704" s="17"/>
      <c r="T3704" s="17"/>
      <c r="U3704" s="17"/>
      <c r="V3704" s="17"/>
      <c r="W3704" s="17"/>
    </row>
    <row r="3705" spans="3:23">
      <c r="C3705" s="3"/>
      <c r="E3705" s="2"/>
      <c r="H3705" s="40"/>
      <c r="I3705" s="10"/>
      <c r="J3705" s="9"/>
      <c r="K3705" s="53"/>
      <c r="L3705" s="54"/>
      <c r="O3705" s="17"/>
      <c r="P3705" s="17"/>
      <c r="Q3705" s="17"/>
      <c r="R3705" s="17"/>
      <c r="S3705" s="17"/>
      <c r="T3705" s="17"/>
      <c r="U3705" s="17"/>
      <c r="V3705" s="17"/>
      <c r="W3705" s="17"/>
    </row>
    <row r="3706" spans="3:23">
      <c r="C3706" s="3"/>
      <c r="E3706" s="2"/>
      <c r="H3706" s="40"/>
      <c r="I3706" s="10"/>
      <c r="J3706" s="9"/>
      <c r="K3706" s="53"/>
      <c r="L3706" s="54"/>
      <c r="O3706" s="17"/>
      <c r="P3706" s="17"/>
      <c r="Q3706" s="17"/>
      <c r="R3706" s="17"/>
      <c r="S3706" s="17"/>
      <c r="T3706" s="17"/>
      <c r="U3706" s="17"/>
      <c r="V3706" s="17"/>
      <c r="W3706" s="17"/>
    </row>
    <row r="3707" spans="3:23">
      <c r="C3707" s="3"/>
      <c r="E3707" s="2"/>
      <c r="H3707" s="40"/>
      <c r="I3707" s="10"/>
      <c r="J3707" s="9"/>
      <c r="K3707" s="53"/>
      <c r="L3707" s="54"/>
      <c r="O3707" s="17"/>
      <c r="P3707" s="17"/>
      <c r="Q3707" s="17"/>
      <c r="R3707" s="17"/>
      <c r="S3707" s="17"/>
      <c r="T3707" s="17"/>
      <c r="U3707" s="17"/>
      <c r="V3707" s="17"/>
      <c r="W3707" s="17"/>
    </row>
    <row r="3708" spans="3:23">
      <c r="C3708" s="3"/>
      <c r="E3708" s="2"/>
      <c r="H3708" s="40"/>
      <c r="I3708" s="10"/>
      <c r="J3708" s="9"/>
      <c r="K3708" s="53"/>
      <c r="L3708" s="54"/>
      <c r="O3708" s="17"/>
      <c r="P3708" s="17"/>
      <c r="Q3708" s="17"/>
      <c r="R3708" s="17"/>
      <c r="S3708" s="17"/>
      <c r="T3708" s="17"/>
      <c r="U3708" s="17"/>
      <c r="V3708" s="17"/>
      <c r="W3708" s="17"/>
    </row>
    <row r="3709" spans="3:23">
      <c r="C3709" s="3"/>
      <c r="E3709" s="2"/>
      <c r="H3709" s="40"/>
      <c r="I3709" s="10"/>
      <c r="J3709" s="9"/>
      <c r="K3709" s="53"/>
      <c r="L3709" s="54"/>
      <c r="O3709" s="17"/>
      <c r="P3709" s="17"/>
      <c r="Q3709" s="17"/>
      <c r="R3709" s="17"/>
      <c r="S3709" s="17"/>
      <c r="T3709" s="17"/>
      <c r="U3709" s="17"/>
      <c r="V3709" s="17"/>
      <c r="W3709" s="17"/>
    </row>
    <row r="3710" spans="3:23">
      <c r="C3710" s="3"/>
      <c r="E3710" s="2"/>
      <c r="H3710" s="40"/>
      <c r="I3710" s="10"/>
      <c r="J3710" s="9"/>
      <c r="K3710" s="53"/>
      <c r="L3710" s="54"/>
      <c r="O3710" s="17"/>
      <c r="P3710" s="17"/>
      <c r="Q3710" s="17"/>
      <c r="R3710" s="17"/>
      <c r="S3710" s="17"/>
      <c r="T3710" s="17"/>
      <c r="U3710" s="17"/>
      <c r="V3710" s="17"/>
      <c r="W3710" s="17"/>
    </row>
    <row r="3711" spans="3:23">
      <c r="C3711" s="3"/>
      <c r="E3711" s="2"/>
      <c r="H3711" s="40"/>
      <c r="I3711" s="10"/>
      <c r="J3711" s="9"/>
      <c r="K3711" s="53"/>
      <c r="L3711" s="54"/>
      <c r="O3711" s="17"/>
      <c r="P3711" s="17"/>
      <c r="Q3711" s="17"/>
      <c r="R3711" s="17"/>
      <c r="S3711" s="17"/>
      <c r="T3711" s="17"/>
      <c r="U3711" s="17"/>
      <c r="V3711" s="17"/>
      <c r="W3711" s="17"/>
    </row>
    <row r="3712" spans="3:23">
      <c r="C3712" s="3"/>
      <c r="E3712" s="2"/>
      <c r="H3712" s="40"/>
      <c r="I3712" s="10"/>
      <c r="J3712" s="9"/>
      <c r="K3712" s="53"/>
      <c r="L3712" s="54"/>
      <c r="O3712" s="17"/>
      <c r="P3712" s="17"/>
      <c r="Q3712" s="17"/>
      <c r="R3712" s="17"/>
      <c r="S3712" s="17"/>
      <c r="T3712" s="17"/>
      <c r="U3712" s="17"/>
      <c r="V3712" s="17"/>
      <c r="W3712" s="17"/>
    </row>
    <row r="3713" spans="3:23">
      <c r="C3713" s="3"/>
      <c r="E3713" s="2"/>
      <c r="H3713" s="40"/>
      <c r="I3713" s="10"/>
      <c r="J3713" s="9"/>
      <c r="K3713" s="53"/>
      <c r="L3713" s="54"/>
      <c r="O3713" s="17"/>
      <c r="P3713" s="17"/>
      <c r="Q3713" s="17"/>
      <c r="R3713" s="17"/>
      <c r="S3713" s="17"/>
      <c r="T3713" s="17"/>
      <c r="U3713" s="17"/>
      <c r="V3713" s="17"/>
      <c r="W3713" s="17"/>
    </row>
    <row r="3714" spans="3:23">
      <c r="C3714" s="3"/>
      <c r="E3714" s="2"/>
      <c r="H3714" s="40"/>
      <c r="I3714" s="10"/>
      <c r="J3714" s="9"/>
      <c r="K3714" s="53"/>
      <c r="L3714" s="54"/>
      <c r="O3714" s="17"/>
      <c r="P3714" s="17"/>
      <c r="Q3714" s="17"/>
      <c r="R3714" s="17"/>
      <c r="S3714" s="17"/>
      <c r="T3714" s="17"/>
      <c r="U3714" s="17"/>
      <c r="V3714" s="17"/>
      <c r="W3714" s="17"/>
    </row>
    <row r="3715" spans="3:23">
      <c r="C3715" s="3"/>
      <c r="E3715" s="2"/>
      <c r="H3715" s="40"/>
      <c r="I3715" s="10"/>
      <c r="J3715" s="9"/>
      <c r="K3715" s="53"/>
      <c r="L3715" s="54"/>
      <c r="O3715" s="17"/>
      <c r="P3715" s="17"/>
      <c r="Q3715" s="17"/>
      <c r="R3715" s="17"/>
      <c r="S3715" s="17"/>
      <c r="T3715" s="17"/>
      <c r="U3715" s="17"/>
      <c r="V3715" s="17"/>
      <c r="W3715" s="17"/>
    </row>
    <row r="3716" spans="3:23">
      <c r="C3716" s="3"/>
      <c r="E3716" s="2"/>
      <c r="H3716" s="40"/>
      <c r="I3716" s="10"/>
      <c r="J3716" s="9"/>
      <c r="K3716" s="53"/>
      <c r="L3716" s="54"/>
      <c r="O3716" s="17"/>
      <c r="P3716" s="17"/>
      <c r="Q3716" s="17"/>
      <c r="R3716" s="17"/>
      <c r="S3716" s="17"/>
      <c r="T3716" s="17"/>
      <c r="U3716" s="17"/>
      <c r="V3716" s="17"/>
      <c r="W3716" s="17"/>
    </row>
    <row r="3717" spans="3:23">
      <c r="C3717" s="3"/>
      <c r="E3717" s="2"/>
      <c r="H3717" s="40"/>
      <c r="I3717" s="10"/>
      <c r="J3717" s="9"/>
      <c r="K3717" s="53"/>
      <c r="L3717" s="54"/>
      <c r="O3717" s="17"/>
      <c r="P3717" s="17"/>
      <c r="Q3717" s="17"/>
      <c r="R3717" s="17"/>
      <c r="S3717" s="17"/>
      <c r="T3717" s="17"/>
      <c r="U3717" s="17"/>
      <c r="V3717" s="17"/>
      <c r="W3717" s="17"/>
    </row>
    <row r="3718" spans="3:23">
      <c r="C3718" s="3"/>
      <c r="E3718" s="2"/>
      <c r="H3718" s="40"/>
      <c r="I3718" s="10"/>
      <c r="J3718" s="9"/>
      <c r="K3718" s="53"/>
      <c r="L3718" s="54"/>
      <c r="O3718" s="17"/>
      <c r="P3718" s="17"/>
      <c r="Q3718" s="17"/>
      <c r="R3718" s="17"/>
      <c r="S3718" s="17"/>
      <c r="T3718" s="17"/>
      <c r="U3718" s="17"/>
      <c r="V3718" s="17"/>
      <c r="W3718" s="17"/>
    </row>
    <row r="3719" spans="3:23">
      <c r="C3719" s="3"/>
      <c r="E3719" s="2"/>
      <c r="H3719" s="40"/>
      <c r="I3719" s="10"/>
      <c r="J3719" s="9"/>
      <c r="K3719" s="53"/>
      <c r="L3719" s="54"/>
      <c r="O3719" s="17"/>
      <c r="P3719" s="17"/>
      <c r="Q3719" s="17"/>
      <c r="R3719" s="17"/>
      <c r="S3719" s="17"/>
      <c r="T3719" s="17"/>
      <c r="U3719" s="17"/>
      <c r="V3719" s="17"/>
      <c r="W3719" s="17"/>
    </row>
    <row r="3720" spans="3:23">
      <c r="C3720" s="3"/>
      <c r="E3720" s="2"/>
      <c r="H3720" s="40"/>
      <c r="I3720" s="10"/>
      <c r="J3720" s="9"/>
      <c r="K3720" s="53"/>
      <c r="L3720" s="54"/>
      <c r="O3720" s="17"/>
      <c r="P3720" s="17"/>
      <c r="Q3720" s="17"/>
      <c r="R3720" s="17"/>
      <c r="S3720" s="17"/>
      <c r="T3720" s="17"/>
      <c r="U3720" s="17"/>
      <c r="V3720" s="17"/>
      <c r="W3720" s="17"/>
    </row>
    <row r="3721" spans="3:23">
      <c r="C3721" s="3"/>
      <c r="E3721" s="2"/>
      <c r="H3721" s="40"/>
      <c r="I3721" s="10"/>
      <c r="J3721" s="9"/>
      <c r="K3721" s="53"/>
      <c r="L3721" s="54"/>
      <c r="O3721" s="17"/>
      <c r="P3721" s="17"/>
      <c r="Q3721" s="17"/>
      <c r="R3721" s="17"/>
      <c r="S3721" s="17"/>
      <c r="T3721" s="17"/>
      <c r="U3721" s="17"/>
      <c r="V3721" s="17"/>
      <c r="W3721" s="17"/>
    </row>
    <row r="3722" spans="3:23">
      <c r="C3722" s="3"/>
      <c r="E3722" s="2"/>
      <c r="H3722" s="40"/>
      <c r="I3722" s="10"/>
      <c r="J3722" s="9"/>
      <c r="K3722" s="53"/>
      <c r="L3722" s="54"/>
      <c r="O3722" s="17"/>
      <c r="P3722" s="17"/>
      <c r="Q3722" s="17"/>
      <c r="R3722" s="17"/>
      <c r="S3722" s="17"/>
      <c r="T3722" s="17"/>
      <c r="U3722" s="17"/>
      <c r="V3722" s="17"/>
      <c r="W3722" s="17"/>
    </row>
    <row r="3723" spans="3:23">
      <c r="C3723" s="3"/>
      <c r="E3723" s="2"/>
      <c r="H3723" s="40"/>
      <c r="I3723" s="10"/>
      <c r="J3723" s="9"/>
      <c r="K3723" s="53"/>
      <c r="L3723" s="54"/>
      <c r="O3723" s="17"/>
      <c r="P3723" s="17"/>
      <c r="Q3723" s="17"/>
      <c r="R3723" s="17"/>
      <c r="S3723" s="17"/>
      <c r="T3723" s="17"/>
      <c r="U3723" s="17"/>
      <c r="V3723" s="17"/>
      <c r="W3723" s="17"/>
    </row>
    <row r="3724" spans="3:23">
      <c r="C3724" s="3"/>
      <c r="E3724" s="2"/>
      <c r="H3724" s="40"/>
      <c r="I3724" s="10"/>
      <c r="J3724" s="9"/>
      <c r="K3724" s="53"/>
      <c r="L3724" s="54"/>
      <c r="O3724" s="17"/>
      <c r="P3724" s="17"/>
      <c r="Q3724" s="17"/>
      <c r="R3724" s="17"/>
      <c r="S3724" s="17"/>
      <c r="T3724" s="17"/>
      <c r="U3724" s="17"/>
      <c r="V3724" s="17"/>
      <c r="W3724" s="17"/>
    </row>
    <row r="3725" spans="3:23">
      <c r="C3725" s="3"/>
      <c r="E3725" s="2"/>
      <c r="H3725" s="40"/>
      <c r="I3725" s="10"/>
      <c r="J3725" s="9"/>
      <c r="K3725" s="53"/>
      <c r="L3725" s="54"/>
      <c r="O3725" s="17"/>
      <c r="P3725" s="17"/>
      <c r="Q3725" s="17"/>
      <c r="R3725" s="17"/>
      <c r="S3725" s="17"/>
      <c r="T3725" s="17"/>
      <c r="U3725" s="17"/>
      <c r="V3725" s="17"/>
      <c r="W3725" s="17"/>
    </row>
    <row r="3726" spans="3:23">
      <c r="C3726" s="3"/>
      <c r="E3726" s="2"/>
      <c r="H3726" s="40"/>
      <c r="I3726" s="10"/>
      <c r="J3726" s="9"/>
      <c r="K3726" s="53"/>
      <c r="L3726" s="54"/>
      <c r="O3726" s="17"/>
      <c r="P3726" s="17"/>
      <c r="Q3726" s="17"/>
      <c r="R3726" s="17"/>
      <c r="S3726" s="17"/>
      <c r="T3726" s="17"/>
      <c r="U3726" s="17"/>
      <c r="V3726" s="17"/>
      <c r="W3726" s="17"/>
    </row>
    <row r="3727" spans="3:23">
      <c r="C3727" s="3"/>
      <c r="E3727" s="2"/>
      <c r="H3727" s="40"/>
      <c r="I3727" s="10"/>
      <c r="J3727" s="9"/>
      <c r="K3727" s="53"/>
      <c r="L3727" s="54"/>
      <c r="O3727" s="17"/>
      <c r="P3727" s="17"/>
      <c r="Q3727" s="17"/>
      <c r="R3727" s="17"/>
      <c r="S3727" s="17"/>
      <c r="T3727" s="17"/>
      <c r="U3727" s="17"/>
      <c r="V3727" s="17"/>
      <c r="W3727" s="17"/>
    </row>
    <row r="3728" spans="3:23">
      <c r="C3728" s="3"/>
      <c r="E3728" s="2"/>
      <c r="H3728" s="40"/>
      <c r="I3728" s="10"/>
      <c r="J3728" s="9"/>
      <c r="K3728" s="53"/>
      <c r="L3728" s="54"/>
      <c r="O3728" s="17"/>
      <c r="P3728" s="17"/>
      <c r="Q3728" s="17"/>
      <c r="R3728" s="17"/>
      <c r="S3728" s="17"/>
      <c r="T3728" s="17"/>
      <c r="U3728" s="17"/>
      <c r="V3728" s="17"/>
      <c r="W3728" s="17"/>
    </row>
    <row r="3729" spans="3:23">
      <c r="C3729" s="3"/>
      <c r="E3729" s="2"/>
      <c r="H3729" s="40"/>
      <c r="I3729" s="10"/>
      <c r="J3729" s="9"/>
      <c r="K3729" s="53"/>
      <c r="L3729" s="54"/>
      <c r="O3729" s="17"/>
      <c r="P3729" s="17"/>
      <c r="Q3729" s="17"/>
      <c r="R3729" s="17"/>
      <c r="S3729" s="17"/>
      <c r="T3729" s="17"/>
      <c r="U3729" s="17"/>
      <c r="V3729" s="17"/>
      <c r="W3729" s="17"/>
    </row>
    <row r="3730" spans="3:23">
      <c r="C3730" s="3"/>
      <c r="E3730" s="2"/>
      <c r="H3730" s="40"/>
      <c r="I3730" s="10"/>
      <c r="J3730" s="9"/>
      <c r="K3730" s="53"/>
      <c r="L3730" s="54"/>
      <c r="O3730" s="17"/>
      <c r="P3730" s="17"/>
      <c r="Q3730" s="17"/>
      <c r="R3730" s="17"/>
      <c r="S3730" s="17"/>
      <c r="T3730" s="17"/>
      <c r="U3730" s="17"/>
      <c r="V3730" s="17"/>
      <c r="W3730" s="17"/>
    </row>
    <row r="3731" spans="3:23">
      <c r="C3731" s="3"/>
      <c r="E3731" s="2"/>
      <c r="H3731" s="40"/>
      <c r="I3731" s="10"/>
      <c r="J3731" s="9"/>
      <c r="K3731" s="53"/>
      <c r="L3731" s="54"/>
      <c r="O3731" s="17"/>
      <c r="P3731" s="17"/>
      <c r="Q3731" s="17"/>
      <c r="R3731" s="17"/>
      <c r="S3731" s="17"/>
      <c r="T3731" s="17"/>
      <c r="U3731" s="17"/>
      <c r="V3731" s="17"/>
      <c r="W3731" s="17"/>
    </row>
    <row r="3732" spans="3:23">
      <c r="C3732" s="3"/>
      <c r="E3732" s="2"/>
      <c r="H3732" s="40"/>
      <c r="I3732" s="10"/>
      <c r="J3732" s="9"/>
      <c r="K3732" s="53"/>
      <c r="L3732" s="54"/>
      <c r="O3732" s="17"/>
      <c r="P3732" s="17"/>
      <c r="Q3732" s="17"/>
      <c r="R3732" s="17"/>
      <c r="S3732" s="17"/>
      <c r="T3732" s="17"/>
      <c r="U3732" s="17"/>
      <c r="V3732" s="17"/>
      <c r="W3732" s="17"/>
    </row>
    <row r="3733" spans="3:23">
      <c r="C3733" s="3"/>
      <c r="E3733" s="2"/>
      <c r="H3733" s="40"/>
      <c r="I3733" s="10"/>
      <c r="J3733" s="9"/>
      <c r="K3733" s="53"/>
      <c r="L3733" s="54"/>
      <c r="O3733" s="17"/>
      <c r="P3733" s="17"/>
      <c r="Q3733" s="17"/>
      <c r="R3733" s="17"/>
      <c r="S3733" s="17"/>
      <c r="T3733" s="17"/>
      <c r="U3733" s="17"/>
      <c r="V3733" s="17"/>
      <c r="W3733" s="17"/>
    </row>
    <row r="3734" spans="3:23">
      <c r="C3734" s="3"/>
      <c r="E3734" s="2"/>
      <c r="H3734" s="40"/>
      <c r="I3734" s="10"/>
      <c r="J3734" s="9"/>
      <c r="K3734" s="53"/>
      <c r="L3734" s="54"/>
      <c r="O3734" s="17"/>
      <c r="P3734" s="17"/>
      <c r="Q3734" s="17"/>
      <c r="R3734" s="17"/>
      <c r="S3734" s="17"/>
      <c r="T3734" s="17"/>
      <c r="U3734" s="17"/>
      <c r="V3734" s="17"/>
      <c r="W3734" s="17"/>
    </row>
    <row r="3735" spans="3:23">
      <c r="C3735" s="3"/>
      <c r="E3735" s="2"/>
      <c r="H3735" s="40"/>
      <c r="I3735" s="10"/>
      <c r="J3735" s="9"/>
      <c r="K3735" s="53"/>
      <c r="L3735" s="54"/>
      <c r="O3735" s="17"/>
      <c r="P3735" s="17"/>
      <c r="Q3735" s="17"/>
      <c r="R3735" s="17"/>
      <c r="S3735" s="17"/>
      <c r="T3735" s="17"/>
      <c r="U3735" s="17"/>
      <c r="V3735" s="17"/>
      <c r="W3735" s="17"/>
    </row>
    <row r="3736" spans="3:23">
      <c r="C3736" s="3"/>
      <c r="E3736" s="2"/>
      <c r="H3736" s="40"/>
      <c r="I3736" s="10"/>
      <c r="J3736" s="9"/>
      <c r="K3736" s="53"/>
      <c r="L3736" s="54"/>
      <c r="O3736" s="17"/>
      <c r="P3736" s="17"/>
      <c r="Q3736" s="17"/>
      <c r="R3736" s="17"/>
      <c r="S3736" s="17"/>
      <c r="T3736" s="17"/>
      <c r="U3736" s="17"/>
      <c r="V3736" s="17"/>
      <c r="W3736" s="17"/>
    </row>
    <row r="3737" spans="3:23">
      <c r="C3737" s="3"/>
      <c r="E3737" s="2"/>
      <c r="H3737" s="40"/>
      <c r="I3737" s="10"/>
      <c r="J3737" s="9"/>
      <c r="K3737" s="53"/>
      <c r="L3737" s="54"/>
      <c r="O3737" s="17"/>
      <c r="P3737" s="17"/>
      <c r="Q3737" s="17"/>
      <c r="R3737" s="17"/>
      <c r="S3737" s="17"/>
      <c r="T3737" s="17"/>
      <c r="U3737" s="17"/>
      <c r="V3737" s="17"/>
      <c r="W3737" s="17"/>
    </row>
    <row r="3738" spans="3:23">
      <c r="C3738" s="3"/>
      <c r="E3738" s="2"/>
      <c r="H3738" s="40"/>
      <c r="I3738" s="10"/>
      <c r="J3738" s="9"/>
      <c r="K3738" s="53"/>
      <c r="L3738" s="54"/>
      <c r="O3738" s="17"/>
      <c r="P3738" s="17"/>
      <c r="Q3738" s="17"/>
      <c r="R3738" s="17"/>
      <c r="S3738" s="17"/>
      <c r="T3738" s="17"/>
      <c r="U3738" s="17"/>
      <c r="V3738" s="17"/>
      <c r="W3738" s="17"/>
    </row>
    <row r="3739" spans="3:23">
      <c r="C3739" s="3"/>
      <c r="E3739" s="2"/>
      <c r="H3739" s="40"/>
      <c r="I3739" s="10"/>
      <c r="J3739" s="9"/>
      <c r="K3739" s="53"/>
      <c r="L3739" s="54"/>
      <c r="O3739" s="17"/>
      <c r="P3739" s="17"/>
      <c r="Q3739" s="17"/>
      <c r="R3739" s="17"/>
      <c r="S3739" s="17"/>
      <c r="T3739" s="17"/>
      <c r="U3739" s="17"/>
      <c r="V3739" s="17"/>
      <c r="W3739" s="17"/>
    </row>
    <row r="3740" spans="3:23">
      <c r="C3740" s="3"/>
      <c r="E3740" s="2"/>
      <c r="H3740" s="40"/>
      <c r="I3740" s="10"/>
      <c r="J3740" s="9"/>
      <c r="K3740" s="53"/>
      <c r="L3740" s="54"/>
      <c r="O3740" s="17"/>
      <c r="P3740" s="17"/>
      <c r="Q3740" s="17"/>
      <c r="R3740" s="17"/>
      <c r="S3740" s="17"/>
      <c r="T3740" s="17"/>
      <c r="U3740" s="17"/>
      <c r="V3740" s="17"/>
      <c r="W3740" s="17"/>
    </row>
    <row r="3741" spans="3:23">
      <c r="C3741" s="3"/>
      <c r="E3741" s="2"/>
      <c r="H3741" s="40"/>
      <c r="I3741" s="10"/>
      <c r="J3741" s="9"/>
      <c r="K3741" s="53"/>
      <c r="L3741" s="54"/>
      <c r="O3741" s="17"/>
      <c r="P3741" s="17"/>
      <c r="Q3741" s="17"/>
      <c r="R3741" s="17"/>
      <c r="S3741" s="17"/>
      <c r="T3741" s="17"/>
      <c r="U3741" s="17"/>
      <c r="V3741" s="17"/>
      <c r="W3741" s="17"/>
    </row>
    <row r="3742" spans="3:23">
      <c r="C3742" s="3"/>
      <c r="E3742" s="2"/>
      <c r="H3742" s="40"/>
      <c r="I3742" s="10"/>
      <c r="J3742" s="9"/>
      <c r="K3742" s="53"/>
      <c r="L3742" s="54"/>
      <c r="O3742" s="17"/>
      <c r="P3742" s="17"/>
      <c r="Q3742" s="17"/>
      <c r="R3742" s="17"/>
      <c r="S3742" s="17"/>
      <c r="T3742" s="17"/>
      <c r="U3742" s="17"/>
      <c r="V3742" s="17"/>
      <c r="W3742" s="17"/>
    </row>
    <row r="3743" spans="3:23">
      <c r="C3743" s="3"/>
      <c r="E3743" s="2"/>
      <c r="H3743" s="40"/>
      <c r="I3743" s="10"/>
      <c r="J3743" s="9"/>
      <c r="K3743" s="53"/>
      <c r="L3743" s="54"/>
      <c r="O3743" s="17"/>
      <c r="P3743" s="17"/>
      <c r="Q3743" s="17"/>
      <c r="R3743" s="17"/>
      <c r="S3743" s="17"/>
      <c r="T3743" s="17"/>
      <c r="U3743" s="17"/>
      <c r="V3743" s="17"/>
      <c r="W3743" s="17"/>
    </row>
    <row r="3744" spans="3:23">
      <c r="C3744" s="3"/>
      <c r="E3744" s="2"/>
      <c r="H3744" s="40"/>
      <c r="I3744" s="10"/>
      <c r="J3744" s="9"/>
      <c r="K3744" s="53"/>
      <c r="L3744" s="54"/>
      <c r="O3744" s="17"/>
      <c r="P3744" s="17"/>
      <c r="Q3744" s="17"/>
      <c r="R3744" s="17"/>
      <c r="S3744" s="17"/>
      <c r="T3744" s="17"/>
      <c r="U3744" s="17"/>
      <c r="V3744" s="17"/>
      <c r="W3744" s="17"/>
    </row>
    <row r="3745" spans="3:23">
      <c r="C3745" s="3"/>
      <c r="E3745" s="2"/>
      <c r="H3745" s="40"/>
      <c r="I3745" s="10"/>
      <c r="J3745" s="9"/>
      <c r="K3745" s="53"/>
      <c r="L3745" s="54"/>
      <c r="O3745" s="17"/>
      <c r="P3745" s="17"/>
      <c r="Q3745" s="17"/>
      <c r="R3745" s="17"/>
      <c r="S3745" s="17"/>
      <c r="T3745" s="17"/>
      <c r="U3745" s="17"/>
      <c r="V3745" s="17"/>
      <c r="W3745" s="17"/>
    </row>
    <row r="3746" spans="3:23">
      <c r="C3746" s="3"/>
      <c r="E3746" s="2"/>
      <c r="H3746" s="40"/>
      <c r="I3746" s="10"/>
      <c r="J3746" s="9"/>
      <c r="K3746" s="53"/>
      <c r="L3746" s="54"/>
      <c r="O3746" s="17"/>
      <c r="P3746" s="17"/>
      <c r="Q3746" s="17"/>
      <c r="R3746" s="17"/>
      <c r="S3746" s="17"/>
      <c r="T3746" s="17"/>
      <c r="U3746" s="17"/>
      <c r="V3746" s="17"/>
      <c r="W3746" s="17"/>
    </row>
    <row r="3747" spans="3:23">
      <c r="C3747" s="3"/>
      <c r="E3747" s="2"/>
      <c r="H3747" s="40"/>
      <c r="I3747" s="10"/>
      <c r="J3747" s="9"/>
      <c r="K3747" s="53"/>
      <c r="L3747" s="54"/>
      <c r="O3747" s="17"/>
      <c r="P3747" s="17"/>
      <c r="Q3747" s="17"/>
      <c r="R3747" s="17"/>
      <c r="S3747" s="17"/>
      <c r="T3747" s="17"/>
      <c r="U3747" s="17"/>
      <c r="V3747" s="17"/>
      <c r="W3747" s="17"/>
    </row>
    <row r="3748" spans="3:23">
      <c r="C3748" s="3"/>
      <c r="E3748" s="2"/>
      <c r="H3748" s="40"/>
      <c r="I3748" s="10"/>
      <c r="J3748" s="9"/>
      <c r="K3748" s="53"/>
      <c r="L3748" s="54"/>
      <c r="O3748" s="17"/>
      <c r="P3748" s="17"/>
      <c r="Q3748" s="17"/>
      <c r="R3748" s="17"/>
      <c r="S3748" s="17"/>
      <c r="T3748" s="17"/>
      <c r="U3748" s="17"/>
      <c r="V3748" s="17"/>
      <c r="W3748" s="17"/>
    </row>
    <row r="3749" spans="3:23">
      <c r="C3749" s="3"/>
      <c r="E3749" s="2"/>
      <c r="H3749" s="40"/>
      <c r="I3749" s="10"/>
      <c r="J3749" s="9"/>
      <c r="K3749" s="53"/>
      <c r="L3749" s="54"/>
      <c r="O3749" s="17"/>
      <c r="P3749" s="17"/>
      <c r="Q3749" s="17"/>
      <c r="R3749" s="17"/>
      <c r="S3749" s="17"/>
      <c r="T3749" s="17"/>
      <c r="U3749" s="17"/>
      <c r="V3749" s="17"/>
      <c r="W3749" s="17"/>
    </row>
    <row r="3750" spans="3:23">
      <c r="C3750" s="3"/>
      <c r="E3750" s="2"/>
      <c r="H3750" s="40"/>
      <c r="I3750" s="10"/>
      <c r="J3750" s="9"/>
      <c r="K3750" s="53"/>
      <c r="L3750" s="54"/>
      <c r="O3750" s="17"/>
      <c r="P3750" s="17"/>
      <c r="Q3750" s="17"/>
      <c r="R3750" s="17"/>
      <c r="S3750" s="17"/>
      <c r="T3750" s="17"/>
      <c r="U3750" s="17"/>
      <c r="V3750" s="17"/>
      <c r="W3750" s="17"/>
    </row>
    <row r="3751" spans="3:23">
      <c r="C3751" s="3"/>
      <c r="E3751" s="2"/>
      <c r="H3751" s="40"/>
      <c r="I3751" s="10"/>
      <c r="J3751" s="9"/>
      <c r="K3751" s="53"/>
      <c r="L3751" s="54"/>
      <c r="O3751" s="17"/>
      <c r="P3751" s="17"/>
      <c r="Q3751" s="17"/>
      <c r="R3751" s="17"/>
      <c r="S3751" s="17"/>
      <c r="T3751" s="17"/>
      <c r="U3751" s="17"/>
      <c r="V3751" s="17"/>
      <c r="W3751" s="17"/>
    </row>
    <row r="3752" spans="3:23">
      <c r="C3752" s="3"/>
      <c r="E3752" s="2"/>
      <c r="H3752" s="40"/>
      <c r="I3752" s="10"/>
      <c r="J3752" s="9"/>
      <c r="K3752" s="53"/>
      <c r="L3752" s="54"/>
      <c r="O3752" s="17"/>
      <c r="P3752" s="17"/>
      <c r="Q3752" s="17"/>
      <c r="R3752" s="17"/>
      <c r="S3752" s="17"/>
      <c r="T3752" s="17"/>
      <c r="U3752" s="17"/>
      <c r="V3752" s="17"/>
      <c r="W3752" s="17"/>
    </row>
    <row r="3753" spans="3:23">
      <c r="C3753" s="3"/>
      <c r="E3753" s="2"/>
      <c r="H3753" s="40"/>
      <c r="I3753" s="10"/>
      <c r="J3753" s="9"/>
      <c r="K3753" s="53"/>
      <c r="L3753" s="54"/>
      <c r="O3753" s="17"/>
      <c r="P3753" s="17"/>
      <c r="Q3753" s="17"/>
      <c r="R3753" s="17"/>
      <c r="S3753" s="17"/>
      <c r="T3753" s="17"/>
      <c r="U3753" s="17"/>
      <c r="V3753" s="17"/>
      <c r="W3753" s="17"/>
    </row>
    <row r="3754" spans="3:23">
      <c r="C3754" s="3"/>
      <c r="E3754" s="2"/>
      <c r="H3754" s="40"/>
      <c r="I3754" s="10"/>
      <c r="J3754" s="9"/>
      <c r="K3754" s="53"/>
      <c r="L3754" s="54"/>
      <c r="O3754" s="17"/>
      <c r="P3754" s="17"/>
      <c r="Q3754" s="17"/>
      <c r="R3754" s="17"/>
      <c r="S3754" s="17"/>
      <c r="T3754" s="17"/>
      <c r="U3754" s="17"/>
      <c r="V3754" s="17"/>
      <c r="W3754" s="17"/>
    </row>
    <row r="3755" spans="3:23">
      <c r="C3755" s="3"/>
      <c r="E3755" s="2"/>
      <c r="H3755" s="40"/>
      <c r="I3755" s="10"/>
      <c r="J3755" s="9"/>
      <c r="K3755" s="53"/>
      <c r="L3755" s="54"/>
      <c r="O3755" s="17"/>
      <c r="P3755" s="17"/>
      <c r="Q3755" s="17"/>
      <c r="R3755" s="17"/>
      <c r="S3755" s="17"/>
      <c r="T3755" s="17"/>
      <c r="U3755" s="17"/>
      <c r="V3755" s="17"/>
      <c r="W3755" s="17"/>
    </row>
    <row r="3756" spans="3:23">
      <c r="C3756" s="3"/>
      <c r="E3756" s="2"/>
      <c r="H3756" s="40"/>
      <c r="I3756" s="10"/>
      <c r="J3756" s="9"/>
      <c r="K3756" s="53"/>
      <c r="L3756" s="54"/>
      <c r="O3756" s="17"/>
      <c r="P3756" s="17"/>
      <c r="Q3756" s="17"/>
      <c r="R3756" s="17"/>
      <c r="S3756" s="17"/>
      <c r="T3756" s="17"/>
      <c r="U3756" s="17"/>
      <c r="V3756" s="17"/>
      <c r="W3756" s="17"/>
    </row>
    <row r="3757" spans="3:23">
      <c r="C3757" s="3"/>
      <c r="E3757" s="2"/>
      <c r="H3757" s="40"/>
      <c r="I3757" s="10"/>
      <c r="J3757" s="9"/>
      <c r="K3757" s="53"/>
      <c r="L3757" s="54"/>
      <c r="O3757" s="17"/>
      <c r="P3757" s="17"/>
      <c r="Q3757" s="17"/>
      <c r="R3757" s="17"/>
      <c r="S3757" s="17"/>
      <c r="T3757" s="17"/>
      <c r="U3757" s="17"/>
      <c r="V3757" s="17"/>
      <c r="W3757" s="17"/>
    </row>
    <row r="3758" spans="3:23">
      <c r="C3758" s="3"/>
      <c r="E3758" s="2"/>
      <c r="H3758" s="40"/>
      <c r="I3758" s="10"/>
      <c r="J3758" s="9"/>
      <c r="K3758" s="53"/>
      <c r="L3758" s="54"/>
      <c r="O3758" s="17"/>
      <c r="P3758" s="17"/>
      <c r="Q3758" s="17"/>
      <c r="R3758" s="17"/>
      <c r="S3758" s="17"/>
      <c r="T3758" s="17"/>
      <c r="U3758" s="17"/>
      <c r="V3758" s="17"/>
      <c r="W3758" s="17"/>
    </row>
    <row r="3759" spans="3:23">
      <c r="C3759" s="3"/>
      <c r="E3759" s="2"/>
      <c r="H3759" s="40"/>
      <c r="I3759" s="10"/>
      <c r="J3759" s="9"/>
      <c r="K3759" s="53"/>
      <c r="L3759" s="54"/>
      <c r="O3759" s="17"/>
      <c r="P3759" s="17"/>
      <c r="Q3759" s="17"/>
      <c r="R3759" s="17"/>
      <c r="S3759" s="17"/>
      <c r="T3759" s="17"/>
      <c r="U3759" s="17"/>
      <c r="V3759" s="17"/>
      <c r="W3759" s="17"/>
    </row>
    <row r="3760" spans="3:23">
      <c r="C3760" s="3"/>
      <c r="E3760" s="2"/>
      <c r="H3760" s="40"/>
      <c r="I3760" s="10"/>
      <c r="J3760" s="9"/>
      <c r="K3760" s="53"/>
      <c r="L3760" s="54"/>
      <c r="O3760" s="17"/>
      <c r="P3760" s="17"/>
      <c r="Q3760" s="17"/>
      <c r="R3760" s="17"/>
      <c r="S3760" s="17"/>
      <c r="T3760" s="17"/>
      <c r="U3760" s="17"/>
      <c r="V3760" s="17"/>
      <c r="W3760" s="17"/>
    </row>
    <row r="3761" spans="3:23">
      <c r="C3761" s="3"/>
      <c r="E3761" s="2"/>
      <c r="H3761" s="40"/>
      <c r="I3761" s="10"/>
      <c r="J3761" s="9"/>
      <c r="K3761" s="53"/>
      <c r="L3761" s="54"/>
      <c r="O3761" s="17"/>
      <c r="P3761" s="17"/>
      <c r="Q3761" s="17"/>
      <c r="R3761" s="17"/>
      <c r="S3761" s="17"/>
      <c r="T3761" s="17"/>
      <c r="U3761" s="17"/>
      <c r="V3761" s="17"/>
      <c r="W3761" s="17"/>
    </row>
    <row r="3762" spans="3:23">
      <c r="C3762" s="3"/>
      <c r="E3762" s="2"/>
      <c r="H3762" s="40"/>
      <c r="I3762" s="10"/>
      <c r="J3762" s="9"/>
      <c r="K3762" s="53"/>
      <c r="L3762" s="54"/>
      <c r="O3762" s="17"/>
      <c r="P3762" s="17"/>
      <c r="Q3762" s="17"/>
      <c r="R3762" s="17"/>
      <c r="S3762" s="17"/>
      <c r="T3762" s="17"/>
      <c r="U3762" s="17"/>
      <c r="V3762" s="17"/>
      <c r="W3762" s="17"/>
    </row>
    <row r="3763" spans="3:23">
      <c r="C3763" s="3"/>
      <c r="E3763" s="2"/>
      <c r="H3763" s="40"/>
      <c r="I3763" s="10"/>
      <c r="J3763" s="9"/>
      <c r="K3763" s="53"/>
      <c r="L3763" s="54"/>
      <c r="O3763" s="17"/>
      <c r="P3763" s="17"/>
      <c r="Q3763" s="17"/>
      <c r="R3763" s="17"/>
      <c r="S3763" s="17"/>
      <c r="T3763" s="17"/>
      <c r="U3763" s="17"/>
      <c r="V3763" s="17"/>
      <c r="W3763" s="17"/>
    </row>
    <row r="3764" spans="3:23">
      <c r="C3764" s="3"/>
      <c r="E3764" s="2"/>
      <c r="H3764" s="40"/>
      <c r="I3764" s="10"/>
      <c r="J3764" s="9"/>
      <c r="K3764" s="53"/>
      <c r="L3764" s="54"/>
      <c r="O3764" s="17"/>
      <c r="P3764" s="17"/>
      <c r="Q3764" s="17"/>
      <c r="R3764" s="17"/>
      <c r="S3764" s="17"/>
      <c r="T3764" s="17"/>
      <c r="U3764" s="17"/>
      <c r="V3764" s="17"/>
      <c r="W3764" s="17"/>
    </row>
    <row r="3765" spans="3:23">
      <c r="C3765" s="3"/>
      <c r="E3765" s="2"/>
      <c r="H3765" s="40"/>
      <c r="I3765" s="10"/>
      <c r="J3765" s="9"/>
      <c r="K3765" s="53"/>
      <c r="L3765" s="54"/>
      <c r="O3765" s="17"/>
      <c r="P3765" s="17"/>
      <c r="Q3765" s="17"/>
      <c r="R3765" s="17"/>
      <c r="S3765" s="17"/>
      <c r="T3765" s="17"/>
      <c r="U3765" s="17"/>
      <c r="V3765" s="17"/>
      <c r="W3765" s="17"/>
    </row>
    <row r="3766" spans="3:23">
      <c r="C3766" s="3"/>
      <c r="E3766" s="2"/>
      <c r="H3766" s="40"/>
      <c r="I3766" s="10"/>
      <c r="J3766" s="9"/>
      <c r="K3766" s="53"/>
      <c r="L3766" s="54"/>
      <c r="O3766" s="17"/>
      <c r="P3766" s="17"/>
      <c r="Q3766" s="17"/>
      <c r="R3766" s="17"/>
      <c r="S3766" s="17"/>
      <c r="T3766" s="17"/>
      <c r="U3766" s="17"/>
      <c r="V3766" s="17"/>
      <c r="W3766" s="17"/>
    </row>
    <row r="3767" spans="3:23">
      <c r="C3767" s="3"/>
      <c r="E3767" s="2"/>
      <c r="H3767" s="40"/>
      <c r="I3767" s="10"/>
      <c r="J3767" s="9"/>
      <c r="K3767" s="53"/>
      <c r="L3767" s="54"/>
      <c r="O3767" s="17"/>
      <c r="P3767" s="17"/>
      <c r="Q3767" s="17"/>
      <c r="R3767" s="17"/>
      <c r="S3767" s="17"/>
      <c r="T3767" s="17"/>
      <c r="U3767" s="17"/>
      <c r="V3767" s="17"/>
      <c r="W3767" s="17"/>
    </row>
    <row r="3768" spans="3:23">
      <c r="C3768" s="3"/>
      <c r="E3768" s="2"/>
      <c r="H3768" s="40"/>
      <c r="I3768" s="10"/>
      <c r="J3768" s="9"/>
      <c r="K3768" s="53"/>
      <c r="L3768" s="54"/>
      <c r="O3768" s="17"/>
      <c r="P3768" s="17"/>
      <c r="Q3768" s="17"/>
      <c r="R3768" s="17"/>
      <c r="S3768" s="17"/>
      <c r="T3768" s="17"/>
      <c r="U3768" s="17"/>
      <c r="V3768" s="17"/>
      <c r="W3768" s="17"/>
    </row>
    <row r="3769" spans="3:23">
      <c r="C3769" s="3"/>
      <c r="E3769" s="2"/>
      <c r="H3769" s="40"/>
      <c r="I3769" s="10"/>
      <c r="J3769" s="9"/>
      <c r="K3769" s="53"/>
      <c r="L3769" s="54"/>
      <c r="O3769" s="17"/>
      <c r="P3769" s="17"/>
      <c r="Q3769" s="17"/>
      <c r="R3769" s="17"/>
      <c r="S3769" s="17"/>
      <c r="T3769" s="17"/>
      <c r="U3769" s="17"/>
      <c r="V3769" s="17"/>
      <c r="W3769" s="17"/>
    </row>
    <row r="3770" spans="3:23">
      <c r="C3770" s="3"/>
      <c r="E3770" s="2"/>
      <c r="H3770" s="40"/>
      <c r="I3770" s="10"/>
      <c r="J3770" s="9"/>
      <c r="K3770" s="53"/>
      <c r="L3770" s="54"/>
      <c r="O3770" s="17"/>
      <c r="P3770" s="17"/>
      <c r="Q3770" s="17"/>
      <c r="R3770" s="17"/>
      <c r="S3770" s="17"/>
      <c r="T3770" s="17"/>
      <c r="U3770" s="17"/>
      <c r="V3770" s="17"/>
      <c r="W3770" s="17"/>
    </row>
    <row r="3771" spans="3:23">
      <c r="C3771" s="3"/>
      <c r="E3771" s="2"/>
      <c r="H3771" s="40"/>
      <c r="I3771" s="10"/>
      <c r="J3771" s="9"/>
      <c r="K3771" s="53"/>
      <c r="L3771" s="54"/>
      <c r="O3771" s="17"/>
      <c r="P3771" s="17"/>
      <c r="Q3771" s="17"/>
      <c r="R3771" s="17"/>
      <c r="S3771" s="17"/>
      <c r="T3771" s="17"/>
      <c r="U3771" s="17"/>
      <c r="V3771" s="17"/>
      <c r="W3771" s="17"/>
    </row>
    <row r="3772" spans="3:23">
      <c r="C3772" s="3"/>
      <c r="E3772" s="2"/>
      <c r="H3772" s="40"/>
      <c r="I3772" s="10"/>
      <c r="J3772" s="9"/>
      <c r="K3772" s="53"/>
      <c r="L3772" s="54"/>
      <c r="O3772" s="17"/>
      <c r="P3772" s="17"/>
      <c r="Q3772" s="17"/>
      <c r="R3772" s="17"/>
      <c r="S3772" s="17"/>
      <c r="T3772" s="17"/>
      <c r="U3772" s="17"/>
      <c r="V3772" s="17"/>
      <c r="W3772" s="17"/>
    </row>
    <row r="3773" spans="3:23">
      <c r="C3773" s="3"/>
      <c r="E3773" s="2"/>
      <c r="H3773" s="40"/>
      <c r="I3773" s="10"/>
      <c r="J3773" s="9"/>
      <c r="K3773" s="53"/>
      <c r="L3773" s="54"/>
      <c r="O3773" s="17"/>
      <c r="P3773" s="17"/>
      <c r="Q3773" s="17"/>
      <c r="R3773" s="17"/>
      <c r="S3773" s="17"/>
      <c r="T3773" s="17"/>
      <c r="U3773" s="17"/>
      <c r="V3773" s="17"/>
      <c r="W3773" s="17"/>
    </row>
    <row r="3774" spans="3:23">
      <c r="C3774" s="3"/>
      <c r="E3774" s="2"/>
      <c r="H3774" s="40"/>
      <c r="I3774" s="10"/>
      <c r="J3774" s="9"/>
      <c r="K3774" s="53"/>
      <c r="L3774" s="54"/>
      <c r="O3774" s="17"/>
      <c r="P3774" s="17"/>
      <c r="Q3774" s="17"/>
      <c r="R3774" s="17"/>
      <c r="S3774" s="17"/>
      <c r="T3774" s="17"/>
      <c r="U3774" s="17"/>
      <c r="V3774" s="17"/>
      <c r="W3774" s="17"/>
    </row>
    <row r="3775" spans="3:23">
      <c r="C3775" s="3"/>
      <c r="E3775" s="2"/>
      <c r="H3775" s="40"/>
      <c r="I3775" s="10"/>
      <c r="J3775" s="9"/>
      <c r="K3775" s="53"/>
      <c r="L3775" s="54"/>
      <c r="O3775" s="17"/>
      <c r="P3775" s="17"/>
      <c r="Q3775" s="17"/>
      <c r="R3775" s="17"/>
      <c r="S3775" s="17"/>
      <c r="T3775" s="17"/>
      <c r="U3775" s="17"/>
      <c r="V3775" s="17"/>
      <c r="W3775" s="17"/>
    </row>
    <row r="3776" spans="3:23">
      <c r="C3776" s="3"/>
      <c r="E3776" s="2"/>
      <c r="H3776" s="40"/>
      <c r="I3776" s="10"/>
      <c r="J3776" s="9"/>
      <c r="K3776" s="53"/>
      <c r="L3776" s="54"/>
      <c r="O3776" s="17"/>
      <c r="P3776" s="17"/>
      <c r="Q3776" s="17"/>
      <c r="R3776" s="17"/>
      <c r="S3776" s="17"/>
      <c r="T3776" s="17"/>
      <c r="U3776" s="17"/>
      <c r="V3776" s="17"/>
      <c r="W3776" s="17"/>
    </row>
    <row r="3777" spans="3:23">
      <c r="C3777" s="3"/>
      <c r="E3777" s="2"/>
      <c r="H3777" s="40"/>
      <c r="I3777" s="10"/>
      <c r="J3777" s="9"/>
      <c r="K3777" s="53"/>
      <c r="L3777" s="54"/>
      <c r="O3777" s="17"/>
      <c r="P3777" s="17"/>
      <c r="Q3777" s="17"/>
      <c r="R3777" s="17"/>
      <c r="S3777" s="17"/>
      <c r="T3777" s="17"/>
      <c r="U3777" s="17"/>
      <c r="V3777" s="17"/>
      <c r="W3777" s="17"/>
    </row>
    <row r="3778" spans="3:23">
      <c r="C3778" s="3"/>
      <c r="E3778" s="2"/>
      <c r="H3778" s="40"/>
      <c r="I3778" s="10"/>
      <c r="J3778" s="9"/>
      <c r="K3778" s="53"/>
      <c r="L3778" s="54"/>
      <c r="O3778" s="17"/>
      <c r="P3778" s="17"/>
      <c r="Q3778" s="17"/>
      <c r="R3778" s="17"/>
      <c r="S3778" s="17"/>
      <c r="T3778" s="17"/>
      <c r="U3778" s="17"/>
      <c r="V3778" s="17"/>
      <c r="W3778" s="17"/>
    </row>
    <row r="3779" spans="3:23">
      <c r="C3779" s="3"/>
      <c r="E3779" s="2"/>
      <c r="H3779" s="40"/>
      <c r="I3779" s="10"/>
      <c r="J3779" s="9"/>
      <c r="K3779" s="53"/>
      <c r="L3779" s="54"/>
      <c r="O3779" s="17"/>
      <c r="P3779" s="17"/>
      <c r="Q3779" s="17"/>
      <c r="R3779" s="17"/>
      <c r="S3779" s="17"/>
      <c r="T3779" s="17"/>
      <c r="U3779" s="17"/>
      <c r="V3779" s="17"/>
      <c r="W3779" s="17"/>
    </row>
    <row r="3780" spans="3:23">
      <c r="C3780" s="3"/>
      <c r="E3780" s="2"/>
      <c r="H3780" s="40"/>
      <c r="I3780" s="10"/>
      <c r="J3780" s="9"/>
      <c r="K3780" s="53"/>
      <c r="L3780" s="54"/>
      <c r="O3780" s="17"/>
      <c r="P3780" s="17"/>
      <c r="Q3780" s="17"/>
      <c r="R3780" s="17"/>
      <c r="S3780" s="17"/>
      <c r="T3780" s="17"/>
      <c r="U3780" s="17"/>
      <c r="V3780" s="17"/>
      <c r="W3780" s="17"/>
    </row>
    <row r="3781" spans="3:23">
      <c r="C3781" s="3"/>
      <c r="E3781" s="2"/>
      <c r="H3781" s="40"/>
      <c r="I3781" s="10"/>
      <c r="J3781" s="9"/>
      <c r="K3781" s="53"/>
      <c r="L3781" s="54"/>
      <c r="O3781" s="17"/>
      <c r="P3781" s="17"/>
      <c r="Q3781" s="17"/>
      <c r="R3781" s="17"/>
      <c r="S3781" s="17"/>
      <c r="T3781" s="17"/>
      <c r="U3781" s="17"/>
      <c r="V3781" s="17"/>
      <c r="W3781" s="17"/>
    </row>
    <row r="3782" spans="3:23">
      <c r="C3782" s="3"/>
      <c r="E3782" s="2"/>
      <c r="H3782" s="40"/>
      <c r="I3782" s="10"/>
      <c r="J3782" s="9"/>
      <c r="K3782" s="53"/>
      <c r="L3782" s="54"/>
      <c r="O3782" s="17"/>
      <c r="P3782" s="17"/>
      <c r="Q3782" s="17"/>
      <c r="R3782" s="17"/>
      <c r="S3782" s="17"/>
      <c r="T3782" s="17"/>
      <c r="U3782" s="17"/>
      <c r="V3782" s="17"/>
      <c r="W3782" s="17"/>
    </row>
    <row r="3783" spans="3:23">
      <c r="C3783" s="3"/>
      <c r="E3783" s="2"/>
      <c r="H3783" s="40"/>
      <c r="I3783" s="10"/>
      <c r="J3783" s="9"/>
      <c r="K3783" s="53"/>
      <c r="L3783" s="54"/>
      <c r="O3783" s="17"/>
      <c r="P3783" s="17"/>
      <c r="Q3783" s="17"/>
      <c r="R3783" s="17"/>
      <c r="S3783" s="17"/>
      <c r="T3783" s="17"/>
      <c r="U3783" s="17"/>
      <c r="V3783" s="17"/>
      <c r="W3783" s="17"/>
    </row>
    <row r="3784" spans="3:23">
      <c r="C3784" s="3"/>
      <c r="E3784" s="2"/>
      <c r="H3784" s="40"/>
      <c r="I3784" s="10"/>
      <c r="J3784" s="9"/>
      <c r="K3784" s="53"/>
      <c r="L3784" s="54"/>
      <c r="O3784" s="17"/>
      <c r="P3784" s="17"/>
      <c r="Q3784" s="17"/>
      <c r="R3784" s="17"/>
      <c r="S3784" s="17"/>
      <c r="T3784" s="17"/>
      <c r="U3784" s="17"/>
      <c r="V3784" s="17"/>
      <c r="W3784" s="17"/>
    </row>
    <row r="3785" spans="3:23">
      <c r="C3785" s="3"/>
      <c r="E3785" s="2"/>
      <c r="H3785" s="40"/>
      <c r="I3785" s="10"/>
      <c r="J3785" s="9"/>
      <c r="K3785" s="53"/>
      <c r="L3785" s="54"/>
      <c r="O3785" s="17"/>
      <c r="P3785" s="17"/>
      <c r="Q3785" s="17"/>
      <c r="R3785" s="17"/>
      <c r="S3785" s="17"/>
      <c r="T3785" s="17"/>
      <c r="U3785" s="17"/>
      <c r="V3785" s="17"/>
      <c r="W3785" s="17"/>
    </row>
    <row r="3786" spans="3:23">
      <c r="C3786" s="3"/>
      <c r="E3786" s="2"/>
      <c r="H3786" s="40"/>
      <c r="I3786" s="10"/>
      <c r="J3786" s="9"/>
      <c r="K3786" s="53"/>
      <c r="L3786" s="54"/>
      <c r="O3786" s="17"/>
      <c r="P3786" s="17"/>
      <c r="Q3786" s="17"/>
      <c r="R3786" s="17"/>
      <c r="S3786" s="17"/>
      <c r="T3786" s="17"/>
      <c r="U3786" s="17"/>
      <c r="V3786" s="17"/>
      <c r="W3786" s="17"/>
    </row>
    <row r="3787" spans="3:23">
      <c r="C3787" s="3"/>
      <c r="E3787" s="2"/>
      <c r="H3787" s="40"/>
      <c r="I3787" s="10"/>
      <c r="J3787" s="9"/>
      <c r="K3787" s="53"/>
      <c r="L3787" s="54"/>
      <c r="O3787" s="17"/>
      <c r="P3787" s="17"/>
      <c r="Q3787" s="17"/>
      <c r="R3787" s="17"/>
      <c r="S3787" s="17"/>
      <c r="T3787" s="17"/>
      <c r="U3787" s="17"/>
      <c r="V3787" s="17"/>
      <c r="W3787" s="17"/>
    </row>
    <row r="3788" spans="3:23">
      <c r="C3788" s="3"/>
      <c r="E3788" s="2"/>
      <c r="H3788" s="40"/>
      <c r="I3788" s="10"/>
      <c r="J3788" s="9"/>
      <c r="K3788" s="53"/>
      <c r="L3788" s="54"/>
      <c r="O3788" s="17"/>
      <c r="P3788" s="17"/>
      <c r="Q3788" s="17"/>
      <c r="R3788" s="17"/>
      <c r="S3788" s="17"/>
      <c r="T3788" s="17"/>
      <c r="U3788" s="17"/>
      <c r="V3788" s="17"/>
      <c r="W3788" s="17"/>
    </row>
    <row r="3789" spans="3:23">
      <c r="C3789" s="3"/>
      <c r="E3789" s="2"/>
      <c r="H3789" s="40"/>
      <c r="I3789" s="10"/>
      <c r="J3789" s="9"/>
      <c r="K3789" s="53"/>
      <c r="L3789" s="54"/>
      <c r="O3789" s="17"/>
      <c r="P3789" s="17"/>
      <c r="Q3789" s="17"/>
      <c r="R3789" s="17"/>
      <c r="S3789" s="17"/>
      <c r="T3789" s="17"/>
      <c r="U3789" s="17"/>
      <c r="V3789" s="17"/>
      <c r="W3789" s="17"/>
    </row>
    <row r="3790" spans="3:23">
      <c r="C3790" s="3"/>
      <c r="E3790" s="2"/>
      <c r="H3790" s="40"/>
      <c r="I3790" s="10"/>
      <c r="J3790" s="9"/>
      <c r="K3790" s="53"/>
      <c r="L3790" s="54"/>
      <c r="O3790" s="17"/>
      <c r="P3790" s="17"/>
      <c r="Q3790" s="17"/>
      <c r="R3790" s="17"/>
      <c r="S3790" s="17"/>
      <c r="T3790" s="17"/>
      <c r="U3790" s="17"/>
      <c r="V3790" s="17"/>
      <c r="W3790" s="17"/>
    </row>
    <row r="3791" spans="3:23">
      <c r="C3791" s="3"/>
      <c r="E3791" s="2"/>
      <c r="H3791" s="40"/>
      <c r="I3791" s="10"/>
      <c r="J3791" s="9"/>
      <c r="K3791" s="53"/>
      <c r="L3791" s="54"/>
      <c r="O3791" s="17"/>
      <c r="P3791" s="17"/>
      <c r="Q3791" s="17"/>
      <c r="R3791" s="17"/>
      <c r="S3791" s="17"/>
      <c r="T3791" s="17"/>
      <c r="U3791" s="17"/>
      <c r="V3791" s="17"/>
      <c r="W3791" s="17"/>
    </row>
    <row r="3792" spans="3:23">
      <c r="C3792" s="3"/>
      <c r="E3792" s="2"/>
      <c r="H3792" s="40"/>
      <c r="I3792" s="10"/>
      <c r="J3792" s="9"/>
      <c r="K3792" s="53"/>
      <c r="L3792" s="54"/>
      <c r="O3792" s="17"/>
      <c r="P3792" s="17"/>
      <c r="Q3792" s="17"/>
      <c r="R3792" s="17"/>
      <c r="S3792" s="17"/>
      <c r="T3792" s="17"/>
      <c r="U3792" s="17"/>
      <c r="V3792" s="17"/>
      <c r="W3792" s="17"/>
    </row>
    <row r="3793" spans="3:23">
      <c r="C3793" s="3"/>
      <c r="E3793" s="2"/>
      <c r="H3793" s="40"/>
      <c r="I3793" s="10"/>
      <c r="J3793" s="9"/>
      <c r="K3793" s="53"/>
      <c r="L3793" s="54"/>
      <c r="O3793" s="17"/>
      <c r="P3793" s="17"/>
      <c r="Q3793" s="17"/>
      <c r="R3793" s="17"/>
      <c r="S3793" s="17"/>
      <c r="T3793" s="17"/>
      <c r="U3793" s="17"/>
      <c r="V3793" s="17"/>
      <c r="W3793" s="17"/>
    </row>
    <row r="3794" spans="3:23">
      <c r="C3794" s="3"/>
      <c r="E3794" s="2"/>
      <c r="H3794" s="40"/>
      <c r="I3794" s="10"/>
      <c r="J3794" s="9"/>
      <c r="K3794" s="53"/>
      <c r="L3794" s="54"/>
      <c r="O3794" s="17"/>
      <c r="P3794" s="17"/>
      <c r="Q3794" s="17"/>
      <c r="R3794" s="17"/>
      <c r="S3794" s="17"/>
      <c r="T3794" s="17"/>
      <c r="U3794" s="17"/>
      <c r="V3794" s="17"/>
      <c r="W3794" s="17"/>
    </row>
    <row r="3795" spans="3:23">
      <c r="C3795" s="3"/>
      <c r="E3795" s="2"/>
      <c r="H3795" s="40"/>
      <c r="I3795" s="10"/>
      <c r="J3795" s="9"/>
      <c r="K3795" s="53"/>
      <c r="L3795" s="54"/>
      <c r="O3795" s="17"/>
      <c r="P3795" s="17"/>
      <c r="Q3795" s="17"/>
      <c r="R3795" s="17"/>
      <c r="S3795" s="17"/>
      <c r="T3795" s="17"/>
      <c r="U3795" s="17"/>
      <c r="V3795" s="17"/>
      <c r="W3795" s="17"/>
    </row>
    <row r="3796" spans="3:23">
      <c r="C3796" s="3"/>
      <c r="E3796" s="2"/>
      <c r="H3796" s="40"/>
      <c r="I3796" s="10"/>
      <c r="J3796" s="9"/>
      <c r="K3796" s="53"/>
      <c r="L3796" s="54"/>
      <c r="O3796" s="17"/>
      <c r="P3796" s="17"/>
      <c r="Q3796" s="17"/>
      <c r="R3796" s="17"/>
      <c r="S3796" s="17"/>
      <c r="T3796" s="17"/>
      <c r="U3796" s="17"/>
      <c r="V3796" s="17"/>
      <c r="W3796" s="17"/>
    </row>
    <row r="3797" spans="3:23">
      <c r="C3797" s="3"/>
      <c r="E3797" s="2"/>
      <c r="H3797" s="40"/>
      <c r="I3797" s="10"/>
      <c r="J3797" s="9"/>
      <c r="K3797" s="53"/>
      <c r="L3797" s="54"/>
      <c r="O3797" s="17"/>
      <c r="P3797" s="17"/>
      <c r="Q3797" s="17"/>
      <c r="R3797" s="17"/>
      <c r="S3797" s="17"/>
      <c r="T3797" s="17"/>
      <c r="U3797" s="17"/>
      <c r="V3797" s="17"/>
      <c r="W3797" s="17"/>
    </row>
    <row r="3798" spans="3:23">
      <c r="C3798" s="3"/>
      <c r="E3798" s="2"/>
      <c r="H3798" s="40"/>
      <c r="I3798" s="10"/>
      <c r="J3798" s="9"/>
      <c r="K3798" s="53"/>
      <c r="L3798" s="54"/>
      <c r="O3798" s="17"/>
      <c r="P3798" s="17"/>
      <c r="Q3798" s="17"/>
      <c r="R3798" s="17"/>
      <c r="S3798" s="17"/>
      <c r="T3798" s="17"/>
      <c r="U3798" s="17"/>
      <c r="V3798" s="17"/>
      <c r="W3798" s="17"/>
    </row>
    <row r="3799" spans="3:23">
      <c r="C3799" s="3"/>
      <c r="E3799" s="2"/>
      <c r="H3799" s="40"/>
      <c r="I3799" s="10"/>
      <c r="J3799" s="9"/>
      <c r="K3799" s="53"/>
      <c r="L3799" s="54"/>
      <c r="O3799" s="17"/>
      <c r="P3799" s="17"/>
      <c r="Q3799" s="17"/>
      <c r="R3799" s="17"/>
      <c r="S3799" s="17"/>
      <c r="T3799" s="17"/>
      <c r="U3799" s="17"/>
      <c r="V3799" s="17"/>
      <c r="W3799" s="17"/>
    </row>
    <row r="3800" spans="3:23">
      <c r="C3800" s="3"/>
      <c r="E3800" s="2"/>
      <c r="H3800" s="40"/>
      <c r="I3800" s="10"/>
      <c r="J3800" s="9"/>
      <c r="K3800" s="53"/>
      <c r="L3800" s="54"/>
      <c r="O3800" s="17"/>
      <c r="P3800" s="17"/>
      <c r="Q3800" s="17"/>
      <c r="R3800" s="17"/>
      <c r="S3800" s="17"/>
      <c r="T3800" s="17"/>
      <c r="U3800" s="17"/>
      <c r="V3800" s="17"/>
      <c r="W3800" s="17"/>
    </row>
    <row r="3801" spans="3:23">
      <c r="C3801" s="3"/>
      <c r="E3801" s="2"/>
      <c r="H3801" s="40"/>
      <c r="I3801" s="10"/>
      <c r="J3801" s="9"/>
      <c r="K3801" s="53"/>
      <c r="L3801" s="54"/>
      <c r="O3801" s="17"/>
      <c r="P3801" s="17"/>
      <c r="Q3801" s="17"/>
      <c r="R3801" s="17"/>
      <c r="S3801" s="17"/>
      <c r="T3801" s="17"/>
      <c r="U3801" s="17"/>
      <c r="V3801" s="17"/>
      <c r="W3801" s="17"/>
    </row>
    <row r="3802" spans="3:23">
      <c r="C3802" s="3"/>
      <c r="E3802" s="2"/>
      <c r="H3802" s="40"/>
      <c r="I3802" s="10"/>
      <c r="J3802" s="9"/>
      <c r="K3802" s="53"/>
      <c r="L3802" s="54"/>
      <c r="O3802" s="17"/>
      <c r="P3802" s="17"/>
      <c r="Q3802" s="17"/>
      <c r="R3802" s="17"/>
      <c r="S3802" s="17"/>
      <c r="T3802" s="17"/>
      <c r="U3802" s="17"/>
      <c r="V3802" s="17"/>
      <c r="W3802" s="17"/>
    </row>
    <row r="3803" spans="3:23">
      <c r="C3803" s="3"/>
      <c r="E3803" s="2"/>
      <c r="H3803" s="40"/>
      <c r="I3803" s="10"/>
      <c r="J3803" s="9"/>
      <c r="K3803" s="53"/>
      <c r="L3803" s="54"/>
      <c r="O3803" s="17"/>
      <c r="P3803" s="17"/>
      <c r="Q3803" s="17"/>
      <c r="R3803" s="17"/>
      <c r="S3803" s="17"/>
      <c r="T3803" s="17"/>
      <c r="U3803" s="17"/>
      <c r="V3803" s="17"/>
      <c r="W3803" s="17"/>
    </row>
    <row r="3804" spans="3:23">
      <c r="C3804" s="3"/>
      <c r="E3804" s="2"/>
      <c r="H3804" s="40"/>
      <c r="I3804" s="10"/>
      <c r="J3804" s="9"/>
      <c r="K3804" s="53"/>
      <c r="L3804" s="54"/>
      <c r="O3804" s="17"/>
      <c r="P3804" s="17"/>
      <c r="Q3804" s="17"/>
      <c r="R3804" s="17"/>
      <c r="S3804" s="17"/>
      <c r="T3804" s="17"/>
      <c r="U3804" s="17"/>
      <c r="V3804" s="17"/>
      <c r="W3804" s="17"/>
    </row>
    <row r="3805" spans="3:23">
      <c r="C3805" s="3"/>
      <c r="E3805" s="2"/>
      <c r="H3805" s="40"/>
      <c r="I3805" s="10"/>
      <c r="J3805" s="9"/>
      <c r="K3805" s="53"/>
      <c r="L3805" s="54"/>
      <c r="O3805" s="17"/>
      <c r="P3805" s="17"/>
      <c r="Q3805" s="17"/>
      <c r="R3805" s="17"/>
      <c r="S3805" s="17"/>
      <c r="T3805" s="17"/>
      <c r="U3805" s="17"/>
      <c r="V3805" s="17"/>
      <c r="W3805" s="17"/>
    </row>
    <row r="3806" spans="3:23">
      <c r="C3806" s="3"/>
      <c r="E3806" s="2"/>
      <c r="H3806" s="40"/>
      <c r="I3806" s="10"/>
      <c r="J3806" s="9"/>
      <c r="K3806" s="53"/>
      <c r="L3806" s="54"/>
      <c r="O3806" s="17"/>
      <c r="P3806" s="17"/>
      <c r="Q3806" s="17"/>
      <c r="R3806" s="17"/>
      <c r="S3806" s="17"/>
      <c r="T3806" s="17"/>
      <c r="U3806" s="17"/>
      <c r="V3806" s="17"/>
      <c r="W3806" s="17"/>
    </row>
    <row r="3807" spans="3:23">
      <c r="C3807" s="3"/>
      <c r="E3807" s="2"/>
      <c r="H3807" s="40"/>
      <c r="I3807" s="10"/>
      <c r="J3807" s="9"/>
      <c r="K3807" s="53"/>
      <c r="L3807" s="54"/>
      <c r="O3807" s="17"/>
      <c r="P3807" s="17"/>
      <c r="Q3807" s="17"/>
      <c r="R3807" s="17"/>
      <c r="S3807" s="17"/>
      <c r="T3807" s="17"/>
      <c r="U3807" s="17"/>
      <c r="V3807" s="17"/>
      <c r="W3807" s="17"/>
    </row>
    <row r="3808" spans="3:23">
      <c r="C3808" s="3"/>
      <c r="E3808" s="2"/>
      <c r="H3808" s="40"/>
      <c r="I3808" s="10"/>
      <c r="J3808" s="9"/>
      <c r="K3808" s="53"/>
      <c r="L3808" s="54"/>
      <c r="O3808" s="17"/>
      <c r="P3808" s="17"/>
      <c r="Q3808" s="17"/>
      <c r="R3808" s="17"/>
      <c r="S3808" s="17"/>
      <c r="T3808" s="17"/>
      <c r="U3808" s="17"/>
      <c r="V3808" s="17"/>
      <c r="W3808" s="17"/>
    </row>
    <row r="3809" spans="3:23">
      <c r="C3809" s="3"/>
      <c r="E3809" s="2"/>
      <c r="H3809" s="40"/>
      <c r="I3809" s="10"/>
      <c r="J3809" s="9"/>
      <c r="K3809" s="53"/>
      <c r="L3809" s="54"/>
      <c r="O3809" s="17"/>
      <c r="P3809" s="17"/>
      <c r="Q3809" s="17"/>
      <c r="R3809" s="17"/>
      <c r="S3809" s="17"/>
      <c r="T3809" s="17"/>
      <c r="U3809" s="17"/>
      <c r="V3809" s="17"/>
      <c r="W3809" s="17"/>
    </row>
    <row r="3810" spans="3:23">
      <c r="C3810" s="3"/>
      <c r="E3810" s="2"/>
      <c r="H3810" s="40"/>
      <c r="I3810" s="10"/>
      <c r="J3810" s="9"/>
      <c r="K3810" s="53"/>
      <c r="L3810" s="54"/>
      <c r="O3810" s="17"/>
      <c r="P3810" s="17"/>
      <c r="Q3810" s="17"/>
      <c r="R3810" s="17"/>
      <c r="S3810" s="17"/>
      <c r="T3810" s="17"/>
      <c r="U3810" s="17"/>
      <c r="V3810" s="17"/>
      <c r="W3810" s="17"/>
    </row>
    <row r="3811" spans="3:23">
      <c r="C3811" s="3"/>
      <c r="E3811" s="2"/>
      <c r="H3811" s="40"/>
      <c r="I3811" s="10"/>
      <c r="J3811" s="9"/>
      <c r="K3811" s="53"/>
      <c r="L3811" s="54"/>
      <c r="O3811" s="17"/>
      <c r="P3811" s="17"/>
      <c r="Q3811" s="17"/>
      <c r="R3811" s="17"/>
      <c r="S3811" s="17"/>
      <c r="T3811" s="17"/>
      <c r="U3811" s="17"/>
      <c r="V3811" s="17"/>
      <c r="W3811" s="17"/>
    </row>
    <row r="3812" spans="3:23">
      <c r="C3812" s="3"/>
      <c r="E3812" s="2"/>
      <c r="H3812" s="40"/>
      <c r="I3812" s="10"/>
      <c r="J3812" s="9"/>
      <c r="K3812" s="53"/>
      <c r="L3812" s="54"/>
      <c r="O3812" s="17"/>
      <c r="P3812" s="17"/>
      <c r="Q3812" s="17"/>
      <c r="R3812" s="17"/>
      <c r="S3812" s="17"/>
      <c r="T3812" s="17"/>
      <c r="U3812" s="17"/>
      <c r="V3812" s="17"/>
      <c r="W3812" s="17"/>
    </row>
    <row r="3813" spans="3:23">
      <c r="C3813" s="3"/>
      <c r="E3813" s="2"/>
      <c r="H3813" s="40"/>
      <c r="I3813" s="10"/>
      <c r="J3813" s="9"/>
      <c r="K3813" s="53"/>
      <c r="L3813" s="54"/>
      <c r="O3813" s="17"/>
      <c r="P3813" s="17"/>
      <c r="Q3813" s="17"/>
      <c r="R3813" s="17"/>
      <c r="S3813" s="17"/>
      <c r="T3813" s="17"/>
      <c r="U3813" s="17"/>
      <c r="V3813" s="17"/>
      <c r="W3813" s="17"/>
    </row>
    <row r="3814" spans="3:23">
      <c r="C3814" s="3"/>
      <c r="E3814" s="2"/>
      <c r="H3814" s="40"/>
      <c r="I3814" s="10"/>
      <c r="J3814" s="9"/>
      <c r="K3814" s="53"/>
      <c r="L3814" s="54"/>
      <c r="O3814" s="17"/>
      <c r="P3814" s="17"/>
      <c r="Q3814" s="17"/>
      <c r="R3814" s="17"/>
      <c r="S3814" s="17"/>
      <c r="T3814" s="17"/>
      <c r="U3814" s="17"/>
      <c r="V3814" s="17"/>
      <c r="W3814" s="17"/>
    </row>
    <row r="3815" spans="3:23">
      <c r="C3815" s="3"/>
      <c r="E3815" s="2"/>
      <c r="H3815" s="40"/>
      <c r="I3815" s="10"/>
      <c r="J3815" s="9"/>
      <c r="K3815" s="53"/>
      <c r="L3815" s="54"/>
      <c r="O3815" s="17"/>
      <c r="P3815" s="17"/>
      <c r="Q3815" s="17"/>
      <c r="R3815" s="17"/>
      <c r="S3815" s="17"/>
      <c r="T3815" s="17"/>
      <c r="U3815" s="17"/>
      <c r="V3815" s="17"/>
      <c r="W3815" s="17"/>
    </row>
    <row r="3816" spans="3:23">
      <c r="C3816" s="3"/>
      <c r="E3816" s="2"/>
      <c r="H3816" s="40"/>
      <c r="I3816" s="10"/>
      <c r="J3816" s="9"/>
      <c r="K3816" s="53"/>
      <c r="L3816" s="54"/>
      <c r="O3816" s="17"/>
      <c r="P3816" s="17"/>
      <c r="Q3816" s="17"/>
      <c r="R3816" s="17"/>
      <c r="S3816" s="17"/>
      <c r="T3816" s="17"/>
      <c r="U3816" s="17"/>
      <c r="V3816" s="17"/>
      <c r="W3816" s="17"/>
    </row>
    <row r="3817" spans="3:23">
      <c r="C3817" s="3"/>
      <c r="E3817" s="2"/>
      <c r="H3817" s="40"/>
      <c r="I3817" s="10"/>
      <c r="J3817" s="9"/>
      <c r="K3817" s="53"/>
      <c r="L3817" s="54"/>
      <c r="O3817" s="17"/>
      <c r="P3817" s="17"/>
      <c r="Q3817" s="17"/>
      <c r="R3817" s="17"/>
      <c r="S3817" s="17"/>
      <c r="T3817" s="17"/>
      <c r="U3817" s="17"/>
      <c r="V3817" s="17"/>
      <c r="W3817" s="17"/>
    </row>
    <row r="3818" spans="3:23">
      <c r="C3818" s="3"/>
      <c r="E3818" s="2"/>
      <c r="H3818" s="40"/>
      <c r="I3818" s="10"/>
      <c r="J3818" s="9"/>
      <c r="K3818" s="53"/>
      <c r="L3818" s="54"/>
      <c r="O3818" s="17"/>
      <c r="P3818" s="17"/>
      <c r="Q3818" s="17"/>
      <c r="R3818" s="17"/>
      <c r="S3818" s="17"/>
      <c r="T3818" s="17"/>
      <c r="U3818" s="17"/>
      <c r="V3818" s="17"/>
      <c r="W3818" s="17"/>
    </row>
    <row r="3819" spans="3:23">
      <c r="C3819" s="3"/>
      <c r="E3819" s="2"/>
      <c r="H3819" s="40"/>
      <c r="I3819" s="10"/>
      <c r="J3819" s="9"/>
      <c r="K3819" s="53"/>
      <c r="L3819" s="54"/>
      <c r="O3819" s="17"/>
      <c r="P3819" s="17"/>
      <c r="Q3819" s="17"/>
      <c r="R3819" s="17"/>
      <c r="S3819" s="17"/>
      <c r="T3819" s="17"/>
      <c r="U3819" s="17"/>
      <c r="V3819" s="17"/>
      <c r="W3819" s="17"/>
    </row>
    <row r="3820" spans="3:23">
      <c r="C3820" s="3"/>
      <c r="E3820" s="2"/>
      <c r="H3820" s="40"/>
      <c r="I3820" s="10"/>
      <c r="J3820" s="9"/>
      <c r="K3820" s="53"/>
      <c r="L3820" s="54"/>
      <c r="O3820" s="17"/>
      <c r="P3820" s="17"/>
      <c r="Q3820" s="17"/>
      <c r="R3820" s="17"/>
      <c r="S3820" s="17"/>
      <c r="T3820" s="17"/>
      <c r="U3820" s="17"/>
      <c r="V3820" s="17"/>
      <c r="W3820" s="17"/>
    </row>
    <row r="3821" spans="3:23">
      <c r="C3821" s="3"/>
      <c r="E3821" s="2"/>
      <c r="H3821" s="40"/>
      <c r="I3821" s="10"/>
      <c r="J3821" s="9"/>
      <c r="K3821" s="53"/>
      <c r="L3821" s="54"/>
      <c r="O3821" s="17"/>
      <c r="P3821" s="17"/>
      <c r="Q3821" s="17"/>
      <c r="R3821" s="17"/>
      <c r="S3821" s="17"/>
      <c r="T3821" s="17"/>
      <c r="U3821" s="17"/>
      <c r="V3821" s="17"/>
      <c r="W3821" s="17"/>
    </row>
    <row r="3822" spans="3:23">
      <c r="C3822" s="3"/>
      <c r="E3822" s="2"/>
      <c r="H3822" s="40"/>
      <c r="I3822" s="10"/>
      <c r="J3822" s="9"/>
      <c r="K3822" s="53"/>
      <c r="L3822" s="54"/>
      <c r="O3822" s="17"/>
      <c r="P3822" s="17"/>
      <c r="Q3822" s="17"/>
      <c r="R3822" s="17"/>
      <c r="S3822" s="17"/>
      <c r="T3822" s="17"/>
      <c r="U3822" s="17"/>
      <c r="V3822" s="17"/>
      <c r="W3822" s="17"/>
    </row>
    <row r="3823" spans="3:23">
      <c r="C3823" s="3"/>
      <c r="E3823" s="2"/>
      <c r="H3823" s="40"/>
      <c r="I3823" s="10"/>
      <c r="J3823" s="9"/>
      <c r="K3823" s="53"/>
      <c r="L3823" s="54"/>
      <c r="O3823" s="17"/>
      <c r="P3823" s="17"/>
      <c r="Q3823" s="17"/>
      <c r="R3823" s="17"/>
      <c r="S3823" s="17"/>
      <c r="T3823" s="17"/>
      <c r="U3823" s="17"/>
      <c r="V3823" s="17"/>
      <c r="W3823" s="17"/>
    </row>
    <row r="3824" spans="3:23">
      <c r="C3824" s="3"/>
      <c r="E3824" s="2"/>
      <c r="H3824" s="40"/>
      <c r="I3824" s="10"/>
      <c r="J3824" s="9"/>
      <c r="K3824" s="53"/>
      <c r="L3824" s="54"/>
      <c r="O3824" s="17"/>
      <c r="P3824" s="17"/>
      <c r="Q3824" s="17"/>
      <c r="R3824" s="17"/>
      <c r="S3824" s="17"/>
      <c r="T3824" s="17"/>
      <c r="U3824" s="17"/>
      <c r="V3824" s="17"/>
      <c r="W3824" s="17"/>
    </row>
    <row r="3825" spans="3:23">
      <c r="C3825" s="3"/>
      <c r="E3825" s="2"/>
      <c r="H3825" s="40"/>
      <c r="I3825" s="10"/>
      <c r="J3825" s="9"/>
      <c r="K3825" s="53"/>
      <c r="L3825" s="54"/>
      <c r="O3825" s="17"/>
      <c r="P3825" s="17"/>
      <c r="Q3825" s="17"/>
      <c r="R3825" s="17"/>
      <c r="S3825" s="17"/>
      <c r="T3825" s="17"/>
      <c r="U3825" s="17"/>
      <c r="V3825" s="17"/>
      <c r="W3825" s="17"/>
    </row>
    <row r="3826" spans="3:23">
      <c r="C3826" s="3"/>
      <c r="E3826" s="2"/>
      <c r="H3826" s="40"/>
      <c r="I3826" s="10"/>
      <c r="J3826" s="9"/>
      <c r="K3826" s="53"/>
      <c r="L3826" s="54"/>
      <c r="O3826" s="17"/>
      <c r="P3826" s="17"/>
      <c r="Q3826" s="17"/>
      <c r="R3826" s="17"/>
      <c r="S3826" s="17"/>
      <c r="T3826" s="17"/>
      <c r="U3826" s="17"/>
      <c r="V3826" s="17"/>
      <c r="W3826" s="17"/>
    </row>
    <row r="3827" spans="3:23">
      <c r="C3827" s="3"/>
      <c r="E3827" s="2"/>
      <c r="H3827" s="40"/>
      <c r="I3827" s="10"/>
      <c r="J3827" s="9"/>
      <c r="K3827" s="53"/>
      <c r="L3827" s="54"/>
      <c r="O3827" s="17"/>
      <c r="P3827" s="17"/>
      <c r="Q3827" s="17"/>
      <c r="R3827" s="17"/>
      <c r="S3827" s="17"/>
      <c r="T3827" s="17"/>
      <c r="U3827" s="17"/>
      <c r="V3827" s="17"/>
      <c r="W3827" s="17"/>
    </row>
    <row r="3828" spans="3:23">
      <c r="C3828" s="3"/>
      <c r="E3828" s="2"/>
      <c r="H3828" s="40"/>
      <c r="I3828" s="10"/>
      <c r="J3828" s="9"/>
      <c r="K3828" s="53"/>
      <c r="L3828" s="54"/>
      <c r="O3828" s="17"/>
      <c r="P3828" s="17"/>
      <c r="Q3828" s="17"/>
      <c r="R3828" s="17"/>
      <c r="S3828" s="17"/>
      <c r="T3828" s="17"/>
      <c r="U3828" s="17"/>
      <c r="V3828" s="17"/>
      <c r="W3828" s="17"/>
    </row>
    <row r="3829" spans="3:23">
      <c r="C3829" s="3"/>
      <c r="E3829" s="2"/>
      <c r="H3829" s="40"/>
      <c r="I3829" s="10"/>
      <c r="J3829" s="9"/>
      <c r="K3829" s="53"/>
      <c r="L3829" s="54"/>
      <c r="O3829" s="17"/>
      <c r="P3829" s="17"/>
      <c r="Q3829" s="17"/>
      <c r="R3829" s="17"/>
      <c r="S3829" s="17"/>
      <c r="T3829" s="17"/>
      <c r="U3829" s="17"/>
      <c r="V3829" s="17"/>
      <c r="W3829" s="17"/>
    </row>
    <row r="3830" spans="3:23">
      <c r="C3830" s="3"/>
      <c r="E3830" s="2"/>
      <c r="H3830" s="40"/>
      <c r="I3830" s="10"/>
      <c r="J3830" s="9"/>
      <c r="K3830" s="53"/>
      <c r="L3830" s="54"/>
      <c r="O3830" s="17"/>
      <c r="P3830" s="17"/>
      <c r="Q3830" s="17"/>
      <c r="R3830" s="17"/>
      <c r="S3830" s="17"/>
      <c r="T3830" s="17"/>
      <c r="U3830" s="17"/>
      <c r="V3830" s="17"/>
      <c r="W3830" s="17"/>
    </row>
    <row r="3831" spans="3:23">
      <c r="C3831" s="3"/>
      <c r="E3831" s="2"/>
      <c r="H3831" s="40"/>
      <c r="I3831" s="10"/>
      <c r="J3831" s="9"/>
      <c r="K3831" s="53"/>
      <c r="L3831" s="54"/>
      <c r="O3831" s="17"/>
      <c r="P3831" s="17"/>
      <c r="Q3831" s="17"/>
      <c r="R3831" s="17"/>
      <c r="S3831" s="17"/>
      <c r="T3831" s="17"/>
      <c r="U3831" s="17"/>
      <c r="V3831" s="17"/>
      <c r="W3831" s="17"/>
    </row>
    <row r="3832" spans="3:23">
      <c r="C3832" s="3"/>
      <c r="E3832" s="2"/>
      <c r="H3832" s="40"/>
      <c r="I3832" s="10"/>
      <c r="J3832" s="9"/>
      <c r="K3832" s="53"/>
      <c r="L3832" s="54"/>
      <c r="O3832" s="17"/>
      <c r="P3832" s="17"/>
      <c r="Q3832" s="17"/>
      <c r="R3832" s="17"/>
      <c r="S3832" s="17"/>
      <c r="T3832" s="17"/>
      <c r="U3832" s="17"/>
      <c r="V3832" s="17"/>
      <c r="W3832" s="17"/>
    </row>
    <row r="3833" spans="3:23">
      <c r="C3833" s="3"/>
      <c r="E3833" s="2"/>
      <c r="H3833" s="40"/>
      <c r="I3833" s="10"/>
      <c r="J3833" s="9"/>
      <c r="K3833" s="53"/>
      <c r="L3833" s="54"/>
      <c r="O3833" s="17"/>
      <c r="P3833" s="17"/>
      <c r="Q3833" s="17"/>
      <c r="R3833" s="17"/>
      <c r="S3833" s="17"/>
      <c r="T3833" s="17"/>
      <c r="U3833" s="17"/>
      <c r="V3833" s="17"/>
      <c r="W3833" s="17"/>
    </row>
    <row r="3834" spans="3:23">
      <c r="C3834" s="3"/>
      <c r="E3834" s="2"/>
      <c r="H3834" s="40"/>
      <c r="I3834" s="10"/>
      <c r="J3834" s="9"/>
      <c r="K3834" s="53"/>
      <c r="L3834" s="54"/>
      <c r="O3834" s="17"/>
      <c r="P3834" s="17"/>
      <c r="Q3834" s="17"/>
      <c r="R3834" s="17"/>
      <c r="S3834" s="17"/>
      <c r="T3834" s="17"/>
      <c r="U3834" s="17"/>
      <c r="V3834" s="17"/>
      <c r="W3834" s="17"/>
    </row>
    <row r="3835" spans="3:23">
      <c r="C3835" s="3"/>
      <c r="E3835" s="2"/>
      <c r="H3835" s="40"/>
      <c r="I3835" s="10"/>
      <c r="J3835" s="9"/>
      <c r="K3835" s="53"/>
      <c r="L3835" s="54"/>
      <c r="O3835" s="17"/>
      <c r="P3835" s="17"/>
      <c r="Q3835" s="17"/>
      <c r="R3835" s="17"/>
      <c r="S3835" s="17"/>
      <c r="T3835" s="17"/>
      <c r="U3835" s="17"/>
      <c r="V3835" s="17"/>
      <c r="W3835" s="17"/>
    </row>
    <row r="3836" spans="3:23">
      <c r="C3836" s="3"/>
      <c r="E3836" s="2"/>
      <c r="H3836" s="40"/>
      <c r="I3836" s="10"/>
      <c r="J3836" s="9"/>
      <c r="K3836" s="53"/>
      <c r="L3836" s="54"/>
      <c r="O3836" s="17"/>
      <c r="P3836" s="17"/>
      <c r="Q3836" s="17"/>
      <c r="R3836" s="17"/>
      <c r="S3836" s="17"/>
      <c r="T3836" s="17"/>
      <c r="U3836" s="17"/>
      <c r="V3836" s="17"/>
      <c r="W3836" s="17"/>
    </row>
    <row r="3837" spans="3:23">
      <c r="C3837" s="3"/>
      <c r="E3837" s="2"/>
      <c r="H3837" s="40"/>
      <c r="I3837" s="10"/>
      <c r="J3837" s="9"/>
      <c r="K3837" s="53"/>
      <c r="L3837" s="54"/>
      <c r="O3837" s="17"/>
      <c r="P3837" s="17"/>
      <c r="Q3837" s="17"/>
      <c r="R3837" s="17"/>
      <c r="S3837" s="17"/>
      <c r="T3837" s="17"/>
      <c r="U3837" s="17"/>
      <c r="V3837" s="17"/>
      <c r="W3837" s="17"/>
    </row>
    <row r="3838" spans="3:23">
      <c r="C3838" s="3"/>
      <c r="E3838" s="2"/>
      <c r="H3838" s="40"/>
      <c r="I3838" s="10"/>
      <c r="J3838" s="9"/>
      <c r="K3838" s="53"/>
      <c r="L3838" s="54"/>
      <c r="O3838" s="17"/>
      <c r="P3838" s="17"/>
      <c r="Q3838" s="17"/>
      <c r="R3838" s="17"/>
      <c r="S3838" s="17"/>
      <c r="T3838" s="17"/>
      <c r="U3838" s="17"/>
      <c r="V3838" s="17"/>
      <c r="W3838" s="17"/>
    </row>
    <row r="3839" spans="3:23">
      <c r="C3839" s="3"/>
      <c r="E3839" s="2"/>
      <c r="H3839" s="40"/>
      <c r="I3839" s="10"/>
      <c r="J3839" s="9"/>
      <c r="K3839" s="53"/>
      <c r="L3839" s="54"/>
      <c r="O3839" s="17"/>
      <c r="P3839" s="17"/>
      <c r="Q3839" s="17"/>
      <c r="R3839" s="17"/>
      <c r="S3839" s="17"/>
      <c r="T3839" s="17"/>
      <c r="U3839" s="17"/>
      <c r="V3839" s="17"/>
      <c r="W3839" s="17"/>
    </row>
    <row r="3840" spans="3:23">
      <c r="C3840" s="3"/>
      <c r="E3840" s="2"/>
      <c r="H3840" s="40"/>
      <c r="I3840" s="10"/>
      <c r="J3840" s="9"/>
      <c r="K3840" s="53"/>
      <c r="L3840" s="54"/>
      <c r="O3840" s="17"/>
      <c r="P3840" s="17"/>
      <c r="Q3840" s="17"/>
      <c r="R3840" s="17"/>
      <c r="S3840" s="17"/>
      <c r="T3840" s="17"/>
      <c r="U3840" s="17"/>
      <c r="V3840" s="17"/>
      <c r="W3840" s="17"/>
    </row>
    <row r="3841" spans="3:23">
      <c r="C3841" s="3"/>
      <c r="E3841" s="2"/>
      <c r="H3841" s="40"/>
      <c r="I3841" s="10"/>
      <c r="J3841" s="9"/>
      <c r="K3841" s="53"/>
      <c r="L3841" s="54"/>
      <c r="O3841" s="17"/>
      <c r="P3841" s="17"/>
      <c r="Q3841" s="17"/>
      <c r="R3841" s="17"/>
      <c r="S3841" s="17"/>
      <c r="T3841" s="17"/>
      <c r="U3841" s="17"/>
      <c r="V3841" s="17"/>
      <c r="W3841" s="17"/>
    </row>
    <row r="3842" spans="3:23">
      <c r="C3842" s="3"/>
      <c r="E3842" s="2"/>
      <c r="H3842" s="40"/>
      <c r="I3842" s="10"/>
      <c r="J3842" s="9"/>
      <c r="K3842" s="53"/>
      <c r="L3842" s="54"/>
      <c r="O3842" s="17"/>
      <c r="P3842" s="17"/>
      <c r="Q3842" s="17"/>
      <c r="R3842" s="17"/>
      <c r="S3842" s="17"/>
      <c r="T3842" s="17"/>
      <c r="U3842" s="17"/>
      <c r="V3842" s="17"/>
      <c r="W3842" s="17"/>
    </row>
    <row r="3843" spans="3:23">
      <c r="C3843" s="3"/>
      <c r="E3843" s="2"/>
      <c r="H3843" s="40"/>
      <c r="I3843" s="10"/>
      <c r="J3843" s="9"/>
      <c r="K3843" s="53"/>
      <c r="L3843" s="54"/>
      <c r="O3843" s="17"/>
      <c r="P3843" s="17"/>
      <c r="Q3843" s="17"/>
      <c r="R3843" s="17"/>
      <c r="S3843" s="17"/>
      <c r="T3843" s="17"/>
      <c r="U3843" s="17"/>
      <c r="V3843" s="17"/>
      <c r="W3843" s="17"/>
    </row>
    <row r="3844" spans="3:23">
      <c r="C3844" s="3"/>
      <c r="E3844" s="2"/>
      <c r="H3844" s="40"/>
      <c r="I3844" s="10"/>
      <c r="J3844" s="9"/>
      <c r="K3844" s="53"/>
      <c r="L3844" s="54"/>
      <c r="O3844" s="17"/>
      <c r="P3844" s="17"/>
      <c r="Q3844" s="17"/>
      <c r="R3844" s="17"/>
      <c r="S3844" s="17"/>
      <c r="T3844" s="17"/>
      <c r="U3844" s="17"/>
      <c r="V3844" s="17"/>
      <c r="W3844" s="17"/>
    </row>
    <row r="3845" spans="3:23">
      <c r="C3845" s="3"/>
      <c r="E3845" s="2"/>
      <c r="H3845" s="40"/>
      <c r="I3845" s="10"/>
      <c r="J3845" s="9"/>
      <c r="K3845" s="53"/>
      <c r="L3845" s="54"/>
      <c r="O3845" s="17"/>
      <c r="P3845" s="17"/>
      <c r="Q3845" s="17"/>
      <c r="R3845" s="17"/>
      <c r="S3845" s="17"/>
      <c r="T3845" s="17"/>
      <c r="U3845" s="17"/>
      <c r="V3845" s="17"/>
      <c r="W3845" s="17"/>
    </row>
    <row r="3846" spans="3:23">
      <c r="C3846" s="3"/>
      <c r="E3846" s="2"/>
      <c r="H3846" s="40"/>
      <c r="I3846" s="10"/>
      <c r="J3846" s="9"/>
      <c r="K3846" s="53"/>
      <c r="L3846" s="54"/>
      <c r="O3846" s="17"/>
      <c r="P3846" s="17"/>
      <c r="Q3846" s="17"/>
      <c r="R3846" s="17"/>
      <c r="S3846" s="17"/>
      <c r="T3846" s="17"/>
      <c r="U3846" s="17"/>
      <c r="V3846" s="17"/>
      <c r="W3846" s="17"/>
    </row>
    <row r="3847" spans="3:23">
      <c r="C3847" s="3"/>
      <c r="E3847" s="2"/>
      <c r="H3847" s="40"/>
      <c r="I3847" s="10"/>
      <c r="J3847" s="9"/>
      <c r="K3847" s="53"/>
      <c r="L3847" s="54"/>
      <c r="O3847" s="17"/>
      <c r="P3847" s="17"/>
      <c r="Q3847" s="17"/>
      <c r="R3847" s="17"/>
      <c r="S3847" s="17"/>
      <c r="T3847" s="17"/>
      <c r="U3847" s="17"/>
      <c r="V3847" s="17"/>
      <c r="W3847" s="17"/>
    </row>
    <row r="3848" spans="3:23">
      <c r="C3848" s="3"/>
      <c r="E3848" s="2"/>
      <c r="H3848" s="40"/>
      <c r="I3848" s="10"/>
      <c r="J3848" s="9"/>
      <c r="K3848" s="53"/>
      <c r="L3848" s="54"/>
      <c r="O3848" s="17"/>
      <c r="P3848" s="17"/>
      <c r="Q3848" s="17"/>
      <c r="R3848" s="17"/>
      <c r="S3848" s="17"/>
      <c r="T3848" s="17"/>
      <c r="U3848" s="17"/>
      <c r="V3848" s="17"/>
      <c r="W3848" s="17"/>
    </row>
    <row r="3849" spans="3:23">
      <c r="C3849" s="3"/>
      <c r="E3849" s="2"/>
      <c r="H3849" s="40"/>
      <c r="I3849" s="10"/>
      <c r="J3849" s="9"/>
      <c r="K3849" s="53"/>
      <c r="L3849" s="54"/>
      <c r="O3849" s="17"/>
      <c r="P3849" s="17"/>
      <c r="Q3849" s="17"/>
      <c r="R3849" s="17"/>
      <c r="S3849" s="17"/>
      <c r="T3849" s="17"/>
      <c r="U3849" s="17"/>
      <c r="V3849" s="17"/>
      <c r="W3849" s="17"/>
    </row>
    <row r="3850" spans="3:23">
      <c r="C3850" s="3"/>
      <c r="E3850" s="2"/>
      <c r="H3850" s="40"/>
      <c r="I3850" s="10"/>
      <c r="J3850" s="9"/>
      <c r="K3850" s="53"/>
      <c r="L3850" s="54"/>
      <c r="O3850" s="17"/>
      <c r="P3850" s="17"/>
      <c r="Q3850" s="17"/>
      <c r="R3850" s="17"/>
      <c r="S3850" s="17"/>
      <c r="T3850" s="17"/>
      <c r="U3850" s="17"/>
      <c r="V3850" s="17"/>
      <c r="W3850" s="17"/>
    </row>
    <row r="3851" spans="3:23">
      <c r="C3851" s="3"/>
      <c r="E3851" s="2"/>
      <c r="H3851" s="40"/>
      <c r="I3851" s="10"/>
      <c r="J3851" s="9"/>
      <c r="K3851" s="53"/>
      <c r="L3851" s="54"/>
      <c r="O3851" s="17"/>
      <c r="P3851" s="17"/>
      <c r="Q3851" s="17"/>
      <c r="R3851" s="17"/>
      <c r="S3851" s="17"/>
      <c r="T3851" s="17"/>
      <c r="U3851" s="17"/>
      <c r="V3851" s="17"/>
      <c r="W3851" s="17"/>
    </row>
    <row r="3852" spans="3:23">
      <c r="C3852" s="3"/>
      <c r="E3852" s="2"/>
      <c r="H3852" s="40"/>
      <c r="I3852" s="10"/>
      <c r="J3852" s="9"/>
      <c r="K3852" s="53"/>
      <c r="L3852" s="54"/>
      <c r="O3852" s="17"/>
      <c r="P3852" s="17"/>
      <c r="Q3852" s="17"/>
      <c r="R3852" s="17"/>
      <c r="S3852" s="17"/>
      <c r="T3852" s="17"/>
      <c r="U3852" s="17"/>
      <c r="V3852" s="17"/>
      <c r="W3852" s="17"/>
    </row>
    <row r="3853" spans="3:23">
      <c r="C3853" s="3"/>
      <c r="E3853" s="2"/>
      <c r="H3853" s="40"/>
      <c r="I3853" s="10"/>
      <c r="J3853" s="9"/>
      <c r="K3853" s="53"/>
      <c r="L3853" s="54"/>
      <c r="O3853" s="17"/>
      <c r="P3853" s="17"/>
      <c r="Q3853" s="17"/>
      <c r="R3853" s="17"/>
      <c r="S3853" s="17"/>
      <c r="T3853" s="17"/>
      <c r="U3853" s="17"/>
      <c r="V3853" s="17"/>
      <c r="W3853" s="17"/>
    </row>
    <row r="3854" spans="3:23">
      <c r="C3854" s="3"/>
      <c r="E3854" s="2"/>
      <c r="H3854" s="40"/>
      <c r="I3854" s="10"/>
      <c r="J3854" s="9"/>
      <c r="K3854" s="53"/>
      <c r="L3854" s="54"/>
      <c r="O3854" s="17"/>
      <c r="P3854" s="17"/>
      <c r="Q3854" s="17"/>
      <c r="R3854" s="17"/>
      <c r="S3854" s="17"/>
      <c r="T3854" s="17"/>
      <c r="U3854" s="17"/>
      <c r="V3854" s="17"/>
      <c r="W3854" s="17"/>
    </row>
    <row r="3855" spans="3:23">
      <c r="C3855" s="3"/>
      <c r="E3855" s="2"/>
      <c r="H3855" s="40"/>
      <c r="I3855" s="10"/>
      <c r="J3855" s="9"/>
      <c r="K3855" s="53"/>
      <c r="L3855" s="54"/>
      <c r="O3855" s="17"/>
      <c r="P3855" s="17"/>
      <c r="Q3855" s="17"/>
      <c r="R3855" s="17"/>
      <c r="S3855" s="17"/>
      <c r="T3855" s="17"/>
      <c r="U3855" s="17"/>
      <c r="V3855" s="17"/>
      <c r="W3855" s="17"/>
    </row>
    <row r="3856" spans="3:23">
      <c r="C3856" s="3"/>
      <c r="E3856" s="2"/>
      <c r="H3856" s="40"/>
      <c r="I3856" s="10"/>
      <c r="J3856" s="9"/>
      <c r="K3856" s="53"/>
      <c r="L3856" s="54"/>
      <c r="O3856" s="17"/>
      <c r="P3856" s="17"/>
      <c r="Q3856" s="17"/>
      <c r="R3856" s="17"/>
      <c r="S3856" s="17"/>
      <c r="T3856" s="17"/>
      <c r="U3856" s="17"/>
      <c r="V3856" s="17"/>
      <c r="W3856" s="17"/>
    </row>
    <row r="3857" spans="3:23">
      <c r="C3857" s="3"/>
      <c r="E3857" s="2"/>
      <c r="H3857" s="40"/>
      <c r="I3857" s="10"/>
      <c r="J3857" s="9"/>
      <c r="K3857" s="53"/>
      <c r="L3857" s="54"/>
      <c r="O3857" s="17"/>
      <c r="P3857" s="17"/>
      <c r="Q3857" s="17"/>
      <c r="R3857" s="17"/>
      <c r="S3857" s="17"/>
      <c r="T3857" s="17"/>
      <c r="U3857" s="17"/>
      <c r="V3857" s="17"/>
      <c r="W3857" s="17"/>
    </row>
    <row r="3858" spans="3:23">
      <c r="C3858" s="3"/>
      <c r="E3858" s="2"/>
      <c r="H3858" s="40"/>
      <c r="I3858" s="10"/>
      <c r="J3858" s="9"/>
      <c r="K3858" s="53"/>
      <c r="L3858" s="54"/>
      <c r="O3858" s="17"/>
      <c r="P3858" s="17"/>
      <c r="Q3858" s="17"/>
      <c r="R3858" s="17"/>
      <c r="S3858" s="17"/>
      <c r="T3858" s="17"/>
      <c r="U3858" s="17"/>
      <c r="V3858" s="17"/>
      <c r="W3858" s="17"/>
    </row>
    <row r="3859" spans="3:23">
      <c r="C3859" s="3"/>
      <c r="E3859" s="2"/>
      <c r="H3859" s="40"/>
      <c r="I3859" s="10"/>
      <c r="J3859" s="9"/>
      <c r="K3859" s="53"/>
      <c r="L3859" s="54"/>
      <c r="O3859" s="17"/>
      <c r="P3859" s="17"/>
      <c r="Q3859" s="17"/>
      <c r="R3859" s="17"/>
      <c r="S3859" s="17"/>
      <c r="T3859" s="17"/>
      <c r="U3859" s="17"/>
      <c r="V3859" s="17"/>
      <c r="W3859" s="17"/>
    </row>
    <row r="3860" spans="3:23">
      <c r="C3860" s="3"/>
      <c r="E3860" s="2"/>
      <c r="H3860" s="40"/>
      <c r="I3860" s="10"/>
      <c r="J3860" s="9"/>
      <c r="K3860" s="53"/>
      <c r="L3860" s="54"/>
      <c r="O3860" s="17"/>
      <c r="P3860" s="17"/>
      <c r="Q3860" s="17"/>
      <c r="R3860" s="17"/>
      <c r="S3860" s="17"/>
      <c r="T3860" s="17"/>
      <c r="U3860" s="17"/>
      <c r="V3860" s="17"/>
      <c r="W3860" s="23"/>
    </row>
    <row r="3861" spans="3:23">
      <c r="C3861" s="3"/>
      <c r="E3861" s="2"/>
      <c r="H3861" s="40"/>
      <c r="I3861" s="10"/>
      <c r="J3861" s="9"/>
      <c r="K3861" s="53"/>
      <c r="L3861" s="54"/>
      <c r="O3861" s="17"/>
      <c r="P3861" s="17"/>
      <c r="Q3861" s="17"/>
      <c r="R3861" s="17"/>
      <c r="S3861" s="17"/>
      <c r="T3861" s="17"/>
      <c r="U3861" s="17"/>
      <c r="V3861" s="17"/>
      <c r="W3861" s="17"/>
    </row>
    <row r="3862" spans="3:23">
      <c r="C3862" s="3"/>
      <c r="E3862" s="2"/>
      <c r="H3862" s="40"/>
      <c r="I3862" s="10"/>
      <c r="J3862" s="9"/>
      <c r="K3862" s="53"/>
      <c r="L3862" s="54"/>
      <c r="O3862" s="17"/>
      <c r="P3862" s="17"/>
      <c r="Q3862" s="17"/>
      <c r="R3862" s="17"/>
      <c r="S3862" s="17"/>
      <c r="T3862" s="17"/>
      <c r="U3862" s="17"/>
      <c r="V3862" s="17"/>
      <c r="W3862" s="17"/>
    </row>
    <row r="3863" spans="3:23">
      <c r="C3863" s="3"/>
      <c r="E3863" s="2"/>
      <c r="H3863" s="40"/>
      <c r="I3863" s="10"/>
      <c r="J3863" s="9"/>
      <c r="K3863" s="53"/>
      <c r="L3863" s="54"/>
      <c r="O3863" s="17"/>
      <c r="P3863" s="17"/>
      <c r="Q3863" s="17"/>
      <c r="R3863" s="17"/>
      <c r="S3863" s="17"/>
      <c r="T3863" s="17"/>
      <c r="U3863" s="17"/>
      <c r="V3863" s="17"/>
      <c r="W3863" s="17"/>
    </row>
    <row r="3864" spans="3:23">
      <c r="C3864" s="3"/>
      <c r="E3864" s="2"/>
      <c r="H3864" s="40"/>
      <c r="I3864" s="10"/>
      <c r="J3864" s="9"/>
      <c r="K3864" s="53"/>
      <c r="L3864" s="54"/>
      <c r="O3864" s="17"/>
      <c r="P3864" s="17"/>
      <c r="Q3864" s="17"/>
      <c r="R3864" s="17"/>
      <c r="S3864" s="17"/>
      <c r="T3864" s="17"/>
      <c r="U3864" s="17"/>
      <c r="V3864" s="17"/>
      <c r="W3864" s="17"/>
    </row>
    <row r="3865" spans="3:23">
      <c r="C3865" s="3"/>
      <c r="E3865" s="2"/>
      <c r="H3865" s="40"/>
      <c r="I3865" s="10"/>
      <c r="J3865" s="9"/>
      <c r="K3865" s="53"/>
      <c r="L3865" s="54"/>
      <c r="O3865" s="17"/>
      <c r="P3865" s="17"/>
      <c r="Q3865" s="17"/>
      <c r="R3865" s="17"/>
      <c r="S3865" s="17"/>
      <c r="T3865" s="17"/>
      <c r="U3865" s="17"/>
      <c r="V3865" s="17"/>
      <c r="W3865" s="17"/>
    </row>
    <row r="3866" spans="3:23">
      <c r="C3866" s="3"/>
      <c r="E3866" s="2"/>
      <c r="H3866" s="40"/>
      <c r="I3866" s="10"/>
      <c r="J3866" s="9"/>
      <c r="K3866" s="53"/>
      <c r="L3866" s="54"/>
      <c r="O3866" s="17"/>
      <c r="P3866" s="17"/>
      <c r="Q3866" s="17"/>
      <c r="R3866" s="17"/>
      <c r="S3866" s="17"/>
      <c r="T3866" s="17"/>
      <c r="U3866" s="17"/>
      <c r="V3866" s="17"/>
      <c r="W3866" s="17"/>
    </row>
    <row r="3867" spans="3:23">
      <c r="C3867" s="3"/>
      <c r="E3867" s="2"/>
      <c r="H3867" s="40"/>
      <c r="I3867" s="10"/>
      <c r="J3867" s="9"/>
      <c r="K3867" s="53"/>
      <c r="L3867" s="54"/>
      <c r="O3867" s="17"/>
      <c r="P3867" s="17"/>
      <c r="Q3867" s="17"/>
      <c r="R3867" s="17"/>
      <c r="S3867" s="17"/>
      <c r="T3867" s="17"/>
      <c r="U3867" s="17"/>
      <c r="V3867" s="17"/>
      <c r="W3867" s="17"/>
    </row>
    <row r="3868" spans="3:23">
      <c r="C3868" s="3"/>
      <c r="E3868" s="2"/>
      <c r="H3868" s="40"/>
      <c r="I3868" s="10"/>
      <c r="J3868" s="9"/>
      <c r="K3868" s="53"/>
      <c r="L3868" s="54"/>
      <c r="O3868" s="17"/>
      <c r="P3868" s="17"/>
      <c r="Q3868" s="17"/>
      <c r="R3868" s="17"/>
      <c r="S3868" s="17"/>
      <c r="T3868" s="17"/>
      <c r="U3868" s="17"/>
      <c r="V3868" s="17"/>
      <c r="W3868" s="17"/>
    </row>
    <row r="3869" spans="3:23">
      <c r="C3869" s="3"/>
      <c r="E3869" s="2"/>
      <c r="H3869" s="40"/>
      <c r="I3869" s="10"/>
      <c r="J3869" s="9"/>
      <c r="K3869" s="53"/>
      <c r="L3869" s="54"/>
      <c r="O3869" s="17"/>
      <c r="P3869" s="17"/>
      <c r="Q3869" s="17"/>
      <c r="R3869" s="17"/>
      <c r="S3869" s="17"/>
      <c r="T3869" s="17"/>
      <c r="U3869" s="17"/>
      <c r="V3869" s="17"/>
      <c r="W3869" s="17"/>
    </row>
    <row r="3870" spans="3:23">
      <c r="C3870" s="3"/>
      <c r="E3870" s="2"/>
      <c r="H3870" s="40"/>
      <c r="I3870" s="10"/>
      <c r="J3870" s="9"/>
      <c r="K3870" s="53"/>
      <c r="L3870" s="54"/>
      <c r="O3870" s="17"/>
      <c r="P3870" s="17"/>
      <c r="Q3870" s="17"/>
      <c r="R3870" s="17"/>
      <c r="S3870" s="17"/>
      <c r="T3870" s="17"/>
      <c r="U3870" s="17"/>
      <c r="V3870" s="17"/>
      <c r="W3870" s="17"/>
    </row>
    <row r="3871" spans="3:23">
      <c r="C3871" s="3"/>
      <c r="E3871" s="2"/>
      <c r="H3871" s="40"/>
      <c r="I3871" s="10"/>
      <c r="J3871" s="9"/>
      <c r="K3871" s="53"/>
      <c r="L3871" s="54"/>
      <c r="O3871" s="17"/>
      <c r="P3871" s="17"/>
      <c r="Q3871" s="17"/>
      <c r="R3871" s="17"/>
      <c r="S3871" s="17"/>
      <c r="T3871" s="17"/>
      <c r="U3871" s="17"/>
      <c r="V3871" s="17"/>
      <c r="W3871" s="17"/>
    </row>
    <row r="3872" spans="3:23">
      <c r="C3872" s="3"/>
      <c r="E3872" s="2"/>
      <c r="H3872" s="40"/>
      <c r="I3872" s="10"/>
      <c r="J3872" s="9"/>
      <c r="K3872" s="53"/>
      <c r="L3872" s="54"/>
      <c r="O3872" s="17"/>
      <c r="P3872" s="17"/>
      <c r="Q3872" s="17"/>
      <c r="R3872" s="17"/>
      <c r="S3872" s="17"/>
      <c r="T3872" s="17"/>
      <c r="U3872" s="17"/>
      <c r="V3872" s="17"/>
      <c r="W3872" s="17"/>
    </row>
    <row r="3873" spans="3:23">
      <c r="C3873" s="3"/>
      <c r="E3873" s="2"/>
      <c r="H3873" s="40"/>
      <c r="I3873" s="10"/>
      <c r="J3873" s="9"/>
      <c r="K3873" s="53"/>
      <c r="L3873" s="54"/>
      <c r="O3873" s="17"/>
      <c r="P3873" s="17"/>
      <c r="Q3873" s="17"/>
      <c r="R3873" s="17"/>
      <c r="S3873" s="17"/>
      <c r="T3873" s="17"/>
      <c r="U3873" s="17"/>
      <c r="V3873" s="17"/>
      <c r="W3873" s="17"/>
    </row>
    <row r="3874" spans="3:23">
      <c r="C3874" s="3"/>
      <c r="E3874" s="2"/>
      <c r="H3874" s="40"/>
      <c r="I3874" s="10"/>
      <c r="J3874" s="9"/>
      <c r="K3874" s="53"/>
      <c r="L3874" s="54"/>
      <c r="O3874" s="17"/>
      <c r="P3874" s="17"/>
      <c r="Q3874" s="17"/>
      <c r="R3874" s="17"/>
      <c r="S3874" s="17"/>
      <c r="T3874" s="17"/>
      <c r="U3874" s="17"/>
      <c r="V3874" s="17"/>
      <c r="W3874" s="17"/>
    </row>
    <row r="3875" spans="3:23">
      <c r="C3875" s="3"/>
      <c r="E3875" s="2"/>
      <c r="H3875" s="40"/>
      <c r="I3875" s="10"/>
      <c r="J3875" s="9"/>
      <c r="K3875" s="53"/>
      <c r="L3875" s="54"/>
      <c r="O3875" s="17"/>
      <c r="P3875" s="17"/>
      <c r="Q3875" s="17"/>
      <c r="R3875" s="17"/>
      <c r="S3875" s="17"/>
      <c r="T3875" s="17"/>
      <c r="U3875" s="17"/>
      <c r="V3875" s="17"/>
      <c r="W3875" s="17"/>
    </row>
    <row r="3876" spans="3:23">
      <c r="C3876" s="3"/>
      <c r="E3876" s="2"/>
      <c r="H3876" s="40"/>
      <c r="I3876" s="10"/>
      <c r="J3876" s="9"/>
      <c r="K3876" s="53"/>
      <c r="L3876" s="54"/>
      <c r="O3876" s="17"/>
      <c r="P3876" s="17"/>
      <c r="Q3876" s="17"/>
      <c r="R3876" s="17"/>
      <c r="S3876" s="17"/>
      <c r="T3876" s="17"/>
      <c r="U3876" s="17"/>
      <c r="V3876" s="17"/>
      <c r="W3876" s="17"/>
    </row>
    <row r="3877" spans="3:23">
      <c r="C3877" s="3"/>
      <c r="E3877" s="2"/>
      <c r="H3877" s="40"/>
      <c r="I3877" s="10"/>
      <c r="J3877" s="9"/>
      <c r="K3877" s="53"/>
      <c r="L3877" s="54"/>
      <c r="O3877" s="17"/>
      <c r="P3877" s="17"/>
      <c r="Q3877" s="17"/>
      <c r="R3877" s="17"/>
      <c r="S3877" s="17"/>
      <c r="T3877" s="17"/>
      <c r="U3877" s="17"/>
      <c r="V3877" s="17"/>
      <c r="W3877" s="17"/>
    </row>
    <row r="3878" spans="3:23">
      <c r="C3878" s="3"/>
      <c r="E3878" s="2"/>
      <c r="H3878" s="40"/>
      <c r="I3878" s="10"/>
      <c r="J3878" s="9"/>
      <c r="K3878" s="53"/>
      <c r="L3878" s="54"/>
      <c r="O3878" s="17"/>
      <c r="P3878" s="17"/>
      <c r="Q3878" s="17"/>
      <c r="R3878" s="17"/>
      <c r="S3878" s="17"/>
      <c r="T3878" s="17"/>
      <c r="U3878" s="17"/>
      <c r="V3878" s="17"/>
      <c r="W3878" s="17"/>
    </row>
    <row r="3879" spans="3:23">
      <c r="C3879" s="3"/>
      <c r="E3879" s="2"/>
      <c r="H3879" s="40"/>
      <c r="I3879" s="10"/>
      <c r="J3879" s="9"/>
      <c r="K3879" s="53"/>
      <c r="L3879" s="54"/>
      <c r="O3879" s="17"/>
      <c r="P3879" s="17"/>
      <c r="Q3879" s="17"/>
      <c r="R3879" s="17"/>
      <c r="S3879" s="17"/>
      <c r="T3879" s="17"/>
      <c r="U3879" s="17"/>
      <c r="V3879" s="17"/>
      <c r="W3879" s="17"/>
    </row>
    <row r="3880" spans="3:23">
      <c r="C3880" s="3"/>
      <c r="E3880" s="2"/>
      <c r="H3880" s="40"/>
      <c r="I3880" s="10"/>
      <c r="J3880" s="9"/>
      <c r="K3880" s="53"/>
      <c r="L3880" s="54"/>
      <c r="O3880" s="17"/>
      <c r="P3880" s="17"/>
      <c r="Q3880" s="17"/>
      <c r="R3880" s="17"/>
      <c r="S3880" s="17"/>
      <c r="T3880" s="17"/>
      <c r="U3880" s="17"/>
      <c r="V3880" s="17"/>
      <c r="W3880" s="17"/>
    </row>
    <row r="3881" spans="3:23">
      <c r="C3881" s="3"/>
      <c r="E3881" s="2"/>
      <c r="H3881" s="40"/>
      <c r="I3881" s="10"/>
      <c r="J3881" s="9"/>
      <c r="K3881" s="53"/>
      <c r="L3881" s="54"/>
      <c r="O3881" s="17"/>
      <c r="P3881" s="17"/>
      <c r="Q3881" s="17"/>
      <c r="R3881" s="17"/>
      <c r="S3881" s="17"/>
      <c r="T3881" s="17"/>
      <c r="U3881" s="17"/>
      <c r="V3881" s="17"/>
      <c r="W3881" s="17"/>
    </row>
    <row r="3882" spans="3:23">
      <c r="C3882" s="3"/>
      <c r="E3882" s="2"/>
      <c r="H3882" s="40"/>
      <c r="I3882" s="10"/>
      <c r="J3882" s="9"/>
      <c r="K3882" s="53"/>
      <c r="L3882" s="54"/>
      <c r="O3882" s="17"/>
      <c r="P3882" s="17"/>
      <c r="Q3882" s="17"/>
      <c r="R3882" s="17"/>
      <c r="S3882" s="17"/>
      <c r="T3882" s="17"/>
      <c r="U3882" s="17"/>
      <c r="V3882" s="17"/>
      <c r="W3882" s="17"/>
    </row>
    <row r="3883" spans="3:23">
      <c r="C3883" s="3"/>
      <c r="E3883" s="2"/>
      <c r="H3883" s="40"/>
      <c r="I3883" s="10"/>
      <c r="J3883" s="9"/>
      <c r="K3883" s="53"/>
      <c r="L3883" s="54"/>
      <c r="O3883" s="17"/>
      <c r="P3883" s="17"/>
      <c r="Q3883" s="17"/>
      <c r="R3883" s="17"/>
      <c r="S3883" s="17"/>
      <c r="T3883" s="17"/>
      <c r="U3883" s="17"/>
      <c r="V3883" s="17"/>
      <c r="W3883" s="17"/>
    </row>
    <row r="3884" spans="3:23">
      <c r="C3884" s="3"/>
      <c r="E3884" s="2"/>
      <c r="H3884" s="40"/>
      <c r="I3884" s="10"/>
      <c r="J3884" s="9"/>
      <c r="K3884" s="53"/>
      <c r="L3884" s="54"/>
      <c r="O3884" s="17"/>
      <c r="P3884" s="17"/>
      <c r="Q3884" s="17"/>
      <c r="R3884" s="17"/>
      <c r="S3884" s="17"/>
      <c r="T3884" s="17"/>
      <c r="U3884" s="17"/>
      <c r="V3884" s="17"/>
      <c r="W3884" s="17"/>
    </row>
    <row r="3885" spans="3:23">
      <c r="C3885" s="3"/>
      <c r="E3885" s="2"/>
      <c r="H3885" s="40"/>
      <c r="I3885" s="10"/>
      <c r="J3885" s="9"/>
      <c r="K3885" s="53"/>
      <c r="L3885" s="54"/>
      <c r="O3885" s="17"/>
      <c r="P3885" s="17"/>
      <c r="Q3885" s="17"/>
      <c r="R3885" s="17"/>
      <c r="S3885" s="17"/>
      <c r="T3885" s="17"/>
      <c r="U3885" s="17"/>
      <c r="V3885" s="17"/>
      <c r="W3885" s="17"/>
    </row>
    <row r="3886" spans="3:23">
      <c r="C3886" s="3"/>
      <c r="E3886" s="2"/>
      <c r="H3886" s="40"/>
      <c r="I3886" s="10"/>
      <c r="J3886" s="9"/>
      <c r="K3886" s="53"/>
      <c r="L3886" s="54"/>
      <c r="O3886" s="17"/>
      <c r="P3886" s="17"/>
      <c r="Q3886" s="17"/>
      <c r="R3886" s="17"/>
      <c r="S3886" s="17"/>
      <c r="T3886" s="17"/>
      <c r="U3886" s="17"/>
      <c r="V3886" s="17"/>
      <c r="W3886" s="17"/>
    </row>
    <row r="3887" spans="3:23">
      <c r="C3887" s="3"/>
      <c r="E3887" s="2"/>
      <c r="H3887" s="40"/>
      <c r="I3887" s="10"/>
      <c r="J3887" s="9"/>
      <c r="K3887" s="53"/>
      <c r="L3887" s="54"/>
      <c r="O3887" s="17"/>
      <c r="P3887" s="17"/>
      <c r="Q3887" s="17"/>
      <c r="R3887" s="17"/>
      <c r="S3887" s="17"/>
      <c r="T3887" s="17"/>
      <c r="U3887" s="17"/>
      <c r="V3887" s="17"/>
      <c r="W3887" s="17"/>
    </row>
    <row r="3888" spans="3:23">
      <c r="C3888" s="3"/>
      <c r="E3888" s="2"/>
      <c r="H3888" s="40"/>
      <c r="I3888" s="10"/>
      <c r="J3888" s="9"/>
      <c r="K3888" s="53"/>
      <c r="L3888" s="54"/>
      <c r="O3888" s="17"/>
      <c r="P3888" s="17"/>
      <c r="Q3888" s="17"/>
      <c r="R3888" s="17"/>
      <c r="S3888" s="17"/>
      <c r="T3888" s="17"/>
      <c r="U3888" s="17"/>
      <c r="V3888" s="17"/>
      <c r="W3888" s="17"/>
    </row>
    <row r="3889" spans="3:23">
      <c r="C3889" s="3"/>
      <c r="E3889" s="2"/>
      <c r="H3889" s="40"/>
      <c r="I3889" s="10"/>
      <c r="J3889" s="9"/>
      <c r="K3889" s="53"/>
      <c r="L3889" s="54"/>
      <c r="O3889" s="17"/>
      <c r="P3889" s="17"/>
      <c r="Q3889" s="17"/>
      <c r="R3889" s="17"/>
      <c r="S3889" s="17"/>
      <c r="T3889" s="17"/>
      <c r="U3889" s="17"/>
      <c r="V3889" s="17"/>
      <c r="W3889" s="17"/>
    </row>
    <row r="3890" spans="3:23">
      <c r="C3890" s="3"/>
      <c r="E3890" s="2"/>
      <c r="H3890" s="40"/>
      <c r="I3890" s="10"/>
      <c r="J3890" s="9"/>
      <c r="K3890" s="53"/>
      <c r="L3890" s="54"/>
      <c r="O3890" s="17"/>
      <c r="P3890" s="17"/>
      <c r="Q3890" s="17"/>
      <c r="R3890" s="17"/>
      <c r="S3890" s="17"/>
      <c r="T3890" s="17"/>
      <c r="U3890" s="17"/>
      <c r="V3890" s="17"/>
      <c r="W3890" s="17"/>
    </row>
    <row r="3891" spans="3:23">
      <c r="C3891" s="3"/>
      <c r="E3891" s="2"/>
      <c r="H3891" s="40"/>
      <c r="I3891" s="10"/>
      <c r="J3891" s="9"/>
      <c r="K3891" s="53"/>
      <c r="L3891" s="54"/>
      <c r="O3891" s="17"/>
      <c r="P3891" s="17"/>
      <c r="Q3891" s="17"/>
      <c r="R3891" s="17"/>
      <c r="S3891" s="17"/>
      <c r="T3891" s="17"/>
      <c r="U3891" s="17"/>
      <c r="V3891" s="17"/>
      <c r="W3891" s="17"/>
    </row>
    <row r="3892" spans="3:23">
      <c r="C3892" s="3"/>
      <c r="E3892" s="2"/>
      <c r="H3892" s="40"/>
      <c r="I3892" s="10"/>
      <c r="J3892" s="9"/>
      <c r="K3892" s="53"/>
      <c r="L3892" s="54"/>
      <c r="O3892" s="17"/>
      <c r="P3892" s="17"/>
      <c r="Q3892" s="17"/>
      <c r="R3892" s="17"/>
      <c r="S3892" s="17"/>
      <c r="T3892" s="17"/>
      <c r="U3892" s="17"/>
      <c r="V3892" s="17"/>
      <c r="W3892" s="17"/>
    </row>
    <row r="3893" spans="3:23">
      <c r="C3893" s="3"/>
      <c r="E3893" s="2"/>
      <c r="H3893" s="40"/>
      <c r="I3893" s="10"/>
      <c r="J3893" s="9"/>
      <c r="K3893" s="53"/>
      <c r="L3893" s="54"/>
      <c r="O3893" s="17"/>
      <c r="P3893" s="17"/>
      <c r="Q3893" s="17"/>
      <c r="R3893" s="17"/>
      <c r="S3893" s="17"/>
      <c r="T3893" s="17"/>
      <c r="U3893" s="17"/>
      <c r="V3893" s="17"/>
      <c r="W3893" s="17"/>
    </row>
    <row r="3894" spans="3:23">
      <c r="C3894" s="3"/>
      <c r="E3894" s="2"/>
      <c r="H3894" s="40"/>
      <c r="I3894" s="10"/>
      <c r="J3894" s="9"/>
      <c r="K3894" s="53"/>
      <c r="L3894" s="54"/>
      <c r="O3894" s="17"/>
      <c r="P3894" s="17"/>
      <c r="Q3894" s="17"/>
      <c r="R3894" s="17"/>
      <c r="S3894" s="17"/>
      <c r="T3894" s="17"/>
      <c r="U3894" s="17"/>
      <c r="V3894" s="17"/>
      <c r="W3894" s="17"/>
    </row>
    <row r="3895" spans="3:23">
      <c r="C3895" s="3"/>
      <c r="E3895" s="2"/>
      <c r="H3895" s="40"/>
      <c r="I3895" s="10"/>
      <c r="J3895" s="9"/>
      <c r="K3895" s="53"/>
      <c r="L3895" s="54"/>
      <c r="O3895" s="17"/>
      <c r="P3895" s="17"/>
      <c r="Q3895" s="17"/>
      <c r="R3895" s="17"/>
      <c r="S3895" s="17"/>
      <c r="T3895" s="17"/>
      <c r="U3895" s="17"/>
      <c r="V3895" s="17"/>
      <c r="W3895" s="17"/>
    </row>
    <row r="3896" spans="3:23">
      <c r="C3896" s="3"/>
      <c r="E3896" s="2"/>
      <c r="H3896" s="40"/>
      <c r="I3896" s="10"/>
      <c r="J3896" s="9"/>
      <c r="K3896" s="53"/>
      <c r="L3896" s="54"/>
      <c r="O3896" s="17"/>
      <c r="P3896" s="17"/>
      <c r="Q3896" s="17"/>
      <c r="R3896" s="17"/>
      <c r="S3896" s="17"/>
      <c r="T3896" s="17"/>
      <c r="U3896" s="17"/>
      <c r="V3896" s="17"/>
      <c r="W3896" s="17"/>
    </row>
    <row r="3897" spans="3:23">
      <c r="C3897" s="3"/>
      <c r="E3897" s="2"/>
      <c r="H3897" s="40"/>
      <c r="I3897" s="10"/>
      <c r="J3897" s="9"/>
      <c r="K3897" s="53"/>
      <c r="L3897" s="54"/>
      <c r="O3897" s="17"/>
      <c r="P3897" s="17"/>
      <c r="Q3897" s="17"/>
      <c r="R3897" s="17"/>
      <c r="S3897" s="17"/>
      <c r="T3897" s="17"/>
      <c r="U3897" s="17"/>
      <c r="V3897" s="17"/>
      <c r="W3897" s="17"/>
    </row>
    <row r="3898" spans="3:23">
      <c r="C3898" s="3"/>
      <c r="E3898" s="2"/>
      <c r="H3898" s="40"/>
      <c r="I3898" s="10"/>
      <c r="J3898" s="9"/>
      <c r="K3898" s="53"/>
      <c r="L3898" s="54"/>
      <c r="O3898" s="17"/>
      <c r="P3898" s="17"/>
      <c r="Q3898" s="17"/>
      <c r="R3898" s="17"/>
      <c r="S3898" s="17"/>
      <c r="T3898" s="17"/>
      <c r="U3898" s="17"/>
      <c r="V3898" s="17"/>
      <c r="W3898" s="17"/>
    </row>
    <row r="3899" spans="3:23">
      <c r="C3899" s="3"/>
      <c r="E3899" s="2"/>
      <c r="H3899" s="40"/>
      <c r="I3899" s="10"/>
      <c r="J3899" s="9"/>
      <c r="K3899" s="53"/>
      <c r="L3899" s="54"/>
      <c r="O3899" s="17"/>
      <c r="P3899" s="17"/>
      <c r="Q3899" s="17"/>
      <c r="R3899" s="17"/>
      <c r="S3899" s="17"/>
      <c r="T3899" s="17"/>
      <c r="U3899" s="17"/>
      <c r="V3899" s="17"/>
      <c r="W3899" s="17"/>
    </row>
    <row r="3900" spans="3:23">
      <c r="C3900" s="3"/>
      <c r="E3900" s="2"/>
      <c r="H3900" s="40"/>
      <c r="I3900" s="10"/>
      <c r="J3900" s="9"/>
      <c r="K3900" s="53"/>
      <c r="L3900" s="54"/>
      <c r="O3900" s="17"/>
      <c r="P3900" s="17"/>
      <c r="Q3900" s="17"/>
      <c r="R3900" s="17"/>
      <c r="S3900" s="17"/>
      <c r="T3900" s="17"/>
      <c r="U3900" s="17"/>
      <c r="V3900" s="17"/>
      <c r="W3900" s="17"/>
    </row>
    <row r="3901" spans="3:23">
      <c r="C3901" s="3"/>
      <c r="E3901" s="2"/>
      <c r="H3901" s="40"/>
      <c r="I3901" s="10"/>
      <c r="J3901" s="9"/>
      <c r="K3901" s="53"/>
      <c r="L3901" s="54"/>
      <c r="O3901" s="17"/>
      <c r="P3901" s="17"/>
      <c r="Q3901" s="17"/>
      <c r="R3901" s="17"/>
      <c r="S3901" s="17"/>
      <c r="T3901" s="17"/>
      <c r="U3901" s="17"/>
      <c r="V3901" s="17"/>
      <c r="W3901" s="17"/>
    </row>
    <row r="3902" spans="3:23">
      <c r="C3902" s="3"/>
      <c r="E3902" s="2"/>
      <c r="H3902" s="40"/>
      <c r="I3902" s="10"/>
      <c r="J3902" s="9"/>
      <c r="K3902" s="53"/>
      <c r="L3902" s="54"/>
      <c r="O3902" s="17"/>
      <c r="P3902" s="17"/>
      <c r="Q3902" s="17"/>
      <c r="R3902" s="17"/>
      <c r="S3902" s="17"/>
      <c r="T3902" s="17"/>
      <c r="U3902" s="17"/>
      <c r="V3902" s="17"/>
      <c r="W3902" s="17"/>
    </row>
    <row r="3903" spans="3:23">
      <c r="C3903" s="3"/>
      <c r="E3903" s="2"/>
      <c r="H3903" s="40"/>
      <c r="I3903" s="10"/>
      <c r="J3903" s="9"/>
      <c r="K3903" s="53"/>
      <c r="L3903" s="54"/>
      <c r="O3903" s="17"/>
      <c r="P3903" s="17"/>
      <c r="Q3903" s="17"/>
      <c r="R3903" s="17"/>
      <c r="S3903" s="17"/>
      <c r="T3903" s="17"/>
      <c r="U3903" s="17"/>
      <c r="V3903" s="17"/>
      <c r="W3903" s="17"/>
    </row>
    <row r="3904" spans="3:23">
      <c r="C3904" s="3"/>
      <c r="E3904" s="2"/>
      <c r="H3904" s="40"/>
      <c r="I3904" s="10"/>
      <c r="J3904" s="9"/>
      <c r="K3904" s="53"/>
      <c r="L3904" s="54"/>
      <c r="O3904" s="17"/>
      <c r="P3904" s="17"/>
      <c r="Q3904" s="17"/>
      <c r="R3904" s="17"/>
      <c r="S3904" s="17"/>
      <c r="T3904" s="17"/>
      <c r="U3904" s="17"/>
      <c r="V3904" s="17"/>
      <c r="W3904" s="17"/>
    </row>
    <row r="3905" spans="3:23">
      <c r="C3905" s="3"/>
      <c r="E3905" s="2"/>
      <c r="H3905" s="40"/>
      <c r="I3905" s="10"/>
      <c r="J3905" s="9"/>
      <c r="K3905" s="53"/>
      <c r="L3905" s="54"/>
      <c r="O3905" s="17"/>
      <c r="P3905" s="17"/>
      <c r="Q3905" s="17"/>
      <c r="R3905" s="17"/>
      <c r="S3905" s="17"/>
      <c r="T3905" s="17"/>
      <c r="U3905" s="17"/>
      <c r="V3905" s="17"/>
      <c r="W3905" s="17"/>
    </row>
    <row r="3906" spans="3:23">
      <c r="C3906" s="3"/>
      <c r="E3906" s="2"/>
      <c r="H3906" s="40"/>
      <c r="I3906" s="10"/>
      <c r="J3906" s="9"/>
      <c r="K3906" s="53"/>
      <c r="L3906" s="54"/>
      <c r="O3906" s="17"/>
      <c r="P3906" s="17"/>
      <c r="Q3906" s="17"/>
      <c r="R3906" s="17"/>
      <c r="S3906" s="17"/>
      <c r="T3906" s="17"/>
      <c r="U3906" s="17"/>
      <c r="V3906" s="17"/>
      <c r="W3906" s="17"/>
    </row>
    <row r="3907" spans="3:23">
      <c r="C3907" s="3"/>
      <c r="E3907" s="2"/>
      <c r="H3907" s="40"/>
      <c r="I3907" s="10"/>
      <c r="J3907" s="9"/>
      <c r="K3907" s="53"/>
      <c r="L3907" s="54"/>
      <c r="O3907" s="17"/>
      <c r="P3907" s="17"/>
      <c r="Q3907" s="17"/>
      <c r="R3907" s="17"/>
      <c r="S3907" s="17"/>
      <c r="T3907" s="17"/>
      <c r="U3907" s="17"/>
      <c r="V3907" s="17"/>
      <c r="W3907" s="17"/>
    </row>
    <row r="3908" spans="3:23">
      <c r="C3908" s="3"/>
      <c r="E3908" s="2"/>
      <c r="H3908" s="40"/>
      <c r="I3908" s="10"/>
      <c r="J3908" s="9"/>
      <c r="K3908" s="53"/>
      <c r="L3908" s="54"/>
      <c r="O3908" s="17"/>
      <c r="P3908" s="17"/>
      <c r="Q3908" s="17"/>
      <c r="R3908" s="17"/>
      <c r="S3908" s="17"/>
      <c r="T3908" s="17"/>
      <c r="U3908" s="17"/>
      <c r="V3908" s="17"/>
      <c r="W3908" s="17"/>
    </row>
    <row r="3909" spans="3:23">
      <c r="C3909" s="3"/>
      <c r="E3909" s="2"/>
      <c r="H3909" s="40"/>
      <c r="I3909" s="10"/>
      <c r="J3909" s="9"/>
      <c r="K3909" s="53"/>
      <c r="L3909" s="54"/>
      <c r="O3909" s="17"/>
      <c r="P3909" s="17"/>
      <c r="Q3909" s="17"/>
      <c r="R3909" s="17"/>
      <c r="S3909" s="17"/>
      <c r="T3909" s="17"/>
      <c r="U3909" s="17"/>
      <c r="V3909" s="17"/>
      <c r="W3909" s="17"/>
    </row>
    <row r="3910" spans="3:23">
      <c r="C3910" s="3"/>
      <c r="E3910" s="2"/>
      <c r="H3910" s="40"/>
      <c r="I3910" s="10"/>
      <c r="J3910" s="9"/>
      <c r="K3910" s="53"/>
      <c r="L3910" s="54"/>
      <c r="O3910" s="17"/>
      <c r="P3910" s="17"/>
      <c r="Q3910" s="17"/>
      <c r="R3910" s="17"/>
      <c r="S3910" s="17"/>
      <c r="T3910" s="17"/>
      <c r="U3910" s="17"/>
      <c r="V3910" s="17"/>
      <c r="W3910" s="17"/>
    </row>
    <row r="3911" spans="3:23">
      <c r="C3911" s="3"/>
      <c r="E3911" s="2"/>
      <c r="H3911" s="40"/>
      <c r="I3911" s="10"/>
      <c r="J3911" s="9"/>
      <c r="K3911" s="53"/>
      <c r="L3911" s="54"/>
      <c r="O3911" s="17"/>
      <c r="P3911" s="17"/>
      <c r="Q3911" s="17"/>
      <c r="R3911" s="17"/>
      <c r="S3911" s="17"/>
      <c r="T3911" s="17"/>
      <c r="U3911" s="17"/>
      <c r="V3911" s="17"/>
      <c r="W3911" s="17"/>
    </row>
    <row r="3912" spans="3:23">
      <c r="C3912" s="3"/>
      <c r="E3912" s="2"/>
      <c r="H3912" s="40"/>
      <c r="I3912" s="10"/>
      <c r="J3912" s="9"/>
      <c r="K3912" s="53"/>
      <c r="L3912" s="54"/>
      <c r="O3912" s="17"/>
      <c r="P3912" s="17"/>
      <c r="Q3912" s="17"/>
      <c r="R3912" s="17"/>
      <c r="S3912" s="17"/>
      <c r="T3912" s="17"/>
      <c r="U3912" s="17"/>
      <c r="V3912" s="17"/>
      <c r="W3912" s="17"/>
    </row>
    <row r="3913" spans="3:23">
      <c r="C3913" s="3"/>
      <c r="E3913" s="2"/>
      <c r="H3913" s="40"/>
      <c r="I3913" s="10"/>
      <c r="J3913" s="9"/>
      <c r="K3913" s="53"/>
      <c r="L3913" s="54"/>
      <c r="O3913" s="17"/>
      <c r="P3913" s="17"/>
      <c r="Q3913" s="17"/>
      <c r="R3913" s="17"/>
      <c r="S3913" s="17"/>
      <c r="T3913" s="17"/>
      <c r="U3913" s="17"/>
      <c r="V3913" s="17"/>
      <c r="W3913" s="17"/>
    </row>
    <row r="3914" spans="3:23">
      <c r="C3914" s="3"/>
      <c r="E3914" s="2"/>
      <c r="H3914" s="40"/>
      <c r="I3914" s="10"/>
      <c r="J3914" s="9"/>
      <c r="K3914" s="53"/>
      <c r="L3914" s="54"/>
      <c r="O3914" s="17"/>
      <c r="P3914" s="17"/>
      <c r="Q3914" s="17"/>
      <c r="R3914" s="17"/>
      <c r="S3914" s="17"/>
      <c r="T3914" s="17"/>
      <c r="U3914" s="17"/>
      <c r="V3914" s="17"/>
      <c r="W3914" s="17"/>
    </row>
    <row r="3915" spans="3:23">
      <c r="C3915" s="3"/>
      <c r="E3915" s="2"/>
      <c r="H3915" s="40"/>
      <c r="I3915" s="10"/>
      <c r="J3915" s="9"/>
      <c r="K3915" s="53"/>
      <c r="L3915" s="54"/>
      <c r="O3915" s="17"/>
      <c r="P3915" s="17"/>
      <c r="Q3915" s="17"/>
      <c r="R3915" s="17"/>
      <c r="S3915" s="17"/>
      <c r="T3915" s="17"/>
      <c r="U3915" s="17"/>
      <c r="V3915" s="17"/>
      <c r="W3915" s="17"/>
    </row>
    <row r="3916" spans="3:23">
      <c r="C3916" s="3"/>
      <c r="E3916" s="2"/>
      <c r="H3916" s="40"/>
      <c r="I3916" s="10"/>
      <c r="J3916" s="9"/>
      <c r="K3916" s="53"/>
      <c r="L3916" s="54"/>
      <c r="O3916" s="17"/>
      <c r="P3916" s="17"/>
      <c r="Q3916" s="17"/>
      <c r="R3916" s="17"/>
      <c r="S3916" s="17"/>
      <c r="T3916" s="17"/>
      <c r="U3916" s="17"/>
      <c r="V3916" s="17"/>
      <c r="W3916" s="17"/>
    </row>
    <row r="3917" spans="3:23">
      <c r="C3917" s="3"/>
      <c r="E3917" s="2"/>
      <c r="H3917" s="40"/>
      <c r="I3917" s="10"/>
      <c r="J3917" s="9"/>
      <c r="K3917" s="53"/>
      <c r="L3917" s="54"/>
      <c r="O3917" s="17"/>
      <c r="P3917" s="17"/>
      <c r="Q3917" s="17"/>
      <c r="R3917" s="17"/>
      <c r="S3917" s="17"/>
      <c r="T3917" s="17"/>
      <c r="U3917" s="17"/>
      <c r="V3917" s="17"/>
      <c r="W3917" s="17"/>
    </row>
    <row r="3918" spans="3:23">
      <c r="C3918" s="3"/>
      <c r="E3918" s="2"/>
      <c r="H3918" s="40"/>
      <c r="I3918" s="10"/>
      <c r="J3918" s="9"/>
      <c r="K3918" s="53"/>
      <c r="L3918" s="54"/>
      <c r="O3918" s="17"/>
      <c r="P3918" s="17"/>
      <c r="Q3918" s="17"/>
      <c r="R3918" s="17"/>
      <c r="S3918" s="17"/>
      <c r="T3918" s="17"/>
      <c r="U3918" s="17"/>
      <c r="V3918" s="17"/>
      <c r="W3918" s="17"/>
    </row>
    <row r="3919" spans="3:23">
      <c r="C3919" s="3"/>
      <c r="E3919" s="2"/>
      <c r="H3919" s="40"/>
      <c r="I3919" s="10"/>
      <c r="J3919" s="9"/>
      <c r="K3919" s="53"/>
      <c r="L3919" s="54"/>
      <c r="O3919" s="17"/>
      <c r="P3919" s="17"/>
      <c r="Q3919" s="17"/>
      <c r="R3919" s="17"/>
      <c r="S3919" s="17"/>
      <c r="T3919" s="17"/>
      <c r="U3919" s="17"/>
      <c r="V3919" s="17"/>
      <c r="W3919" s="17"/>
    </row>
    <row r="3920" spans="3:23">
      <c r="C3920" s="3"/>
      <c r="E3920" s="2"/>
      <c r="H3920" s="40"/>
      <c r="I3920" s="10"/>
      <c r="J3920" s="9"/>
      <c r="K3920" s="53"/>
      <c r="L3920" s="54"/>
      <c r="O3920" s="17"/>
      <c r="P3920" s="17"/>
      <c r="Q3920" s="17"/>
      <c r="R3920" s="17"/>
      <c r="S3920" s="17"/>
      <c r="T3920" s="17"/>
      <c r="U3920" s="17"/>
      <c r="V3920" s="17"/>
      <c r="W3920" s="17"/>
    </row>
    <row r="3921" spans="3:23">
      <c r="C3921" s="3"/>
      <c r="E3921" s="2"/>
      <c r="H3921" s="40"/>
      <c r="I3921" s="10"/>
      <c r="J3921" s="9"/>
      <c r="K3921" s="53"/>
      <c r="L3921" s="54"/>
      <c r="O3921" s="17"/>
      <c r="P3921" s="17"/>
      <c r="Q3921" s="17"/>
      <c r="R3921" s="17"/>
      <c r="S3921" s="17"/>
      <c r="T3921" s="17"/>
      <c r="U3921" s="17"/>
      <c r="V3921" s="17"/>
      <c r="W3921" s="17"/>
    </row>
    <row r="3922" spans="3:23">
      <c r="C3922" s="3"/>
      <c r="E3922" s="2"/>
      <c r="H3922" s="40"/>
      <c r="I3922" s="10"/>
      <c r="J3922" s="9"/>
      <c r="K3922" s="53"/>
      <c r="L3922" s="54"/>
      <c r="O3922" s="17"/>
      <c r="P3922" s="17"/>
      <c r="Q3922" s="17"/>
      <c r="R3922" s="17"/>
      <c r="S3922" s="17"/>
      <c r="T3922" s="17"/>
      <c r="U3922" s="17"/>
      <c r="V3922" s="17"/>
      <c r="W3922" s="17"/>
    </row>
    <row r="3923" spans="3:23">
      <c r="C3923" s="3"/>
      <c r="E3923" s="2"/>
      <c r="H3923" s="40"/>
      <c r="I3923" s="10"/>
      <c r="J3923" s="9"/>
      <c r="K3923" s="53"/>
      <c r="L3923" s="54"/>
      <c r="O3923" s="17"/>
      <c r="P3923" s="17"/>
      <c r="Q3923" s="17"/>
      <c r="R3923" s="17"/>
      <c r="S3923" s="17"/>
      <c r="T3923" s="17"/>
      <c r="U3923" s="17"/>
      <c r="V3923" s="17"/>
      <c r="W3923" s="17"/>
    </row>
    <row r="3924" spans="3:23">
      <c r="C3924" s="3"/>
      <c r="E3924" s="2"/>
      <c r="H3924" s="40"/>
      <c r="I3924" s="10"/>
      <c r="J3924" s="9"/>
      <c r="K3924" s="53"/>
      <c r="L3924" s="54"/>
      <c r="O3924" s="17"/>
      <c r="P3924" s="17"/>
      <c r="Q3924" s="17"/>
      <c r="R3924" s="17"/>
      <c r="S3924" s="17"/>
      <c r="T3924" s="17"/>
      <c r="U3924" s="17"/>
      <c r="V3924" s="17"/>
      <c r="W3924" s="17"/>
    </row>
    <row r="3925" spans="3:23">
      <c r="C3925" s="3"/>
      <c r="E3925" s="2"/>
      <c r="H3925" s="40"/>
      <c r="I3925" s="10"/>
      <c r="J3925" s="9"/>
      <c r="K3925" s="53"/>
      <c r="L3925" s="54"/>
      <c r="O3925" s="17"/>
      <c r="P3925" s="17"/>
      <c r="Q3925" s="17"/>
      <c r="R3925" s="17"/>
      <c r="S3925" s="17"/>
      <c r="T3925" s="17"/>
      <c r="U3925" s="17"/>
      <c r="V3925" s="17"/>
      <c r="W3925" s="17"/>
    </row>
    <row r="3926" spans="3:23">
      <c r="C3926" s="3"/>
      <c r="E3926" s="2"/>
      <c r="H3926" s="40"/>
      <c r="I3926" s="10"/>
      <c r="J3926" s="9"/>
      <c r="K3926" s="53"/>
      <c r="L3926" s="54"/>
      <c r="O3926" s="17"/>
      <c r="P3926" s="17"/>
      <c r="Q3926" s="17"/>
      <c r="R3926" s="17"/>
      <c r="S3926" s="17"/>
      <c r="T3926" s="17"/>
      <c r="U3926" s="17"/>
      <c r="V3926" s="17"/>
      <c r="W3926" s="17"/>
    </row>
    <row r="3927" spans="3:23">
      <c r="C3927" s="3"/>
      <c r="E3927" s="2"/>
      <c r="H3927" s="40"/>
      <c r="I3927" s="10"/>
      <c r="J3927" s="9"/>
      <c r="K3927" s="53"/>
      <c r="L3927" s="54"/>
      <c r="O3927" s="17"/>
      <c r="P3927" s="17"/>
      <c r="Q3927" s="17"/>
      <c r="R3927" s="17"/>
      <c r="S3927" s="17"/>
      <c r="T3927" s="17"/>
      <c r="U3927" s="17"/>
      <c r="V3927" s="17"/>
      <c r="W3927" s="17"/>
    </row>
    <row r="3928" spans="3:23">
      <c r="C3928" s="3"/>
      <c r="E3928" s="2"/>
      <c r="H3928" s="40"/>
      <c r="I3928" s="10"/>
      <c r="J3928" s="9"/>
      <c r="K3928" s="53"/>
      <c r="L3928" s="54"/>
      <c r="O3928" s="17"/>
      <c r="P3928" s="17"/>
      <c r="Q3928" s="17"/>
      <c r="R3928" s="17"/>
      <c r="S3928" s="17"/>
      <c r="T3928" s="17"/>
      <c r="U3928" s="17"/>
      <c r="V3928" s="17"/>
      <c r="W3928" s="17"/>
    </row>
    <row r="3929" spans="3:23">
      <c r="C3929" s="3"/>
      <c r="E3929" s="2"/>
      <c r="H3929" s="40"/>
      <c r="I3929" s="10"/>
      <c r="J3929" s="9"/>
      <c r="K3929" s="53"/>
      <c r="L3929" s="54"/>
      <c r="O3929" s="17"/>
      <c r="P3929" s="17"/>
      <c r="Q3929" s="17"/>
      <c r="R3929" s="17"/>
      <c r="S3929" s="17"/>
      <c r="T3929" s="17"/>
      <c r="U3929" s="17"/>
      <c r="V3929" s="17"/>
      <c r="W3929" s="17"/>
    </row>
    <row r="3930" spans="3:23">
      <c r="C3930" s="3"/>
      <c r="E3930" s="2"/>
      <c r="H3930" s="40"/>
      <c r="I3930" s="10"/>
      <c r="J3930" s="9"/>
      <c r="K3930" s="53"/>
      <c r="L3930" s="54"/>
      <c r="O3930" s="17"/>
      <c r="P3930" s="17"/>
      <c r="Q3930" s="17"/>
      <c r="R3930" s="17"/>
      <c r="S3930" s="17"/>
      <c r="T3930" s="17"/>
      <c r="U3930" s="17"/>
      <c r="V3930" s="17"/>
      <c r="W3930" s="17"/>
    </row>
    <row r="3931" spans="3:23">
      <c r="C3931" s="3"/>
      <c r="E3931" s="2"/>
      <c r="H3931" s="40"/>
      <c r="I3931" s="10"/>
      <c r="J3931" s="9"/>
      <c r="K3931" s="53"/>
      <c r="L3931" s="54"/>
      <c r="O3931" s="17"/>
      <c r="P3931" s="17"/>
      <c r="Q3931" s="17"/>
      <c r="R3931" s="17"/>
      <c r="S3931" s="17"/>
      <c r="T3931" s="17"/>
      <c r="U3931" s="17"/>
      <c r="V3931" s="17"/>
      <c r="W3931" s="17"/>
    </row>
    <row r="3932" spans="3:23">
      <c r="C3932" s="3"/>
      <c r="E3932" s="2"/>
      <c r="H3932" s="40"/>
      <c r="I3932" s="10"/>
      <c r="J3932" s="9"/>
      <c r="K3932" s="53"/>
      <c r="L3932" s="54"/>
      <c r="O3932" s="17"/>
      <c r="P3932" s="17"/>
      <c r="Q3932" s="17"/>
      <c r="R3932" s="17"/>
      <c r="S3932" s="17"/>
      <c r="T3932" s="17"/>
      <c r="U3932" s="17"/>
      <c r="V3932" s="17"/>
      <c r="W3932" s="17"/>
    </row>
    <row r="3933" spans="3:23">
      <c r="C3933" s="3"/>
      <c r="E3933" s="2"/>
      <c r="H3933" s="40"/>
      <c r="I3933" s="10"/>
      <c r="J3933" s="9"/>
      <c r="K3933" s="53"/>
      <c r="L3933" s="54"/>
      <c r="O3933" s="17"/>
      <c r="P3933" s="17"/>
      <c r="Q3933" s="17"/>
      <c r="R3933" s="17"/>
      <c r="S3933" s="17"/>
      <c r="T3933" s="17"/>
      <c r="U3933" s="17"/>
      <c r="V3933" s="17"/>
      <c r="W3933" s="17"/>
    </row>
    <row r="3934" spans="3:23">
      <c r="C3934" s="3"/>
      <c r="E3934" s="2"/>
      <c r="H3934" s="40"/>
      <c r="I3934" s="10"/>
      <c r="J3934" s="9"/>
      <c r="K3934" s="53"/>
      <c r="L3934" s="54"/>
      <c r="O3934" s="17"/>
      <c r="P3934" s="17"/>
      <c r="Q3934" s="17"/>
      <c r="R3934" s="17"/>
      <c r="S3934" s="17"/>
      <c r="T3934" s="17"/>
      <c r="U3934" s="17"/>
      <c r="V3934" s="17"/>
      <c r="W3934" s="17"/>
    </row>
    <row r="3935" spans="3:23">
      <c r="C3935" s="3"/>
      <c r="E3935" s="2"/>
      <c r="H3935" s="40"/>
      <c r="I3935" s="10"/>
      <c r="J3935" s="9"/>
      <c r="K3935" s="53"/>
      <c r="L3935" s="54"/>
      <c r="O3935" s="17"/>
      <c r="P3935" s="17"/>
      <c r="Q3935" s="17"/>
      <c r="R3935" s="17"/>
      <c r="S3935" s="17"/>
      <c r="T3935" s="17"/>
      <c r="U3935" s="17"/>
      <c r="V3935" s="17"/>
      <c r="W3935" s="17"/>
    </row>
    <row r="3936" spans="3:23">
      <c r="C3936" s="3"/>
      <c r="E3936" s="2"/>
      <c r="H3936" s="40"/>
      <c r="I3936" s="10"/>
      <c r="J3936" s="9"/>
      <c r="K3936" s="53"/>
      <c r="L3936" s="54"/>
      <c r="O3936" s="17"/>
      <c r="P3936" s="17"/>
      <c r="Q3936" s="17"/>
      <c r="R3936" s="17"/>
      <c r="S3936" s="17"/>
      <c r="T3936" s="17"/>
      <c r="U3936" s="17"/>
      <c r="V3936" s="17"/>
      <c r="W3936" s="17"/>
    </row>
    <row r="3937" spans="3:23">
      <c r="C3937" s="3"/>
      <c r="E3937" s="2"/>
      <c r="H3937" s="40"/>
      <c r="I3937" s="10"/>
      <c r="J3937" s="9"/>
      <c r="K3937" s="53"/>
      <c r="L3937" s="54"/>
      <c r="O3937" s="17"/>
      <c r="P3937" s="17"/>
      <c r="Q3937" s="17"/>
      <c r="R3937" s="17"/>
      <c r="S3937" s="17"/>
      <c r="T3937" s="17"/>
      <c r="U3937" s="17"/>
      <c r="V3937" s="17"/>
      <c r="W3937" s="17"/>
    </row>
    <row r="3938" spans="3:23">
      <c r="C3938" s="3"/>
      <c r="E3938" s="2"/>
      <c r="H3938" s="40"/>
      <c r="I3938" s="10"/>
      <c r="J3938" s="9"/>
      <c r="K3938" s="53"/>
      <c r="L3938" s="54"/>
      <c r="O3938" s="17"/>
      <c r="P3938" s="17"/>
      <c r="Q3938" s="17"/>
      <c r="R3938" s="17"/>
      <c r="S3938" s="17"/>
      <c r="T3938" s="17"/>
      <c r="U3938" s="17"/>
      <c r="V3938" s="17"/>
      <c r="W3938" s="17"/>
    </row>
    <row r="3939" spans="3:23">
      <c r="C3939" s="3"/>
      <c r="E3939" s="2"/>
      <c r="H3939" s="40"/>
      <c r="I3939" s="10"/>
      <c r="J3939" s="9"/>
      <c r="K3939" s="53"/>
      <c r="L3939" s="54"/>
      <c r="O3939" s="17"/>
      <c r="P3939" s="17"/>
      <c r="Q3939" s="17"/>
      <c r="R3939" s="17"/>
      <c r="S3939" s="17"/>
      <c r="T3939" s="17"/>
      <c r="U3939" s="17"/>
      <c r="V3939" s="17"/>
      <c r="W3939" s="17"/>
    </row>
    <row r="3940" spans="3:23">
      <c r="C3940" s="3"/>
      <c r="E3940" s="2"/>
      <c r="H3940" s="40"/>
      <c r="I3940" s="10"/>
      <c r="J3940" s="9"/>
      <c r="K3940" s="53"/>
      <c r="L3940" s="54"/>
      <c r="O3940" s="17"/>
      <c r="P3940" s="17"/>
      <c r="Q3940" s="17"/>
      <c r="R3940" s="17"/>
      <c r="S3940" s="17"/>
      <c r="T3940" s="17"/>
      <c r="U3940" s="17"/>
      <c r="V3940" s="17"/>
      <c r="W3940" s="17"/>
    </row>
    <row r="3941" spans="3:23">
      <c r="C3941" s="3"/>
      <c r="E3941" s="2"/>
      <c r="H3941" s="40"/>
      <c r="I3941" s="10"/>
      <c r="J3941" s="9"/>
      <c r="K3941" s="53"/>
      <c r="L3941" s="54"/>
      <c r="O3941" s="17"/>
      <c r="P3941" s="17"/>
      <c r="Q3941" s="17"/>
      <c r="R3941" s="17"/>
      <c r="S3941" s="17"/>
      <c r="T3941" s="17"/>
      <c r="U3941" s="17"/>
      <c r="V3941" s="17"/>
      <c r="W3941" s="17"/>
    </row>
    <row r="3942" spans="3:23">
      <c r="C3942" s="3"/>
      <c r="E3942" s="2"/>
      <c r="H3942" s="40"/>
      <c r="I3942" s="10"/>
      <c r="J3942" s="9"/>
      <c r="K3942" s="53"/>
      <c r="L3942" s="54"/>
      <c r="O3942" s="17"/>
      <c r="P3942" s="17"/>
      <c r="Q3942" s="17"/>
      <c r="R3942" s="17"/>
      <c r="S3942" s="17"/>
      <c r="T3942" s="17"/>
      <c r="U3942" s="17"/>
      <c r="V3942" s="17"/>
      <c r="W3942" s="17"/>
    </row>
    <row r="3943" spans="3:23">
      <c r="C3943" s="3"/>
      <c r="E3943" s="2"/>
      <c r="H3943" s="40"/>
      <c r="I3943" s="10"/>
      <c r="J3943" s="9"/>
      <c r="K3943" s="53"/>
      <c r="L3943" s="54"/>
      <c r="O3943" s="17"/>
      <c r="P3943" s="17"/>
      <c r="Q3943" s="17"/>
      <c r="R3943" s="17"/>
      <c r="S3943" s="17"/>
      <c r="T3943" s="17"/>
      <c r="U3943" s="17"/>
      <c r="V3943" s="17"/>
      <c r="W3943" s="17"/>
    </row>
    <row r="3944" spans="3:23">
      <c r="C3944" s="3"/>
      <c r="E3944" s="2"/>
      <c r="H3944" s="40"/>
      <c r="I3944" s="10"/>
      <c r="J3944" s="9"/>
      <c r="K3944" s="53"/>
      <c r="L3944" s="54"/>
      <c r="O3944" s="17"/>
      <c r="P3944" s="17"/>
      <c r="Q3944" s="17"/>
      <c r="R3944" s="17"/>
      <c r="S3944" s="17"/>
      <c r="T3944" s="17"/>
      <c r="U3944" s="17"/>
      <c r="V3944" s="17"/>
      <c r="W3944" s="17"/>
    </row>
    <row r="3945" spans="3:23">
      <c r="C3945" s="3"/>
      <c r="E3945" s="2"/>
      <c r="H3945" s="40"/>
      <c r="I3945" s="10"/>
      <c r="J3945" s="9"/>
      <c r="K3945" s="53"/>
      <c r="L3945" s="54"/>
      <c r="O3945" s="17"/>
      <c r="P3945" s="17"/>
      <c r="Q3945" s="17"/>
      <c r="R3945" s="17"/>
      <c r="S3945" s="17"/>
      <c r="T3945" s="17"/>
      <c r="U3945" s="17"/>
      <c r="V3945" s="17"/>
      <c r="W3945" s="17"/>
    </row>
    <row r="3946" spans="3:23">
      <c r="C3946" s="3"/>
      <c r="E3946" s="2"/>
      <c r="H3946" s="40"/>
      <c r="I3946" s="10"/>
      <c r="J3946" s="9"/>
      <c r="K3946" s="53"/>
      <c r="L3946" s="54"/>
      <c r="O3946" s="17"/>
      <c r="P3946" s="17"/>
      <c r="Q3946" s="17"/>
      <c r="R3946" s="17"/>
      <c r="S3946" s="17"/>
      <c r="T3946" s="17"/>
      <c r="U3946" s="17"/>
      <c r="V3946" s="17"/>
      <c r="W3946" s="17"/>
    </row>
    <row r="3947" spans="3:23">
      <c r="C3947" s="3"/>
      <c r="E3947" s="2"/>
      <c r="H3947" s="40"/>
      <c r="I3947" s="10"/>
      <c r="J3947" s="9"/>
      <c r="K3947" s="53"/>
      <c r="L3947" s="54"/>
      <c r="O3947" s="17"/>
      <c r="P3947" s="17"/>
      <c r="Q3947" s="17"/>
      <c r="R3947" s="17"/>
      <c r="S3947" s="17"/>
      <c r="T3947" s="17"/>
      <c r="U3947" s="17"/>
      <c r="V3947" s="17"/>
      <c r="W3947" s="17"/>
    </row>
    <row r="3948" spans="3:23">
      <c r="C3948" s="3"/>
      <c r="E3948" s="2"/>
      <c r="H3948" s="40"/>
      <c r="I3948" s="10"/>
      <c r="J3948" s="9"/>
      <c r="K3948" s="53"/>
      <c r="L3948" s="54"/>
      <c r="O3948" s="17"/>
      <c r="P3948" s="17"/>
      <c r="Q3948" s="17"/>
      <c r="R3948" s="17"/>
      <c r="S3948" s="17"/>
      <c r="T3948" s="17"/>
      <c r="U3948" s="17"/>
      <c r="V3948" s="17"/>
      <c r="W3948" s="17"/>
    </row>
    <row r="3949" spans="3:23">
      <c r="C3949" s="3"/>
      <c r="E3949" s="2"/>
      <c r="H3949" s="40"/>
      <c r="I3949" s="10"/>
      <c r="J3949" s="9"/>
      <c r="K3949" s="53"/>
      <c r="L3949" s="54"/>
      <c r="O3949" s="17"/>
      <c r="P3949" s="17"/>
      <c r="Q3949" s="17"/>
      <c r="R3949" s="17"/>
      <c r="S3949" s="17"/>
      <c r="T3949" s="17"/>
      <c r="U3949" s="17"/>
      <c r="V3949" s="17"/>
      <c r="W3949" s="17"/>
    </row>
    <row r="3950" spans="3:23">
      <c r="C3950" s="3"/>
      <c r="E3950" s="2"/>
      <c r="H3950" s="40"/>
      <c r="I3950" s="10"/>
      <c r="J3950" s="9"/>
      <c r="K3950" s="53"/>
      <c r="L3950" s="54"/>
      <c r="O3950" s="17"/>
      <c r="P3950" s="17"/>
      <c r="Q3950" s="17"/>
      <c r="R3950" s="17"/>
      <c r="S3950" s="17"/>
      <c r="T3950" s="17"/>
      <c r="U3950" s="17"/>
      <c r="V3950" s="17"/>
      <c r="W3950" s="17"/>
    </row>
    <row r="3951" spans="3:23">
      <c r="C3951" s="3"/>
      <c r="E3951" s="2"/>
      <c r="H3951" s="40"/>
      <c r="I3951" s="10"/>
      <c r="J3951" s="9"/>
      <c r="K3951" s="53"/>
      <c r="L3951" s="54"/>
      <c r="O3951" s="17"/>
      <c r="P3951" s="17"/>
      <c r="Q3951" s="17"/>
      <c r="R3951" s="17"/>
      <c r="S3951" s="17"/>
      <c r="T3951" s="17"/>
      <c r="U3951" s="17"/>
      <c r="V3951" s="17"/>
      <c r="W3951" s="17"/>
    </row>
    <row r="3952" spans="3:23">
      <c r="C3952" s="3"/>
      <c r="E3952" s="2"/>
      <c r="H3952" s="40"/>
      <c r="I3952" s="10"/>
      <c r="J3952" s="9"/>
      <c r="K3952" s="53"/>
      <c r="L3952" s="54"/>
      <c r="O3952" s="17"/>
      <c r="P3952" s="17"/>
      <c r="Q3952" s="17"/>
      <c r="R3952" s="17"/>
      <c r="S3952" s="17"/>
      <c r="T3952" s="17"/>
      <c r="U3952" s="17"/>
      <c r="V3952" s="17"/>
      <c r="W3952" s="17"/>
    </row>
    <row r="3953" spans="3:23">
      <c r="C3953" s="3"/>
      <c r="E3953" s="2"/>
      <c r="H3953" s="40"/>
      <c r="I3953" s="10"/>
      <c r="J3953" s="9"/>
      <c r="K3953" s="53"/>
      <c r="L3953" s="54"/>
      <c r="O3953" s="17"/>
      <c r="P3953" s="17"/>
      <c r="Q3953" s="17"/>
      <c r="R3953" s="17"/>
      <c r="S3953" s="17"/>
      <c r="T3953" s="17"/>
      <c r="U3953" s="17"/>
      <c r="V3953" s="17"/>
      <c r="W3953" s="17"/>
    </row>
    <row r="3954" spans="3:23">
      <c r="C3954" s="3"/>
      <c r="E3954" s="2"/>
      <c r="H3954" s="40"/>
      <c r="I3954" s="10"/>
      <c r="J3954" s="9"/>
      <c r="K3954" s="53"/>
      <c r="L3954" s="54"/>
      <c r="O3954" s="17"/>
      <c r="P3954" s="17"/>
      <c r="Q3954" s="17"/>
      <c r="R3954" s="17"/>
      <c r="S3954" s="17"/>
      <c r="T3954" s="17"/>
      <c r="U3954" s="17"/>
      <c r="V3954" s="17"/>
      <c r="W3954" s="17"/>
    </row>
    <row r="3955" spans="3:23">
      <c r="C3955" s="3"/>
      <c r="E3955" s="2"/>
      <c r="H3955" s="40"/>
      <c r="I3955" s="10"/>
      <c r="J3955" s="9"/>
      <c r="K3955" s="53"/>
      <c r="L3955" s="54"/>
      <c r="O3955" s="17"/>
      <c r="P3955" s="17"/>
      <c r="Q3955" s="17"/>
      <c r="R3955" s="17"/>
      <c r="S3955" s="17"/>
      <c r="T3955" s="17"/>
      <c r="U3955" s="17"/>
      <c r="V3955" s="17"/>
      <c r="W3955" s="17"/>
    </row>
    <row r="3956" spans="3:23">
      <c r="C3956" s="3"/>
      <c r="E3956" s="2"/>
      <c r="H3956" s="40"/>
      <c r="I3956" s="10"/>
      <c r="J3956" s="9"/>
      <c r="K3956" s="53"/>
      <c r="L3956" s="54"/>
      <c r="O3956" s="17"/>
      <c r="P3956" s="17"/>
      <c r="Q3956" s="17"/>
      <c r="R3956" s="17"/>
      <c r="S3956" s="17"/>
      <c r="T3956" s="17"/>
      <c r="U3956" s="17"/>
      <c r="V3956" s="17"/>
      <c r="W3956" s="17"/>
    </row>
    <row r="3957" spans="3:23">
      <c r="C3957" s="3"/>
      <c r="E3957" s="2"/>
      <c r="H3957" s="40"/>
      <c r="I3957" s="10"/>
      <c r="J3957" s="9"/>
      <c r="K3957" s="53"/>
      <c r="L3957" s="54"/>
      <c r="O3957" s="17"/>
      <c r="P3957" s="17"/>
      <c r="Q3957" s="17"/>
      <c r="R3957" s="17"/>
      <c r="S3957" s="17"/>
      <c r="T3957" s="17"/>
      <c r="U3957" s="17"/>
      <c r="V3957" s="17"/>
      <c r="W3957" s="17"/>
    </row>
    <row r="3958" spans="3:23">
      <c r="C3958" s="3"/>
      <c r="E3958" s="2"/>
      <c r="H3958" s="40"/>
      <c r="I3958" s="10"/>
      <c r="J3958" s="9"/>
      <c r="K3958" s="53"/>
      <c r="L3958" s="54"/>
      <c r="O3958" s="17"/>
      <c r="P3958" s="17"/>
      <c r="Q3958" s="17"/>
      <c r="R3958" s="17"/>
      <c r="S3958" s="17"/>
      <c r="T3958" s="17"/>
      <c r="U3958" s="17"/>
      <c r="V3958" s="17"/>
      <c r="W3958" s="17"/>
    </row>
    <row r="3959" spans="3:23">
      <c r="C3959" s="3"/>
      <c r="E3959" s="2"/>
      <c r="H3959" s="40"/>
      <c r="I3959" s="10"/>
      <c r="J3959" s="9"/>
      <c r="K3959" s="53"/>
      <c r="L3959" s="54"/>
      <c r="O3959" s="17"/>
      <c r="P3959" s="17"/>
      <c r="Q3959" s="17"/>
      <c r="R3959" s="17"/>
      <c r="S3959" s="17"/>
      <c r="T3959" s="17"/>
      <c r="U3959" s="17"/>
      <c r="V3959" s="17"/>
      <c r="W3959" s="17"/>
    </row>
    <row r="3960" spans="3:23">
      <c r="C3960" s="3"/>
      <c r="E3960" s="2"/>
      <c r="H3960" s="40"/>
      <c r="I3960" s="10"/>
      <c r="J3960" s="9"/>
      <c r="K3960" s="53"/>
      <c r="L3960" s="54"/>
      <c r="O3960" s="17"/>
      <c r="P3960" s="17"/>
      <c r="Q3960" s="17"/>
      <c r="R3960" s="17"/>
      <c r="S3960" s="17"/>
      <c r="T3960" s="17"/>
      <c r="U3960" s="17"/>
      <c r="V3960" s="17"/>
      <c r="W3960" s="17"/>
    </row>
    <row r="3961" spans="3:23">
      <c r="C3961" s="3"/>
      <c r="E3961" s="2"/>
      <c r="H3961" s="40"/>
      <c r="I3961" s="10"/>
      <c r="J3961" s="9"/>
      <c r="K3961" s="53"/>
      <c r="L3961" s="54"/>
      <c r="O3961" s="17"/>
      <c r="P3961" s="17"/>
      <c r="Q3961" s="17"/>
      <c r="R3961" s="17"/>
      <c r="S3961" s="17"/>
      <c r="T3961" s="17"/>
      <c r="U3961" s="17"/>
      <c r="V3961" s="17"/>
      <c r="W3961" s="17"/>
    </row>
    <row r="3962" spans="3:23">
      <c r="C3962" s="3"/>
      <c r="E3962" s="2"/>
      <c r="H3962" s="40"/>
      <c r="I3962" s="10"/>
      <c r="J3962" s="9"/>
      <c r="K3962" s="53"/>
      <c r="L3962" s="54"/>
      <c r="O3962" s="17"/>
      <c r="P3962" s="17"/>
      <c r="Q3962" s="17"/>
      <c r="R3962" s="17"/>
      <c r="S3962" s="17"/>
      <c r="T3962" s="17"/>
      <c r="U3962" s="17"/>
      <c r="V3962" s="17"/>
      <c r="W3962" s="17"/>
    </row>
    <row r="3963" spans="3:23">
      <c r="C3963" s="3"/>
      <c r="E3963" s="2"/>
      <c r="H3963" s="40"/>
      <c r="I3963" s="10"/>
      <c r="J3963" s="9"/>
      <c r="K3963" s="53"/>
      <c r="L3963" s="54"/>
      <c r="O3963" s="17"/>
      <c r="P3963" s="17"/>
      <c r="Q3963" s="17"/>
      <c r="R3963" s="17"/>
      <c r="S3963" s="17"/>
      <c r="T3963" s="17"/>
      <c r="U3963" s="17"/>
      <c r="V3963" s="17"/>
      <c r="W3963" s="17"/>
    </row>
    <row r="3964" spans="3:23">
      <c r="C3964" s="3"/>
      <c r="E3964" s="2"/>
      <c r="H3964" s="40"/>
      <c r="I3964" s="10"/>
      <c r="J3964" s="9"/>
      <c r="K3964" s="53"/>
      <c r="L3964" s="54"/>
      <c r="O3964" s="17"/>
      <c r="P3964" s="17"/>
      <c r="Q3964" s="17"/>
      <c r="R3964" s="17"/>
      <c r="S3964" s="17"/>
      <c r="T3964" s="17"/>
      <c r="U3964" s="17"/>
      <c r="V3964" s="17"/>
      <c r="W3964" s="17"/>
    </row>
    <row r="3965" spans="3:23">
      <c r="C3965" s="3"/>
      <c r="E3965" s="2"/>
      <c r="H3965" s="40"/>
      <c r="I3965" s="10"/>
      <c r="J3965" s="9"/>
      <c r="K3965" s="53"/>
      <c r="L3965" s="54"/>
      <c r="O3965" s="17"/>
      <c r="P3965" s="17"/>
      <c r="Q3965" s="17"/>
      <c r="R3965" s="17"/>
      <c r="S3965" s="17"/>
      <c r="T3965" s="17"/>
      <c r="U3965" s="17"/>
      <c r="V3965" s="17"/>
      <c r="W3965" s="17"/>
    </row>
    <row r="3966" spans="3:23">
      <c r="C3966" s="3"/>
      <c r="E3966" s="2"/>
      <c r="H3966" s="40"/>
      <c r="I3966" s="10"/>
      <c r="J3966" s="9"/>
      <c r="K3966" s="53"/>
      <c r="L3966" s="54"/>
      <c r="O3966" s="17"/>
      <c r="P3966" s="17"/>
      <c r="Q3966" s="17"/>
      <c r="R3966" s="17"/>
      <c r="S3966" s="17"/>
      <c r="T3966" s="17"/>
      <c r="U3966" s="17"/>
      <c r="V3966" s="17"/>
      <c r="W3966" s="17"/>
    </row>
    <row r="3967" spans="3:23">
      <c r="C3967" s="3"/>
      <c r="E3967" s="2"/>
      <c r="H3967" s="40"/>
      <c r="I3967" s="10"/>
      <c r="J3967" s="9"/>
      <c r="K3967" s="53"/>
      <c r="L3967" s="54"/>
      <c r="O3967" s="17"/>
      <c r="P3967" s="17"/>
      <c r="Q3967" s="17"/>
      <c r="R3967" s="17"/>
      <c r="S3967" s="17"/>
      <c r="T3967" s="17"/>
      <c r="U3967" s="17"/>
      <c r="V3967" s="17"/>
      <c r="W3967" s="17"/>
    </row>
    <row r="3968" spans="3:23">
      <c r="C3968" s="3"/>
      <c r="E3968" s="2"/>
      <c r="H3968" s="40"/>
      <c r="I3968" s="10"/>
      <c r="J3968" s="9"/>
      <c r="K3968" s="53"/>
      <c r="L3968" s="54"/>
      <c r="O3968" s="17"/>
      <c r="P3968" s="17"/>
      <c r="Q3968" s="17"/>
      <c r="R3968" s="17"/>
      <c r="S3968" s="17"/>
      <c r="T3968" s="17"/>
      <c r="U3968" s="17"/>
      <c r="V3968" s="17"/>
      <c r="W3968" s="17"/>
    </row>
    <row r="3969" spans="3:23">
      <c r="C3969" s="3"/>
      <c r="E3969" s="2"/>
      <c r="H3969" s="40"/>
      <c r="I3969" s="10"/>
      <c r="J3969" s="9"/>
      <c r="K3969" s="53"/>
      <c r="L3969" s="54"/>
      <c r="O3969" s="17"/>
      <c r="P3969" s="17"/>
      <c r="Q3969" s="17"/>
      <c r="R3969" s="17"/>
      <c r="S3969" s="17"/>
      <c r="T3969" s="17"/>
      <c r="U3969" s="17"/>
      <c r="V3969" s="17"/>
      <c r="W3969" s="17"/>
    </row>
    <row r="3970" spans="3:23">
      <c r="C3970" s="3"/>
      <c r="E3970" s="2"/>
      <c r="H3970" s="40"/>
      <c r="I3970" s="10"/>
      <c r="J3970" s="9"/>
      <c r="K3970" s="53"/>
      <c r="L3970" s="54"/>
      <c r="O3970" s="17"/>
      <c r="P3970" s="17"/>
      <c r="Q3970" s="17"/>
      <c r="R3970" s="17"/>
      <c r="S3970" s="17"/>
      <c r="T3970" s="17"/>
      <c r="U3970" s="17"/>
      <c r="V3970" s="17"/>
      <c r="W3970" s="17"/>
    </row>
    <row r="3971" spans="3:23">
      <c r="C3971" s="3"/>
      <c r="E3971" s="2"/>
      <c r="H3971" s="40"/>
      <c r="I3971" s="10"/>
      <c r="J3971" s="9"/>
      <c r="K3971" s="53"/>
      <c r="L3971" s="54"/>
      <c r="O3971" s="17"/>
      <c r="P3971" s="17"/>
      <c r="Q3971" s="17"/>
      <c r="R3971" s="17"/>
      <c r="S3971" s="17"/>
      <c r="T3971" s="17"/>
      <c r="U3971" s="17"/>
      <c r="V3971" s="17"/>
      <c r="W3971" s="17"/>
    </row>
    <row r="3972" spans="3:23">
      <c r="C3972" s="3"/>
      <c r="E3972" s="2"/>
      <c r="H3972" s="40"/>
      <c r="I3972" s="10"/>
      <c r="J3972" s="9"/>
      <c r="K3972" s="53"/>
      <c r="L3972" s="54"/>
      <c r="O3972" s="17"/>
      <c r="P3972" s="17"/>
      <c r="Q3972" s="17"/>
      <c r="R3972" s="17"/>
      <c r="S3972" s="17"/>
      <c r="T3972" s="17"/>
      <c r="U3972" s="17"/>
      <c r="V3972" s="17"/>
      <c r="W3972" s="17"/>
    </row>
    <row r="3973" spans="3:23">
      <c r="C3973" s="3"/>
      <c r="E3973" s="2"/>
      <c r="H3973" s="40"/>
      <c r="I3973" s="10"/>
      <c r="J3973" s="9"/>
      <c r="K3973" s="53"/>
      <c r="L3973" s="54"/>
      <c r="O3973" s="17"/>
      <c r="P3973" s="17"/>
      <c r="Q3973" s="17"/>
      <c r="R3973" s="17"/>
      <c r="S3973" s="17"/>
      <c r="T3973" s="17"/>
      <c r="U3973" s="17"/>
      <c r="V3973" s="17"/>
      <c r="W3973" s="17"/>
    </row>
    <row r="3974" spans="3:23">
      <c r="C3974" s="3"/>
      <c r="E3974" s="2"/>
      <c r="H3974" s="40"/>
      <c r="I3974" s="10"/>
      <c r="J3974" s="9"/>
      <c r="K3974" s="53"/>
      <c r="L3974" s="54"/>
      <c r="O3974" s="17"/>
      <c r="P3974" s="17"/>
      <c r="Q3974" s="17"/>
      <c r="R3974" s="17"/>
      <c r="S3974" s="17"/>
      <c r="T3974" s="17"/>
      <c r="U3974" s="17"/>
      <c r="V3974" s="17"/>
      <c r="W3974" s="17"/>
    </row>
    <row r="3975" spans="3:23">
      <c r="C3975" s="3"/>
      <c r="E3975" s="2"/>
      <c r="H3975" s="40"/>
      <c r="I3975" s="10"/>
      <c r="J3975" s="9"/>
      <c r="K3975" s="53"/>
      <c r="L3975" s="54"/>
      <c r="O3975" s="17"/>
      <c r="P3975" s="17"/>
      <c r="Q3975" s="17"/>
      <c r="R3975" s="17"/>
      <c r="S3975" s="17"/>
      <c r="T3975" s="17"/>
      <c r="U3975" s="17"/>
      <c r="V3975" s="17"/>
      <c r="W3975" s="17"/>
    </row>
    <row r="3976" spans="3:23">
      <c r="C3976" s="3"/>
      <c r="E3976" s="2"/>
      <c r="H3976" s="40"/>
      <c r="I3976" s="10"/>
      <c r="J3976" s="9"/>
      <c r="K3976" s="53"/>
      <c r="L3976" s="54"/>
      <c r="O3976" s="17"/>
      <c r="P3976" s="17"/>
      <c r="Q3976" s="17"/>
      <c r="R3976" s="17"/>
      <c r="S3976" s="17"/>
      <c r="T3976" s="17"/>
      <c r="U3976" s="17"/>
      <c r="V3976" s="17"/>
      <c r="W3976" s="17"/>
    </row>
    <row r="3977" spans="3:23">
      <c r="C3977" s="3"/>
      <c r="E3977" s="2"/>
      <c r="H3977" s="40"/>
      <c r="I3977" s="10"/>
      <c r="J3977" s="9"/>
      <c r="K3977" s="53"/>
      <c r="L3977" s="54"/>
      <c r="O3977" s="17"/>
      <c r="P3977" s="17"/>
      <c r="Q3977" s="17"/>
      <c r="R3977" s="17"/>
      <c r="S3977" s="17"/>
      <c r="T3977" s="17"/>
      <c r="U3977" s="17"/>
      <c r="V3977" s="17"/>
      <c r="W3977" s="17"/>
    </row>
    <row r="3978" spans="3:23">
      <c r="C3978" s="3"/>
      <c r="E3978" s="2"/>
      <c r="H3978" s="40"/>
      <c r="I3978" s="10"/>
      <c r="J3978" s="9"/>
      <c r="K3978" s="53"/>
      <c r="L3978" s="54"/>
      <c r="O3978" s="17"/>
      <c r="P3978" s="17"/>
      <c r="Q3978" s="17"/>
      <c r="R3978" s="17"/>
      <c r="S3978" s="17"/>
      <c r="T3978" s="17"/>
      <c r="U3978" s="17"/>
      <c r="V3978" s="17"/>
      <c r="W3978" s="17"/>
    </row>
    <row r="3979" spans="3:23">
      <c r="C3979" s="3"/>
      <c r="E3979" s="2"/>
      <c r="H3979" s="40"/>
      <c r="I3979" s="10"/>
      <c r="J3979" s="9"/>
      <c r="K3979" s="53"/>
      <c r="L3979" s="54"/>
      <c r="O3979" s="17"/>
      <c r="P3979" s="17"/>
      <c r="Q3979" s="17"/>
      <c r="R3979" s="17"/>
      <c r="S3979" s="17"/>
      <c r="T3979" s="17"/>
      <c r="U3979" s="17"/>
      <c r="V3979" s="17"/>
      <c r="W3979" s="17"/>
    </row>
    <row r="3980" spans="3:23">
      <c r="C3980" s="3"/>
      <c r="E3980" s="2"/>
      <c r="H3980" s="40"/>
      <c r="I3980" s="10"/>
      <c r="J3980" s="9"/>
      <c r="K3980" s="53"/>
      <c r="L3980" s="54"/>
      <c r="O3980" s="17"/>
      <c r="P3980" s="17"/>
      <c r="Q3980" s="17"/>
      <c r="R3980" s="17"/>
      <c r="S3980" s="17"/>
      <c r="T3980" s="17"/>
      <c r="U3980" s="17"/>
      <c r="V3980" s="17"/>
      <c r="W3980" s="17"/>
    </row>
    <row r="3981" spans="3:23">
      <c r="C3981" s="3"/>
      <c r="E3981" s="2"/>
      <c r="H3981" s="40"/>
      <c r="I3981" s="10"/>
      <c r="J3981" s="9"/>
      <c r="K3981" s="53"/>
      <c r="L3981" s="54"/>
      <c r="O3981" s="17"/>
      <c r="P3981" s="17"/>
      <c r="Q3981" s="17"/>
      <c r="R3981" s="17"/>
      <c r="S3981" s="17"/>
      <c r="T3981" s="17"/>
      <c r="U3981" s="17"/>
      <c r="V3981" s="17"/>
      <c r="W3981" s="17"/>
    </row>
    <row r="3982" spans="3:23">
      <c r="C3982" s="3"/>
      <c r="E3982" s="2"/>
      <c r="H3982" s="40"/>
      <c r="I3982" s="10"/>
      <c r="J3982" s="9"/>
      <c r="K3982" s="53"/>
      <c r="L3982" s="54"/>
      <c r="O3982" s="17"/>
      <c r="P3982" s="17"/>
      <c r="Q3982" s="17"/>
      <c r="R3982" s="17"/>
      <c r="S3982" s="17"/>
      <c r="T3982" s="17"/>
      <c r="U3982" s="17"/>
      <c r="V3982" s="17"/>
      <c r="W3982" s="17"/>
    </row>
    <row r="3983" spans="3:23">
      <c r="C3983" s="3"/>
      <c r="E3983" s="2"/>
      <c r="H3983" s="40"/>
      <c r="I3983" s="10"/>
      <c r="J3983" s="9"/>
      <c r="K3983" s="53"/>
      <c r="L3983" s="54"/>
      <c r="O3983" s="17"/>
      <c r="P3983" s="17"/>
      <c r="Q3983" s="17"/>
      <c r="R3983" s="17"/>
      <c r="S3983" s="17"/>
      <c r="T3983" s="17"/>
      <c r="U3983" s="17"/>
      <c r="V3983" s="17"/>
      <c r="W3983" s="17"/>
    </row>
    <row r="3984" spans="3:23">
      <c r="C3984" s="3"/>
      <c r="E3984" s="2"/>
      <c r="H3984" s="40"/>
      <c r="I3984" s="10"/>
      <c r="J3984" s="9"/>
      <c r="K3984" s="53"/>
      <c r="L3984" s="54"/>
      <c r="O3984" s="17"/>
      <c r="P3984" s="17"/>
      <c r="Q3984" s="17"/>
      <c r="R3984" s="17"/>
      <c r="S3984" s="17"/>
      <c r="T3984" s="17"/>
      <c r="U3984" s="17"/>
      <c r="V3984" s="17"/>
      <c r="W3984" s="17"/>
    </row>
    <row r="3985" spans="3:23">
      <c r="C3985" s="3"/>
      <c r="E3985" s="2"/>
      <c r="H3985" s="40"/>
      <c r="I3985" s="10"/>
      <c r="J3985" s="9"/>
      <c r="K3985" s="53"/>
      <c r="L3985" s="54"/>
      <c r="O3985" s="17"/>
      <c r="P3985" s="17"/>
      <c r="Q3985" s="17"/>
      <c r="R3985" s="17"/>
      <c r="S3985" s="17"/>
      <c r="T3985" s="17"/>
      <c r="U3985" s="17"/>
      <c r="V3985" s="17"/>
      <c r="W3985" s="17"/>
    </row>
    <row r="3986" spans="3:23">
      <c r="C3986" s="3"/>
      <c r="E3986" s="2"/>
      <c r="H3986" s="40"/>
      <c r="I3986" s="10"/>
      <c r="J3986" s="9"/>
      <c r="K3986" s="53"/>
      <c r="L3986" s="54"/>
      <c r="O3986" s="17"/>
      <c r="P3986" s="17"/>
      <c r="Q3986" s="17"/>
      <c r="R3986" s="17"/>
      <c r="S3986" s="17"/>
      <c r="T3986" s="17"/>
      <c r="U3986" s="17"/>
      <c r="V3986" s="17"/>
      <c r="W3986" s="17"/>
    </row>
    <row r="3987" spans="3:23">
      <c r="C3987" s="3"/>
      <c r="E3987" s="2"/>
      <c r="H3987" s="40"/>
      <c r="I3987" s="10"/>
      <c r="J3987" s="9"/>
      <c r="K3987" s="53"/>
      <c r="L3987" s="54"/>
      <c r="O3987" s="17"/>
      <c r="P3987" s="17"/>
      <c r="Q3987" s="17"/>
      <c r="R3987" s="17"/>
      <c r="S3987" s="17"/>
      <c r="T3987" s="17"/>
      <c r="U3987" s="17"/>
      <c r="V3987" s="17"/>
      <c r="W3987" s="17"/>
    </row>
    <row r="3988" spans="3:23">
      <c r="C3988" s="3"/>
      <c r="E3988" s="2"/>
      <c r="H3988" s="40"/>
      <c r="I3988" s="10"/>
      <c r="J3988" s="9"/>
      <c r="K3988" s="53"/>
      <c r="L3988" s="54"/>
      <c r="O3988" s="17"/>
      <c r="P3988" s="17"/>
      <c r="Q3988" s="17"/>
      <c r="R3988" s="17"/>
      <c r="S3988" s="17"/>
      <c r="T3988" s="17"/>
      <c r="U3988" s="17"/>
      <c r="V3988" s="17"/>
      <c r="W3988" s="17"/>
    </row>
    <row r="3989" spans="3:23">
      <c r="C3989" s="3"/>
      <c r="E3989" s="2"/>
      <c r="H3989" s="40"/>
      <c r="I3989" s="10"/>
      <c r="J3989" s="9"/>
      <c r="K3989" s="53"/>
      <c r="L3989" s="54"/>
      <c r="O3989" s="17"/>
      <c r="P3989" s="17"/>
      <c r="Q3989" s="17"/>
      <c r="R3989" s="17"/>
      <c r="S3989" s="17"/>
      <c r="T3989" s="17"/>
      <c r="U3989" s="17"/>
      <c r="V3989" s="17"/>
      <c r="W3989" s="17"/>
    </row>
    <row r="3990" spans="3:23">
      <c r="C3990" s="3"/>
      <c r="E3990" s="2"/>
      <c r="H3990" s="40"/>
      <c r="I3990" s="10"/>
      <c r="J3990" s="9"/>
      <c r="K3990" s="53"/>
      <c r="L3990" s="54"/>
      <c r="O3990" s="17"/>
      <c r="P3990" s="17"/>
      <c r="Q3990" s="17"/>
      <c r="R3990" s="17"/>
      <c r="S3990" s="17"/>
      <c r="T3990" s="17"/>
      <c r="U3990" s="17"/>
      <c r="V3990" s="17"/>
      <c r="W3990" s="17"/>
    </row>
    <row r="3991" spans="3:23">
      <c r="C3991" s="3"/>
      <c r="E3991" s="2"/>
      <c r="H3991" s="40"/>
      <c r="I3991" s="10"/>
      <c r="J3991" s="9"/>
      <c r="K3991" s="53"/>
      <c r="L3991" s="54"/>
      <c r="O3991" s="17"/>
      <c r="P3991" s="17"/>
      <c r="Q3991" s="17"/>
      <c r="R3991" s="17"/>
      <c r="S3991" s="17"/>
      <c r="T3991" s="17"/>
      <c r="U3991" s="17"/>
      <c r="V3991" s="17"/>
      <c r="W3991" s="17"/>
    </row>
    <row r="3992" spans="3:23">
      <c r="C3992" s="3"/>
      <c r="E3992" s="2"/>
      <c r="H3992" s="40"/>
      <c r="I3992" s="10"/>
      <c r="J3992" s="9"/>
      <c r="K3992" s="53"/>
      <c r="L3992" s="54"/>
      <c r="O3992" s="17"/>
      <c r="P3992" s="17"/>
      <c r="Q3992" s="17"/>
      <c r="R3992" s="17"/>
      <c r="S3992" s="17"/>
      <c r="T3992" s="17"/>
      <c r="U3992" s="17"/>
      <c r="V3992" s="17"/>
      <c r="W3992" s="17"/>
    </row>
    <row r="3993" spans="3:23">
      <c r="C3993" s="3"/>
      <c r="E3993" s="2"/>
      <c r="H3993" s="40"/>
      <c r="I3993" s="10"/>
      <c r="J3993" s="9"/>
      <c r="K3993" s="53"/>
      <c r="L3993" s="54"/>
      <c r="O3993" s="17"/>
      <c r="P3993" s="17"/>
      <c r="Q3993" s="17"/>
      <c r="R3993" s="17"/>
      <c r="S3993" s="17"/>
      <c r="T3993" s="17"/>
      <c r="U3993" s="17"/>
      <c r="V3993" s="17"/>
      <c r="W3993" s="17"/>
    </row>
    <row r="3994" spans="3:23">
      <c r="C3994" s="3"/>
      <c r="E3994" s="2"/>
      <c r="H3994" s="40"/>
      <c r="I3994" s="10"/>
      <c r="J3994" s="9"/>
      <c r="K3994" s="53"/>
      <c r="L3994" s="54"/>
      <c r="O3994" s="17"/>
      <c r="P3994" s="17"/>
      <c r="Q3994" s="17"/>
      <c r="R3994" s="17"/>
      <c r="S3994" s="17"/>
      <c r="T3994" s="17"/>
      <c r="U3994" s="17"/>
      <c r="V3994" s="17"/>
      <c r="W3994" s="17"/>
    </row>
    <row r="3995" spans="3:23">
      <c r="C3995" s="3"/>
      <c r="E3995" s="2"/>
      <c r="H3995" s="40"/>
      <c r="I3995" s="10"/>
      <c r="J3995" s="9"/>
      <c r="K3995" s="53"/>
      <c r="L3995" s="54"/>
      <c r="O3995" s="17"/>
      <c r="P3995" s="17"/>
      <c r="Q3995" s="17"/>
      <c r="R3995" s="17"/>
      <c r="S3995" s="17"/>
      <c r="T3995" s="17"/>
      <c r="U3995" s="17"/>
      <c r="V3995" s="17"/>
      <c r="W3995" s="17"/>
    </row>
    <row r="3996" spans="3:23">
      <c r="C3996" s="3"/>
      <c r="E3996" s="2"/>
      <c r="H3996" s="40"/>
      <c r="I3996" s="10"/>
      <c r="J3996" s="9"/>
      <c r="K3996" s="53"/>
      <c r="L3996" s="54"/>
      <c r="O3996" s="17"/>
      <c r="P3996" s="17"/>
      <c r="Q3996" s="17"/>
      <c r="R3996" s="17"/>
      <c r="S3996" s="17"/>
      <c r="T3996" s="17"/>
      <c r="U3996" s="17"/>
      <c r="V3996" s="17"/>
      <c r="W3996" s="17"/>
    </row>
    <row r="3997" spans="3:23">
      <c r="C3997" s="3"/>
      <c r="E3997" s="2"/>
      <c r="H3997" s="40"/>
      <c r="I3997" s="10"/>
      <c r="J3997" s="9"/>
      <c r="K3997" s="53"/>
      <c r="L3997" s="54"/>
      <c r="O3997" s="17"/>
      <c r="P3997" s="17"/>
      <c r="Q3997" s="17"/>
      <c r="R3997" s="17"/>
      <c r="S3997" s="17"/>
      <c r="T3997" s="17"/>
      <c r="U3997" s="17"/>
      <c r="V3997" s="17"/>
      <c r="W3997" s="17"/>
    </row>
    <row r="3998" spans="3:23">
      <c r="C3998" s="3"/>
      <c r="E3998" s="2"/>
      <c r="H3998" s="40"/>
      <c r="I3998" s="10"/>
      <c r="J3998" s="9"/>
      <c r="K3998" s="53"/>
      <c r="L3998" s="54"/>
      <c r="O3998" s="17"/>
      <c r="P3998" s="17"/>
      <c r="Q3998" s="17"/>
      <c r="R3998" s="17"/>
      <c r="S3998" s="17"/>
      <c r="T3998" s="17"/>
      <c r="U3998" s="17"/>
      <c r="V3998" s="17"/>
      <c r="W3998" s="17"/>
    </row>
    <row r="3999" spans="3:23">
      <c r="C3999" s="3"/>
      <c r="E3999" s="2"/>
      <c r="H3999" s="40"/>
      <c r="I3999" s="10"/>
      <c r="J3999" s="9"/>
      <c r="K3999" s="53"/>
      <c r="L3999" s="54"/>
      <c r="O3999" s="17"/>
      <c r="P3999" s="17"/>
      <c r="Q3999" s="17"/>
      <c r="R3999" s="17"/>
      <c r="S3999" s="17"/>
      <c r="T3999" s="17"/>
      <c r="U3999" s="17"/>
      <c r="V3999" s="17"/>
      <c r="W3999" s="17"/>
    </row>
    <row r="4000" spans="3:23">
      <c r="C4000" s="3"/>
      <c r="E4000" s="2"/>
      <c r="H4000" s="40"/>
      <c r="I4000" s="10"/>
      <c r="J4000" s="9"/>
      <c r="K4000" s="53"/>
      <c r="L4000" s="54"/>
      <c r="O4000" s="17"/>
      <c r="P4000" s="17"/>
      <c r="Q4000" s="17"/>
      <c r="R4000" s="17"/>
      <c r="S4000" s="17"/>
      <c r="T4000" s="17"/>
      <c r="U4000" s="17"/>
      <c r="V4000" s="17"/>
      <c r="W4000" s="17"/>
    </row>
    <row r="4001" spans="3:23">
      <c r="C4001" s="3"/>
      <c r="E4001" s="2"/>
      <c r="H4001" s="40"/>
      <c r="I4001" s="10"/>
      <c r="J4001" s="9"/>
      <c r="K4001" s="53"/>
      <c r="L4001" s="54"/>
      <c r="O4001" s="17"/>
      <c r="P4001" s="17"/>
      <c r="Q4001" s="17"/>
      <c r="R4001" s="17"/>
      <c r="S4001" s="17"/>
      <c r="T4001" s="17"/>
      <c r="U4001" s="17"/>
      <c r="V4001" s="17"/>
      <c r="W4001" s="17"/>
    </row>
    <row r="4002" spans="3:23">
      <c r="C4002" s="3"/>
      <c r="E4002" s="2"/>
      <c r="H4002" s="40"/>
      <c r="I4002" s="10"/>
      <c r="J4002" s="9"/>
      <c r="K4002" s="53"/>
      <c r="L4002" s="54"/>
      <c r="O4002" s="17"/>
      <c r="P4002" s="17"/>
      <c r="Q4002" s="17"/>
      <c r="R4002" s="17"/>
      <c r="S4002" s="17"/>
      <c r="T4002" s="17"/>
      <c r="U4002" s="17"/>
      <c r="V4002" s="17"/>
      <c r="W4002" s="17"/>
    </row>
    <row r="4003" spans="3:23">
      <c r="C4003" s="3"/>
      <c r="E4003" s="2"/>
      <c r="H4003" s="40"/>
      <c r="I4003" s="10"/>
      <c r="J4003" s="9"/>
      <c r="K4003" s="53"/>
      <c r="L4003" s="54"/>
      <c r="O4003" s="17"/>
      <c r="P4003" s="17"/>
      <c r="Q4003" s="17"/>
      <c r="R4003" s="17"/>
      <c r="S4003" s="17"/>
      <c r="T4003" s="17"/>
      <c r="U4003" s="17"/>
      <c r="V4003" s="17"/>
      <c r="W4003" s="17"/>
    </row>
    <row r="4004" spans="3:23">
      <c r="C4004" s="3"/>
      <c r="E4004" s="2"/>
      <c r="H4004" s="40"/>
      <c r="I4004" s="10"/>
      <c r="J4004" s="9"/>
      <c r="K4004" s="53"/>
      <c r="L4004" s="54"/>
      <c r="O4004" s="17"/>
      <c r="P4004" s="17"/>
      <c r="Q4004" s="17"/>
      <c r="R4004" s="17"/>
      <c r="S4004" s="17"/>
      <c r="T4004" s="17"/>
      <c r="U4004" s="17"/>
      <c r="V4004" s="17"/>
      <c r="W4004" s="17"/>
    </row>
    <row r="4005" spans="3:23">
      <c r="C4005" s="3"/>
      <c r="E4005" s="2"/>
      <c r="H4005" s="40"/>
      <c r="I4005" s="10"/>
      <c r="J4005" s="9"/>
      <c r="K4005" s="53"/>
      <c r="L4005" s="54"/>
      <c r="O4005" s="17"/>
      <c r="P4005" s="17"/>
      <c r="Q4005" s="17"/>
      <c r="R4005" s="17"/>
      <c r="S4005" s="17"/>
      <c r="T4005" s="17"/>
      <c r="U4005" s="17"/>
      <c r="V4005" s="17"/>
      <c r="W4005" s="17"/>
    </row>
    <row r="4006" spans="3:23">
      <c r="C4006" s="3"/>
      <c r="E4006" s="2"/>
      <c r="H4006" s="40"/>
      <c r="I4006" s="10"/>
      <c r="J4006" s="9"/>
      <c r="K4006" s="53"/>
      <c r="L4006" s="54"/>
      <c r="O4006" s="17"/>
      <c r="P4006" s="17"/>
      <c r="Q4006" s="17"/>
      <c r="R4006" s="17"/>
      <c r="S4006" s="17"/>
      <c r="T4006" s="17"/>
      <c r="U4006" s="17"/>
      <c r="V4006" s="17"/>
      <c r="W4006" s="17"/>
    </row>
    <row r="4007" spans="3:23">
      <c r="C4007" s="3"/>
      <c r="E4007" s="2"/>
      <c r="H4007" s="40"/>
      <c r="I4007" s="10"/>
      <c r="J4007" s="9"/>
      <c r="K4007" s="53"/>
      <c r="L4007" s="54"/>
      <c r="O4007" s="17"/>
      <c r="P4007" s="17"/>
      <c r="Q4007" s="17"/>
      <c r="R4007" s="17"/>
      <c r="S4007" s="17"/>
      <c r="T4007" s="17"/>
      <c r="U4007" s="17"/>
      <c r="V4007" s="17"/>
      <c r="W4007" s="17"/>
    </row>
    <row r="4008" spans="3:23">
      <c r="C4008" s="3"/>
      <c r="E4008" s="2"/>
      <c r="H4008" s="40"/>
      <c r="I4008" s="10"/>
      <c r="J4008" s="9"/>
      <c r="K4008" s="53"/>
      <c r="L4008" s="54"/>
      <c r="O4008" s="17"/>
      <c r="P4008" s="17"/>
      <c r="Q4008" s="17"/>
      <c r="R4008" s="17"/>
      <c r="S4008" s="17"/>
      <c r="T4008" s="17"/>
      <c r="U4008" s="17"/>
      <c r="V4008" s="17"/>
      <c r="W4008" s="17"/>
    </row>
    <row r="4009" spans="3:23">
      <c r="C4009" s="3"/>
      <c r="E4009" s="2"/>
      <c r="H4009" s="40"/>
      <c r="I4009" s="10"/>
      <c r="J4009" s="9"/>
      <c r="K4009" s="53"/>
      <c r="L4009" s="54"/>
      <c r="O4009" s="17"/>
      <c r="P4009" s="17"/>
      <c r="Q4009" s="17"/>
      <c r="R4009" s="17"/>
      <c r="S4009" s="17"/>
      <c r="T4009" s="17"/>
      <c r="U4009" s="17"/>
      <c r="V4009" s="17"/>
      <c r="W4009" s="17"/>
    </row>
    <row r="4010" spans="3:23">
      <c r="C4010" s="3"/>
      <c r="E4010" s="2"/>
      <c r="H4010" s="40"/>
      <c r="I4010" s="10"/>
      <c r="J4010" s="9"/>
      <c r="K4010" s="53"/>
      <c r="L4010" s="54"/>
      <c r="O4010" s="17"/>
      <c r="P4010" s="17"/>
      <c r="Q4010" s="17"/>
      <c r="R4010" s="17"/>
      <c r="S4010" s="17"/>
      <c r="T4010" s="17"/>
      <c r="U4010" s="17"/>
      <c r="V4010" s="17"/>
      <c r="W4010" s="17"/>
    </row>
    <row r="4011" spans="3:23">
      <c r="C4011" s="3"/>
      <c r="E4011" s="2"/>
      <c r="H4011" s="40"/>
      <c r="I4011" s="10"/>
      <c r="J4011" s="9"/>
      <c r="K4011" s="53"/>
      <c r="L4011" s="54"/>
      <c r="O4011" s="17"/>
      <c r="P4011" s="17"/>
      <c r="Q4011" s="17"/>
      <c r="R4011" s="17"/>
      <c r="S4011" s="17"/>
      <c r="T4011" s="17"/>
      <c r="U4011" s="17"/>
      <c r="V4011" s="17"/>
      <c r="W4011" s="17"/>
    </row>
    <row r="4012" spans="3:23">
      <c r="C4012" s="3"/>
      <c r="E4012" s="2"/>
      <c r="H4012" s="40"/>
      <c r="I4012" s="10"/>
      <c r="J4012" s="9"/>
      <c r="K4012" s="53"/>
      <c r="L4012" s="54"/>
      <c r="O4012" s="17"/>
      <c r="P4012" s="17"/>
      <c r="Q4012" s="17"/>
      <c r="R4012" s="17"/>
      <c r="S4012" s="17"/>
      <c r="T4012" s="17"/>
      <c r="U4012" s="17"/>
      <c r="V4012" s="17"/>
      <c r="W4012" s="17"/>
    </row>
    <row r="4013" spans="3:23">
      <c r="C4013" s="3"/>
      <c r="E4013" s="2"/>
      <c r="H4013" s="40"/>
      <c r="I4013" s="10"/>
      <c r="J4013" s="9"/>
      <c r="K4013" s="53"/>
      <c r="L4013" s="54"/>
      <c r="O4013" s="17"/>
      <c r="P4013" s="17"/>
      <c r="Q4013" s="17"/>
      <c r="R4013" s="17"/>
      <c r="S4013" s="17"/>
      <c r="T4013" s="17"/>
      <c r="U4013" s="17"/>
      <c r="V4013" s="17"/>
      <c r="W4013" s="17"/>
    </row>
    <row r="4014" spans="3:23">
      <c r="C4014" s="3"/>
      <c r="E4014" s="2"/>
      <c r="H4014" s="40"/>
      <c r="I4014" s="10"/>
      <c r="J4014" s="9"/>
      <c r="K4014" s="53"/>
      <c r="L4014" s="54"/>
      <c r="O4014" s="17"/>
      <c r="P4014" s="17"/>
      <c r="Q4014" s="17"/>
      <c r="R4014" s="17"/>
      <c r="S4014" s="17"/>
      <c r="T4014" s="17"/>
      <c r="U4014" s="17"/>
      <c r="V4014" s="17"/>
      <c r="W4014" s="17"/>
    </row>
    <row r="4015" spans="3:23">
      <c r="C4015" s="3"/>
      <c r="E4015" s="2"/>
      <c r="H4015" s="40"/>
      <c r="I4015" s="10"/>
      <c r="J4015" s="9"/>
      <c r="K4015" s="53"/>
      <c r="L4015" s="54"/>
      <c r="O4015" s="17"/>
      <c r="P4015" s="17"/>
      <c r="Q4015" s="17"/>
      <c r="R4015" s="17"/>
      <c r="S4015" s="17"/>
      <c r="T4015" s="17"/>
      <c r="U4015" s="17"/>
      <c r="V4015" s="17"/>
      <c r="W4015" s="17"/>
    </row>
    <row r="4016" spans="3:23">
      <c r="C4016" s="3"/>
      <c r="E4016" s="2"/>
      <c r="H4016" s="40"/>
      <c r="I4016" s="10"/>
      <c r="J4016" s="9"/>
      <c r="K4016" s="53"/>
      <c r="L4016" s="54"/>
      <c r="O4016" s="17"/>
      <c r="P4016" s="17"/>
      <c r="Q4016" s="17"/>
      <c r="R4016" s="17"/>
      <c r="S4016" s="17"/>
      <c r="T4016" s="17"/>
      <c r="U4016" s="17"/>
      <c r="V4016" s="17"/>
      <c r="W4016" s="17"/>
    </row>
    <row r="4017" spans="3:23">
      <c r="C4017" s="3"/>
      <c r="E4017" s="2"/>
      <c r="H4017" s="40"/>
      <c r="I4017" s="10"/>
      <c r="J4017" s="9"/>
      <c r="K4017" s="53"/>
      <c r="L4017" s="54"/>
      <c r="O4017" s="17"/>
      <c r="P4017" s="17"/>
      <c r="Q4017" s="17"/>
      <c r="R4017" s="17"/>
      <c r="S4017" s="17"/>
      <c r="T4017" s="17"/>
      <c r="U4017" s="17"/>
      <c r="V4017" s="17"/>
      <c r="W4017" s="17"/>
    </row>
    <row r="4018" spans="3:23">
      <c r="C4018" s="3"/>
      <c r="E4018" s="2"/>
      <c r="H4018" s="40"/>
      <c r="I4018" s="10"/>
      <c r="J4018" s="9"/>
      <c r="K4018" s="53"/>
      <c r="L4018" s="54"/>
      <c r="O4018" s="17"/>
      <c r="P4018" s="17"/>
      <c r="Q4018" s="17"/>
      <c r="R4018" s="17"/>
      <c r="S4018" s="17"/>
      <c r="T4018" s="17"/>
      <c r="U4018" s="17"/>
      <c r="V4018" s="17"/>
      <c r="W4018" s="17"/>
    </row>
    <row r="4019" spans="3:23">
      <c r="C4019" s="3"/>
      <c r="E4019" s="2"/>
      <c r="H4019" s="40"/>
      <c r="I4019" s="10"/>
      <c r="J4019" s="9"/>
      <c r="K4019" s="53"/>
      <c r="L4019" s="54"/>
      <c r="O4019" s="17"/>
      <c r="P4019" s="17"/>
      <c r="Q4019" s="17"/>
      <c r="R4019" s="17"/>
      <c r="S4019" s="17"/>
      <c r="T4019" s="17"/>
      <c r="U4019" s="17"/>
      <c r="V4019" s="17"/>
      <c r="W4019" s="17"/>
    </row>
    <row r="4020" spans="3:23">
      <c r="C4020" s="3"/>
      <c r="E4020" s="2"/>
      <c r="H4020" s="40"/>
      <c r="I4020" s="10"/>
      <c r="J4020" s="9"/>
      <c r="K4020" s="53"/>
      <c r="L4020" s="54"/>
      <c r="O4020" s="17"/>
      <c r="P4020" s="17"/>
      <c r="Q4020" s="17"/>
      <c r="R4020" s="17"/>
      <c r="S4020" s="17"/>
      <c r="T4020" s="17"/>
      <c r="U4020" s="17"/>
      <c r="V4020" s="17"/>
      <c r="W4020" s="17"/>
    </row>
    <row r="4021" spans="3:23">
      <c r="C4021" s="3"/>
      <c r="E4021" s="2"/>
      <c r="H4021" s="40"/>
      <c r="I4021" s="10"/>
      <c r="J4021" s="9"/>
      <c r="K4021" s="53"/>
      <c r="L4021" s="54"/>
      <c r="O4021" s="17"/>
      <c r="P4021" s="17"/>
      <c r="Q4021" s="17"/>
      <c r="R4021" s="17"/>
      <c r="S4021" s="17"/>
      <c r="T4021" s="17"/>
      <c r="U4021" s="17"/>
      <c r="V4021" s="17"/>
      <c r="W4021" s="17"/>
    </row>
    <row r="4022" spans="3:23">
      <c r="C4022" s="3"/>
      <c r="E4022" s="2"/>
      <c r="H4022" s="40"/>
      <c r="I4022" s="10"/>
      <c r="J4022" s="9"/>
      <c r="K4022" s="53"/>
      <c r="L4022" s="54"/>
      <c r="O4022" s="17"/>
      <c r="P4022" s="17"/>
      <c r="Q4022" s="17"/>
      <c r="R4022" s="17"/>
      <c r="S4022" s="17"/>
      <c r="T4022" s="17"/>
      <c r="U4022" s="17"/>
      <c r="V4022" s="17"/>
      <c r="W4022" s="17"/>
    </row>
    <row r="4023" spans="3:23">
      <c r="C4023" s="3"/>
      <c r="E4023" s="2"/>
      <c r="H4023" s="40"/>
      <c r="I4023" s="10"/>
      <c r="J4023" s="9"/>
      <c r="K4023" s="53"/>
      <c r="L4023" s="54"/>
      <c r="O4023" s="17"/>
      <c r="P4023" s="17"/>
      <c r="Q4023" s="17"/>
      <c r="R4023" s="17"/>
      <c r="S4023" s="17"/>
      <c r="T4023" s="17"/>
      <c r="U4023" s="17"/>
      <c r="V4023" s="17"/>
      <c r="W4023" s="17"/>
    </row>
    <row r="4024" spans="3:23">
      <c r="C4024" s="3"/>
      <c r="E4024" s="2"/>
      <c r="H4024" s="40"/>
      <c r="I4024" s="10"/>
      <c r="J4024" s="9"/>
      <c r="K4024" s="53"/>
      <c r="L4024" s="54"/>
      <c r="O4024" s="17"/>
      <c r="P4024" s="17"/>
      <c r="Q4024" s="17"/>
      <c r="R4024" s="17"/>
      <c r="S4024" s="17"/>
      <c r="T4024" s="17"/>
      <c r="U4024" s="17"/>
      <c r="V4024" s="17"/>
      <c r="W4024" s="17"/>
    </row>
    <row r="4025" spans="3:23">
      <c r="C4025" s="3"/>
      <c r="E4025" s="2"/>
      <c r="H4025" s="40"/>
      <c r="I4025" s="10"/>
      <c r="J4025" s="9"/>
      <c r="K4025" s="53"/>
      <c r="L4025" s="54"/>
      <c r="O4025" s="17"/>
      <c r="P4025" s="17"/>
      <c r="Q4025" s="17"/>
      <c r="R4025" s="17"/>
      <c r="S4025" s="17"/>
      <c r="T4025" s="17"/>
      <c r="U4025" s="17"/>
      <c r="V4025" s="17"/>
      <c r="W4025" s="17"/>
    </row>
    <row r="4026" spans="3:23">
      <c r="C4026" s="3"/>
      <c r="E4026" s="2"/>
      <c r="H4026" s="40"/>
      <c r="I4026" s="10"/>
      <c r="J4026" s="9"/>
      <c r="K4026" s="53"/>
      <c r="L4026" s="54"/>
      <c r="O4026" s="17"/>
      <c r="P4026" s="17"/>
      <c r="Q4026" s="17"/>
      <c r="R4026" s="17"/>
      <c r="S4026" s="17"/>
      <c r="T4026" s="17"/>
      <c r="U4026" s="17"/>
      <c r="V4026" s="17"/>
      <c r="W4026" s="17"/>
    </row>
    <row r="4027" spans="3:23">
      <c r="C4027" s="3"/>
      <c r="E4027" s="2"/>
      <c r="H4027" s="40"/>
      <c r="I4027" s="10"/>
      <c r="J4027" s="9"/>
      <c r="K4027" s="53"/>
      <c r="L4027" s="54"/>
      <c r="O4027" s="17"/>
      <c r="P4027" s="17"/>
      <c r="Q4027" s="17"/>
      <c r="R4027" s="17"/>
      <c r="S4027" s="17"/>
      <c r="T4027" s="17"/>
      <c r="U4027" s="17"/>
      <c r="V4027" s="17"/>
      <c r="W4027" s="17"/>
    </row>
    <row r="4028" spans="3:23">
      <c r="C4028" s="3"/>
      <c r="E4028" s="2"/>
      <c r="H4028" s="40"/>
      <c r="I4028" s="10"/>
      <c r="J4028" s="9"/>
      <c r="K4028" s="53"/>
      <c r="L4028" s="54"/>
      <c r="O4028" s="17"/>
      <c r="P4028" s="17"/>
      <c r="Q4028" s="17"/>
      <c r="R4028" s="17"/>
      <c r="S4028" s="17"/>
      <c r="T4028" s="17"/>
      <c r="U4028" s="17"/>
      <c r="V4028" s="17"/>
      <c r="W4028" s="17"/>
    </row>
    <row r="4029" spans="3:23">
      <c r="C4029" s="3"/>
      <c r="E4029" s="2"/>
      <c r="H4029" s="40"/>
      <c r="I4029" s="10"/>
      <c r="J4029" s="9"/>
      <c r="K4029" s="53"/>
      <c r="L4029" s="54"/>
      <c r="O4029" s="17"/>
      <c r="P4029" s="17"/>
      <c r="Q4029" s="17"/>
      <c r="R4029" s="17"/>
      <c r="S4029" s="17"/>
      <c r="T4029" s="17"/>
      <c r="U4029" s="17"/>
      <c r="V4029" s="17"/>
      <c r="W4029" s="17"/>
    </row>
    <row r="4030" spans="3:23">
      <c r="C4030" s="3"/>
      <c r="E4030" s="2"/>
      <c r="H4030" s="40"/>
      <c r="I4030" s="10"/>
      <c r="J4030" s="9"/>
      <c r="K4030" s="53"/>
      <c r="L4030" s="54"/>
      <c r="O4030" s="17"/>
      <c r="P4030" s="17"/>
      <c r="Q4030" s="17"/>
      <c r="R4030" s="17"/>
      <c r="S4030" s="17"/>
      <c r="T4030" s="17"/>
      <c r="U4030" s="17"/>
      <c r="V4030" s="17"/>
      <c r="W4030" s="17"/>
    </row>
    <row r="4031" spans="3:23">
      <c r="C4031" s="3"/>
      <c r="E4031" s="2"/>
      <c r="H4031" s="40"/>
      <c r="I4031" s="10"/>
      <c r="J4031" s="9"/>
      <c r="K4031" s="53"/>
      <c r="L4031" s="54"/>
      <c r="O4031" s="17"/>
      <c r="P4031" s="17"/>
      <c r="Q4031" s="17"/>
      <c r="R4031" s="17"/>
      <c r="S4031" s="17"/>
      <c r="T4031" s="17"/>
      <c r="U4031" s="17"/>
      <c r="V4031" s="17"/>
      <c r="W4031" s="17"/>
    </row>
    <row r="4032" spans="3:23">
      <c r="C4032" s="3"/>
      <c r="E4032" s="2"/>
      <c r="H4032" s="40"/>
      <c r="I4032" s="10"/>
      <c r="J4032" s="9"/>
      <c r="K4032" s="53"/>
      <c r="L4032" s="54"/>
      <c r="O4032" s="17"/>
      <c r="P4032" s="17"/>
      <c r="Q4032" s="17"/>
      <c r="R4032" s="17"/>
      <c r="S4032" s="17"/>
      <c r="T4032" s="17"/>
      <c r="U4032" s="17"/>
      <c r="V4032" s="17"/>
      <c r="W4032" s="17"/>
    </row>
    <row r="4033" spans="3:23">
      <c r="C4033" s="3"/>
      <c r="E4033" s="2"/>
      <c r="H4033" s="40"/>
      <c r="I4033" s="10"/>
      <c r="J4033" s="9"/>
      <c r="K4033" s="53"/>
      <c r="L4033" s="54"/>
      <c r="O4033" s="17"/>
      <c r="P4033" s="17"/>
      <c r="Q4033" s="17"/>
      <c r="R4033" s="17"/>
      <c r="S4033" s="17"/>
      <c r="T4033" s="17"/>
      <c r="U4033" s="17"/>
      <c r="V4033" s="17"/>
      <c r="W4033" s="17"/>
    </row>
    <row r="4034" spans="3:23">
      <c r="C4034" s="3"/>
      <c r="E4034" s="2"/>
      <c r="H4034" s="40"/>
      <c r="I4034" s="10"/>
      <c r="J4034" s="9"/>
      <c r="K4034" s="53"/>
      <c r="L4034" s="54"/>
      <c r="O4034" s="17"/>
      <c r="P4034" s="17"/>
      <c r="Q4034" s="17"/>
      <c r="R4034" s="17"/>
      <c r="S4034" s="17"/>
      <c r="T4034" s="17"/>
      <c r="U4034" s="17"/>
      <c r="V4034" s="17"/>
      <c r="W4034" s="17"/>
    </row>
    <row r="4035" spans="3:23">
      <c r="C4035" s="3"/>
      <c r="E4035" s="2"/>
      <c r="H4035" s="40"/>
      <c r="I4035" s="10"/>
      <c r="J4035" s="9"/>
      <c r="K4035" s="53"/>
      <c r="L4035" s="54"/>
      <c r="O4035" s="17"/>
      <c r="P4035" s="17"/>
      <c r="Q4035" s="17"/>
      <c r="R4035" s="17"/>
      <c r="S4035" s="17"/>
      <c r="T4035" s="17"/>
      <c r="U4035" s="17"/>
      <c r="V4035" s="17"/>
      <c r="W4035" s="17"/>
    </row>
    <row r="4036" spans="3:23">
      <c r="C4036" s="3"/>
      <c r="E4036" s="2"/>
      <c r="H4036" s="40"/>
      <c r="I4036" s="10"/>
      <c r="J4036" s="9"/>
      <c r="K4036" s="53"/>
      <c r="L4036" s="54"/>
      <c r="O4036" s="17"/>
      <c r="P4036" s="17"/>
      <c r="Q4036" s="17"/>
      <c r="R4036" s="17"/>
      <c r="S4036" s="17"/>
      <c r="T4036" s="17"/>
      <c r="U4036" s="17"/>
      <c r="V4036" s="17"/>
      <c r="W4036" s="17"/>
    </row>
    <row r="4037" spans="3:23">
      <c r="C4037" s="3"/>
      <c r="E4037" s="2"/>
      <c r="H4037" s="40"/>
      <c r="I4037" s="10"/>
      <c r="J4037" s="9"/>
      <c r="K4037" s="53"/>
      <c r="L4037" s="54"/>
      <c r="O4037" s="17"/>
      <c r="P4037" s="17"/>
      <c r="Q4037" s="17"/>
      <c r="R4037" s="17"/>
      <c r="S4037" s="17"/>
      <c r="T4037" s="17"/>
      <c r="U4037" s="17"/>
      <c r="V4037" s="17"/>
      <c r="W4037" s="17"/>
    </row>
    <row r="4038" spans="3:23">
      <c r="C4038" s="3"/>
      <c r="E4038" s="2"/>
      <c r="H4038" s="40"/>
      <c r="I4038" s="10"/>
      <c r="J4038" s="9"/>
      <c r="K4038" s="53"/>
      <c r="L4038" s="54"/>
      <c r="O4038" s="17"/>
      <c r="P4038" s="17"/>
      <c r="Q4038" s="17"/>
      <c r="R4038" s="17"/>
      <c r="S4038" s="17"/>
      <c r="T4038" s="17"/>
      <c r="U4038" s="17"/>
      <c r="V4038" s="17"/>
      <c r="W4038" s="17"/>
    </row>
    <row r="4039" spans="3:23">
      <c r="C4039" s="3"/>
      <c r="E4039" s="2"/>
      <c r="H4039" s="40"/>
      <c r="I4039" s="10"/>
      <c r="J4039" s="9"/>
      <c r="K4039" s="53"/>
      <c r="L4039" s="54"/>
      <c r="O4039" s="17"/>
      <c r="P4039" s="17"/>
      <c r="Q4039" s="17"/>
      <c r="R4039" s="17"/>
      <c r="S4039" s="17"/>
      <c r="T4039" s="17"/>
      <c r="U4039" s="17"/>
      <c r="V4039" s="17"/>
      <c r="W4039" s="17"/>
    </row>
    <row r="4040" spans="3:23">
      <c r="C4040" s="3"/>
      <c r="E4040" s="2"/>
      <c r="H4040" s="40"/>
      <c r="I4040" s="10"/>
      <c r="J4040" s="9"/>
      <c r="K4040" s="53"/>
      <c r="L4040" s="54"/>
      <c r="O4040" s="17"/>
      <c r="P4040" s="17"/>
      <c r="Q4040" s="17"/>
      <c r="R4040" s="17"/>
      <c r="S4040" s="17"/>
      <c r="T4040" s="17"/>
      <c r="U4040" s="17"/>
      <c r="V4040" s="17"/>
      <c r="W4040" s="17"/>
    </row>
    <row r="4041" spans="3:23">
      <c r="C4041" s="3"/>
      <c r="E4041" s="2"/>
      <c r="H4041" s="40"/>
      <c r="I4041" s="10"/>
      <c r="J4041" s="9"/>
      <c r="K4041" s="53"/>
      <c r="L4041" s="54"/>
      <c r="O4041" s="17"/>
      <c r="P4041" s="17"/>
      <c r="Q4041" s="17"/>
      <c r="R4041" s="17"/>
      <c r="S4041" s="17"/>
      <c r="T4041" s="17"/>
      <c r="U4041" s="17"/>
      <c r="V4041" s="17"/>
      <c r="W4041" s="17"/>
    </row>
    <row r="4042" spans="3:23">
      <c r="C4042" s="3"/>
      <c r="E4042" s="2"/>
      <c r="H4042" s="40"/>
      <c r="I4042" s="10"/>
      <c r="J4042" s="9"/>
      <c r="K4042" s="53"/>
      <c r="L4042" s="54"/>
      <c r="O4042" s="17"/>
      <c r="P4042" s="17"/>
      <c r="Q4042" s="17"/>
      <c r="R4042" s="17"/>
      <c r="S4042" s="17"/>
      <c r="T4042" s="17"/>
      <c r="U4042" s="17"/>
      <c r="V4042" s="17"/>
      <c r="W4042" s="17"/>
    </row>
    <row r="4043" spans="3:23">
      <c r="C4043" s="3"/>
      <c r="E4043" s="2"/>
      <c r="H4043" s="40"/>
      <c r="I4043" s="10"/>
      <c r="J4043" s="9"/>
      <c r="K4043" s="53"/>
      <c r="L4043" s="54"/>
      <c r="O4043" s="17"/>
      <c r="P4043" s="17"/>
      <c r="Q4043" s="17"/>
      <c r="R4043" s="17"/>
      <c r="S4043" s="17"/>
      <c r="T4043" s="17"/>
      <c r="U4043" s="17"/>
      <c r="V4043" s="17"/>
      <c r="W4043" s="17"/>
    </row>
    <row r="4044" spans="3:23">
      <c r="C4044" s="3"/>
      <c r="E4044" s="2"/>
      <c r="H4044" s="40"/>
      <c r="I4044" s="10"/>
      <c r="J4044" s="9"/>
      <c r="K4044" s="53"/>
      <c r="L4044" s="54"/>
      <c r="O4044" s="17"/>
      <c r="P4044" s="17"/>
      <c r="Q4044" s="17"/>
      <c r="R4044" s="17"/>
      <c r="S4044" s="17"/>
      <c r="T4044" s="17"/>
      <c r="U4044" s="17"/>
      <c r="V4044" s="17"/>
      <c r="W4044" s="17"/>
    </row>
    <row r="4045" spans="3:23">
      <c r="C4045" s="3"/>
      <c r="E4045" s="2"/>
      <c r="H4045" s="40"/>
      <c r="I4045" s="10"/>
      <c r="J4045" s="9"/>
      <c r="K4045" s="53"/>
      <c r="L4045" s="54"/>
      <c r="O4045" s="17"/>
      <c r="P4045" s="17"/>
      <c r="Q4045" s="17"/>
      <c r="R4045" s="17"/>
      <c r="S4045" s="17"/>
      <c r="T4045" s="17"/>
      <c r="U4045" s="17"/>
      <c r="V4045" s="17"/>
      <c r="W4045" s="17"/>
    </row>
    <row r="4046" spans="3:23">
      <c r="C4046" s="3"/>
      <c r="E4046" s="2"/>
      <c r="H4046" s="40"/>
      <c r="I4046" s="10"/>
      <c r="J4046" s="9"/>
      <c r="K4046" s="53"/>
      <c r="L4046" s="54"/>
      <c r="O4046" s="17"/>
      <c r="P4046" s="17"/>
      <c r="Q4046" s="17"/>
      <c r="R4046" s="17"/>
      <c r="S4046" s="17"/>
      <c r="T4046" s="17"/>
      <c r="U4046" s="17"/>
      <c r="V4046" s="17"/>
      <c r="W4046" s="17"/>
    </row>
    <row r="4047" spans="3:23">
      <c r="C4047" s="3"/>
      <c r="E4047" s="2"/>
      <c r="H4047" s="40"/>
      <c r="I4047" s="10"/>
      <c r="J4047" s="9"/>
      <c r="K4047" s="53"/>
      <c r="L4047" s="54"/>
      <c r="O4047" s="17"/>
      <c r="P4047" s="17"/>
      <c r="Q4047" s="17"/>
      <c r="R4047" s="17"/>
      <c r="S4047" s="17"/>
      <c r="T4047" s="17"/>
      <c r="U4047" s="17"/>
      <c r="V4047" s="17"/>
      <c r="W4047" s="17"/>
    </row>
    <row r="4048" spans="3:23">
      <c r="C4048" s="3"/>
      <c r="E4048" s="2"/>
      <c r="H4048" s="40"/>
      <c r="I4048" s="10"/>
      <c r="J4048" s="9"/>
      <c r="K4048" s="53"/>
      <c r="L4048" s="54"/>
      <c r="O4048" s="17"/>
      <c r="P4048" s="17"/>
      <c r="Q4048" s="17"/>
      <c r="R4048" s="17"/>
      <c r="S4048" s="17"/>
      <c r="T4048" s="17"/>
      <c r="U4048" s="17"/>
      <c r="V4048" s="17"/>
      <c r="W4048" s="17"/>
    </row>
    <row r="4049" spans="3:23">
      <c r="C4049" s="3"/>
      <c r="E4049" s="2"/>
      <c r="H4049" s="40"/>
      <c r="I4049" s="10"/>
      <c r="J4049" s="9"/>
      <c r="K4049" s="53"/>
      <c r="L4049" s="54"/>
      <c r="O4049" s="17"/>
      <c r="P4049" s="17"/>
      <c r="Q4049" s="17"/>
      <c r="R4049" s="17"/>
      <c r="S4049" s="17"/>
      <c r="T4049" s="17"/>
      <c r="U4049" s="17"/>
      <c r="V4049" s="17"/>
      <c r="W4049" s="17"/>
    </row>
    <row r="4050" spans="3:23">
      <c r="C4050" s="3"/>
      <c r="E4050" s="2"/>
      <c r="H4050" s="40"/>
      <c r="I4050" s="10"/>
      <c r="J4050" s="9"/>
      <c r="K4050" s="53"/>
      <c r="L4050" s="54"/>
      <c r="O4050" s="17"/>
      <c r="P4050" s="17"/>
      <c r="Q4050" s="17"/>
      <c r="R4050" s="17"/>
      <c r="S4050" s="17"/>
      <c r="T4050" s="17"/>
      <c r="U4050" s="17"/>
      <c r="V4050" s="17"/>
      <c r="W4050" s="17"/>
    </row>
    <row r="4051" spans="3:23">
      <c r="C4051" s="3"/>
      <c r="E4051" s="2"/>
      <c r="H4051" s="40"/>
      <c r="I4051" s="10"/>
      <c r="J4051" s="9"/>
      <c r="K4051" s="53"/>
      <c r="L4051" s="54"/>
      <c r="O4051" s="17"/>
      <c r="P4051" s="17"/>
      <c r="Q4051" s="17"/>
      <c r="R4051" s="17"/>
      <c r="S4051" s="17"/>
      <c r="T4051" s="17"/>
      <c r="U4051" s="17"/>
      <c r="V4051" s="17"/>
      <c r="W4051" s="17"/>
    </row>
    <row r="4052" spans="3:23">
      <c r="C4052" s="3"/>
      <c r="E4052" s="2"/>
      <c r="H4052" s="40"/>
      <c r="I4052" s="10"/>
      <c r="J4052" s="9"/>
      <c r="K4052" s="53"/>
      <c r="L4052" s="54"/>
      <c r="O4052" s="17"/>
      <c r="P4052" s="17"/>
      <c r="Q4052" s="17"/>
      <c r="R4052" s="17"/>
      <c r="S4052" s="17"/>
      <c r="T4052" s="17"/>
      <c r="U4052" s="17"/>
      <c r="V4052" s="17"/>
      <c r="W4052" s="17"/>
    </row>
    <row r="4053" spans="3:23">
      <c r="C4053" s="3"/>
      <c r="E4053" s="2"/>
      <c r="H4053" s="40"/>
      <c r="I4053" s="10"/>
      <c r="J4053" s="9"/>
      <c r="K4053" s="53"/>
      <c r="L4053" s="54"/>
      <c r="O4053" s="17"/>
      <c r="P4053" s="17"/>
      <c r="Q4053" s="17"/>
      <c r="R4053" s="17"/>
      <c r="S4053" s="17"/>
      <c r="T4053" s="17"/>
      <c r="U4053" s="17"/>
      <c r="V4053" s="17"/>
      <c r="W4053" s="17"/>
    </row>
    <row r="4054" spans="3:23">
      <c r="C4054" s="3"/>
      <c r="E4054" s="2"/>
      <c r="H4054" s="40"/>
      <c r="I4054" s="10"/>
      <c r="J4054" s="9"/>
      <c r="K4054" s="53"/>
      <c r="L4054" s="54"/>
      <c r="O4054" s="17"/>
      <c r="P4054" s="17"/>
      <c r="Q4054" s="17"/>
      <c r="R4054" s="17"/>
      <c r="S4054" s="17"/>
      <c r="T4054" s="17"/>
      <c r="U4054" s="17"/>
      <c r="V4054" s="17"/>
      <c r="W4054" s="17"/>
    </row>
    <row r="4055" spans="3:23">
      <c r="C4055" s="3"/>
      <c r="E4055" s="2"/>
      <c r="H4055" s="40"/>
      <c r="I4055" s="10"/>
      <c r="J4055" s="9"/>
      <c r="K4055" s="53"/>
      <c r="L4055" s="54"/>
      <c r="O4055" s="17"/>
      <c r="P4055" s="17"/>
      <c r="Q4055" s="17"/>
      <c r="R4055" s="17"/>
      <c r="S4055" s="17"/>
      <c r="T4055" s="17"/>
      <c r="U4055" s="17"/>
      <c r="V4055" s="17"/>
      <c r="W4055" s="17"/>
    </row>
    <row r="4056" spans="3:23">
      <c r="C4056" s="3"/>
      <c r="E4056" s="2"/>
      <c r="H4056" s="40"/>
      <c r="I4056" s="10"/>
      <c r="J4056" s="9"/>
      <c r="K4056" s="53"/>
      <c r="L4056" s="54"/>
      <c r="O4056" s="17"/>
      <c r="P4056" s="17"/>
      <c r="Q4056" s="17"/>
      <c r="R4056" s="17"/>
      <c r="S4056" s="17"/>
      <c r="T4056" s="17"/>
      <c r="U4056" s="17"/>
      <c r="V4056" s="17"/>
      <c r="W4056" s="17"/>
    </row>
    <row r="4057" spans="3:23">
      <c r="C4057" s="3"/>
      <c r="E4057" s="2"/>
      <c r="H4057" s="40"/>
      <c r="I4057" s="10"/>
      <c r="J4057" s="9"/>
      <c r="K4057" s="53"/>
      <c r="L4057" s="54"/>
      <c r="O4057" s="17"/>
      <c r="P4057" s="17"/>
      <c r="Q4057" s="17"/>
      <c r="R4057" s="17"/>
      <c r="S4057" s="17"/>
      <c r="T4057" s="17"/>
      <c r="U4057" s="17"/>
      <c r="V4057" s="17"/>
      <c r="W4057" s="17"/>
    </row>
    <row r="4058" spans="3:23">
      <c r="C4058" s="3"/>
      <c r="E4058" s="2"/>
      <c r="H4058" s="40"/>
      <c r="I4058" s="10"/>
      <c r="J4058" s="9"/>
      <c r="K4058" s="53"/>
      <c r="L4058" s="54"/>
      <c r="O4058" s="17"/>
      <c r="P4058" s="17"/>
      <c r="Q4058" s="17"/>
      <c r="R4058" s="17"/>
      <c r="S4058" s="17"/>
      <c r="T4058" s="17"/>
      <c r="U4058" s="17"/>
      <c r="V4058" s="17"/>
      <c r="W4058" s="17"/>
    </row>
    <row r="4059" spans="3:23">
      <c r="C4059" s="3"/>
      <c r="E4059" s="2"/>
      <c r="H4059" s="40"/>
      <c r="I4059" s="10"/>
      <c r="J4059" s="9"/>
      <c r="K4059" s="53"/>
      <c r="L4059" s="54"/>
      <c r="O4059" s="17"/>
      <c r="P4059" s="17"/>
      <c r="Q4059" s="17"/>
      <c r="R4059" s="17"/>
      <c r="S4059" s="17"/>
      <c r="T4059" s="17"/>
      <c r="U4059" s="17"/>
      <c r="V4059" s="17"/>
      <c r="W4059" s="17"/>
    </row>
    <row r="4060" spans="3:23">
      <c r="C4060" s="3"/>
      <c r="E4060" s="2"/>
      <c r="H4060" s="40"/>
      <c r="I4060" s="10"/>
      <c r="J4060" s="9"/>
      <c r="K4060" s="53"/>
      <c r="L4060" s="54"/>
      <c r="O4060" s="17"/>
      <c r="P4060" s="17"/>
      <c r="Q4060" s="17"/>
      <c r="R4060" s="17"/>
      <c r="S4060" s="17"/>
      <c r="T4060" s="17"/>
      <c r="U4060" s="17"/>
      <c r="V4060" s="17"/>
      <c r="W4060" s="17"/>
    </row>
    <row r="4061" spans="3:23">
      <c r="C4061" s="3"/>
      <c r="E4061" s="2"/>
      <c r="H4061" s="40"/>
      <c r="I4061" s="10"/>
      <c r="J4061" s="9"/>
      <c r="K4061" s="53"/>
      <c r="L4061" s="54"/>
      <c r="O4061" s="17"/>
      <c r="P4061" s="17"/>
      <c r="Q4061" s="17"/>
      <c r="R4061" s="17"/>
      <c r="S4061" s="17"/>
      <c r="T4061" s="17"/>
      <c r="U4061" s="17"/>
      <c r="V4061" s="17"/>
      <c r="W4061" s="17"/>
    </row>
    <row r="4062" spans="3:23">
      <c r="C4062" s="3"/>
      <c r="E4062" s="2"/>
      <c r="H4062" s="40"/>
      <c r="I4062" s="10"/>
      <c r="J4062" s="9"/>
      <c r="K4062" s="53"/>
      <c r="L4062" s="54"/>
      <c r="O4062" s="17"/>
      <c r="P4062" s="17"/>
      <c r="Q4062" s="17"/>
      <c r="R4062" s="17"/>
      <c r="S4062" s="17"/>
      <c r="T4062" s="17"/>
      <c r="U4062" s="17"/>
      <c r="V4062" s="17"/>
      <c r="W4062" s="17"/>
    </row>
    <row r="4063" spans="3:23">
      <c r="C4063" s="3"/>
      <c r="E4063" s="2"/>
      <c r="H4063" s="40"/>
      <c r="I4063" s="10"/>
      <c r="J4063" s="9"/>
      <c r="K4063" s="53"/>
      <c r="L4063" s="54"/>
      <c r="O4063" s="17"/>
      <c r="P4063" s="17"/>
      <c r="Q4063" s="17"/>
      <c r="R4063" s="17"/>
      <c r="S4063" s="17"/>
      <c r="T4063" s="17"/>
      <c r="U4063" s="17"/>
      <c r="V4063" s="17"/>
      <c r="W4063" s="17"/>
    </row>
    <row r="4064" spans="3:23">
      <c r="C4064" s="3"/>
      <c r="E4064" s="2"/>
      <c r="H4064" s="40"/>
      <c r="I4064" s="10"/>
      <c r="J4064" s="9"/>
      <c r="K4064" s="53"/>
      <c r="L4064" s="54"/>
      <c r="O4064" s="17"/>
      <c r="P4064" s="17"/>
      <c r="Q4064" s="17"/>
      <c r="R4064" s="17"/>
      <c r="S4064" s="17"/>
      <c r="T4064" s="17"/>
      <c r="U4064" s="17"/>
      <c r="V4064" s="17"/>
      <c r="W4064" s="17"/>
    </row>
    <row r="4065" spans="3:23">
      <c r="C4065" s="3"/>
      <c r="E4065" s="2"/>
      <c r="H4065" s="40"/>
      <c r="I4065" s="10"/>
      <c r="J4065" s="9"/>
      <c r="K4065" s="53"/>
      <c r="L4065" s="54"/>
      <c r="O4065" s="17"/>
      <c r="P4065" s="17"/>
      <c r="Q4065" s="17"/>
      <c r="R4065" s="17"/>
      <c r="S4065" s="17"/>
      <c r="T4065" s="17"/>
      <c r="U4065" s="17"/>
      <c r="V4065" s="17"/>
      <c r="W4065" s="17"/>
    </row>
    <row r="4066" spans="3:23">
      <c r="C4066" s="3"/>
      <c r="E4066" s="2"/>
      <c r="H4066" s="40"/>
      <c r="I4066" s="10"/>
      <c r="J4066" s="9"/>
      <c r="K4066" s="53"/>
      <c r="L4066" s="54"/>
      <c r="O4066" s="17"/>
      <c r="P4066" s="17"/>
      <c r="Q4066" s="17"/>
      <c r="R4066" s="17"/>
      <c r="S4066" s="17"/>
      <c r="T4066" s="17"/>
      <c r="U4066" s="17"/>
      <c r="V4066" s="17"/>
      <c r="W4066" s="17"/>
    </row>
    <row r="4067" spans="3:23">
      <c r="C4067" s="3"/>
      <c r="E4067" s="2"/>
      <c r="H4067" s="40"/>
      <c r="I4067" s="10"/>
      <c r="J4067" s="9"/>
      <c r="K4067" s="53"/>
      <c r="L4067" s="54"/>
      <c r="O4067" s="17"/>
      <c r="P4067" s="17"/>
      <c r="Q4067" s="17"/>
      <c r="R4067" s="17"/>
      <c r="S4067" s="17"/>
      <c r="T4067" s="17"/>
      <c r="U4067" s="17"/>
      <c r="V4067" s="17"/>
      <c r="W4067" s="17"/>
    </row>
    <row r="4068" spans="3:23">
      <c r="C4068" s="3"/>
      <c r="E4068" s="2"/>
      <c r="H4068" s="40"/>
      <c r="I4068" s="10"/>
      <c r="J4068" s="9"/>
      <c r="K4068" s="53"/>
      <c r="L4068" s="54"/>
      <c r="O4068" s="17"/>
      <c r="P4068" s="17"/>
      <c r="Q4068" s="17"/>
      <c r="R4068" s="17"/>
      <c r="S4068" s="17"/>
      <c r="T4068" s="17"/>
      <c r="U4068" s="17"/>
      <c r="V4068" s="17"/>
      <c r="W4068" s="17"/>
    </row>
    <row r="4069" spans="3:23">
      <c r="C4069" s="3"/>
      <c r="E4069" s="2"/>
      <c r="H4069" s="40"/>
      <c r="I4069" s="10"/>
      <c r="J4069" s="9"/>
      <c r="K4069" s="53"/>
      <c r="L4069" s="54"/>
      <c r="O4069" s="17"/>
      <c r="P4069" s="17"/>
      <c r="Q4069" s="17"/>
      <c r="R4069" s="17"/>
      <c r="S4069" s="17"/>
      <c r="T4069" s="17"/>
      <c r="U4069" s="17"/>
      <c r="V4069" s="17"/>
      <c r="W4069" s="17"/>
    </row>
    <row r="4070" spans="3:23">
      <c r="C4070" s="3"/>
      <c r="E4070" s="2"/>
      <c r="H4070" s="40"/>
      <c r="I4070" s="10"/>
      <c r="J4070" s="9"/>
      <c r="K4070" s="53"/>
      <c r="L4070" s="54"/>
      <c r="O4070" s="17"/>
      <c r="P4070" s="17"/>
      <c r="Q4070" s="17"/>
      <c r="R4070" s="17"/>
      <c r="S4070" s="17"/>
      <c r="T4070" s="17"/>
      <c r="U4070" s="17"/>
      <c r="V4070" s="17"/>
      <c r="W4070" s="17"/>
    </row>
    <row r="4071" spans="3:23">
      <c r="C4071" s="3"/>
      <c r="E4071" s="2"/>
      <c r="H4071" s="40"/>
      <c r="I4071" s="10"/>
      <c r="J4071" s="9"/>
      <c r="K4071" s="53"/>
      <c r="L4071" s="54"/>
      <c r="O4071" s="17"/>
      <c r="P4071" s="17"/>
      <c r="Q4071" s="17"/>
      <c r="R4071" s="17"/>
      <c r="S4071" s="17"/>
      <c r="T4071" s="17"/>
      <c r="U4071" s="17"/>
      <c r="V4071" s="17"/>
      <c r="W4071" s="17"/>
    </row>
    <row r="4072" spans="3:23">
      <c r="C4072" s="3"/>
      <c r="E4072" s="2"/>
      <c r="H4072" s="40"/>
      <c r="I4072" s="10"/>
      <c r="J4072" s="9"/>
      <c r="K4072" s="53"/>
      <c r="L4072" s="54"/>
      <c r="O4072" s="17"/>
      <c r="P4072" s="17"/>
      <c r="Q4072" s="17"/>
      <c r="R4072" s="17"/>
      <c r="S4072" s="17"/>
      <c r="T4072" s="17"/>
      <c r="U4072" s="17"/>
      <c r="V4072" s="17"/>
      <c r="W4072" s="17"/>
    </row>
    <row r="4073" spans="3:23">
      <c r="C4073" s="3"/>
      <c r="E4073" s="2"/>
      <c r="H4073" s="40"/>
      <c r="I4073" s="10"/>
      <c r="J4073" s="9"/>
      <c r="K4073" s="53"/>
      <c r="L4073" s="54"/>
      <c r="O4073" s="17"/>
      <c r="P4073" s="17"/>
      <c r="Q4073" s="17"/>
      <c r="R4073" s="17"/>
      <c r="S4073" s="17"/>
      <c r="T4073" s="17"/>
      <c r="U4073" s="17"/>
      <c r="V4073" s="17"/>
      <c r="W4073" s="17"/>
    </row>
    <row r="4074" spans="3:23">
      <c r="C4074" s="3"/>
      <c r="E4074" s="2"/>
      <c r="H4074" s="40"/>
      <c r="I4074" s="10"/>
      <c r="J4074" s="9"/>
      <c r="K4074" s="53"/>
      <c r="L4074" s="54"/>
      <c r="O4074" s="17"/>
      <c r="P4074" s="17"/>
      <c r="Q4074" s="17"/>
      <c r="R4074" s="17"/>
      <c r="S4074" s="17"/>
      <c r="T4074" s="17"/>
      <c r="U4074" s="17"/>
      <c r="V4074" s="17"/>
      <c r="W4074" s="17"/>
    </row>
    <row r="4075" spans="3:23">
      <c r="C4075" s="3"/>
      <c r="E4075" s="2"/>
      <c r="H4075" s="40"/>
      <c r="I4075" s="10"/>
      <c r="J4075" s="9"/>
      <c r="K4075" s="53"/>
      <c r="L4075" s="54"/>
      <c r="O4075" s="17"/>
      <c r="P4075" s="17"/>
      <c r="Q4075" s="17"/>
      <c r="R4075" s="17"/>
      <c r="S4075" s="17"/>
      <c r="T4075" s="17"/>
      <c r="U4075" s="17"/>
      <c r="V4075" s="17"/>
      <c r="W4075" s="17"/>
    </row>
    <row r="4076" spans="3:23">
      <c r="C4076" s="3"/>
      <c r="E4076" s="2"/>
      <c r="H4076" s="42"/>
      <c r="I4076" s="43"/>
      <c r="J4076" s="9"/>
      <c r="K4076" s="53"/>
      <c r="L4076" s="54"/>
      <c r="O4076" s="17"/>
      <c r="P4076" s="17"/>
      <c r="Q4076" s="17"/>
      <c r="R4076" s="17"/>
      <c r="S4076" s="17"/>
      <c r="T4076" s="17"/>
      <c r="U4076" s="17"/>
      <c r="V4076" s="17"/>
      <c r="W4076" s="17"/>
    </row>
    <row r="4077" spans="3:23">
      <c r="C4077" s="3"/>
      <c r="E4077" s="2"/>
      <c r="F4077" s="4"/>
      <c r="H4077" s="41"/>
      <c r="I4077" s="10"/>
      <c r="J4077" s="9"/>
      <c r="K4077" s="53"/>
      <c r="L4077" s="54"/>
      <c r="O4077" s="17"/>
      <c r="P4077" s="17"/>
      <c r="Q4077" s="17"/>
      <c r="R4077" s="17"/>
      <c r="S4077" s="17"/>
      <c r="T4077" s="17"/>
      <c r="U4077" s="17"/>
      <c r="V4077" s="17"/>
      <c r="W4077" s="17"/>
    </row>
    <row r="4078" spans="3:23">
      <c r="C4078" s="1"/>
      <c r="E4078" s="2"/>
      <c r="H4078" s="41"/>
      <c r="I4078" s="10"/>
      <c r="J4078" s="9"/>
      <c r="K4078" s="53"/>
      <c r="L4078" s="54"/>
      <c r="O4078" s="17"/>
      <c r="P4078" s="17"/>
      <c r="Q4078" s="17"/>
      <c r="R4078" s="17"/>
      <c r="S4078" s="17"/>
      <c r="T4078" s="17"/>
      <c r="U4078" s="17"/>
      <c r="V4078" s="17"/>
      <c r="W4078" s="17"/>
    </row>
    <row r="4079" spans="3:23">
      <c r="C4079" s="3"/>
      <c r="E4079" s="2"/>
      <c r="H4079" s="40"/>
      <c r="I4079" s="10"/>
      <c r="J4079" s="9"/>
      <c r="K4079" s="53"/>
      <c r="L4079" s="54"/>
      <c r="O4079" s="17"/>
      <c r="P4079" s="17"/>
      <c r="Q4079" s="17"/>
      <c r="R4079" s="17"/>
      <c r="S4079" s="17"/>
      <c r="T4079" s="17"/>
      <c r="U4079" s="17"/>
      <c r="V4079" s="17"/>
      <c r="W4079" s="17"/>
    </row>
    <row r="4080" spans="3:23">
      <c r="C4080" s="3"/>
      <c r="E4080" s="2"/>
      <c r="H4080" s="40"/>
      <c r="I4080" s="10"/>
      <c r="J4080" s="9"/>
      <c r="K4080" s="53"/>
      <c r="L4080" s="54"/>
      <c r="O4080" s="17"/>
      <c r="P4080" s="17"/>
      <c r="Q4080" s="17"/>
      <c r="R4080" s="17"/>
      <c r="S4080" s="17"/>
      <c r="T4080" s="17"/>
      <c r="U4080" s="17"/>
      <c r="V4080" s="17"/>
      <c r="W4080" s="17"/>
    </row>
    <row r="4081" spans="3:23">
      <c r="C4081" s="3"/>
      <c r="E4081" s="2"/>
      <c r="H4081" s="40"/>
      <c r="I4081" s="10"/>
      <c r="J4081" s="9"/>
      <c r="K4081" s="53"/>
      <c r="L4081" s="54"/>
      <c r="O4081" s="17"/>
      <c r="P4081" s="17"/>
      <c r="Q4081" s="17"/>
      <c r="R4081" s="17"/>
      <c r="S4081" s="17"/>
      <c r="T4081" s="17"/>
      <c r="U4081" s="17"/>
      <c r="V4081" s="17"/>
      <c r="W4081" s="17"/>
    </row>
    <row r="4082" spans="3:23">
      <c r="C4082" s="3"/>
      <c r="E4082" s="2"/>
      <c r="H4082" s="40"/>
      <c r="I4082" s="10"/>
      <c r="J4082" s="9"/>
      <c r="K4082" s="53"/>
      <c r="L4082" s="54"/>
      <c r="O4082" s="17"/>
      <c r="P4082" s="17"/>
      <c r="Q4082" s="17"/>
      <c r="R4082" s="17"/>
      <c r="S4082" s="17"/>
      <c r="T4082" s="17"/>
      <c r="U4082" s="17"/>
      <c r="V4082" s="17"/>
      <c r="W4082" s="17"/>
    </row>
    <row r="4083" spans="3:23">
      <c r="C4083" s="3"/>
      <c r="E4083" s="2"/>
      <c r="H4083" s="40"/>
      <c r="I4083" s="10"/>
      <c r="J4083" s="9"/>
      <c r="K4083" s="53"/>
      <c r="L4083" s="54"/>
      <c r="O4083" s="17"/>
      <c r="P4083" s="17"/>
      <c r="Q4083" s="17"/>
      <c r="R4083" s="17"/>
      <c r="S4083" s="17"/>
      <c r="T4083" s="17"/>
      <c r="U4083" s="17"/>
      <c r="V4083" s="17"/>
      <c r="W4083" s="17"/>
    </row>
    <row r="4084" spans="3:23">
      <c r="C4084" s="3"/>
      <c r="E4084" s="2"/>
      <c r="H4084" s="40"/>
      <c r="I4084" s="10"/>
      <c r="J4084" s="9"/>
      <c r="K4084" s="53"/>
      <c r="L4084" s="54"/>
      <c r="O4084" s="17"/>
      <c r="P4084" s="17"/>
      <c r="Q4084" s="17"/>
      <c r="R4084" s="17"/>
      <c r="S4084" s="17"/>
      <c r="T4084" s="17"/>
      <c r="U4084" s="17"/>
      <c r="V4084" s="17"/>
      <c r="W4084" s="17"/>
    </row>
    <row r="4085" spans="3:23">
      <c r="C4085" s="3"/>
      <c r="E4085" s="2"/>
      <c r="H4085" s="40"/>
      <c r="I4085" s="10"/>
      <c r="J4085" s="9"/>
      <c r="K4085" s="53"/>
      <c r="L4085" s="54"/>
      <c r="O4085" s="17"/>
      <c r="P4085" s="17"/>
      <c r="Q4085" s="17"/>
      <c r="R4085" s="17"/>
      <c r="S4085" s="17"/>
      <c r="T4085" s="17"/>
      <c r="U4085" s="17"/>
      <c r="V4085" s="17"/>
      <c r="W4085" s="17"/>
    </row>
    <row r="4086" spans="3:23">
      <c r="C4086" s="3"/>
      <c r="E4086" s="2"/>
      <c r="H4086" s="40"/>
      <c r="I4086" s="10"/>
      <c r="J4086" s="9"/>
      <c r="K4086" s="53"/>
      <c r="L4086" s="54"/>
      <c r="O4086" s="17"/>
      <c r="P4086" s="17"/>
      <c r="Q4086" s="17"/>
      <c r="R4086" s="17"/>
      <c r="S4086" s="17"/>
      <c r="T4086" s="17"/>
      <c r="U4086" s="17"/>
      <c r="V4086" s="17"/>
      <c r="W4086" s="17"/>
    </row>
    <row r="4087" spans="3:23">
      <c r="C4087" s="3"/>
      <c r="E4087" s="2"/>
      <c r="G4087" s="8"/>
      <c r="H4087" s="40"/>
      <c r="I4087" s="10"/>
      <c r="J4087" s="9"/>
      <c r="K4087" s="53"/>
      <c r="L4087" s="54"/>
      <c r="O4087" s="17"/>
      <c r="P4087" s="17"/>
      <c r="Q4087" s="17"/>
      <c r="R4087" s="17"/>
      <c r="S4087" s="17"/>
      <c r="T4087" s="17"/>
      <c r="U4087" s="17"/>
      <c r="V4087" s="17"/>
      <c r="W4087" s="17"/>
    </row>
    <row r="4088" spans="3:23">
      <c r="C4088" s="3"/>
      <c r="E4088" s="2"/>
      <c r="H4088" s="40"/>
      <c r="I4088" s="10"/>
      <c r="J4088" s="9"/>
      <c r="K4088" s="53"/>
      <c r="L4088" s="54"/>
      <c r="O4088" s="17"/>
      <c r="P4088" s="17"/>
      <c r="Q4088" s="17"/>
      <c r="R4088" s="17"/>
      <c r="S4088" s="17"/>
      <c r="T4088" s="17"/>
      <c r="U4088" s="17"/>
      <c r="V4088" s="17"/>
      <c r="W4088" s="17"/>
    </row>
    <row r="4089" spans="3:23">
      <c r="C4089" s="3"/>
      <c r="E4089" s="2"/>
      <c r="H4089" s="40"/>
      <c r="I4089" s="10"/>
      <c r="J4089" s="9"/>
      <c r="K4089" s="53"/>
      <c r="L4089" s="54"/>
      <c r="O4089" s="17"/>
      <c r="P4089" s="17"/>
      <c r="Q4089" s="17"/>
      <c r="R4089" s="17"/>
      <c r="S4089" s="17"/>
      <c r="T4089" s="17"/>
      <c r="U4089" s="17"/>
      <c r="V4089" s="17"/>
      <c r="W4089" s="17"/>
    </row>
    <row r="4090" spans="3:23">
      <c r="C4090" s="3"/>
      <c r="E4090" s="2"/>
      <c r="H4090" s="40"/>
      <c r="I4090" s="10"/>
      <c r="J4090" s="9"/>
      <c r="K4090" s="53"/>
      <c r="L4090" s="54"/>
      <c r="O4090" s="17"/>
      <c r="P4090" s="17"/>
      <c r="Q4090" s="17"/>
      <c r="R4090" s="17"/>
      <c r="S4090" s="17"/>
      <c r="T4090" s="17"/>
      <c r="U4090" s="17"/>
      <c r="V4090" s="17"/>
      <c r="W4090" s="17"/>
    </row>
    <row r="4091" spans="3:23">
      <c r="C4091" s="3"/>
      <c r="E4091" s="2"/>
      <c r="H4091" s="40"/>
      <c r="I4091" s="10"/>
      <c r="J4091" s="9"/>
      <c r="K4091" s="53"/>
      <c r="L4091" s="54"/>
      <c r="O4091" s="17"/>
      <c r="P4091" s="17"/>
      <c r="Q4091" s="17"/>
      <c r="R4091" s="17"/>
      <c r="S4091" s="17"/>
      <c r="T4091" s="17"/>
      <c r="U4091" s="17"/>
      <c r="V4091" s="17"/>
      <c r="W4091" s="17"/>
    </row>
    <row r="4092" spans="3:23">
      <c r="C4092" s="3"/>
      <c r="E4092" s="2"/>
      <c r="H4092" s="40"/>
      <c r="I4092" s="10"/>
      <c r="J4092" s="9"/>
      <c r="K4092" s="53"/>
      <c r="L4092" s="54"/>
      <c r="O4092" s="17"/>
      <c r="P4092" s="17"/>
      <c r="Q4092" s="17"/>
      <c r="R4092" s="17"/>
      <c r="S4092" s="17"/>
      <c r="T4092" s="17"/>
      <c r="U4092" s="17"/>
      <c r="V4092" s="17"/>
      <c r="W4092" s="17"/>
    </row>
    <row r="4093" spans="3:23">
      <c r="C4093" s="3"/>
      <c r="E4093" s="2"/>
      <c r="H4093" s="40"/>
      <c r="I4093" s="10"/>
      <c r="J4093" s="9"/>
      <c r="K4093" s="53"/>
      <c r="L4093" s="54"/>
      <c r="O4093" s="17"/>
      <c r="P4093" s="17"/>
      <c r="Q4093" s="17"/>
      <c r="R4093" s="17"/>
      <c r="S4093" s="17"/>
      <c r="T4093" s="17"/>
      <c r="U4093" s="17"/>
      <c r="V4093" s="17"/>
      <c r="W4093" s="17"/>
    </row>
    <row r="4094" spans="3:23">
      <c r="C4094" s="3"/>
      <c r="E4094" s="2"/>
      <c r="H4094" s="40"/>
      <c r="I4094" s="10"/>
      <c r="J4094" s="9"/>
      <c r="K4094" s="53"/>
      <c r="L4094" s="54"/>
      <c r="O4094" s="17"/>
      <c r="P4094" s="17"/>
      <c r="Q4094" s="17"/>
      <c r="R4094" s="17"/>
      <c r="S4094" s="17"/>
      <c r="T4094" s="17"/>
      <c r="U4094" s="17"/>
      <c r="V4094" s="17"/>
      <c r="W4094" s="17"/>
    </row>
    <row r="4095" spans="3:23">
      <c r="C4095" s="3"/>
      <c r="E4095" s="2"/>
      <c r="H4095" s="40"/>
      <c r="I4095" s="10"/>
      <c r="J4095" s="9"/>
      <c r="K4095" s="53"/>
      <c r="L4095" s="54"/>
      <c r="O4095" s="17"/>
      <c r="P4095" s="17"/>
      <c r="Q4095" s="17"/>
      <c r="R4095" s="17"/>
      <c r="S4095" s="17"/>
      <c r="T4095" s="17"/>
      <c r="U4095" s="17"/>
      <c r="V4095" s="17"/>
      <c r="W4095" s="17"/>
    </row>
    <row r="4096" spans="3:23">
      <c r="C4096" s="3"/>
      <c r="E4096" s="2"/>
      <c r="H4096" s="40"/>
      <c r="I4096" s="10"/>
      <c r="J4096" s="9"/>
      <c r="K4096" s="53"/>
      <c r="L4096" s="54"/>
      <c r="O4096" s="17"/>
      <c r="P4096" s="17"/>
      <c r="Q4096" s="17"/>
      <c r="R4096" s="17"/>
      <c r="S4096" s="17"/>
      <c r="T4096" s="17"/>
      <c r="U4096" s="17"/>
      <c r="V4096" s="17"/>
      <c r="W4096" s="17"/>
    </row>
    <row r="4097" spans="3:23">
      <c r="C4097" s="3"/>
      <c r="E4097" s="2"/>
      <c r="H4097" s="40"/>
      <c r="I4097" s="10"/>
      <c r="J4097" s="9"/>
      <c r="K4097" s="53"/>
      <c r="L4097" s="54"/>
      <c r="O4097" s="17"/>
      <c r="P4097" s="17"/>
      <c r="Q4097" s="17"/>
      <c r="R4097" s="17"/>
      <c r="S4097" s="17"/>
      <c r="T4097" s="17"/>
      <c r="U4097" s="17"/>
      <c r="V4097" s="17"/>
      <c r="W4097" s="17"/>
    </row>
    <row r="4098" spans="3:23">
      <c r="C4098" s="3"/>
      <c r="E4098" s="2"/>
      <c r="H4098" s="40"/>
      <c r="I4098" s="10"/>
      <c r="J4098" s="9"/>
      <c r="K4098" s="53"/>
      <c r="L4098" s="54"/>
      <c r="O4098" s="17"/>
      <c r="P4098" s="17"/>
      <c r="Q4098" s="17"/>
      <c r="R4098" s="17"/>
      <c r="S4098" s="17"/>
      <c r="T4098" s="17"/>
      <c r="U4098" s="17"/>
      <c r="V4098" s="17"/>
      <c r="W4098" s="17"/>
    </row>
    <row r="4099" spans="3:23">
      <c r="C4099" s="3"/>
      <c r="E4099" s="2"/>
      <c r="H4099" s="40"/>
      <c r="I4099" s="10"/>
      <c r="J4099" s="9"/>
      <c r="K4099" s="53"/>
      <c r="L4099" s="54"/>
      <c r="O4099" s="17"/>
      <c r="P4099" s="17"/>
      <c r="Q4099" s="17"/>
      <c r="R4099" s="17"/>
      <c r="S4099" s="17"/>
      <c r="T4099" s="17"/>
      <c r="U4099" s="17"/>
      <c r="V4099" s="17"/>
      <c r="W4099" s="17"/>
    </row>
    <row r="4100" spans="3:23">
      <c r="C4100" s="3"/>
      <c r="E4100" s="2"/>
      <c r="H4100" s="40"/>
      <c r="I4100" s="10"/>
      <c r="J4100" s="9"/>
      <c r="K4100" s="53"/>
      <c r="L4100" s="54"/>
      <c r="O4100" s="17"/>
      <c r="P4100" s="17"/>
      <c r="Q4100" s="17"/>
      <c r="R4100" s="17"/>
      <c r="S4100" s="17"/>
      <c r="T4100" s="17"/>
      <c r="U4100" s="17"/>
      <c r="V4100" s="17"/>
      <c r="W4100" s="17"/>
    </row>
    <row r="4101" spans="3:23">
      <c r="C4101" s="3"/>
      <c r="E4101" s="2"/>
      <c r="H4101" s="40"/>
      <c r="I4101" s="10"/>
      <c r="J4101" s="9"/>
      <c r="K4101" s="53"/>
      <c r="L4101" s="54"/>
      <c r="O4101" s="17"/>
      <c r="P4101" s="17"/>
      <c r="Q4101" s="17"/>
      <c r="R4101" s="17"/>
      <c r="S4101" s="17"/>
      <c r="T4101" s="17"/>
      <c r="U4101" s="17"/>
      <c r="V4101" s="17"/>
      <c r="W4101" s="17"/>
    </row>
    <row r="4102" spans="3:23">
      <c r="C4102" s="3"/>
      <c r="E4102" s="2"/>
      <c r="H4102" s="40"/>
      <c r="I4102" s="10"/>
      <c r="J4102" s="9"/>
      <c r="K4102" s="53"/>
      <c r="L4102" s="54"/>
      <c r="O4102" s="17"/>
      <c r="P4102" s="17"/>
      <c r="Q4102" s="17"/>
      <c r="R4102" s="17"/>
      <c r="S4102" s="17"/>
      <c r="T4102" s="17"/>
      <c r="U4102" s="17"/>
      <c r="V4102" s="17"/>
      <c r="W4102" s="17"/>
    </row>
    <row r="4103" spans="3:23">
      <c r="C4103" s="3"/>
      <c r="E4103" s="2"/>
      <c r="H4103" s="40"/>
      <c r="I4103" s="10"/>
      <c r="J4103" s="9"/>
      <c r="K4103" s="53"/>
      <c r="L4103" s="54"/>
      <c r="O4103" s="17"/>
      <c r="P4103" s="17"/>
      <c r="Q4103" s="17"/>
      <c r="R4103" s="17"/>
      <c r="S4103" s="17"/>
      <c r="T4103" s="17"/>
      <c r="U4103" s="17"/>
      <c r="V4103" s="17"/>
      <c r="W4103" s="17"/>
    </row>
    <row r="4104" spans="3:23">
      <c r="C4104" s="3"/>
      <c r="E4104" s="2"/>
      <c r="H4104" s="40"/>
      <c r="I4104" s="10"/>
      <c r="J4104" s="9"/>
      <c r="K4104" s="53"/>
      <c r="L4104" s="54"/>
      <c r="O4104" s="17"/>
      <c r="P4104" s="17"/>
      <c r="Q4104" s="17"/>
      <c r="R4104" s="17"/>
      <c r="S4104" s="17"/>
      <c r="T4104" s="17"/>
      <c r="U4104" s="17"/>
      <c r="V4104" s="17"/>
      <c r="W4104" s="17"/>
    </row>
    <row r="4105" spans="3:23">
      <c r="C4105" s="3"/>
      <c r="E4105" s="2"/>
      <c r="H4105" s="40"/>
      <c r="I4105" s="10"/>
      <c r="J4105" s="9"/>
      <c r="K4105" s="53"/>
      <c r="L4105" s="54"/>
      <c r="O4105" s="17"/>
      <c r="P4105" s="17"/>
      <c r="Q4105" s="17"/>
      <c r="R4105" s="17"/>
      <c r="S4105" s="17"/>
      <c r="T4105" s="17"/>
      <c r="U4105" s="17"/>
      <c r="V4105" s="17"/>
      <c r="W4105" s="17"/>
    </row>
    <row r="4106" spans="3:23">
      <c r="C4106" s="3"/>
      <c r="E4106" s="2"/>
      <c r="H4106" s="40"/>
      <c r="I4106" s="10"/>
      <c r="J4106" s="9"/>
      <c r="K4106" s="53"/>
      <c r="L4106" s="54"/>
      <c r="O4106" s="17"/>
      <c r="P4106" s="17"/>
      <c r="Q4106" s="17"/>
      <c r="R4106" s="17"/>
      <c r="S4106" s="17"/>
      <c r="T4106" s="17"/>
      <c r="U4106" s="17"/>
      <c r="V4106" s="17"/>
      <c r="W4106" s="17"/>
    </row>
    <row r="4107" spans="3:23">
      <c r="C4107" s="3"/>
      <c r="E4107" s="2"/>
      <c r="H4107" s="40"/>
      <c r="I4107" s="10"/>
      <c r="J4107" s="9"/>
      <c r="K4107" s="53"/>
      <c r="L4107" s="54"/>
      <c r="O4107" s="17"/>
      <c r="P4107" s="17"/>
      <c r="Q4107" s="17"/>
      <c r="R4107" s="17"/>
      <c r="S4107" s="17"/>
      <c r="T4107" s="17"/>
      <c r="U4107" s="17"/>
      <c r="V4107" s="17"/>
      <c r="W4107" s="17"/>
    </row>
    <row r="4108" spans="3:23">
      <c r="C4108" s="3"/>
      <c r="E4108" s="2"/>
      <c r="H4108" s="40"/>
      <c r="I4108" s="10"/>
      <c r="J4108" s="9"/>
      <c r="K4108" s="53"/>
      <c r="L4108" s="54"/>
      <c r="O4108" s="17"/>
      <c r="P4108" s="17"/>
      <c r="Q4108" s="17"/>
      <c r="R4108" s="17"/>
      <c r="S4108" s="17"/>
      <c r="T4108" s="17"/>
      <c r="U4108" s="17"/>
      <c r="V4108" s="17"/>
      <c r="W4108" s="17"/>
    </row>
    <row r="4109" spans="3:23">
      <c r="C4109" s="3"/>
      <c r="E4109" s="2"/>
      <c r="H4109" s="40"/>
      <c r="I4109" s="10"/>
      <c r="J4109" s="9"/>
      <c r="K4109" s="53"/>
      <c r="L4109" s="54"/>
      <c r="O4109" s="17"/>
      <c r="P4109" s="17"/>
      <c r="Q4109" s="17"/>
      <c r="R4109" s="17"/>
      <c r="S4109" s="17"/>
      <c r="T4109" s="17"/>
      <c r="U4109" s="17"/>
      <c r="V4109" s="17"/>
      <c r="W4109" s="17"/>
    </row>
    <row r="4110" spans="3:23">
      <c r="C4110" s="3"/>
      <c r="E4110" s="2"/>
      <c r="H4110" s="40"/>
      <c r="I4110" s="10"/>
      <c r="J4110" s="9"/>
      <c r="K4110" s="53"/>
      <c r="L4110" s="54"/>
      <c r="O4110" s="17"/>
      <c r="P4110" s="17"/>
      <c r="Q4110" s="17"/>
      <c r="R4110" s="17"/>
      <c r="S4110" s="17"/>
      <c r="T4110" s="17"/>
      <c r="U4110" s="17"/>
      <c r="V4110" s="17"/>
      <c r="W4110" s="17"/>
    </row>
    <row r="4111" spans="3:23">
      <c r="C4111" s="3"/>
      <c r="E4111" s="2"/>
      <c r="H4111" s="40"/>
      <c r="I4111" s="10"/>
      <c r="J4111" s="9"/>
      <c r="K4111" s="53"/>
      <c r="L4111" s="54"/>
      <c r="O4111" s="17"/>
      <c r="P4111" s="17"/>
      <c r="Q4111" s="17"/>
      <c r="R4111" s="17"/>
      <c r="S4111" s="17"/>
      <c r="T4111" s="17"/>
      <c r="U4111" s="17"/>
      <c r="V4111" s="17"/>
      <c r="W4111" s="17"/>
    </row>
    <row r="4112" spans="3:23">
      <c r="C4112" s="3"/>
      <c r="E4112" s="2"/>
      <c r="H4112" s="40"/>
      <c r="I4112" s="10"/>
      <c r="J4112" s="9"/>
      <c r="K4112" s="53"/>
      <c r="L4112" s="54"/>
      <c r="O4112" s="17"/>
      <c r="P4112" s="17"/>
      <c r="Q4112" s="17"/>
      <c r="R4112" s="17"/>
      <c r="S4112" s="17"/>
      <c r="T4112" s="17"/>
      <c r="U4112" s="17"/>
      <c r="V4112" s="17"/>
      <c r="W4112" s="17"/>
    </row>
    <row r="4113" spans="3:23">
      <c r="C4113" s="3"/>
      <c r="E4113" s="2"/>
      <c r="H4113" s="40"/>
      <c r="I4113" s="10"/>
      <c r="J4113" s="9"/>
      <c r="K4113" s="53"/>
      <c r="L4113" s="54"/>
      <c r="O4113" s="17"/>
      <c r="P4113" s="17"/>
      <c r="Q4113" s="17"/>
      <c r="R4113" s="17"/>
      <c r="S4113" s="17"/>
      <c r="T4113" s="17"/>
      <c r="U4113" s="17"/>
      <c r="V4113" s="17"/>
      <c r="W4113" s="17"/>
    </row>
    <row r="4114" spans="3:23">
      <c r="C4114" s="3"/>
      <c r="E4114" s="2"/>
      <c r="H4114" s="40"/>
      <c r="I4114" s="10"/>
      <c r="J4114" s="9"/>
      <c r="K4114" s="53"/>
      <c r="L4114" s="54"/>
      <c r="O4114" s="17"/>
      <c r="P4114" s="17"/>
      <c r="Q4114" s="17"/>
      <c r="R4114" s="17"/>
      <c r="S4114" s="17"/>
      <c r="T4114" s="17"/>
      <c r="U4114" s="17"/>
      <c r="V4114" s="17"/>
      <c r="W4114" s="17"/>
    </row>
    <row r="4115" spans="3:23">
      <c r="C4115" s="3"/>
      <c r="E4115" s="2"/>
      <c r="H4115" s="40"/>
      <c r="I4115" s="10"/>
      <c r="J4115" s="9"/>
      <c r="K4115" s="53"/>
      <c r="L4115" s="54"/>
      <c r="O4115" s="17"/>
      <c r="P4115" s="17"/>
      <c r="Q4115" s="17"/>
      <c r="R4115" s="17"/>
      <c r="S4115" s="17"/>
      <c r="T4115" s="17"/>
      <c r="U4115" s="17"/>
      <c r="V4115" s="17"/>
      <c r="W4115" s="17"/>
    </row>
    <row r="4116" spans="3:23">
      <c r="C4116" s="3"/>
      <c r="E4116" s="2"/>
      <c r="H4116" s="40"/>
      <c r="I4116" s="10"/>
      <c r="J4116" s="9"/>
      <c r="K4116" s="53"/>
      <c r="L4116" s="54"/>
      <c r="O4116" s="17"/>
      <c r="P4116" s="17"/>
      <c r="Q4116" s="17"/>
      <c r="R4116" s="17"/>
      <c r="S4116" s="17"/>
      <c r="T4116" s="17"/>
      <c r="U4116" s="17"/>
      <c r="V4116" s="17"/>
      <c r="W4116" s="17"/>
    </row>
    <row r="4117" spans="3:23">
      <c r="C4117" s="3"/>
      <c r="E4117" s="2"/>
      <c r="H4117" s="40"/>
      <c r="I4117" s="10"/>
      <c r="J4117" s="9"/>
      <c r="K4117" s="53"/>
      <c r="L4117" s="54"/>
      <c r="O4117" s="17"/>
      <c r="P4117" s="17"/>
      <c r="Q4117" s="17"/>
      <c r="R4117" s="17"/>
      <c r="S4117" s="17"/>
      <c r="T4117" s="17"/>
      <c r="U4117" s="17"/>
      <c r="V4117" s="17"/>
      <c r="W4117" s="17"/>
    </row>
    <row r="4118" spans="3:23">
      <c r="C4118" s="3"/>
      <c r="E4118" s="2"/>
      <c r="H4118" s="40"/>
      <c r="I4118" s="10"/>
      <c r="J4118" s="9"/>
      <c r="K4118" s="53"/>
      <c r="L4118" s="54"/>
      <c r="O4118" s="17"/>
      <c r="P4118" s="17"/>
      <c r="Q4118" s="17"/>
      <c r="R4118" s="17"/>
      <c r="S4118" s="17"/>
      <c r="T4118" s="17"/>
      <c r="U4118" s="17"/>
      <c r="V4118" s="17"/>
      <c r="W4118" s="17"/>
    </row>
    <row r="4119" spans="3:23">
      <c r="C4119" s="3"/>
      <c r="E4119" s="2"/>
      <c r="H4119" s="40"/>
      <c r="I4119" s="10"/>
      <c r="J4119" s="9"/>
      <c r="K4119" s="53"/>
      <c r="L4119" s="54"/>
      <c r="O4119" s="17"/>
      <c r="P4119" s="17"/>
      <c r="Q4119" s="17"/>
      <c r="R4119" s="17"/>
      <c r="S4119" s="17"/>
      <c r="T4119" s="17"/>
      <c r="U4119" s="17"/>
      <c r="V4119" s="17"/>
      <c r="W4119" s="17"/>
    </row>
    <row r="4120" spans="3:23">
      <c r="C4120" s="3"/>
      <c r="E4120" s="2"/>
      <c r="H4120" s="40"/>
      <c r="I4120" s="10"/>
      <c r="J4120" s="9"/>
      <c r="K4120" s="53"/>
      <c r="L4120" s="54"/>
      <c r="O4120" s="17"/>
      <c r="P4120" s="17"/>
      <c r="Q4120" s="17"/>
      <c r="R4120" s="17"/>
      <c r="S4120" s="17"/>
      <c r="T4120" s="17"/>
      <c r="U4120" s="17"/>
      <c r="V4120" s="17"/>
      <c r="W4120" s="17"/>
    </row>
    <row r="4121" spans="3:23">
      <c r="C4121" s="3"/>
      <c r="E4121" s="2"/>
      <c r="H4121" s="40"/>
      <c r="I4121" s="10"/>
      <c r="J4121" s="9"/>
      <c r="K4121" s="53"/>
      <c r="L4121" s="54"/>
      <c r="O4121" s="17"/>
      <c r="P4121" s="17"/>
      <c r="Q4121" s="17"/>
      <c r="R4121" s="17"/>
      <c r="S4121" s="17"/>
      <c r="T4121" s="17"/>
      <c r="U4121" s="17"/>
      <c r="V4121" s="17"/>
      <c r="W4121" s="17"/>
    </row>
    <row r="4122" spans="3:23">
      <c r="C4122" s="3"/>
      <c r="E4122" s="2"/>
      <c r="H4122" s="40"/>
      <c r="I4122" s="10"/>
      <c r="J4122" s="9"/>
      <c r="K4122" s="53"/>
      <c r="L4122" s="54"/>
      <c r="O4122" s="17"/>
      <c r="P4122" s="17"/>
      <c r="Q4122" s="17"/>
      <c r="R4122" s="17"/>
      <c r="S4122" s="17"/>
      <c r="T4122" s="17"/>
      <c r="U4122" s="17"/>
      <c r="V4122" s="17"/>
      <c r="W4122" s="17"/>
    </row>
    <row r="4123" spans="3:23">
      <c r="C4123" s="3"/>
      <c r="E4123" s="2"/>
      <c r="H4123" s="40"/>
      <c r="I4123" s="10"/>
      <c r="J4123" s="9"/>
      <c r="K4123" s="53"/>
      <c r="L4123" s="54"/>
      <c r="O4123" s="17"/>
      <c r="P4123" s="17"/>
      <c r="Q4123" s="17"/>
      <c r="R4123" s="17"/>
      <c r="S4123" s="17"/>
      <c r="T4123" s="17"/>
      <c r="U4123" s="17"/>
      <c r="V4123" s="17"/>
      <c r="W4123" s="17"/>
    </row>
    <row r="4124" spans="3:23">
      <c r="C4124" s="3"/>
      <c r="E4124" s="2"/>
      <c r="H4124" s="40"/>
      <c r="I4124" s="10"/>
      <c r="J4124" s="9"/>
      <c r="K4124" s="53"/>
      <c r="L4124" s="54"/>
      <c r="O4124" s="17"/>
      <c r="P4124" s="17"/>
      <c r="Q4124" s="17"/>
      <c r="R4124" s="17"/>
      <c r="S4124" s="17"/>
      <c r="T4124" s="17"/>
      <c r="U4124" s="17"/>
      <c r="V4124" s="17"/>
      <c r="W4124" s="17"/>
    </row>
    <row r="4125" spans="3:23">
      <c r="C4125" s="3"/>
      <c r="E4125" s="2"/>
      <c r="H4125" s="40"/>
      <c r="I4125" s="10"/>
      <c r="J4125" s="9"/>
      <c r="K4125" s="53"/>
      <c r="L4125" s="54"/>
      <c r="O4125" s="17"/>
      <c r="P4125" s="17"/>
      <c r="Q4125" s="17"/>
      <c r="R4125" s="17"/>
      <c r="S4125" s="17"/>
      <c r="T4125" s="17"/>
      <c r="U4125" s="17"/>
      <c r="V4125" s="17"/>
      <c r="W4125" s="17"/>
    </row>
    <row r="4126" spans="3:23">
      <c r="C4126" s="3"/>
      <c r="E4126" s="2"/>
      <c r="H4126" s="40"/>
      <c r="I4126" s="10"/>
      <c r="J4126" s="9"/>
      <c r="K4126" s="53"/>
      <c r="L4126" s="54"/>
      <c r="O4126" s="17"/>
      <c r="P4126" s="17"/>
      <c r="Q4126" s="17"/>
      <c r="R4126" s="17"/>
      <c r="S4126" s="17"/>
      <c r="T4126" s="17"/>
      <c r="U4126" s="17"/>
      <c r="V4126" s="17"/>
      <c r="W4126" s="17"/>
    </row>
    <row r="4127" spans="3:23">
      <c r="C4127" s="3"/>
      <c r="E4127" s="2"/>
      <c r="H4127" s="40"/>
      <c r="I4127" s="10"/>
      <c r="J4127" s="9"/>
      <c r="K4127" s="53"/>
      <c r="L4127" s="54"/>
      <c r="O4127" s="17"/>
      <c r="P4127" s="17"/>
      <c r="Q4127" s="17"/>
      <c r="R4127" s="17"/>
      <c r="S4127" s="17"/>
      <c r="T4127" s="17"/>
      <c r="U4127" s="17"/>
      <c r="V4127" s="17"/>
      <c r="W4127" s="17"/>
    </row>
    <row r="4128" spans="3:23">
      <c r="C4128" s="3"/>
      <c r="E4128" s="2"/>
      <c r="H4128" s="40"/>
      <c r="I4128" s="10"/>
      <c r="J4128" s="9"/>
      <c r="K4128" s="53"/>
      <c r="L4128" s="54"/>
      <c r="O4128" s="17"/>
      <c r="P4128" s="17"/>
      <c r="Q4128" s="17"/>
      <c r="R4128" s="17"/>
      <c r="S4128" s="17"/>
      <c r="T4128" s="17"/>
      <c r="U4128" s="17"/>
      <c r="V4128" s="17"/>
      <c r="W4128" s="17"/>
    </row>
    <row r="4129" spans="3:23">
      <c r="C4129" s="3"/>
      <c r="E4129" s="2"/>
      <c r="H4129" s="40"/>
      <c r="I4129" s="10"/>
      <c r="J4129" s="9"/>
      <c r="K4129" s="53"/>
      <c r="L4129" s="54"/>
      <c r="O4129" s="17"/>
      <c r="P4129" s="17"/>
      <c r="Q4129" s="17"/>
      <c r="R4129" s="17"/>
      <c r="S4129" s="17"/>
      <c r="T4129" s="17"/>
      <c r="U4129" s="17"/>
      <c r="V4129" s="17"/>
      <c r="W4129" s="17"/>
    </row>
    <row r="4130" spans="3:23">
      <c r="C4130" s="3"/>
      <c r="E4130" s="2"/>
      <c r="H4130" s="40"/>
      <c r="I4130" s="10"/>
      <c r="J4130" s="9"/>
      <c r="K4130" s="53"/>
      <c r="L4130" s="54"/>
      <c r="O4130" s="17"/>
      <c r="P4130" s="17"/>
      <c r="Q4130" s="17"/>
      <c r="R4130" s="17"/>
      <c r="S4130" s="17"/>
      <c r="T4130" s="17"/>
      <c r="U4130" s="17"/>
      <c r="V4130" s="17"/>
      <c r="W4130" s="17"/>
    </row>
    <row r="4131" spans="3:23">
      <c r="C4131" s="3"/>
      <c r="E4131" s="2"/>
      <c r="H4131" s="40"/>
      <c r="I4131" s="10"/>
      <c r="J4131" s="9"/>
      <c r="K4131" s="53"/>
      <c r="L4131" s="54"/>
      <c r="O4131" s="17"/>
      <c r="P4131" s="17"/>
      <c r="Q4131" s="17"/>
      <c r="R4131" s="17"/>
      <c r="S4131" s="17"/>
      <c r="T4131" s="17"/>
      <c r="U4131" s="17"/>
      <c r="V4131" s="17"/>
      <c r="W4131" s="17"/>
    </row>
    <row r="4132" spans="3:23">
      <c r="C4132" s="3"/>
      <c r="E4132" s="2"/>
      <c r="H4132" s="40"/>
      <c r="I4132" s="10"/>
      <c r="J4132" s="9"/>
      <c r="K4132" s="53"/>
      <c r="L4132" s="54"/>
      <c r="O4132" s="17"/>
      <c r="P4132" s="17"/>
      <c r="Q4132" s="17"/>
      <c r="R4132" s="17"/>
      <c r="S4132" s="17"/>
      <c r="T4132" s="17"/>
      <c r="U4132" s="17"/>
      <c r="V4132" s="17"/>
      <c r="W4132" s="17"/>
    </row>
    <row r="4133" spans="3:23">
      <c r="C4133" s="3"/>
      <c r="E4133" s="2"/>
      <c r="H4133" s="40"/>
      <c r="I4133" s="10"/>
      <c r="J4133" s="9"/>
      <c r="K4133" s="53"/>
      <c r="L4133" s="54"/>
      <c r="O4133" s="17"/>
      <c r="P4133" s="17"/>
      <c r="Q4133" s="17"/>
      <c r="R4133" s="17"/>
      <c r="S4133" s="17"/>
      <c r="T4133" s="17"/>
      <c r="U4133" s="17"/>
      <c r="V4133" s="17"/>
      <c r="W4133" s="17"/>
    </row>
    <row r="4134" spans="3:23">
      <c r="C4134" s="3"/>
      <c r="E4134" s="2"/>
      <c r="H4134" s="40"/>
      <c r="I4134" s="10"/>
      <c r="J4134" s="9"/>
      <c r="K4134" s="53"/>
      <c r="L4134" s="54"/>
      <c r="O4134" s="17"/>
      <c r="P4134" s="17"/>
      <c r="Q4134" s="17"/>
      <c r="R4134" s="17"/>
      <c r="S4134" s="17"/>
      <c r="T4134" s="17"/>
      <c r="U4134" s="17"/>
      <c r="V4134" s="17"/>
      <c r="W4134" s="17"/>
    </row>
    <row r="4135" spans="3:23">
      <c r="C4135" s="3"/>
      <c r="E4135" s="2"/>
      <c r="H4135" s="40"/>
      <c r="I4135" s="10"/>
      <c r="J4135" s="9"/>
      <c r="K4135" s="53"/>
      <c r="L4135" s="54"/>
      <c r="O4135" s="17"/>
      <c r="P4135" s="17"/>
      <c r="Q4135" s="17"/>
      <c r="R4135" s="17"/>
      <c r="S4135" s="17"/>
      <c r="T4135" s="17"/>
      <c r="U4135" s="17"/>
      <c r="V4135" s="17"/>
      <c r="W4135" s="17"/>
    </row>
    <row r="4136" spans="3:23">
      <c r="C4136" s="3"/>
      <c r="E4136" s="2"/>
      <c r="H4136" s="40"/>
      <c r="I4136" s="10"/>
      <c r="J4136" s="9"/>
      <c r="K4136" s="53"/>
      <c r="L4136" s="54"/>
      <c r="O4136" s="17"/>
      <c r="P4136" s="17"/>
      <c r="Q4136" s="17"/>
      <c r="R4136" s="17"/>
      <c r="S4136" s="17"/>
      <c r="T4136" s="17"/>
      <c r="U4136" s="17"/>
      <c r="V4136" s="17"/>
      <c r="W4136" s="17"/>
    </row>
    <row r="4137" spans="3:23">
      <c r="C4137" s="3"/>
      <c r="E4137" s="2"/>
      <c r="H4137" s="40"/>
      <c r="I4137" s="10"/>
      <c r="J4137" s="9"/>
      <c r="K4137" s="53"/>
      <c r="L4137" s="54"/>
      <c r="O4137" s="17"/>
      <c r="P4137" s="17"/>
      <c r="Q4137" s="17"/>
      <c r="R4137" s="17"/>
      <c r="S4137" s="17"/>
      <c r="T4137" s="17"/>
      <c r="U4137" s="17"/>
      <c r="V4137" s="17"/>
      <c r="W4137" s="17"/>
    </row>
    <row r="4138" spans="3:23">
      <c r="C4138" s="3"/>
      <c r="E4138" s="2"/>
      <c r="H4138" s="40"/>
      <c r="I4138" s="10"/>
      <c r="J4138" s="9"/>
      <c r="K4138" s="53"/>
      <c r="L4138" s="54"/>
      <c r="O4138" s="17"/>
      <c r="P4138" s="17"/>
      <c r="Q4138" s="17"/>
      <c r="R4138" s="17"/>
      <c r="S4138" s="17"/>
      <c r="T4138" s="17"/>
      <c r="U4138" s="17"/>
      <c r="V4138" s="17"/>
      <c r="W4138" s="17"/>
    </row>
    <row r="4139" spans="3:23">
      <c r="C4139" s="3"/>
      <c r="E4139" s="2"/>
      <c r="H4139" s="40"/>
      <c r="I4139" s="10"/>
      <c r="J4139" s="9"/>
      <c r="K4139" s="53"/>
      <c r="L4139" s="54"/>
      <c r="O4139" s="17"/>
      <c r="P4139" s="17"/>
      <c r="Q4139" s="17"/>
      <c r="R4139" s="17"/>
      <c r="S4139" s="17"/>
      <c r="T4139" s="17"/>
      <c r="U4139" s="17"/>
      <c r="V4139" s="17"/>
      <c r="W4139" s="17"/>
    </row>
    <row r="4140" spans="3:23">
      <c r="C4140" s="3"/>
      <c r="E4140" s="2"/>
      <c r="H4140" s="40"/>
      <c r="I4140" s="10"/>
      <c r="J4140" s="9"/>
      <c r="K4140" s="53"/>
      <c r="L4140" s="54"/>
      <c r="O4140" s="17"/>
      <c r="P4140" s="17"/>
      <c r="Q4140" s="17"/>
      <c r="R4140" s="17"/>
      <c r="S4140" s="17"/>
      <c r="T4140" s="17"/>
      <c r="U4140" s="17"/>
      <c r="V4140" s="17"/>
      <c r="W4140" s="17"/>
    </row>
    <row r="4141" spans="3:23">
      <c r="C4141" s="3"/>
      <c r="E4141" s="2"/>
      <c r="H4141" s="40"/>
      <c r="I4141" s="10"/>
      <c r="J4141" s="9"/>
      <c r="K4141" s="53"/>
      <c r="L4141" s="54"/>
      <c r="O4141" s="17"/>
      <c r="P4141" s="17"/>
      <c r="Q4141" s="17"/>
      <c r="R4141" s="17"/>
      <c r="S4141" s="17"/>
      <c r="T4141" s="17"/>
      <c r="U4141" s="17"/>
      <c r="V4141" s="17"/>
      <c r="W4141" s="17"/>
    </row>
    <row r="4142" spans="3:23">
      <c r="C4142" s="3"/>
      <c r="E4142" s="2"/>
      <c r="H4142" s="40"/>
      <c r="I4142" s="10"/>
      <c r="J4142" s="9"/>
      <c r="K4142" s="53"/>
      <c r="L4142" s="54"/>
      <c r="O4142" s="17"/>
      <c r="P4142" s="17"/>
      <c r="Q4142" s="17"/>
      <c r="R4142" s="17"/>
      <c r="S4142" s="17"/>
      <c r="T4142" s="17"/>
      <c r="U4142" s="17"/>
      <c r="V4142" s="17"/>
      <c r="W4142" s="17"/>
    </row>
    <row r="4143" spans="3:23">
      <c r="C4143" s="3"/>
      <c r="E4143" s="2"/>
      <c r="H4143" s="40"/>
      <c r="I4143" s="10"/>
      <c r="J4143" s="9"/>
      <c r="K4143" s="53"/>
      <c r="L4143" s="54"/>
      <c r="O4143" s="17"/>
      <c r="P4143" s="17"/>
      <c r="Q4143" s="17"/>
      <c r="R4143" s="17"/>
      <c r="S4143" s="17"/>
      <c r="T4143" s="17"/>
      <c r="U4143" s="17"/>
      <c r="V4143" s="17"/>
      <c r="W4143" s="17"/>
    </row>
    <row r="4144" spans="3:23">
      <c r="C4144" s="3"/>
      <c r="E4144" s="2"/>
      <c r="H4144" s="40"/>
      <c r="I4144" s="10"/>
      <c r="J4144" s="9"/>
      <c r="K4144" s="53"/>
      <c r="L4144" s="54"/>
      <c r="O4144" s="17"/>
      <c r="P4144" s="17"/>
      <c r="Q4144" s="17"/>
      <c r="R4144" s="17"/>
      <c r="S4144" s="17"/>
      <c r="T4144" s="17"/>
      <c r="U4144" s="17"/>
      <c r="V4144" s="17"/>
      <c r="W4144" s="17"/>
    </row>
    <row r="4145" spans="3:23">
      <c r="C4145" s="3"/>
      <c r="E4145" s="2"/>
      <c r="H4145" s="40"/>
      <c r="I4145" s="10"/>
      <c r="J4145" s="9"/>
      <c r="K4145" s="53"/>
      <c r="L4145" s="54"/>
      <c r="O4145" s="17"/>
      <c r="P4145" s="17"/>
      <c r="Q4145" s="17"/>
      <c r="R4145" s="17"/>
      <c r="S4145" s="17"/>
      <c r="T4145" s="17"/>
      <c r="U4145" s="17"/>
      <c r="V4145" s="17"/>
      <c r="W4145" s="17"/>
    </row>
    <row r="4146" spans="3:23">
      <c r="C4146" s="3"/>
      <c r="E4146" s="2"/>
      <c r="H4146" s="40"/>
      <c r="I4146" s="10"/>
      <c r="J4146" s="9"/>
      <c r="K4146" s="53"/>
      <c r="L4146" s="54"/>
      <c r="O4146" s="17"/>
      <c r="P4146" s="17"/>
      <c r="Q4146" s="17"/>
      <c r="R4146" s="17"/>
      <c r="S4146" s="17"/>
      <c r="T4146" s="17"/>
      <c r="U4146" s="17"/>
      <c r="V4146" s="17"/>
      <c r="W4146" s="17"/>
    </row>
    <row r="4147" spans="3:23">
      <c r="C4147" s="3"/>
      <c r="E4147" s="2"/>
      <c r="H4147" s="40"/>
      <c r="I4147" s="10"/>
      <c r="J4147" s="9"/>
      <c r="K4147" s="53"/>
      <c r="L4147" s="54"/>
      <c r="O4147" s="17"/>
      <c r="P4147" s="17"/>
      <c r="Q4147" s="17"/>
      <c r="R4147" s="17"/>
      <c r="S4147" s="17"/>
      <c r="T4147" s="17"/>
      <c r="U4147" s="17"/>
      <c r="V4147" s="17"/>
      <c r="W4147" s="17"/>
    </row>
    <row r="4148" spans="3:23">
      <c r="C4148" s="3"/>
      <c r="E4148" s="2"/>
      <c r="H4148" s="40"/>
      <c r="I4148" s="10"/>
      <c r="J4148" s="9"/>
      <c r="K4148" s="53"/>
      <c r="L4148" s="54"/>
      <c r="O4148" s="17"/>
      <c r="P4148" s="17"/>
      <c r="Q4148" s="17"/>
      <c r="R4148" s="17"/>
      <c r="S4148" s="17"/>
      <c r="T4148" s="17"/>
      <c r="U4148" s="17"/>
      <c r="V4148" s="17"/>
      <c r="W4148" s="17"/>
    </row>
    <row r="4149" spans="3:23">
      <c r="C4149" s="3"/>
      <c r="E4149" s="2"/>
      <c r="H4149" s="40"/>
      <c r="I4149" s="10"/>
      <c r="J4149" s="9"/>
      <c r="K4149" s="53"/>
      <c r="L4149" s="54"/>
      <c r="O4149" s="17"/>
      <c r="P4149" s="17"/>
      <c r="Q4149" s="17"/>
      <c r="R4149" s="17"/>
      <c r="S4149" s="17"/>
      <c r="T4149" s="17"/>
      <c r="U4149" s="17"/>
      <c r="V4149" s="17"/>
      <c r="W4149" s="17"/>
    </row>
    <row r="4150" spans="3:23">
      <c r="C4150" s="3"/>
      <c r="E4150" s="2"/>
      <c r="H4150" s="40"/>
      <c r="I4150" s="10"/>
      <c r="J4150" s="9"/>
      <c r="K4150" s="53"/>
      <c r="L4150" s="54"/>
      <c r="O4150" s="17"/>
      <c r="P4150" s="17"/>
      <c r="Q4150" s="17"/>
      <c r="R4150" s="17"/>
      <c r="S4150" s="17"/>
      <c r="T4150" s="17"/>
      <c r="U4150" s="17"/>
      <c r="V4150" s="17"/>
      <c r="W4150" s="17"/>
    </row>
    <row r="4151" spans="3:23">
      <c r="C4151" s="3"/>
      <c r="E4151" s="2"/>
      <c r="H4151" s="40"/>
      <c r="I4151" s="10"/>
      <c r="J4151" s="9"/>
      <c r="K4151" s="53"/>
      <c r="L4151" s="54"/>
      <c r="O4151" s="17"/>
      <c r="P4151" s="17"/>
      <c r="Q4151" s="17"/>
      <c r="R4151" s="17"/>
      <c r="S4151" s="17"/>
      <c r="T4151" s="17"/>
      <c r="U4151" s="17"/>
      <c r="V4151" s="17"/>
      <c r="W4151" s="17"/>
    </row>
    <row r="4152" spans="3:23">
      <c r="C4152" s="3"/>
      <c r="E4152" s="2"/>
      <c r="H4152" s="40"/>
      <c r="I4152" s="10"/>
      <c r="J4152" s="9"/>
      <c r="K4152" s="53"/>
      <c r="L4152" s="54"/>
      <c r="O4152" s="17"/>
      <c r="P4152" s="17"/>
      <c r="Q4152" s="17"/>
      <c r="R4152" s="17"/>
      <c r="S4152" s="17"/>
      <c r="T4152" s="17"/>
      <c r="U4152" s="17"/>
      <c r="V4152" s="17"/>
      <c r="W4152" s="17"/>
    </row>
    <row r="4153" spans="3:23">
      <c r="C4153" s="3"/>
      <c r="E4153" s="2"/>
      <c r="H4153" s="40"/>
      <c r="I4153" s="10"/>
      <c r="J4153" s="9"/>
      <c r="K4153" s="53"/>
      <c r="L4153" s="54"/>
      <c r="O4153" s="17"/>
      <c r="P4153" s="17"/>
      <c r="Q4153" s="17"/>
      <c r="R4153" s="17"/>
      <c r="S4153" s="17"/>
      <c r="T4153" s="17"/>
      <c r="U4153" s="17"/>
      <c r="V4153" s="17"/>
      <c r="W4153" s="17"/>
    </row>
    <row r="4154" spans="3:23">
      <c r="C4154" s="3"/>
      <c r="E4154" s="2"/>
      <c r="H4154" s="40"/>
      <c r="I4154" s="10"/>
      <c r="J4154" s="9"/>
      <c r="K4154" s="53"/>
      <c r="L4154" s="54"/>
      <c r="O4154" s="17"/>
      <c r="P4154" s="17"/>
      <c r="Q4154" s="17"/>
      <c r="R4154" s="17"/>
      <c r="S4154" s="17"/>
      <c r="T4154" s="17"/>
      <c r="U4154" s="17"/>
      <c r="V4154" s="17"/>
      <c r="W4154" s="17"/>
    </row>
    <row r="4155" spans="3:23">
      <c r="C4155" s="3"/>
      <c r="E4155" s="2"/>
      <c r="H4155" s="40"/>
      <c r="I4155" s="10"/>
      <c r="J4155" s="9"/>
      <c r="K4155" s="53"/>
      <c r="L4155" s="54"/>
      <c r="O4155" s="17"/>
      <c r="P4155" s="17"/>
      <c r="Q4155" s="17"/>
      <c r="R4155" s="17"/>
      <c r="S4155" s="17"/>
      <c r="T4155" s="17"/>
      <c r="U4155" s="17"/>
      <c r="V4155" s="17"/>
      <c r="W4155" s="17"/>
    </row>
    <row r="4156" spans="3:23">
      <c r="C4156" s="3"/>
      <c r="E4156" s="2"/>
      <c r="H4156" s="40"/>
      <c r="I4156" s="10"/>
      <c r="J4156" s="9"/>
      <c r="K4156" s="53"/>
      <c r="L4156" s="54"/>
      <c r="O4156" s="17"/>
      <c r="P4156" s="17"/>
      <c r="Q4156" s="17"/>
      <c r="R4156" s="17"/>
      <c r="S4156" s="17"/>
      <c r="T4156" s="17"/>
      <c r="U4156" s="17"/>
      <c r="V4156" s="17"/>
      <c r="W4156" s="17"/>
    </row>
    <row r="4157" spans="3:23">
      <c r="C4157" s="3"/>
      <c r="E4157" s="2"/>
      <c r="H4157" s="40"/>
      <c r="I4157" s="10"/>
      <c r="J4157" s="9"/>
      <c r="K4157" s="53"/>
      <c r="L4157" s="54"/>
      <c r="O4157" s="17"/>
      <c r="P4157" s="17"/>
      <c r="Q4157" s="17"/>
      <c r="R4157" s="17"/>
      <c r="S4157" s="17"/>
      <c r="T4157" s="17"/>
      <c r="U4157" s="17"/>
      <c r="V4157" s="17"/>
      <c r="W4157" s="17"/>
    </row>
    <row r="4158" spans="3:23">
      <c r="C4158" s="3"/>
      <c r="E4158" s="2"/>
      <c r="H4158" s="40"/>
      <c r="I4158" s="10"/>
      <c r="J4158" s="9"/>
      <c r="K4158" s="53"/>
      <c r="L4158" s="54"/>
      <c r="O4158" s="17"/>
      <c r="P4158" s="17"/>
      <c r="Q4158" s="17"/>
      <c r="R4158" s="17"/>
      <c r="S4158" s="17"/>
      <c r="T4158" s="17"/>
      <c r="U4158" s="17"/>
      <c r="V4158" s="17"/>
      <c r="W4158" s="17"/>
    </row>
    <row r="4159" spans="3:23">
      <c r="C4159" s="3"/>
      <c r="E4159" s="2"/>
      <c r="H4159" s="40"/>
      <c r="I4159" s="10"/>
      <c r="J4159" s="9"/>
      <c r="K4159" s="53"/>
      <c r="L4159" s="54"/>
      <c r="O4159" s="17"/>
      <c r="P4159" s="17"/>
      <c r="Q4159" s="17"/>
      <c r="R4159" s="17"/>
      <c r="S4159" s="17"/>
      <c r="T4159" s="17"/>
      <c r="U4159" s="17"/>
      <c r="V4159" s="17"/>
      <c r="W4159" s="17"/>
    </row>
    <row r="4160" spans="3:23">
      <c r="C4160" s="3"/>
      <c r="E4160" s="2"/>
      <c r="H4160" s="40"/>
      <c r="I4160" s="10"/>
      <c r="J4160" s="9"/>
      <c r="K4160" s="53"/>
      <c r="L4160" s="54"/>
      <c r="O4160" s="17"/>
      <c r="P4160" s="17"/>
      <c r="Q4160" s="17"/>
      <c r="R4160" s="17"/>
      <c r="S4160" s="17"/>
      <c r="T4160" s="17"/>
      <c r="U4160" s="17"/>
      <c r="V4160" s="17"/>
      <c r="W4160" s="17"/>
    </row>
    <row r="4161" spans="3:23">
      <c r="C4161" s="3"/>
      <c r="E4161" s="2"/>
      <c r="H4161" s="40"/>
      <c r="I4161" s="10"/>
      <c r="J4161" s="9"/>
      <c r="K4161" s="53"/>
      <c r="L4161" s="54"/>
      <c r="O4161" s="17"/>
      <c r="P4161" s="17"/>
      <c r="Q4161" s="17"/>
      <c r="R4161" s="17"/>
      <c r="S4161" s="17"/>
      <c r="T4161" s="17"/>
      <c r="U4161" s="17"/>
      <c r="V4161" s="17"/>
      <c r="W4161" s="17"/>
    </row>
    <row r="4162" spans="3:23">
      <c r="C4162" s="3"/>
      <c r="E4162" s="2"/>
      <c r="H4162" s="40"/>
      <c r="I4162" s="10"/>
      <c r="J4162" s="9"/>
      <c r="K4162" s="53"/>
      <c r="L4162" s="54"/>
      <c r="O4162" s="17"/>
      <c r="P4162" s="17"/>
      <c r="Q4162" s="17"/>
      <c r="R4162" s="17"/>
      <c r="S4162" s="17"/>
      <c r="T4162" s="17"/>
      <c r="U4162" s="17"/>
      <c r="V4162" s="17"/>
      <c r="W4162" s="17"/>
    </row>
    <row r="4163" spans="3:23">
      <c r="C4163" s="3"/>
      <c r="E4163" s="2"/>
      <c r="H4163" s="40"/>
      <c r="I4163" s="10"/>
      <c r="J4163" s="9"/>
      <c r="K4163" s="53"/>
      <c r="L4163" s="54"/>
      <c r="O4163" s="17"/>
      <c r="P4163" s="17"/>
      <c r="Q4163" s="17"/>
      <c r="R4163" s="17"/>
      <c r="S4163" s="17"/>
      <c r="T4163" s="17"/>
      <c r="U4163" s="17"/>
      <c r="V4163" s="17"/>
      <c r="W4163" s="17"/>
    </row>
    <row r="4164" spans="3:23">
      <c r="C4164" s="3"/>
      <c r="E4164" s="2"/>
      <c r="H4164" s="40"/>
      <c r="I4164" s="10"/>
      <c r="J4164" s="9"/>
      <c r="K4164" s="53"/>
      <c r="L4164" s="54"/>
      <c r="O4164" s="17"/>
      <c r="P4164" s="17"/>
      <c r="Q4164" s="17"/>
      <c r="R4164" s="17"/>
      <c r="S4164" s="17"/>
      <c r="T4164" s="17"/>
      <c r="U4164" s="17"/>
      <c r="V4164" s="17"/>
      <c r="W4164" s="17"/>
    </row>
    <row r="4165" spans="3:23">
      <c r="C4165" s="3"/>
      <c r="E4165" s="2"/>
      <c r="H4165" s="40"/>
      <c r="I4165" s="10"/>
      <c r="J4165" s="9"/>
      <c r="K4165" s="53"/>
      <c r="L4165" s="54"/>
      <c r="O4165" s="17"/>
      <c r="P4165" s="17"/>
      <c r="Q4165" s="17"/>
      <c r="R4165" s="17"/>
      <c r="S4165" s="17"/>
      <c r="T4165" s="17"/>
      <c r="U4165" s="17"/>
      <c r="V4165" s="17"/>
      <c r="W4165" s="17"/>
    </row>
    <row r="4166" spans="3:23">
      <c r="C4166" s="3"/>
      <c r="E4166" s="2"/>
      <c r="H4166" s="40"/>
      <c r="I4166" s="10"/>
      <c r="J4166" s="9"/>
      <c r="K4166" s="53"/>
      <c r="L4166" s="54"/>
      <c r="O4166" s="17"/>
      <c r="P4166" s="17"/>
      <c r="Q4166" s="17"/>
      <c r="R4166" s="17"/>
      <c r="S4166" s="17"/>
      <c r="T4166" s="17"/>
      <c r="U4166" s="17"/>
      <c r="V4166" s="17"/>
      <c r="W4166" s="17"/>
    </row>
    <row r="4167" spans="3:23">
      <c r="C4167" s="3"/>
      <c r="E4167" s="2"/>
      <c r="H4167" s="40"/>
      <c r="I4167" s="10"/>
      <c r="J4167" s="9"/>
      <c r="K4167" s="53"/>
      <c r="L4167" s="54"/>
      <c r="O4167" s="17"/>
      <c r="P4167" s="17"/>
      <c r="Q4167" s="17"/>
      <c r="R4167" s="17"/>
      <c r="S4167" s="17"/>
      <c r="T4167" s="17"/>
      <c r="U4167" s="17"/>
      <c r="V4167" s="17"/>
      <c r="W4167" s="17"/>
    </row>
    <row r="4168" spans="3:23">
      <c r="C4168" s="3"/>
      <c r="E4168" s="2"/>
      <c r="H4168" s="40"/>
      <c r="I4168" s="10"/>
      <c r="J4168" s="9"/>
      <c r="K4168" s="53"/>
      <c r="L4168" s="54"/>
      <c r="O4168" s="17"/>
      <c r="P4168" s="17"/>
      <c r="Q4168" s="17"/>
      <c r="R4168" s="17"/>
      <c r="S4168" s="17"/>
      <c r="T4168" s="17"/>
      <c r="U4168" s="17"/>
      <c r="V4168" s="17"/>
      <c r="W4168" s="17"/>
    </row>
    <row r="4169" spans="3:23">
      <c r="C4169" s="3"/>
      <c r="E4169" s="2"/>
      <c r="H4169" s="40"/>
      <c r="I4169" s="10"/>
      <c r="J4169" s="9"/>
      <c r="K4169" s="53"/>
      <c r="L4169" s="54"/>
      <c r="O4169" s="17"/>
      <c r="P4169" s="17"/>
      <c r="Q4169" s="17"/>
      <c r="R4169" s="17"/>
      <c r="S4169" s="17"/>
      <c r="T4169" s="17"/>
      <c r="U4169" s="17"/>
      <c r="V4169" s="17"/>
      <c r="W4169" s="17"/>
    </row>
    <row r="4170" spans="3:23">
      <c r="C4170" s="3"/>
      <c r="E4170" s="2"/>
      <c r="H4170" s="40"/>
      <c r="I4170" s="10"/>
      <c r="J4170" s="9"/>
      <c r="K4170" s="53"/>
      <c r="L4170" s="54"/>
      <c r="O4170" s="17"/>
      <c r="P4170" s="17"/>
      <c r="Q4170" s="17"/>
      <c r="R4170" s="17"/>
      <c r="S4170" s="17"/>
      <c r="T4170" s="17"/>
      <c r="U4170" s="17"/>
      <c r="V4170" s="17"/>
      <c r="W4170" s="17"/>
    </row>
    <row r="4171" spans="3:23">
      <c r="C4171" s="3"/>
      <c r="E4171" s="2"/>
      <c r="H4171" s="40"/>
      <c r="I4171" s="10"/>
      <c r="J4171" s="9"/>
      <c r="K4171" s="53"/>
      <c r="L4171" s="54"/>
      <c r="O4171" s="17"/>
      <c r="P4171" s="17"/>
      <c r="Q4171" s="17"/>
      <c r="R4171" s="17"/>
      <c r="S4171" s="17"/>
      <c r="T4171" s="17"/>
      <c r="U4171" s="17"/>
      <c r="V4171" s="17"/>
      <c r="W4171" s="17"/>
    </row>
    <row r="4172" spans="3:23">
      <c r="C4172" s="3"/>
      <c r="E4172" s="2"/>
      <c r="H4172" s="40"/>
      <c r="I4172" s="10"/>
      <c r="J4172" s="9"/>
      <c r="K4172" s="53"/>
      <c r="L4172" s="54"/>
      <c r="O4172" s="17"/>
      <c r="P4172" s="17"/>
      <c r="Q4172" s="17"/>
      <c r="R4172" s="17"/>
      <c r="S4172" s="17"/>
      <c r="T4172" s="17"/>
      <c r="U4172" s="17"/>
      <c r="V4172" s="17"/>
      <c r="W4172" s="17"/>
    </row>
    <row r="4173" spans="3:23">
      <c r="C4173" s="3"/>
      <c r="E4173" s="2"/>
      <c r="H4173" s="40"/>
      <c r="I4173" s="10"/>
      <c r="J4173" s="9"/>
      <c r="K4173" s="53"/>
      <c r="L4173" s="54"/>
      <c r="O4173" s="17"/>
      <c r="P4173" s="17"/>
      <c r="Q4173" s="17"/>
      <c r="R4173" s="17"/>
      <c r="S4173" s="17"/>
      <c r="T4173" s="17"/>
      <c r="U4173" s="17"/>
      <c r="V4173" s="17"/>
      <c r="W4173" s="17"/>
    </row>
    <row r="4174" spans="3:23">
      <c r="C4174" s="3"/>
      <c r="E4174" s="2"/>
      <c r="H4174" s="40"/>
      <c r="I4174" s="10"/>
      <c r="J4174" s="9"/>
      <c r="K4174" s="53"/>
      <c r="L4174" s="54"/>
      <c r="O4174" s="17"/>
      <c r="P4174" s="17"/>
      <c r="Q4174" s="17"/>
      <c r="R4174" s="17"/>
      <c r="S4174" s="17"/>
      <c r="T4174" s="17"/>
      <c r="U4174" s="17"/>
      <c r="V4174" s="17"/>
      <c r="W4174" s="17"/>
    </row>
    <row r="4175" spans="3:23">
      <c r="C4175" s="3"/>
      <c r="E4175" s="2"/>
      <c r="H4175" s="40"/>
      <c r="I4175" s="10"/>
      <c r="J4175" s="9"/>
      <c r="K4175" s="53"/>
      <c r="L4175" s="54"/>
      <c r="O4175" s="17"/>
      <c r="P4175" s="17"/>
      <c r="Q4175" s="17"/>
      <c r="R4175" s="17"/>
      <c r="S4175" s="17"/>
      <c r="T4175" s="17"/>
      <c r="U4175" s="17"/>
      <c r="V4175" s="17"/>
      <c r="W4175" s="17"/>
    </row>
    <row r="4176" spans="3:23">
      <c r="C4176" s="3"/>
      <c r="E4176" s="2"/>
      <c r="H4176" s="40"/>
      <c r="I4176" s="10"/>
      <c r="J4176" s="9"/>
      <c r="K4176" s="53"/>
      <c r="L4176" s="54"/>
      <c r="O4176" s="17"/>
      <c r="P4176" s="17"/>
      <c r="Q4176" s="17"/>
      <c r="R4176" s="17"/>
      <c r="S4176" s="17"/>
      <c r="T4176" s="17"/>
      <c r="U4176" s="17"/>
      <c r="V4176" s="17"/>
      <c r="W4176" s="17"/>
    </row>
    <row r="4177" spans="3:23">
      <c r="C4177" s="3"/>
      <c r="E4177" s="2"/>
      <c r="H4177" s="40"/>
      <c r="I4177" s="10"/>
      <c r="J4177" s="9"/>
      <c r="K4177" s="53"/>
      <c r="L4177" s="54"/>
      <c r="O4177" s="17"/>
      <c r="P4177" s="17"/>
      <c r="Q4177" s="17"/>
      <c r="R4177" s="17"/>
      <c r="S4177" s="17"/>
      <c r="T4177" s="17"/>
      <c r="U4177" s="17"/>
      <c r="V4177" s="17"/>
      <c r="W4177" s="17"/>
    </row>
    <row r="4178" spans="3:23">
      <c r="C4178" s="3"/>
      <c r="E4178" s="2"/>
      <c r="H4178" s="40"/>
      <c r="I4178" s="10"/>
      <c r="J4178" s="9"/>
      <c r="K4178" s="53"/>
      <c r="L4178" s="54"/>
      <c r="O4178" s="17"/>
      <c r="P4178" s="17"/>
      <c r="Q4178" s="17"/>
      <c r="R4178" s="17"/>
      <c r="S4178" s="17"/>
      <c r="T4178" s="17"/>
      <c r="U4178" s="17"/>
      <c r="V4178" s="17"/>
      <c r="W4178" s="17"/>
    </row>
    <row r="4179" spans="3:23">
      <c r="C4179" s="3"/>
      <c r="E4179" s="2"/>
      <c r="H4179" s="40"/>
      <c r="I4179" s="10"/>
      <c r="J4179" s="9"/>
      <c r="K4179" s="53"/>
      <c r="L4179" s="54"/>
      <c r="O4179" s="17"/>
      <c r="P4179" s="17"/>
      <c r="Q4179" s="17"/>
      <c r="R4179" s="17"/>
      <c r="S4179" s="17"/>
      <c r="T4179" s="17"/>
      <c r="U4179" s="17"/>
      <c r="V4179" s="17"/>
      <c r="W4179" s="17"/>
    </row>
    <row r="4180" spans="3:23">
      <c r="C4180" s="3"/>
      <c r="E4180" s="2"/>
      <c r="H4180" s="40"/>
      <c r="I4180" s="10"/>
      <c r="J4180" s="9"/>
      <c r="K4180" s="53"/>
      <c r="L4180" s="54"/>
      <c r="O4180" s="17"/>
      <c r="P4180" s="17"/>
      <c r="Q4180" s="17"/>
      <c r="R4180" s="17"/>
      <c r="S4180" s="17"/>
      <c r="T4180" s="17"/>
      <c r="U4180" s="17"/>
      <c r="V4180" s="17"/>
      <c r="W4180" s="17"/>
    </row>
    <row r="4181" spans="3:23">
      <c r="C4181" s="3"/>
      <c r="E4181" s="2"/>
      <c r="H4181" s="40"/>
      <c r="I4181" s="10"/>
      <c r="J4181" s="9"/>
      <c r="K4181" s="53"/>
      <c r="L4181" s="54"/>
      <c r="O4181" s="17"/>
      <c r="P4181" s="17"/>
      <c r="Q4181" s="17"/>
      <c r="R4181" s="17"/>
      <c r="S4181" s="17"/>
      <c r="T4181" s="17"/>
      <c r="U4181" s="17"/>
      <c r="V4181" s="17"/>
      <c r="W4181" s="17"/>
    </row>
    <row r="4182" spans="3:23">
      <c r="C4182" s="3"/>
      <c r="E4182" s="2"/>
      <c r="H4182" s="40"/>
      <c r="I4182" s="10"/>
      <c r="J4182" s="9"/>
      <c r="K4182" s="53"/>
      <c r="L4182" s="54"/>
      <c r="O4182" s="17"/>
      <c r="P4182" s="17"/>
      <c r="Q4182" s="17"/>
      <c r="R4182" s="17"/>
      <c r="S4182" s="17"/>
      <c r="T4182" s="17"/>
      <c r="U4182" s="17"/>
      <c r="V4182" s="17"/>
      <c r="W4182" s="17"/>
    </row>
    <row r="4183" spans="3:23">
      <c r="C4183" s="3"/>
      <c r="E4183" s="2"/>
      <c r="H4183" s="40"/>
      <c r="I4183" s="10"/>
      <c r="J4183" s="9"/>
      <c r="K4183" s="53"/>
      <c r="L4183" s="54"/>
      <c r="O4183" s="17"/>
      <c r="P4183" s="17"/>
      <c r="Q4183" s="17"/>
      <c r="R4183" s="17"/>
      <c r="S4183" s="17"/>
      <c r="T4183" s="17"/>
      <c r="U4183" s="17"/>
      <c r="V4183" s="17"/>
      <c r="W4183" s="17"/>
    </row>
    <row r="4184" spans="3:23">
      <c r="C4184" s="3"/>
      <c r="E4184" s="2"/>
      <c r="H4184" s="40"/>
      <c r="I4184" s="10"/>
      <c r="J4184" s="9"/>
      <c r="K4184" s="53"/>
      <c r="L4184" s="54"/>
      <c r="O4184" s="17"/>
      <c r="P4184" s="17"/>
      <c r="Q4184" s="17"/>
      <c r="R4184" s="17"/>
      <c r="S4184" s="17"/>
      <c r="T4184" s="17"/>
      <c r="U4184" s="17"/>
      <c r="V4184" s="17"/>
      <c r="W4184" s="17"/>
    </row>
    <row r="4185" spans="3:23">
      <c r="C4185" s="3"/>
      <c r="E4185" s="2"/>
      <c r="H4185" s="40"/>
      <c r="I4185" s="10"/>
      <c r="J4185" s="9"/>
      <c r="K4185" s="53"/>
      <c r="L4185" s="54"/>
      <c r="O4185" s="17"/>
      <c r="P4185" s="17"/>
      <c r="Q4185" s="17"/>
      <c r="R4185" s="17"/>
      <c r="S4185" s="17"/>
      <c r="T4185" s="17"/>
      <c r="U4185" s="17"/>
      <c r="V4185" s="17"/>
      <c r="W4185" s="17"/>
    </row>
    <row r="4186" spans="3:23">
      <c r="C4186" s="3"/>
      <c r="E4186" s="2"/>
      <c r="H4186" s="40"/>
      <c r="I4186" s="10"/>
      <c r="J4186" s="9"/>
      <c r="K4186" s="53"/>
      <c r="L4186" s="54"/>
      <c r="O4186" s="17"/>
      <c r="P4186" s="17"/>
      <c r="Q4186" s="17"/>
      <c r="R4186" s="17"/>
      <c r="S4186" s="17"/>
      <c r="T4186" s="17"/>
      <c r="U4186" s="17"/>
      <c r="V4186" s="17"/>
      <c r="W4186" s="17"/>
    </row>
    <row r="4187" spans="3:23">
      <c r="C4187" s="3"/>
      <c r="E4187" s="2"/>
      <c r="H4187" s="40"/>
      <c r="I4187" s="10"/>
      <c r="J4187" s="9"/>
      <c r="K4187" s="53"/>
      <c r="L4187" s="54"/>
      <c r="O4187" s="17"/>
      <c r="P4187" s="17"/>
      <c r="Q4187" s="17"/>
      <c r="R4187" s="17"/>
      <c r="S4187" s="17"/>
      <c r="T4187" s="17"/>
      <c r="U4187" s="17"/>
      <c r="V4187" s="17"/>
      <c r="W4187" s="17"/>
    </row>
    <row r="4188" spans="3:23">
      <c r="C4188" s="3"/>
      <c r="E4188" s="2"/>
      <c r="H4188" s="40"/>
      <c r="I4188" s="10"/>
      <c r="J4188" s="9"/>
      <c r="K4188" s="53"/>
      <c r="L4188" s="54"/>
      <c r="O4188" s="17"/>
      <c r="P4188" s="17"/>
      <c r="Q4188" s="17"/>
      <c r="R4188" s="17"/>
      <c r="S4188" s="17"/>
      <c r="T4188" s="17"/>
      <c r="U4188" s="17"/>
      <c r="V4188" s="17"/>
      <c r="W4188" s="17"/>
    </row>
    <row r="4189" spans="3:23">
      <c r="C4189" s="3"/>
      <c r="E4189" s="2"/>
      <c r="H4189" s="40"/>
      <c r="I4189" s="10"/>
      <c r="J4189" s="9"/>
      <c r="K4189" s="53"/>
      <c r="L4189" s="54"/>
      <c r="O4189" s="17"/>
      <c r="P4189" s="17"/>
      <c r="Q4189" s="17"/>
      <c r="R4189" s="17"/>
      <c r="S4189" s="17"/>
      <c r="T4189" s="17"/>
      <c r="U4189" s="17"/>
      <c r="V4189" s="17"/>
      <c r="W4189" s="17"/>
    </row>
    <row r="4190" spans="3:23">
      <c r="C4190" s="3"/>
      <c r="E4190" s="2"/>
      <c r="H4190" s="40"/>
      <c r="I4190" s="10"/>
      <c r="J4190" s="9"/>
      <c r="K4190" s="53"/>
      <c r="L4190" s="54"/>
      <c r="O4190" s="17"/>
      <c r="P4190" s="17"/>
      <c r="Q4190" s="17"/>
      <c r="R4190" s="17"/>
      <c r="S4190" s="17"/>
      <c r="T4190" s="17"/>
      <c r="U4190" s="17"/>
      <c r="V4190" s="17"/>
      <c r="W4190" s="17"/>
    </row>
    <row r="4191" spans="3:23">
      <c r="C4191" s="3"/>
      <c r="E4191" s="2"/>
      <c r="H4191" s="40"/>
      <c r="I4191" s="10"/>
      <c r="J4191" s="9"/>
      <c r="K4191" s="53"/>
      <c r="L4191" s="54"/>
      <c r="O4191" s="17"/>
      <c r="P4191" s="17"/>
      <c r="Q4191" s="17"/>
      <c r="R4191" s="17"/>
      <c r="S4191" s="17"/>
      <c r="T4191" s="17"/>
      <c r="U4191" s="17"/>
      <c r="V4191" s="17"/>
      <c r="W4191" s="17"/>
    </row>
    <row r="4192" spans="3:23">
      <c r="C4192" s="3"/>
      <c r="E4192" s="2"/>
      <c r="H4192" s="40"/>
      <c r="I4192" s="10"/>
      <c r="J4192" s="9"/>
      <c r="K4192" s="53"/>
      <c r="L4192" s="54"/>
      <c r="O4192" s="17"/>
      <c r="P4192" s="17"/>
      <c r="Q4192" s="17"/>
      <c r="R4192" s="17"/>
      <c r="S4192" s="17"/>
      <c r="T4192" s="17"/>
      <c r="U4192" s="17"/>
      <c r="V4192" s="17"/>
      <c r="W4192" s="17"/>
    </row>
    <row r="4193" spans="3:23">
      <c r="C4193" s="3"/>
      <c r="E4193" s="2"/>
      <c r="H4193" s="40"/>
      <c r="I4193" s="10"/>
      <c r="J4193" s="9"/>
      <c r="K4193" s="53"/>
      <c r="L4193" s="54"/>
      <c r="O4193" s="17"/>
      <c r="P4193" s="17"/>
      <c r="Q4193" s="17"/>
      <c r="R4193" s="17"/>
      <c r="S4193" s="17"/>
      <c r="T4193" s="17"/>
      <c r="U4193" s="17"/>
      <c r="V4193" s="17"/>
      <c r="W4193" s="17"/>
    </row>
    <row r="4194" spans="3:23">
      <c r="C4194" s="3"/>
      <c r="E4194" s="2"/>
      <c r="H4194" s="40"/>
      <c r="I4194" s="10"/>
      <c r="J4194" s="9"/>
      <c r="K4194" s="53"/>
      <c r="L4194" s="54"/>
      <c r="O4194" s="17"/>
      <c r="P4194" s="17"/>
      <c r="Q4194" s="17"/>
      <c r="R4194" s="17"/>
      <c r="S4194" s="17"/>
      <c r="T4194" s="17"/>
      <c r="U4194" s="17"/>
      <c r="V4194" s="17"/>
      <c r="W4194" s="17"/>
    </row>
    <row r="4195" spans="3:23">
      <c r="C4195" s="3"/>
      <c r="E4195" s="2"/>
      <c r="H4195" s="40"/>
      <c r="I4195" s="10"/>
      <c r="J4195" s="9"/>
      <c r="K4195" s="53"/>
      <c r="L4195" s="54"/>
      <c r="O4195" s="17"/>
      <c r="P4195" s="17"/>
      <c r="Q4195" s="17"/>
      <c r="R4195" s="17"/>
      <c r="S4195" s="17"/>
      <c r="T4195" s="17"/>
      <c r="U4195" s="17"/>
      <c r="V4195" s="17"/>
      <c r="W4195" s="17"/>
    </row>
    <row r="4196" spans="3:23">
      <c r="C4196" s="3"/>
      <c r="E4196" s="2"/>
      <c r="H4196" s="40"/>
      <c r="I4196" s="10"/>
      <c r="J4196" s="9"/>
      <c r="K4196" s="53"/>
      <c r="L4196" s="54"/>
      <c r="O4196" s="17"/>
      <c r="P4196" s="17"/>
      <c r="Q4196" s="17"/>
      <c r="R4196" s="17"/>
      <c r="S4196" s="17"/>
      <c r="T4196" s="17"/>
      <c r="U4196" s="17"/>
      <c r="V4196" s="17"/>
      <c r="W4196" s="17"/>
    </row>
    <row r="4197" spans="3:23">
      <c r="C4197" s="3"/>
      <c r="E4197" s="2"/>
      <c r="H4197" s="40"/>
      <c r="I4197" s="10"/>
      <c r="J4197" s="9"/>
      <c r="K4197" s="53"/>
      <c r="L4197" s="54"/>
      <c r="O4197" s="17"/>
      <c r="P4197" s="17"/>
      <c r="Q4197" s="17"/>
      <c r="R4197" s="17"/>
      <c r="S4197" s="17"/>
      <c r="T4197" s="17"/>
      <c r="U4197" s="17"/>
      <c r="V4197" s="17"/>
      <c r="W4197" s="17"/>
    </row>
    <row r="4198" spans="3:23">
      <c r="C4198" s="3"/>
      <c r="E4198" s="2"/>
      <c r="H4198" s="40"/>
      <c r="I4198" s="10"/>
      <c r="J4198" s="9"/>
      <c r="K4198" s="53"/>
      <c r="L4198" s="54"/>
      <c r="O4198" s="17"/>
      <c r="P4198" s="17"/>
      <c r="Q4198" s="17"/>
      <c r="R4198" s="17"/>
      <c r="S4198" s="17"/>
      <c r="T4198" s="17"/>
      <c r="U4198" s="17"/>
      <c r="V4198" s="17"/>
      <c r="W4198" s="17"/>
    </row>
    <row r="4199" spans="3:23">
      <c r="C4199" s="3"/>
      <c r="E4199" s="2"/>
      <c r="H4199" s="40"/>
      <c r="I4199" s="10"/>
      <c r="J4199" s="9"/>
      <c r="K4199" s="53"/>
      <c r="L4199" s="54"/>
      <c r="O4199" s="17"/>
      <c r="P4199" s="17"/>
      <c r="Q4199" s="17"/>
      <c r="R4199" s="17"/>
      <c r="S4199" s="17"/>
      <c r="T4199" s="17"/>
      <c r="U4199" s="17"/>
      <c r="V4199" s="17"/>
      <c r="W4199" s="17"/>
    </row>
    <row r="4200" spans="3:23">
      <c r="C4200" s="3"/>
      <c r="E4200" s="2"/>
      <c r="H4200" s="40"/>
      <c r="I4200" s="10"/>
      <c r="J4200" s="9"/>
      <c r="K4200" s="53"/>
      <c r="L4200" s="54"/>
      <c r="O4200" s="17"/>
      <c r="P4200" s="17"/>
      <c r="Q4200" s="17"/>
      <c r="R4200" s="17"/>
      <c r="S4200" s="17"/>
      <c r="T4200" s="17"/>
      <c r="U4200" s="17"/>
      <c r="V4200" s="17"/>
      <c r="W4200" s="17"/>
    </row>
    <row r="4201" spans="3:23">
      <c r="C4201" s="3"/>
      <c r="E4201" s="2"/>
      <c r="H4201" s="40"/>
      <c r="I4201" s="10"/>
      <c r="J4201" s="9"/>
      <c r="K4201" s="53"/>
      <c r="L4201" s="54"/>
      <c r="O4201" s="17"/>
      <c r="P4201" s="17"/>
      <c r="Q4201" s="17"/>
      <c r="R4201" s="17"/>
      <c r="S4201" s="17"/>
      <c r="T4201" s="17"/>
      <c r="U4201" s="17"/>
      <c r="V4201" s="17"/>
      <c r="W4201" s="17"/>
    </row>
    <row r="4202" spans="3:23">
      <c r="C4202" s="3"/>
      <c r="E4202" s="2"/>
      <c r="H4202" s="40"/>
      <c r="I4202" s="10"/>
      <c r="J4202" s="9"/>
      <c r="K4202" s="53"/>
      <c r="L4202" s="54"/>
      <c r="O4202" s="17"/>
      <c r="P4202" s="17"/>
      <c r="Q4202" s="17"/>
      <c r="R4202" s="17"/>
      <c r="S4202" s="17"/>
      <c r="T4202" s="17"/>
      <c r="U4202" s="17"/>
      <c r="V4202" s="17"/>
      <c r="W4202" s="17"/>
    </row>
    <row r="4203" spans="3:23">
      <c r="C4203" s="3"/>
      <c r="E4203" s="2"/>
      <c r="H4203" s="40"/>
      <c r="I4203" s="10"/>
      <c r="J4203" s="9"/>
      <c r="K4203" s="53"/>
      <c r="L4203" s="54"/>
      <c r="O4203" s="17"/>
      <c r="P4203" s="17"/>
      <c r="Q4203" s="17"/>
      <c r="R4203" s="17"/>
      <c r="S4203" s="17"/>
      <c r="T4203" s="17"/>
      <c r="U4203" s="17"/>
      <c r="V4203" s="17"/>
      <c r="W4203" s="17"/>
    </row>
    <row r="4204" spans="3:23">
      <c r="C4204" s="3"/>
      <c r="E4204" s="2"/>
      <c r="H4204" s="40"/>
      <c r="I4204" s="10"/>
      <c r="J4204" s="9"/>
      <c r="K4204" s="53"/>
      <c r="L4204" s="54"/>
      <c r="O4204" s="17"/>
      <c r="P4204" s="17"/>
      <c r="Q4204" s="17"/>
      <c r="R4204" s="17"/>
      <c r="S4204" s="17"/>
      <c r="T4204" s="17"/>
      <c r="U4204" s="17"/>
      <c r="V4204" s="17"/>
      <c r="W4204" s="17"/>
    </row>
    <row r="4205" spans="3:23">
      <c r="C4205" s="3"/>
      <c r="E4205" s="2"/>
      <c r="H4205" s="40"/>
      <c r="I4205" s="10"/>
      <c r="J4205" s="9"/>
      <c r="K4205" s="53"/>
      <c r="L4205" s="54"/>
      <c r="O4205" s="17"/>
      <c r="P4205" s="17"/>
      <c r="Q4205" s="17"/>
      <c r="R4205" s="17"/>
      <c r="S4205" s="17"/>
      <c r="T4205" s="17"/>
      <c r="U4205" s="17"/>
      <c r="V4205" s="17"/>
      <c r="W4205" s="17"/>
    </row>
    <row r="4206" spans="3:23">
      <c r="C4206" s="3"/>
      <c r="E4206" s="2"/>
      <c r="H4206" s="40"/>
      <c r="I4206" s="10"/>
      <c r="J4206" s="9"/>
      <c r="K4206" s="53"/>
      <c r="L4206" s="54"/>
      <c r="O4206" s="17"/>
      <c r="P4206" s="17"/>
      <c r="Q4206" s="17"/>
      <c r="R4206" s="17"/>
      <c r="S4206" s="17"/>
      <c r="T4206" s="17"/>
      <c r="U4206" s="17"/>
      <c r="V4206" s="17"/>
      <c r="W4206" s="17"/>
    </row>
    <row r="4207" spans="3:23">
      <c r="C4207" s="3"/>
      <c r="E4207" s="2"/>
      <c r="H4207" s="40"/>
      <c r="I4207" s="10"/>
      <c r="J4207" s="9"/>
      <c r="K4207" s="53"/>
      <c r="L4207" s="54"/>
      <c r="O4207" s="17"/>
      <c r="P4207" s="17"/>
      <c r="Q4207" s="17"/>
      <c r="R4207" s="17"/>
      <c r="S4207" s="17"/>
      <c r="T4207" s="17"/>
      <c r="U4207" s="17"/>
      <c r="V4207" s="17"/>
      <c r="W4207" s="17"/>
    </row>
    <row r="4208" spans="3:23">
      <c r="C4208" s="3"/>
      <c r="E4208" s="2"/>
      <c r="H4208" s="40"/>
      <c r="I4208" s="10"/>
      <c r="J4208" s="9"/>
      <c r="K4208" s="53"/>
      <c r="L4208" s="54"/>
      <c r="O4208" s="17"/>
      <c r="P4208" s="17"/>
      <c r="Q4208" s="17"/>
      <c r="R4208" s="17"/>
      <c r="S4208" s="17"/>
      <c r="T4208" s="17"/>
      <c r="U4208" s="17"/>
      <c r="V4208" s="17"/>
      <c r="W4208" s="17"/>
    </row>
    <row r="4209" spans="3:23">
      <c r="C4209" s="3"/>
      <c r="E4209" s="2"/>
      <c r="H4209" s="40"/>
      <c r="I4209" s="10"/>
      <c r="J4209" s="9"/>
      <c r="K4209" s="53"/>
      <c r="L4209" s="54"/>
      <c r="O4209" s="17"/>
      <c r="P4209" s="17"/>
      <c r="Q4209" s="17"/>
      <c r="R4209" s="17"/>
      <c r="S4209" s="17"/>
      <c r="T4209" s="17"/>
      <c r="U4209" s="17"/>
      <c r="V4209" s="17"/>
      <c r="W4209" s="17"/>
    </row>
    <row r="4210" spans="3:23">
      <c r="C4210" s="3"/>
      <c r="E4210" s="2"/>
      <c r="H4210" s="40"/>
      <c r="I4210" s="10"/>
      <c r="J4210" s="9"/>
      <c r="K4210" s="53"/>
      <c r="L4210" s="54"/>
      <c r="O4210" s="17"/>
      <c r="P4210" s="17"/>
      <c r="Q4210" s="17"/>
      <c r="R4210" s="17"/>
      <c r="S4210" s="17"/>
      <c r="T4210" s="17"/>
      <c r="U4210" s="17"/>
      <c r="V4210" s="17"/>
      <c r="W4210" s="17"/>
    </row>
    <row r="4211" spans="3:23">
      <c r="C4211" s="3"/>
      <c r="E4211" s="2"/>
      <c r="H4211" s="40"/>
      <c r="I4211" s="10"/>
      <c r="J4211" s="9"/>
      <c r="K4211" s="53"/>
      <c r="L4211" s="54"/>
      <c r="O4211" s="17"/>
      <c r="P4211" s="17"/>
      <c r="Q4211" s="17"/>
      <c r="R4211" s="17"/>
      <c r="S4211" s="17"/>
      <c r="T4211" s="17"/>
      <c r="U4211" s="17"/>
      <c r="V4211" s="17"/>
      <c r="W4211" s="17"/>
    </row>
    <row r="4212" spans="3:23">
      <c r="C4212" s="3"/>
      <c r="E4212" s="2"/>
      <c r="H4212" s="40"/>
      <c r="I4212" s="10"/>
      <c r="J4212" s="9"/>
      <c r="K4212" s="53"/>
      <c r="L4212" s="54"/>
      <c r="O4212" s="17"/>
      <c r="P4212" s="17"/>
      <c r="Q4212" s="17"/>
      <c r="R4212" s="17"/>
      <c r="S4212" s="17"/>
      <c r="T4212" s="17"/>
      <c r="U4212" s="17"/>
      <c r="V4212" s="17"/>
      <c r="W4212" s="17"/>
    </row>
    <row r="4213" spans="3:23">
      <c r="C4213" s="3"/>
      <c r="E4213" s="2"/>
      <c r="H4213" s="40"/>
      <c r="I4213" s="10"/>
      <c r="J4213" s="9"/>
      <c r="K4213" s="53"/>
      <c r="L4213" s="54"/>
      <c r="O4213" s="17"/>
      <c r="P4213" s="17"/>
      <c r="Q4213" s="17"/>
      <c r="R4213" s="17"/>
      <c r="S4213" s="17"/>
      <c r="T4213" s="17"/>
      <c r="U4213" s="17"/>
      <c r="V4213" s="17"/>
      <c r="W4213" s="17"/>
    </row>
    <row r="4214" spans="3:23">
      <c r="C4214" s="3"/>
      <c r="E4214" s="2"/>
      <c r="H4214" s="40"/>
      <c r="I4214" s="10"/>
      <c r="J4214" s="9"/>
      <c r="K4214" s="53"/>
      <c r="L4214" s="54"/>
      <c r="O4214" s="17"/>
      <c r="P4214" s="17"/>
      <c r="Q4214" s="17"/>
      <c r="R4214" s="17"/>
      <c r="S4214" s="17"/>
      <c r="T4214" s="17"/>
      <c r="U4214" s="17"/>
      <c r="V4214" s="17"/>
      <c r="W4214" s="17"/>
    </row>
    <row r="4215" spans="3:23">
      <c r="C4215" s="3"/>
      <c r="E4215" s="2"/>
      <c r="H4215" s="40"/>
      <c r="I4215" s="10"/>
      <c r="J4215" s="9"/>
      <c r="K4215" s="53"/>
      <c r="L4215" s="54"/>
      <c r="O4215" s="17"/>
      <c r="P4215" s="17"/>
      <c r="Q4215" s="17"/>
      <c r="R4215" s="17"/>
      <c r="S4215" s="17"/>
      <c r="T4215" s="17"/>
      <c r="U4215" s="17"/>
      <c r="V4215" s="17"/>
      <c r="W4215" s="17"/>
    </row>
    <row r="4216" spans="3:23">
      <c r="C4216" s="3"/>
      <c r="E4216" s="2"/>
      <c r="H4216" s="40"/>
      <c r="I4216" s="10"/>
      <c r="J4216" s="9"/>
      <c r="K4216" s="53"/>
      <c r="L4216" s="54"/>
      <c r="O4216" s="17"/>
      <c r="P4216" s="17"/>
      <c r="Q4216" s="17"/>
      <c r="R4216" s="17"/>
      <c r="S4216" s="17"/>
      <c r="T4216" s="17"/>
      <c r="U4216" s="17"/>
      <c r="V4216" s="17"/>
      <c r="W4216" s="17"/>
    </row>
    <row r="4217" spans="3:23">
      <c r="C4217" s="3"/>
      <c r="E4217" s="2"/>
      <c r="H4217" s="40"/>
      <c r="I4217" s="10"/>
      <c r="J4217" s="9"/>
      <c r="K4217" s="53"/>
      <c r="L4217" s="54"/>
      <c r="O4217" s="17"/>
      <c r="P4217" s="17"/>
      <c r="Q4217" s="17"/>
      <c r="R4217" s="17"/>
      <c r="S4217" s="17"/>
      <c r="T4217" s="17"/>
      <c r="U4217" s="17"/>
      <c r="V4217" s="17"/>
      <c r="W4217" s="17"/>
    </row>
    <row r="4218" spans="3:23">
      <c r="C4218" s="3"/>
      <c r="E4218" s="2"/>
      <c r="H4218" s="40"/>
      <c r="I4218" s="10"/>
      <c r="J4218" s="9"/>
      <c r="K4218" s="53"/>
      <c r="L4218" s="54"/>
      <c r="O4218" s="17"/>
      <c r="P4218" s="17"/>
      <c r="Q4218" s="17"/>
      <c r="R4218" s="17"/>
      <c r="S4218" s="17"/>
      <c r="T4218" s="17"/>
      <c r="U4218" s="17"/>
      <c r="V4218" s="17"/>
      <c r="W4218" s="17"/>
    </row>
    <row r="4219" spans="3:23">
      <c r="C4219" s="3"/>
      <c r="E4219" s="2"/>
      <c r="H4219" s="40"/>
      <c r="I4219" s="10"/>
      <c r="J4219" s="9"/>
      <c r="K4219" s="53"/>
      <c r="L4219" s="54"/>
      <c r="O4219" s="17"/>
      <c r="P4219" s="17"/>
      <c r="Q4219" s="17"/>
      <c r="R4219" s="17"/>
      <c r="S4219" s="17"/>
      <c r="T4219" s="17"/>
      <c r="U4219" s="17"/>
      <c r="V4219" s="17"/>
      <c r="W4219" s="17"/>
    </row>
    <row r="4220" spans="3:23">
      <c r="C4220" s="3"/>
      <c r="E4220" s="2"/>
      <c r="H4220" s="40"/>
      <c r="I4220" s="10"/>
      <c r="J4220" s="9"/>
      <c r="K4220" s="53"/>
      <c r="L4220" s="54"/>
      <c r="O4220" s="17"/>
      <c r="P4220" s="17"/>
      <c r="Q4220" s="17"/>
      <c r="R4220" s="17"/>
      <c r="S4220" s="17"/>
      <c r="T4220" s="17"/>
      <c r="U4220" s="17"/>
      <c r="V4220" s="17"/>
      <c r="W4220" s="17"/>
    </row>
    <row r="4221" spans="3:23">
      <c r="C4221" s="3"/>
      <c r="E4221" s="2"/>
      <c r="H4221" s="40"/>
      <c r="I4221" s="10"/>
      <c r="J4221" s="9"/>
      <c r="K4221" s="53"/>
      <c r="L4221" s="54"/>
      <c r="O4221" s="17"/>
      <c r="P4221" s="17"/>
      <c r="Q4221" s="17"/>
      <c r="R4221" s="17"/>
      <c r="S4221" s="17"/>
      <c r="T4221" s="17"/>
      <c r="U4221" s="17"/>
      <c r="V4221" s="17"/>
      <c r="W4221" s="17"/>
    </row>
    <row r="4222" spans="3:23">
      <c r="C4222" s="3"/>
      <c r="E4222" s="2"/>
      <c r="H4222" s="40"/>
      <c r="I4222" s="10"/>
      <c r="J4222" s="9"/>
      <c r="K4222" s="53"/>
      <c r="L4222" s="54"/>
      <c r="O4222" s="17"/>
      <c r="P4222" s="17"/>
      <c r="Q4222" s="17"/>
      <c r="R4222" s="17"/>
      <c r="S4222" s="17"/>
      <c r="T4222" s="17"/>
      <c r="U4222" s="17"/>
      <c r="V4222" s="17"/>
      <c r="W4222" s="17"/>
    </row>
    <row r="4223" spans="3:23">
      <c r="C4223" s="3"/>
      <c r="E4223" s="2"/>
      <c r="H4223" s="40"/>
      <c r="I4223" s="10"/>
      <c r="J4223" s="9"/>
      <c r="K4223" s="53"/>
      <c r="L4223" s="54"/>
      <c r="O4223" s="17"/>
      <c r="P4223" s="17"/>
      <c r="Q4223" s="17"/>
      <c r="R4223" s="17"/>
      <c r="S4223" s="17"/>
      <c r="T4223" s="17"/>
      <c r="U4223" s="17"/>
      <c r="V4223" s="17"/>
      <c r="W4223" s="17"/>
    </row>
    <row r="4224" spans="3:23">
      <c r="C4224" s="3"/>
      <c r="E4224" s="2"/>
      <c r="H4224" s="40"/>
      <c r="I4224" s="10"/>
      <c r="J4224" s="9"/>
      <c r="K4224" s="53"/>
      <c r="L4224" s="54"/>
      <c r="O4224" s="17"/>
      <c r="P4224" s="17"/>
      <c r="Q4224" s="17"/>
      <c r="R4224" s="17"/>
      <c r="S4224" s="17"/>
      <c r="T4224" s="17"/>
      <c r="U4224" s="17"/>
      <c r="V4224" s="17"/>
      <c r="W4224" s="17"/>
    </row>
    <row r="4225" spans="3:23">
      <c r="C4225" s="3"/>
      <c r="E4225" s="2"/>
      <c r="H4225" s="40"/>
      <c r="I4225" s="10"/>
      <c r="J4225" s="9"/>
      <c r="K4225" s="53"/>
      <c r="L4225" s="54"/>
      <c r="O4225" s="17"/>
      <c r="P4225" s="17"/>
      <c r="Q4225" s="17"/>
      <c r="R4225" s="17"/>
      <c r="S4225" s="17"/>
      <c r="T4225" s="17"/>
      <c r="U4225" s="17"/>
      <c r="V4225" s="17"/>
      <c r="W4225" s="17"/>
    </row>
    <row r="4226" spans="3:23">
      <c r="C4226" s="3"/>
      <c r="E4226" s="2"/>
      <c r="H4226" s="40"/>
      <c r="I4226" s="10"/>
      <c r="J4226" s="9"/>
      <c r="K4226" s="53"/>
      <c r="L4226" s="54"/>
      <c r="O4226" s="17"/>
      <c r="P4226" s="17"/>
      <c r="Q4226" s="17"/>
      <c r="R4226" s="17"/>
      <c r="S4226" s="17"/>
      <c r="T4226" s="17"/>
      <c r="U4226" s="17"/>
      <c r="V4226" s="17"/>
      <c r="W4226" s="17"/>
    </row>
    <row r="4227" spans="3:23">
      <c r="C4227" s="3"/>
      <c r="E4227" s="2"/>
      <c r="H4227" s="40"/>
      <c r="I4227" s="10"/>
      <c r="J4227" s="9"/>
      <c r="K4227" s="53"/>
      <c r="L4227" s="54"/>
      <c r="O4227" s="17"/>
      <c r="P4227" s="17"/>
      <c r="Q4227" s="17"/>
      <c r="R4227" s="17"/>
      <c r="S4227" s="17"/>
      <c r="T4227" s="17"/>
      <c r="U4227" s="17"/>
      <c r="V4227" s="17"/>
      <c r="W4227" s="17"/>
    </row>
    <row r="4228" spans="3:23">
      <c r="C4228" s="3"/>
      <c r="E4228" s="2"/>
      <c r="H4228" s="40"/>
      <c r="I4228" s="10"/>
      <c r="J4228" s="9"/>
      <c r="K4228" s="53"/>
      <c r="L4228" s="54"/>
      <c r="O4228" s="17"/>
      <c r="P4228" s="17"/>
      <c r="Q4228" s="17"/>
      <c r="R4228" s="17"/>
      <c r="S4228" s="17"/>
      <c r="T4228" s="17"/>
      <c r="U4228" s="17"/>
      <c r="V4228" s="17"/>
      <c r="W4228" s="17"/>
    </row>
    <row r="4229" spans="3:23">
      <c r="C4229" s="3"/>
      <c r="E4229" s="2"/>
      <c r="H4229" s="40"/>
      <c r="I4229" s="10"/>
      <c r="J4229" s="9"/>
      <c r="K4229" s="53"/>
      <c r="L4229" s="54"/>
      <c r="O4229" s="17"/>
      <c r="P4229" s="17"/>
      <c r="Q4229" s="17"/>
      <c r="R4229" s="17"/>
      <c r="S4229" s="17"/>
      <c r="T4229" s="17"/>
      <c r="U4229" s="17"/>
      <c r="V4229" s="17"/>
      <c r="W4229" s="17"/>
    </row>
    <row r="4230" spans="3:23">
      <c r="C4230" s="3"/>
      <c r="E4230" s="2"/>
      <c r="H4230" s="40"/>
      <c r="I4230" s="10"/>
      <c r="J4230" s="9"/>
      <c r="K4230" s="53"/>
      <c r="L4230" s="54"/>
      <c r="O4230" s="17"/>
      <c r="P4230" s="17"/>
      <c r="Q4230" s="17"/>
      <c r="R4230" s="17"/>
      <c r="S4230" s="17"/>
      <c r="T4230" s="17"/>
      <c r="U4230" s="17"/>
      <c r="V4230" s="17"/>
      <c r="W4230" s="17"/>
    </row>
    <row r="4231" spans="3:23">
      <c r="C4231" s="3"/>
      <c r="E4231" s="2"/>
      <c r="H4231" s="40"/>
      <c r="I4231" s="10"/>
      <c r="J4231" s="9"/>
      <c r="K4231" s="53"/>
      <c r="L4231" s="54"/>
      <c r="O4231" s="17"/>
      <c r="P4231" s="17"/>
      <c r="Q4231" s="17"/>
      <c r="R4231" s="17"/>
      <c r="S4231" s="17"/>
      <c r="T4231" s="17"/>
      <c r="U4231" s="17"/>
      <c r="V4231" s="17"/>
      <c r="W4231" s="17"/>
    </row>
    <row r="4232" spans="3:23">
      <c r="C4232" s="3"/>
      <c r="E4232" s="2"/>
      <c r="H4232" s="40"/>
      <c r="I4232" s="10"/>
      <c r="J4232" s="9"/>
      <c r="K4232" s="53"/>
      <c r="L4232" s="54"/>
      <c r="O4232" s="17"/>
      <c r="P4232" s="17"/>
      <c r="Q4232" s="17"/>
      <c r="R4232" s="17"/>
      <c r="S4232" s="17"/>
      <c r="T4232" s="17"/>
      <c r="U4232" s="17"/>
      <c r="V4232" s="17"/>
      <c r="W4232" s="17"/>
    </row>
    <row r="4233" spans="3:23">
      <c r="C4233" s="3"/>
      <c r="E4233" s="2"/>
      <c r="H4233" s="40"/>
      <c r="I4233" s="10"/>
      <c r="J4233" s="9"/>
      <c r="K4233" s="53"/>
      <c r="L4233" s="54"/>
      <c r="O4233" s="17"/>
      <c r="P4233" s="17"/>
      <c r="Q4233" s="17"/>
      <c r="R4233" s="17"/>
      <c r="S4233" s="17"/>
      <c r="T4233" s="17"/>
      <c r="U4233" s="17"/>
      <c r="V4233" s="17"/>
      <c r="W4233" s="17"/>
    </row>
    <row r="4234" spans="3:23">
      <c r="C4234" s="3"/>
      <c r="E4234" s="2"/>
      <c r="H4234" s="40"/>
      <c r="I4234" s="10"/>
      <c r="J4234" s="9"/>
      <c r="K4234" s="53"/>
      <c r="L4234" s="54"/>
      <c r="O4234" s="17"/>
      <c r="P4234" s="17"/>
      <c r="Q4234" s="17"/>
      <c r="R4234" s="17"/>
      <c r="S4234" s="17"/>
      <c r="T4234" s="17"/>
      <c r="U4234" s="17"/>
      <c r="V4234" s="17"/>
      <c r="W4234" s="17"/>
    </row>
    <row r="4235" spans="3:23">
      <c r="C4235" s="3"/>
      <c r="E4235" s="2"/>
      <c r="H4235" s="40"/>
      <c r="I4235" s="10"/>
      <c r="J4235" s="9"/>
      <c r="K4235" s="53"/>
      <c r="L4235" s="54"/>
      <c r="O4235" s="17"/>
      <c r="P4235" s="17"/>
      <c r="Q4235" s="17"/>
      <c r="R4235" s="17"/>
      <c r="S4235" s="17"/>
      <c r="T4235" s="17"/>
      <c r="U4235" s="17"/>
      <c r="V4235" s="17"/>
      <c r="W4235" s="17"/>
    </row>
    <row r="4236" spans="3:23">
      <c r="C4236" s="3"/>
      <c r="E4236" s="2"/>
      <c r="H4236" s="40"/>
      <c r="I4236" s="10"/>
      <c r="J4236" s="9"/>
      <c r="K4236" s="53"/>
      <c r="L4236" s="54"/>
      <c r="O4236" s="17"/>
      <c r="P4236" s="17"/>
      <c r="Q4236" s="17"/>
      <c r="R4236" s="17"/>
      <c r="S4236" s="17"/>
      <c r="T4236" s="17"/>
      <c r="U4236" s="17"/>
      <c r="V4236" s="17"/>
      <c r="W4236" s="17"/>
    </row>
    <row r="4237" spans="3:23">
      <c r="C4237" s="3"/>
      <c r="E4237" s="2"/>
      <c r="H4237" s="40"/>
      <c r="I4237" s="10"/>
      <c r="J4237" s="9"/>
      <c r="K4237" s="53"/>
      <c r="L4237" s="54"/>
      <c r="O4237" s="17"/>
      <c r="P4237" s="17"/>
      <c r="Q4237" s="17"/>
      <c r="R4237" s="17"/>
      <c r="S4237" s="17"/>
      <c r="T4237" s="17"/>
      <c r="U4237" s="17"/>
      <c r="V4237" s="17"/>
      <c r="W4237" s="17"/>
    </row>
    <row r="4238" spans="3:23">
      <c r="C4238" s="3"/>
      <c r="E4238" s="2"/>
      <c r="H4238" s="40"/>
      <c r="I4238" s="10"/>
      <c r="J4238" s="9"/>
      <c r="K4238" s="53"/>
      <c r="L4238" s="54"/>
      <c r="O4238" s="17"/>
      <c r="P4238" s="17"/>
      <c r="Q4238" s="17"/>
      <c r="R4238" s="17"/>
      <c r="S4238" s="17"/>
      <c r="T4238" s="17"/>
      <c r="U4238" s="17"/>
      <c r="V4238" s="17"/>
      <c r="W4238" s="17"/>
    </row>
    <row r="4239" spans="3:23">
      <c r="C4239" s="3"/>
      <c r="E4239" s="2"/>
      <c r="H4239" s="40"/>
      <c r="I4239" s="10"/>
      <c r="J4239" s="9"/>
      <c r="K4239" s="53"/>
      <c r="L4239" s="54"/>
      <c r="O4239" s="17"/>
      <c r="P4239" s="17"/>
      <c r="Q4239" s="17"/>
      <c r="R4239" s="17"/>
      <c r="S4239" s="17"/>
      <c r="T4239" s="17"/>
      <c r="U4239" s="17"/>
      <c r="V4239" s="17"/>
      <c r="W4239" s="17"/>
    </row>
    <row r="4240" spans="3:23">
      <c r="C4240" s="3"/>
      <c r="E4240" s="2"/>
      <c r="H4240" s="40"/>
      <c r="I4240" s="10"/>
      <c r="J4240" s="9"/>
      <c r="K4240" s="53"/>
      <c r="L4240" s="54"/>
      <c r="O4240" s="17"/>
      <c r="P4240" s="17"/>
      <c r="Q4240" s="17"/>
      <c r="R4240" s="17"/>
      <c r="S4240" s="17"/>
      <c r="T4240" s="17"/>
      <c r="U4240" s="17"/>
      <c r="V4240" s="17"/>
      <c r="W4240" s="17"/>
    </row>
    <row r="4241" spans="3:23">
      <c r="C4241" s="3"/>
      <c r="E4241" s="2"/>
      <c r="H4241" s="40"/>
      <c r="I4241" s="10"/>
      <c r="J4241" s="9"/>
      <c r="K4241" s="53"/>
      <c r="L4241" s="54"/>
      <c r="O4241" s="17"/>
      <c r="P4241" s="17"/>
      <c r="Q4241" s="17"/>
      <c r="R4241" s="17"/>
      <c r="S4241" s="17"/>
      <c r="T4241" s="17"/>
      <c r="U4241" s="17"/>
      <c r="V4241" s="17"/>
      <c r="W4241" s="17"/>
    </row>
    <row r="4242" spans="3:23">
      <c r="C4242" s="3"/>
      <c r="E4242" s="2"/>
      <c r="H4242" s="40"/>
      <c r="I4242" s="10"/>
      <c r="J4242" s="9"/>
      <c r="K4242" s="53"/>
      <c r="L4242" s="54"/>
      <c r="O4242" s="17"/>
      <c r="P4242" s="17"/>
      <c r="Q4242" s="17"/>
      <c r="R4242" s="17"/>
      <c r="S4242" s="17"/>
      <c r="T4242" s="17"/>
      <c r="U4242" s="17"/>
      <c r="V4242" s="17"/>
      <c r="W4242" s="17"/>
    </row>
    <row r="4243" spans="3:23">
      <c r="C4243" s="3"/>
      <c r="E4243" s="2"/>
      <c r="H4243" s="40"/>
      <c r="I4243" s="10"/>
      <c r="J4243" s="9"/>
      <c r="K4243" s="53"/>
      <c r="L4243" s="54"/>
      <c r="O4243" s="17"/>
      <c r="P4243" s="17"/>
      <c r="Q4243" s="17"/>
      <c r="R4243" s="17"/>
      <c r="S4243" s="17"/>
      <c r="T4243" s="17"/>
      <c r="U4243" s="17"/>
      <c r="V4243" s="17"/>
      <c r="W4243" s="17"/>
    </row>
    <row r="4244" spans="3:23">
      <c r="C4244" s="3"/>
      <c r="E4244" s="2"/>
      <c r="H4244" s="40"/>
      <c r="I4244" s="10"/>
      <c r="J4244" s="9"/>
      <c r="K4244" s="53"/>
      <c r="L4244" s="54"/>
      <c r="O4244" s="17"/>
      <c r="P4244" s="17"/>
      <c r="Q4244" s="17"/>
      <c r="R4244" s="17"/>
      <c r="S4244" s="17"/>
      <c r="T4244" s="17"/>
      <c r="U4244" s="17"/>
      <c r="V4244" s="17"/>
      <c r="W4244" s="17"/>
    </row>
    <row r="4245" spans="3:23">
      <c r="C4245" s="3"/>
      <c r="E4245" s="2"/>
      <c r="H4245" s="40"/>
      <c r="I4245" s="10"/>
      <c r="J4245" s="9"/>
      <c r="K4245" s="53"/>
      <c r="L4245" s="54"/>
      <c r="O4245" s="17"/>
      <c r="P4245" s="17"/>
      <c r="Q4245" s="17"/>
      <c r="R4245" s="17"/>
      <c r="S4245" s="17"/>
      <c r="T4245" s="17"/>
      <c r="U4245" s="17"/>
      <c r="V4245" s="17"/>
      <c r="W4245" s="17"/>
    </row>
    <row r="4246" spans="3:23">
      <c r="C4246" s="3"/>
      <c r="E4246" s="2"/>
      <c r="H4246" s="40"/>
      <c r="I4246" s="10"/>
      <c r="J4246" s="9"/>
      <c r="K4246" s="53"/>
      <c r="L4246" s="54"/>
      <c r="O4246" s="17"/>
      <c r="P4246" s="17"/>
      <c r="Q4246" s="17"/>
      <c r="R4246" s="17"/>
      <c r="S4246" s="17"/>
      <c r="T4246" s="17"/>
      <c r="U4246" s="17"/>
      <c r="V4246" s="17"/>
      <c r="W4246" s="17"/>
    </row>
    <row r="4247" spans="3:23">
      <c r="C4247" s="3"/>
      <c r="E4247" s="2"/>
      <c r="H4247" s="40"/>
      <c r="I4247" s="10"/>
      <c r="J4247" s="9"/>
      <c r="K4247" s="53"/>
      <c r="L4247" s="54"/>
      <c r="O4247" s="17"/>
      <c r="P4247" s="17"/>
      <c r="Q4247" s="17"/>
      <c r="R4247" s="17"/>
      <c r="S4247" s="17"/>
      <c r="T4247" s="17"/>
      <c r="U4247" s="17"/>
      <c r="V4247" s="17"/>
      <c r="W4247" s="17"/>
    </row>
    <row r="4248" spans="3:23">
      <c r="C4248" s="3"/>
      <c r="E4248" s="2"/>
      <c r="H4248" s="40"/>
      <c r="I4248" s="10"/>
      <c r="J4248" s="9"/>
      <c r="K4248" s="53"/>
      <c r="L4248" s="54"/>
      <c r="O4248" s="17"/>
      <c r="P4248" s="17"/>
      <c r="Q4248" s="17"/>
      <c r="R4248" s="17"/>
      <c r="S4248" s="17"/>
      <c r="T4248" s="17"/>
      <c r="U4248" s="17"/>
      <c r="V4248" s="17"/>
      <c r="W4248" s="17"/>
    </row>
    <row r="4249" spans="3:23">
      <c r="C4249" s="3"/>
      <c r="E4249" s="2"/>
      <c r="H4249" s="40"/>
      <c r="I4249" s="10"/>
      <c r="J4249" s="9"/>
      <c r="K4249" s="53"/>
      <c r="L4249" s="54"/>
      <c r="O4249" s="17"/>
      <c r="P4249" s="17"/>
      <c r="Q4249" s="17"/>
      <c r="R4249" s="17"/>
      <c r="S4249" s="17"/>
      <c r="T4249" s="17"/>
      <c r="U4249" s="17"/>
      <c r="V4249" s="17"/>
      <c r="W4249" s="17"/>
    </row>
    <row r="4250" spans="3:23">
      <c r="C4250" s="3"/>
      <c r="E4250" s="2"/>
      <c r="H4250" s="40"/>
      <c r="I4250" s="10"/>
      <c r="J4250" s="9"/>
      <c r="K4250" s="53"/>
      <c r="L4250" s="54"/>
      <c r="O4250" s="17"/>
      <c r="P4250" s="17"/>
      <c r="Q4250" s="17"/>
      <c r="R4250" s="17"/>
      <c r="S4250" s="17"/>
      <c r="T4250" s="17"/>
      <c r="U4250" s="17"/>
      <c r="V4250" s="17"/>
      <c r="W4250" s="17"/>
    </row>
    <row r="4251" spans="3:23">
      <c r="C4251" s="3"/>
      <c r="E4251" s="2"/>
      <c r="H4251" s="40"/>
      <c r="I4251" s="10"/>
      <c r="J4251" s="9"/>
      <c r="K4251" s="53"/>
      <c r="L4251" s="54"/>
      <c r="O4251" s="17"/>
      <c r="P4251" s="17"/>
      <c r="Q4251" s="17"/>
      <c r="R4251" s="17"/>
      <c r="S4251" s="17"/>
      <c r="T4251" s="17"/>
      <c r="U4251" s="17"/>
      <c r="V4251" s="17"/>
      <c r="W4251" s="17"/>
    </row>
    <row r="4252" spans="3:23">
      <c r="C4252" s="3"/>
      <c r="E4252" s="2"/>
      <c r="H4252" s="40"/>
      <c r="I4252" s="10"/>
      <c r="J4252" s="9"/>
      <c r="K4252" s="53"/>
      <c r="L4252" s="54"/>
      <c r="O4252" s="17"/>
      <c r="P4252" s="17"/>
      <c r="Q4252" s="17"/>
      <c r="R4252" s="17"/>
      <c r="S4252" s="17"/>
      <c r="T4252" s="17"/>
      <c r="U4252" s="17"/>
      <c r="V4252" s="17"/>
      <c r="W4252" s="17"/>
    </row>
    <row r="4253" spans="3:23">
      <c r="C4253" s="3"/>
      <c r="E4253" s="2"/>
      <c r="H4253" s="40"/>
      <c r="I4253" s="10"/>
      <c r="J4253" s="9"/>
      <c r="K4253" s="53"/>
      <c r="L4253" s="54"/>
      <c r="O4253" s="17"/>
      <c r="P4253" s="17"/>
      <c r="Q4253" s="17"/>
      <c r="R4253" s="17"/>
      <c r="S4253" s="17"/>
      <c r="T4253" s="17"/>
      <c r="U4253" s="17"/>
      <c r="V4253" s="17"/>
      <c r="W4253" s="17"/>
    </row>
    <row r="4254" spans="3:23">
      <c r="C4254" s="3"/>
      <c r="E4254" s="2"/>
      <c r="H4254" s="40"/>
      <c r="I4254" s="10"/>
      <c r="J4254" s="9"/>
      <c r="K4254" s="53"/>
      <c r="L4254" s="54"/>
      <c r="O4254" s="17"/>
      <c r="P4254" s="17"/>
      <c r="Q4254" s="17"/>
      <c r="R4254" s="17"/>
      <c r="S4254" s="17"/>
      <c r="T4254" s="17"/>
      <c r="U4254" s="17"/>
      <c r="V4254" s="17"/>
      <c r="W4254" s="17"/>
    </row>
    <row r="4255" spans="3:23">
      <c r="C4255" s="3"/>
      <c r="E4255" s="2"/>
      <c r="H4255" s="40"/>
      <c r="I4255" s="10"/>
      <c r="J4255" s="9"/>
      <c r="K4255" s="53"/>
      <c r="L4255" s="54"/>
      <c r="O4255" s="17"/>
      <c r="P4255" s="17"/>
      <c r="Q4255" s="17"/>
      <c r="R4255" s="17"/>
      <c r="S4255" s="17"/>
      <c r="T4255" s="17"/>
      <c r="U4255" s="17"/>
      <c r="V4255" s="17"/>
      <c r="W4255" s="17"/>
    </row>
    <row r="4256" spans="3:23">
      <c r="C4256" s="3"/>
      <c r="E4256" s="2"/>
      <c r="H4256" s="40"/>
      <c r="I4256" s="10"/>
      <c r="J4256" s="9"/>
      <c r="K4256" s="53"/>
      <c r="L4256" s="54"/>
      <c r="O4256" s="17"/>
      <c r="P4256" s="17"/>
      <c r="Q4256" s="17"/>
      <c r="R4256" s="17"/>
      <c r="S4256" s="17"/>
      <c r="T4256" s="17"/>
      <c r="U4256" s="17"/>
      <c r="V4256" s="17"/>
      <c r="W4256" s="17"/>
    </row>
    <row r="4257" spans="3:23">
      <c r="C4257" s="3"/>
      <c r="E4257" s="2"/>
      <c r="H4257" s="40"/>
      <c r="I4257" s="10"/>
      <c r="J4257" s="9"/>
      <c r="K4257" s="53"/>
      <c r="L4257" s="54"/>
      <c r="O4257" s="17"/>
      <c r="P4257" s="17"/>
      <c r="Q4257" s="17"/>
      <c r="R4257" s="17"/>
      <c r="S4257" s="17"/>
      <c r="T4257" s="17"/>
      <c r="U4257" s="17"/>
      <c r="V4257" s="17"/>
      <c r="W4257" s="17"/>
    </row>
    <row r="4258" spans="3:23">
      <c r="C4258" s="3"/>
      <c r="E4258" s="2"/>
      <c r="H4258" s="40"/>
      <c r="I4258" s="10"/>
      <c r="J4258" s="9"/>
      <c r="K4258" s="53"/>
      <c r="L4258" s="54"/>
      <c r="O4258" s="17"/>
      <c r="P4258" s="17"/>
      <c r="Q4258" s="17"/>
      <c r="R4258" s="17"/>
      <c r="S4258" s="17"/>
      <c r="T4258" s="17"/>
      <c r="U4258" s="17"/>
      <c r="V4258" s="17"/>
      <c r="W4258" s="17"/>
    </row>
    <row r="4259" spans="3:23">
      <c r="C4259" s="3"/>
      <c r="E4259" s="2"/>
      <c r="H4259" s="40"/>
      <c r="I4259" s="10"/>
      <c r="J4259" s="9"/>
      <c r="K4259" s="53"/>
      <c r="L4259" s="54"/>
      <c r="O4259" s="17"/>
      <c r="P4259" s="17"/>
      <c r="Q4259" s="17"/>
      <c r="R4259" s="17"/>
      <c r="S4259" s="17"/>
      <c r="T4259" s="17"/>
      <c r="U4259" s="17"/>
      <c r="V4259" s="17"/>
      <c r="W4259" s="17"/>
    </row>
    <row r="4260" spans="3:23">
      <c r="C4260" s="3"/>
      <c r="E4260" s="2"/>
      <c r="H4260" s="40"/>
      <c r="I4260" s="10"/>
      <c r="J4260" s="9"/>
      <c r="K4260" s="53"/>
      <c r="L4260" s="54"/>
      <c r="O4260" s="17"/>
      <c r="P4260" s="17"/>
      <c r="Q4260" s="17"/>
      <c r="R4260" s="17"/>
      <c r="S4260" s="17"/>
      <c r="T4260" s="17"/>
      <c r="U4260" s="17"/>
      <c r="V4260" s="17"/>
      <c r="W4260" s="17"/>
    </row>
    <row r="4261" spans="3:23">
      <c r="C4261" s="3"/>
      <c r="E4261" s="2"/>
      <c r="H4261" s="40"/>
      <c r="I4261" s="10"/>
      <c r="J4261" s="9"/>
      <c r="K4261" s="53"/>
      <c r="L4261" s="54"/>
      <c r="O4261" s="17"/>
      <c r="P4261" s="17"/>
      <c r="Q4261" s="17"/>
      <c r="R4261" s="17"/>
      <c r="S4261" s="17"/>
      <c r="T4261" s="17"/>
      <c r="U4261" s="17"/>
      <c r="V4261" s="17"/>
      <c r="W4261" s="17"/>
    </row>
    <row r="4262" spans="3:23">
      <c r="C4262" s="3"/>
      <c r="E4262" s="2"/>
      <c r="H4262" s="40"/>
      <c r="I4262" s="10"/>
      <c r="J4262" s="9"/>
      <c r="K4262" s="53"/>
      <c r="L4262" s="54"/>
      <c r="O4262" s="17"/>
      <c r="P4262" s="17"/>
      <c r="Q4262" s="17"/>
      <c r="R4262" s="17"/>
      <c r="S4262" s="17"/>
      <c r="T4262" s="17"/>
      <c r="U4262" s="17"/>
      <c r="V4262" s="17"/>
      <c r="W4262" s="17"/>
    </row>
    <row r="4263" spans="3:23">
      <c r="C4263" s="3"/>
      <c r="E4263" s="2"/>
      <c r="H4263" s="40"/>
      <c r="I4263" s="10"/>
      <c r="J4263" s="9"/>
      <c r="K4263" s="53"/>
      <c r="L4263" s="54"/>
      <c r="O4263" s="17"/>
      <c r="P4263" s="17"/>
      <c r="Q4263" s="17"/>
      <c r="R4263" s="17"/>
      <c r="S4263" s="17"/>
      <c r="T4263" s="17"/>
      <c r="U4263" s="17"/>
      <c r="V4263" s="17"/>
      <c r="W4263" s="17"/>
    </row>
    <row r="4264" spans="3:23">
      <c r="C4264" s="3"/>
      <c r="E4264" s="2"/>
      <c r="H4264" s="40"/>
      <c r="I4264" s="10"/>
      <c r="J4264" s="9"/>
      <c r="K4264" s="53"/>
      <c r="L4264" s="54"/>
      <c r="O4264" s="17"/>
      <c r="P4264" s="17"/>
      <c r="Q4264" s="17"/>
      <c r="R4264" s="17"/>
      <c r="S4264" s="17"/>
      <c r="T4264" s="17"/>
      <c r="U4264" s="17"/>
      <c r="V4264" s="17"/>
      <c r="W4264" s="17"/>
    </row>
    <row r="4265" spans="3:23">
      <c r="C4265" s="3"/>
      <c r="E4265" s="2"/>
      <c r="H4265" s="40"/>
      <c r="I4265" s="10"/>
      <c r="J4265" s="9"/>
      <c r="K4265" s="53"/>
      <c r="L4265" s="54"/>
      <c r="O4265" s="17"/>
      <c r="P4265" s="17"/>
      <c r="Q4265" s="17"/>
      <c r="R4265" s="17"/>
      <c r="S4265" s="17"/>
      <c r="T4265" s="17"/>
      <c r="U4265" s="17"/>
      <c r="V4265" s="17"/>
      <c r="W4265" s="17"/>
    </row>
    <row r="4266" spans="3:23">
      <c r="C4266" s="3"/>
      <c r="E4266" s="2"/>
      <c r="H4266" s="40"/>
      <c r="I4266" s="10"/>
      <c r="J4266" s="9"/>
      <c r="K4266" s="53"/>
      <c r="L4266" s="54"/>
      <c r="O4266" s="17"/>
      <c r="P4266" s="17"/>
      <c r="Q4266" s="17"/>
      <c r="R4266" s="17"/>
      <c r="S4266" s="17"/>
      <c r="T4266" s="17"/>
      <c r="U4266" s="17"/>
      <c r="V4266" s="17"/>
      <c r="W4266" s="17"/>
    </row>
    <row r="4267" spans="3:23">
      <c r="C4267" s="3"/>
      <c r="E4267" s="2"/>
      <c r="H4267" s="40"/>
      <c r="I4267" s="10"/>
      <c r="J4267" s="9"/>
      <c r="K4267" s="53"/>
      <c r="L4267" s="54"/>
      <c r="O4267" s="17"/>
      <c r="P4267" s="17"/>
      <c r="Q4267" s="17"/>
      <c r="R4267" s="17"/>
      <c r="S4267" s="17"/>
      <c r="T4267" s="17"/>
      <c r="U4267" s="17"/>
      <c r="V4267" s="17"/>
      <c r="W4267" s="17"/>
    </row>
    <row r="4268" spans="3:23">
      <c r="C4268" s="3"/>
      <c r="E4268" s="2"/>
      <c r="H4268" s="40"/>
      <c r="I4268" s="10"/>
      <c r="J4268" s="9"/>
      <c r="K4268" s="53"/>
      <c r="L4268" s="54"/>
      <c r="O4268" s="17"/>
      <c r="P4268" s="17"/>
      <c r="Q4268" s="17"/>
      <c r="R4268" s="17"/>
      <c r="S4268" s="17"/>
      <c r="T4268" s="17"/>
      <c r="U4268" s="17"/>
      <c r="V4268" s="17"/>
      <c r="W4268" s="17"/>
    </row>
    <row r="4269" spans="3:23">
      <c r="C4269" s="3"/>
      <c r="E4269" s="2"/>
      <c r="H4269" s="40"/>
      <c r="I4269" s="10"/>
      <c r="J4269" s="9"/>
      <c r="K4269" s="53"/>
      <c r="L4269" s="54"/>
      <c r="O4269" s="17"/>
      <c r="P4269" s="17"/>
      <c r="Q4269" s="17"/>
      <c r="R4269" s="17"/>
      <c r="S4269" s="17"/>
      <c r="T4269" s="17"/>
      <c r="U4269" s="17"/>
      <c r="V4269" s="17"/>
      <c r="W4269" s="17"/>
    </row>
    <row r="4270" spans="3:23">
      <c r="C4270" s="3"/>
      <c r="E4270" s="2"/>
      <c r="H4270" s="40"/>
      <c r="I4270" s="10"/>
      <c r="J4270" s="9"/>
      <c r="K4270" s="53"/>
      <c r="L4270" s="54"/>
      <c r="O4270" s="17"/>
      <c r="P4270" s="17"/>
      <c r="Q4270" s="17"/>
      <c r="R4270" s="17"/>
      <c r="S4270" s="17"/>
      <c r="T4270" s="17"/>
      <c r="U4270" s="17"/>
      <c r="V4270" s="17"/>
      <c r="W4270" s="17"/>
    </row>
    <row r="4271" spans="3:23">
      <c r="C4271" s="3"/>
      <c r="E4271" s="2"/>
      <c r="H4271" s="40"/>
      <c r="I4271" s="10"/>
      <c r="J4271" s="9"/>
      <c r="K4271" s="53"/>
      <c r="L4271" s="54"/>
      <c r="O4271" s="17"/>
      <c r="P4271" s="17"/>
      <c r="Q4271" s="17"/>
      <c r="R4271" s="17"/>
      <c r="S4271" s="17"/>
      <c r="T4271" s="17"/>
      <c r="U4271" s="17"/>
      <c r="V4271" s="17"/>
      <c r="W4271" s="17"/>
    </row>
    <row r="4272" spans="3:23">
      <c r="C4272" s="3"/>
      <c r="E4272" s="2"/>
      <c r="H4272" s="40"/>
      <c r="I4272" s="10"/>
      <c r="J4272" s="9"/>
      <c r="K4272" s="53"/>
      <c r="L4272" s="54"/>
      <c r="O4272" s="17"/>
      <c r="P4272" s="17"/>
      <c r="Q4272" s="17"/>
      <c r="R4272" s="17"/>
      <c r="S4272" s="17"/>
      <c r="T4272" s="17"/>
      <c r="U4272" s="17"/>
      <c r="V4272" s="17"/>
      <c r="W4272" s="17"/>
    </row>
    <row r="4273" spans="3:23">
      <c r="C4273" s="3"/>
      <c r="E4273" s="2"/>
      <c r="H4273" s="40"/>
      <c r="I4273" s="10"/>
      <c r="J4273" s="9"/>
      <c r="K4273" s="53"/>
      <c r="L4273" s="54"/>
      <c r="O4273" s="17"/>
      <c r="P4273" s="17"/>
      <c r="Q4273" s="17"/>
      <c r="R4273" s="17"/>
      <c r="S4273" s="17"/>
      <c r="T4273" s="17"/>
      <c r="U4273" s="17"/>
      <c r="V4273" s="17"/>
      <c r="W4273" s="17"/>
    </row>
    <row r="4274" spans="3:23">
      <c r="C4274" s="3"/>
      <c r="E4274" s="2"/>
      <c r="H4274" s="40"/>
      <c r="I4274" s="10"/>
      <c r="J4274" s="9"/>
      <c r="K4274" s="53"/>
      <c r="L4274" s="54"/>
      <c r="O4274" s="17"/>
      <c r="P4274" s="17"/>
      <c r="Q4274" s="17"/>
      <c r="R4274" s="17"/>
      <c r="S4274" s="17"/>
      <c r="T4274" s="17"/>
      <c r="U4274" s="17"/>
      <c r="V4274" s="17"/>
      <c r="W4274" s="17"/>
    </row>
    <row r="4275" spans="3:23">
      <c r="C4275" s="3"/>
      <c r="E4275" s="2"/>
      <c r="H4275" s="40"/>
      <c r="I4275" s="10"/>
      <c r="J4275" s="9"/>
      <c r="K4275" s="53"/>
      <c r="L4275" s="54"/>
      <c r="O4275" s="17"/>
      <c r="P4275" s="17"/>
      <c r="Q4275" s="17"/>
      <c r="R4275" s="17"/>
      <c r="S4275" s="17"/>
      <c r="T4275" s="17"/>
      <c r="U4275" s="17"/>
      <c r="V4275" s="17"/>
      <c r="W4275" s="17"/>
    </row>
    <row r="4276" spans="3:23">
      <c r="C4276" s="3"/>
      <c r="E4276" s="2"/>
      <c r="H4276" s="40"/>
      <c r="I4276" s="10"/>
      <c r="J4276" s="9"/>
      <c r="K4276" s="53"/>
      <c r="L4276" s="54"/>
      <c r="O4276" s="17"/>
      <c r="P4276" s="17"/>
      <c r="Q4276" s="17"/>
      <c r="R4276" s="17"/>
      <c r="S4276" s="17"/>
      <c r="T4276" s="17"/>
      <c r="U4276" s="17"/>
      <c r="V4276" s="17"/>
      <c r="W4276" s="17"/>
    </row>
    <row r="4277" spans="3:23">
      <c r="C4277" s="3"/>
      <c r="E4277" s="2"/>
      <c r="H4277" s="40"/>
      <c r="I4277" s="10"/>
      <c r="J4277" s="9"/>
      <c r="K4277" s="53"/>
      <c r="L4277" s="54"/>
      <c r="O4277" s="17"/>
      <c r="P4277" s="17"/>
      <c r="Q4277" s="17"/>
      <c r="R4277" s="17"/>
      <c r="S4277" s="17"/>
      <c r="T4277" s="17"/>
      <c r="U4277" s="17"/>
      <c r="V4277" s="17"/>
      <c r="W4277" s="17"/>
    </row>
    <row r="4278" spans="3:23">
      <c r="C4278" s="3"/>
      <c r="E4278" s="2"/>
      <c r="H4278" s="40"/>
      <c r="I4278" s="10"/>
      <c r="J4278" s="9"/>
      <c r="K4278" s="53"/>
      <c r="L4278" s="54"/>
      <c r="O4278" s="17"/>
      <c r="P4278" s="17"/>
      <c r="Q4278" s="17"/>
      <c r="R4278" s="17"/>
      <c r="S4278" s="17"/>
      <c r="T4278" s="17"/>
      <c r="U4278" s="17"/>
      <c r="V4278" s="17"/>
      <c r="W4278" s="17"/>
    </row>
    <row r="4279" spans="3:23">
      <c r="C4279" s="3"/>
      <c r="E4279" s="2"/>
      <c r="H4279" s="40"/>
      <c r="I4279" s="10"/>
      <c r="J4279" s="9"/>
      <c r="K4279" s="53"/>
      <c r="L4279" s="54"/>
      <c r="O4279" s="17"/>
      <c r="P4279" s="17"/>
      <c r="Q4279" s="17"/>
      <c r="R4279" s="17"/>
      <c r="S4279" s="17"/>
      <c r="T4279" s="17"/>
      <c r="U4279" s="17"/>
      <c r="V4279" s="17"/>
      <c r="W4279" s="17"/>
    </row>
    <row r="4280" spans="3:23">
      <c r="C4280" s="3"/>
      <c r="E4280" s="2"/>
      <c r="H4280" s="40"/>
      <c r="I4280" s="10"/>
      <c r="J4280" s="9"/>
      <c r="K4280" s="53"/>
      <c r="L4280" s="54"/>
      <c r="O4280" s="17"/>
      <c r="P4280" s="17"/>
      <c r="Q4280" s="17"/>
      <c r="R4280" s="17"/>
      <c r="S4280" s="17"/>
      <c r="T4280" s="17"/>
      <c r="U4280" s="17"/>
      <c r="V4280" s="17"/>
      <c r="W4280" s="17"/>
    </row>
    <row r="4281" spans="3:23">
      <c r="C4281" s="3"/>
      <c r="E4281" s="2"/>
      <c r="H4281" s="40"/>
      <c r="I4281" s="10"/>
      <c r="J4281" s="9"/>
      <c r="K4281" s="53"/>
      <c r="L4281" s="54"/>
      <c r="O4281" s="17"/>
      <c r="P4281" s="17"/>
      <c r="Q4281" s="17"/>
      <c r="R4281" s="17"/>
      <c r="S4281" s="17"/>
      <c r="T4281" s="17"/>
      <c r="U4281" s="17"/>
      <c r="V4281" s="17"/>
      <c r="W4281" s="17"/>
    </row>
    <row r="4282" spans="3:23">
      <c r="C4282" s="3"/>
      <c r="E4282" s="2"/>
      <c r="H4282" s="40"/>
      <c r="I4282" s="10"/>
      <c r="J4282" s="9"/>
      <c r="K4282" s="53"/>
      <c r="L4282" s="54"/>
      <c r="O4282" s="17"/>
      <c r="P4282" s="17"/>
      <c r="Q4282" s="17"/>
      <c r="R4282" s="17"/>
      <c r="S4282" s="17"/>
      <c r="T4282" s="17"/>
      <c r="U4282" s="17"/>
      <c r="V4282" s="17"/>
      <c r="W4282" s="17"/>
    </row>
    <row r="4283" spans="3:23">
      <c r="C4283" s="3"/>
      <c r="E4283" s="2"/>
      <c r="H4283" s="40"/>
      <c r="I4283" s="10"/>
      <c r="J4283" s="9"/>
      <c r="K4283" s="53"/>
      <c r="L4283" s="54"/>
      <c r="O4283" s="17"/>
      <c r="P4283" s="17"/>
      <c r="Q4283" s="17"/>
      <c r="R4283" s="17"/>
      <c r="S4283" s="17"/>
      <c r="T4283" s="17"/>
      <c r="U4283" s="17"/>
      <c r="V4283" s="17"/>
      <c r="W4283" s="17"/>
    </row>
    <row r="4284" spans="3:23">
      <c r="C4284" s="3"/>
      <c r="E4284" s="2"/>
      <c r="H4284" s="40"/>
      <c r="I4284" s="10"/>
      <c r="J4284" s="9"/>
      <c r="K4284" s="53"/>
      <c r="L4284" s="54"/>
      <c r="O4284" s="17"/>
      <c r="P4284" s="17"/>
      <c r="Q4284" s="17"/>
      <c r="R4284" s="17"/>
      <c r="S4284" s="17"/>
      <c r="T4284" s="17"/>
      <c r="U4284" s="17"/>
      <c r="V4284" s="17"/>
      <c r="W4284" s="17"/>
    </row>
    <row r="4285" spans="3:23">
      <c r="C4285" s="3"/>
      <c r="E4285" s="2"/>
      <c r="H4285" s="40"/>
      <c r="I4285" s="10"/>
      <c r="J4285" s="9"/>
      <c r="K4285" s="53"/>
      <c r="L4285" s="54"/>
      <c r="O4285" s="17"/>
      <c r="P4285" s="17"/>
      <c r="Q4285" s="17"/>
      <c r="R4285" s="17"/>
      <c r="S4285" s="17"/>
      <c r="T4285" s="17"/>
      <c r="U4285" s="17"/>
      <c r="V4285" s="17"/>
      <c r="W4285" s="17"/>
    </row>
    <row r="4286" spans="3:23">
      <c r="C4286" s="3"/>
      <c r="E4286" s="2"/>
      <c r="H4286" s="40"/>
      <c r="I4286" s="10"/>
      <c r="J4286" s="9"/>
      <c r="K4286" s="53"/>
      <c r="L4286" s="54"/>
      <c r="O4286" s="17"/>
      <c r="P4286" s="17"/>
      <c r="Q4286" s="17"/>
      <c r="R4286" s="17"/>
      <c r="S4286" s="17"/>
      <c r="T4286" s="17"/>
      <c r="U4286" s="17"/>
      <c r="V4286" s="17"/>
      <c r="W4286" s="17"/>
    </row>
    <row r="4287" spans="3:23">
      <c r="C4287" s="3"/>
      <c r="E4287" s="2"/>
      <c r="H4287" s="40"/>
      <c r="I4287" s="10"/>
      <c r="J4287" s="9"/>
      <c r="K4287" s="53"/>
      <c r="L4287" s="54"/>
      <c r="O4287" s="17"/>
      <c r="P4287" s="17"/>
      <c r="Q4287" s="17"/>
      <c r="R4287" s="17"/>
      <c r="S4287" s="17"/>
      <c r="T4287" s="17"/>
      <c r="U4287" s="17"/>
      <c r="V4287" s="17"/>
      <c r="W4287" s="17"/>
    </row>
    <row r="4288" spans="3:23">
      <c r="C4288" s="3"/>
      <c r="E4288" s="2"/>
      <c r="H4288" s="40"/>
      <c r="I4288" s="10"/>
      <c r="J4288" s="9"/>
      <c r="K4288" s="53"/>
      <c r="L4288" s="54"/>
      <c r="O4288" s="17"/>
      <c r="P4288" s="17"/>
      <c r="Q4288" s="17"/>
      <c r="R4288" s="17"/>
      <c r="S4288" s="17"/>
      <c r="T4288" s="17"/>
      <c r="U4288" s="17"/>
      <c r="V4288" s="17"/>
      <c r="W4288" s="17"/>
    </row>
    <row r="4289" spans="3:23">
      <c r="C4289" s="3"/>
      <c r="E4289" s="2"/>
      <c r="H4289" s="40"/>
      <c r="I4289" s="10"/>
      <c r="J4289" s="9"/>
      <c r="K4289" s="53"/>
      <c r="L4289" s="54"/>
      <c r="O4289" s="17"/>
      <c r="P4289" s="17"/>
      <c r="Q4289" s="17"/>
      <c r="R4289" s="17"/>
      <c r="S4289" s="17"/>
      <c r="T4289" s="17"/>
      <c r="U4289" s="17"/>
      <c r="V4289" s="17"/>
      <c r="W4289" s="17"/>
    </row>
    <row r="4290" spans="3:23">
      <c r="C4290" s="3"/>
      <c r="E4290" s="2"/>
      <c r="H4290" s="40"/>
      <c r="I4290" s="10"/>
      <c r="J4290" s="9"/>
      <c r="K4290" s="53"/>
      <c r="L4290" s="54"/>
      <c r="O4290" s="17"/>
      <c r="P4290" s="17"/>
      <c r="Q4290" s="17"/>
      <c r="R4290" s="17"/>
      <c r="S4290" s="17"/>
      <c r="T4290" s="17"/>
      <c r="U4290" s="17"/>
      <c r="V4290" s="17"/>
      <c r="W4290" s="17"/>
    </row>
    <row r="4291" spans="3:23">
      <c r="C4291" s="3"/>
      <c r="E4291" s="2"/>
      <c r="H4291" s="40"/>
      <c r="I4291" s="10"/>
      <c r="J4291" s="9"/>
      <c r="K4291" s="53"/>
      <c r="L4291" s="54"/>
      <c r="O4291" s="17"/>
      <c r="P4291" s="17"/>
      <c r="Q4291" s="17"/>
      <c r="R4291" s="17"/>
      <c r="S4291" s="17"/>
      <c r="T4291" s="17"/>
      <c r="U4291" s="17"/>
      <c r="V4291" s="17"/>
      <c r="W4291" s="17"/>
    </row>
    <row r="4292" spans="3:23">
      <c r="C4292" s="3"/>
      <c r="E4292" s="2"/>
      <c r="H4292" s="40"/>
      <c r="I4292" s="10"/>
      <c r="J4292" s="9"/>
      <c r="K4292" s="53"/>
      <c r="L4292" s="54"/>
      <c r="O4292" s="17"/>
      <c r="P4292" s="17"/>
      <c r="Q4292" s="17"/>
      <c r="R4292" s="17"/>
      <c r="S4292" s="17"/>
      <c r="T4292" s="17"/>
      <c r="U4292" s="17"/>
      <c r="V4292" s="17"/>
      <c r="W4292" s="17"/>
    </row>
    <row r="4293" spans="3:23">
      <c r="C4293" s="3"/>
      <c r="E4293" s="2"/>
      <c r="H4293" s="40"/>
      <c r="I4293" s="10"/>
      <c r="J4293" s="9"/>
      <c r="K4293" s="53"/>
      <c r="L4293" s="54"/>
      <c r="O4293" s="17"/>
      <c r="P4293" s="17"/>
      <c r="Q4293" s="17"/>
      <c r="R4293" s="17"/>
      <c r="S4293" s="17"/>
      <c r="T4293" s="17"/>
      <c r="U4293" s="17"/>
      <c r="V4293" s="17"/>
      <c r="W4293" s="17"/>
    </row>
    <row r="4294" spans="3:23">
      <c r="C4294" s="3"/>
      <c r="E4294" s="2"/>
      <c r="H4294" s="40"/>
      <c r="I4294" s="10"/>
      <c r="J4294" s="9"/>
      <c r="K4294" s="53"/>
      <c r="L4294" s="54"/>
      <c r="O4294" s="17"/>
      <c r="P4294" s="17"/>
      <c r="Q4294" s="17"/>
      <c r="R4294" s="17"/>
      <c r="S4294" s="17"/>
      <c r="T4294" s="17"/>
      <c r="U4294" s="17"/>
      <c r="V4294" s="17"/>
      <c r="W4294" s="17"/>
    </row>
    <row r="4295" spans="3:23">
      <c r="C4295" s="3"/>
      <c r="E4295" s="2"/>
      <c r="H4295" s="40"/>
      <c r="I4295" s="10"/>
      <c r="J4295" s="9"/>
      <c r="K4295" s="53"/>
      <c r="L4295" s="54"/>
      <c r="O4295" s="17"/>
      <c r="P4295" s="17"/>
      <c r="Q4295" s="17"/>
      <c r="R4295" s="17"/>
      <c r="S4295" s="17"/>
      <c r="T4295" s="17"/>
      <c r="U4295" s="17"/>
      <c r="V4295" s="17"/>
      <c r="W4295" s="17"/>
    </row>
    <row r="4296" spans="3:23">
      <c r="C4296" s="3"/>
      <c r="E4296" s="2"/>
      <c r="H4296" s="40"/>
      <c r="I4296" s="10"/>
      <c r="J4296" s="9"/>
      <c r="K4296" s="53"/>
      <c r="L4296" s="54"/>
      <c r="O4296" s="17"/>
      <c r="P4296" s="17"/>
      <c r="Q4296" s="17"/>
      <c r="R4296" s="17"/>
      <c r="S4296" s="17"/>
      <c r="T4296" s="17"/>
      <c r="U4296" s="17"/>
      <c r="V4296" s="17"/>
      <c r="W4296" s="17"/>
    </row>
    <row r="4297" spans="3:23">
      <c r="C4297" s="3"/>
      <c r="E4297" s="2"/>
      <c r="H4297" s="40"/>
      <c r="I4297" s="10"/>
      <c r="J4297" s="9"/>
      <c r="K4297" s="53"/>
      <c r="L4297" s="54"/>
      <c r="O4297" s="17"/>
      <c r="P4297" s="17"/>
      <c r="Q4297" s="17"/>
      <c r="R4297" s="17"/>
      <c r="S4297" s="17"/>
      <c r="T4297" s="17"/>
      <c r="U4297" s="17"/>
      <c r="V4297" s="17"/>
      <c r="W4297" s="17"/>
    </row>
    <row r="4298" spans="3:23">
      <c r="C4298" s="3"/>
      <c r="E4298" s="2"/>
      <c r="H4298" s="40"/>
      <c r="I4298" s="10"/>
      <c r="J4298" s="9"/>
      <c r="K4298" s="53"/>
      <c r="L4298" s="54"/>
      <c r="O4298" s="17"/>
      <c r="P4298" s="17"/>
      <c r="Q4298" s="17"/>
      <c r="R4298" s="17"/>
      <c r="S4298" s="17"/>
      <c r="T4298" s="17"/>
      <c r="U4298" s="17"/>
      <c r="V4298" s="17"/>
      <c r="W4298" s="17"/>
    </row>
    <row r="4299" spans="3:23">
      <c r="C4299" s="3"/>
      <c r="E4299" s="2"/>
      <c r="H4299" s="40"/>
      <c r="I4299" s="10"/>
      <c r="J4299" s="9"/>
      <c r="K4299" s="53"/>
      <c r="L4299" s="54"/>
      <c r="O4299" s="17"/>
      <c r="P4299" s="17"/>
      <c r="Q4299" s="17"/>
      <c r="R4299" s="17"/>
      <c r="S4299" s="17"/>
      <c r="T4299" s="17"/>
      <c r="U4299" s="17"/>
      <c r="V4299" s="17"/>
      <c r="W4299" s="17"/>
    </row>
    <row r="4300" spans="3:23">
      <c r="C4300" s="3"/>
      <c r="E4300" s="2"/>
      <c r="H4300" s="40"/>
      <c r="I4300" s="10"/>
      <c r="J4300" s="9"/>
      <c r="K4300" s="53"/>
      <c r="L4300" s="54"/>
      <c r="O4300" s="17"/>
      <c r="P4300" s="17"/>
      <c r="Q4300" s="17"/>
      <c r="R4300" s="17"/>
      <c r="S4300" s="17"/>
      <c r="T4300" s="17"/>
      <c r="U4300" s="17"/>
      <c r="V4300" s="17"/>
      <c r="W4300" s="17"/>
    </row>
    <row r="4301" spans="3:23">
      <c r="C4301" s="3"/>
      <c r="E4301" s="2"/>
      <c r="H4301" s="40"/>
      <c r="I4301" s="10"/>
      <c r="J4301" s="9"/>
      <c r="K4301" s="53"/>
      <c r="L4301" s="54"/>
      <c r="O4301" s="17"/>
      <c r="P4301" s="17"/>
      <c r="Q4301" s="17"/>
      <c r="R4301" s="17"/>
      <c r="S4301" s="17"/>
      <c r="T4301" s="17"/>
      <c r="U4301" s="17"/>
      <c r="V4301" s="17"/>
      <c r="W4301" s="17"/>
    </row>
    <row r="4302" spans="3:23">
      <c r="C4302" s="3"/>
      <c r="E4302" s="2"/>
      <c r="H4302" s="40"/>
      <c r="I4302" s="10"/>
      <c r="J4302" s="9"/>
      <c r="K4302" s="53"/>
      <c r="L4302" s="54"/>
      <c r="O4302" s="17"/>
      <c r="P4302" s="17"/>
      <c r="Q4302" s="17"/>
      <c r="R4302" s="17"/>
      <c r="S4302" s="17"/>
      <c r="T4302" s="17"/>
      <c r="U4302" s="17"/>
      <c r="V4302" s="17"/>
      <c r="W4302" s="17"/>
    </row>
    <row r="4303" spans="3:23">
      <c r="C4303" s="3"/>
      <c r="E4303" s="2"/>
      <c r="H4303" s="40"/>
      <c r="I4303" s="10"/>
      <c r="J4303" s="9"/>
      <c r="K4303" s="53"/>
      <c r="L4303" s="54"/>
      <c r="O4303" s="17"/>
      <c r="P4303" s="17"/>
      <c r="Q4303" s="17"/>
      <c r="R4303" s="17"/>
      <c r="S4303" s="17"/>
      <c r="T4303" s="17"/>
      <c r="U4303" s="17"/>
      <c r="V4303" s="17"/>
      <c r="W4303" s="17"/>
    </row>
    <row r="4304" spans="3:23">
      <c r="C4304" s="3"/>
      <c r="E4304" s="2"/>
      <c r="H4304" s="40"/>
      <c r="I4304" s="10"/>
      <c r="J4304" s="9"/>
      <c r="K4304" s="53"/>
      <c r="L4304" s="54"/>
      <c r="O4304" s="17"/>
      <c r="P4304" s="17"/>
      <c r="Q4304" s="17"/>
      <c r="R4304" s="17"/>
      <c r="S4304" s="17"/>
      <c r="T4304" s="17"/>
      <c r="U4304" s="17"/>
      <c r="V4304" s="17"/>
      <c r="W4304" s="17"/>
    </row>
    <row r="4305" spans="3:23">
      <c r="C4305" s="3"/>
      <c r="E4305" s="2"/>
      <c r="H4305" s="40"/>
      <c r="I4305" s="10"/>
      <c r="J4305" s="9"/>
      <c r="K4305" s="53"/>
      <c r="L4305" s="54"/>
      <c r="O4305" s="17"/>
      <c r="P4305" s="17"/>
      <c r="Q4305" s="17"/>
      <c r="R4305" s="17"/>
      <c r="S4305" s="17"/>
      <c r="T4305" s="17"/>
      <c r="U4305" s="17"/>
      <c r="V4305" s="17"/>
      <c r="W4305" s="17"/>
    </row>
    <row r="4306" spans="3:23">
      <c r="C4306" s="3"/>
      <c r="E4306" s="2"/>
      <c r="H4306" s="40"/>
      <c r="I4306" s="10"/>
      <c r="J4306" s="9"/>
      <c r="K4306" s="53"/>
      <c r="L4306" s="54"/>
      <c r="O4306" s="17"/>
      <c r="P4306" s="17"/>
      <c r="Q4306" s="17"/>
      <c r="R4306" s="17"/>
      <c r="S4306" s="17"/>
      <c r="T4306" s="17"/>
      <c r="U4306" s="17"/>
      <c r="V4306" s="17"/>
      <c r="W4306" s="17"/>
    </row>
    <row r="4307" spans="3:23">
      <c r="C4307" s="3"/>
      <c r="E4307" s="2"/>
      <c r="H4307" s="40"/>
      <c r="I4307" s="10"/>
      <c r="J4307" s="9"/>
      <c r="K4307" s="53"/>
      <c r="L4307" s="54"/>
      <c r="O4307" s="17"/>
      <c r="P4307" s="17"/>
      <c r="Q4307" s="17"/>
      <c r="R4307" s="17"/>
      <c r="S4307" s="17"/>
      <c r="T4307" s="17"/>
      <c r="U4307" s="17"/>
      <c r="V4307" s="17"/>
      <c r="W4307" s="17"/>
    </row>
    <row r="4308" spans="3:23">
      <c r="C4308" s="3"/>
      <c r="E4308" s="2"/>
      <c r="H4308" s="40"/>
      <c r="I4308" s="10"/>
      <c r="J4308" s="9"/>
      <c r="K4308" s="53"/>
      <c r="L4308" s="54"/>
      <c r="O4308" s="17"/>
      <c r="P4308" s="17"/>
      <c r="Q4308" s="17"/>
      <c r="R4308" s="17"/>
      <c r="S4308" s="17"/>
      <c r="T4308" s="17"/>
      <c r="U4308" s="17"/>
      <c r="V4308" s="17"/>
      <c r="W4308" s="17"/>
    </row>
    <row r="4309" spans="3:23">
      <c r="C4309" s="3"/>
      <c r="E4309" s="2"/>
      <c r="H4309" s="40"/>
      <c r="I4309" s="10"/>
      <c r="J4309" s="9"/>
      <c r="K4309" s="53"/>
      <c r="L4309" s="54"/>
      <c r="O4309" s="17"/>
      <c r="P4309" s="17"/>
      <c r="Q4309" s="17"/>
      <c r="R4309" s="17"/>
      <c r="S4309" s="17"/>
      <c r="T4309" s="17"/>
      <c r="U4309" s="17"/>
      <c r="V4309" s="17"/>
      <c r="W4309" s="17"/>
    </row>
    <row r="4310" spans="3:23">
      <c r="C4310" s="3"/>
      <c r="E4310" s="2"/>
      <c r="H4310" s="40"/>
      <c r="I4310" s="10"/>
      <c r="J4310" s="9"/>
      <c r="K4310" s="53"/>
      <c r="L4310" s="54"/>
      <c r="O4310" s="17"/>
      <c r="P4310" s="17"/>
      <c r="Q4310" s="17"/>
      <c r="R4310" s="17"/>
      <c r="S4310" s="17"/>
      <c r="T4310" s="17"/>
      <c r="U4310" s="17"/>
      <c r="V4310" s="17"/>
      <c r="W4310" s="17"/>
    </row>
    <row r="4311" spans="3:23">
      <c r="C4311" s="3"/>
      <c r="E4311" s="2"/>
      <c r="H4311" s="40"/>
      <c r="I4311" s="10"/>
      <c r="J4311" s="9"/>
      <c r="K4311" s="53"/>
      <c r="L4311" s="54"/>
      <c r="O4311" s="17"/>
      <c r="P4311" s="17"/>
      <c r="Q4311" s="17"/>
      <c r="R4311" s="17"/>
      <c r="S4311" s="17"/>
      <c r="T4311" s="17"/>
      <c r="U4311" s="17"/>
      <c r="V4311" s="17"/>
      <c r="W4311" s="17"/>
    </row>
    <row r="4312" spans="3:23">
      <c r="C4312" s="3"/>
      <c r="E4312" s="2"/>
      <c r="H4312" s="40"/>
      <c r="I4312" s="10"/>
      <c r="J4312" s="9"/>
      <c r="K4312" s="53"/>
      <c r="L4312" s="54"/>
      <c r="O4312" s="17"/>
      <c r="P4312" s="17"/>
      <c r="Q4312" s="17"/>
      <c r="R4312" s="17"/>
      <c r="S4312" s="17"/>
      <c r="T4312" s="17"/>
      <c r="U4312" s="17"/>
      <c r="V4312" s="17"/>
      <c r="W4312" s="17"/>
    </row>
    <row r="4313" spans="3:23">
      <c r="C4313" s="3"/>
      <c r="E4313" s="2"/>
      <c r="H4313" s="40"/>
      <c r="I4313" s="10"/>
      <c r="J4313" s="9"/>
      <c r="K4313" s="53"/>
      <c r="L4313" s="54"/>
      <c r="O4313" s="17"/>
      <c r="P4313" s="17"/>
      <c r="Q4313" s="17"/>
      <c r="R4313" s="17"/>
      <c r="S4313" s="17"/>
      <c r="T4313" s="17"/>
      <c r="U4313" s="17"/>
      <c r="V4313" s="17"/>
      <c r="W4313" s="17"/>
    </row>
    <row r="4314" spans="3:23">
      <c r="C4314" s="3"/>
      <c r="E4314" s="2"/>
      <c r="H4314" s="40"/>
      <c r="I4314" s="10"/>
      <c r="J4314" s="9"/>
      <c r="K4314" s="53"/>
      <c r="L4314" s="54"/>
      <c r="O4314" s="17"/>
      <c r="P4314" s="17"/>
      <c r="Q4314" s="17"/>
      <c r="R4314" s="17"/>
      <c r="S4314" s="17"/>
      <c r="T4314" s="17"/>
      <c r="U4314" s="17"/>
      <c r="V4314" s="17"/>
      <c r="W4314" s="17"/>
    </row>
    <row r="4315" spans="3:23">
      <c r="C4315" s="3"/>
      <c r="E4315" s="2"/>
      <c r="H4315" s="40"/>
      <c r="I4315" s="10"/>
      <c r="J4315" s="9"/>
      <c r="K4315" s="53"/>
      <c r="L4315" s="54"/>
      <c r="O4315" s="17"/>
      <c r="P4315" s="17"/>
      <c r="Q4315" s="17"/>
      <c r="R4315" s="17"/>
      <c r="S4315" s="17"/>
      <c r="T4315" s="17"/>
      <c r="U4315" s="17"/>
      <c r="V4315" s="17"/>
      <c r="W4315" s="17"/>
    </row>
    <row r="4316" spans="3:23">
      <c r="C4316" s="3"/>
      <c r="E4316" s="2"/>
      <c r="H4316" s="40"/>
      <c r="I4316" s="10"/>
      <c r="J4316" s="9"/>
      <c r="K4316" s="53"/>
      <c r="L4316" s="54"/>
      <c r="O4316" s="17"/>
      <c r="P4316" s="17"/>
      <c r="Q4316" s="17"/>
      <c r="R4316" s="17"/>
      <c r="S4316" s="17"/>
      <c r="T4316" s="17"/>
      <c r="U4316" s="17"/>
      <c r="V4316" s="17"/>
      <c r="W4316" s="17"/>
    </row>
    <row r="4317" spans="3:23">
      <c r="C4317" s="3"/>
      <c r="E4317" s="2"/>
      <c r="H4317" s="40"/>
      <c r="I4317" s="10"/>
      <c r="J4317" s="9"/>
      <c r="K4317" s="53"/>
      <c r="L4317" s="54"/>
      <c r="O4317" s="17"/>
      <c r="P4317" s="17"/>
      <c r="Q4317" s="17"/>
      <c r="R4317" s="17"/>
      <c r="S4317" s="17"/>
      <c r="T4317" s="17"/>
      <c r="U4317" s="17"/>
      <c r="V4317" s="17"/>
      <c r="W4317" s="17"/>
    </row>
    <row r="4318" spans="3:23">
      <c r="C4318" s="3"/>
      <c r="E4318" s="2"/>
      <c r="H4318" s="40"/>
      <c r="I4318" s="10"/>
      <c r="J4318" s="9"/>
      <c r="K4318" s="53"/>
      <c r="L4318" s="54"/>
      <c r="O4318" s="17"/>
      <c r="P4318" s="17"/>
      <c r="Q4318" s="17"/>
      <c r="R4318" s="17"/>
      <c r="S4318" s="17"/>
      <c r="T4318" s="17"/>
      <c r="U4318" s="17"/>
      <c r="V4318" s="17"/>
      <c r="W4318" s="17"/>
    </row>
    <row r="4319" spans="3:23">
      <c r="C4319" s="3"/>
      <c r="E4319" s="2"/>
      <c r="H4319" s="40"/>
      <c r="I4319" s="10"/>
      <c r="J4319" s="9"/>
      <c r="K4319" s="53"/>
      <c r="L4319" s="54"/>
      <c r="O4319" s="17"/>
      <c r="P4319" s="17"/>
      <c r="Q4319" s="17"/>
      <c r="R4319" s="17"/>
      <c r="S4319" s="17"/>
      <c r="T4319" s="17"/>
      <c r="U4319" s="17"/>
      <c r="V4319" s="17"/>
      <c r="W4319" s="17"/>
    </row>
    <row r="4320" spans="3:23">
      <c r="C4320" s="3"/>
      <c r="E4320" s="2"/>
      <c r="H4320" s="40"/>
      <c r="I4320" s="10"/>
      <c r="J4320" s="9"/>
      <c r="K4320" s="53"/>
      <c r="L4320" s="54"/>
      <c r="O4320" s="17"/>
      <c r="P4320" s="17"/>
      <c r="Q4320" s="17"/>
      <c r="R4320" s="17"/>
      <c r="S4320" s="17"/>
      <c r="T4320" s="17"/>
      <c r="U4320" s="17"/>
      <c r="V4320" s="17"/>
      <c r="W4320" s="17"/>
    </row>
    <row r="4321" spans="3:23">
      <c r="C4321" s="3"/>
      <c r="E4321" s="2"/>
      <c r="H4321" s="40"/>
      <c r="I4321" s="10"/>
      <c r="J4321" s="9"/>
      <c r="K4321" s="53"/>
      <c r="L4321" s="54"/>
      <c r="O4321" s="17"/>
      <c r="P4321" s="17"/>
      <c r="Q4321" s="17"/>
      <c r="R4321" s="17"/>
      <c r="S4321" s="17"/>
      <c r="T4321" s="17"/>
      <c r="U4321" s="17"/>
      <c r="V4321" s="17"/>
      <c r="W4321" s="17"/>
    </row>
    <row r="4322" spans="3:23">
      <c r="C4322" s="3"/>
      <c r="E4322" s="2"/>
      <c r="H4322" s="40"/>
      <c r="I4322" s="10"/>
      <c r="J4322" s="9"/>
      <c r="K4322" s="53"/>
      <c r="L4322" s="54"/>
      <c r="O4322" s="17"/>
      <c r="P4322" s="17"/>
      <c r="Q4322" s="17"/>
      <c r="R4322" s="17"/>
      <c r="S4322" s="17"/>
      <c r="T4322" s="17"/>
      <c r="U4322" s="17"/>
      <c r="V4322" s="17"/>
      <c r="W4322" s="17"/>
    </row>
    <row r="4323" spans="3:23">
      <c r="C4323" s="3"/>
      <c r="E4323" s="2"/>
      <c r="H4323" s="40"/>
      <c r="I4323" s="10"/>
      <c r="J4323" s="9"/>
      <c r="K4323" s="53"/>
      <c r="L4323" s="54"/>
      <c r="O4323" s="17"/>
      <c r="P4323" s="17"/>
      <c r="Q4323" s="17"/>
      <c r="R4323" s="17"/>
      <c r="S4323" s="17"/>
      <c r="T4323" s="17"/>
      <c r="U4323" s="17"/>
      <c r="V4323" s="17"/>
      <c r="W4323" s="17"/>
    </row>
    <row r="4324" spans="3:23">
      <c r="C4324" s="3"/>
      <c r="E4324" s="2"/>
      <c r="H4324" s="40"/>
      <c r="I4324" s="10"/>
      <c r="J4324" s="9"/>
      <c r="K4324" s="53"/>
      <c r="L4324" s="54"/>
      <c r="O4324" s="17"/>
      <c r="P4324" s="17"/>
      <c r="Q4324" s="17"/>
      <c r="R4324" s="17"/>
      <c r="S4324" s="17"/>
      <c r="T4324" s="17"/>
      <c r="U4324" s="17"/>
      <c r="V4324" s="17"/>
      <c r="W4324" s="17"/>
    </row>
    <row r="4325" spans="3:23">
      <c r="C4325" s="3"/>
      <c r="E4325" s="2"/>
      <c r="H4325" s="40"/>
      <c r="I4325" s="10"/>
      <c r="J4325" s="9"/>
      <c r="K4325" s="53"/>
      <c r="L4325" s="54"/>
      <c r="O4325" s="17"/>
      <c r="P4325" s="17"/>
      <c r="Q4325" s="17"/>
      <c r="R4325" s="17"/>
      <c r="S4325" s="17"/>
      <c r="T4325" s="17"/>
      <c r="U4325" s="17"/>
      <c r="V4325" s="17"/>
      <c r="W4325" s="17"/>
    </row>
    <row r="4326" spans="3:23">
      <c r="C4326" s="3"/>
      <c r="E4326" s="2"/>
      <c r="H4326" s="40"/>
      <c r="I4326" s="10"/>
      <c r="J4326" s="9"/>
      <c r="K4326" s="53"/>
      <c r="L4326" s="54"/>
      <c r="O4326" s="17"/>
      <c r="P4326" s="17"/>
      <c r="Q4326" s="17"/>
      <c r="R4326" s="17"/>
      <c r="S4326" s="17"/>
      <c r="T4326" s="17"/>
      <c r="U4326" s="17"/>
      <c r="V4326" s="17"/>
      <c r="W4326" s="17"/>
    </row>
    <row r="4327" spans="3:23">
      <c r="C4327" s="3"/>
      <c r="E4327" s="2"/>
      <c r="H4327" s="40"/>
      <c r="I4327" s="10"/>
      <c r="J4327" s="9"/>
      <c r="K4327" s="53"/>
      <c r="L4327" s="54"/>
      <c r="O4327" s="17"/>
      <c r="P4327" s="17"/>
      <c r="Q4327" s="17"/>
      <c r="R4327" s="17"/>
      <c r="S4327" s="17"/>
      <c r="T4327" s="17"/>
      <c r="U4327" s="17"/>
      <c r="V4327" s="17"/>
      <c r="W4327" s="17"/>
    </row>
    <row r="4328" spans="3:23">
      <c r="C4328" s="3"/>
      <c r="E4328" s="2"/>
      <c r="H4328" s="40"/>
      <c r="I4328" s="10"/>
      <c r="J4328" s="9"/>
      <c r="K4328" s="53"/>
      <c r="L4328" s="54"/>
      <c r="O4328" s="17"/>
      <c r="P4328" s="17"/>
      <c r="Q4328" s="17"/>
      <c r="R4328" s="17"/>
      <c r="S4328" s="17"/>
      <c r="T4328" s="17"/>
      <c r="U4328" s="17"/>
      <c r="V4328" s="17"/>
      <c r="W4328" s="17"/>
    </row>
    <row r="4329" spans="3:23">
      <c r="C4329" s="3"/>
      <c r="E4329" s="2"/>
      <c r="H4329" s="40"/>
      <c r="I4329" s="10"/>
      <c r="J4329" s="9"/>
      <c r="K4329" s="53"/>
      <c r="L4329" s="54"/>
      <c r="O4329" s="17"/>
      <c r="P4329" s="17"/>
      <c r="Q4329" s="17"/>
      <c r="R4329" s="17"/>
      <c r="S4329" s="17"/>
      <c r="T4329" s="17"/>
      <c r="U4329" s="17"/>
      <c r="V4329" s="17"/>
      <c r="W4329" s="17"/>
    </row>
    <row r="4330" spans="3:23">
      <c r="C4330" s="3"/>
      <c r="E4330" s="2"/>
      <c r="H4330" s="40"/>
      <c r="I4330" s="10"/>
      <c r="J4330" s="9"/>
      <c r="K4330" s="53"/>
      <c r="L4330" s="54"/>
      <c r="O4330" s="17"/>
      <c r="P4330" s="17"/>
      <c r="Q4330" s="17"/>
      <c r="R4330" s="17"/>
      <c r="S4330" s="17"/>
      <c r="T4330" s="17"/>
      <c r="U4330" s="17"/>
      <c r="V4330" s="17"/>
      <c r="W4330" s="17"/>
    </row>
    <row r="4331" spans="3:23">
      <c r="C4331" s="3"/>
      <c r="E4331" s="2"/>
      <c r="H4331" s="40"/>
      <c r="I4331" s="10"/>
      <c r="J4331" s="9"/>
      <c r="K4331" s="53"/>
      <c r="L4331" s="54"/>
      <c r="O4331" s="17"/>
      <c r="P4331" s="17"/>
      <c r="Q4331" s="17"/>
      <c r="R4331" s="17"/>
      <c r="S4331" s="17"/>
      <c r="T4331" s="17"/>
      <c r="U4331" s="17"/>
      <c r="V4331" s="17"/>
      <c r="W4331" s="17"/>
    </row>
    <row r="4332" spans="3:23">
      <c r="C4332" s="3"/>
      <c r="E4332" s="2"/>
      <c r="H4332" s="40"/>
      <c r="I4332" s="10"/>
      <c r="J4332" s="9"/>
      <c r="K4332" s="53"/>
      <c r="L4332" s="54"/>
      <c r="O4332" s="17"/>
      <c r="P4332" s="17"/>
      <c r="Q4332" s="17"/>
      <c r="R4332" s="17"/>
      <c r="S4332" s="17"/>
      <c r="T4332" s="17"/>
      <c r="U4332" s="17"/>
      <c r="V4332" s="17"/>
      <c r="W4332" s="17"/>
    </row>
    <row r="4333" spans="3:23">
      <c r="C4333" s="3"/>
      <c r="E4333" s="2"/>
      <c r="H4333" s="40"/>
      <c r="I4333" s="10"/>
      <c r="J4333" s="9"/>
      <c r="K4333" s="53"/>
      <c r="L4333" s="54"/>
      <c r="O4333" s="17"/>
      <c r="P4333" s="17"/>
      <c r="Q4333" s="17"/>
      <c r="R4333" s="17"/>
      <c r="S4333" s="17"/>
      <c r="T4333" s="17"/>
      <c r="U4333" s="17"/>
      <c r="V4333" s="17"/>
      <c r="W4333" s="17"/>
    </row>
    <row r="4334" spans="3:23">
      <c r="C4334" s="3"/>
      <c r="E4334" s="2"/>
      <c r="H4334" s="40"/>
      <c r="I4334" s="10"/>
      <c r="J4334" s="9"/>
      <c r="K4334" s="53"/>
      <c r="L4334" s="54"/>
      <c r="O4334" s="17"/>
      <c r="P4334" s="17"/>
      <c r="Q4334" s="17"/>
      <c r="R4334" s="17"/>
      <c r="S4334" s="17"/>
      <c r="T4334" s="17"/>
      <c r="U4334" s="17"/>
      <c r="V4334" s="17"/>
      <c r="W4334" s="17"/>
    </row>
    <row r="4335" spans="3:23">
      <c r="C4335" s="3"/>
      <c r="E4335" s="2"/>
      <c r="H4335" s="40"/>
      <c r="I4335" s="10"/>
      <c r="J4335" s="9"/>
      <c r="K4335" s="53"/>
      <c r="L4335" s="54"/>
      <c r="O4335" s="17"/>
      <c r="P4335" s="17"/>
      <c r="Q4335" s="17"/>
      <c r="R4335" s="17"/>
      <c r="S4335" s="17"/>
      <c r="T4335" s="17"/>
      <c r="U4335" s="17"/>
      <c r="V4335" s="17"/>
      <c r="W4335" s="17"/>
    </row>
    <row r="4336" spans="3:23">
      <c r="C4336" s="3"/>
      <c r="E4336" s="2"/>
      <c r="H4336" s="40"/>
      <c r="I4336" s="10"/>
      <c r="J4336" s="9"/>
      <c r="K4336" s="53"/>
      <c r="L4336" s="54"/>
      <c r="O4336" s="17"/>
      <c r="P4336" s="17"/>
      <c r="Q4336" s="17"/>
      <c r="R4336" s="17"/>
      <c r="S4336" s="17"/>
      <c r="T4336" s="17"/>
      <c r="U4336" s="17"/>
      <c r="V4336" s="17"/>
      <c r="W4336" s="17"/>
    </row>
    <row r="4337" spans="3:23">
      <c r="C4337" s="3"/>
      <c r="E4337" s="2"/>
      <c r="H4337" s="40"/>
      <c r="I4337" s="10"/>
      <c r="J4337" s="9"/>
      <c r="K4337" s="53"/>
      <c r="L4337" s="54"/>
      <c r="O4337" s="17"/>
      <c r="P4337" s="17"/>
      <c r="Q4337" s="17"/>
      <c r="R4337" s="17"/>
      <c r="S4337" s="17"/>
      <c r="T4337" s="17"/>
      <c r="U4337" s="17"/>
      <c r="V4337" s="17"/>
      <c r="W4337" s="17"/>
    </row>
    <row r="4338" spans="3:23">
      <c r="C4338" s="3"/>
      <c r="E4338" s="2"/>
      <c r="H4338" s="40"/>
      <c r="I4338" s="10"/>
      <c r="J4338" s="9"/>
      <c r="K4338" s="53"/>
      <c r="L4338" s="54"/>
      <c r="O4338" s="17"/>
      <c r="P4338" s="17"/>
      <c r="Q4338" s="17"/>
      <c r="R4338" s="17"/>
      <c r="S4338" s="17"/>
      <c r="T4338" s="17"/>
      <c r="U4338" s="17"/>
      <c r="V4338" s="17"/>
      <c r="W4338" s="17"/>
    </row>
    <row r="4339" spans="3:23">
      <c r="C4339" s="3"/>
      <c r="E4339" s="2"/>
      <c r="H4339" s="40"/>
      <c r="I4339" s="10"/>
      <c r="J4339" s="9"/>
      <c r="K4339" s="53"/>
      <c r="L4339" s="54"/>
      <c r="O4339" s="17"/>
      <c r="P4339" s="17"/>
      <c r="Q4339" s="17"/>
      <c r="R4339" s="17"/>
      <c r="S4339" s="17"/>
      <c r="T4339" s="17"/>
      <c r="U4339" s="17"/>
      <c r="V4339" s="17"/>
      <c r="W4339" s="17"/>
    </row>
    <row r="4340" spans="3:23">
      <c r="C4340" s="3"/>
      <c r="E4340" s="2"/>
      <c r="H4340" s="40"/>
      <c r="I4340" s="10"/>
      <c r="J4340" s="9"/>
      <c r="K4340" s="53"/>
      <c r="L4340" s="54"/>
      <c r="O4340" s="17"/>
      <c r="P4340" s="17"/>
      <c r="Q4340" s="17"/>
      <c r="R4340" s="17"/>
      <c r="S4340" s="17"/>
      <c r="T4340" s="17"/>
      <c r="U4340" s="17"/>
      <c r="V4340" s="17"/>
      <c r="W4340" s="17"/>
    </row>
    <row r="4341" spans="3:23">
      <c r="C4341" s="3"/>
      <c r="E4341" s="2"/>
      <c r="H4341" s="40"/>
      <c r="I4341" s="10"/>
      <c r="J4341" s="9"/>
      <c r="K4341" s="53"/>
      <c r="L4341" s="54"/>
      <c r="O4341" s="17"/>
      <c r="P4341" s="17"/>
      <c r="Q4341" s="17"/>
      <c r="R4341" s="17"/>
      <c r="S4341" s="17"/>
      <c r="T4341" s="17"/>
      <c r="U4341" s="17"/>
      <c r="V4341" s="17"/>
      <c r="W4341" s="17"/>
    </row>
    <row r="4342" spans="3:23">
      <c r="C4342" s="3"/>
      <c r="E4342" s="2"/>
      <c r="H4342" s="40"/>
      <c r="I4342" s="10"/>
      <c r="J4342" s="9"/>
      <c r="K4342" s="53"/>
      <c r="L4342" s="54"/>
      <c r="O4342" s="17"/>
      <c r="P4342" s="17"/>
      <c r="Q4342" s="17"/>
      <c r="R4342" s="17"/>
      <c r="S4342" s="17"/>
      <c r="T4342" s="17"/>
      <c r="U4342" s="17"/>
      <c r="V4342" s="17"/>
      <c r="W4342" s="17"/>
    </row>
    <row r="4343" spans="3:23">
      <c r="C4343" s="3"/>
      <c r="E4343" s="2"/>
      <c r="H4343" s="40"/>
      <c r="I4343" s="10"/>
      <c r="J4343" s="9"/>
      <c r="K4343" s="53"/>
      <c r="L4343" s="54"/>
      <c r="O4343" s="17"/>
      <c r="P4343" s="17"/>
      <c r="Q4343" s="17"/>
      <c r="R4343" s="17"/>
      <c r="S4343" s="17"/>
      <c r="T4343" s="17"/>
      <c r="U4343" s="17"/>
      <c r="V4343" s="17"/>
      <c r="W4343" s="17"/>
    </row>
    <row r="4344" spans="3:23">
      <c r="C4344" s="3"/>
      <c r="E4344" s="2"/>
      <c r="H4344" s="40"/>
      <c r="I4344" s="10"/>
      <c r="J4344" s="9"/>
      <c r="K4344" s="53"/>
      <c r="L4344" s="54"/>
      <c r="O4344" s="17"/>
      <c r="P4344" s="17"/>
      <c r="Q4344" s="17"/>
      <c r="R4344" s="17"/>
      <c r="S4344" s="17"/>
      <c r="T4344" s="17"/>
      <c r="U4344" s="17"/>
      <c r="V4344" s="17"/>
      <c r="W4344" s="17"/>
    </row>
    <row r="4345" spans="3:23">
      <c r="C4345" s="3"/>
      <c r="E4345" s="2"/>
      <c r="H4345" s="40"/>
      <c r="I4345" s="10"/>
      <c r="J4345" s="9"/>
      <c r="K4345" s="53"/>
      <c r="L4345" s="54"/>
      <c r="O4345" s="17"/>
      <c r="P4345" s="17"/>
      <c r="Q4345" s="17"/>
      <c r="R4345" s="17"/>
      <c r="S4345" s="17"/>
      <c r="T4345" s="17"/>
      <c r="U4345" s="17"/>
      <c r="V4345" s="17"/>
      <c r="W4345" s="17"/>
    </row>
    <row r="4346" spans="3:23">
      <c r="C4346" s="3"/>
      <c r="E4346" s="2"/>
      <c r="H4346" s="40"/>
      <c r="I4346" s="10"/>
      <c r="J4346" s="9"/>
      <c r="K4346" s="53"/>
      <c r="L4346" s="54"/>
      <c r="O4346" s="17"/>
      <c r="P4346" s="17"/>
      <c r="Q4346" s="17"/>
      <c r="R4346" s="17"/>
      <c r="S4346" s="17"/>
      <c r="T4346" s="17"/>
      <c r="U4346" s="17"/>
      <c r="V4346" s="17"/>
      <c r="W4346" s="17"/>
    </row>
    <row r="4347" spans="3:23">
      <c r="C4347" s="3"/>
      <c r="E4347" s="2"/>
      <c r="H4347" s="40"/>
      <c r="I4347" s="10"/>
      <c r="J4347" s="9"/>
      <c r="K4347" s="53"/>
      <c r="L4347" s="54"/>
      <c r="O4347" s="17"/>
      <c r="P4347" s="17"/>
      <c r="Q4347" s="17"/>
      <c r="R4347" s="17"/>
      <c r="S4347" s="17"/>
      <c r="T4347" s="17"/>
      <c r="U4347" s="17"/>
      <c r="V4347" s="17"/>
      <c r="W4347" s="17"/>
    </row>
    <row r="4348" spans="3:23">
      <c r="C4348" s="3"/>
      <c r="E4348" s="2"/>
      <c r="H4348" s="40"/>
      <c r="I4348" s="10"/>
      <c r="J4348" s="9"/>
      <c r="K4348" s="53"/>
      <c r="L4348" s="54"/>
      <c r="O4348" s="17"/>
      <c r="P4348" s="17"/>
      <c r="Q4348" s="17"/>
      <c r="R4348" s="17"/>
      <c r="S4348" s="17"/>
      <c r="T4348" s="17"/>
      <c r="U4348" s="17"/>
      <c r="V4348" s="17"/>
      <c r="W4348" s="17"/>
    </row>
    <row r="4349" spans="3:23">
      <c r="C4349" s="3"/>
      <c r="E4349" s="2"/>
      <c r="H4349" s="40"/>
      <c r="I4349" s="10"/>
      <c r="J4349" s="9"/>
      <c r="K4349" s="53"/>
      <c r="L4349" s="54"/>
      <c r="O4349" s="17"/>
      <c r="P4349" s="17"/>
      <c r="Q4349" s="17"/>
      <c r="R4349" s="17"/>
      <c r="S4349" s="17"/>
      <c r="T4349" s="17"/>
      <c r="U4349" s="17"/>
      <c r="V4349" s="17"/>
      <c r="W4349" s="17"/>
    </row>
    <row r="4350" spans="3:23">
      <c r="C4350" s="3"/>
      <c r="E4350" s="2"/>
      <c r="H4350" s="40"/>
      <c r="I4350" s="10"/>
      <c r="J4350" s="9"/>
      <c r="K4350" s="53"/>
      <c r="L4350" s="54"/>
      <c r="O4350" s="17"/>
      <c r="P4350" s="17"/>
      <c r="Q4350" s="17"/>
      <c r="R4350" s="17"/>
      <c r="S4350" s="17"/>
      <c r="T4350" s="17"/>
      <c r="U4350" s="17"/>
      <c r="V4350" s="17"/>
      <c r="W4350" s="17"/>
    </row>
    <row r="4351" spans="3:23">
      <c r="C4351" s="3"/>
      <c r="E4351" s="2"/>
      <c r="H4351" s="40"/>
      <c r="I4351" s="10"/>
      <c r="J4351" s="9"/>
      <c r="K4351" s="53"/>
      <c r="L4351" s="54"/>
      <c r="O4351" s="17"/>
      <c r="P4351" s="17"/>
      <c r="Q4351" s="17"/>
      <c r="R4351" s="17"/>
      <c r="S4351" s="17"/>
      <c r="T4351" s="17"/>
      <c r="U4351" s="17"/>
      <c r="V4351" s="17"/>
      <c r="W4351" s="17"/>
    </row>
    <row r="4352" spans="3:23">
      <c r="C4352" s="3"/>
      <c r="E4352" s="2"/>
      <c r="H4352" s="40"/>
      <c r="I4352" s="10"/>
      <c r="J4352" s="9"/>
      <c r="K4352" s="53"/>
      <c r="L4352" s="54"/>
      <c r="O4352" s="17"/>
      <c r="P4352" s="17"/>
      <c r="Q4352" s="17"/>
      <c r="R4352" s="17"/>
      <c r="S4352" s="17"/>
      <c r="T4352" s="17"/>
      <c r="U4352" s="17"/>
      <c r="V4352" s="17"/>
      <c r="W4352" s="17"/>
    </row>
    <row r="4353" spans="3:23">
      <c r="C4353" s="3"/>
      <c r="E4353" s="2"/>
      <c r="H4353" s="40"/>
      <c r="I4353" s="10"/>
      <c r="J4353" s="9"/>
      <c r="K4353" s="53"/>
      <c r="L4353" s="54"/>
      <c r="O4353" s="17"/>
      <c r="P4353" s="17"/>
      <c r="Q4353" s="17"/>
      <c r="R4353" s="17"/>
      <c r="S4353" s="17"/>
      <c r="T4353" s="17"/>
      <c r="U4353" s="17"/>
      <c r="V4353" s="17"/>
      <c r="W4353" s="17"/>
    </row>
    <row r="4354" spans="3:23">
      <c r="C4354" s="3"/>
      <c r="E4354" s="2"/>
      <c r="H4354" s="40"/>
      <c r="I4354" s="10"/>
      <c r="J4354" s="9"/>
      <c r="K4354" s="53"/>
      <c r="L4354" s="54"/>
      <c r="O4354" s="17"/>
      <c r="P4354" s="17"/>
      <c r="Q4354" s="17"/>
      <c r="R4354" s="17"/>
      <c r="S4354" s="17"/>
      <c r="T4354" s="17"/>
      <c r="U4354" s="17"/>
      <c r="V4354" s="17"/>
      <c r="W4354" s="17"/>
    </row>
    <row r="4355" spans="3:23">
      <c r="C4355" s="3"/>
      <c r="E4355" s="2"/>
      <c r="H4355" s="40"/>
      <c r="I4355" s="10"/>
      <c r="J4355" s="9"/>
      <c r="K4355" s="53"/>
      <c r="L4355" s="54"/>
      <c r="O4355" s="17"/>
      <c r="P4355" s="17"/>
      <c r="Q4355" s="17"/>
      <c r="R4355" s="17"/>
      <c r="S4355" s="17"/>
      <c r="T4355" s="17"/>
      <c r="U4355" s="17"/>
      <c r="V4355" s="17"/>
      <c r="W4355" s="17"/>
    </row>
    <row r="4356" spans="3:23">
      <c r="C4356" s="3"/>
      <c r="E4356" s="2"/>
      <c r="H4356" s="40"/>
      <c r="I4356" s="10"/>
      <c r="J4356" s="9"/>
      <c r="K4356" s="53"/>
      <c r="L4356" s="54"/>
      <c r="O4356" s="17"/>
      <c r="P4356" s="17"/>
      <c r="Q4356" s="17"/>
      <c r="R4356" s="17"/>
      <c r="S4356" s="17"/>
      <c r="T4356" s="17"/>
      <c r="U4356" s="17"/>
      <c r="V4356" s="17"/>
      <c r="W4356" s="17"/>
    </row>
    <row r="4357" spans="3:23">
      <c r="C4357" s="3"/>
      <c r="E4357" s="2"/>
      <c r="H4357" s="40"/>
      <c r="I4357" s="10"/>
      <c r="J4357" s="9"/>
      <c r="K4357" s="53"/>
      <c r="L4357" s="54"/>
      <c r="O4357" s="17"/>
      <c r="P4357" s="17"/>
      <c r="Q4357" s="17"/>
      <c r="R4357" s="17"/>
      <c r="S4357" s="17"/>
      <c r="T4357" s="17"/>
      <c r="U4357" s="17"/>
      <c r="V4357" s="17"/>
      <c r="W4357" s="17"/>
    </row>
    <row r="4358" spans="3:23">
      <c r="C4358" s="3"/>
      <c r="E4358" s="2"/>
      <c r="H4358" s="40"/>
      <c r="I4358" s="10"/>
      <c r="J4358" s="9"/>
      <c r="K4358" s="53"/>
      <c r="L4358" s="54"/>
      <c r="O4358" s="17"/>
      <c r="P4358" s="17"/>
      <c r="Q4358" s="17"/>
      <c r="R4358" s="17"/>
      <c r="S4358" s="17"/>
      <c r="T4358" s="17"/>
      <c r="U4358" s="17"/>
      <c r="V4358" s="17"/>
      <c r="W4358" s="17"/>
    </row>
    <row r="4359" spans="3:23">
      <c r="C4359" s="3"/>
      <c r="E4359" s="2"/>
      <c r="H4359" s="40"/>
      <c r="I4359" s="10"/>
      <c r="J4359" s="9"/>
      <c r="K4359" s="53"/>
      <c r="L4359" s="54"/>
      <c r="O4359" s="17"/>
      <c r="P4359" s="17"/>
      <c r="Q4359" s="17"/>
      <c r="R4359" s="17"/>
      <c r="S4359" s="17"/>
      <c r="T4359" s="17"/>
      <c r="U4359" s="17"/>
      <c r="V4359" s="17"/>
      <c r="W4359" s="17"/>
    </row>
    <row r="4360" spans="3:23">
      <c r="C4360" s="3"/>
      <c r="E4360" s="2"/>
      <c r="H4360" s="40"/>
      <c r="I4360" s="10"/>
      <c r="J4360" s="9"/>
      <c r="K4360" s="53"/>
      <c r="L4360" s="54"/>
      <c r="O4360" s="17"/>
      <c r="P4360" s="17"/>
      <c r="Q4360" s="17"/>
      <c r="R4360" s="17"/>
      <c r="S4360" s="17"/>
      <c r="T4360" s="17"/>
      <c r="U4360" s="17"/>
      <c r="V4360" s="17"/>
      <c r="W4360" s="17"/>
    </row>
    <row r="4361" spans="3:23">
      <c r="C4361" s="3"/>
      <c r="E4361" s="2"/>
      <c r="H4361" s="40"/>
      <c r="I4361" s="10"/>
      <c r="J4361" s="9"/>
      <c r="K4361" s="53"/>
      <c r="L4361" s="54"/>
      <c r="O4361" s="17"/>
      <c r="P4361" s="17"/>
      <c r="Q4361" s="17"/>
      <c r="R4361" s="17"/>
      <c r="S4361" s="17"/>
      <c r="T4361" s="17"/>
      <c r="U4361" s="17"/>
      <c r="V4361" s="17"/>
      <c r="W4361" s="17"/>
    </row>
    <row r="4362" spans="3:23">
      <c r="C4362" s="3"/>
      <c r="E4362" s="2"/>
      <c r="H4362" s="40"/>
      <c r="I4362" s="10"/>
      <c r="J4362" s="9"/>
      <c r="K4362" s="53"/>
      <c r="L4362" s="54"/>
      <c r="O4362" s="17"/>
      <c r="P4362" s="17"/>
      <c r="Q4362" s="17"/>
      <c r="R4362" s="17"/>
      <c r="S4362" s="17"/>
      <c r="T4362" s="17"/>
      <c r="U4362" s="17"/>
      <c r="V4362" s="17"/>
      <c r="W4362" s="17"/>
    </row>
    <row r="4363" spans="3:23">
      <c r="C4363" s="3"/>
      <c r="E4363" s="2"/>
      <c r="H4363" s="40"/>
      <c r="I4363" s="10"/>
      <c r="J4363" s="9"/>
      <c r="K4363" s="53"/>
      <c r="L4363" s="54"/>
      <c r="O4363" s="17"/>
      <c r="P4363" s="17"/>
      <c r="Q4363" s="17"/>
      <c r="R4363" s="17"/>
      <c r="S4363" s="17"/>
      <c r="T4363" s="17"/>
      <c r="U4363" s="17"/>
      <c r="V4363" s="17"/>
      <c r="W4363" s="17"/>
    </row>
    <row r="4364" spans="3:23">
      <c r="C4364" s="3"/>
      <c r="E4364" s="2"/>
      <c r="H4364" s="40"/>
      <c r="I4364" s="10"/>
      <c r="J4364" s="9"/>
      <c r="K4364" s="53"/>
      <c r="L4364" s="54"/>
      <c r="O4364" s="17"/>
      <c r="P4364" s="17"/>
      <c r="Q4364" s="17"/>
      <c r="R4364" s="17"/>
      <c r="S4364" s="17"/>
      <c r="T4364" s="17"/>
      <c r="U4364" s="17"/>
      <c r="V4364" s="17"/>
      <c r="W4364" s="17"/>
    </row>
    <row r="4365" spans="3:23">
      <c r="C4365" s="3"/>
      <c r="E4365" s="2"/>
      <c r="H4365" s="40"/>
      <c r="I4365" s="10"/>
      <c r="J4365" s="9"/>
      <c r="K4365" s="53"/>
      <c r="L4365" s="54"/>
      <c r="O4365" s="17"/>
      <c r="P4365" s="17"/>
      <c r="Q4365" s="17"/>
      <c r="R4365" s="17"/>
      <c r="S4365" s="17"/>
      <c r="T4365" s="17"/>
      <c r="U4365" s="17"/>
      <c r="V4365" s="17"/>
      <c r="W4365" s="17"/>
    </row>
    <row r="4366" spans="3:23">
      <c r="C4366" s="3"/>
      <c r="E4366" s="2"/>
      <c r="H4366" s="40"/>
      <c r="I4366" s="10"/>
      <c r="J4366" s="9"/>
      <c r="K4366" s="53"/>
      <c r="L4366" s="54"/>
      <c r="O4366" s="17"/>
      <c r="P4366" s="17"/>
      <c r="Q4366" s="17"/>
      <c r="R4366" s="17"/>
      <c r="S4366" s="17"/>
      <c r="T4366" s="17"/>
      <c r="U4366" s="17"/>
      <c r="V4366" s="17"/>
      <c r="W4366" s="17"/>
    </row>
    <row r="4367" spans="3:23">
      <c r="C4367" s="3"/>
      <c r="E4367" s="2"/>
      <c r="H4367" s="40"/>
      <c r="I4367" s="10"/>
      <c r="J4367" s="9"/>
      <c r="K4367" s="53"/>
      <c r="L4367" s="54"/>
      <c r="O4367" s="17"/>
      <c r="P4367" s="17"/>
      <c r="Q4367" s="17"/>
      <c r="R4367" s="17"/>
      <c r="S4367" s="17"/>
      <c r="T4367" s="17"/>
      <c r="U4367" s="17"/>
      <c r="V4367" s="17"/>
      <c r="W4367" s="17"/>
    </row>
    <row r="4368" spans="3:23">
      <c r="C4368" s="3"/>
      <c r="E4368" s="2"/>
      <c r="H4368" s="40"/>
      <c r="I4368" s="10"/>
      <c r="J4368" s="9"/>
      <c r="K4368" s="53"/>
      <c r="L4368" s="54"/>
      <c r="O4368" s="17"/>
      <c r="P4368" s="17"/>
      <c r="Q4368" s="17"/>
      <c r="R4368" s="17"/>
      <c r="S4368" s="17"/>
      <c r="T4368" s="17"/>
      <c r="U4368" s="17"/>
      <c r="V4368" s="17"/>
      <c r="W4368" s="17"/>
    </row>
    <row r="4369" spans="3:23">
      <c r="C4369" s="3"/>
      <c r="E4369" s="2"/>
      <c r="H4369" s="40"/>
      <c r="I4369" s="10"/>
      <c r="J4369" s="9"/>
      <c r="K4369" s="53"/>
      <c r="L4369" s="54"/>
      <c r="O4369" s="17"/>
      <c r="P4369" s="17"/>
      <c r="Q4369" s="17"/>
      <c r="R4369" s="17"/>
      <c r="S4369" s="17"/>
      <c r="T4369" s="17"/>
      <c r="U4369" s="17"/>
      <c r="V4369" s="17"/>
      <c r="W4369" s="17"/>
    </row>
    <row r="4370" spans="3:23">
      <c r="C4370" s="3"/>
      <c r="E4370" s="2"/>
      <c r="H4370" s="40"/>
      <c r="I4370" s="10"/>
      <c r="J4370" s="9"/>
      <c r="K4370" s="53"/>
      <c r="L4370" s="54"/>
      <c r="O4370" s="17"/>
      <c r="P4370" s="17"/>
      <c r="Q4370" s="17"/>
      <c r="R4370" s="17"/>
      <c r="S4370" s="17"/>
      <c r="T4370" s="17"/>
      <c r="U4370" s="17"/>
      <c r="V4370" s="17"/>
      <c r="W4370" s="17"/>
    </row>
    <row r="4371" spans="3:23">
      <c r="C4371" s="3"/>
      <c r="E4371" s="2"/>
      <c r="H4371" s="40"/>
      <c r="I4371" s="10"/>
      <c r="J4371" s="9"/>
      <c r="K4371" s="53"/>
      <c r="L4371" s="54"/>
      <c r="O4371" s="17"/>
      <c r="P4371" s="17"/>
      <c r="Q4371" s="17"/>
      <c r="R4371" s="17"/>
      <c r="S4371" s="17"/>
      <c r="T4371" s="17"/>
      <c r="U4371" s="17"/>
      <c r="V4371" s="17"/>
      <c r="W4371" s="17"/>
    </row>
    <row r="4372" spans="3:23">
      <c r="C4372" s="3"/>
      <c r="E4372" s="2"/>
      <c r="H4372" s="40"/>
      <c r="I4372" s="10"/>
      <c r="J4372" s="9"/>
      <c r="K4372" s="53"/>
      <c r="L4372" s="54"/>
      <c r="O4372" s="17"/>
      <c r="P4372" s="17"/>
      <c r="Q4372" s="17"/>
      <c r="R4372" s="17"/>
      <c r="S4372" s="17"/>
      <c r="T4372" s="17"/>
      <c r="U4372" s="17"/>
      <c r="V4372" s="17"/>
      <c r="W4372" s="17"/>
    </row>
    <row r="4373" spans="3:23">
      <c r="C4373" s="3"/>
      <c r="E4373" s="2"/>
      <c r="H4373" s="40"/>
      <c r="I4373" s="10"/>
      <c r="J4373" s="9"/>
      <c r="K4373" s="53"/>
      <c r="L4373" s="54"/>
      <c r="O4373" s="17"/>
      <c r="P4373" s="17"/>
      <c r="Q4373" s="17"/>
      <c r="R4373" s="17"/>
      <c r="S4373" s="17"/>
      <c r="T4373" s="17"/>
      <c r="U4373" s="17"/>
      <c r="V4373" s="17"/>
      <c r="W4373" s="17"/>
    </row>
    <row r="4374" spans="3:23">
      <c r="C4374" s="3"/>
      <c r="E4374" s="2"/>
      <c r="H4374" s="40"/>
      <c r="I4374" s="10"/>
      <c r="J4374" s="9"/>
      <c r="K4374" s="53"/>
      <c r="L4374" s="54"/>
      <c r="O4374" s="17"/>
      <c r="P4374" s="17"/>
      <c r="Q4374" s="17"/>
      <c r="R4374" s="17"/>
      <c r="S4374" s="17"/>
      <c r="T4374" s="17"/>
      <c r="U4374" s="17"/>
      <c r="V4374" s="17"/>
      <c r="W4374" s="17"/>
    </row>
    <row r="4375" spans="3:23">
      <c r="C4375" s="3"/>
      <c r="E4375" s="2"/>
      <c r="H4375" s="40"/>
      <c r="I4375" s="10"/>
      <c r="J4375" s="9"/>
      <c r="K4375" s="53"/>
      <c r="L4375" s="54"/>
      <c r="O4375" s="17"/>
      <c r="P4375" s="17"/>
      <c r="Q4375" s="17"/>
      <c r="R4375" s="17"/>
      <c r="S4375" s="17"/>
      <c r="T4375" s="17"/>
      <c r="U4375" s="17"/>
      <c r="V4375" s="17"/>
      <c r="W4375" s="17"/>
    </row>
    <row r="4376" spans="3:23">
      <c r="C4376" s="3"/>
      <c r="E4376" s="2"/>
      <c r="H4376" s="40"/>
      <c r="I4376" s="10"/>
      <c r="J4376" s="9"/>
      <c r="K4376" s="53"/>
      <c r="L4376" s="54"/>
      <c r="O4376" s="17"/>
      <c r="P4376" s="17"/>
      <c r="Q4376" s="17"/>
      <c r="R4376" s="17"/>
      <c r="S4376" s="17"/>
      <c r="T4376" s="17"/>
      <c r="U4376" s="17"/>
      <c r="V4376" s="17"/>
      <c r="W4376" s="17"/>
    </row>
    <row r="4377" spans="3:23">
      <c r="C4377" s="3"/>
      <c r="E4377" s="2"/>
      <c r="H4377" s="40"/>
      <c r="I4377" s="10"/>
      <c r="J4377" s="9"/>
      <c r="K4377" s="53"/>
      <c r="L4377" s="54"/>
      <c r="O4377" s="17"/>
      <c r="P4377" s="17"/>
      <c r="Q4377" s="17"/>
      <c r="R4377" s="17"/>
      <c r="S4377" s="17"/>
      <c r="T4377" s="17"/>
      <c r="U4377" s="17"/>
      <c r="V4377" s="17"/>
      <c r="W4377" s="17"/>
    </row>
    <row r="4378" spans="3:23">
      <c r="C4378" s="3"/>
      <c r="E4378" s="2"/>
      <c r="H4378" s="40"/>
      <c r="I4378" s="10"/>
      <c r="J4378" s="9"/>
      <c r="K4378" s="53"/>
      <c r="L4378" s="54"/>
      <c r="O4378" s="17"/>
      <c r="P4378" s="17"/>
      <c r="Q4378" s="17"/>
      <c r="R4378" s="17"/>
      <c r="S4378" s="17"/>
      <c r="T4378" s="17"/>
      <c r="U4378" s="17"/>
      <c r="V4378" s="17"/>
      <c r="W4378" s="17"/>
    </row>
    <row r="4379" spans="3:23">
      <c r="C4379" s="3"/>
      <c r="E4379" s="2"/>
      <c r="H4379" s="40"/>
      <c r="I4379" s="10"/>
      <c r="J4379" s="9"/>
      <c r="K4379" s="53"/>
      <c r="L4379" s="54"/>
      <c r="O4379" s="17"/>
      <c r="P4379" s="17"/>
      <c r="Q4379" s="17"/>
      <c r="R4379" s="17"/>
      <c r="S4379" s="17"/>
      <c r="T4379" s="17"/>
      <c r="U4379" s="17"/>
      <c r="V4379" s="17"/>
      <c r="W4379" s="17"/>
    </row>
    <row r="4380" spans="3:23">
      <c r="C4380" s="3"/>
      <c r="E4380" s="2"/>
      <c r="H4380" s="40"/>
      <c r="I4380" s="10"/>
      <c r="J4380" s="9"/>
      <c r="K4380" s="53"/>
      <c r="L4380" s="54"/>
      <c r="O4380" s="17"/>
      <c r="P4380" s="17"/>
      <c r="Q4380" s="17"/>
      <c r="R4380" s="17"/>
      <c r="S4380" s="17"/>
      <c r="T4380" s="17"/>
      <c r="U4380" s="17"/>
      <c r="V4380" s="17"/>
      <c r="W4380" s="17"/>
    </row>
    <row r="4381" spans="3:23">
      <c r="C4381" s="3"/>
      <c r="E4381" s="2"/>
      <c r="H4381" s="40"/>
      <c r="I4381" s="10"/>
      <c r="J4381" s="9"/>
      <c r="K4381" s="53"/>
      <c r="L4381" s="54"/>
      <c r="O4381" s="17"/>
      <c r="P4381" s="17"/>
      <c r="Q4381" s="17"/>
      <c r="R4381" s="17"/>
      <c r="S4381" s="17"/>
      <c r="T4381" s="17"/>
      <c r="U4381" s="17"/>
      <c r="V4381" s="17"/>
      <c r="W4381" s="17"/>
    </row>
    <row r="4382" spans="3:23">
      <c r="C4382" s="3"/>
      <c r="E4382" s="2"/>
      <c r="H4382" s="40"/>
      <c r="I4382" s="10"/>
      <c r="J4382" s="9"/>
      <c r="K4382" s="53"/>
      <c r="L4382" s="54"/>
      <c r="O4382" s="17"/>
      <c r="P4382" s="17"/>
      <c r="Q4382" s="17"/>
      <c r="R4382" s="17"/>
      <c r="S4382" s="17"/>
      <c r="T4382" s="17"/>
      <c r="U4382" s="17"/>
      <c r="V4382" s="17"/>
      <c r="W4382" s="17"/>
    </row>
    <row r="4383" spans="3:23">
      <c r="C4383" s="3"/>
      <c r="E4383" s="2"/>
      <c r="H4383" s="40"/>
      <c r="I4383" s="10"/>
      <c r="J4383" s="9"/>
      <c r="K4383" s="53"/>
      <c r="L4383" s="54"/>
      <c r="O4383" s="17"/>
      <c r="P4383" s="17"/>
      <c r="Q4383" s="17"/>
      <c r="R4383" s="17"/>
      <c r="S4383" s="17"/>
      <c r="T4383" s="17"/>
      <c r="U4383" s="17"/>
      <c r="V4383" s="17"/>
      <c r="W4383" s="17"/>
    </row>
    <row r="4384" spans="3:23">
      <c r="C4384" s="3"/>
      <c r="E4384" s="2"/>
      <c r="H4384" s="40"/>
      <c r="I4384" s="10"/>
      <c r="J4384" s="9"/>
      <c r="K4384" s="53"/>
      <c r="L4384" s="54"/>
      <c r="O4384" s="17"/>
      <c r="P4384" s="17"/>
      <c r="Q4384" s="17"/>
      <c r="R4384" s="17"/>
      <c r="S4384" s="17"/>
      <c r="T4384" s="17"/>
      <c r="U4384" s="17"/>
      <c r="V4384" s="17"/>
      <c r="W4384" s="17"/>
    </row>
    <row r="4385" spans="3:23">
      <c r="C4385" s="3"/>
      <c r="E4385" s="2"/>
      <c r="H4385" s="40"/>
      <c r="I4385" s="10"/>
      <c r="J4385" s="9"/>
      <c r="K4385" s="53"/>
      <c r="L4385" s="54"/>
      <c r="O4385" s="17"/>
      <c r="P4385" s="17"/>
      <c r="Q4385" s="17"/>
      <c r="R4385" s="17"/>
      <c r="S4385" s="17"/>
      <c r="T4385" s="17"/>
      <c r="U4385" s="17"/>
      <c r="V4385" s="17"/>
      <c r="W4385" s="17"/>
    </row>
    <row r="4386" spans="3:23">
      <c r="C4386" s="3"/>
      <c r="E4386" s="2"/>
      <c r="H4386" s="40"/>
      <c r="I4386" s="10"/>
      <c r="J4386" s="9"/>
      <c r="K4386" s="53"/>
      <c r="L4386" s="54"/>
      <c r="O4386" s="17"/>
      <c r="P4386" s="17"/>
      <c r="Q4386" s="17"/>
      <c r="R4386" s="17"/>
      <c r="S4386" s="17"/>
      <c r="T4386" s="17"/>
      <c r="U4386" s="17"/>
      <c r="V4386" s="17"/>
      <c r="W4386" s="17"/>
    </row>
    <row r="4387" spans="3:23">
      <c r="C4387" s="3"/>
      <c r="E4387" s="2"/>
      <c r="H4387" s="40"/>
      <c r="I4387" s="10"/>
      <c r="J4387" s="9"/>
      <c r="K4387" s="53"/>
      <c r="L4387" s="54"/>
      <c r="O4387" s="17"/>
      <c r="P4387" s="17"/>
      <c r="Q4387" s="17"/>
      <c r="R4387" s="17"/>
      <c r="S4387" s="17"/>
      <c r="T4387" s="17"/>
      <c r="U4387" s="17"/>
      <c r="V4387" s="17"/>
      <c r="W4387" s="17"/>
    </row>
    <row r="4388" spans="3:23">
      <c r="C4388" s="3"/>
      <c r="E4388" s="2"/>
      <c r="H4388" s="40"/>
      <c r="I4388" s="10"/>
      <c r="J4388" s="9"/>
      <c r="K4388" s="53"/>
      <c r="L4388" s="54"/>
      <c r="O4388" s="17"/>
      <c r="P4388" s="17"/>
      <c r="Q4388" s="17"/>
      <c r="R4388" s="17"/>
      <c r="S4388" s="17"/>
      <c r="T4388" s="17"/>
      <c r="U4388" s="17"/>
      <c r="V4388" s="17"/>
      <c r="W4388" s="17"/>
    </row>
    <row r="4389" spans="3:23">
      <c r="C4389" s="3"/>
      <c r="E4389" s="2"/>
      <c r="H4389" s="40"/>
      <c r="I4389" s="10"/>
      <c r="J4389" s="9"/>
      <c r="K4389" s="53"/>
      <c r="L4389" s="54"/>
      <c r="O4389" s="17"/>
      <c r="P4389" s="17"/>
      <c r="Q4389" s="17"/>
      <c r="R4389" s="17"/>
      <c r="S4389" s="17"/>
      <c r="T4389" s="17"/>
      <c r="U4389" s="17"/>
      <c r="V4389" s="17"/>
      <c r="W4389" s="17"/>
    </row>
    <row r="4390" spans="3:23">
      <c r="C4390" s="3"/>
      <c r="E4390" s="2"/>
      <c r="H4390" s="40"/>
      <c r="I4390" s="10"/>
      <c r="J4390" s="9"/>
      <c r="K4390" s="53"/>
      <c r="L4390" s="54"/>
      <c r="O4390" s="17"/>
      <c r="P4390" s="17"/>
      <c r="Q4390" s="17"/>
      <c r="R4390" s="17"/>
      <c r="S4390" s="17"/>
      <c r="T4390" s="17"/>
      <c r="U4390" s="17"/>
      <c r="V4390" s="17"/>
      <c r="W4390" s="17"/>
    </row>
    <row r="4391" spans="3:23">
      <c r="C4391" s="3"/>
      <c r="E4391" s="2"/>
      <c r="H4391" s="40"/>
      <c r="I4391" s="10"/>
      <c r="J4391" s="9"/>
      <c r="K4391" s="53"/>
      <c r="L4391" s="54"/>
      <c r="O4391" s="17"/>
      <c r="P4391" s="17"/>
      <c r="Q4391" s="17"/>
      <c r="R4391" s="17"/>
      <c r="S4391" s="17"/>
      <c r="T4391" s="17"/>
      <c r="U4391" s="17"/>
      <c r="V4391" s="17"/>
      <c r="W4391" s="17"/>
    </row>
    <row r="4392" spans="3:23">
      <c r="C4392" s="3"/>
      <c r="E4392" s="2"/>
      <c r="H4392" s="40"/>
      <c r="I4392" s="10"/>
      <c r="J4392" s="9"/>
      <c r="K4392" s="53"/>
      <c r="L4392" s="54"/>
      <c r="O4392" s="17"/>
      <c r="P4392" s="17"/>
      <c r="Q4392" s="17"/>
      <c r="R4392" s="17"/>
      <c r="S4392" s="17"/>
      <c r="T4392" s="17"/>
      <c r="U4392" s="17"/>
      <c r="V4392" s="17"/>
      <c r="W4392" s="17"/>
    </row>
    <row r="4393" spans="3:23">
      <c r="C4393" s="3"/>
      <c r="E4393" s="2"/>
      <c r="H4393" s="40"/>
      <c r="I4393" s="10"/>
      <c r="J4393" s="9"/>
      <c r="K4393" s="53"/>
      <c r="L4393" s="54"/>
      <c r="O4393" s="17"/>
      <c r="P4393" s="17"/>
      <c r="Q4393" s="17"/>
      <c r="R4393" s="17"/>
      <c r="S4393" s="17"/>
      <c r="T4393" s="17"/>
      <c r="U4393" s="17"/>
      <c r="V4393" s="17"/>
      <c r="W4393" s="17"/>
    </row>
    <row r="4394" spans="3:23">
      <c r="C4394" s="3"/>
      <c r="E4394" s="2"/>
      <c r="H4394" s="40"/>
      <c r="I4394" s="10"/>
      <c r="J4394" s="9"/>
      <c r="K4394" s="53"/>
      <c r="L4394" s="54"/>
      <c r="O4394" s="17"/>
      <c r="P4394" s="17"/>
      <c r="Q4394" s="17"/>
      <c r="R4394" s="17"/>
      <c r="S4394" s="17"/>
      <c r="T4394" s="17"/>
      <c r="U4394" s="17"/>
      <c r="V4394" s="17"/>
      <c r="W4394" s="17"/>
    </row>
    <row r="4395" spans="3:23">
      <c r="C4395" s="3"/>
      <c r="E4395" s="2"/>
      <c r="H4395" s="40"/>
      <c r="I4395" s="10"/>
      <c r="J4395" s="9"/>
      <c r="K4395" s="53"/>
      <c r="L4395" s="54"/>
      <c r="O4395" s="17"/>
      <c r="P4395" s="17"/>
      <c r="Q4395" s="17"/>
      <c r="R4395" s="17"/>
      <c r="S4395" s="17"/>
      <c r="T4395" s="17"/>
      <c r="U4395" s="17"/>
      <c r="V4395" s="17"/>
      <c r="W4395" s="17"/>
    </row>
    <row r="4396" spans="3:23">
      <c r="C4396" s="3"/>
      <c r="E4396" s="2"/>
      <c r="H4396" s="40"/>
      <c r="I4396" s="10"/>
      <c r="J4396" s="9"/>
      <c r="K4396" s="53"/>
      <c r="L4396" s="54"/>
      <c r="O4396" s="17"/>
      <c r="P4396" s="17"/>
      <c r="Q4396" s="17"/>
      <c r="R4396" s="17"/>
      <c r="S4396" s="17"/>
      <c r="T4396" s="17"/>
      <c r="U4396" s="17"/>
      <c r="V4396" s="17"/>
      <c r="W4396" s="17"/>
    </row>
    <row r="4397" spans="3:23">
      <c r="C4397" s="3"/>
      <c r="E4397" s="2"/>
      <c r="H4397" s="40"/>
      <c r="I4397" s="10"/>
      <c r="J4397" s="9"/>
      <c r="K4397" s="53"/>
      <c r="L4397" s="54"/>
      <c r="O4397" s="17"/>
      <c r="P4397" s="17"/>
      <c r="Q4397" s="17"/>
      <c r="R4397" s="17"/>
      <c r="S4397" s="17"/>
      <c r="T4397" s="17"/>
      <c r="U4397" s="17"/>
      <c r="V4397" s="17"/>
      <c r="W4397" s="17"/>
    </row>
    <row r="4398" spans="3:23">
      <c r="C4398" s="3"/>
      <c r="E4398" s="2"/>
      <c r="H4398" s="40"/>
      <c r="I4398" s="10"/>
      <c r="J4398" s="9"/>
      <c r="K4398" s="53"/>
      <c r="L4398" s="54"/>
      <c r="O4398" s="17"/>
      <c r="P4398" s="17"/>
      <c r="Q4398" s="17"/>
      <c r="R4398" s="17"/>
      <c r="S4398" s="17"/>
      <c r="T4398" s="17"/>
      <c r="U4398" s="17"/>
      <c r="V4398" s="17"/>
      <c r="W4398" s="17"/>
    </row>
    <row r="4399" spans="3:23">
      <c r="C4399" s="3"/>
      <c r="E4399" s="2"/>
      <c r="H4399" s="40"/>
      <c r="I4399" s="10"/>
      <c r="J4399" s="9"/>
      <c r="K4399" s="53"/>
      <c r="L4399" s="54"/>
      <c r="O4399" s="17"/>
      <c r="P4399" s="17"/>
      <c r="Q4399" s="17"/>
      <c r="R4399" s="17"/>
      <c r="S4399" s="17"/>
      <c r="T4399" s="17"/>
      <c r="U4399" s="17"/>
      <c r="V4399" s="17"/>
      <c r="W4399" s="17"/>
    </row>
    <row r="4400" spans="3:23">
      <c r="C4400" s="3"/>
      <c r="E4400" s="2"/>
      <c r="H4400" s="40"/>
      <c r="I4400" s="10"/>
      <c r="J4400" s="9"/>
      <c r="K4400" s="53"/>
      <c r="L4400" s="54"/>
      <c r="O4400" s="17"/>
      <c r="P4400" s="17"/>
      <c r="Q4400" s="17"/>
      <c r="R4400" s="17"/>
      <c r="S4400" s="17"/>
      <c r="T4400" s="17"/>
      <c r="U4400" s="17"/>
      <c r="V4400" s="17"/>
      <c r="W4400" s="17"/>
    </row>
    <row r="4401" spans="3:23">
      <c r="C4401" s="3"/>
      <c r="E4401" s="2"/>
      <c r="H4401" s="40"/>
      <c r="I4401" s="10"/>
      <c r="J4401" s="9"/>
      <c r="K4401" s="53"/>
      <c r="L4401" s="54"/>
      <c r="O4401" s="17"/>
      <c r="P4401" s="17"/>
      <c r="Q4401" s="17"/>
      <c r="R4401" s="17"/>
      <c r="S4401" s="17"/>
      <c r="T4401" s="17"/>
      <c r="U4401" s="17"/>
      <c r="V4401" s="17"/>
      <c r="W4401" s="17"/>
    </row>
    <row r="4402" spans="3:23">
      <c r="C4402" s="3"/>
      <c r="E4402" s="2"/>
      <c r="H4402" s="40"/>
      <c r="I4402" s="10"/>
      <c r="J4402" s="9"/>
      <c r="K4402" s="53"/>
      <c r="L4402" s="54"/>
      <c r="O4402" s="17"/>
      <c r="P4402" s="17"/>
      <c r="Q4402" s="17"/>
      <c r="R4402" s="17"/>
      <c r="S4402" s="17"/>
      <c r="T4402" s="17"/>
      <c r="U4402" s="17"/>
      <c r="V4402" s="17"/>
      <c r="W4402" s="17"/>
    </row>
    <row r="4403" spans="3:23">
      <c r="C4403" s="3"/>
      <c r="E4403" s="2"/>
      <c r="H4403" s="40"/>
      <c r="I4403" s="10"/>
      <c r="J4403" s="9"/>
      <c r="K4403" s="53"/>
      <c r="L4403" s="54"/>
      <c r="O4403" s="17"/>
      <c r="P4403" s="17"/>
      <c r="Q4403" s="17"/>
      <c r="R4403" s="17"/>
      <c r="S4403" s="17"/>
      <c r="T4403" s="17"/>
      <c r="U4403" s="17"/>
      <c r="V4403" s="17"/>
      <c r="W4403" s="17"/>
    </row>
    <row r="4404" spans="3:23">
      <c r="C4404" s="3"/>
      <c r="E4404" s="2"/>
      <c r="H4404" s="40"/>
      <c r="I4404" s="10"/>
      <c r="J4404" s="9"/>
      <c r="K4404" s="53"/>
      <c r="L4404" s="54"/>
      <c r="O4404" s="17"/>
      <c r="P4404" s="17"/>
      <c r="Q4404" s="17"/>
      <c r="R4404" s="17"/>
      <c r="S4404" s="17"/>
      <c r="T4404" s="17"/>
      <c r="U4404" s="17"/>
      <c r="V4404" s="17"/>
      <c r="W4404" s="17"/>
    </row>
    <row r="4405" spans="3:23">
      <c r="C4405" s="3"/>
      <c r="E4405" s="2"/>
      <c r="H4405" s="40"/>
      <c r="I4405" s="10"/>
      <c r="J4405" s="9"/>
      <c r="K4405" s="53"/>
      <c r="L4405" s="54"/>
      <c r="O4405" s="17"/>
      <c r="P4405" s="17"/>
      <c r="Q4405" s="17"/>
      <c r="R4405" s="17"/>
      <c r="S4405" s="17"/>
      <c r="T4405" s="17"/>
      <c r="U4405" s="17"/>
      <c r="V4405" s="17"/>
      <c r="W4405" s="17"/>
    </row>
    <row r="4406" spans="3:23">
      <c r="C4406" s="3"/>
      <c r="E4406" s="2"/>
      <c r="H4406" s="40"/>
      <c r="I4406" s="10"/>
      <c r="J4406" s="9"/>
      <c r="K4406" s="53"/>
      <c r="L4406" s="54"/>
      <c r="O4406" s="17"/>
      <c r="P4406" s="17"/>
      <c r="Q4406" s="17"/>
      <c r="R4406" s="17"/>
      <c r="S4406" s="17"/>
      <c r="T4406" s="17"/>
      <c r="U4406" s="17"/>
      <c r="V4406" s="17"/>
      <c r="W4406" s="17"/>
    </row>
    <row r="4407" spans="3:23">
      <c r="C4407" s="3"/>
      <c r="E4407" s="2"/>
      <c r="H4407" s="40"/>
      <c r="I4407" s="10"/>
      <c r="J4407" s="9"/>
      <c r="K4407" s="53"/>
      <c r="L4407" s="54"/>
      <c r="O4407" s="17"/>
      <c r="P4407" s="17"/>
      <c r="Q4407" s="17"/>
      <c r="R4407" s="17"/>
      <c r="S4407" s="17"/>
      <c r="T4407" s="17"/>
      <c r="U4407" s="17"/>
      <c r="V4407" s="17"/>
      <c r="W4407" s="17"/>
    </row>
    <row r="4408" spans="3:23">
      <c r="C4408" s="3"/>
      <c r="E4408" s="2"/>
      <c r="H4408" s="40"/>
      <c r="I4408" s="10"/>
      <c r="J4408" s="9"/>
      <c r="K4408" s="53"/>
      <c r="L4408" s="54"/>
      <c r="O4408" s="17"/>
      <c r="P4408" s="17"/>
      <c r="Q4408" s="17"/>
      <c r="R4408" s="17"/>
      <c r="S4408" s="17"/>
      <c r="T4408" s="17"/>
      <c r="U4408" s="17"/>
      <c r="V4408" s="17"/>
      <c r="W4408" s="17"/>
    </row>
    <row r="4409" spans="3:23">
      <c r="C4409" s="3"/>
      <c r="E4409" s="2"/>
      <c r="H4409" s="40"/>
      <c r="I4409" s="10"/>
      <c r="J4409" s="9"/>
      <c r="K4409" s="53"/>
      <c r="L4409" s="54"/>
      <c r="O4409" s="17"/>
      <c r="P4409" s="17"/>
      <c r="Q4409" s="17"/>
      <c r="R4409" s="17"/>
      <c r="S4409" s="17"/>
      <c r="T4409" s="17"/>
      <c r="U4409" s="17"/>
      <c r="V4409" s="17"/>
      <c r="W4409" s="17"/>
    </row>
    <row r="4410" spans="3:23">
      <c r="C4410" s="3"/>
      <c r="E4410" s="2"/>
      <c r="H4410" s="40"/>
      <c r="I4410" s="10"/>
      <c r="J4410" s="9"/>
      <c r="K4410" s="53"/>
      <c r="L4410" s="54"/>
      <c r="O4410" s="17"/>
      <c r="P4410" s="17"/>
      <c r="Q4410" s="17"/>
      <c r="R4410" s="17"/>
      <c r="S4410" s="17"/>
      <c r="T4410" s="17"/>
      <c r="U4410" s="17"/>
      <c r="V4410" s="17"/>
      <c r="W4410" s="17"/>
    </row>
    <row r="4411" spans="3:23">
      <c r="C4411" s="3"/>
      <c r="E4411" s="2"/>
      <c r="H4411" s="40"/>
      <c r="I4411" s="10"/>
      <c r="J4411" s="9"/>
      <c r="K4411" s="53"/>
      <c r="L4411" s="54"/>
      <c r="O4411" s="17"/>
      <c r="P4411" s="17"/>
      <c r="Q4411" s="17"/>
      <c r="R4411" s="17"/>
      <c r="S4411" s="17"/>
      <c r="T4411" s="17"/>
      <c r="U4411" s="17"/>
      <c r="V4411" s="17"/>
      <c r="W4411" s="17"/>
    </row>
    <row r="4412" spans="3:23">
      <c r="C4412" s="3"/>
      <c r="E4412" s="2"/>
      <c r="H4412" s="40"/>
      <c r="I4412" s="10"/>
      <c r="J4412" s="9"/>
      <c r="K4412" s="53"/>
      <c r="L4412" s="54"/>
      <c r="O4412" s="17"/>
      <c r="P4412" s="17"/>
      <c r="Q4412" s="17"/>
      <c r="R4412" s="17"/>
      <c r="S4412" s="17"/>
      <c r="T4412" s="17"/>
      <c r="U4412" s="17"/>
      <c r="V4412" s="17"/>
      <c r="W4412" s="17"/>
    </row>
    <row r="4413" spans="3:23">
      <c r="C4413" s="3"/>
      <c r="E4413" s="2"/>
      <c r="H4413" s="40"/>
      <c r="I4413" s="10"/>
      <c r="J4413" s="9"/>
      <c r="K4413" s="53"/>
      <c r="L4413" s="54"/>
      <c r="O4413" s="17"/>
      <c r="P4413" s="17"/>
      <c r="Q4413" s="17"/>
      <c r="R4413" s="17"/>
      <c r="S4413" s="17"/>
      <c r="T4413" s="17"/>
      <c r="U4413" s="17"/>
      <c r="V4413" s="17"/>
      <c r="W4413" s="17"/>
    </row>
    <row r="4414" spans="3:23">
      <c r="C4414" s="3"/>
      <c r="E4414" s="2"/>
      <c r="H4414" s="40"/>
      <c r="I4414" s="10"/>
      <c r="J4414" s="9"/>
      <c r="K4414" s="53"/>
      <c r="L4414" s="54"/>
      <c r="O4414" s="17"/>
      <c r="P4414" s="17"/>
      <c r="Q4414" s="17"/>
      <c r="R4414" s="17"/>
      <c r="S4414" s="17"/>
      <c r="T4414" s="17"/>
      <c r="U4414" s="17"/>
      <c r="V4414" s="17"/>
      <c r="W4414" s="17"/>
    </row>
    <row r="4415" spans="3:23">
      <c r="C4415" s="3"/>
      <c r="E4415" s="2"/>
      <c r="H4415" s="40"/>
      <c r="I4415" s="10"/>
      <c r="J4415" s="9"/>
      <c r="K4415" s="53"/>
      <c r="L4415" s="54"/>
      <c r="O4415" s="17"/>
      <c r="P4415" s="17"/>
      <c r="Q4415" s="17"/>
      <c r="R4415" s="17"/>
      <c r="S4415" s="17"/>
      <c r="T4415" s="17"/>
      <c r="U4415" s="17"/>
      <c r="V4415" s="17"/>
      <c r="W4415" s="17"/>
    </row>
    <row r="4416" spans="3:23">
      <c r="C4416" s="3"/>
      <c r="E4416" s="2"/>
      <c r="H4416" s="40"/>
      <c r="I4416" s="10"/>
      <c r="J4416" s="9"/>
      <c r="K4416" s="53"/>
      <c r="L4416" s="54"/>
      <c r="O4416" s="17"/>
      <c r="P4416" s="17"/>
      <c r="Q4416" s="17"/>
      <c r="R4416" s="17"/>
      <c r="S4416" s="17"/>
      <c r="T4416" s="17"/>
      <c r="U4416" s="17"/>
      <c r="V4416" s="17"/>
      <c r="W4416" s="17"/>
    </row>
    <row r="4417" spans="3:23">
      <c r="C4417" s="3"/>
      <c r="E4417" s="2"/>
      <c r="H4417" s="40"/>
      <c r="I4417" s="10"/>
      <c r="J4417" s="9"/>
      <c r="K4417" s="53"/>
      <c r="L4417" s="54"/>
      <c r="O4417" s="17"/>
      <c r="P4417" s="17"/>
      <c r="Q4417" s="17"/>
      <c r="R4417" s="17"/>
      <c r="S4417" s="17"/>
      <c r="T4417" s="17"/>
      <c r="U4417" s="17"/>
      <c r="V4417" s="17"/>
      <c r="W4417" s="17"/>
    </row>
    <row r="4418" spans="3:23">
      <c r="C4418" s="3"/>
      <c r="E4418" s="2"/>
      <c r="H4418" s="40"/>
      <c r="I4418" s="10"/>
      <c r="J4418" s="9"/>
      <c r="K4418" s="53"/>
      <c r="L4418" s="54"/>
      <c r="O4418" s="17"/>
      <c r="P4418" s="17"/>
      <c r="Q4418" s="17"/>
      <c r="R4418" s="17"/>
      <c r="S4418" s="17"/>
      <c r="T4418" s="17"/>
      <c r="U4418" s="17"/>
      <c r="V4418" s="17"/>
      <c r="W4418" s="17"/>
    </row>
    <row r="4419" spans="3:23">
      <c r="C4419" s="3"/>
      <c r="E4419" s="2"/>
      <c r="H4419" s="40"/>
      <c r="I4419" s="10"/>
      <c r="J4419" s="9"/>
      <c r="K4419" s="53"/>
      <c r="L4419" s="54"/>
      <c r="O4419" s="17"/>
      <c r="P4419" s="17"/>
      <c r="Q4419" s="17"/>
      <c r="R4419" s="17"/>
      <c r="S4419" s="17"/>
      <c r="T4419" s="17"/>
      <c r="U4419" s="17"/>
      <c r="V4419" s="17"/>
      <c r="W4419" s="17"/>
    </row>
    <row r="4420" spans="3:23">
      <c r="C4420" s="3"/>
      <c r="E4420" s="2"/>
      <c r="H4420" s="40"/>
      <c r="I4420" s="10"/>
      <c r="J4420" s="9"/>
      <c r="K4420" s="53"/>
      <c r="L4420" s="54"/>
      <c r="O4420" s="17"/>
      <c r="P4420" s="17"/>
      <c r="Q4420" s="17"/>
      <c r="R4420" s="17"/>
      <c r="S4420" s="17"/>
      <c r="T4420" s="17"/>
      <c r="U4420" s="17"/>
      <c r="V4420" s="17"/>
      <c r="W4420" s="17"/>
    </row>
    <row r="4421" spans="3:23">
      <c r="C4421" s="3"/>
      <c r="E4421" s="2"/>
      <c r="H4421" s="40"/>
      <c r="I4421" s="10"/>
      <c r="J4421" s="9"/>
      <c r="K4421" s="53"/>
      <c r="L4421" s="54"/>
      <c r="O4421" s="17"/>
      <c r="P4421" s="17"/>
      <c r="Q4421" s="17"/>
      <c r="R4421" s="17"/>
      <c r="S4421" s="17"/>
      <c r="T4421" s="17"/>
      <c r="U4421" s="17"/>
      <c r="V4421" s="17"/>
      <c r="W4421" s="17"/>
    </row>
    <row r="4422" spans="3:23">
      <c r="C4422" s="3"/>
      <c r="E4422" s="2"/>
      <c r="H4422" s="40"/>
      <c r="I4422" s="10"/>
      <c r="J4422" s="9"/>
      <c r="K4422" s="53"/>
      <c r="L4422" s="54"/>
      <c r="O4422" s="17"/>
      <c r="P4422" s="17"/>
      <c r="Q4422" s="17"/>
      <c r="R4422" s="17"/>
      <c r="S4422" s="17"/>
      <c r="T4422" s="17"/>
      <c r="U4422" s="17"/>
      <c r="V4422" s="17"/>
      <c r="W4422" s="17"/>
    </row>
    <row r="4423" spans="3:23">
      <c r="C4423" s="3"/>
      <c r="E4423" s="2"/>
      <c r="H4423" s="40"/>
      <c r="I4423" s="10"/>
      <c r="J4423" s="9"/>
      <c r="K4423" s="53"/>
      <c r="L4423" s="54"/>
      <c r="O4423" s="17"/>
      <c r="P4423" s="17"/>
      <c r="Q4423" s="17"/>
      <c r="R4423" s="17"/>
      <c r="S4423" s="17"/>
      <c r="T4423" s="17"/>
      <c r="U4423" s="17"/>
      <c r="V4423" s="17"/>
      <c r="W4423" s="17"/>
    </row>
    <row r="4424" spans="3:23">
      <c r="C4424" s="3"/>
      <c r="E4424" s="2"/>
      <c r="H4424" s="40"/>
      <c r="I4424" s="10"/>
      <c r="J4424" s="9"/>
      <c r="K4424" s="53"/>
      <c r="L4424" s="54"/>
      <c r="O4424" s="17"/>
      <c r="P4424" s="17"/>
      <c r="Q4424" s="17"/>
      <c r="R4424" s="17"/>
      <c r="S4424" s="17"/>
      <c r="T4424" s="17"/>
      <c r="U4424" s="17"/>
      <c r="V4424" s="17"/>
      <c r="W4424" s="17"/>
    </row>
    <row r="4425" spans="3:23">
      <c r="C4425" s="3"/>
      <c r="E4425" s="2"/>
      <c r="H4425" s="40"/>
      <c r="I4425" s="10"/>
      <c r="J4425" s="9"/>
      <c r="K4425" s="53"/>
      <c r="L4425" s="54"/>
      <c r="O4425" s="17"/>
      <c r="P4425" s="17"/>
      <c r="Q4425" s="17"/>
      <c r="R4425" s="17"/>
      <c r="S4425" s="17"/>
      <c r="T4425" s="17"/>
      <c r="U4425" s="17"/>
      <c r="V4425" s="17"/>
      <c r="W4425" s="17"/>
    </row>
    <row r="4426" spans="3:23">
      <c r="C4426" s="3"/>
      <c r="E4426" s="2"/>
      <c r="H4426" s="40"/>
      <c r="I4426" s="10"/>
      <c r="J4426" s="9"/>
      <c r="K4426" s="53"/>
      <c r="L4426" s="54"/>
      <c r="O4426" s="17"/>
      <c r="P4426" s="17"/>
      <c r="Q4426" s="17"/>
      <c r="R4426" s="17"/>
      <c r="S4426" s="17"/>
      <c r="T4426" s="17"/>
      <c r="U4426" s="17"/>
      <c r="V4426" s="17"/>
      <c r="W4426" s="17"/>
    </row>
    <row r="4427" spans="3:23">
      <c r="C4427" s="3"/>
      <c r="E4427" s="2"/>
      <c r="H4427" s="40"/>
      <c r="I4427" s="10"/>
      <c r="J4427" s="9"/>
      <c r="K4427" s="53"/>
      <c r="L4427" s="54"/>
      <c r="O4427" s="17"/>
      <c r="P4427" s="17"/>
      <c r="Q4427" s="17"/>
      <c r="R4427" s="17"/>
      <c r="S4427" s="17"/>
      <c r="T4427" s="17"/>
      <c r="U4427" s="17"/>
      <c r="V4427" s="17"/>
      <c r="W4427" s="17"/>
    </row>
    <row r="4428" spans="3:23">
      <c r="C4428" s="3"/>
      <c r="E4428" s="2"/>
      <c r="H4428" s="40"/>
      <c r="I4428" s="10"/>
      <c r="J4428" s="9"/>
      <c r="K4428" s="53"/>
      <c r="L4428" s="54"/>
      <c r="O4428" s="17"/>
      <c r="P4428" s="17"/>
      <c r="Q4428" s="17"/>
      <c r="R4428" s="17"/>
      <c r="S4428" s="17"/>
      <c r="T4428" s="17"/>
      <c r="U4428" s="17"/>
      <c r="V4428" s="17"/>
      <c r="W4428" s="17"/>
    </row>
    <row r="4429" spans="3:23">
      <c r="C4429" s="3"/>
      <c r="E4429" s="2"/>
      <c r="H4429" s="40"/>
      <c r="I4429" s="10"/>
      <c r="J4429" s="9"/>
      <c r="K4429" s="53"/>
      <c r="L4429" s="54"/>
      <c r="O4429" s="17"/>
      <c r="P4429" s="17"/>
      <c r="Q4429" s="17"/>
      <c r="R4429" s="17"/>
      <c r="S4429" s="17"/>
      <c r="T4429" s="17"/>
      <c r="U4429" s="17"/>
      <c r="V4429" s="17"/>
      <c r="W4429" s="17"/>
    </row>
    <row r="4430" spans="3:23">
      <c r="C4430" s="3"/>
      <c r="E4430" s="2"/>
      <c r="H4430" s="40"/>
      <c r="I4430" s="10"/>
      <c r="J4430" s="9"/>
      <c r="K4430" s="53"/>
      <c r="L4430" s="54"/>
      <c r="O4430" s="17"/>
      <c r="P4430" s="17"/>
      <c r="Q4430" s="17"/>
      <c r="R4430" s="17"/>
      <c r="S4430" s="17"/>
      <c r="T4430" s="17"/>
      <c r="U4430" s="17"/>
      <c r="V4430" s="17"/>
      <c r="W4430" s="17"/>
    </row>
    <row r="4431" spans="3:23">
      <c r="C4431" s="3"/>
      <c r="E4431" s="2"/>
      <c r="H4431" s="40"/>
      <c r="I4431" s="10"/>
      <c r="J4431" s="9"/>
      <c r="K4431" s="53"/>
      <c r="L4431" s="54"/>
      <c r="O4431" s="17"/>
      <c r="P4431" s="17"/>
      <c r="Q4431" s="17"/>
      <c r="R4431" s="17"/>
      <c r="S4431" s="17"/>
      <c r="T4431" s="17"/>
      <c r="U4431" s="17"/>
      <c r="V4431" s="17"/>
      <c r="W4431" s="17"/>
    </row>
    <row r="4432" spans="3:23">
      <c r="C4432" s="3"/>
      <c r="E4432" s="2"/>
      <c r="H4432" s="40"/>
      <c r="I4432" s="10"/>
      <c r="J4432" s="9"/>
      <c r="K4432" s="53"/>
      <c r="L4432" s="54"/>
      <c r="O4432" s="17"/>
      <c r="P4432" s="17"/>
      <c r="Q4432" s="17"/>
      <c r="R4432" s="17"/>
      <c r="S4432" s="17"/>
      <c r="T4432" s="17"/>
      <c r="U4432" s="17"/>
      <c r="V4432" s="17"/>
      <c r="W4432" s="17"/>
    </row>
    <row r="4433" spans="3:23">
      <c r="C4433" s="3"/>
      <c r="E4433" s="2"/>
      <c r="H4433" s="40"/>
      <c r="I4433" s="10"/>
      <c r="J4433" s="9"/>
      <c r="K4433" s="53"/>
      <c r="L4433" s="54"/>
      <c r="O4433" s="17"/>
      <c r="P4433" s="17"/>
      <c r="Q4433" s="17"/>
      <c r="R4433" s="17"/>
      <c r="S4433" s="17"/>
      <c r="T4433" s="17"/>
      <c r="U4433" s="17"/>
      <c r="V4433" s="17"/>
      <c r="W4433" s="17"/>
    </row>
    <row r="4434" spans="3:23">
      <c r="C4434" s="3"/>
      <c r="E4434" s="2"/>
      <c r="H4434" s="40"/>
      <c r="I4434" s="10"/>
      <c r="J4434" s="9"/>
      <c r="K4434" s="53"/>
      <c r="L4434" s="54"/>
      <c r="O4434" s="17"/>
      <c r="P4434" s="17"/>
      <c r="Q4434" s="17"/>
      <c r="R4434" s="17"/>
      <c r="S4434" s="17"/>
      <c r="T4434" s="17"/>
      <c r="U4434" s="17"/>
      <c r="V4434" s="17"/>
      <c r="W4434" s="17"/>
    </row>
    <row r="4435" spans="3:23">
      <c r="C4435" s="3"/>
      <c r="E4435" s="2"/>
      <c r="H4435" s="40"/>
      <c r="I4435" s="10"/>
      <c r="J4435" s="9"/>
      <c r="K4435" s="53"/>
      <c r="L4435" s="54"/>
      <c r="O4435" s="17"/>
      <c r="P4435" s="17"/>
      <c r="Q4435" s="17"/>
      <c r="R4435" s="17"/>
      <c r="S4435" s="17"/>
      <c r="T4435" s="17"/>
      <c r="U4435" s="17"/>
      <c r="V4435" s="17"/>
      <c r="W4435" s="17"/>
    </row>
    <row r="4436" spans="3:23">
      <c r="C4436" s="3"/>
      <c r="E4436" s="2"/>
      <c r="H4436" s="40"/>
      <c r="I4436" s="10"/>
      <c r="J4436" s="9"/>
      <c r="K4436" s="53"/>
      <c r="L4436" s="54"/>
      <c r="O4436" s="17"/>
      <c r="P4436" s="17"/>
      <c r="Q4436" s="17"/>
      <c r="R4436" s="17"/>
      <c r="S4436" s="17"/>
      <c r="T4436" s="17"/>
      <c r="U4436" s="17"/>
      <c r="V4436" s="17"/>
      <c r="W4436" s="17"/>
    </row>
    <row r="4437" spans="3:23">
      <c r="C4437" s="3"/>
      <c r="E4437" s="2"/>
      <c r="H4437" s="40"/>
      <c r="I4437" s="10"/>
      <c r="J4437" s="9"/>
      <c r="K4437" s="53"/>
      <c r="L4437" s="54"/>
      <c r="O4437" s="17"/>
      <c r="P4437" s="17"/>
      <c r="Q4437" s="17"/>
      <c r="R4437" s="17"/>
      <c r="S4437" s="17"/>
      <c r="T4437" s="17"/>
      <c r="U4437" s="17"/>
      <c r="V4437" s="17"/>
      <c r="W4437" s="17"/>
    </row>
    <row r="4438" spans="3:23">
      <c r="C4438" s="3"/>
      <c r="E4438" s="2"/>
      <c r="H4438" s="40"/>
      <c r="I4438" s="10"/>
      <c r="J4438" s="9"/>
      <c r="K4438" s="53"/>
      <c r="L4438" s="54"/>
      <c r="O4438" s="17"/>
      <c r="P4438" s="17"/>
      <c r="Q4438" s="17"/>
      <c r="R4438" s="17"/>
      <c r="S4438" s="17"/>
      <c r="T4438" s="17"/>
      <c r="U4438" s="17"/>
      <c r="V4438" s="17"/>
      <c r="W4438" s="17"/>
    </row>
    <row r="4439" spans="3:23">
      <c r="C4439" s="3"/>
      <c r="E4439" s="2"/>
      <c r="H4439" s="40"/>
      <c r="I4439" s="10"/>
      <c r="J4439" s="9"/>
      <c r="K4439" s="53"/>
      <c r="L4439" s="54"/>
      <c r="O4439" s="17"/>
      <c r="P4439" s="17"/>
      <c r="Q4439" s="17"/>
      <c r="R4439" s="17"/>
      <c r="S4439" s="17"/>
      <c r="T4439" s="17"/>
      <c r="U4439" s="17"/>
      <c r="V4439" s="17"/>
      <c r="W4439" s="17"/>
    </row>
    <row r="4440" spans="3:23">
      <c r="C4440" s="3"/>
      <c r="E4440" s="2"/>
      <c r="H4440" s="40"/>
      <c r="I4440" s="10"/>
      <c r="J4440" s="9"/>
      <c r="K4440" s="53"/>
      <c r="L4440" s="54"/>
      <c r="O4440" s="17"/>
      <c r="P4440" s="17"/>
      <c r="Q4440" s="17"/>
      <c r="R4440" s="17"/>
      <c r="S4440" s="17"/>
      <c r="T4440" s="17"/>
      <c r="U4440" s="17"/>
      <c r="V4440" s="17"/>
      <c r="W4440" s="17"/>
    </row>
    <row r="4441" spans="3:23">
      <c r="C4441" s="3"/>
      <c r="E4441" s="2"/>
      <c r="H4441" s="40"/>
      <c r="I4441" s="10"/>
      <c r="J4441" s="9"/>
      <c r="K4441" s="53"/>
      <c r="L4441" s="54"/>
      <c r="O4441" s="17"/>
      <c r="P4441" s="17"/>
      <c r="Q4441" s="17"/>
      <c r="R4441" s="17"/>
      <c r="S4441" s="17"/>
      <c r="T4441" s="17"/>
      <c r="U4441" s="17"/>
      <c r="V4441" s="17"/>
      <c r="W4441" s="17"/>
    </row>
    <row r="4442" spans="3:23">
      <c r="C4442" s="3"/>
      <c r="E4442" s="2"/>
      <c r="H4442" s="40"/>
      <c r="I4442" s="10"/>
      <c r="J4442" s="9"/>
      <c r="K4442" s="53"/>
      <c r="L4442" s="54"/>
      <c r="O4442" s="17"/>
      <c r="P4442" s="17"/>
      <c r="Q4442" s="17"/>
      <c r="R4442" s="17"/>
      <c r="S4442" s="17"/>
      <c r="T4442" s="17"/>
      <c r="U4442" s="17"/>
      <c r="V4442" s="17"/>
      <c r="W4442" s="17"/>
    </row>
    <row r="4443" spans="3:23">
      <c r="C4443" s="3"/>
      <c r="E4443" s="2"/>
      <c r="H4443" s="40"/>
      <c r="I4443" s="10"/>
      <c r="J4443" s="9"/>
      <c r="K4443" s="53"/>
      <c r="L4443" s="54"/>
      <c r="O4443" s="17"/>
      <c r="P4443" s="17"/>
      <c r="Q4443" s="17"/>
      <c r="R4443" s="17"/>
      <c r="S4443" s="17"/>
      <c r="T4443" s="17"/>
      <c r="U4443" s="17"/>
      <c r="V4443" s="17"/>
    </row>
    <row r="4444" spans="3:23">
      <c r="C4444" s="3"/>
      <c r="E4444" s="2"/>
      <c r="H4444" s="40"/>
      <c r="I4444" s="10"/>
      <c r="J4444" s="9"/>
      <c r="K4444" s="53"/>
      <c r="L4444" s="54"/>
      <c r="O4444" s="17"/>
      <c r="P4444" s="17"/>
      <c r="Q4444" s="17"/>
      <c r="R4444" s="17"/>
      <c r="S4444" s="17"/>
      <c r="T4444" s="17"/>
      <c r="U4444" s="17"/>
      <c r="V4444" s="17"/>
    </row>
    <row r="4445" spans="3:23">
      <c r="C4445" s="3"/>
      <c r="E4445" s="2"/>
      <c r="H4445" s="40"/>
      <c r="I4445" s="10"/>
      <c r="J4445" s="9"/>
      <c r="K4445" s="53"/>
      <c r="L4445" s="54"/>
      <c r="O4445" s="17"/>
      <c r="P4445" s="17"/>
      <c r="Q4445" s="17"/>
      <c r="R4445" s="17"/>
      <c r="S4445" s="17"/>
      <c r="T4445" s="17"/>
      <c r="U4445" s="17"/>
      <c r="V4445" s="17"/>
    </row>
    <row r="4446" spans="3:23">
      <c r="C4446" s="3"/>
      <c r="E4446" s="2"/>
      <c r="H4446" s="40"/>
      <c r="I4446" s="10"/>
      <c r="J4446" s="9"/>
      <c r="K4446" s="53"/>
      <c r="L4446" s="54"/>
      <c r="O4446" s="17"/>
      <c r="P4446" s="17"/>
      <c r="Q4446" s="17"/>
      <c r="R4446" s="17"/>
      <c r="S4446" s="17"/>
      <c r="T4446" s="17"/>
      <c r="U4446" s="17"/>
      <c r="V4446" s="17"/>
    </row>
    <row r="4447" spans="3:23">
      <c r="C4447" s="3"/>
      <c r="E4447" s="2"/>
      <c r="H4447" s="40"/>
      <c r="I4447" s="10"/>
      <c r="J4447" s="9"/>
      <c r="K4447" s="53"/>
      <c r="L4447" s="54"/>
      <c r="O4447" s="17"/>
      <c r="P4447" s="17"/>
      <c r="Q4447" s="17"/>
      <c r="R4447" s="17"/>
      <c r="S4447" s="17"/>
      <c r="T4447" s="17"/>
      <c r="U4447" s="17"/>
      <c r="V4447" s="17"/>
    </row>
    <row r="4448" spans="3:23">
      <c r="C4448" s="3"/>
      <c r="E4448" s="2"/>
      <c r="H4448" s="40"/>
      <c r="I4448" s="10"/>
      <c r="J4448" s="9"/>
      <c r="K4448" s="53"/>
      <c r="L4448" s="54"/>
      <c r="O4448" s="17"/>
      <c r="P4448" s="17"/>
      <c r="Q4448" s="17"/>
      <c r="R4448" s="17"/>
      <c r="S4448" s="17"/>
      <c r="T4448" s="17"/>
      <c r="U4448" s="17"/>
      <c r="V4448" s="17"/>
    </row>
    <row r="4449" spans="3:22">
      <c r="C4449" s="3"/>
      <c r="E4449" s="2"/>
      <c r="H4449" s="40"/>
      <c r="I4449" s="10"/>
      <c r="J4449" s="9"/>
      <c r="K4449" s="53"/>
      <c r="L4449" s="54"/>
      <c r="O4449" s="17"/>
      <c r="P4449" s="17"/>
      <c r="Q4449" s="17"/>
      <c r="R4449" s="17"/>
      <c r="S4449" s="17"/>
      <c r="T4449" s="17"/>
      <c r="U4449" s="17"/>
      <c r="V4449" s="17"/>
    </row>
    <row r="4450" spans="3:22">
      <c r="C4450" s="3"/>
      <c r="E4450" s="2"/>
      <c r="H4450" s="40"/>
      <c r="I4450" s="10"/>
      <c r="J4450" s="9"/>
      <c r="K4450" s="53"/>
      <c r="L4450" s="54"/>
      <c r="O4450" s="17"/>
      <c r="P4450" s="17"/>
      <c r="Q4450" s="17"/>
      <c r="R4450" s="17"/>
      <c r="S4450" s="17"/>
      <c r="T4450" s="17"/>
      <c r="U4450" s="17"/>
      <c r="V4450" s="17"/>
    </row>
    <row r="4451" spans="3:22">
      <c r="C4451" s="3"/>
      <c r="E4451" s="2"/>
      <c r="H4451" s="40"/>
      <c r="I4451" s="10"/>
      <c r="J4451" s="9"/>
      <c r="K4451" s="53"/>
      <c r="L4451" s="54"/>
      <c r="O4451" s="17"/>
      <c r="P4451" s="17"/>
      <c r="Q4451" s="17"/>
      <c r="R4451" s="17"/>
      <c r="S4451" s="17"/>
      <c r="T4451" s="17"/>
      <c r="U4451" s="17"/>
      <c r="V4451" s="17"/>
    </row>
    <row r="4452" spans="3:22">
      <c r="C4452" s="3"/>
      <c r="E4452" s="2"/>
      <c r="H4452" s="40"/>
      <c r="I4452" s="10"/>
      <c r="J4452" s="9"/>
      <c r="K4452" s="53"/>
      <c r="L4452" s="54"/>
      <c r="O4452" s="17"/>
      <c r="P4452" s="17"/>
      <c r="Q4452" s="17"/>
      <c r="R4452" s="17"/>
      <c r="S4452" s="17"/>
      <c r="T4452" s="17"/>
      <c r="U4452" s="17"/>
      <c r="V4452" s="17"/>
    </row>
    <row r="4453" spans="3:22">
      <c r="C4453" s="3"/>
      <c r="E4453" s="2"/>
      <c r="H4453" s="40"/>
      <c r="I4453" s="10"/>
      <c r="J4453" s="9"/>
      <c r="K4453" s="53"/>
      <c r="L4453" s="54"/>
      <c r="O4453" s="17"/>
      <c r="P4453" s="17"/>
      <c r="Q4453" s="17"/>
      <c r="R4453" s="17"/>
      <c r="S4453" s="17"/>
      <c r="T4453" s="17"/>
      <c r="U4453" s="17"/>
      <c r="V4453" s="17"/>
    </row>
    <row r="4454" spans="3:22">
      <c r="C4454" s="3"/>
      <c r="E4454" s="2"/>
      <c r="H4454" s="40"/>
      <c r="I4454" s="10"/>
      <c r="J4454" s="9"/>
      <c r="K4454" s="53"/>
      <c r="L4454" s="54"/>
      <c r="O4454" s="17"/>
      <c r="P4454" s="17"/>
      <c r="Q4454" s="17"/>
      <c r="R4454" s="17"/>
      <c r="S4454" s="17"/>
      <c r="T4454" s="17"/>
      <c r="U4454" s="17"/>
      <c r="V4454" s="17"/>
    </row>
    <row r="4455" spans="3:22">
      <c r="C4455" s="3"/>
      <c r="E4455" s="2"/>
      <c r="H4455" s="40"/>
      <c r="I4455" s="10"/>
      <c r="J4455" s="9"/>
      <c r="K4455" s="53"/>
      <c r="L4455" s="54"/>
      <c r="O4455" s="17"/>
      <c r="P4455" s="17"/>
      <c r="Q4455" s="17"/>
      <c r="R4455" s="17"/>
      <c r="S4455" s="17"/>
      <c r="T4455" s="17"/>
      <c r="U4455" s="17"/>
      <c r="V4455" s="17"/>
    </row>
    <row r="4456" spans="3:22">
      <c r="C4456" s="3"/>
      <c r="E4456" s="2"/>
      <c r="H4456" s="40"/>
      <c r="I4456" s="10"/>
      <c r="J4456" s="9"/>
      <c r="K4456" s="53"/>
      <c r="L4456" s="54"/>
      <c r="O4456" s="17"/>
      <c r="P4456" s="17"/>
      <c r="Q4456" s="17"/>
      <c r="R4456" s="17"/>
      <c r="S4456" s="17"/>
      <c r="T4456" s="17"/>
      <c r="U4456" s="17"/>
      <c r="V4456" s="17"/>
    </row>
    <row r="4457" spans="3:22">
      <c r="C4457" s="3"/>
      <c r="E4457" s="2"/>
      <c r="H4457" s="40"/>
      <c r="I4457" s="10"/>
      <c r="J4457" s="9"/>
      <c r="K4457" s="53"/>
      <c r="L4457" s="54"/>
      <c r="O4457" s="17"/>
      <c r="P4457" s="17"/>
      <c r="Q4457" s="17"/>
      <c r="R4457" s="17"/>
      <c r="S4457" s="17"/>
      <c r="T4457" s="17"/>
      <c r="U4457" s="17"/>
      <c r="V4457" s="17"/>
    </row>
    <row r="4458" spans="3:22">
      <c r="C4458" s="3"/>
      <c r="E4458" s="2"/>
      <c r="H4458" s="40"/>
      <c r="I4458" s="10"/>
      <c r="J4458" s="9"/>
      <c r="K4458" s="53"/>
      <c r="L4458" s="54"/>
      <c r="O4458" s="17"/>
      <c r="P4458" s="17"/>
      <c r="Q4458" s="17"/>
      <c r="R4458" s="17"/>
      <c r="S4458" s="17"/>
      <c r="T4458" s="17"/>
      <c r="U4458" s="17"/>
      <c r="V4458" s="17"/>
    </row>
    <row r="4459" spans="3:22">
      <c r="C4459" s="3"/>
      <c r="E4459" s="2"/>
      <c r="H4459" s="40"/>
      <c r="I4459" s="10"/>
      <c r="J4459" s="9"/>
      <c r="K4459" s="53"/>
      <c r="L4459" s="54"/>
      <c r="O4459" s="17"/>
      <c r="P4459" s="17"/>
      <c r="Q4459" s="17"/>
      <c r="R4459" s="17"/>
      <c r="S4459" s="17"/>
      <c r="T4459" s="17"/>
      <c r="U4459" s="17"/>
      <c r="V4459" s="17"/>
    </row>
    <row r="4460" spans="3:22">
      <c r="C4460" s="3"/>
      <c r="E4460" s="2"/>
      <c r="H4460" s="40"/>
      <c r="I4460" s="10"/>
      <c r="J4460" s="9"/>
      <c r="K4460" s="53"/>
      <c r="L4460" s="54"/>
      <c r="O4460" s="17"/>
      <c r="P4460" s="17"/>
      <c r="Q4460" s="17"/>
      <c r="R4460" s="17"/>
      <c r="S4460" s="17"/>
      <c r="T4460" s="17"/>
      <c r="U4460" s="17"/>
      <c r="V4460" s="17"/>
    </row>
    <row r="4461" spans="3:22">
      <c r="C4461" s="3"/>
      <c r="E4461" s="2"/>
      <c r="H4461" s="40"/>
      <c r="I4461" s="10"/>
      <c r="J4461" s="9"/>
      <c r="K4461" s="53"/>
      <c r="L4461" s="54"/>
      <c r="O4461" s="17"/>
      <c r="P4461" s="17"/>
      <c r="Q4461" s="17"/>
      <c r="R4461" s="17"/>
      <c r="S4461" s="17"/>
      <c r="T4461" s="17"/>
      <c r="U4461" s="17"/>
      <c r="V4461" s="17"/>
    </row>
    <row r="4462" spans="3:22">
      <c r="C4462" s="3"/>
      <c r="E4462" s="2"/>
      <c r="H4462" s="40"/>
      <c r="I4462" s="10"/>
      <c r="J4462" s="9"/>
      <c r="K4462" s="53"/>
      <c r="L4462" s="54"/>
      <c r="O4462" s="17"/>
      <c r="P4462" s="17"/>
      <c r="Q4462" s="17"/>
      <c r="R4462" s="17"/>
      <c r="S4462" s="17"/>
      <c r="T4462" s="17"/>
      <c r="U4462" s="17"/>
      <c r="V4462" s="17"/>
    </row>
    <row r="4463" spans="3:22">
      <c r="C4463" s="3"/>
      <c r="E4463" s="2"/>
      <c r="H4463" s="40"/>
      <c r="I4463" s="10"/>
      <c r="J4463" s="9"/>
      <c r="K4463" s="53"/>
      <c r="L4463" s="54"/>
      <c r="O4463" s="17"/>
      <c r="P4463" s="17"/>
      <c r="Q4463" s="17"/>
      <c r="R4463" s="17"/>
      <c r="S4463" s="17"/>
      <c r="T4463" s="17"/>
      <c r="U4463" s="17"/>
      <c r="V4463" s="17"/>
    </row>
    <row r="4464" spans="3:22">
      <c r="C4464" s="3"/>
      <c r="E4464" s="2"/>
      <c r="H4464" s="40"/>
      <c r="I4464" s="10"/>
      <c r="J4464" s="9"/>
      <c r="K4464" s="53"/>
      <c r="L4464" s="54"/>
      <c r="O4464" s="17"/>
      <c r="P4464" s="17"/>
      <c r="Q4464" s="17"/>
      <c r="R4464" s="17"/>
      <c r="S4464" s="17"/>
      <c r="T4464" s="17"/>
      <c r="U4464" s="17"/>
      <c r="V4464" s="17"/>
    </row>
    <row r="4465" spans="3:22">
      <c r="C4465" s="3"/>
      <c r="E4465" s="2"/>
      <c r="H4465" s="40"/>
      <c r="I4465" s="10"/>
      <c r="J4465" s="9"/>
      <c r="K4465" s="53"/>
      <c r="L4465" s="54"/>
      <c r="O4465" s="17"/>
      <c r="P4465" s="17"/>
      <c r="Q4465" s="17"/>
      <c r="R4465" s="17"/>
      <c r="S4465" s="17"/>
      <c r="T4465" s="17"/>
      <c r="U4465" s="17"/>
      <c r="V4465" s="17"/>
    </row>
    <row r="4466" spans="3:22">
      <c r="C4466" s="3"/>
      <c r="E4466" s="2"/>
      <c r="H4466" s="40"/>
      <c r="I4466" s="10"/>
      <c r="J4466" s="9"/>
      <c r="K4466" s="53"/>
      <c r="L4466" s="54"/>
      <c r="O4466" s="17"/>
      <c r="P4466" s="17"/>
      <c r="Q4466" s="17"/>
      <c r="R4466" s="17"/>
      <c r="S4466" s="17"/>
      <c r="T4466" s="17"/>
      <c r="U4466" s="17"/>
      <c r="V4466" s="17"/>
    </row>
    <row r="4467" spans="3:22">
      <c r="C4467" s="3"/>
      <c r="E4467" s="2"/>
      <c r="H4467" s="40"/>
      <c r="I4467" s="10"/>
      <c r="J4467" s="9"/>
      <c r="K4467" s="53"/>
      <c r="L4467" s="54"/>
      <c r="O4467" s="17"/>
      <c r="P4467" s="17"/>
      <c r="Q4467" s="17"/>
      <c r="R4467" s="17"/>
      <c r="S4467" s="17"/>
      <c r="T4467" s="17"/>
      <c r="U4467" s="17"/>
      <c r="V4467" s="17"/>
    </row>
    <row r="4468" spans="3:22">
      <c r="C4468" s="3"/>
      <c r="E4468" s="2"/>
      <c r="H4468" s="40"/>
      <c r="I4468" s="10"/>
      <c r="J4468" s="9"/>
      <c r="K4468" s="53"/>
      <c r="L4468" s="54"/>
      <c r="O4468" s="17"/>
      <c r="P4468" s="17"/>
      <c r="Q4468" s="17"/>
      <c r="R4468" s="17"/>
      <c r="S4468" s="17"/>
      <c r="T4468" s="17"/>
      <c r="U4468" s="17"/>
      <c r="V4468" s="17"/>
    </row>
    <row r="4469" spans="3:22">
      <c r="C4469" s="3"/>
      <c r="E4469" s="2"/>
      <c r="H4469" s="40"/>
      <c r="I4469" s="10"/>
      <c r="J4469" s="9"/>
      <c r="K4469" s="53"/>
      <c r="L4469" s="54"/>
      <c r="O4469" s="17"/>
      <c r="P4469" s="17"/>
      <c r="Q4469" s="17"/>
      <c r="R4469" s="17"/>
      <c r="S4469" s="17"/>
      <c r="T4469" s="17"/>
      <c r="U4469" s="17"/>
      <c r="V4469" s="17"/>
    </row>
    <row r="4470" spans="3:22">
      <c r="C4470" s="3"/>
      <c r="E4470" s="2"/>
      <c r="H4470" s="40"/>
      <c r="I4470" s="10"/>
      <c r="J4470" s="9"/>
      <c r="K4470" s="53"/>
      <c r="L4470" s="54"/>
      <c r="O4470" s="17"/>
      <c r="P4470" s="17"/>
      <c r="Q4470" s="17"/>
      <c r="R4470" s="17"/>
      <c r="S4470" s="17"/>
      <c r="T4470" s="17"/>
      <c r="U4470" s="17"/>
      <c r="V4470" s="17"/>
    </row>
    <row r="4471" spans="3:22">
      <c r="C4471" s="3"/>
      <c r="E4471" s="2"/>
      <c r="H4471" s="40"/>
      <c r="I4471" s="10"/>
      <c r="J4471" s="9"/>
      <c r="K4471" s="53"/>
      <c r="L4471" s="54"/>
      <c r="O4471" s="17"/>
      <c r="P4471" s="17"/>
      <c r="Q4471" s="17"/>
      <c r="R4471" s="17"/>
      <c r="S4471" s="17"/>
      <c r="T4471" s="17"/>
      <c r="U4471" s="17"/>
      <c r="V4471" s="17"/>
    </row>
    <row r="4472" spans="3:22">
      <c r="C4472" s="3"/>
      <c r="E4472" s="2"/>
      <c r="H4472" s="40"/>
      <c r="I4472" s="10"/>
      <c r="J4472" s="9"/>
      <c r="K4472" s="53"/>
      <c r="L4472" s="54"/>
      <c r="O4472" s="17"/>
      <c r="P4472" s="17"/>
      <c r="Q4472" s="17"/>
      <c r="R4472" s="17"/>
      <c r="S4472" s="17"/>
      <c r="T4472" s="17"/>
      <c r="U4472" s="17"/>
      <c r="V4472" s="17"/>
    </row>
    <row r="4473" spans="3:22">
      <c r="C4473" s="3"/>
      <c r="E4473" s="2"/>
      <c r="H4473" s="40"/>
      <c r="I4473" s="10"/>
      <c r="J4473" s="9"/>
      <c r="K4473" s="53"/>
      <c r="L4473" s="54"/>
      <c r="O4473" s="17"/>
      <c r="P4473" s="17"/>
      <c r="Q4473" s="17"/>
      <c r="R4473" s="17"/>
      <c r="S4473" s="17"/>
      <c r="T4473" s="17"/>
      <c r="U4473" s="17"/>
      <c r="V4473" s="17"/>
    </row>
    <row r="4474" spans="3:22">
      <c r="C4474" s="3"/>
      <c r="E4474" s="2"/>
      <c r="H4474" s="40"/>
      <c r="I4474" s="10"/>
      <c r="J4474" s="9"/>
      <c r="K4474" s="53"/>
      <c r="L4474" s="54"/>
      <c r="O4474" s="17"/>
      <c r="P4474" s="17"/>
      <c r="Q4474" s="17"/>
      <c r="R4474" s="17"/>
      <c r="S4474" s="17"/>
      <c r="T4474" s="17"/>
      <c r="U4474" s="17"/>
      <c r="V4474" s="17"/>
    </row>
    <row r="4475" spans="3:22">
      <c r="C4475" s="3"/>
      <c r="E4475" s="2"/>
      <c r="H4475" s="40"/>
      <c r="I4475" s="10"/>
      <c r="J4475" s="9"/>
      <c r="K4475" s="53"/>
      <c r="L4475" s="54"/>
      <c r="O4475" s="17"/>
      <c r="P4475" s="17"/>
      <c r="Q4475" s="17"/>
      <c r="R4475" s="17"/>
      <c r="S4475" s="17"/>
      <c r="T4475" s="17"/>
      <c r="U4475" s="17"/>
      <c r="V4475" s="17"/>
    </row>
    <row r="4476" spans="3:22">
      <c r="C4476" s="3"/>
      <c r="E4476" s="2"/>
      <c r="H4476" s="40"/>
      <c r="I4476" s="10"/>
      <c r="J4476" s="9"/>
      <c r="K4476" s="53"/>
      <c r="L4476" s="54"/>
      <c r="O4476" s="17"/>
      <c r="P4476" s="17"/>
      <c r="Q4476" s="17"/>
      <c r="R4476" s="17"/>
      <c r="S4476" s="17"/>
      <c r="T4476" s="17"/>
      <c r="U4476" s="17"/>
      <c r="V4476" s="17"/>
    </row>
    <row r="4477" spans="3:22">
      <c r="C4477" s="3"/>
      <c r="E4477" s="2"/>
      <c r="H4477" s="40"/>
      <c r="I4477" s="10"/>
      <c r="J4477" s="9"/>
      <c r="K4477" s="53"/>
      <c r="L4477" s="54"/>
      <c r="O4477" s="17"/>
      <c r="P4477" s="17"/>
      <c r="Q4477" s="17"/>
      <c r="R4477" s="17"/>
      <c r="S4477" s="17"/>
      <c r="T4477" s="17"/>
      <c r="U4477" s="17"/>
      <c r="V4477" s="17"/>
    </row>
    <row r="4478" spans="3:22">
      <c r="C4478" s="3"/>
      <c r="E4478" s="2"/>
      <c r="H4478" s="40"/>
      <c r="I4478" s="10"/>
      <c r="J4478" s="9"/>
      <c r="K4478" s="53"/>
      <c r="L4478" s="54"/>
      <c r="O4478" s="17"/>
      <c r="P4478" s="17"/>
      <c r="Q4478" s="17"/>
      <c r="R4478" s="17"/>
      <c r="S4478" s="17"/>
      <c r="T4478" s="17"/>
      <c r="U4478" s="17"/>
      <c r="V4478" s="17"/>
    </row>
    <row r="4479" spans="3:22">
      <c r="C4479" s="3"/>
      <c r="E4479" s="2"/>
      <c r="H4479" s="40"/>
      <c r="I4479" s="10"/>
      <c r="J4479" s="9"/>
      <c r="K4479" s="53"/>
      <c r="L4479" s="54"/>
      <c r="O4479" s="17"/>
      <c r="P4479" s="17"/>
      <c r="Q4479" s="17"/>
      <c r="R4479" s="17"/>
      <c r="S4479" s="17"/>
      <c r="T4479" s="17"/>
      <c r="U4479" s="17"/>
      <c r="V4479" s="17"/>
    </row>
    <row r="4480" spans="3:22">
      <c r="C4480" s="3"/>
      <c r="E4480" s="2"/>
      <c r="H4480" s="40"/>
      <c r="I4480" s="10"/>
      <c r="J4480" s="9"/>
      <c r="K4480" s="53"/>
      <c r="L4480" s="54"/>
      <c r="O4480" s="17"/>
      <c r="P4480" s="17"/>
      <c r="Q4480" s="17"/>
      <c r="R4480" s="17"/>
      <c r="S4480" s="17"/>
      <c r="T4480" s="17"/>
      <c r="U4480" s="17"/>
      <c r="V4480" s="17"/>
    </row>
    <row r="4481" spans="3:22">
      <c r="C4481" s="3"/>
      <c r="E4481" s="2"/>
      <c r="H4481" s="40"/>
      <c r="I4481" s="10"/>
      <c r="J4481" s="9"/>
      <c r="K4481" s="53"/>
      <c r="L4481" s="54"/>
      <c r="O4481" s="17"/>
      <c r="P4481" s="17"/>
      <c r="Q4481" s="17"/>
      <c r="R4481" s="17"/>
      <c r="S4481" s="17"/>
      <c r="T4481" s="17"/>
      <c r="U4481" s="17"/>
      <c r="V4481" s="17"/>
    </row>
    <row r="4482" spans="3:22">
      <c r="C4482" s="3"/>
      <c r="E4482" s="2"/>
      <c r="H4482" s="40"/>
      <c r="I4482" s="10"/>
      <c r="J4482" s="9"/>
      <c r="K4482" s="53"/>
      <c r="L4482" s="54"/>
      <c r="O4482" s="17"/>
      <c r="P4482" s="17"/>
      <c r="Q4482" s="17"/>
      <c r="R4482" s="17"/>
      <c r="S4482" s="17"/>
      <c r="T4482" s="17"/>
      <c r="U4482" s="17"/>
      <c r="V4482" s="17"/>
    </row>
    <row r="4483" spans="3:22">
      <c r="C4483" s="3"/>
      <c r="E4483" s="2"/>
      <c r="H4483" s="40"/>
      <c r="I4483" s="10"/>
      <c r="J4483" s="9"/>
      <c r="K4483" s="53"/>
      <c r="L4483" s="54"/>
      <c r="O4483" s="17"/>
      <c r="P4483" s="17"/>
      <c r="Q4483" s="17"/>
      <c r="R4483" s="17"/>
      <c r="S4483" s="17"/>
      <c r="T4483" s="17"/>
      <c r="U4483" s="17"/>
      <c r="V4483" s="17"/>
    </row>
    <row r="4484" spans="3:22">
      <c r="C4484" s="3"/>
      <c r="E4484" s="2"/>
      <c r="H4484" s="40"/>
      <c r="I4484" s="10"/>
      <c r="J4484" s="9"/>
      <c r="K4484" s="53"/>
      <c r="L4484" s="54"/>
      <c r="O4484" s="17"/>
      <c r="P4484" s="17"/>
      <c r="Q4484" s="17"/>
      <c r="R4484" s="17"/>
      <c r="S4484" s="17"/>
      <c r="T4484" s="17"/>
      <c r="U4484" s="17"/>
      <c r="V4484" s="17"/>
    </row>
    <row r="4485" spans="3:22">
      <c r="C4485" s="3"/>
      <c r="E4485" s="2"/>
      <c r="H4485" s="40"/>
      <c r="I4485" s="10"/>
      <c r="J4485" s="9"/>
      <c r="K4485" s="53"/>
      <c r="L4485" s="54"/>
      <c r="O4485" s="17"/>
      <c r="P4485" s="17"/>
      <c r="Q4485" s="17"/>
      <c r="R4485" s="17"/>
      <c r="S4485" s="17"/>
      <c r="T4485" s="17"/>
      <c r="U4485" s="17"/>
      <c r="V4485" s="17"/>
    </row>
    <row r="4486" spans="3:22">
      <c r="C4486" s="3"/>
      <c r="E4486" s="2"/>
      <c r="H4486" s="40"/>
      <c r="I4486" s="10"/>
      <c r="J4486" s="9"/>
      <c r="K4486" s="53"/>
      <c r="L4486" s="54"/>
      <c r="O4486" s="17"/>
      <c r="P4486" s="17"/>
      <c r="Q4486" s="17"/>
      <c r="R4486" s="17"/>
      <c r="S4486" s="17"/>
      <c r="T4486" s="17"/>
      <c r="U4486" s="17"/>
      <c r="V4486" s="17"/>
    </row>
    <row r="4487" spans="3:22">
      <c r="C4487" s="3"/>
      <c r="E4487" s="2"/>
      <c r="H4487" s="40"/>
      <c r="I4487" s="10"/>
      <c r="J4487" s="9"/>
      <c r="K4487" s="53"/>
      <c r="L4487" s="54"/>
      <c r="O4487" s="17"/>
      <c r="P4487" s="17"/>
      <c r="Q4487" s="17"/>
      <c r="R4487" s="17"/>
      <c r="S4487" s="17"/>
      <c r="T4487" s="17"/>
      <c r="U4487" s="17"/>
      <c r="V4487" s="17"/>
    </row>
    <row r="4488" spans="3:22">
      <c r="C4488" s="3"/>
      <c r="E4488" s="2"/>
      <c r="H4488" s="40"/>
      <c r="I4488" s="10"/>
      <c r="J4488" s="9"/>
      <c r="K4488" s="53"/>
      <c r="L4488" s="54"/>
      <c r="O4488" s="17"/>
      <c r="P4488" s="17"/>
      <c r="Q4488" s="17"/>
      <c r="R4488" s="17"/>
      <c r="S4488" s="17"/>
      <c r="T4488" s="17"/>
      <c r="U4488" s="17"/>
      <c r="V4488" s="17"/>
    </row>
    <row r="4489" spans="3:22">
      <c r="C4489" s="3"/>
      <c r="E4489" s="2"/>
      <c r="H4489" s="40"/>
      <c r="I4489" s="10"/>
      <c r="J4489" s="9"/>
      <c r="K4489" s="53"/>
      <c r="L4489" s="54"/>
      <c r="O4489" s="17"/>
      <c r="P4489" s="17"/>
      <c r="Q4489" s="17"/>
      <c r="R4489" s="17"/>
      <c r="S4489" s="17"/>
      <c r="T4489" s="17"/>
      <c r="U4489" s="17"/>
      <c r="V4489" s="17"/>
    </row>
    <row r="4490" spans="3:22">
      <c r="C4490" s="3"/>
      <c r="E4490" s="2"/>
      <c r="H4490" s="40"/>
      <c r="I4490" s="10"/>
      <c r="J4490" s="9"/>
      <c r="K4490" s="53"/>
      <c r="L4490" s="54"/>
      <c r="O4490" s="17"/>
      <c r="P4490" s="17"/>
      <c r="Q4490" s="17"/>
      <c r="R4490" s="17"/>
      <c r="S4490" s="17"/>
      <c r="T4490" s="17"/>
      <c r="U4490" s="17"/>
      <c r="V4490" s="17"/>
    </row>
    <row r="4491" spans="3:22">
      <c r="C4491" s="3"/>
      <c r="E4491" s="2"/>
      <c r="H4491" s="40"/>
      <c r="I4491" s="10"/>
      <c r="J4491" s="9"/>
      <c r="K4491" s="53"/>
      <c r="L4491" s="54"/>
      <c r="O4491" s="17"/>
      <c r="P4491" s="17"/>
      <c r="Q4491" s="17"/>
      <c r="R4491" s="17"/>
      <c r="S4491" s="17"/>
      <c r="T4491" s="17"/>
      <c r="U4491" s="17"/>
      <c r="V4491" s="17"/>
    </row>
    <row r="4492" spans="3:22">
      <c r="C4492" s="3"/>
      <c r="E4492" s="2"/>
      <c r="H4492" s="40"/>
      <c r="I4492" s="10"/>
      <c r="J4492" s="9"/>
      <c r="K4492" s="53"/>
      <c r="L4492" s="54"/>
      <c r="O4492" s="17"/>
      <c r="P4492" s="17"/>
      <c r="Q4492" s="17"/>
      <c r="R4492" s="17"/>
      <c r="S4492" s="17"/>
      <c r="T4492" s="17"/>
      <c r="U4492" s="17"/>
      <c r="V4492" s="17"/>
    </row>
    <row r="4493" spans="3:22">
      <c r="C4493" s="3"/>
      <c r="E4493" s="2"/>
      <c r="H4493" s="40"/>
      <c r="I4493" s="10"/>
      <c r="J4493" s="9"/>
      <c r="K4493" s="53"/>
      <c r="L4493" s="54"/>
      <c r="O4493" s="17"/>
      <c r="P4493" s="17"/>
      <c r="Q4493" s="17"/>
      <c r="R4493" s="17"/>
      <c r="S4493" s="17"/>
      <c r="T4493" s="17"/>
      <c r="U4493" s="17"/>
      <c r="V4493" s="17"/>
    </row>
    <row r="4494" spans="3:22">
      <c r="C4494" s="3"/>
      <c r="E4494" s="2"/>
      <c r="H4494" s="40"/>
      <c r="I4494" s="10"/>
      <c r="J4494" s="9"/>
      <c r="K4494" s="53"/>
      <c r="L4494" s="54"/>
      <c r="O4494" s="17"/>
      <c r="P4494" s="17"/>
      <c r="Q4494" s="17"/>
      <c r="R4494" s="17"/>
      <c r="S4494" s="17"/>
      <c r="T4494" s="17"/>
      <c r="U4494" s="17"/>
      <c r="V4494" s="17"/>
    </row>
    <row r="4495" spans="3:22">
      <c r="C4495" s="3"/>
      <c r="E4495" s="2"/>
      <c r="H4495" s="40"/>
      <c r="I4495" s="10"/>
      <c r="J4495" s="9"/>
      <c r="K4495" s="53"/>
      <c r="L4495" s="54"/>
      <c r="O4495" s="17"/>
      <c r="P4495" s="17"/>
      <c r="Q4495" s="17"/>
      <c r="R4495" s="17"/>
      <c r="S4495" s="17"/>
      <c r="T4495" s="17"/>
      <c r="U4495" s="17"/>
      <c r="V4495" s="17"/>
    </row>
    <row r="4496" spans="3:22">
      <c r="C4496" s="3"/>
      <c r="E4496" s="2"/>
      <c r="H4496" s="40"/>
      <c r="I4496" s="10"/>
      <c r="J4496" s="9"/>
      <c r="K4496" s="53"/>
      <c r="L4496" s="54"/>
      <c r="O4496" s="17"/>
      <c r="P4496" s="17"/>
      <c r="Q4496" s="17"/>
      <c r="R4496" s="17"/>
      <c r="S4496" s="17"/>
      <c r="T4496" s="17"/>
      <c r="U4496" s="17"/>
      <c r="V4496" s="17"/>
    </row>
    <row r="4497" spans="3:22">
      <c r="C4497" s="3"/>
      <c r="E4497" s="2"/>
      <c r="H4497" s="40"/>
      <c r="I4497" s="10"/>
      <c r="J4497" s="9"/>
      <c r="K4497" s="53"/>
      <c r="L4497" s="54"/>
      <c r="O4497" s="17"/>
      <c r="P4497" s="17"/>
      <c r="Q4497" s="17"/>
      <c r="R4497" s="17"/>
      <c r="S4497" s="17"/>
      <c r="T4497" s="17"/>
      <c r="U4497" s="17"/>
      <c r="V4497" s="17"/>
    </row>
    <row r="4498" spans="3:22">
      <c r="C4498" s="3"/>
      <c r="E4498" s="2"/>
      <c r="H4498" s="40"/>
      <c r="I4498" s="10"/>
      <c r="J4498" s="9"/>
      <c r="K4498" s="53"/>
      <c r="L4498" s="54"/>
      <c r="O4498" s="17"/>
      <c r="P4498" s="17"/>
      <c r="Q4498" s="17"/>
      <c r="R4498" s="17"/>
      <c r="S4498" s="17"/>
      <c r="T4498" s="17"/>
      <c r="U4498" s="17"/>
      <c r="V4498" s="17"/>
    </row>
    <row r="4499" spans="3:22">
      <c r="C4499" s="3"/>
      <c r="E4499" s="2"/>
      <c r="H4499" s="40"/>
      <c r="I4499" s="10"/>
      <c r="J4499" s="9"/>
      <c r="K4499" s="53"/>
      <c r="L4499" s="54"/>
      <c r="O4499" s="17"/>
      <c r="P4499" s="17"/>
      <c r="Q4499" s="17"/>
      <c r="R4499" s="17"/>
      <c r="S4499" s="17"/>
      <c r="T4499" s="17"/>
      <c r="U4499" s="17"/>
      <c r="V4499" s="17"/>
    </row>
    <row r="4500" spans="3:22">
      <c r="C4500" s="3"/>
      <c r="E4500" s="2"/>
      <c r="H4500" s="40"/>
      <c r="I4500" s="10"/>
      <c r="J4500" s="9"/>
      <c r="K4500" s="53"/>
      <c r="L4500" s="54"/>
      <c r="O4500" s="17"/>
      <c r="P4500" s="17"/>
      <c r="Q4500" s="17"/>
      <c r="R4500" s="17"/>
      <c r="S4500" s="17"/>
      <c r="T4500" s="17"/>
      <c r="U4500" s="17"/>
      <c r="V4500" s="17"/>
    </row>
    <row r="4501" spans="3:22">
      <c r="C4501" s="3"/>
      <c r="E4501" s="2"/>
      <c r="H4501" s="40"/>
      <c r="I4501" s="10"/>
      <c r="J4501" s="9"/>
      <c r="K4501" s="53"/>
      <c r="L4501" s="54"/>
      <c r="O4501" s="17"/>
      <c r="P4501" s="17"/>
      <c r="Q4501" s="17"/>
      <c r="R4501" s="17"/>
      <c r="S4501" s="17"/>
      <c r="T4501" s="17"/>
      <c r="U4501" s="17"/>
      <c r="V4501" s="17"/>
    </row>
    <row r="4502" spans="3:22">
      <c r="C4502" s="3"/>
      <c r="E4502" s="2"/>
      <c r="H4502" s="40"/>
      <c r="I4502" s="10"/>
      <c r="J4502" s="9"/>
      <c r="K4502" s="53"/>
      <c r="L4502" s="54"/>
      <c r="O4502" s="17"/>
      <c r="P4502" s="17"/>
      <c r="Q4502" s="17"/>
      <c r="R4502" s="17"/>
      <c r="S4502" s="17"/>
      <c r="T4502" s="17"/>
      <c r="U4502" s="17"/>
      <c r="V4502" s="17"/>
    </row>
    <row r="4503" spans="3:22">
      <c r="C4503" s="3"/>
      <c r="E4503" s="2"/>
      <c r="H4503" s="40"/>
      <c r="I4503" s="10"/>
      <c r="J4503" s="9"/>
      <c r="K4503" s="53"/>
      <c r="L4503" s="54"/>
      <c r="O4503" s="17"/>
      <c r="P4503" s="17"/>
      <c r="Q4503" s="17"/>
      <c r="R4503" s="17"/>
      <c r="S4503" s="17"/>
      <c r="T4503" s="17"/>
      <c r="U4503" s="17"/>
      <c r="V4503" s="17"/>
    </row>
    <row r="4504" spans="3:22">
      <c r="C4504" s="3"/>
      <c r="E4504" s="2"/>
      <c r="H4504" s="40"/>
      <c r="I4504" s="10"/>
      <c r="J4504" s="9"/>
      <c r="K4504" s="53"/>
      <c r="L4504" s="54"/>
      <c r="O4504" s="17"/>
      <c r="P4504" s="17"/>
      <c r="Q4504" s="17"/>
      <c r="R4504" s="17"/>
      <c r="S4504" s="17"/>
      <c r="T4504" s="17"/>
      <c r="U4504" s="17"/>
      <c r="V4504" s="17"/>
    </row>
    <row r="4505" spans="3:22">
      <c r="C4505" s="3"/>
      <c r="E4505" s="2"/>
      <c r="H4505" s="40"/>
      <c r="I4505" s="10"/>
      <c r="J4505" s="9"/>
      <c r="K4505" s="53"/>
      <c r="L4505" s="54"/>
      <c r="O4505" s="17"/>
      <c r="P4505" s="17"/>
      <c r="Q4505" s="17"/>
      <c r="R4505" s="17"/>
      <c r="S4505" s="17"/>
      <c r="T4505" s="17"/>
      <c r="U4505" s="17"/>
      <c r="V4505" s="17"/>
    </row>
    <row r="4506" spans="3:22">
      <c r="C4506" s="3"/>
      <c r="E4506" s="2"/>
      <c r="H4506" s="40"/>
      <c r="I4506" s="10"/>
      <c r="J4506" s="9"/>
      <c r="K4506" s="53"/>
      <c r="L4506" s="54"/>
      <c r="O4506" s="17"/>
      <c r="P4506" s="17"/>
      <c r="Q4506" s="17"/>
      <c r="R4506" s="17"/>
      <c r="S4506" s="17"/>
      <c r="T4506" s="17"/>
      <c r="U4506" s="17"/>
      <c r="V4506" s="17"/>
    </row>
    <row r="4507" spans="3:22">
      <c r="C4507" s="3"/>
      <c r="E4507" s="2"/>
      <c r="H4507" s="40"/>
      <c r="I4507" s="10"/>
      <c r="J4507" s="9"/>
      <c r="K4507" s="53"/>
      <c r="L4507" s="54"/>
      <c r="O4507" s="17"/>
      <c r="P4507" s="17"/>
      <c r="Q4507" s="17"/>
      <c r="R4507" s="17"/>
      <c r="S4507" s="17"/>
      <c r="T4507" s="17"/>
      <c r="U4507" s="17"/>
      <c r="V4507" s="17"/>
    </row>
    <row r="4508" spans="3:22">
      <c r="C4508" s="3"/>
      <c r="E4508" s="2"/>
      <c r="H4508" s="40"/>
      <c r="I4508" s="10"/>
      <c r="J4508" s="9"/>
      <c r="K4508" s="53"/>
      <c r="L4508" s="54"/>
      <c r="O4508" s="17"/>
      <c r="P4508" s="17"/>
      <c r="Q4508" s="17"/>
      <c r="R4508" s="17"/>
      <c r="S4508" s="17"/>
      <c r="T4508" s="17"/>
      <c r="U4508" s="17"/>
      <c r="V4508" s="17"/>
    </row>
    <row r="4509" spans="3:22">
      <c r="C4509" s="3"/>
      <c r="E4509" s="2"/>
      <c r="H4509" s="40"/>
      <c r="I4509" s="10"/>
      <c r="J4509" s="9"/>
      <c r="K4509" s="53"/>
      <c r="L4509" s="54"/>
      <c r="O4509" s="17"/>
      <c r="P4509" s="17"/>
      <c r="Q4509" s="17"/>
      <c r="R4509" s="17"/>
      <c r="S4509" s="17"/>
      <c r="T4509" s="17"/>
      <c r="U4509" s="17"/>
      <c r="V4509" s="17"/>
    </row>
    <row r="4510" spans="3:22">
      <c r="C4510" s="3"/>
      <c r="E4510" s="2"/>
      <c r="H4510" s="40"/>
      <c r="I4510" s="10"/>
      <c r="J4510" s="9"/>
      <c r="K4510" s="53"/>
      <c r="L4510" s="54"/>
      <c r="O4510" s="17"/>
      <c r="P4510" s="17"/>
      <c r="Q4510" s="17"/>
      <c r="R4510" s="17"/>
      <c r="S4510" s="17"/>
      <c r="T4510" s="17"/>
      <c r="U4510" s="17"/>
      <c r="V4510" s="17"/>
    </row>
    <row r="4511" spans="3:22">
      <c r="C4511" s="3"/>
      <c r="E4511" s="2"/>
      <c r="H4511" s="40"/>
      <c r="I4511" s="10"/>
      <c r="J4511" s="9"/>
      <c r="K4511" s="53"/>
      <c r="L4511" s="54"/>
      <c r="O4511" s="17"/>
      <c r="P4511" s="17"/>
      <c r="Q4511" s="17"/>
      <c r="R4511" s="17"/>
      <c r="S4511" s="17"/>
      <c r="T4511" s="17"/>
      <c r="U4511" s="17"/>
      <c r="V4511" s="17"/>
    </row>
    <row r="4512" spans="3:22">
      <c r="C4512" s="3"/>
      <c r="E4512" s="2"/>
      <c r="H4512" s="40"/>
      <c r="I4512" s="10"/>
      <c r="J4512" s="9"/>
      <c r="K4512" s="53"/>
      <c r="L4512" s="54"/>
      <c r="O4512" s="17"/>
      <c r="P4512" s="17"/>
      <c r="Q4512" s="17"/>
      <c r="R4512" s="17"/>
      <c r="S4512" s="17"/>
      <c r="T4512" s="17"/>
      <c r="U4512" s="17"/>
      <c r="V4512" s="17"/>
    </row>
    <row r="4513" spans="3:22">
      <c r="C4513" s="3"/>
      <c r="E4513" s="2"/>
      <c r="H4513" s="40"/>
      <c r="I4513" s="10"/>
      <c r="J4513" s="9"/>
      <c r="K4513" s="53"/>
      <c r="L4513" s="54"/>
      <c r="O4513" s="17"/>
      <c r="P4513" s="17"/>
      <c r="Q4513" s="17"/>
      <c r="R4513" s="17"/>
      <c r="S4513" s="17"/>
      <c r="T4513" s="17"/>
      <c r="U4513" s="17"/>
      <c r="V4513" s="17"/>
    </row>
    <row r="4514" spans="3:22">
      <c r="C4514" s="3"/>
      <c r="E4514" s="2"/>
      <c r="H4514" s="40"/>
      <c r="I4514" s="10"/>
      <c r="J4514" s="9"/>
      <c r="K4514" s="53"/>
      <c r="L4514" s="54"/>
      <c r="O4514" s="17"/>
      <c r="P4514" s="17"/>
      <c r="Q4514" s="17"/>
      <c r="R4514" s="17"/>
      <c r="S4514" s="17"/>
      <c r="T4514" s="17"/>
      <c r="U4514" s="17"/>
      <c r="V4514" s="17"/>
    </row>
    <row r="4515" spans="3:22">
      <c r="C4515" s="3"/>
      <c r="E4515" s="2"/>
      <c r="H4515" s="40"/>
      <c r="I4515" s="10"/>
      <c r="J4515" s="9"/>
      <c r="K4515" s="53"/>
      <c r="L4515" s="54"/>
      <c r="O4515" s="17"/>
      <c r="P4515" s="17"/>
      <c r="Q4515" s="17"/>
      <c r="R4515" s="17"/>
      <c r="S4515" s="17"/>
      <c r="T4515" s="17"/>
      <c r="U4515" s="17"/>
      <c r="V4515" s="17"/>
    </row>
    <row r="4516" spans="3:22">
      <c r="C4516" s="3"/>
      <c r="E4516" s="2"/>
      <c r="H4516" s="40"/>
      <c r="I4516" s="10"/>
      <c r="J4516" s="9"/>
      <c r="K4516" s="53"/>
      <c r="L4516" s="54"/>
      <c r="O4516" s="17"/>
      <c r="P4516" s="17"/>
      <c r="Q4516" s="17"/>
      <c r="R4516" s="17"/>
      <c r="S4516" s="17"/>
      <c r="T4516" s="17"/>
      <c r="U4516" s="17"/>
      <c r="V4516" s="17"/>
    </row>
    <row r="4517" spans="3:22">
      <c r="C4517" s="3"/>
      <c r="E4517" s="2"/>
      <c r="H4517" s="40"/>
      <c r="I4517" s="10"/>
      <c r="J4517" s="9"/>
      <c r="K4517" s="53"/>
      <c r="L4517" s="54"/>
      <c r="O4517" s="17"/>
      <c r="P4517" s="17"/>
      <c r="Q4517" s="17"/>
      <c r="R4517" s="17"/>
      <c r="S4517" s="17"/>
      <c r="T4517" s="17"/>
      <c r="U4517" s="17"/>
      <c r="V4517" s="17"/>
    </row>
    <row r="4518" spans="3:22">
      <c r="C4518" s="3"/>
      <c r="E4518" s="2"/>
      <c r="H4518" s="40"/>
      <c r="I4518" s="10"/>
      <c r="J4518" s="9"/>
      <c r="K4518" s="53"/>
      <c r="L4518" s="54"/>
      <c r="O4518" s="17"/>
      <c r="P4518" s="17"/>
      <c r="Q4518" s="17"/>
      <c r="R4518" s="17"/>
      <c r="S4518" s="17"/>
      <c r="T4518" s="17"/>
      <c r="U4518" s="17"/>
      <c r="V4518" s="17"/>
    </row>
    <row r="4519" spans="3:22">
      <c r="C4519" s="3"/>
      <c r="E4519" s="2"/>
      <c r="H4519" s="40"/>
      <c r="I4519" s="10"/>
      <c r="J4519" s="9"/>
      <c r="K4519" s="53"/>
      <c r="L4519" s="54"/>
      <c r="O4519" s="17"/>
      <c r="P4519" s="17"/>
      <c r="Q4519" s="17"/>
      <c r="R4519" s="17"/>
      <c r="S4519" s="17"/>
      <c r="T4519" s="17"/>
      <c r="U4519" s="17"/>
      <c r="V4519" s="17"/>
    </row>
    <row r="4520" spans="3:22">
      <c r="C4520" s="3"/>
      <c r="E4520" s="2"/>
      <c r="H4520" s="40"/>
      <c r="I4520" s="10"/>
      <c r="J4520" s="9"/>
      <c r="K4520" s="53"/>
      <c r="L4520" s="54"/>
      <c r="O4520" s="17"/>
      <c r="P4520" s="17"/>
      <c r="Q4520" s="17"/>
      <c r="R4520" s="17"/>
      <c r="S4520" s="17"/>
      <c r="T4520" s="17"/>
      <c r="U4520" s="17"/>
      <c r="V4520" s="17"/>
    </row>
    <row r="4521" spans="3:22">
      <c r="C4521" s="3"/>
      <c r="E4521" s="2"/>
      <c r="H4521" s="40"/>
      <c r="I4521" s="10"/>
      <c r="J4521" s="9"/>
      <c r="K4521" s="53"/>
      <c r="L4521" s="54"/>
      <c r="O4521" s="17"/>
      <c r="P4521" s="17"/>
      <c r="Q4521" s="17"/>
      <c r="R4521" s="17"/>
      <c r="S4521" s="17"/>
      <c r="T4521" s="17"/>
      <c r="U4521" s="17"/>
      <c r="V4521" s="17"/>
    </row>
    <row r="4522" spans="3:22">
      <c r="C4522" s="3"/>
      <c r="E4522" s="2"/>
      <c r="H4522" s="40"/>
      <c r="I4522" s="10"/>
      <c r="J4522" s="9"/>
      <c r="K4522" s="53"/>
      <c r="L4522" s="54"/>
      <c r="O4522" s="17"/>
      <c r="P4522" s="17"/>
      <c r="Q4522" s="17"/>
      <c r="R4522" s="17"/>
      <c r="S4522" s="17"/>
      <c r="T4522" s="17"/>
      <c r="U4522" s="17"/>
      <c r="V4522" s="17"/>
    </row>
    <row r="4523" spans="3:22">
      <c r="C4523" s="3"/>
      <c r="E4523" s="2"/>
      <c r="H4523" s="40"/>
      <c r="I4523" s="10"/>
      <c r="J4523" s="9"/>
      <c r="K4523" s="53"/>
      <c r="L4523" s="54"/>
      <c r="O4523" s="17"/>
      <c r="P4523" s="17"/>
      <c r="Q4523" s="17"/>
      <c r="R4523" s="17"/>
      <c r="S4523" s="17"/>
      <c r="T4523" s="17"/>
      <c r="U4523" s="17"/>
      <c r="V4523" s="17"/>
    </row>
    <row r="4524" spans="3:22">
      <c r="C4524" s="3"/>
      <c r="E4524" s="2"/>
      <c r="H4524" s="40"/>
      <c r="I4524" s="10"/>
      <c r="J4524" s="9"/>
      <c r="K4524" s="53"/>
      <c r="L4524" s="54"/>
      <c r="O4524" s="17"/>
      <c r="P4524" s="17"/>
      <c r="Q4524" s="17"/>
      <c r="R4524" s="17"/>
      <c r="S4524" s="17"/>
      <c r="T4524" s="17"/>
      <c r="U4524" s="17"/>
      <c r="V4524" s="17"/>
    </row>
    <row r="4525" spans="3:22">
      <c r="C4525" s="3"/>
      <c r="E4525" s="2"/>
      <c r="H4525" s="40"/>
      <c r="I4525" s="10"/>
      <c r="J4525" s="9"/>
      <c r="K4525" s="53"/>
      <c r="L4525" s="54"/>
      <c r="O4525" s="17"/>
      <c r="P4525" s="17"/>
      <c r="Q4525" s="17"/>
      <c r="R4525" s="17"/>
      <c r="S4525" s="17"/>
      <c r="T4525" s="17"/>
      <c r="U4525" s="17"/>
      <c r="V4525" s="17"/>
    </row>
    <row r="4526" spans="3:22">
      <c r="C4526" s="3"/>
      <c r="E4526" s="2"/>
      <c r="H4526" s="40"/>
      <c r="I4526" s="10"/>
      <c r="J4526" s="9"/>
      <c r="K4526" s="53"/>
      <c r="L4526" s="54"/>
      <c r="O4526" s="17"/>
      <c r="P4526" s="17"/>
      <c r="Q4526" s="17"/>
      <c r="R4526" s="17"/>
      <c r="S4526" s="17"/>
      <c r="T4526" s="17"/>
      <c r="U4526" s="17"/>
      <c r="V4526" s="17"/>
    </row>
    <row r="4527" spans="3:22">
      <c r="C4527" s="3"/>
      <c r="E4527" s="2"/>
      <c r="H4527" s="40"/>
      <c r="I4527" s="10"/>
      <c r="J4527" s="9"/>
      <c r="K4527" s="53"/>
      <c r="L4527" s="54"/>
      <c r="O4527" s="17"/>
      <c r="P4527" s="17"/>
      <c r="Q4527" s="17"/>
      <c r="R4527" s="17"/>
      <c r="S4527" s="17"/>
      <c r="T4527" s="17"/>
      <c r="U4527" s="17"/>
      <c r="V4527" s="17"/>
    </row>
    <row r="4528" spans="3:22">
      <c r="C4528" s="3"/>
      <c r="E4528" s="2"/>
      <c r="H4528" s="40"/>
      <c r="I4528" s="10"/>
      <c r="J4528" s="9"/>
      <c r="K4528" s="53"/>
      <c r="L4528" s="54"/>
      <c r="O4528" s="17"/>
      <c r="P4528" s="17"/>
      <c r="Q4528" s="17"/>
      <c r="R4528" s="17"/>
      <c r="S4528" s="17"/>
      <c r="T4528" s="17"/>
      <c r="U4528" s="17"/>
      <c r="V4528" s="17"/>
    </row>
    <row r="4529" spans="3:22">
      <c r="C4529" s="3"/>
      <c r="E4529" s="2"/>
      <c r="H4529" s="40"/>
      <c r="I4529" s="10"/>
      <c r="J4529" s="9"/>
      <c r="K4529" s="53"/>
      <c r="L4529" s="54"/>
      <c r="O4529" s="17"/>
      <c r="P4529" s="17"/>
      <c r="Q4529" s="17"/>
      <c r="R4529" s="17"/>
      <c r="S4529" s="17"/>
      <c r="T4529" s="17"/>
      <c r="U4529" s="17"/>
      <c r="V4529" s="17"/>
    </row>
    <row r="4530" spans="3:22">
      <c r="C4530" s="3"/>
      <c r="E4530" s="2"/>
      <c r="H4530" s="40"/>
      <c r="I4530" s="10"/>
      <c r="J4530" s="9"/>
      <c r="K4530" s="53"/>
      <c r="L4530" s="54"/>
      <c r="O4530" s="17"/>
      <c r="P4530" s="17"/>
      <c r="Q4530" s="17"/>
      <c r="R4530" s="17"/>
      <c r="S4530" s="17"/>
      <c r="T4530" s="17"/>
      <c r="U4530" s="17"/>
      <c r="V4530" s="17"/>
    </row>
    <row r="4531" spans="3:22">
      <c r="C4531" s="3"/>
      <c r="E4531" s="2"/>
      <c r="H4531" s="40"/>
      <c r="I4531" s="10"/>
      <c r="J4531" s="9"/>
      <c r="K4531" s="53"/>
      <c r="L4531" s="54"/>
      <c r="O4531" s="17"/>
      <c r="P4531" s="17"/>
      <c r="Q4531" s="17"/>
      <c r="R4531" s="17"/>
      <c r="S4531" s="17"/>
      <c r="T4531" s="17"/>
      <c r="U4531" s="17"/>
      <c r="V4531" s="17"/>
    </row>
    <row r="4532" spans="3:22">
      <c r="C4532" s="3"/>
      <c r="E4532" s="2"/>
      <c r="H4532" s="40"/>
      <c r="I4532" s="10"/>
      <c r="J4532" s="9"/>
      <c r="K4532" s="53"/>
      <c r="L4532" s="54"/>
      <c r="O4532" s="17"/>
      <c r="P4532" s="17"/>
      <c r="Q4532" s="17"/>
      <c r="R4532" s="17"/>
      <c r="S4532" s="17"/>
      <c r="T4532" s="17"/>
      <c r="U4532" s="17"/>
      <c r="V4532" s="17"/>
    </row>
    <row r="4533" spans="3:22">
      <c r="C4533" s="3"/>
      <c r="E4533" s="2"/>
      <c r="H4533" s="40"/>
      <c r="I4533" s="10"/>
      <c r="J4533" s="9"/>
      <c r="K4533" s="53"/>
      <c r="L4533" s="54"/>
      <c r="O4533" s="17"/>
      <c r="P4533" s="17"/>
      <c r="Q4533" s="17"/>
      <c r="R4533" s="17"/>
      <c r="S4533" s="17"/>
      <c r="T4533" s="17"/>
      <c r="U4533" s="17"/>
      <c r="V4533" s="17"/>
    </row>
    <row r="4534" spans="3:22">
      <c r="C4534" s="3"/>
      <c r="E4534" s="2"/>
      <c r="H4534" s="40"/>
      <c r="I4534" s="10"/>
      <c r="J4534" s="9"/>
      <c r="K4534" s="53"/>
      <c r="L4534" s="54"/>
      <c r="O4534" s="17"/>
      <c r="P4534" s="17"/>
      <c r="Q4534" s="17"/>
      <c r="R4534" s="17"/>
      <c r="S4534" s="17"/>
      <c r="T4534" s="17"/>
      <c r="U4534" s="17"/>
      <c r="V4534" s="17"/>
    </row>
    <row r="4535" spans="3:22">
      <c r="C4535" s="3"/>
      <c r="E4535" s="2"/>
      <c r="H4535" s="40"/>
      <c r="I4535" s="10"/>
      <c r="J4535" s="9"/>
      <c r="K4535" s="53"/>
      <c r="L4535" s="54"/>
      <c r="O4535" s="17"/>
      <c r="P4535" s="17"/>
      <c r="Q4535" s="17"/>
      <c r="R4535" s="17"/>
      <c r="S4535" s="17"/>
      <c r="T4535" s="17"/>
      <c r="U4535" s="17"/>
      <c r="V4535" s="17"/>
    </row>
    <row r="4536" spans="3:22">
      <c r="C4536" s="3"/>
      <c r="E4536" s="2"/>
      <c r="H4536" s="40"/>
      <c r="I4536" s="10"/>
      <c r="J4536" s="9"/>
      <c r="K4536" s="53"/>
      <c r="L4536" s="54"/>
      <c r="O4536" s="17"/>
      <c r="P4536" s="17"/>
      <c r="Q4536" s="17"/>
      <c r="R4536" s="17"/>
      <c r="S4536" s="17"/>
      <c r="T4536" s="17"/>
      <c r="U4536" s="17"/>
      <c r="V4536" s="17"/>
    </row>
    <row r="4537" spans="3:22">
      <c r="C4537" s="3"/>
      <c r="E4537" s="2"/>
      <c r="H4537" s="40"/>
      <c r="I4537" s="10"/>
      <c r="J4537" s="9"/>
      <c r="K4537" s="53"/>
      <c r="L4537" s="54"/>
      <c r="O4537" s="17"/>
      <c r="P4537" s="17"/>
      <c r="Q4537" s="17"/>
      <c r="R4537" s="17"/>
      <c r="S4537" s="17"/>
      <c r="T4537" s="17"/>
      <c r="U4537" s="17"/>
      <c r="V4537" s="17"/>
    </row>
    <row r="4538" spans="3:22">
      <c r="C4538" s="3"/>
      <c r="E4538" s="2"/>
      <c r="H4538" s="40"/>
      <c r="I4538" s="10"/>
      <c r="J4538" s="9"/>
      <c r="K4538" s="53"/>
      <c r="L4538" s="54"/>
      <c r="O4538" s="17"/>
      <c r="P4538" s="17"/>
      <c r="Q4538" s="17"/>
      <c r="R4538" s="17"/>
      <c r="S4538" s="17"/>
      <c r="T4538" s="17"/>
      <c r="U4538" s="17"/>
      <c r="V4538" s="17"/>
    </row>
    <row r="4539" spans="3:22">
      <c r="C4539" s="3"/>
      <c r="E4539" s="2"/>
      <c r="H4539" s="40"/>
      <c r="I4539" s="10"/>
      <c r="J4539" s="9"/>
      <c r="K4539" s="53"/>
      <c r="L4539" s="54"/>
      <c r="O4539" s="17"/>
      <c r="P4539" s="17"/>
      <c r="Q4539" s="17"/>
      <c r="R4539" s="17"/>
      <c r="S4539" s="17"/>
      <c r="T4539" s="17"/>
      <c r="U4539" s="17"/>
      <c r="V4539" s="17"/>
    </row>
    <row r="4540" spans="3:22">
      <c r="C4540" s="3"/>
      <c r="E4540" s="2"/>
      <c r="H4540" s="40"/>
      <c r="I4540" s="10"/>
      <c r="J4540" s="9"/>
      <c r="K4540" s="53"/>
      <c r="L4540" s="54"/>
      <c r="O4540" s="17"/>
      <c r="P4540" s="17"/>
      <c r="Q4540" s="17"/>
      <c r="R4540" s="17"/>
      <c r="S4540" s="17"/>
      <c r="T4540" s="17"/>
      <c r="U4540" s="17"/>
      <c r="V4540" s="17"/>
    </row>
    <row r="4541" spans="3:22">
      <c r="C4541" s="3"/>
      <c r="E4541" s="2"/>
      <c r="H4541" s="40"/>
      <c r="I4541" s="10"/>
      <c r="J4541" s="9"/>
      <c r="K4541" s="53"/>
      <c r="L4541" s="54"/>
      <c r="O4541" s="17"/>
      <c r="P4541" s="17"/>
      <c r="Q4541" s="17"/>
      <c r="R4541" s="17"/>
      <c r="S4541" s="17"/>
      <c r="T4541" s="17"/>
      <c r="U4541" s="17"/>
      <c r="V4541" s="17"/>
    </row>
    <row r="4542" spans="3:22">
      <c r="C4542" s="3"/>
      <c r="E4542" s="2"/>
      <c r="H4542" s="40"/>
      <c r="I4542" s="10"/>
      <c r="J4542" s="9"/>
      <c r="K4542" s="53"/>
      <c r="L4542" s="54"/>
      <c r="O4542" s="17"/>
      <c r="P4542" s="17"/>
      <c r="Q4542" s="17"/>
      <c r="R4542" s="17"/>
      <c r="S4542" s="17"/>
      <c r="T4542" s="17"/>
      <c r="U4542" s="17"/>
      <c r="V4542" s="17"/>
    </row>
    <row r="4543" spans="3:22">
      <c r="C4543" s="3"/>
      <c r="E4543" s="2"/>
      <c r="H4543" s="40"/>
      <c r="I4543" s="10"/>
      <c r="J4543" s="9"/>
      <c r="K4543" s="53"/>
      <c r="L4543" s="54"/>
      <c r="O4543" s="17"/>
      <c r="P4543" s="17"/>
      <c r="Q4543" s="17"/>
      <c r="R4543" s="17"/>
      <c r="S4543" s="17"/>
      <c r="T4543" s="17"/>
      <c r="U4543" s="17"/>
      <c r="V4543" s="17"/>
    </row>
    <row r="4544" spans="3:22">
      <c r="C4544" s="3"/>
      <c r="E4544" s="2"/>
      <c r="H4544" s="40"/>
      <c r="I4544" s="10"/>
      <c r="J4544" s="9"/>
      <c r="K4544" s="53"/>
      <c r="L4544" s="54"/>
      <c r="O4544" s="17"/>
      <c r="P4544" s="17"/>
      <c r="Q4544" s="17"/>
      <c r="R4544" s="17"/>
      <c r="S4544" s="17"/>
      <c r="T4544" s="17"/>
      <c r="U4544" s="17"/>
      <c r="V4544" s="17"/>
    </row>
    <row r="4545" spans="3:22">
      <c r="C4545" s="3"/>
      <c r="E4545" s="2"/>
      <c r="H4545" s="40"/>
      <c r="I4545" s="10"/>
      <c r="J4545" s="9"/>
      <c r="K4545" s="53"/>
      <c r="L4545" s="54"/>
      <c r="O4545" s="17"/>
      <c r="P4545" s="17"/>
      <c r="Q4545" s="17"/>
      <c r="R4545" s="17"/>
      <c r="S4545" s="17"/>
      <c r="T4545" s="17"/>
      <c r="U4545" s="17"/>
      <c r="V4545" s="17"/>
    </row>
    <row r="4546" spans="3:22">
      <c r="C4546" s="3"/>
      <c r="E4546" s="2"/>
      <c r="H4546" s="40"/>
      <c r="I4546" s="10"/>
      <c r="J4546" s="9"/>
      <c r="K4546" s="53"/>
      <c r="L4546" s="54"/>
      <c r="O4546" s="17"/>
      <c r="P4546" s="17"/>
      <c r="Q4546" s="17"/>
      <c r="R4546" s="17"/>
      <c r="S4546" s="17"/>
      <c r="T4546" s="17"/>
      <c r="U4546" s="17"/>
      <c r="V4546" s="17"/>
    </row>
    <row r="4547" spans="3:22">
      <c r="C4547" s="3"/>
      <c r="E4547" s="2"/>
      <c r="H4547" s="40"/>
      <c r="I4547" s="10"/>
      <c r="J4547" s="9"/>
      <c r="K4547" s="53"/>
      <c r="L4547" s="54"/>
      <c r="O4547" s="17"/>
      <c r="P4547" s="17"/>
      <c r="Q4547" s="17"/>
      <c r="R4547" s="17"/>
      <c r="S4547" s="17"/>
      <c r="T4547" s="17"/>
      <c r="U4547" s="17"/>
      <c r="V4547" s="17"/>
    </row>
    <row r="4548" spans="3:22">
      <c r="C4548" s="3"/>
      <c r="E4548" s="2"/>
      <c r="H4548" s="40"/>
      <c r="I4548" s="10"/>
      <c r="J4548" s="9"/>
      <c r="K4548" s="53"/>
      <c r="L4548" s="54"/>
      <c r="O4548" s="17"/>
      <c r="P4548" s="17"/>
      <c r="Q4548" s="17"/>
      <c r="R4548" s="17"/>
      <c r="S4548" s="17"/>
      <c r="T4548" s="17"/>
      <c r="U4548" s="17"/>
      <c r="V4548" s="17"/>
    </row>
    <row r="4549" spans="3:22">
      <c r="C4549" s="3"/>
      <c r="E4549" s="2"/>
      <c r="H4549" s="40"/>
      <c r="I4549" s="10"/>
      <c r="J4549" s="9"/>
      <c r="K4549" s="53"/>
      <c r="L4549" s="54"/>
      <c r="O4549" s="17"/>
      <c r="P4549" s="17"/>
      <c r="Q4549" s="17"/>
      <c r="R4549" s="17"/>
      <c r="S4549" s="17"/>
      <c r="T4549" s="17"/>
      <c r="U4549" s="17"/>
      <c r="V4549" s="17"/>
    </row>
    <row r="4550" spans="3:22">
      <c r="C4550" s="3"/>
      <c r="E4550" s="2"/>
      <c r="H4550" s="40"/>
      <c r="I4550" s="10"/>
      <c r="J4550" s="9"/>
      <c r="K4550" s="53"/>
      <c r="L4550" s="54"/>
      <c r="O4550" s="17"/>
      <c r="P4550" s="17"/>
      <c r="Q4550" s="17"/>
      <c r="R4550" s="17"/>
      <c r="S4550" s="17"/>
      <c r="T4550" s="17"/>
      <c r="U4550" s="17"/>
      <c r="V4550" s="17"/>
    </row>
    <row r="4551" spans="3:22">
      <c r="C4551" s="3"/>
      <c r="E4551" s="2"/>
      <c r="H4551" s="40"/>
      <c r="I4551" s="10"/>
      <c r="J4551" s="9"/>
      <c r="K4551" s="53"/>
      <c r="L4551" s="54"/>
      <c r="O4551" s="17"/>
      <c r="P4551" s="17"/>
      <c r="Q4551" s="17"/>
      <c r="R4551" s="17"/>
      <c r="S4551" s="17"/>
      <c r="T4551" s="17"/>
      <c r="U4551" s="17"/>
      <c r="V4551" s="17"/>
    </row>
    <row r="4552" spans="3:22">
      <c r="C4552" s="3"/>
      <c r="E4552" s="2"/>
      <c r="H4552" s="40"/>
      <c r="I4552" s="10"/>
      <c r="J4552" s="9"/>
      <c r="K4552" s="53"/>
      <c r="L4552" s="54"/>
      <c r="O4552" s="17"/>
      <c r="P4552" s="17"/>
      <c r="Q4552" s="17"/>
      <c r="R4552" s="17"/>
      <c r="S4552" s="17"/>
      <c r="T4552" s="17"/>
      <c r="U4552" s="17"/>
      <c r="V4552" s="17"/>
    </row>
    <row r="4553" spans="3:22">
      <c r="C4553" s="3"/>
      <c r="E4553" s="2"/>
      <c r="H4553" s="40"/>
      <c r="I4553" s="10"/>
      <c r="J4553" s="9"/>
      <c r="K4553" s="53"/>
      <c r="L4553" s="54"/>
      <c r="O4553" s="17"/>
      <c r="P4553" s="17"/>
      <c r="Q4553" s="17"/>
      <c r="R4553" s="17"/>
      <c r="S4553" s="17"/>
      <c r="T4553" s="17"/>
      <c r="U4553" s="17"/>
      <c r="V4553" s="17"/>
    </row>
    <row r="4554" spans="3:22">
      <c r="C4554" s="3"/>
      <c r="E4554" s="2"/>
      <c r="H4554" s="40"/>
      <c r="I4554" s="10"/>
      <c r="J4554" s="9"/>
      <c r="K4554" s="53"/>
      <c r="L4554" s="54"/>
      <c r="O4554" s="17"/>
      <c r="P4554" s="17"/>
      <c r="Q4554" s="17"/>
      <c r="R4554" s="17"/>
      <c r="S4554" s="17"/>
      <c r="T4554" s="17"/>
      <c r="U4554" s="17"/>
      <c r="V4554" s="17"/>
    </row>
    <row r="4555" spans="3:22">
      <c r="C4555" s="3"/>
      <c r="E4555" s="2"/>
      <c r="H4555" s="40"/>
      <c r="I4555" s="10"/>
      <c r="J4555" s="9"/>
      <c r="K4555" s="53"/>
      <c r="L4555" s="54"/>
      <c r="O4555" s="17"/>
      <c r="P4555" s="17"/>
      <c r="Q4555" s="17"/>
      <c r="R4555" s="17"/>
      <c r="S4555" s="17"/>
      <c r="T4555" s="17"/>
      <c r="U4555" s="17"/>
      <c r="V4555" s="17"/>
    </row>
    <row r="4556" spans="3:22">
      <c r="C4556" s="3"/>
      <c r="E4556" s="2"/>
      <c r="H4556" s="40"/>
      <c r="I4556" s="10"/>
      <c r="J4556" s="9"/>
      <c r="K4556" s="53"/>
      <c r="L4556" s="54"/>
      <c r="O4556" s="17"/>
      <c r="P4556" s="17"/>
      <c r="Q4556" s="17"/>
      <c r="R4556" s="17"/>
      <c r="S4556" s="17"/>
      <c r="T4556" s="17"/>
      <c r="U4556" s="17"/>
      <c r="V4556" s="17"/>
    </row>
    <row r="4557" spans="3:22">
      <c r="C4557" s="3"/>
      <c r="E4557" s="2"/>
      <c r="H4557" s="40"/>
      <c r="I4557" s="10"/>
      <c r="J4557" s="9"/>
      <c r="K4557" s="53"/>
      <c r="L4557" s="54"/>
      <c r="O4557" s="17"/>
      <c r="P4557" s="17"/>
      <c r="Q4557" s="17"/>
      <c r="R4557" s="17"/>
      <c r="S4557" s="17"/>
      <c r="T4557" s="17"/>
      <c r="U4557" s="17"/>
      <c r="V4557" s="17"/>
    </row>
    <row r="4558" spans="3:22">
      <c r="C4558" s="3"/>
      <c r="E4558" s="2"/>
      <c r="H4558" s="40"/>
      <c r="I4558" s="10"/>
      <c r="J4558" s="9"/>
      <c r="K4558" s="53"/>
      <c r="L4558" s="54"/>
      <c r="O4558" s="17"/>
      <c r="P4558" s="17"/>
      <c r="Q4558" s="17"/>
      <c r="R4558" s="17"/>
      <c r="S4558" s="17"/>
      <c r="T4558" s="17"/>
      <c r="U4558" s="17"/>
      <c r="V4558" s="17"/>
    </row>
    <row r="4559" spans="3:22">
      <c r="C4559" s="3"/>
      <c r="E4559" s="2"/>
      <c r="H4559" s="40"/>
      <c r="I4559" s="10"/>
      <c r="J4559" s="9"/>
      <c r="K4559" s="53"/>
      <c r="L4559" s="54"/>
      <c r="O4559" s="17"/>
      <c r="P4559" s="17"/>
      <c r="Q4559" s="17"/>
      <c r="R4559" s="17"/>
      <c r="S4559" s="17"/>
      <c r="T4559" s="17"/>
      <c r="U4559" s="17"/>
      <c r="V4559" s="17"/>
    </row>
    <row r="4560" spans="3:22">
      <c r="C4560" s="3"/>
      <c r="E4560" s="2"/>
      <c r="H4560" s="40"/>
      <c r="I4560" s="10"/>
      <c r="J4560" s="9"/>
      <c r="K4560" s="53"/>
      <c r="L4560" s="54"/>
      <c r="O4560" s="17"/>
      <c r="P4560" s="17"/>
      <c r="Q4560" s="17"/>
      <c r="R4560" s="17"/>
      <c r="S4560" s="17"/>
      <c r="T4560" s="17"/>
      <c r="U4560" s="17"/>
      <c r="V4560" s="17"/>
    </row>
    <row r="4561" spans="3:22">
      <c r="C4561" s="3"/>
      <c r="E4561" s="2"/>
      <c r="H4561" s="40"/>
      <c r="I4561" s="10"/>
      <c r="J4561" s="9"/>
      <c r="K4561" s="53"/>
      <c r="L4561" s="54"/>
      <c r="O4561" s="17"/>
      <c r="P4561" s="17"/>
      <c r="Q4561" s="17"/>
      <c r="R4561" s="17"/>
      <c r="S4561" s="17"/>
      <c r="T4561" s="17"/>
      <c r="U4561" s="17"/>
      <c r="V4561" s="17"/>
    </row>
    <row r="4562" spans="3:22">
      <c r="C4562" s="3"/>
      <c r="E4562" s="2"/>
      <c r="H4562" s="40"/>
      <c r="I4562" s="10"/>
      <c r="J4562" s="9"/>
      <c r="K4562" s="53"/>
      <c r="L4562" s="54"/>
      <c r="O4562" s="17"/>
      <c r="P4562" s="17"/>
      <c r="Q4562" s="17"/>
      <c r="R4562" s="17"/>
      <c r="S4562" s="17"/>
      <c r="T4562" s="17"/>
      <c r="U4562" s="17"/>
      <c r="V4562" s="17"/>
    </row>
    <row r="4563" spans="3:22">
      <c r="C4563" s="3"/>
      <c r="E4563" s="2"/>
      <c r="H4563" s="40"/>
      <c r="I4563" s="10"/>
      <c r="J4563" s="9"/>
      <c r="K4563" s="53"/>
      <c r="L4563" s="54"/>
      <c r="O4563" s="17"/>
      <c r="P4563" s="17"/>
      <c r="Q4563" s="17"/>
      <c r="R4563" s="17"/>
      <c r="S4563" s="17"/>
      <c r="T4563" s="17"/>
      <c r="U4563" s="17"/>
      <c r="V4563" s="17"/>
    </row>
    <row r="4564" spans="3:22">
      <c r="C4564" s="3"/>
      <c r="E4564" s="2"/>
      <c r="H4564" s="40"/>
      <c r="I4564" s="10"/>
      <c r="J4564" s="9"/>
      <c r="K4564" s="53"/>
      <c r="L4564" s="54"/>
      <c r="O4564" s="17"/>
      <c r="P4564" s="17"/>
      <c r="Q4564" s="17"/>
      <c r="R4564" s="17"/>
      <c r="S4564" s="17"/>
      <c r="T4564" s="17"/>
      <c r="U4564" s="17"/>
      <c r="V4564" s="17"/>
    </row>
    <row r="4565" spans="3:22">
      <c r="C4565" s="3"/>
      <c r="E4565" s="2"/>
      <c r="H4565" s="40"/>
      <c r="I4565" s="10"/>
      <c r="J4565" s="9"/>
      <c r="K4565" s="53"/>
      <c r="L4565" s="54"/>
      <c r="O4565" s="17"/>
      <c r="P4565" s="17"/>
      <c r="Q4565" s="17"/>
      <c r="R4565" s="17"/>
      <c r="S4565" s="17"/>
      <c r="T4565" s="17"/>
      <c r="U4565" s="17"/>
      <c r="V4565" s="17"/>
    </row>
    <row r="4566" spans="3:22">
      <c r="C4566" s="3"/>
      <c r="E4566" s="2"/>
      <c r="H4566" s="40"/>
      <c r="I4566" s="10"/>
      <c r="J4566" s="9"/>
      <c r="K4566" s="53"/>
      <c r="L4566" s="54"/>
      <c r="O4566" s="17"/>
      <c r="P4566" s="17"/>
      <c r="Q4566" s="17"/>
      <c r="R4566" s="17"/>
      <c r="S4566" s="17"/>
      <c r="T4566" s="17"/>
      <c r="U4566" s="17"/>
      <c r="V4566" s="17"/>
    </row>
    <row r="4567" spans="3:22">
      <c r="C4567" s="3"/>
      <c r="E4567" s="2"/>
      <c r="H4567" s="40"/>
      <c r="I4567" s="10"/>
      <c r="J4567" s="9"/>
      <c r="K4567" s="53"/>
      <c r="L4567" s="54"/>
      <c r="O4567" s="17"/>
      <c r="P4567" s="17"/>
      <c r="Q4567" s="17"/>
      <c r="R4567" s="17"/>
      <c r="S4567" s="17"/>
      <c r="T4567" s="17"/>
      <c r="U4567" s="17"/>
      <c r="V4567" s="17"/>
    </row>
    <row r="4568" spans="3:22">
      <c r="C4568" s="3"/>
      <c r="E4568" s="2"/>
      <c r="H4568" s="40"/>
      <c r="I4568" s="10"/>
      <c r="J4568" s="9"/>
      <c r="K4568" s="53"/>
      <c r="L4568" s="54"/>
      <c r="O4568" s="17"/>
      <c r="P4568" s="17"/>
      <c r="Q4568" s="17"/>
      <c r="R4568" s="17"/>
      <c r="S4568" s="17"/>
      <c r="T4568" s="17"/>
      <c r="U4568" s="17"/>
      <c r="V4568" s="17"/>
    </row>
    <row r="4569" spans="3:22">
      <c r="C4569" s="3"/>
      <c r="E4569" s="2"/>
      <c r="H4569" s="40"/>
      <c r="I4569" s="10"/>
      <c r="J4569" s="9"/>
      <c r="K4569" s="53"/>
      <c r="L4569" s="54"/>
      <c r="O4569" s="17"/>
      <c r="P4569" s="17"/>
      <c r="Q4569" s="17"/>
      <c r="R4569" s="17"/>
      <c r="S4569" s="17"/>
      <c r="T4569" s="17"/>
      <c r="U4569" s="17"/>
      <c r="V4569" s="17"/>
    </row>
    <row r="4570" spans="3:22">
      <c r="C4570" s="3"/>
      <c r="E4570" s="2"/>
      <c r="H4570" s="40"/>
      <c r="I4570" s="10"/>
      <c r="J4570" s="9"/>
      <c r="K4570" s="53"/>
      <c r="L4570" s="54"/>
      <c r="O4570" s="17"/>
      <c r="P4570" s="17"/>
      <c r="Q4570" s="17"/>
      <c r="R4570" s="17"/>
      <c r="S4570" s="17"/>
      <c r="T4570" s="17"/>
      <c r="U4570" s="17"/>
      <c r="V4570" s="17"/>
    </row>
    <row r="4571" spans="3:22">
      <c r="C4571" s="3"/>
      <c r="E4571" s="2"/>
      <c r="H4571" s="40"/>
      <c r="I4571" s="10"/>
      <c r="J4571" s="9"/>
      <c r="K4571" s="53"/>
      <c r="L4571" s="54"/>
      <c r="O4571" s="17"/>
      <c r="P4571" s="17"/>
      <c r="Q4571" s="17"/>
      <c r="R4571" s="17"/>
      <c r="S4571" s="17"/>
      <c r="T4571" s="17"/>
      <c r="U4571" s="17"/>
      <c r="V4571" s="17"/>
    </row>
    <row r="4572" spans="3:22">
      <c r="C4572" s="3"/>
      <c r="E4572" s="2"/>
      <c r="H4572" s="40"/>
      <c r="I4572" s="10"/>
      <c r="J4572" s="9"/>
      <c r="K4572" s="53"/>
      <c r="L4572" s="54"/>
      <c r="O4572" s="17"/>
      <c r="P4572" s="17"/>
      <c r="Q4572" s="17"/>
      <c r="R4572" s="17"/>
      <c r="S4572" s="17"/>
      <c r="T4572" s="17"/>
      <c r="U4572" s="17"/>
      <c r="V4572" s="17"/>
    </row>
    <row r="4573" spans="3:22">
      <c r="C4573" s="3"/>
      <c r="E4573" s="2"/>
      <c r="H4573" s="40"/>
      <c r="I4573" s="10"/>
      <c r="J4573" s="9"/>
      <c r="K4573" s="53"/>
      <c r="L4573" s="54"/>
      <c r="O4573" s="17"/>
      <c r="P4573" s="17"/>
      <c r="Q4573" s="17"/>
      <c r="R4573" s="17"/>
      <c r="S4573" s="17"/>
      <c r="T4573" s="17"/>
      <c r="U4573" s="17"/>
      <c r="V4573" s="17"/>
    </row>
    <row r="4574" spans="3:22">
      <c r="C4574" s="3"/>
      <c r="E4574" s="2"/>
      <c r="H4574" s="40"/>
      <c r="I4574" s="10"/>
      <c r="J4574" s="9"/>
      <c r="K4574" s="53"/>
      <c r="L4574" s="54"/>
      <c r="O4574" s="17"/>
      <c r="P4574" s="17"/>
      <c r="Q4574" s="17"/>
      <c r="R4574" s="17"/>
      <c r="S4574" s="17"/>
      <c r="T4574" s="17"/>
      <c r="U4574" s="17"/>
      <c r="V4574" s="17"/>
    </row>
    <row r="4575" spans="3:22">
      <c r="C4575" s="3"/>
      <c r="E4575" s="2"/>
      <c r="H4575" s="40"/>
      <c r="I4575" s="10"/>
      <c r="J4575" s="9"/>
      <c r="K4575" s="53"/>
      <c r="L4575" s="54"/>
      <c r="O4575" s="17"/>
      <c r="P4575" s="17"/>
      <c r="Q4575" s="17"/>
      <c r="R4575" s="17"/>
      <c r="S4575" s="17"/>
      <c r="T4575" s="17"/>
      <c r="U4575" s="17"/>
      <c r="V4575" s="17"/>
    </row>
    <row r="4576" spans="3:22">
      <c r="C4576" s="3"/>
      <c r="E4576" s="2"/>
      <c r="H4576" s="40"/>
      <c r="I4576" s="10"/>
      <c r="J4576" s="9"/>
      <c r="K4576" s="53"/>
      <c r="L4576" s="54"/>
      <c r="O4576" s="17"/>
      <c r="P4576" s="17"/>
      <c r="Q4576" s="17"/>
      <c r="R4576" s="17"/>
      <c r="S4576" s="17"/>
      <c r="T4576" s="17"/>
      <c r="U4576" s="17"/>
      <c r="V4576" s="17"/>
    </row>
    <row r="4577" spans="3:22">
      <c r="C4577" s="3"/>
      <c r="E4577" s="2"/>
      <c r="H4577" s="40"/>
      <c r="I4577" s="10"/>
      <c r="J4577" s="9"/>
      <c r="K4577" s="53"/>
      <c r="L4577" s="54"/>
      <c r="O4577" s="17"/>
      <c r="P4577" s="17"/>
      <c r="Q4577" s="17"/>
      <c r="R4577" s="17"/>
      <c r="S4577" s="17"/>
      <c r="T4577" s="17"/>
      <c r="U4577" s="17"/>
      <c r="V4577" s="17"/>
    </row>
    <row r="4578" spans="3:22">
      <c r="C4578" s="3"/>
      <c r="E4578" s="2"/>
      <c r="H4578" s="40"/>
      <c r="I4578" s="10"/>
      <c r="J4578" s="9"/>
      <c r="K4578" s="53"/>
      <c r="L4578" s="54"/>
      <c r="O4578" s="17"/>
      <c r="P4578" s="17"/>
      <c r="Q4578" s="17"/>
      <c r="R4578" s="17"/>
      <c r="S4578" s="17"/>
      <c r="T4578" s="17"/>
      <c r="U4578" s="17"/>
      <c r="V4578" s="17"/>
    </row>
    <row r="4579" spans="3:22">
      <c r="C4579" s="3"/>
      <c r="E4579" s="2"/>
      <c r="H4579" s="40"/>
      <c r="I4579" s="10"/>
      <c r="J4579" s="9"/>
      <c r="K4579" s="53"/>
      <c r="L4579" s="54"/>
      <c r="O4579" s="17"/>
      <c r="P4579" s="17"/>
      <c r="Q4579" s="17"/>
      <c r="R4579" s="17"/>
      <c r="S4579" s="17"/>
      <c r="T4579" s="17"/>
      <c r="U4579" s="17"/>
      <c r="V4579" s="17"/>
    </row>
    <row r="4580" spans="3:22">
      <c r="C4580" s="3"/>
      <c r="E4580" s="2"/>
      <c r="H4580" s="40"/>
      <c r="I4580" s="10"/>
      <c r="J4580" s="9"/>
      <c r="K4580" s="53"/>
      <c r="L4580" s="54"/>
      <c r="O4580" s="17"/>
      <c r="P4580" s="17"/>
      <c r="Q4580" s="17"/>
      <c r="R4580" s="17"/>
      <c r="S4580" s="17"/>
      <c r="T4580" s="17"/>
      <c r="U4580" s="17"/>
      <c r="V4580" s="17"/>
    </row>
    <row r="4581" spans="3:22">
      <c r="C4581" s="3"/>
      <c r="E4581" s="2"/>
      <c r="H4581" s="40"/>
      <c r="I4581" s="10"/>
      <c r="J4581" s="9"/>
      <c r="K4581" s="53"/>
      <c r="L4581" s="54"/>
      <c r="O4581" s="17"/>
      <c r="P4581" s="17"/>
      <c r="Q4581" s="17"/>
      <c r="R4581" s="17"/>
      <c r="S4581" s="17"/>
      <c r="T4581" s="17"/>
      <c r="U4581" s="17"/>
      <c r="V4581" s="17"/>
    </row>
    <row r="4582" spans="3:22">
      <c r="C4582" s="3"/>
      <c r="E4582" s="2"/>
      <c r="H4582" s="40"/>
      <c r="I4582" s="10"/>
      <c r="J4582" s="9"/>
      <c r="K4582" s="53"/>
      <c r="L4582" s="54"/>
      <c r="O4582" s="17"/>
      <c r="P4582" s="17"/>
      <c r="Q4582" s="17"/>
      <c r="R4582" s="17"/>
      <c r="S4582" s="17"/>
      <c r="T4582" s="17"/>
      <c r="U4582" s="17"/>
      <c r="V4582" s="17"/>
    </row>
    <row r="4583" spans="3:22">
      <c r="C4583" s="3"/>
      <c r="E4583" s="2"/>
      <c r="H4583" s="40"/>
      <c r="I4583" s="10"/>
      <c r="J4583" s="9"/>
      <c r="K4583" s="53"/>
      <c r="L4583" s="54"/>
      <c r="O4583" s="17"/>
      <c r="P4583" s="17"/>
      <c r="Q4583" s="17"/>
      <c r="R4583" s="17"/>
      <c r="S4583" s="17"/>
      <c r="T4583" s="17"/>
      <c r="U4583" s="17"/>
      <c r="V4583" s="17"/>
    </row>
    <row r="4584" spans="3:22">
      <c r="C4584" s="3"/>
      <c r="E4584" s="2"/>
      <c r="H4584" s="40"/>
      <c r="I4584" s="10"/>
      <c r="J4584" s="9"/>
      <c r="K4584" s="53"/>
      <c r="L4584" s="54"/>
      <c r="O4584" s="17"/>
      <c r="P4584" s="17"/>
      <c r="Q4584" s="17"/>
      <c r="R4584" s="17"/>
      <c r="S4584" s="17"/>
      <c r="T4584" s="17"/>
      <c r="U4584" s="17"/>
      <c r="V4584" s="17"/>
    </row>
    <row r="4585" spans="3:22">
      <c r="C4585" s="3"/>
      <c r="E4585" s="2"/>
      <c r="H4585" s="40"/>
      <c r="I4585" s="10"/>
      <c r="J4585" s="9"/>
      <c r="K4585" s="53"/>
      <c r="L4585" s="54"/>
      <c r="O4585" s="17"/>
      <c r="P4585" s="17"/>
      <c r="Q4585" s="17"/>
      <c r="R4585" s="17"/>
      <c r="S4585" s="17"/>
      <c r="T4585" s="17"/>
      <c r="U4585" s="17"/>
      <c r="V4585" s="17"/>
    </row>
    <row r="4586" spans="3:22">
      <c r="C4586" s="3"/>
      <c r="E4586" s="2"/>
      <c r="H4586" s="40"/>
      <c r="I4586" s="10"/>
      <c r="J4586" s="9"/>
      <c r="K4586" s="53"/>
      <c r="L4586" s="54"/>
      <c r="O4586" s="17"/>
      <c r="P4586" s="17"/>
      <c r="Q4586" s="17"/>
      <c r="R4586" s="17"/>
      <c r="S4586" s="17"/>
      <c r="T4586" s="17"/>
      <c r="U4586" s="17"/>
      <c r="V4586" s="17"/>
    </row>
    <row r="4587" spans="3:22">
      <c r="C4587" s="3"/>
      <c r="E4587" s="2"/>
      <c r="H4587" s="40"/>
      <c r="I4587" s="10"/>
      <c r="J4587" s="9"/>
      <c r="K4587" s="53"/>
      <c r="L4587" s="54"/>
      <c r="O4587" s="17"/>
      <c r="P4587" s="17"/>
      <c r="Q4587" s="17"/>
      <c r="R4587" s="17"/>
      <c r="S4587" s="17"/>
      <c r="T4587" s="17"/>
      <c r="U4587" s="17"/>
      <c r="V4587" s="17"/>
    </row>
    <row r="4588" spans="3:22">
      <c r="C4588" s="3"/>
      <c r="E4588" s="2"/>
      <c r="H4588" s="40"/>
      <c r="I4588" s="10"/>
      <c r="J4588" s="9"/>
      <c r="K4588" s="53"/>
      <c r="L4588" s="54"/>
      <c r="O4588" s="17"/>
      <c r="P4588" s="17"/>
      <c r="Q4588" s="17"/>
      <c r="R4588" s="17"/>
      <c r="S4588" s="17"/>
      <c r="T4588" s="17"/>
      <c r="U4588" s="17"/>
      <c r="V4588" s="17"/>
    </row>
    <row r="4589" spans="3:22">
      <c r="C4589" s="3"/>
      <c r="E4589" s="2"/>
      <c r="H4589" s="40"/>
      <c r="I4589" s="10"/>
      <c r="J4589" s="9"/>
      <c r="K4589" s="53"/>
      <c r="L4589" s="54"/>
      <c r="O4589" s="17"/>
      <c r="P4589" s="17"/>
      <c r="Q4589" s="17"/>
      <c r="R4589" s="17"/>
      <c r="S4589" s="17"/>
      <c r="T4589" s="17"/>
      <c r="U4589" s="17"/>
      <c r="V4589" s="17"/>
    </row>
    <row r="4590" spans="3:22">
      <c r="C4590" s="3"/>
      <c r="E4590" s="2"/>
      <c r="H4590" s="40"/>
      <c r="I4590" s="10"/>
      <c r="J4590" s="9"/>
      <c r="K4590" s="53"/>
      <c r="L4590" s="54"/>
      <c r="O4590" s="17"/>
      <c r="P4590" s="17"/>
      <c r="Q4590" s="17"/>
      <c r="R4590" s="17"/>
      <c r="S4590" s="17"/>
      <c r="T4590" s="17"/>
      <c r="U4590" s="17"/>
      <c r="V4590" s="17"/>
    </row>
    <row r="4591" spans="3:22">
      <c r="C4591" s="3"/>
      <c r="E4591" s="2"/>
      <c r="H4591" s="40"/>
      <c r="I4591" s="10"/>
      <c r="J4591" s="9"/>
      <c r="K4591" s="53"/>
      <c r="L4591" s="54"/>
      <c r="O4591" s="17"/>
      <c r="P4591" s="17"/>
      <c r="Q4591" s="17"/>
      <c r="R4591" s="17"/>
      <c r="S4591" s="17"/>
      <c r="T4591" s="17"/>
      <c r="U4591" s="17"/>
      <c r="V4591" s="17"/>
    </row>
    <row r="4592" spans="3:22">
      <c r="C4592" s="3"/>
      <c r="E4592" s="2"/>
      <c r="H4592" s="40"/>
      <c r="I4592" s="10"/>
      <c r="J4592" s="9"/>
      <c r="K4592" s="53"/>
      <c r="L4592" s="54"/>
      <c r="O4592" s="17"/>
      <c r="P4592" s="17"/>
      <c r="Q4592" s="17"/>
      <c r="R4592" s="17"/>
      <c r="S4592" s="17"/>
      <c r="T4592" s="17"/>
      <c r="U4592" s="17"/>
      <c r="V4592" s="17"/>
    </row>
    <row r="4593" spans="3:22">
      <c r="C4593" s="3"/>
      <c r="E4593" s="2"/>
      <c r="H4593" s="40"/>
      <c r="I4593" s="10"/>
      <c r="J4593" s="9"/>
      <c r="K4593" s="53"/>
      <c r="L4593" s="54"/>
      <c r="O4593" s="17"/>
      <c r="P4593" s="17"/>
      <c r="Q4593" s="17"/>
      <c r="R4593" s="17"/>
      <c r="S4593" s="17"/>
      <c r="T4593" s="17"/>
      <c r="U4593" s="17"/>
      <c r="V4593" s="17"/>
    </row>
    <row r="4594" spans="3:22">
      <c r="C4594" s="3"/>
      <c r="E4594" s="2"/>
      <c r="H4594" s="40"/>
      <c r="I4594" s="10"/>
      <c r="J4594" s="9"/>
      <c r="K4594" s="53"/>
      <c r="L4594" s="54"/>
      <c r="O4594" s="17"/>
      <c r="P4594" s="17"/>
      <c r="Q4594" s="17"/>
      <c r="R4594" s="17"/>
      <c r="S4594" s="17"/>
      <c r="T4594" s="17"/>
      <c r="U4594" s="17"/>
      <c r="V4594" s="17"/>
    </row>
    <row r="4595" spans="3:22">
      <c r="C4595" s="3"/>
      <c r="E4595" s="2"/>
      <c r="H4595" s="40"/>
      <c r="I4595" s="10"/>
      <c r="J4595" s="9"/>
      <c r="K4595" s="53"/>
      <c r="L4595" s="54"/>
      <c r="O4595" s="17"/>
      <c r="P4595" s="17"/>
      <c r="Q4595" s="17"/>
      <c r="R4595" s="17"/>
      <c r="S4595" s="17"/>
      <c r="T4595" s="17"/>
      <c r="U4595" s="17"/>
      <c r="V4595" s="17"/>
    </row>
    <row r="4596" spans="3:22">
      <c r="C4596" s="3"/>
      <c r="E4596" s="2"/>
      <c r="H4596" s="40"/>
      <c r="I4596" s="10"/>
      <c r="J4596" s="9"/>
      <c r="K4596" s="53"/>
      <c r="L4596" s="54"/>
      <c r="O4596" s="17"/>
      <c r="P4596" s="17"/>
      <c r="Q4596" s="17"/>
      <c r="R4596" s="17"/>
      <c r="S4596" s="17"/>
      <c r="T4596" s="17"/>
      <c r="U4596" s="17"/>
      <c r="V4596" s="17"/>
    </row>
    <row r="4597" spans="3:22">
      <c r="C4597" s="3"/>
      <c r="E4597" s="2"/>
      <c r="H4597" s="40"/>
      <c r="I4597" s="10"/>
      <c r="J4597" s="9"/>
      <c r="K4597" s="53"/>
      <c r="L4597" s="54"/>
      <c r="O4597" s="17"/>
      <c r="P4597" s="17"/>
      <c r="Q4597" s="17"/>
      <c r="R4597" s="17"/>
      <c r="S4597" s="17"/>
      <c r="T4597" s="17"/>
      <c r="U4597" s="17"/>
      <c r="V4597" s="17"/>
    </row>
    <row r="4598" spans="3:22">
      <c r="C4598" s="3"/>
      <c r="E4598" s="2"/>
      <c r="H4598" s="40"/>
      <c r="I4598" s="10"/>
      <c r="J4598" s="9"/>
      <c r="K4598" s="53"/>
      <c r="L4598" s="54"/>
      <c r="O4598" s="17"/>
      <c r="P4598" s="17"/>
      <c r="Q4598" s="17"/>
      <c r="R4598" s="17"/>
      <c r="S4598" s="17"/>
      <c r="T4598" s="17"/>
      <c r="U4598" s="17"/>
      <c r="V4598" s="17"/>
    </row>
    <row r="4599" spans="3:22">
      <c r="C4599" s="3"/>
      <c r="E4599" s="2"/>
      <c r="H4599" s="40"/>
      <c r="I4599" s="10"/>
      <c r="J4599" s="9"/>
      <c r="K4599" s="53"/>
      <c r="L4599" s="54"/>
      <c r="O4599" s="17"/>
      <c r="P4599" s="17"/>
      <c r="Q4599" s="17"/>
      <c r="R4599" s="17"/>
      <c r="S4599" s="17"/>
      <c r="T4599" s="17"/>
      <c r="U4599" s="17"/>
      <c r="V4599" s="17"/>
    </row>
    <row r="4600" spans="3:22">
      <c r="C4600" s="3"/>
      <c r="E4600" s="2"/>
      <c r="H4600" s="40"/>
      <c r="I4600" s="10"/>
      <c r="J4600" s="9"/>
      <c r="K4600" s="53"/>
      <c r="L4600" s="54"/>
      <c r="O4600" s="17"/>
      <c r="P4600" s="17"/>
      <c r="Q4600" s="17"/>
      <c r="R4600" s="17"/>
      <c r="S4600" s="17"/>
      <c r="T4600" s="17"/>
      <c r="U4600" s="17"/>
      <c r="V4600" s="17"/>
    </row>
    <row r="4601" spans="3:22">
      <c r="C4601" s="3"/>
      <c r="E4601" s="2"/>
      <c r="H4601" s="40"/>
      <c r="I4601" s="10"/>
      <c r="J4601" s="9"/>
      <c r="K4601" s="53"/>
      <c r="L4601" s="54"/>
      <c r="O4601" s="17"/>
      <c r="P4601" s="17"/>
      <c r="Q4601" s="17"/>
      <c r="R4601" s="17"/>
      <c r="S4601" s="17"/>
      <c r="T4601" s="17"/>
      <c r="U4601" s="17"/>
      <c r="V4601" s="17"/>
    </row>
    <row r="4602" spans="3:22">
      <c r="C4602" s="3"/>
      <c r="E4602" s="2"/>
      <c r="H4602" s="40"/>
      <c r="I4602" s="10"/>
      <c r="J4602" s="9"/>
      <c r="K4602" s="53"/>
      <c r="L4602" s="54"/>
      <c r="O4602" s="17"/>
      <c r="P4602" s="17"/>
      <c r="Q4602" s="17"/>
      <c r="R4602" s="17"/>
      <c r="S4602" s="17"/>
      <c r="T4602" s="17"/>
      <c r="U4602" s="17"/>
      <c r="V4602" s="17"/>
    </row>
    <row r="4603" spans="3:22">
      <c r="C4603" s="3"/>
      <c r="E4603" s="2"/>
      <c r="H4603" s="40"/>
      <c r="I4603" s="10"/>
      <c r="J4603" s="9"/>
      <c r="K4603" s="53"/>
      <c r="L4603" s="54"/>
      <c r="O4603" s="17"/>
      <c r="P4603" s="17"/>
      <c r="Q4603" s="17"/>
      <c r="R4603" s="17"/>
      <c r="S4603" s="17"/>
      <c r="T4603" s="17"/>
      <c r="U4603" s="17"/>
      <c r="V4603" s="17"/>
    </row>
    <row r="4604" spans="3:22">
      <c r="C4604" s="3"/>
      <c r="E4604" s="2"/>
      <c r="H4604" s="40"/>
      <c r="I4604" s="10"/>
      <c r="J4604" s="9"/>
      <c r="K4604" s="53"/>
      <c r="L4604" s="54"/>
      <c r="O4604" s="17"/>
      <c r="P4604" s="17"/>
      <c r="Q4604" s="17"/>
      <c r="R4604" s="17"/>
      <c r="S4604" s="17"/>
      <c r="T4604" s="17"/>
      <c r="U4604" s="17"/>
      <c r="V4604" s="17"/>
    </row>
    <row r="4605" spans="3:22">
      <c r="C4605" s="3"/>
      <c r="E4605" s="2"/>
      <c r="H4605" s="40"/>
      <c r="I4605" s="10"/>
      <c r="J4605" s="9"/>
      <c r="K4605" s="53"/>
      <c r="L4605" s="54"/>
      <c r="O4605" s="17"/>
      <c r="P4605" s="17"/>
      <c r="Q4605" s="17"/>
      <c r="R4605" s="17"/>
      <c r="S4605" s="17"/>
      <c r="T4605" s="17"/>
      <c r="U4605" s="17"/>
      <c r="V4605" s="17"/>
    </row>
    <row r="4606" spans="3:22">
      <c r="C4606" s="3"/>
      <c r="E4606" s="2"/>
      <c r="H4606" s="40"/>
      <c r="I4606" s="10"/>
      <c r="J4606" s="9"/>
      <c r="K4606" s="53"/>
      <c r="L4606" s="54"/>
      <c r="O4606" s="17"/>
      <c r="P4606" s="17"/>
      <c r="Q4606" s="17"/>
      <c r="R4606" s="17"/>
      <c r="S4606" s="17"/>
      <c r="T4606" s="17"/>
      <c r="U4606" s="17"/>
      <c r="V4606" s="17"/>
    </row>
    <row r="4607" spans="3:22">
      <c r="C4607" s="3"/>
      <c r="E4607" s="2"/>
      <c r="H4607" s="40"/>
      <c r="I4607" s="10"/>
      <c r="J4607" s="9"/>
      <c r="K4607" s="53"/>
      <c r="L4607" s="54"/>
      <c r="O4607" s="17"/>
      <c r="P4607" s="17"/>
      <c r="Q4607" s="17"/>
      <c r="R4607" s="17"/>
      <c r="S4607" s="17"/>
      <c r="T4607" s="17"/>
      <c r="U4607" s="17"/>
      <c r="V4607" s="17"/>
    </row>
    <row r="4608" spans="3:22">
      <c r="C4608" s="3"/>
      <c r="E4608" s="2"/>
      <c r="H4608" s="40"/>
      <c r="I4608" s="10"/>
      <c r="J4608" s="9"/>
      <c r="K4608" s="53"/>
      <c r="L4608" s="54"/>
      <c r="O4608" s="17"/>
      <c r="P4608" s="17"/>
      <c r="Q4608" s="17"/>
      <c r="R4608" s="17"/>
      <c r="S4608" s="17"/>
      <c r="T4608" s="17"/>
      <c r="U4608" s="17"/>
      <c r="V4608" s="17"/>
    </row>
    <row r="4609" spans="3:22">
      <c r="C4609" s="3"/>
      <c r="E4609" s="2"/>
      <c r="H4609" s="40"/>
      <c r="I4609" s="10"/>
      <c r="J4609" s="9"/>
      <c r="K4609" s="53"/>
      <c r="L4609" s="54"/>
      <c r="O4609" s="17"/>
      <c r="P4609" s="17"/>
      <c r="Q4609" s="17"/>
      <c r="R4609" s="17"/>
      <c r="S4609" s="17"/>
      <c r="T4609" s="17"/>
      <c r="U4609" s="17"/>
      <c r="V4609" s="17"/>
    </row>
    <row r="4610" spans="3:22">
      <c r="C4610" s="3"/>
      <c r="E4610" s="2"/>
      <c r="H4610" s="40"/>
      <c r="I4610" s="10"/>
      <c r="J4610" s="9"/>
      <c r="K4610" s="53"/>
      <c r="L4610" s="54"/>
      <c r="O4610" s="17"/>
      <c r="P4610" s="17"/>
      <c r="Q4610" s="17"/>
      <c r="R4610" s="17"/>
      <c r="S4610" s="17"/>
      <c r="T4610" s="17"/>
      <c r="U4610" s="17"/>
      <c r="V4610" s="17"/>
    </row>
    <row r="4611" spans="3:22">
      <c r="C4611" s="3"/>
      <c r="E4611" s="2"/>
      <c r="H4611" s="40"/>
      <c r="I4611" s="10"/>
      <c r="J4611" s="9"/>
      <c r="K4611" s="53"/>
      <c r="L4611" s="54"/>
      <c r="O4611" s="17"/>
      <c r="P4611" s="17"/>
      <c r="Q4611" s="17"/>
      <c r="R4611" s="17"/>
      <c r="S4611" s="17"/>
      <c r="T4611" s="17"/>
      <c r="U4611" s="17"/>
      <c r="V4611" s="17"/>
    </row>
    <row r="4612" spans="3:22">
      <c r="C4612" s="3"/>
      <c r="E4612" s="2"/>
      <c r="H4612" s="40"/>
      <c r="I4612" s="10"/>
      <c r="J4612" s="9"/>
      <c r="K4612" s="53"/>
      <c r="L4612" s="54"/>
      <c r="O4612" s="17"/>
      <c r="P4612" s="17"/>
      <c r="Q4612" s="17"/>
      <c r="R4612" s="17"/>
      <c r="S4612" s="17"/>
      <c r="T4612" s="17"/>
      <c r="U4612" s="17"/>
      <c r="V4612" s="17"/>
    </row>
    <row r="4613" spans="3:22">
      <c r="C4613" s="3"/>
      <c r="E4613" s="2"/>
      <c r="H4613" s="40"/>
      <c r="I4613" s="10"/>
      <c r="J4613" s="9"/>
      <c r="K4613" s="53"/>
      <c r="L4613" s="54"/>
      <c r="O4613" s="17"/>
      <c r="P4613" s="17"/>
      <c r="Q4613" s="17"/>
      <c r="R4613" s="17"/>
      <c r="S4613" s="17"/>
      <c r="T4613" s="17"/>
      <c r="U4613" s="17"/>
      <c r="V4613" s="17"/>
    </row>
    <row r="4614" spans="3:22">
      <c r="C4614" s="3"/>
      <c r="E4614" s="2"/>
      <c r="H4614" s="40"/>
      <c r="I4614" s="10"/>
      <c r="J4614" s="9"/>
      <c r="K4614" s="53"/>
      <c r="L4614" s="54"/>
      <c r="O4614" s="17"/>
      <c r="P4614" s="17"/>
      <c r="Q4614" s="17"/>
      <c r="R4614" s="17"/>
      <c r="S4614" s="17"/>
      <c r="T4614" s="17"/>
      <c r="U4614" s="17"/>
      <c r="V4614" s="17"/>
    </row>
    <row r="4615" spans="3:22">
      <c r="C4615" s="3"/>
      <c r="E4615" s="2"/>
      <c r="H4615" s="40"/>
      <c r="I4615" s="10"/>
      <c r="J4615" s="9"/>
      <c r="K4615" s="53"/>
      <c r="L4615" s="54"/>
      <c r="O4615" s="17"/>
      <c r="P4615" s="17"/>
      <c r="Q4615" s="17"/>
      <c r="R4615" s="17"/>
      <c r="S4615" s="17"/>
      <c r="T4615" s="17"/>
      <c r="U4615" s="17"/>
      <c r="V4615" s="17"/>
    </row>
    <row r="4616" spans="3:22">
      <c r="C4616" s="3"/>
      <c r="E4616" s="2"/>
      <c r="H4616" s="40"/>
      <c r="I4616" s="10"/>
      <c r="J4616" s="9"/>
      <c r="K4616" s="53"/>
      <c r="L4616" s="54"/>
      <c r="O4616" s="17"/>
      <c r="P4616" s="17"/>
      <c r="Q4616" s="17"/>
      <c r="R4616" s="17"/>
      <c r="S4616" s="17"/>
      <c r="T4616" s="17"/>
      <c r="U4616" s="17"/>
      <c r="V4616" s="17"/>
    </row>
    <row r="4617" spans="3:22">
      <c r="C4617" s="3"/>
      <c r="E4617" s="2"/>
      <c r="H4617" s="40"/>
      <c r="I4617" s="10"/>
      <c r="J4617" s="9"/>
      <c r="K4617" s="53"/>
      <c r="L4617" s="54"/>
      <c r="O4617" s="17"/>
      <c r="P4617" s="17"/>
      <c r="Q4617" s="17"/>
      <c r="R4617" s="17"/>
      <c r="S4617" s="17"/>
      <c r="T4617" s="17"/>
      <c r="U4617" s="17"/>
      <c r="V4617" s="17"/>
    </row>
    <row r="4618" spans="3:22">
      <c r="C4618" s="3"/>
      <c r="E4618" s="2"/>
      <c r="H4618" s="40"/>
      <c r="I4618" s="10"/>
      <c r="J4618" s="9"/>
      <c r="K4618" s="53"/>
      <c r="L4618" s="54"/>
      <c r="O4618" s="17"/>
      <c r="P4618" s="17"/>
      <c r="Q4618" s="17"/>
      <c r="R4618" s="17"/>
      <c r="S4618" s="17"/>
      <c r="T4618" s="17"/>
      <c r="U4618" s="17"/>
      <c r="V4618" s="17"/>
    </row>
    <row r="4619" spans="3:22">
      <c r="C4619" s="3"/>
      <c r="E4619" s="2"/>
      <c r="H4619" s="40"/>
      <c r="I4619" s="10"/>
      <c r="J4619" s="9"/>
      <c r="K4619" s="53"/>
      <c r="L4619" s="54"/>
      <c r="O4619" s="17"/>
      <c r="P4619" s="17"/>
      <c r="Q4619" s="17"/>
      <c r="R4619" s="17"/>
      <c r="S4619" s="17"/>
      <c r="T4619" s="17"/>
      <c r="U4619" s="17"/>
      <c r="V4619" s="17"/>
    </row>
    <row r="4620" spans="3:22">
      <c r="C4620" s="3"/>
      <c r="E4620" s="2"/>
      <c r="H4620" s="40"/>
      <c r="I4620" s="10"/>
      <c r="J4620" s="9"/>
      <c r="K4620" s="53"/>
      <c r="L4620" s="54"/>
      <c r="O4620" s="17"/>
      <c r="P4620" s="17"/>
      <c r="Q4620" s="17"/>
      <c r="R4620" s="17"/>
      <c r="S4620" s="17"/>
      <c r="T4620" s="17"/>
      <c r="U4620" s="17"/>
      <c r="V4620" s="17"/>
    </row>
    <row r="4621" spans="3:22">
      <c r="C4621" s="3"/>
      <c r="E4621" s="2"/>
      <c r="H4621" s="40"/>
      <c r="I4621" s="10"/>
      <c r="J4621" s="9"/>
      <c r="K4621" s="53"/>
      <c r="L4621" s="54"/>
      <c r="O4621" s="17"/>
      <c r="P4621" s="17"/>
      <c r="Q4621" s="17"/>
      <c r="R4621" s="17"/>
      <c r="S4621" s="17"/>
      <c r="T4621" s="17"/>
      <c r="U4621" s="17"/>
      <c r="V4621" s="17"/>
    </row>
    <row r="4622" spans="3:22">
      <c r="C4622" s="3"/>
      <c r="E4622" s="2"/>
      <c r="H4622" s="40"/>
      <c r="I4622" s="10"/>
      <c r="J4622" s="9"/>
      <c r="K4622" s="53"/>
      <c r="L4622" s="54"/>
      <c r="O4622" s="17"/>
      <c r="P4622" s="17"/>
      <c r="Q4622" s="17"/>
      <c r="R4622" s="17"/>
      <c r="S4622" s="17"/>
      <c r="T4622" s="17"/>
      <c r="U4622" s="17"/>
      <c r="V4622" s="17"/>
    </row>
    <row r="4623" spans="3:22">
      <c r="C4623" s="3"/>
      <c r="E4623" s="2"/>
      <c r="H4623" s="40"/>
      <c r="I4623" s="10"/>
      <c r="J4623" s="9"/>
      <c r="K4623" s="53"/>
      <c r="L4623" s="54"/>
      <c r="O4623" s="17"/>
      <c r="P4623" s="17"/>
      <c r="Q4623" s="17"/>
      <c r="R4623" s="17"/>
      <c r="S4623" s="17"/>
      <c r="T4623" s="17"/>
      <c r="U4623" s="17"/>
      <c r="V4623" s="17"/>
    </row>
    <row r="4624" spans="3:22">
      <c r="C4624" s="3"/>
      <c r="E4624" s="2"/>
      <c r="H4624" s="40"/>
      <c r="I4624" s="10"/>
      <c r="J4624" s="9"/>
      <c r="K4624" s="53"/>
      <c r="L4624" s="54"/>
      <c r="O4624" s="17"/>
      <c r="P4624" s="17"/>
      <c r="Q4624" s="17"/>
      <c r="R4624" s="17"/>
      <c r="S4624" s="17"/>
      <c r="T4624" s="17"/>
      <c r="U4624" s="17"/>
      <c r="V4624" s="17"/>
    </row>
    <row r="4625" spans="3:22">
      <c r="C4625" s="3"/>
      <c r="E4625" s="2"/>
      <c r="H4625" s="40"/>
      <c r="I4625" s="10"/>
      <c r="J4625" s="9"/>
      <c r="K4625" s="53"/>
      <c r="L4625" s="54"/>
      <c r="O4625" s="17"/>
      <c r="P4625" s="17"/>
      <c r="Q4625" s="17"/>
      <c r="R4625" s="17"/>
      <c r="S4625" s="17"/>
      <c r="T4625" s="17"/>
      <c r="U4625" s="17"/>
      <c r="V4625" s="17"/>
    </row>
    <row r="4626" spans="3:22">
      <c r="C4626" s="3"/>
      <c r="E4626" s="2"/>
      <c r="H4626" s="40"/>
      <c r="I4626" s="10"/>
      <c r="J4626" s="9"/>
      <c r="K4626" s="53"/>
      <c r="L4626" s="54"/>
      <c r="O4626" s="17"/>
      <c r="P4626" s="17"/>
      <c r="Q4626" s="17"/>
      <c r="R4626" s="17"/>
      <c r="S4626" s="17"/>
      <c r="T4626" s="17"/>
      <c r="U4626" s="17"/>
      <c r="V4626" s="17"/>
    </row>
    <row r="4627" spans="3:22">
      <c r="C4627" s="3"/>
      <c r="E4627" s="2"/>
      <c r="H4627" s="40"/>
      <c r="I4627" s="10"/>
      <c r="J4627" s="9"/>
      <c r="K4627" s="53"/>
      <c r="L4627" s="54"/>
      <c r="O4627" s="17"/>
      <c r="P4627" s="17"/>
      <c r="Q4627" s="17"/>
      <c r="R4627" s="17"/>
      <c r="S4627" s="17"/>
      <c r="T4627" s="17"/>
      <c r="U4627" s="17"/>
      <c r="V4627" s="17"/>
    </row>
    <row r="4628" spans="3:22">
      <c r="C4628" s="3"/>
      <c r="E4628" s="2"/>
      <c r="H4628" s="40"/>
      <c r="I4628" s="10"/>
      <c r="J4628" s="9"/>
      <c r="K4628" s="53"/>
      <c r="L4628" s="54"/>
      <c r="O4628" s="17"/>
      <c r="P4628" s="17"/>
      <c r="Q4628" s="17"/>
      <c r="R4628" s="17"/>
      <c r="S4628" s="17"/>
      <c r="T4628" s="17"/>
      <c r="U4628" s="17"/>
      <c r="V4628" s="17"/>
    </row>
    <row r="4629" spans="3:22">
      <c r="C4629" s="3"/>
      <c r="E4629" s="2"/>
      <c r="H4629" s="40"/>
      <c r="I4629" s="10"/>
      <c r="J4629" s="9"/>
      <c r="K4629" s="53"/>
      <c r="L4629" s="54"/>
      <c r="O4629" s="17"/>
      <c r="P4629" s="17"/>
      <c r="Q4629" s="17"/>
      <c r="R4629" s="17"/>
      <c r="S4629" s="17"/>
      <c r="T4629" s="17"/>
      <c r="U4629" s="17"/>
      <c r="V4629" s="17"/>
    </row>
    <row r="4630" spans="3:22">
      <c r="C4630" s="3"/>
      <c r="E4630" s="2"/>
      <c r="H4630" s="40"/>
      <c r="I4630" s="10"/>
      <c r="J4630" s="9"/>
      <c r="K4630" s="53"/>
      <c r="L4630" s="54"/>
      <c r="O4630" s="17"/>
      <c r="P4630" s="17"/>
      <c r="Q4630" s="17"/>
      <c r="R4630" s="17"/>
      <c r="S4630" s="17"/>
      <c r="T4630" s="17"/>
      <c r="U4630" s="17"/>
      <c r="V4630" s="17"/>
    </row>
    <row r="4631" spans="3:22">
      <c r="C4631" s="3"/>
      <c r="E4631" s="2"/>
      <c r="H4631" s="40"/>
      <c r="I4631" s="10"/>
      <c r="J4631" s="9"/>
      <c r="K4631" s="53"/>
      <c r="L4631" s="54"/>
      <c r="O4631" s="17"/>
      <c r="P4631" s="17"/>
      <c r="Q4631" s="17"/>
      <c r="R4631" s="17"/>
      <c r="S4631" s="17"/>
      <c r="T4631" s="17"/>
      <c r="U4631" s="17"/>
      <c r="V4631" s="17"/>
    </row>
    <row r="4632" spans="3:22">
      <c r="C4632" s="3"/>
      <c r="E4632" s="2"/>
      <c r="H4632" s="40"/>
      <c r="I4632" s="10"/>
      <c r="J4632" s="9"/>
      <c r="K4632" s="53"/>
      <c r="L4632" s="54"/>
      <c r="O4632" s="17"/>
      <c r="P4632" s="17"/>
      <c r="Q4632" s="17"/>
      <c r="R4632" s="17"/>
      <c r="S4632" s="17"/>
      <c r="T4632" s="17"/>
      <c r="U4632" s="17"/>
      <c r="V4632" s="17"/>
    </row>
    <row r="4633" spans="3:22">
      <c r="C4633" s="3"/>
      <c r="E4633" s="2"/>
      <c r="H4633" s="40"/>
      <c r="I4633" s="10"/>
      <c r="J4633" s="9"/>
      <c r="K4633" s="53"/>
      <c r="L4633" s="54"/>
      <c r="O4633" s="17"/>
      <c r="P4633" s="17"/>
      <c r="Q4633" s="17"/>
      <c r="R4633" s="17"/>
      <c r="S4633" s="17"/>
      <c r="T4633" s="17"/>
      <c r="U4633" s="17"/>
      <c r="V4633" s="17"/>
    </row>
    <row r="4634" spans="3:22">
      <c r="C4634" s="3"/>
      <c r="E4634" s="2"/>
      <c r="H4634" s="40"/>
      <c r="I4634" s="10"/>
      <c r="J4634" s="9"/>
      <c r="K4634" s="53"/>
      <c r="L4634" s="54"/>
      <c r="O4634" s="17"/>
      <c r="P4634" s="17"/>
      <c r="Q4634" s="17"/>
      <c r="R4634" s="17"/>
      <c r="S4634" s="17"/>
      <c r="T4634" s="17"/>
      <c r="U4634" s="17"/>
      <c r="V4634" s="17"/>
    </row>
    <row r="4635" spans="3:22">
      <c r="C4635" s="3"/>
      <c r="E4635" s="2"/>
      <c r="H4635" s="40"/>
      <c r="I4635" s="10"/>
      <c r="J4635" s="9"/>
      <c r="K4635" s="53"/>
      <c r="L4635" s="54"/>
      <c r="O4635" s="17"/>
      <c r="P4635" s="17"/>
      <c r="Q4635" s="17"/>
      <c r="R4635" s="17"/>
      <c r="S4635" s="17"/>
      <c r="T4635" s="17"/>
      <c r="U4635" s="17"/>
      <c r="V4635" s="17"/>
    </row>
    <row r="4636" spans="3:22">
      <c r="C4636" s="3"/>
      <c r="E4636" s="2"/>
      <c r="H4636" s="40"/>
      <c r="I4636" s="10"/>
      <c r="J4636" s="9"/>
      <c r="K4636" s="53"/>
      <c r="L4636" s="54"/>
      <c r="O4636" s="17"/>
      <c r="P4636" s="17"/>
      <c r="Q4636" s="17"/>
      <c r="R4636" s="17"/>
      <c r="S4636" s="17"/>
      <c r="T4636" s="17"/>
      <c r="U4636" s="17"/>
      <c r="V4636" s="17"/>
    </row>
    <row r="4637" spans="3:22">
      <c r="C4637" s="3"/>
      <c r="E4637" s="2"/>
      <c r="H4637" s="40"/>
      <c r="I4637" s="10"/>
      <c r="J4637" s="9"/>
      <c r="K4637" s="53"/>
      <c r="L4637" s="54"/>
      <c r="O4637" s="17"/>
      <c r="P4637" s="17"/>
      <c r="Q4637" s="17"/>
      <c r="R4637" s="17"/>
      <c r="S4637" s="17"/>
      <c r="T4637" s="17"/>
      <c r="U4637" s="17"/>
      <c r="V4637" s="17"/>
    </row>
    <row r="4638" spans="3:22">
      <c r="C4638" s="3"/>
      <c r="E4638" s="2"/>
      <c r="H4638" s="40"/>
      <c r="I4638" s="10"/>
      <c r="J4638" s="9"/>
      <c r="K4638" s="53"/>
      <c r="L4638" s="54"/>
      <c r="O4638" s="17"/>
      <c r="P4638" s="17"/>
      <c r="Q4638" s="17"/>
      <c r="R4638" s="17"/>
      <c r="S4638" s="17"/>
      <c r="T4638" s="17"/>
      <c r="U4638" s="17"/>
      <c r="V4638" s="17"/>
    </row>
    <row r="4639" spans="3:22">
      <c r="C4639" s="3"/>
      <c r="E4639" s="2"/>
      <c r="H4639" s="40"/>
      <c r="I4639" s="10"/>
      <c r="J4639" s="9"/>
      <c r="K4639" s="53"/>
      <c r="L4639" s="54"/>
      <c r="O4639" s="17"/>
      <c r="P4639" s="17"/>
      <c r="Q4639" s="17"/>
      <c r="R4639" s="17"/>
      <c r="S4639" s="17"/>
      <c r="T4639" s="17"/>
      <c r="U4639" s="17"/>
      <c r="V4639" s="17"/>
    </row>
    <row r="4640" spans="3:22">
      <c r="C4640" s="3"/>
      <c r="E4640" s="2"/>
      <c r="H4640" s="40"/>
      <c r="I4640" s="10"/>
      <c r="J4640" s="9"/>
      <c r="K4640" s="53"/>
      <c r="L4640" s="54"/>
      <c r="O4640" s="17"/>
      <c r="P4640" s="17"/>
      <c r="Q4640" s="17"/>
      <c r="R4640" s="17"/>
      <c r="S4640" s="17"/>
      <c r="T4640" s="17"/>
      <c r="U4640" s="17"/>
      <c r="V4640" s="17"/>
    </row>
    <row r="4641" spans="3:22">
      <c r="C4641" s="3"/>
      <c r="E4641" s="2"/>
      <c r="H4641" s="40"/>
      <c r="I4641" s="10"/>
      <c r="J4641" s="9"/>
      <c r="K4641" s="53"/>
      <c r="L4641" s="54"/>
      <c r="O4641" s="17"/>
      <c r="P4641" s="17"/>
      <c r="Q4641" s="17"/>
      <c r="R4641" s="17"/>
      <c r="S4641" s="17"/>
      <c r="T4641" s="17"/>
      <c r="U4641" s="17"/>
      <c r="V4641" s="17"/>
    </row>
    <row r="4642" spans="3:22">
      <c r="C4642" s="3"/>
      <c r="E4642" s="2"/>
      <c r="H4642" s="40"/>
      <c r="I4642" s="10"/>
      <c r="J4642" s="9"/>
      <c r="K4642" s="53"/>
      <c r="L4642" s="54"/>
      <c r="O4642" s="17"/>
      <c r="P4642" s="17"/>
      <c r="Q4642" s="17"/>
      <c r="R4642" s="17"/>
      <c r="S4642" s="17"/>
      <c r="T4642" s="17"/>
      <c r="U4642" s="17"/>
      <c r="V4642" s="17"/>
    </row>
    <row r="4643" spans="3:22">
      <c r="C4643" s="3"/>
      <c r="E4643" s="2"/>
      <c r="H4643" s="40"/>
      <c r="I4643" s="10"/>
      <c r="J4643" s="9"/>
      <c r="K4643" s="53"/>
      <c r="L4643" s="54"/>
      <c r="O4643" s="17"/>
      <c r="P4643" s="17"/>
      <c r="Q4643" s="17"/>
      <c r="R4643" s="17"/>
      <c r="S4643" s="17"/>
      <c r="T4643" s="17"/>
      <c r="U4643" s="17"/>
      <c r="V4643" s="17"/>
    </row>
    <row r="4644" spans="3:22">
      <c r="C4644" s="3"/>
      <c r="E4644" s="2"/>
      <c r="H4644" s="40"/>
      <c r="I4644" s="10"/>
      <c r="J4644" s="9"/>
      <c r="K4644" s="53"/>
      <c r="L4644" s="54"/>
      <c r="O4644" s="17"/>
      <c r="P4644" s="17"/>
      <c r="Q4644" s="17"/>
      <c r="R4644" s="17"/>
      <c r="S4644" s="17"/>
      <c r="T4644" s="17"/>
      <c r="U4644" s="17"/>
      <c r="V4644" s="17"/>
    </row>
    <row r="4645" spans="3:22">
      <c r="C4645" s="3"/>
      <c r="E4645" s="2"/>
      <c r="H4645" s="40"/>
      <c r="I4645" s="10"/>
      <c r="J4645" s="9"/>
      <c r="K4645" s="53"/>
      <c r="L4645" s="54"/>
      <c r="O4645" s="17"/>
      <c r="P4645" s="17"/>
      <c r="Q4645" s="17"/>
      <c r="R4645" s="17"/>
      <c r="S4645" s="17"/>
      <c r="T4645" s="17"/>
      <c r="U4645" s="17"/>
      <c r="V4645" s="17"/>
    </row>
    <row r="4646" spans="3:22">
      <c r="C4646" s="3"/>
      <c r="E4646" s="2"/>
      <c r="H4646" s="40"/>
      <c r="I4646" s="10"/>
      <c r="J4646" s="9"/>
      <c r="K4646" s="53"/>
      <c r="L4646" s="54"/>
      <c r="O4646" s="17"/>
      <c r="P4646" s="17"/>
      <c r="Q4646" s="17"/>
      <c r="R4646" s="17"/>
      <c r="S4646" s="17"/>
      <c r="T4646" s="17"/>
      <c r="U4646" s="17"/>
      <c r="V4646" s="17"/>
    </row>
    <row r="4647" spans="3:22">
      <c r="C4647" s="3"/>
      <c r="E4647" s="2"/>
      <c r="H4647" s="40"/>
      <c r="I4647" s="10"/>
      <c r="J4647" s="9"/>
      <c r="K4647" s="53"/>
      <c r="L4647" s="54"/>
      <c r="O4647" s="17"/>
      <c r="P4647" s="17"/>
      <c r="Q4647" s="17"/>
      <c r="R4647" s="17"/>
      <c r="S4647" s="17"/>
      <c r="T4647" s="17"/>
      <c r="U4647" s="17"/>
      <c r="V4647" s="17"/>
    </row>
    <row r="4648" spans="3:22">
      <c r="C4648" s="3"/>
      <c r="E4648" s="2"/>
      <c r="H4648" s="40"/>
      <c r="I4648" s="10"/>
      <c r="J4648" s="9"/>
      <c r="K4648" s="53"/>
      <c r="L4648" s="54"/>
      <c r="O4648" s="17"/>
      <c r="P4648" s="17"/>
      <c r="Q4648" s="17"/>
      <c r="R4648" s="17"/>
      <c r="S4648" s="17"/>
      <c r="T4648" s="17"/>
      <c r="U4648" s="17"/>
      <c r="V4648" s="17"/>
    </row>
    <row r="4649" spans="3:22">
      <c r="C4649" s="3"/>
      <c r="E4649" s="2"/>
      <c r="H4649" s="40"/>
      <c r="I4649" s="10"/>
      <c r="J4649" s="9"/>
      <c r="K4649" s="53"/>
      <c r="L4649" s="54"/>
      <c r="O4649" s="17"/>
      <c r="P4649" s="17"/>
      <c r="Q4649" s="17"/>
      <c r="R4649" s="17"/>
      <c r="S4649" s="17"/>
      <c r="T4649" s="17"/>
      <c r="U4649" s="17"/>
      <c r="V4649" s="17"/>
    </row>
    <row r="4650" spans="3:22">
      <c r="C4650" s="3"/>
      <c r="E4650" s="2"/>
      <c r="H4650" s="40"/>
      <c r="I4650" s="10"/>
      <c r="J4650" s="9"/>
      <c r="K4650" s="53"/>
      <c r="L4650" s="54"/>
      <c r="O4650" s="17"/>
      <c r="P4650" s="17"/>
      <c r="Q4650" s="17"/>
      <c r="R4650" s="17"/>
      <c r="S4650" s="17"/>
      <c r="T4650" s="17"/>
      <c r="U4650" s="17"/>
      <c r="V4650" s="17"/>
    </row>
    <row r="4651" spans="3:22">
      <c r="C4651" s="3"/>
      <c r="E4651" s="2"/>
      <c r="H4651" s="40"/>
      <c r="I4651" s="10"/>
      <c r="J4651" s="9"/>
      <c r="K4651" s="53"/>
      <c r="L4651" s="54"/>
      <c r="O4651" s="17"/>
      <c r="P4651" s="17"/>
      <c r="Q4651" s="17"/>
      <c r="R4651" s="17"/>
      <c r="S4651" s="17"/>
      <c r="T4651" s="17"/>
      <c r="U4651" s="17"/>
      <c r="V4651" s="17"/>
    </row>
    <row r="4652" spans="3:22">
      <c r="C4652" s="3"/>
      <c r="E4652" s="2"/>
      <c r="H4652" s="40"/>
      <c r="I4652" s="10"/>
      <c r="J4652" s="9"/>
      <c r="K4652" s="53"/>
      <c r="L4652" s="54"/>
      <c r="O4652" s="17"/>
      <c r="P4652" s="17"/>
      <c r="Q4652" s="17"/>
      <c r="R4652" s="17"/>
      <c r="S4652" s="17"/>
      <c r="T4652" s="17"/>
      <c r="U4652" s="17"/>
      <c r="V4652" s="17"/>
    </row>
    <row r="4653" spans="3:22">
      <c r="C4653" s="3"/>
      <c r="E4653" s="2"/>
      <c r="H4653" s="40"/>
      <c r="I4653" s="10"/>
      <c r="J4653" s="9"/>
      <c r="K4653" s="53"/>
      <c r="L4653" s="54"/>
      <c r="O4653" s="17"/>
      <c r="P4653" s="17"/>
      <c r="Q4653" s="17"/>
      <c r="R4653" s="17"/>
      <c r="S4653" s="17"/>
      <c r="T4653" s="17"/>
      <c r="U4653" s="17"/>
      <c r="V4653" s="17"/>
    </row>
    <row r="4654" spans="3:22">
      <c r="C4654" s="3"/>
      <c r="E4654" s="2"/>
      <c r="H4654" s="40"/>
      <c r="I4654" s="10"/>
      <c r="J4654" s="9"/>
      <c r="K4654" s="53"/>
      <c r="L4654" s="54"/>
      <c r="O4654" s="17"/>
      <c r="P4654" s="17"/>
      <c r="Q4654" s="17"/>
      <c r="R4654" s="17"/>
      <c r="S4654" s="17"/>
      <c r="T4654" s="17"/>
      <c r="U4654" s="17"/>
      <c r="V4654" s="17"/>
    </row>
    <row r="4655" spans="3:22">
      <c r="C4655" s="3"/>
      <c r="E4655" s="2"/>
      <c r="H4655" s="40"/>
      <c r="I4655" s="10"/>
      <c r="J4655" s="9"/>
      <c r="K4655" s="53"/>
      <c r="L4655" s="54"/>
      <c r="O4655" s="17"/>
      <c r="P4655" s="17"/>
      <c r="Q4655" s="17"/>
      <c r="R4655" s="17"/>
      <c r="S4655" s="17"/>
      <c r="T4655" s="17"/>
      <c r="U4655" s="17"/>
      <c r="V4655" s="17"/>
    </row>
    <row r="4656" spans="3:22">
      <c r="C4656" s="3"/>
      <c r="E4656" s="2"/>
      <c r="H4656" s="40"/>
      <c r="I4656" s="10"/>
      <c r="J4656" s="9"/>
      <c r="K4656" s="53"/>
      <c r="L4656" s="54"/>
      <c r="O4656" s="17"/>
      <c r="P4656" s="17"/>
      <c r="Q4656" s="17"/>
      <c r="R4656" s="17"/>
      <c r="S4656" s="17"/>
      <c r="T4656" s="17"/>
      <c r="U4656" s="17"/>
      <c r="V4656" s="17"/>
    </row>
    <row r="4657" spans="3:22">
      <c r="C4657" s="3"/>
      <c r="E4657" s="2"/>
      <c r="H4657" s="40"/>
      <c r="I4657" s="10"/>
      <c r="J4657" s="9"/>
      <c r="K4657" s="53"/>
      <c r="L4657" s="54"/>
      <c r="O4657" s="17"/>
      <c r="P4657" s="17"/>
      <c r="Q4657" s="17"/>
      <c r="R4657" s="17"/>
      <c r="S4657" s="17"/>
      <c r="T4657" s="17"/>
      <c r="U4657" s="17"/>
      <c r="V4657" s="17"/>
    </row>
    <row r="4658" spans="3:22">
      <c r="C4658" s="3"/>
      <c r="E4658" s="2"/>
      <c r="H4658" s="40"/>
      <c r="I4658" s="10"/>
      <c r="J4658" s="9"/>
      <c r="K4658" s="53"/>
      <c r="L4658" s="54"/>
      <c r="O4658" s="17"/>
      <c r="P4658" s="17"/>
      <c r="Q4658" s="17"/>
      <c r="R4658" s="17"/>
      <c r="S4658" s="17"/>
      <c r="T4658" s="17"/>
      <c r="U4658" s="17"/>
      <c r="V4658" s="17"/>
    </row>
    <row r="4659" spans="3:22">
      <c r="C4659" s="3"/>
      <c r="E4659" s="2"/>
      <c r="H4659" s="40"/>
      <c r="I4659" s="10"/>
      <c r="J4659" s="9"/>
      <c r="K4659" s="53"/>
      <c r="L4659" s="54"/>
      <c r="O4659" s="17"/>
      <c r="P4659" s="17"/>
      <c r="Q4659" s="17"/>
      <c r="R4659" s="17"/>
      <c r="S4659" s="17"/>
      <c r="T4659" s="17"/>
      <c r="U4659" s="17"/>
      <c r="V4659" s="17"/>
    </row>
    <row r="4660" spans="3:22">
      <c r="C4660" s="3"/>
      <c r="E4660" s="2"/>
      <c r="H4660" s="40"/>
      <c r="I4660" s="10"/>
      <c r="J4660" s="9"/>
      <c r="K4660" s="53"/>
      <c r="L4660" s="54"/>
      <c r="O4660" s="17"/>
      <c r="P4660" s="17"/>
      <c r="Q4660" s="17"/>
      <c r="R4660" s="17"/>
      <c r="S4660" s="17"/>
      <c r="T4660" s="17"/>
      <c r="U4660" s="17"/>
      <c r="V4660" s="17"/>
    </row>
    <row r="4661" spans="3:22">
      <c r="C4661" s="3"/>
      <c r="E4661" s="2"/>
      <c r="H4661" s="40"/>
      <c r="I4661" s="10"/>
      <c r="J4661" s="9"/>
      <c r="K4661" s="53"/>
      <c r="L4661" s="54"/>
      <c r="O4661" s="17"/>
      <c r="P4661" s="17"/>
      <c r="Q4661" s="17"/>
      <c r="R4661" s="17"/>
      <c r="S4661" s="17"/>
      <c r="T4661" s="17"/>
      <c r="U4661" s="17"/>
      <c r="V4661" s="17"/>
    </row>
    <row r="4662" spans="3:22">
      <c r="C4662" s="3"/>
      <c r="E4662" s="2"/>
      <c r="H4662" s="40"/>
      <c r="I4662" s="10"/>
      <c r="J4662" s="9"/>
      <c r="K4662" s="53"/>
      <c r="L4662" s="54"/>
      <c r="O4662" s="17"/>
      <c r="P4662" s="17"/>
      <c r="Q4662" s="17"/>
      <c r="R4662" s="17"/>
      <c r="S4662" s="17"/>
      <c r="T4662" s="17"/>
      <c r="U4662" s="17"/>
      <c r="V4662" s="17"/>
    </row>
    <row r="4663" spans="3:22">
      <c r="C4663" s="3"/>
      <c r="E4663" s="2"/>
      <c r="H4663" s="40"/>
      <c r="I4663" s="10"/>
      <c r="J4663" s="9"/>
      <c r="K4663" s="53"/>
      <c r="L4663" s="54"/>
      <c r="O4663" s="17"/>
      <c r="P4663" s="17"/>
      <c r="Q4663" s="17"/>
      <c r="R4663" s="17"/>
      <c r="S4663" s="17"/>
      <c r="T4663" s="17"/>
      <c r="U4663" s="17"/>
      <c r="V4663" s="17"/>
    </row>
    <row r="4664" spans="3:22">
      <c r="C4664" s="3"/>
      <c r="E4664" s="2"/>
      <c r="H4664" s="40"/>
      <c r="I4664" s="10"/>
      <c r="J4664" s="9"/>
      <c r="K4664" s="53"/>
      <c r="L4664" s="54"/>
      <c r="O4664" s="17"/>
      <c r="P4664" s="17"/>
      <c r="Q4664" s="17"/>
      <c r="R4664" s="17"/>
      <c r="S4664" s="17"/>
      <c r="T4664" s="17"/>
      <c r="U4664" s="17"/>
      <c r="V4664" s="17"/>
    </row>
    <row r="4665" spans="3:22">
      <c r="C4665" s="3"/>
      <c r="E4665" s="2"/>
      <c r="H4665" s="40"/>
      <c r="I4665" s="10"/>
      <c r="J4665" s="9"/>
      <c r="K4665" s="53"/>
      <c r="L4665" s="54"/>
      <c r="O4665" s="17"/>
      <c r="P4665" s="17"/>
      <c r="Q4665" s="17"/>
      <c r="R4665" s="17"/>
      <c r="S4665" s="17"/>
      <c r="T4665" s="17"/>
      <c r="U4665" s="17"/>
      <c r="V4665" s="17"/>
    </row>
    <row r="4666" spans="3:22">
      <c r="C4666" s="3"/>
      <c r="E4666" s="2"/>
      <c r="H4666" s="40"/>
      <c r="I4666" s="10"/>
      <c r="J4666" s="9"/>
      <c r="K4666" s="53"/>
      <c r="L4666" s="54"/>
      <c r="O4666" s="17"/>
      <c r="P4666" s="17"/>
      <c r="Q4666" s="17"/>
      <c r="R4666" s="17"/>
      <c r="S4666" s="17"/>
      <c r="T4666" s="17"/>
      <c r="U4666" s="17"/>
      <c r="V4666" s="17"/>
    </row>
    <row r="4667" spans="3:22">
      <c r="C4667" s="3"/>
      <c r="E4667" s="2"/>
      <c r="H4667" s="40"/>
      <c r="I4667" s="10"/>
      <c r="J4667" s="9"/>
      <c r="K4667" s="53"/>
      <c r="L4667" s="54"/>
      <c r="O4667" s="17"/>
      <c r="P4667" s="17"/>
      <c r="Q4667" s="17"/>
      <c r="R4667" s="17"/>
      <c r="S4667" s="17"/>
      <c r="T4667" s="17"/>
      <c r="U4667" s="17"/>
      <c r="V4667" s="17"/>
    </row>
    <row r="4668" spans="3:22">
      <c r="C4668" s="3"/>
      <c r="E4668" s="2"/>
      <c r="H4668" s="40"/>
      <c r="I4668" s="10"/>
      <c r="J4668" s="9"/>
      <c r="K4668" s="53"/>
      <c r="L4668" s="54"/>
      <c r="O4668" s="17"/>
      <c r="P4668" s="17"/>
      <c r="Q4668" s="17"/>
      <c r="R4668" s="17"/>
      <c r="S4668" s="17"/>
      <c r="T4668" s="17"/>
      <c r="U4668" s="17"/>
      <c r="V4668" s="17"/>
    </row>
    <row r="4669" spans="3:22">
      <c r="C4669" s="3"/>
      <c r="E4669" s="2"/>
      <c r="H4669" s="40"/>
      <c r="I4669" s="10"/>
      <c r="J4669" s="9"/>
      <c r="K4669" s="53"/>
      <c r="L4669" s="54"/>
      <c r="O4669" s="17"/>
      <c r="P4669" s="17"/>
      <c r="Q4669" s="17"/>
      <c r="R4669" s="17"/>
      <c r="S4669" s="17"/>
      <c r="T4669" s="17"/>
      <c r="U4669" s="17"/>
      <c r="V4669" s="17"/>
    </row>
    <row r="4670" spans="3:22">
      <c r="C4670" s="3"/>
      <c r="E4670" s="2"/>
      <c r="H4670" s="40"/>
      <c r="I4670" s="10"/>
      <c r="J4670" s="9"/>
      <c r="K4670" s="53"/>
      <c r="L4670" s="54"/>
      <c r="O4670" s="17"/>
      <c r="P4670" s="17"/>
      <c r="Q4670" s="17"/>
      <c r="R4670" s="17"/>
      <c r="S4670" s="17"/>
      <c r="T4670" s="17"/>
      <c r="U4670" s="17"/>
      <c r="V4670" s="17"/>
    </row>
    <row r="4671" spans="3:22">
      <c r="C4671" s="3"/>
      <c r="E4671" s="2"/>
      <c r="H4671" s="40"/>
      <c r="I4671" s="10"/>
      <c r="J4671" s="9"/>
      <c r="K4671" s="53"/>
      <c r="L4671" s="54"/>
      <c r="O4671" s="17"/>
      <c r="P4671" s="17"/>
      <c r="Q4671" s="17"/>
      <c r="R4671" s="17"/>
      <c r="S4671" s="17"/>
      <c r="T4671" s="17"/>
      <c r="U4671" s="17"/>
      <c r="V4671" s="17"/>
    </row>
    <row r="4672" spans="3:22">
      <c r="C4672" s="3"/>
      <c r="E4672" s="2"/>
      <c r="H4672" s="40"/>
      <c r="I4672" s="10"/>
      <c r="J4672" s="9"/>
      <c r="K4672" s="53"/>
      <c r="L4672" s="54"/>
      <c r="O4672" s="17"/>
      <c r="P4672" s="17"/>
      <c r="Q4672" s="17"/>
      <c r="R4672" s="17"/>
      <c r="S4672" s="17"/>
      <c r="T4672" s="17"/>
      <c r="U4672" s="17"/>
      <c r="V4672" s="17"/>
    </row>
    <row r="4673" spans="3:22">
      <c r="C4673" s="3"/>
      <c r="E4673" s="2"/>
      <c r="H4673" s="40"/>
      <c r="I4673" s="10"/>
      <c r="J4673" s="9"/>
      <c r="K4673" s="53"/>
      <c r="L4673" s="54"/>
      <c r="O4673" s="17"/>
      <c r="P4673" s="17"/>
      <c r="Q4673" s="17"/>
      <c r="R4673" s="17"/>
      <c r="S4673" s="17"/>
      <c r="T4673" s="17"/>
      <c r="U4673" s="17"/>
      <c r="V4673" s="17"/>
    </row>
    <row r="4674" spans="3:22">
      <c r="C4674" s="3"/>
      <c r="E4674" s="2"/>
      <c r="H4674" s="40"/>
      <c r="I4674" s="10"/>
      <c r="J4674" s="9"/>
      <c r="K4674" s="53"/>
      <c r="L4674" s="54"/>
      <c r="O4674" s="17"/>
      <c r="P4674" s="17"/>
      <c r="Q4674" s="17"/>
      <c r="R4674" s="17"/>
      <c r="S4674" s="17"/>
      <c r="T4674" s="17"/>
      <c r="U4674" s="17"/>
      <c r="V4674" s="17"/>
    </row>
    <row r="4675" spans="3:22">
      <c r="C4675" s="3"/>
      <c r="E4675" s="2"/>
      <c r="H4675" s="40"/>
      <c r="I4675" s="10"/>
      <c r="J4675" s="9"/>
      <c r="K4675" s="53"/>
      <c r="L4675" s="54"/>
      <c r="O4675" s="17"/>
      <c r="P4675" s="17"/>
      <c r="Q4675" s="17"/>
      <c r="R4675" s="17"/>
      <c r="S4675" s="17"/>
      <c r="T4675" s="17"/>
      <c r="U4675" s="17"/>
      <c r="V4675" s="17"/>
    </row>
    <row r="4676" spans="3:22">
      <c r="C4676" s="3"/>
      <c r="E4676" s="2"/>
      <c r="H4676" s="40"/>
      <c r="I4676" s="10"/>
      <c r="J4676" s="9"/>
      <c r="K4676" s="53"/>
      <c r="L4676" s="54"/>
      <c r="O4676" s="17"/>
      <c r="P4676" s="17"/>
      <c r="Q4676" s="17"/>
      <c r="R4676" s="17"/>
      <c r="S4676" s="17"/>
      <c r="T4676" s="17"/>
      <c r="U4676" s="17"/>
      <c r="V4676" s="17"/>
    </row>
    <row r="4677" spans="3:22">
      <c r="C4677" s="3"/>
      <c r="E4677" s="2"/>
      <c r="H4677" s="40"/>
      <c r="I4677" s="10"/>
      <c r="J4677" s="9"/>
      <c r="K4677" s="53"/>
      <c r="L4677" s="54"/>
      <c r="O4677" s="17"/>
      <c r="P4677" s="17"/>
      <c r="Q4677" s="17"/>
      <c r="R4677" s="17"/>
      <c r="S4677" s="17"/>
      <c r="T4677" s="17"/>
      <c r="U4677" s="17"/>
      <c r="V4677" s="17"/>
    </row>
    <row r="4678" spans="3:22">
      <c r="C4678" s="3"/>
      <c r="E4678" s="2"/>
      <c r="H4678" s="40"/>
      <c r="I4678" s="10"/>
      <c r="J4678" s="9"/>
      <c r="K4678" s="53"/>
      <c r="L4678" s="54"/>
      <c r="O4678" s="17"/>
      <c r="P4678" s="17"/>
      <c r="Q4678" s="17"/>
      <c r="R4678" s="17"/>
      <c r="S4678" s="17"/>
      <c r="T4678" s="17"/>
      <c r="U4678" s="17"/>
      <c r="V4678" s="17"/>
    </row>
    <row r="4679" spans="3:22">
      <c r="C4679" s="3"/>
      <c r="E4679" s="2"/>
      <c r="H4679" s="40"/>
      <c r="I4679" s="10"/>
      <c r="J4679" s="9"/>
      <c r="K4679" s="53"/>
      <c r="L4679" s="54"/>
      <c r="O4679" s="17"/>
      <c r="P4679" s="17"/>
      <c r="Q4679" s="17"/>
      <c r="R4679" s="17"/>
      <c r="S4679" s="17"/>
      <c r="T4679" s="17"/>
      <c r="U4679" s="17"/>
      <c r="V4679" s="17"/>
    </row>
    <row r="4680" spans="3:22">
      <c r="C4680" s="3"/>
      <c r="E4680" s="2"/>
      <c r="H4680" s="40"/>
      <c r="I4680" s="10"/>
      <c r="J4680" s="9"/>
      <c r="K4680" s="53"/>
      <c r="L4680" s="54"/>
      <c r="O4680" s="17"/>
      <c r="P4680" s="17"/>
      <c r="Q4680" s="17"/>
      <c r="R4680" s="17"/>
      <c r="S4680" s="17"/>
      <c r="T4680" s="17"/>
      <c r="U4680" s="17"/>
      <c r="V4680" s="17"/>
    </row>
    <row r="4681" spans="3:22">
      <c r="C4681" s="3"/>
      <c r="E4681" s="2"/>
      <c r="H4681" s="40"/>
      <c r="I4681" s="10"/>
      <c r="J4681" s="9"/>
      <c r="K4681" s="53"/>
      <c r="L4681" s="54"/>
      <c r="O4681" s="17"/>
      <c r="P4681" s="17"/>
      <c r="Q4681" s="17"/>
      <c r="R4681" s="17"/>
      <c r="S4681" s="17"/>
      <c r="T4681" s="17"/>
      <c r="U4681" s="17"/>
      <c r="V4681" s="17"/>
    </row>
    <row r="4682" spans="3:22">
      <c r="C4682" s="3"/>
      <c r="E4682" s="2"/>
      <c r="H4682" s="40"/>
      <c r="I4682" s="10"/>
      <c r="J4682" s="9"/>
      <c r="K4682" s="53"/>
      <c r="L4682" s="54"/>
      <c r="O4682" s="17"/>
      <c r="P4682" s="17"/>
      <c r="Q4682" s="17"/>
      <c r="R4682" s="17"/>
      <c r="S4682" s="17"/>
      <c r="T4682" s="17"/>
      <c r="U4682" s="17"/>
      <c r="V4682" s="17"/>
    </row>
    <row r="4683" spans="3:22">
      <c r="C4683" s="3"/>
      <c r="E4683" s="2"/>
      <c r="H4683" s="40"/>
      <c r="I4683" s="10"/>
      <c r="J4683" s="9"/>
      <c r="K4683" s="53"/>
      <c r="L4683" s="54"/>
      <c r="O4683" s="17"/>
      <c r="P4683" s="17"/>
      <c r="Q4683" s="17"/>
      <c r="R4683" s="17"/>
      <c r="S4683" s="17"/>
      <c r="T4683" s="17"/>
      <c r="U4683" s="17"/>
      <c r="V4683" s="17"/>
    </row>
    <row r="4684" spans="3:22">
      <c r="C4684" s="3"/>
      <c r="E4684" s="2"/>
      <c r="H4684" s="40"/>
      <c r="I4684" s="10"/>
      <c r="J4684" s="9"/>
      <c r="K4684" s="53"/>
      <c r="L4684" s="54"/>
      <c r="O4684" s="17"/>
      <c r="P4684" s="17"/>
      <c r="Q4684" s="17"/>
      <c r="R4684" s="17"/>
      <c r="S4684" s="17"/>
      <c r="T4684" s="17"/>
      <c r="U4684" s="17"/>
      <c r="V4684" s="17"/>
    </row>
    <row r="4685" spans="3:22">
      <c r="C4685" s="3"/>
      <c r="E4685" s="2"/>
      <c r="H4685" s="40"/>
      <c r="I4685" s="10"/>
      <c r="J4685" s="9"/>
      <c r="K4685" s="53"/>
      <c r="L4685" s="54"/>
      <c r="O4685" s="17"/>
      <c r="P4685" s="17"/>
      <c r="Q4685" s="17"/>
      <c r="R4685" s="17"/>
      <c r="S4685" s="17"/>
      <c r="T4685" s="17"/>
      <c r="U4685" s="17"/>
      <c r="V4685" s="17"/>
    </row>
    <row r="4686" spans="3:22">
      <c r="C4686" s="3"/>
      <c r="E4686" s="2"/>
      <c r="H4686" s="40"/>
      <c r="I4686" s="10"/>
      <c r="J4686" s="9"/>
      <c r="K4686" s="53"/>
      <c r="L4686" s="54"/>
      <c r="O4686" s="17"/>
      <c r="P4686" s="17"/>
      <c r="Q4686" s="17"/>
      <c r="R4686" s="17"/>
      <c r="S4686" s="17"/>
      <c r="T4686" s="17"/>
      <c r="U4686" s="17"/>
      <c r="V4686" s="17"/>
    </row>
    <row r="4687" spans="3:22">
      <c r="C4687" s="3"/>
      <c r="E4687" s="2"/>
      <c r="H4687" s="40"/>
      <c r="I4687" s="10"/>
      <c r="J4687" s="9"/>
      <c r="K4687" s="53"/>
      <c r="L4687" s="54"/>
      <c r="O4687" s="17"/>
      <c r="P4687" s="17"/>
      <c r="Q4687" s="17"/>
      <c r="R4687" s="17"/>
      <c r="S4687" s="17"/>
      <c r="T4687" s="17"/>
      <c r="U4687" s="17"/>
      <c r="V4687" s="17"/>
    </row>
    <row r="4688" spans="3:22">
      <c r="C4688" s="3"/>
      <c r="E4688" s="2"/>
      <c r="H4688" s="40"/>
      <c r="I4688" s="10"/>
      <c r="J4688" s="9"/>
      <c r="K4688" s="53"/>
      <c r="L4688" s="54"/>
      <c r="O4688" s="17"/>
      <c r="P4688" s="17"/>
      <c r="Q4688" s="17"/>
      <c r="R4688" s="17"/>
      <c r="S4688" s="17"/>
      <c r="T4688" s="17"/>
      <c r="U4688" s="17"/>
      <c r="V4688" s="17"/>
    </row>
    <row r="4689" spans="3:22">
      <c r="C4689" s="3"/>
      <c r="E4689" s="2"/>
      <c r="H4689" s="40"/>
      <c r="I4689" s="10"/>
      <c r="J4689" s="9"/>
      <c r="K4689" s="53"/>
      <c r="L4689" s="54"/>
      <c r="O4689" s="17"/>
      <c r="P4689" s="17"/>
      <c r="Q4689" s="17"/>
      <c r="R4689" s="17"/>
      <c r="S4689" s="17"/>
      <c r="T4689" s="17"/>
      <c r="U4689" s="17"/>
      <c r="V4689" s="17"/>
    </row>
    <row r="4690" spans="3:22">
      <c r="C4690" s="3"/>
      <c r="E4690" s="2"/>
      <c r="H4690" s="40"/>
      <c r="I4690" s="10"/>
      <c r="J4690" s="9"/>
      <c r="K4690" s="53"/>
      <c r="L4690" s="54"/>
      <c r="O4690" s="17"/>
      <c r="P4690" s="17"/>
      <c r="Q4690" s="17"/>
      <c r="R4690" s="17"/>
      <c r="S4690" s="17"/>
      <c r="T4690" s="17"/>
      <c r="U4690" s="17"/>
      <c r="V4690" s="17"/>
    </row>
    <row r="4691" spans="3:22">
      <c r="C4691" s="3"/>
      <c r="E4691" s="2"/>
      <c r="H4691" s="40"/>
      <c r="I4691" s="10"/>
      <c r="J4691" s="9"/>
      <c r="K4691" s="53"/>
      <c r="L4691" s="54"/>
      <c r="O4691" s="17"/>
      <c r="P4691" s="17"/>
      <c r="Q4691" s="17"/>
      <c r="R4691" s="17"/>
      <c r="S4691" s="17"/>
      <c r="T4691" s="17"/>
      <c r="U4691" s="17"/>
      <c r="V4691" s="17"/>
    </row>
    <row r="4692" spans="3:22">
      <c r="C4692" s="3"/>
      <c r="E4692" s="2"/>
      <c r="H4692" s="40"/>
      <c r="I4692" s="10"/>
      <c r="J4692" s="9"/>
      <c r="K4692" s="53"/>
      <c r="L4692" s="54"/>
      <c r="O4692" s="17"/>
      <c r="P4692" s="17"/>
      <c r="Q4692" s="17"/>
      <c r="R4692" s="17"/>
      <c r="S4692" s="17"/>
      <c r="T4692" s="17"/>
      <c r="U4692" s="17"/>
      <c r="V4692" s="17"/>
    </row>
    <row r="4693" spans="3:22">
      <c r="C4693" s="3"/>
      <c r="E4693" s="2"/>
      <c r="H4693" s="40"/>
      <c r="I4693" s="10"/>
      <c r="J4693" s="9"/>
      <c r="K4693" s="53"/>
      <c r="L4693" s="54"/>
      <c r="O4693" s="17"/>
      <c r="P4693" s="17"/>
      <c r="Q4693" s="17"/>
      <c r="R4693" s="17"/>
      <c r="S4693" s="17"/>
      <c r="T4693" s="17"/>
      <c r="U4693" s="17"/>
      <c r="V4693" s="17"/>
    </row>
    <row r="4694" spans="3:22">
      <c r="C4694" s="3"/>
      <c r="E4694" s="2"/>
      <c r="H4694" s="40"/>
      <c r="I4694" s="10"/>
      <c r="J4694" s="9"/>
      <c r="K4694" s="53"/>
      <c r="L4694" s="54"/>
      <c r="O4694" s="17"/>
      <c r="P4694" s="17"/>
      <c r="Q4694" s="17"/>
      <c r="R4694" s="17"/>
      <c r="S4694" s="17"/>
      <c r="T4694" s="17"/>
      <c r="U4694" s="17"/>
      <c r="V4694" s="17"/>
    </row>
    <row r="4695" spans="3:22">
      <c r="C4695" s="3"/>
      <c r="E4695" s="2"/>
      <c r="H4695" s="40"/>
      <c r="I4695" s="10"/>
      <c r="J4695" s="9"/>
      <c r="K4695" s="53"/>
      <c r="L4695" s="54"/>
      <c r="O4695" s="17"/>
      <c r="P4695" s="17"/>
      <c r="Q4695" s="17"/>
      <c r="R4695" s="17"/>
      <c r="S4695" s="17"/>
      <c r="T4695" s="17"/>
      <c r="U4695" s="17"/>
      <c r="V4695" s="17"/>
    </row>
    <row r="4696" spans="3:22">
      <c r="C4696" s="3"/>
      <c r="E4696" s="2"/>
      <c r="H4696" s="40"/>
      <c r="I4696" s="10"/>
      <c r="J4696" s="9"/>
      <c r="K4696" s="53"/>
      <c r="L4696" s="54"/>
      <c r="O4696" s="17"/>
      <c r="P4696" s="17"/>
      <c r="Q4696" s="17"/>
      <c r="R4696" s="17"/>
      <c r="S4696" s="17"/>
      <c r="T4696" s="17"/>
      <c r="U4696" s="17"/>
      <c r="V4696" s="17"/>
    </row>
    <row r="4697" spans="3:22">
      <c r="C4697" s="3"/>
      <c r="E4697" s="2"/>
      <c r="H4697" s="40"/>
      <c r="I4697" s="10"/>
      <c r="J4697" s="9"/>
      <c r="K4697" s="53"/>
      <c r="L4697" s="54"/>
      <c r="O4697" s="17"/>
      <c r="P4697" s="17"/>
      <c r="Q4697" s="17"/>
      <c r="R4697" s="17"/>
      <c r="S4697" s="17"/>
      <c r="T4697" s="17"/>
      <c r="U4697" s="17"/>
      <c r="V4697" s="17"/>
    </row>
    <row r="4698" spans="3:22">
      <c r="C4698" s="3"/>
      <c r="E4698" s="2"/>
      <c r="H4698" s="40"/>
      <c r="I4698" s="10"/>
      <c r="J4698" s="9"/>
      <c r="K4698" s="53"/>
      <c r="L4698" s="54"/>
      <c r="O4698" s="17"/>
      <c r="P4698" s="17"/>
      <c r="Q4698" s="17"/>
      <c r="R4698" s="17"/>
      <c r="S4698" s="17"/>
      <c r="T4698" s="17"/>
      <c r="U4698" s="17"/>
      <c r="V4698" s="17"/>
    </row>
    <row r="4699" spans="3:22">
      <c r="C4699" s="3"/>
      <c r="E4699" s="2"/>
      <c r="H4699" s="40"/>
      <c r="I4699" s="10"/>
      <c r="J4699" s="9"/>
      <c r="K4699" s="53"/>
      <c r="L4699" s="54"/>
      <c r="O4699" s="17"/>
      <c r="P4699" s="17"/>
      <c r="Q4699" s="17"/>
      <c r="R4699" s="17"/>
      <c r="S4699" s="17"/>
      <c r="T4699" s="17"/>
      <c r="U4699" s="17"/>
      <c r="V4699" s="17"/>
    </row>
    <row r="4700" spans="3:22">
      <c r="C4700" s="3"/>
      <c r="E4700" s="2"/>
      <c r="H4700" s="40"/>
      <c r="I4700" s="10"/>
      <c r="J4700" s="9"/>
      <c r="K4700" s="53"/>
      <c r="L4700" s="54"/>
      <c r="O4700" s="17"/>
      <c r="P4700" s="17"/>
      <c r="Q4700" s="17"/>
      <c r="R4700" s="17"/>
      <c r="S4700" s="17"/>
      <c r="T4700" s="17"/>
      <c r="U4700" s="17"/>
      <c r="V4700" s="17"/>
    </row>
    <row r="4701" spans="3:22">
      <c r="C4701" s="3"/>
      <c r="E4701" s="2"/>
      <c r="H4701" s="40"/>
      <c r="I4701" s="10"/>
      <c r="J4701" s="9"/>
      <c r="K4701" s="53"/>
      <c r="L4701" s="54"/>
      <c r="O4701" s="17"/>
      <c r="P4701" s="17"/>
      <c r="Q4701" s="17"/>
      <c r="R4701" s="17"/>
      <c r="S4701" s="17"/>
      <c r="T4701" s="17"/>
      <c r="U4701" s="17"/>
      <c r="V4701" s="17"/>
    </row>
    <row r="4702" spans="3:22">
      <c r="C4702" s="3"/>
      <c r="E4702" s="2"/>
      <c r="H4702" s="40"/>
      <c r="I4702" s="10"/>
      <c r="J4702" s="9"/>
      <c r="K4702" s="53"/>
      <c r="L4702" s="54"/>
      <c r="O4702" s="17"/>
      <c r="P4702" s="17"/>
      <c r="Q4702" s="17"/>
      <c r="R4702" s="17"/>
      <c r="S4702" s="17"/>
      <c r="T4702" s="17"/>
      <c r="U4702" s="17"/>
      <c r="V4702" s="17"/>
    </row>
    <row r="4703" spans="3:22">
      <c r="C4703" s="3"/>
      <c r="E4703" s="2"/>
      <c r="H4703" s="40"/>
      <c r="I4703" s="10"/>
      <c r="J4703" s="9"/>
      <c r="K4703" s="53"/>
      <c r="L4703" s="54"/>
      <c r="O4703" s="17"/>
      <c r="P4703" s="17"/>
      <c r="Q4703" s="17"/>
      <c r="R4703" s="17"/>
      <c r="S4703" s="17"/>
      <c r="T4703" s="17"/>
      <c r="U4703" s="17"/>
      <c r="V4703" s="17"/>
    </row>
    <row r="4704" spans="3:22">
      <c r="C4704" s="3"/>
      <c r="E4704" s="2"/>
      <c r="H4704" s="40"/>
      <c r="I4704" s="10"/>
      <c r="J4704" s="9"/>
      <c r="K4704" s="53"/>
      <c r="L4704" s="54"/>
      <c r="O4704" s="17"/>
      <c r="P4704" s="17"/>
      <c r="Q4704" s="17"/>
      <c r="R4704" s="17"/>
      <c r="S4704" s="17"/>
      <c r="T4704" s="17"/>
      <c r="U4704" s="17"/>
      <c r="V4704" s="17"/>
    </row>
    <row r="4705" spans="3:22">
      <c r="C4705" s="3"/>
      <c r="E4705" s="2"/>
      <c r="H4705" s="40"/>
      <c r="I4705" s="10"/>
      <c r="J4705" s="9"/>
      <c r="K4705" s="53"/>
      <c r="L4705" s="54"/>
      <c r="O4705" s="17"/>
      <c r="P4705" s="17"/>
      <c r="Q4705" s="17"/>
      <c r="R4705" s="17"/>
      <c r="S4705" s="17"/>
      <c r="T4705" s="17"/>
      <c r="U4705" s="17"/>
      <c r="V4705" s="17"/>
    </row>
    <row r="4706" spans="3:22">
      <c r="C4706" s="3"/>
      <c r="E4706" s="2"/>
      <c r="H4706" s="40"/>
      <c r="I4706" s="10"/>
      <c r="J4706" s="9"/>
      <c r="K4706" s="53"/>
      <c r="L4706" s="54"/>
      <c r="O4706" s="17"/>
      <c r="P4706" s="17"/>
      <c r="Q4706" s="17"/>
      <c r="R4706" s="17"/>
      <c r="S4706" s="17"/>
      <c r="T4706" s="17"/>
      <c r="U4706" s="17"/>
      <c r="V4706" s="17"/>
    </row>
    <row r="4707" spans="3:22">
      <c r="C4707" s="3"/>
      <c r="E4707" s="2"/>
      <c r="H4707" s="40"/>
      <c r="I4707" s="10"/>
      <c r="J4707" s="9"/>
      <c r="K4707" s="53"/>
      <c r="L4707" s="54"/>
      <c r="O4707" s="17"/>
      <c r="P4707" s="17"/>
      <c r="Q4707" s="17"/>
      <c r="R4707" s="17"/>
      <c r="S4707" s="17"/>
      <c r="T4707" s="17"/>
      <c r="U4707" s="17"/>
      <c r="V4707" s="17"/>
    </row>
    <row r="4708" spans="3:22">
      <c r="C4708" s="3"/>
      <c r="E4708" s="2"/>
      <c r="H4708" s="40"/>
      <c r="I4708" s="10"/>
      <c r="J4708" s="9"/>
      <c r="K4708" s="53"/>
      <c r="L4708" s="54"/>
      <c r="O4708" s="17"/>
      <c r="P4708" s="17"/>
      <c r="Q4708" s="17"/>
      <c r="R4708" s="17"/>
      <c r="S4708" s="17"/>
      <c r="T4708" s="17"/>
      <c r="U4708" s="17"/>
      <c r="V4708" s="17"/>
    </row>
    <row r="4709" spans="3:22">
      <c r="C4709" s="3"/>
      <c r="E4709" s="2"/>
      <c r="H4709" s="40"/>
      <c r="I4709" s="10"/>
      <c r="J4709" s="9"/>
      <c r="K4709" s="53"/>
      <c r="L4709" s="54"/>
      <c r="O4709" s="17"/>
      <c r="P4709" s="17"/>
      <c r="Q4709" s="17"/>
      <c r="R4709" s="17"/>
      <c r="S4709" s="17"/>
      <c r="T4709" s="17"/>
      <c r="U4709" s="17"/>
      <c r="V4709" s="17"/>
    </row>
    <row r="4710" spans="3:22">
      <c r="C4710" s="3"/>
      <c r="E4710" s="2"/>
      <c r="H4710" s="40"/>
      <c r="I4710" s="10"/>
      <c r="J4710" s="9"/>
      <c r="K4710" s="53"/>
      <c r="L4710" s="54"/>
      <c r="O4710" s="17"/>
      <c r="P4710" s="17"/>
      <c r="Q4710" s="17"/>
      <c r="R4710" s="17"/>
      <c r="S4710" s="17"/>
      <c r="T4710" s="17"/>
      <c r="U4710" s="17"/>
      <c r="V4710" s="17"/>
    </row>
    <row r="4711" spans="3:22">
      <c r="C4711" s="3"/>
      <c r="E4711" s="2"/>
      <c r="H4711" s="40"/>
      <c r="I4711" s="10"/>
      <c r="J4711" s="9"/>
      <c r="K4711" s="53"/>
      <c r="L4711" s="54"/>
      <c r="O4711" s="17"/>
      <c r="P4711" s="17"/>
      <c r="Q4711" s="17"/>
      <c r="R4711" s="17"/>
      <c r="S4711" s="17"/>
      <c r="T4711" s="17"/>
      <c r="U4711" s="17"/>
      <c r="V4711" s="17"/>
    </row>
    <row r="4712" spans="3:22">
      <c r="C4712" s="3"/>
      <c r="E4712" s="2"/>
      <c r="H4712" s="40"/>
      <c r="I4712" s="10"/>
      <c r="J4712" s="9"/>
      <c r="K4712" s="53"/>
      <c r="L4712" s="54"/>
      <c r="O4712" s="17"/>
      <c r="P4712" s="17"/>
      <c r="Q4712" s="17"/>
      <c r="R4712" s="17"/>
      <c r="S4712" s="17"/>
      <c r="T4712" s="17"/>
      <c r="U4712" s="17"/>
      <c r="V4712" s="17"/>
    </row>
    <row r="4713" spans="3:22">
      <c r="C4713" s="3"/>
      <c r="E4713" s="2"/>
      <c r="H4713" s="40"/>
      <c r="I4713" s="10"/>
      <c r="J4713" s="9"/>
      <c r="K4713" s="53"/>
      <c r="L4713" s="54"/>
      <c r="O4713" s="17"/>
      <c r="P4713" s="17"/>
      <c r="Q4713" s="17"/>
      <c r="R4713" s="17"/>
      <c r="S4713" s="17"/>
      <c r="T4713" s="17"/>
      <c r="U4713" s="17"/>
      <c r="V4713" s="17"/>
    </row>
    <row r="4714" spans="3:22">
      <c r="C4714" s="3"/>
      <c r="E4714" s="2"/>
      <c r="H4714" s="40"/>
      <c r="I4714" s="10"/>
      <c r="J4714" s="9"/>
      <c r="K4714" s="53"/>
      <c r="L4714" s="54"/>
      <c r="O4714" s="17"/>
      <c r="P4714" s="17"/>
      <c r="Q4714" s="17"/>
      <c r="R4714" s="17"/>
      <c r="S4714" s="17"/>
      <c r="T4714" s="17"/>
      <c r="U4714" s="17"/>
      <c r="V4714" s="17"/>
    </row>
    <row r="4715" spans="3:22">
      <c r="C4715" s="3"/>
      <c r="E4715" s="2"/>
      <c r="H4715" s="40"/>
      <c r="I4715" s="10"/>
      <c r="J4715" s="9"/>
      <c r="K4715" s="53"/>
      <c r="L4715" s="54"/>
      <c r="O4715" s="17"/>
      <c r="P4715" s="17"/>
      <c r="Q4715" s="17"/>
      <c r="R4715" s="17"/>
      <c r="S4715" s="17"/>
      <c r="T4715" s="17"/>
      <c r="U4715" s="17"/>
      <c r="V4715" s="17"/>
    </row>
    <row r="4716" spans="3:22">
      <c r="C4716" s="3"/>
      <c r="E4716" s="2"/>
      <c r="H4716" s="40"/>
      <c r="I4716" s="10"/>
      <c r="J4716" s="9"/>
      <c r="K4716" s="53"/>
      <c r="L4716" s="54"/>
      <c r="O4716" s="17"/>
      <c r="P4716" s="17"/>
      <c r="Q4716" s="17"/>
      <c r="R4716" s="17"/>
      <c r="S4716" s="17"/>
      <c r="T4716" s="17"/>
      <c r="U4716" s="17"/>
      <c r="V4716" s="17"/>
    </row>
    <row r="4717" spans="3:22">
      <c r="C4717" s="3"/>
      <c r="E4717" s="2"/>
      <c r="H4717" s="40"/>
      <c r="I4717" s="10"/>
      <c r="J4717" s="9"/>
      <c r="K4717" s="53"/>
      <c r="L4717" s="54"/>
      <c r="O4717" s="17"/>
      <c r="P4717" s="17"/>
      <c r="Q4717" s="17"/>
      <c r="R4717" s="17"/>
      <c r="S4717" s="17"/>
      <c r="T4717" s="17"/>
      <c r="U4717" s="17"/>
      <c r="V4717" s="17"/>
    </row>
    <row r="4718" spans="3:22">
      <c r="C4718" s="3"/>
      <c r="E4718" s="2"/>
      <c r="H4718" s="40"/>
      <c r="I4718" s="10"/>
      <c r="J4718" s="9"/>
      <c r="K4718" s="53"/>
      <c r="L4718" s="54"/>
      <c r="O4718" s="17"/>
      <c r="P4718" s="17"/>
      <c r="Q4718" s="17"/>
      <c r="R4718" s="17"/>
      <c r="S4718" s="17"/>
      <c r="T4718" s="17"/>
      <c r="U4718" s="17"/>
      <c r="V4718" s="17"/>
    </row>
    <row r="4719" spans="3:22">
      <c r="C4719" s="3"/>
      <c r="E4719" s="2"/>
      <c r="H4719" s="40"/>
      <c r="I4719" s="10"/>
      <c r="J4719" s="9"/>
      <c r="K4719" s="53"/>
      <c r="L4719" s="54"/>
      <c r="O4719" s="17"/>
      <c r="P4719" s="17"/>
      <c r="Q4719" s="17"/>
      <c r="R4719" s="17"/>
      <c r="S4719" s="17"/>
      <c r="T4719" s="17"/>
      <c r="U4719" s="17"/>
      <c r="V4719" s="17"/>
    </row>
    <row r="4720" spans="3:22">
      <c r="C4720" s="3"/>
      <c r="E4720" s="2"/>
      <c r="H4720" s="40"/>
      <c r="I4720" s="10"/>
      <c r="J4720" s="9"/>
      <c r="K4720" s="53"/>
      <c r="L4720" s="54"/>
      <c r="O4720" s="17"/>
      <c r="P4720" s="17"/>
      <c r="Q4720" s="17"/>
      <c r="R4720" s="17"/>
      <c r="S4720" s="17"/>
      <c r="T4720" s="17"/>
      <c r="U4720" s="17"/>
      <c r="V4720" s="17"/>
    </row>
    <row r="4721" spans="3:22">
      <c r="C4721" s="3"/>
      <c r="E4721" s="2"/>
      <c r="H4721" s="40"/>
      <c r="I4721" s="10"/>
      <c r="J4721" s="9"/>
      <c r="K4721" s="53"/>
      <c r="L4721" s="54"/>
      <c r="O4721" s="17"/>
      <c r="P4721" s="17"/>
      <c r="Q4721" s="17"/>
      <c r="R4721" s="17"/>
      <c r="S4721" s="17"/>
      <c r="T4721" s="17"/>
      <c r="U4721" s="17"/>
      <c r="V4721" s="17"/>
    </row>
    <row r="4722" spans="3:22">
      <c r="C4722" s="3"/>
      <c r="E4722" s="2"/>
      <c r="H4722" s="40"/>
      <c r="I4722" s="10"/>
      <c r="J4722" s="9"/>
      <c r="K4722" s="53"/>
      <c r="L4722" s="54"/>
      <c r="O4722" s="17"/>
      <c r="P4722" s="17"/>
      <c r="Q4722" s="17"/>
      <c r="R4722" s="17"/>
      <c r="S4722" s="17"/>
      <c r="T4722" s="17"/>
      <c r="U4722" s="17"/>
      <c r="V4722" s="17"/>
    </row>
    <row r="4723" spans="3:22">
      <c r="C4723" s="3"/>
      <c r="E4723" s="2"/>
      <c r="H4723" s="40"/>
      <c r="I4723" s="10"/>
      <c r="J4723" s="9"/>
      <c r="K4723" s="53"/>
      <c r="L4723" s="54"/>
      <c r="O4723" s="17"/>
      <c r="P4723" s="17"/>
      <c r="Q4723" s="17"/>
      <c r="R4723" s="17"/>
      <c r="S4723" s="17"/>
      <c r="T4723" s="17"/>
      <c r="U4723" s="17"/>
      <c r="V4723" s="17"/>
    </row>
    <row r="4724" spans="3:22">
      <c r="C4724" s="3"/>
      <c r="E4724" s="2"/>
      <c r="H4724" s="40"/>
      <c r="I4724" s="10"/>
      <c r="J4724" s="9"/>
      <c r="K4724" s="53"/>
      <c r="L4724" s="54"/>
      <c r="O4724" s="17"/>
      <c r="P4724" s="17"/>
      <c r="Q4724" s="17"/>
      <c r="R4724" s="17"/>
      <c r="S4724" s="17"/>
      <c r="T4724" s="17"/>
      <c r="U4724" s="17"/>
      <c r="V4724" s="17"/>
    </row>
    <row r="4725" spans="3:22">
      <c r="C4725" s="3"/>
      <c r="E4725" s="2"/>
      <c r="H4725" s="40"/>
      <c r="I4725" s="10"/>
      <c r="J4725" s="9"/>
      <c r="K4725" s="53"/>
      <c r="L4725" s="54"/>
      <c r="O4725" s="17"/>
      <c r="P4725" s="17"/>
      <c r="Q4725" s="17"/>
      <c r="R4725" s="17"/>
      <c r="S4725" s="17"/>
      <c r="T4725" s="17"/>
      <c r="U4725" s="17"/>
      <c r="V4725" s="17"/>
    </row>
    <row r="4726" spans="3:22">
      <c r="C4726" s="3"/>
      <c r="E4726" s="2"/>
      <c r="H4726" s="40"/>
      <c r="I4726" s="10"/>
      <c r="J4726" s="9"/>
      <c r="K4726" s="53"/>
      <c r="L4726" s="54"/>
      <c r="O4726" s="17"/>
      <c r="P4726" s="17"/>
      <c r="Q4726" s="17"/>
      <c r="R4726" s="17"/>
      <c r="S4726" s="17"/>
      <c r="T4726" s="17"/>
      <c r="U4726" s="17"/>
      <c r="V4726" s="17"/>
    </row>
    <row r="4727" spans="3:22">
      <c r="C4727" s="3"/>
      <c r="E4727" s="2"/>
      <c r="H4727" s="40"/>
      <c r="I4727" s="10"/>
      <c r="J4727" s="9"/>
      <c r="K4727" s="53"/>
      <c r="L4727" s="54"/>
      <c r="O4727" s="17"/>
      <c r="P4727" s="17"/>
      <c r="Q4727" s="17"/>
      <c r="R4727" s="17"/>
      <c r="S4727" s="17"/>
      <c r="T4727" s="17"/>
      <c r="U4727" s="17"/>
      <c r="V4727" s="17"/>
    </row>
    <row r="4728" spans="3:22">
      <c r="C4728" s="3"/>
      <c r="E4728" s="2"/>
      <c r="H4728" s="40"/>
      <c r="I4728" s="10"/>
      <c r="J4728" s="9"/>
      <c r="K4728" s="53"/>
      <c r="L4728" s="54"/>
      <c r="O4728" s="17"/>
      <c r="P4728" s="17"/>
      <c r="Q4728" s="17"/>
      <c r="R4728" s="17"/>
      <c r="S4728" s="17"/>
      <c r="T4728" s="17"/>
      <c r="U4728" s="17"/>
      <c r="V4728" s="17"/>
    </row>
    <row r="4729" spans="3:22">
      <c r="C4729" s="3"/>
      <c r="E4729" s="2"/>
      <c r="H4729" s="40"/>
      <c r="I4729" s="10"/>
      <c r="J4729" s="9"/>
      <c r="K4729" s="53"/>
      <c r="L4729" s="54"/>
      <c r="O4729" s="17"/>
      <c r="P4729" s="17"/>
      <c r="Q4729" s="17"/>
      <c r="R4729" s="17"/>
      <c r="S4729" s="17"/>
      <c r="T4729" s="17"/>
      <c r="U4729" s="17"/>
      <c r="V4729" s="17"/>
    </row>
    <row r="4730" spans="3:22">
      <c r="C4730" s="3"/>
      <c r="E4730" s="2"/>
      <c r="H4730" s="40"/>
      <c r="I4730" s="10"/>
      <c r="J4730" s="9"/>
      <c r="K4730" s="53"/>
      <c r="L4730" s="54"/>
      <c r="O4730" s="17"/>
      <c r="P4730" s="17"/>
      <c r="Q4730" s="17"/>
      <c r="R4730" s="17"/>
      <c r="S4730" s="17"/>
      <c r="T4730" s="17"/>
      <c r="U4730" s="17"/>
      <c r="V4730" s="17"/>
    </row>
    <row r="4731" spans="3:22">
      <c r="C4731" s="3"/>
      <c r="E4731" s="2"/>
      <c r="H4731" s="40"/>
      <c r="I4731" s="10"/>
      <c r="J4731" s="9"/>
      <c r="K4731" s="53"/>
      <c r="L4731" s="54"/>
      <c r="O4731" s="17"/>
      <c r="P4731" s="17"/>
      <c r="Q4731" s="17"/>
      <c r="R4731" s="17"/>
      <c r="S4731" s="17"/>
      <c r="T4731" s="17"/>
      <c r="U4731" s="17"/>
      <c r="V4731" s="17"/>
    </row>
    <row r="4732" spans="3:22">
      <c r="C4732" s="3"/>
      <c r="E4732" s="2"/>
      <c r="H4732" s="40"/>
      <c r="I4732" s="10"/>
      <c r="J4732" s="9"/>
      <c r="K4732" s="53"/>
      <c r="L4732" s="54"/>
      <c r="O4732" s="17"/>
      <c r="P4732" s="17"/>
      <c r="Q4732" s="17"/>
      <c r="R4732" s="17"/>
      <c r="S4732" s="17"/>
      <c r="T4732" s="17"/>
      <c r="U4732" s="17"/>
      <c r="V4732" s="17"/>
    </row>
    <row r="4733" spans="3:22">
      <c r="C4733" s="3"/>
      <c r="E4733" s="2"/>
      <c r="H4733" s="40"/>
      <c r="I4733" s="10"/>
      <c r="J4733" s="9"/>
      <c r="K4733" s="53"/>
      <c r="L4733" s="54"/>
      <c r="O4733" s="17"/>
      <c r="P4733" s="17"/>
      <c r="Q4733" s="17"/>
      <c r="R4733" s="17"/>
      <c r="S4733" s="17"/>
      <c r="T4733" s="17"/>
      <c r="U4733" s="17"/>
      <c r="V4733" s="17"/>
    </row>
    <row r="4734" spans="3:22">
      <c r="C4734" s="3"/>
      <c r="E4734" s="2"/>
      <c r="H4734" s="40"/>
      <c r="I4734" s="10"/>
      <c r="J4734" s="9"/>
      <c r="K4734" s="53"/>
      <c r="L4734" s="54"/>
      <c r="O4734" s="17"/>
      <c r="P4734" s="17"/>
      <c r="Q4734" s="17"/>
      <c r="R4734" s="17"/>
      <c r="S4734" s="17"/>
      <c r="T4734" s="17"/>
      <c r="U4734" s="17"/>
      <c r="V4734" s="17"/>
    </row>
    <row r="4735" spans="3:22">
      <c r="C4735" s="3"/>
      <c r="E4735" s="2"/>
      <c r="H4735" s="40"/>
      <c r="I4735" s="10"/>
      <c r="J4735" s="9"/>
      <c r="K4735" s="53"/>
      <c r="L4735" s="54"/>
      <c r="O4735" s="17"/>
      <c r="P4735" s="17"/>
      <c r="Q4735" s="17"/>
      <c r="R4735" s="17"/>
      <c r="S4735" s="17"/>
      <c r="T4735" s="17"/>
      <c r="U4735" s="17"/>
      <c r="V4735" s="17"/>
    </row>
    <row r="4736" spans="3:22">
      <c r="C4736" s="3"/>
      <c r="E4736" s="2"/>
      <c r="H4736" s="40"/>
      <c r="I4736" s="10"/>
      <c r="J4736" s="9"/>
      <c r="K4736" s="53"/>
      <c r="L4736" s="54"/>
      <c r="O4736" s="17"/>
      <c r="P4736" s="17"/>
      <c r="Q4736" s="17"/>
      <c r="R4736" s="17"/>
      <c r="S4736" s="17"/>
      <c r="T4736" s="17"/>
      <c r="U4736" s="17"/>
      <c r="V4736" s="17"/>
    </row>
    <row r="4737" spans="3:22">
      <c r="C4737" s="3"/>
      <c r="E4737" s="2"/>
      <c r="H4737" s="40"/>
      <c r="I4737" s="10"/>
      <c r="J4737" s="9"/>
      <c r="K4737" s="53"/>
      <c r="L4737" s="54"/>
      <c r="O4737" s="17"/>
      <c r="P4737" s="17"/>
      <c r="Q4737" s="17"/>
      <c r="R4737" s="17"/>
      <c r="S4737" s="17"/>
      <c r="T4737" s="17"/>
      <c r="U4737" s="17"/>
      <c r="V4737" s="17"/>
    </row>
    <row r="4738" spans="3:22">
      <c r="C4738" s="3"/>
      <c r="E4738" s="2"/>
      <c r="H4738" s="40"/>
      <c r="I4738" s="10"/>
      <c r="J4738" s="9"/>
      <c r="K4738" s="53"/>
      <c r="L4738" s="54"/>
      <c r="O4738" s="17"/>
      <c r="P4738" s="17"/>
      <c r="Q4738" s="17"/>
      <c r="R4738" s="17"/>
      <c r="S4738" s="17"/>
      <c r="T4738" s="17"/>
      <c r="U4738" s="17"/>
      <c r="V4738" s="17"/>
    </row>
    <row r="4739" spans="3:22">
      <c r="C4739" s="3"/>
      <c r="E4739" s="2"/>
      <c r="H4739" s="40"/>
      <c r="I4739" s="10"/>
      <c r="J4739" s="9"/>
      <c r="K4739" s="53"/>
      <c r="L4739" s="54"/>
      <c r="O4739" s="17"/>
      <c r="P4739" s="17"/>
      <c r="Q4739" s="17"/>
      <c r="R4739" s="17"/>
      <c r="S4739" s="17"/>
      <c r="T4739" s="17"/>
      <c r="U4739" s="17"/>
      <c r="V4739" s="17"/>
    </row>
    <row r="4740" spans="3:22">
      <c r="C4740" s="3"/>
      <c r="E4740" s="2"/>
      <c r="H4740" s="40"/>
      <c r="I4740" s="10"/>
      <c r="J4740" s="9"/>
      <c r="K4740" s="53"/>
      <c r="L4740" s="54"/>
      <c r="O4740" s="17"/>
      <c r="P4740" s="17"/>
      <c r="Q4740" s="17"/>
      <c r="R4740" s="17"/>
      <c r="S4740" s="17"/>
      <c r="T4740" s="17"/>
      <c r="U4740" s="17"/>
      <c r="V4740" s="17"/>
    </row>
    <row r="4741" spans="3:22">
      <c r="C4741" s="3"/>
      <c r="E4741" s="2"/>
      <c r="H4741" s="40"/>
      <c r="I4741" s="10"/>
      <c r="J4741" s="9"/>
      <c r="K4741" s="53"/>
      <c r="L4741" s="54"/>
      <c r="O4741" s="17"/>
      <c r="P4741" s="17"/>
      <c r="Q4741" s="17"/>
      <c r="R4741" s="17"/>
      <c r="S4741" s="17"/>
      <c r="T4741" s="17"/>
      <c r="U4741" s="17"/>
      <c r="V4741" s="17"/>
    </row>
    <row r="4742" spans="3:22">
      <c r="C4742" s="3"/>
      <c r="E4742" s="2"/>
      <c r="H4742" s="40"/>
      <c r="I4742" s="10"/>
      <c r="J4742" s="9"/>
      <c r="K4742" s="53"/>
      <c r="L4742" s="54"/>
      <c r="O4742" s="17"/>
      <c r="P4742" s="17"/>
      <c r="Q4742" s="17"/>
      <c r="R4742" s="17"/>
      <c r="S4742" s="17"/>
      <c r="T4742" s="17"/>
      <c r="U4742" s="17"/>
      <c r="V4742" s="17"/>
    </row>
    <row r="4743" spans="3:22">
      <c r="C4743" s="3"/>
      <c r="E4743" s="2"/>
      <c r="H4743" s="40"/>
      <c r="I4743" s="10"/>
      <c r="J4743" s="9"/>
      <c r="K4743" s="53"/>
      <c r="L4743" s="54"/>
      <c r="O4743" s="17"/>
      <c r="P4743" s="17"/>
      <c r="Q4743" s="17"/>
      <c r="R4743" s="17"/>
      <c r="S4743" s="17"/>
      <c r="T4743" s="17"/>
      <c r="U4743" s="17"/>
      <c r="V4743" s="17"/>
    </row>
    <row r="4744" spans="3:22">
      <c r="C4744" s="3"/>
      <c r="E4744" s="2"/>
      <c r="H4744" s="40"/>
      <c r="I4744" s="10"/>
      <c r="J4744" s="9"/>
      <c r="K4744" s="53"/>
      <c r="L4744" s="54"/>
      <c r="O4744" s="17"/>
      <c r="P4744" s="17"/>
      <c r="Q4744" s="17"/>
      <c r="R4744" s="17"/>
      <c r="S4744" s="17"/>
      <c r="T4744" s="17"/>
      <c r="U4744" s="17"/>
      <c r="V4744" s="17"/>
    </row>
    <row r="4745" spans="3:22">
      <c r="C4745" s="3"/>
      <c r="E4745" s="2"/>
      <c r="H4745" s="40"/>
      <c r="I4745" s="10"/>
      <c r="J4745" s="9"/>
      <c r="K4745" s="53"/>
      <c r="L4745" s="54"/>
      <c r="O4745" s="17"/>
      <c r="P4745" s="17"/>
      <c r="Q4745" s="17"/>
      <c r="R4745" s="17"/>
      <c r="S4745" s="17"/>
      <c r="T4745" s="17"/>
      <c r="U4745" s="17"/>
      <c r="V4745" s="17"/>
    </row>
    <row r="4746" spans="3:22">
      <c r="C4746" s="3"/>
      <c r="E4746" s="2"/>
      <c r="H4746" s="40"/>
      <c r="I4746" s="10"/>
      <c r="J4746" s="9"/>
      <c r="K4746" s="53"/>
      <c r="L4746" s="54"/>
      <c r="O4746" s="17"/>
      <c r="P4746" s="17"/>
      <c r="Q4746" s="17"/>
      <c r="R4746" s="17"/>
      <c r="S4746" s="17"/>
      <c r="T4746" s="17"/>
      <c r="U4746" s="17"/>
      <c r="V4746" s="17"/>
    </row>
    <row r="4747" spans="3:22">
      <c r="C4747" s="3"/>
      <c r="E4747" s="2"/>
      <c r="H4747" s="40"/>
      <c r="I4747" s="10"/>
      <c r="J4747" s="9"/>
      <c r="K4747" s="53"/>
      <c r="L4747" s="54"/>
      <c r="O4747" s="17"/>
      <c r="P4747" s="17"/>
      <c r="Q4747" s="17"/>
      <c r="R4747" s="17"/>
      <c r="S4747" s="17"/>
      <c r="T4747" s="17"/>
      <c r="U4747" s="17"/>
      <c r="V4747" s="17"/>
    </row>
    <row r="4748" spans="3:22">
      <c r="C4748" s="3"/>
      <c r="E4748" s="2"/>
      <c r="H4748" s="40"/>
      <c r="I4748" s="10"/>
      <c r="J4748" s="9"/>
      <c r="K4748" s="53"/>
      <c r="L4748" s="54"/>
      <c r="O4748" s="17"/>
      <c r="P4748" s="17"/>
      <c r="Q4748" s="17"/>
      <c r="R4748" s="17"/>
      <c r="S4748" s="17"/>
      <c r="T4748" s="17"/>
      <c r="U4748" s="17"/>
      <c r="V4748" s="17"/>
    </row>
    <row r="4749" spans="3:22">
      <c r="C4749" s="3"/>
      <c r="E4749" s="2"/>
      <c r="H4749" s="40"/>
      <c r="I4749" s="10"/>
      <c r="J4749" s="9"/>
      <c r="K4749" s="53"/>
      <c r="L4749" s="54"/>
      <c r="O4749" s="17"/>
      <c r="P4749" s="17"/>
      <c r="Q4749" s="17"/>
      <c r="R4749" s="17"/>
      <c r="S4749" s="17"/>
      <c r="T4749" s="17"/>
      <c r="U4749" s="17"/>
      <c r="V4749" s="17"/>
    </row>
    <row r="4750" spans="3:22">
      <c r="C4750" s="3"/>
      <c r="E4750" s="2"/>
      <c r="H4750" s="40"/>
      <c r="I4750" s="10"/>
      <c r="J4750" s="9"/>
      <c r="K4750" s="53"/>
      <c r="L4750" s="54"/>
      <c r="N4750" s="15"/>
      <c r="O4750" s="17"/>
      <c r="P4750" s="17"/>
      <c r="Q4750" s="17"/>
      <c r="R4750" s="17"/>
      <c r="S4750" s="17"/>
      <c r="T4750" s="17"/>
      <c r="U4750" s="17"/>
      <c r="V4750" s="17"/>
    </row>
    <row r="4751" spans="3:22">
      <c r="C4751" s="3"/>
      <c r="E4751" s="2"/>
      <c r="H4751" s="40"/>
      <c r="I4751" s="10"/>
      <c r="J4751" s="9"/>
      <c r="K4751" s="53"/>
      <c r="L4751" s="54"/>
      <c r="O4751" s="17"/>
      <c r="P4751" s="17"/>
      <c r="Q4751" s="17"/>
      <c r="R4751" s="17"/>
      <c r="S4751" s="17"/>
      <c r="T4751" s="17"/>
      <c r="U4751" s="17"/>
      <c r="V4751" s="17"/>
    </row>
    <row r="4752" spans="3:22">
      <c r="C4752" s="3"/>
      <c r="E4752" s="2"/>
      <c r="H4752" s="40"/>
      <c r="I4752" s="10"/>
      <c r="J4752" s="9"/>
      <c r="K4752" s="53"/>
      <c r="L4752" s="54"/>
      <c r="O4752" s="17"/>
      <c r="P4752" s="17"/>
      <c r="Q4752" s="17"/>
      <c r="R4752" s="17"/>
      <c r="S4752" s="17"/>
      <c r="T4752" s="17"/>
      <c r="U4752" s="17"/>
      <c r="V4752" s="17"/>
    </row>
    <row r="4753" spans="3:22">
      <c r="C4753" s="3"/>
      <c r="E4753" s="2"/>
      <c r="H4753" s="40"/>
      <c r="I4753" s="10"/>
      <c r="J4753" s="9"/>
      <c r="K4753" s="53"/>
      <c r="L4753" s="54"/>
      <c r="O4753" s="17"/>
      <c r="P4753" s="17"/>
      <c r="Q4753" s="17"/>
      <c r="R4753" s="17"/>
      <c r="S4753" s="17"/>
      <c r="T4753" s="17"/>
      <c r="U4753" s="17"/>
      <c r="V4753" s="17"/>
    </row>
    <row r="4754" spans="3:22">
      <c r="C4754" s="3"/>
      <c r="E4754" s="2"/>
      <c r="H4754" s="40"/>
      <c r="I4754" s="10"/>
      <c r="J4754" s="9"/>
      <c r="K4754" s="53"/>
      <c r="L4754" s="54"/>
      <c r="O4754" s="17"/>
      <c r="P4754" s="17"/>
      <c r="Q4754" s="17"/>
      <c r="R4754" s="17"/>
      <c r="S4754" s="17"/>
      <c r="T4754" s="17"/>
      <c r="U4754" s="17"/>
      <c r="V4754" s="17"/>
    </row>
    <row r="4755" spans="3:22">
      <c r="C4755" s="3"/>
      <c r="E4755" s="2"/>
      <c r="H4755" s="40"/>
      <c r="I4755" s="10"/>
      <c r="J4755" s="9"/>
      <c r="K4755" s="53"/>
      <c r="L4755" s="54"/>
      <c r="O4755" s="17"/>
      <c r="P4755" s="17"/>
      <c r="Q4755" s="17"/>
      <c r="R4755" s="17"/>
      <c r="S4755" s="17"/>
      <c r="T4755" s="17"/>
      <c r="U4755" s="17"/>
      <c r="V4755" s="17"/>
    </row>
    <row r="4756" spans="3:22">
      <c r="C4756" s="3"/>
      <c r="E4756" s="2"/>
      <c r="H4756" s="40"/>
      <c r="I4756" s="10"/>
      <c r="J4756" s="9"/>
      <c r="K4756" s="53"/>
      <c r="L4756" s="54"/>
      <c r="O4756" s="17"/>
      <c r="P4756" s="17"/>
      <c r="Q4756" s="17"/>
      <c r="R4756" s="17"/>
      <c r="S4756" s="17"/>
      <c r="T4756" s="17"/>
      <c r="U4756" s="17"/>
      <c r="V4756" s="17"/>
    </row>
    <row r="4757" spans="3:22">
      <c r="C4757" s="3"/>
      <c r="E4757" s="2"/>
      <c r="H4757" s="40"/>
      <c r="I4757" s="10"/>
      <c r="J4757" s="9"/>
      <c r="K4757" s="53"/>
      <c r="L4757" s="54"/>
      <c r="O4757" s="17"/>
      <c r="P4757" s="17"/>
      <c r="Q4757" s="17"/>
      <c r="R4757" s="17"/>
      <c r="S4757" s="17"/>
      <c r="T4757" s="17"/>
      <c r="U4757" s="17"/>
      <c r="V4757" s="17"/>
    </row>
    <row r="4758" spans="3:22">
      <c r="C4758" s="3"/>
      <c r="E4758" s="2"/>
      <c r="H4758" s="40"/>
      <c r="I4758" s="10"/>
      <c r="J4758" s="9"/>
      <c r="K4758" s="53"/>
      <c r="L4758" s="54"/>
      <c r="O4758" s="17"/>
      <c r="P4758" s="17"/>
      <c r="Q4758" s="17"/>
      <c r="R4758" s="17"/>
      <c r="S4758" s="17"/>
      <c r="T4758" s="17"/>
      <c r="U4758" s="17"/>
      <c r="V4758" s="17"/>
    </row>
    <row r="4759" spans="3:22">
      <c r="C4759" s="3"/>
      <c r="E4759" s="2"/>
      <c r="H4759" s="40"/>
      <c r="I4759" s="10"/>
      <c r="J4759" s="9"/>
      <c r="K4759" s="53"/>
      <c r="L4759" s="54"/>
      <c r="O4759" s="17"/>
      <c r="P4759" s="17"/>
      <c r="Q4759" s="17"/>
      <c r="R4759" s="17"/>
      <c r="S4759" s="17"/>
      <c r="T4759" s="17"/>
      <c r="U4759" s="17"/>
      <c r="V4759" s="17"/>
    </row>
    <row r="4760" spans="3:22">
      <c r="C4760" s="3"/>
      <c r="E4760" s="2"/>
      <c r="H4760" s="40"/>
      <c r="I4760" s="10"/>
      <c r="J4760" s="9"/>
      <c r="K4760" s="53"/>
      <c r="L4760" s="54"/>
      <c r="O4760" s="17"/>
      <c r="P4760" s="17"/>
      <c r="Q4760" s="17"/>
      <c r="R4760" s="17"/>
      <c r="S4760" s="17"/>
      <c r="T4760" s="17"/>
      <c r="U4760" s="17"/>
      <c r="V4760" s="17"/>
    </row>
    <row r="4761" spans="3:22">
      <c r="C4761" s="3"/>
      <c r="E4761" s="2"/>
      <c r="H4761" s="40"/>
      <c r="I4761" s="10"/>
      <c r="J4761" s="9"/>
      <c r="K4761" s="53"/>
      <c r="L4761" s="54"/>
      <c r="O4761" s="17"/>
      <c r="P4761" s="17"/>
      <c r="Q4761" s="17"/>
      <c r="R4761" s="17"/>
      <c r="S4761" s="17"/>
      <c r="T4761" s="17"/>
      <c r="U4761" s="17"/>
      <c r="V4761" s="17"/>
    </row>
    <row r="4762" spans="3:22">
      <c r="C4762" s="3"/>
      <c r="E4762" s="2"/>
      <c r="H4762" s="40"/>
      <c r="I4762" s="10"/>
      <c r="J4762" s="9"/>
      <c r="K4762" s="53"/>
      <c r="L4762" s="54"/>
      <c r="O4762" s="17"/>
      <c r="P4762" s="17"/>
      <c r="Q4762" s="17"/>
      <c r="R4762" s="17"/>
      <c r="S4762" s="17"/>
      <c r="T4762" s="17"/>
      <c r="U4762" s="17"/>
      <c r="V4762" s="17"/>
    </row>
    <row r="4763" spans="3:22">
      <c r="C4763" s="3"/>
      <c r="E4763" s="2"/>
      <c r="H4763" s="40"/>
      <c r="I4763" s="10"/>
      <c r="J4763" s="9"/>
      <c r="K4763" s="53"/>
      <c r="L4763" s="54"/>
      <c r="O4763" s="17"/>
      <c r="P4763" s="17"/>
      <c r="Q4763" s="17"/>
      <c r="R4763" s="17"/>
      <c r="S4763" s="17"/>
      <c r="T4763" s="17"/>
      <c r="U4763" s="17"/>
      <c r="V4763" s="17"/>
    </row>
    <row r="4764" spans="3:22">
      <c r="C4764" s="3"/>
      <c r="E4764" s="2"/>
      <c r="H4764" s="40"/>
      <c r="I4764" s="10"/>
      <c r="J4764" s="9"/>
      <c r="K4764" s="53"/>
      <c r="L4764" s="54"/>
      <c r="O4764" s="17"/>
      <c r="P4764" s="17"/>
      <c r="Q4764" s="17"/>
      <c r="R4764" s="17"/>
      <c r="S4764" s="17"/>
      <c r="T4764" s="17"/>
      <c r="U4764" s="17"/>
      <c r="V4764" s="17"/>
    </row>
    <row r="4765" spans="3:22">
      <c r="C4765" s="3"/>
      <c r="E4765" s="2"/>
      <c r="H4765" s="40"/>
      <c r="I4765" s="10"/>
      <c r="J4765" s="9"/>
      <c r="K4765" s="53"/>
      <c r="L4765" s="54"/>
      <c r="O4765" s="17"/>
      <c r="P4765" s="17"/>
      <c r="Q4765" s="17"/>
      <c r="R4765" s="17"/>
      <c r="S4765" s="17"/>
      <c r="T4765" s="17"/>
      <c r="U4765" s="17"/>
      <c r="V4765" s="17"/>
    </row>
    <row r="4766" spans="3:22">
      <c r="C4766" s="3"/>
      <c r="E4766" s="2"/>
      <c r="H4766" s="40"/>
      <c r="I4766" s="10"/>
      <c r="J4766" s="9"/>
      <c r="K4766" s="53"/>
      <c r="L4766" s="54"/>
      <c r="O4766" s="17"/>
      <c r="P4766" s="17"/>
      <c r="Q4766" s="17"/>
      <c r="R4766" s="17"/>
      <c r="S4766" s="17"/>
      <c r="T4766" s="17"/>
      <c r="U4766" s="17"/>
      <c r="V4766" s="17"/>
    </row>
    <row r="4767" spans="3:22">
      <c r="C4767" s="3"/>
      <c r="E4767" s="2"/>
      <c r="H4767" s="40"/>
      <c r="I4767" s="10"/>
      <c r="J4767" s="9"/>
      <c r="K4767" s="53"/>
      <c r="L4767" s="54"/>
      <c r="O4767" s="17"/>
      <c r="P4767" s="17"/>
      <c r="Q4767" s="17"/>
      <c r="R4767" s="17"/>
      <c r="S4767" s="17"/>
      <c r="T4767" s="17"/>
      <c r="U4767" s="17"/>
      <c r="V4767" s="17"/>
    </row>
    <row r="4768" spans="3:22">
      <c r="C4768" s="3"/>
      <c r="E4768" s="2"/>
      <c r="H4768" s="40"/>
      <c r="I4768" s="10"/>
      <c r="J4768" s="9"/>
      <c r="K4768" s="53"/>
      <c r="L4768" s="54"/>
      <c r="O4768" s="17"/>
      <c r="P4768" s="17"/>
      <c r="Q4768" s="17"/>
      <c r="R4768" s="17"/>
      <c r="S4768" s="17"/>
      <c r="T4768" s="17"/>
      <c r="U4768" s="17"/>
      <c r="V4768" s="17"/>
    </row>
    <row r="4769" spans="3:22">
      <c r="C4769" s="3"/>
      <c r="E4769" s="2"/>
      <c r="H4769" s="40"/>
      <c r="I4769" s="10"/>
      <c r="J4769" s="9"/>
      <c r="K4769" s="53"/>
      <c r="L4769" s="54"/>
      <c r="O4769" s="17"/>
      <c r="P4769" s="17"/>
      <c r="Q4769" s="17"/>
      <c r="R4769" s="17"/>
      <c r="S4769" s="17"/>
      <c r="T4769" s="17"/>
      <c r="U4769" s="17"/>
      <c r="V4769" s="17"/>
    </row>
    <row r="4770" spans="3:22">
      <c r="C4770" s="3"/>
      <c r="E4770" s="2"/>
      <c r="H4770" s="40"/>
      <c r="I4770" s="10"/>
      <c r="J4770" s="9"/>
      <c r="K4770" s="53"/>
      <c r="L4770" s="54"/>
      <c r="O4770" s="17"/>
      <c r="P4770" s="17"/>
      <c r="Q4770" s="17"/>
      <c r="R4770" s="17"/>
      <c r="S4770" s="17"/>
      <c r="T4770" s="17"/>
      <c r="U4770" s="17"/>
      <c r="V4770" s="17"/>
    </row>
    <row r="4771" spans="3:22">
      <c r="C4771" s="3"/>
      <c r="E4771" s="2"/>
      <c r="H4771" s="40"/>
      <c r="I4771" s="10"/>
      <c r="J4771" s="9"/>
      <c r="K4771" s="53"/>
      <c r="L4771" s="54"/>
      <c r="O4771" s="17"/>
      <c r="P4771" s="17"/>
      <c r="Q4771" s="17"/>
      <c r="R4771" s="17"/>
      <c r="S4771" s="17"/>
      <c r="T4771" s="17"/>
      <c r="U4771" s="17"/>
      <c r="V4771" s="17"/>
    </row>
    <row r="4772" spans="3:22">
      <c r="C4772" s="3"/>
      <c r="E4772" s="2"/>
      <c r="H4772" s="40"/>
      <c r="I4772" s="10"/>
      <c r="J4772" s="9"/>
      <c r="K4772" s="53"/>
      <c r="L4772" s="54"/>
      <c r="O4772" s="17"/>
      <c r="P4772" s="17"/>
      <c r="Q4772" s="17"/>
      <c r="R4772" s="17"/>
      <c r="S4772" s="17"/>
      <c r="T4772" s="17"/>
      <c r="U4772" s="17"/>
      <c r="V4772" s="17"/>
    </row>
    <row r="4773" spans="3:22">
      <c r="C4773" s="3"/>
      <c r="E4773" s="2"/>
      <c r="H4773" s="40"/>
      <c r="I4773" s="10"/>
      <c r="J4773" s="9"/>
      <c r="K4773" s="53"/>
      <c r="L4773" s="54"/>
      <c r="O4773" s="17"/>
      <c r="P4773" s="17"/>
      <c r="Q4773" s="17"/>
      <c r="R4773" s="17"/>
      <c r="S4773" s="17"/>
      <c r="T4773" s="17"/>
      <c r="U4773" s="17"/>
      <c r="V4773" s="17"/>
    </row>
    <row r="4774" spans="3:22">
      <c r="C4774" s="3"/>
      <c r="E4774" s="2"/>
      <c r="H4774" s="40"/>
      <c r="I4774" s="10"/>
      <c r="J4774" s="9"/>
      <c r="K4774" s="53"/>
      <c r="L4774" s="54"/>
      <c r="O4774" s="17"/>
      <c r="P4774" s="17"/>
      <c r="Q4774" s="17"/>
      <c r="R4774" s="17"/>
      <c r="S4774" s="17"/>
      <c r="T4774" s="17"/>
      <c r="U4774" s="17"/>
      <c r="V4774" s="17"/>
    </row>
    <row r="4775" spans="3:22">
      <c r="C4775" s="3"/>
      <c r="E4775" s="2"/>
      <c r="H4775" s="40"/>
      <c r="I4775" s="10"/>
      <c r="J4775" s="9"/>
      <c r="K4775" s="53"/>
      <c r="L4775" s="54"/>
      <c r="O4775" s="17"/>
      <c r="P4775" s="17"/>
      <c r="Q4775" s="17"/>
      <c r="R4775" s="17"/>
      <c r="S4775" s="17"/>
      <c r="T4775" s="17"/>
      <c r="U4775" s="17"/>
      <c r="V4775" s="17"/>
    </row>
    <row r="4776" spans="3:22">
      <c r="C4776" s="3"/>
      <c r="E4776" s="2"/>
      <c r="H4776" s="40"/>
      <c r="I4776" s="10"/>
      <c r="J4776" s="9"/>
      <c r="K4776" s="53"/>
      <c r="L4776" s="54"/>
      <c r="O4776" s="17"/>
      <c r="P4776" s="17"/>
      <c r="Q4776" s="17"/>
      <c r="R4776" s="17"/>
      <c r="S4776" s="17"/>
      <c r="T4776" s="17"/>
      <c r="U4776" s="17"/>
      <c r="V4776" s="17"/>
    </row>
    <row r="4777" spans="3:22">
      <c r="C4777" s="3"/>
      <c r="E4777" s="2"/>
      <c r="H4777" s="40"/>
      <c r="I4777" s="10"/>
      <c r="J4777" s="9"/>
      <c r="K4777" s="53"/>
      <c r="L4777" s="54"/>
      <c r="O4777" s="17"/>
      <c r="P4777" s="17"/>
      <c r="Q4777" s="17"/>
      <c r="R4777" s="17"/>
      <c r="S4777" s="17"/>
      <c r="T4777" s="17"/>
      <c r="U4777" s="17"/>
      <c r="V4777" s="17"/>
    </row>
    <row r="4778" spans="3:22">
      <c r="C4778" s="3"/>
      <c r="E4778" s="2"/>
      <c r="H4778" s="40"/>
      <c r="I4778" s="10"/>
      <c r="J4778" s="9"/>
      <c r="K4778" s="53"/>
      <c r="L4778" s="54"/>
      <c r="O4778" s="17"/>
      <c r="P4778" s="17"/>
      <c r="Q4778" s="17"/>
      <c r="R4778" s="17"/>
      <c r="S4778" s="17"/>
      <c r="T4778" s="17"/>
      <c r="U4778" s="17"/>
      <c r="V4778" s="17"/>
    </row>
    <row r="4779" spans="3:22">
      <c r="C4779" s="3"/>
      <c r="E4779" s="2"/>
      <c r="H4779" s="40"/>
      <c r="I4779" s="10"/>
      <c r="J4779" s="9"/>
      <c r="K4779" s="53"/>
      <c r="L4779" s="54"/>
      <c r="O4779" s="17"/>
      <c r="P4779" s="17"/>
      <c r="Q4779" s="17"/>
      <c r="R4779" s="17"/>
      <c r="S4779" s="17"/>
      <c r="T4779" s="17"/>
      <c r="U4779" s="17"/>
      <c r="V4779" s="17"/>
    </row>
    <row r="4780" spans="3:22">
      <c r="C4780" s="3"/>
      <c r="E4780" s="2"/>
      <c r="H4780" s="40"/>
      <c r="I4780" s="10"/>
      <c r="J4780" s="9"/>
      <c r="K4780" s="53"/>
      <c r="L4780" s="54"/>
      <c r="O4780" s="17"/>
      <c r="P4780" s="17"/>
      <c r="Q4780" s="17"/>
      <c r="R4780" s="17"/>
      <c r="S4780" s="17"/>
      <c r="T4780" s="17"/>
      <c r="U4780" s="17"/>
      <c r="V4780" s="17"/>
    </row>
    <row r="4781" spans="3:22">
      <c r="C4781" s="3"/>
      <c r="E4781" s="2"/>
      <c r="H4781" s="40"/>
      <c r="I4781" s="10"/>
      <c r="J4781" s="9"/>
      <c r="K4781" s="53"/>
      <c r="L4781" s="54"/>
      <c r="O4781" s="17"/>
      <c r="P4781" s="17"/>
      <c r="Q4781" s="17"/>
      <c r="R4781" s="17"/>
      <c r="S4781" s="17"/>
      <c r="T4781" s="17"/>
      <c r="U4781" s="17"/>
      <c r="V4781" s="17"/>
    </row>
    <row r="4782" spans="3:22">
      <c r="C4782" s="3"/>
      <c r="E4782" s="2"/>
      <c r="H4782" s="40"/>
      <c r="I4782" s="10"/>
      <c r="J4782" s="9"/>
      <c r="K4782" s="53"/>
      <c r="L4782" s="54"/>
      <c r="O4782" s="17"/>
      <c r="P4782" s="17"/>
      <c r="Q4782" s="17"/>
      <c r="R4782" s="17"/>
      <c r="S4782" s="17"/>
      <c r="T4782" s="17"/>
      <c r="U4782" s="17"/>
      <c r="V4782" s="17"/>
    </row>
    <row r="4783" spans="3:22">
      <c r="C4783" s="3"/>
      <c r="E4783" s="2"/>
      <c r="H4783" s="40"/>
      <c r="I4783" s="10"/>
      <c r="J4783" s="9"/>
      <c r="K4783" s="53"/>
      <c r="L4783" s="54"/>
      <c r="O4783" s="17"/>
      <c r="P4783" s="17"/>
      <c r="Q4783" s="17"/>
      <c r="R4783" s="17"/>
      <c r="S4783" s="17"/>
      <c r="T4783" s="17"/>
      <c r="U4783" s="17"/>
      <c r="V4783" s="17"/>
    </row>
    <row r="4784" spans="3:22">
      <c r="C4784" s="3"/>
      <c r="E4784" s="2"/>
      <c r="H4784" s="40"/>
      <c r="I4784" s="10"/>
      <c r="J4784" s="9"/>
      <c r="K4784" s="53"/>
      <c r="L4784" s="54"/>
      <c r="O4784" s="17"/>
      <c r="P4784" s="17"/>
      <c r="Q4784" s="17"/>
      <c r="R4784" s="17"/>
      <c r="S4784" s="17"/>
      <c r="T4784" s="17"/>
      <c r="U4784" s="17"/>
      <c r="V4784" s="17"/>
    </row>
    <row r="4785" spans="3:22">
      <c r="C4785" s="3"/>
      <c r="E4785" s="2"/>
      <c r="H4785" s="40"/>
      <c r="I4785" s="10"/>
      <c r="J4785" s="9"/>
      <c r="K4785" s="53"/>
      <c r="L4785" s="54"/>
      <c r="O4785" s="17"/>
      <c r="P4785" s="17"/>
      <c r="Q4785" s="17"/>
      <c r="R4785" s="17"/>
      <c r="S4785" s="17"/>
      <c r="T4785" s="17"/>
      <c r="U4785" s="17"/>
      <c r="V4785" s="17"/>
    </row>
    <row r="4786" spans="3:22">
      <c r="C4786" s="3"/>
      <c r="E4786" s="2"/>
      <c r="H4786" s="40"/>
      <c r="I4786" s="10"/>
      <c r="J4786" s="9"/>
      <c r="K4786" s="53"/>
      <c r="L4786" s="54"/>
      <c r="O4786" s="17"/>
      <c r="P4786" s="17"/>
      <c r="Q4786" s="17"/>
      <c r="R4786" s="17"/>
      <c r="S4786" s="17"/>
      <c r="T4786" s="17"/>
      <c r="U4786" s="17"/>
      <c r="V4786" s="17"/>
    </row>
    <row r="4787" spans="3:22">
      <c r="C4787" s="3"/>
      <c r="E4787" s="2"/>
      <c r="H4787" s="40"/>
      <c r="I4787" s="10"/>
      <c r="J4787" s="9"/>
      <c r="K4787" s="53"/>
      <c r="L4787" s="54"/>
      <c r="O4787" s="17"/>
      <c r="P4787" s="17"/>
      <c r="Q4787" s="17"/>
      <c r="R4787" s="17"/>
      <c r="S4787" s="17"/>
      <c r="T4787" s="17"/>
      <c r="U4787" s="17"/>
      <c r="V4787" s="17"/>
    </row>
    <row r="4788" spans="3:22">
      <c r="C4788" s="3"/>
      <c r="E4788" s="2"/>
      <c r="H4788" s="40"/>
      <c r="I4788" s="10"/>
      <c r="J4788" s="9"/>
      <c r="K4788" s="53"/>
      <c r="L4788" s="54"/>
      <c r="O4788" s="17"/>
      <c r="P4788" s="17"/>
      <c r="Q4788" s="17"/>
      <c r="R4788" s="17"/>
      <c r="S4788" s="17"/>
      <c r="T4788" s="17"/>
      <c r="U4788" s="17"/>
      <c r="V4788" s="17"/>
    </row>
    <row r="4789" spans="3:22">
      <c r="C4789" s="3"/>
      <c r="E4789" s="2"/>
      <c r="H4789" s="40"/>
      <c r="I4789" s="10"/>
      <c r="J4789" s="9"/>
      <c r="K4789" s="53"/>
      <c r="L4789" s="54"/>
      <c r="O4789" s="17"/>
      <c r="P4789" s="17"/>
      <c r="Q4789" s="17"/>
      <c r="R4789" s="17"/>
      <c r="S4789" s="17"/>
      <c r="T4789" s="17"/>
      <c r="U4789" s="17"/>
      <c r="V4789" s="17"/>
    </row>
    <row r="4790" spans="3:22">
      <c r="C4790" s="3"/>
      <c r="E4790" s="2"/>
      <c r="H4790" s="40"/>
      <c r="I4790" s="10"/>
      <c r="J4790" s="9"/>
      <c r="K4790" s="53"/>
      <c r="L4790" s="54"/>
      <c r="O4790" s="17"/>
      <c r="P4790" s="17"/>
      <c r="Q4790" s="17"/>
      <c r="R4790" s="17"/>
      <c r="S4790" s="17"/>
      <c r="T4790" s="17"/>
      <c r="U4790" s="17"/>
      <c r="V4790" s="17"/>
    </row>
    <row r="4791" spans="3:22">
      <c r="C4791" s="3"/>
      <c r="E4791" s="2"/>
      <c r="H4791" s="40"/>
      <c r="I4791" s="10"/>
      <c r="J4791" s="9"/>
      <c r="K4791" s="53"/>
      <c r="L4791" s="54"/>
      <c r="O4791" s="17"/>
      <c r="P4791" s="17"/>
      <c r="Q4791" s="17"/>
      <c r="R4791" s="17"/>
      <c r="S4791" s="17"/>
      <c r="T4791" s="17"/>
      <c r="U4791" s="17"/>
      <c r="V4791" s="17"/>
    </row>
    <row r="4792" spans="3:22">
      <c r="C4792" s="3"/>
      <c r="E4792" s="2"/>
      <c r="H4792" s="40"/>
      <c r="I4792" s="10"/>
      <c r="J4792" s="9"/>
      <c r="K4792" s="53"/>
      <c r="L4792" s="54"/>
      <c r="O4792" s="17"/>
      <c r="P4792" s="17"/>
      <c r="Q4792" s="17"/>
      <c r="R4792" s="17"/>
      <c r="S4792" s="17"/>
      <c r="T4792" s="17"/>
      <c r="U4792" s="17"/>
      <c r="V4792" s="17"/>
    </row>
    <row r="4793" spans="3:22">
      <c r="C4793" s="3"/>
      <c r="E4793" s="2"/>
      <c r="H4793" s="40"/>
      <c r="I4793" s="10"/>
      <c r="J4793" s="9"/>
      <c r="K4793" s="53"/>
      <c r="L4793" s="54"/>
      <c r="O4793" s="17"/>
      <c r="P4793" s="17"/>
      <c r="Q4793" s="17"/>
      <c r="R4793" s="17"/>
      <c r="S4793" s="17"/>
      <c r="T4793" s="17"/>
      <c r="U4793" s="17"/>
      <c r="V4793" s="17"/>
    </row>
    <row r="4794" spans="3:22">
      <c r="C4794" s="3"/>
      <c r="E4794" s="2"/>
      <c r="H4794" s="40"/>
      <c r="I4794" s="10"/>
      <c r="J4794" s="9"/>
      <c r="K4794" s="53"/>
      <c r="L4794" s="54"/>
      <c r="O4794" s="17"/>
      <c r="P4794" s="17"/>
      <c r="Q4794" s="17"/>
      <c r="R4794" s="17"/>
      <c r="S4794" s="17"/>
      <c r="T4794" s="17"/>
      <c r="U4794" s="17"/>
      <c r="V4794" s="17"/>
    </row>
    <row r="4795" spans="3:22">
      <c r="C4795" s="3"/>
      <c r="E4795" s="2"/>
      <c r="H4795" s="40"/>
      <c r="I4795" s="10"/>
      <c r="J4795" s="9"/>
      <c r="K4795" s="53"/>
      <c r="L4795" s="54"/>
      <c r="O4795" s="17"/>
      <c r="P4795" s="17"/>
      <c r="Q4795" s="17"/>
      <c r="R4795" s="17"/>
      <c r="S4795" s="17"/>
      <c r="T4795" s="17"/>
      <c r="U4795" s="17"/>
      <c r="V4795" s="17"/>
    </row>
    <row r="4796" spans="3:22">
      <c r="C4796" s="3"/>
      <c r="E4796" s="2"/>
      <c r="H4796" s="40"/>
      <c r="I4796" s="10"/>
      <c r="J4796" s="9"/>
      <c r="K4796" s="53"/>
      <c r="L4796" s="54"/>
      <c r="O4796" s="17"/>
      <c r="P4796" s="17"/>
      <c r="Q4796" s="17"/>
      <c r="R4796" s="17"/>
      <c r="S4796" s="17"/>
      <c r="T4796" s="17"/>
      <c r="U4796" s="17"/>
      <c r="V4796" s="17"/>
    </row>
    <row r="4797" spans="3:22">
      <c r="C4797" s="3"/>
      <c r="E4797" s="2"/>
      <c r="H4797" s="40"/>
      <c r="I4797" s="10"/>
      <c r="J4797" s="9"/>
      <c r="K4797" s="53"/>
      <c r="L4797" s="54"/>
      <c r="O4797" s="17"/>
      <c r="P4797" s="17"/>
      <c r="Q4797" s="17"/>
      <c r="R4797" s="17"/>
      <c r="S4797" s="17"/>
      <c r="T4797" s="17"/>
      <c r="U4797" s="17"/>
      <c r="V4797" s="17"/>
    </row>
    <row r="4798" spans="3:22">
      <c r="C4798" s="3"/>
      <c r="E4798" s="2"/>
      <c r="H4798" s="40"/>
      <c r="I4798" s="10"/>
      <c r="J4798" s="9"/>
      <c r="K4798" s="53"/>
      <c r="L4798" s="54"/>
      <c r="O4798" s="17"/>
      <c r="P4798" s="17"/>
      <c r="Q4798" s="17"/>
      <c r="R4798" s="17"/>
      <c r="S4798" s="17"/>
      <c r="T4798" s="17"/>
      <c r="U4798" s="17"/>
      <c r="V4798" s="17"/>
    </row>
    <row r="4799" spans="3:22">
      <c r="C4799" s="3"/>
      <c r="E4799" s="2"/>
      <c r="H4799" s="40"/>
      <c r="I4799" s="10"/>
      <c r="J4799" s="9"/>
      <c r="K4799" s="53"/>
      <c r="L4799" s="54"/>
      <c r="O4799" s="17"/>
      <c r="P4799" s="17"/>
      <c r="Q4799" s="17"/>
      <c r="R4799" s="17"/>
      <c r="S4799" s="17"/>
      <c r="T4799" s="17"/>
      <c r="U4799" s="17"/>
      <c r="V4799" s="17"/>
    </row>
    <row r="4800" spans="3:22">
      <c r="C4800" s="3"/>
      <c r="E4800" s="2"/>
      <c r="H4800" s="40"/>
      <c r="I4800" s="10"/>
      <c r="J4800" s="9"/>
      <c r="K4800" s="53"/>
      <c r="L4800" s="54"/>
      <c r="O4800" s="17"/>
      <c r="P4800" s="17"/>
      <c r="Q4800" s="17"/>
      <c r="R4800" s="17"/>
      <c r="S4800" s="17"/>
      <c r="T4800" s="17"/>
      <c r="U4800" s="17"/>
      <c r="V4800" s="17"/>
    </row>
    <row r="4801" spans="3:22">
      <c r="C4801" s="3"/>
      <c r="E4801" s="2"/>
      <c r="H4801" s="40"/>
      <c r="I4801" s="10"/>
      <c r="J4801" s="9"/>
      <c r="K4801" s="53"/>
      <c r="L4801" s="54"/>
      <c r="O4801" s="17"/>
      <c r="P4801" s="17"/>
      <c r="Q4801" s="17"/>
      <c r="R4801" s="17"/>
      <c r="S4801" s="17"/>
      <c r="T4801" s="17"/>
      <c r="U4801" s="17"/>
      <c r="V4801" s="17"/>
    </row>
    <row r="4802" spans="3:22">
      <c r="C4802" s="3"/>
      <c r="E4802" s="2"/>
      <c r="H4802" s="40"/>
      <c r="I4802" s="10"/>
      <c r="J4802" s="9"/>
      <c r="K4802" s="53"/>
      <c r="L4802" s="54"/>
      <c r="O4802" s="17"/>
      <c r="P4802" s="17"/>
      <c r="Q4802" s="17"/>
      <c r="R4802" s="17"/>
      <c r="S4802" s="17"/>
      <c r="T4802" s="17"/>
      <c r="U4802" s="17"/>
      <c r="V4802" s="17"/>
    </row>
    <row r="4803" spans="3:22">
      <c r="C4803" s="3"/>
      <c r="E4803" s="2"/>
      <c r="H4803" s="40"/>
      <c r="I4803" s="10"/>
      <c r="J4803" s="9"/>
      <c r="K4803" s="53"/>
      <c r="L4803" s="54"/>
      <c r="O4803" s="17"/>
      <c r="P4803" s="17"/>
      <c r="Q4803" s="17"/>
      <c r="R4803" s="17"/>
      <c r="S4803" s="17"/>
      <c r="T4803" s="17"/>
      <c r="U4803" s="17"/>
      <c r="V4803" s="17"/>
    </row>
    <row r="4804" spans="3:22">
      <c r="C4804" s="3"/>
      <c r="E4804" s="2"/>
      <c r="H4804" s="40"/>
      <c r="I4804" s="10"/>
      <c r="J4804" s="9"/>
      <c r="K4804" s="53"/>
      <c r="L4804" s="54"/>
      <c r="O4804" s="17"/>
      <c r="P4804" s="17"/>
      <c r="Q4804" s="17"/>
      <c r="R4804" s="17"/>
      <c r="S4804" s="17"/>
      <c r="T4804" s="17"/>
      <c r="U4804" s="17"/>
      <c r="V4804" s="17"/>
    </row>
    <row r="4805" spans="3:22">
      <c r="C4805" s="3"/>
      <c r="E4805" s="2"/>
      <c r="H4805" s="40"/>
      <c r="I4805" s="10"/>
      <c r="J4805" s="9"/>
      <c r="K4805" s="53"/>
      <c r="L4805" s="54"/>
      <c r="O4805" s="17"/>
      <c r="P4805" s="17"/>
      <c r="Q4805" s="17"/>
      <c r="R4805" s="17"/>
      <c r="S4805" s="17"/>
      <c r="T4805" s="17"/>
      <c r="U4805" s="17"/>
      <c r="V4805" s="17"/>
    </row>
    <row r="4806" spans="3:22">
      <c r="C4806" s="3"/>
      <c r="E4806" s="2"/>
      <c r="H4806" s="40"/>
      <c r="I4806" s="10"/>
      <c r="J4806" s="9"/>
      <c r="K4806" s="53"/>
      <c r="L4806" s="54"/>
      <c r="O4806" s="17"/>
      <c r="P4806" s="17"/>
      <c r="Q4806" s="17"/>
      <c r="R4806" s="17"/>
      <c r="S4806" s="17"/>
      <c r="T4806" s="17"/>
      <c r="U4806" s="17"/>
      <c r="V4806" s="17"/>
    </row>
    <row r="4807" spans="3:22">
      <c r="C4807" s="3"/>
      <c r="E4807" s="2"/>
      <c r="H4807" s="40"/>
      <c r="I4807" s="10"/>
      <c r="J4807" s="9"/>
      <c r="K4807" s="53"/>
      <c r="L4807" s="54"/>
      <c r="O4807" s="17"/>
      <c r="P4807" s="17"/>
      <c r="Q4807" s="17"/>
      <c r="R4807" s="17"/>
      <c r="S4807" s="17"/>
      <c r="T4807" s="17"/>
      <c r="U4807" s="17"/>
      <c r="V4807" s="17"/>
    </row>
    <row r="4808" spans="3:22">
      <c r="C4808" s="3"/>
      <c r="E4808" s="2"/>
      <c r="H4808" s="40"/>
      <c r="I4808" s="10"/>
      <c r="J4808" s="9"/>
      <c r="K4808" s="53"/>
      <c r="L4808" s="54"/>
      <c r="O4808" s="17"/>
      <c r="P4808" s="17"/>
      <c r="Q4808" s="17"/>
      <c r="R4808" s="17"/>
      <c r="S4808" s="17"/>
      <c r="T4808" s="17"/>
      <c r="U4808" s="17"/>
      <c r="V4808" s="17"/>
    </row>
    <row r="4809" spans="3:22">
      <c r="C4809" s="3"/>
      <c r="E4809" s="2"/>
      <c r="H4809" s="40"/>
      <c r="I4809" s="10"/>
      <c r="J4809" s="9"/>
      <c r="K4809" s="53"/>
      <c r="L4809" s="54"/>
      <c r="O4809" s="17"/>
      <c r="P4809" s="17"/>
      <c r="Q4809" s="17"/>
      <c r="R4809" s="17"/>
      <c r="S4809" s="17"/>
      <c r="T4809" s="17"/>
      <c r="U4809" s="17"/>
      <c r="V4809" s="17"/>
    </row>
    <row r="4810" spans="3:22">
      <c r="C4810" s="3"/>
      <c r="E4810" s="2"/>
      <c r="H4810" s="40"/>
      <c r="I4810" s="10"/>
      <c r="J4810" s="9"/>
      <c r="K4810" s="53"/>
      <c r="L4810" s="54"/>
      <c r="O4810" s="17"/>
      <c r="P4810" s="17"/>
      <c r="Q4810" s="17"/>
      <c r="R4810" s="17"/>
      <c r="S4810" s="17"/>
      <c r="T4810" s="17"/>
      <c r="U4810" s="17"/>
      <c r="V4810" s="17"/>
    </row>
    <row r="4811" spans="3:22">
      <c r="C4811" s="3"/>
      <c r="E4811" s="2"/>
      <c r="H4811" s="40"/>
      <c r="I4811" s="10"/>
      <c r="J4811" s="9"/>
      <c r="K4811" s="53"/>
      <c r="L4811" s="54"/>
      <c r="O4811" s="17"/>
      <c r="P4811" s="17"/>
      <c r="Q4811" s="17"/>
      <c r="R4811" s="17"/>
      <c r="S4811" s="17"/>
      <c r="T4811" s="17"/>
      <c r="U4811" s="17"/>
      <c r="V4811" s="17"/>
    </row>
    <row r="4812" spans="3:22">
      <c r="C4812" s="3"/>
      <c r="E4812" s="2"/>
      <c r="H4812" s="40"/>
      <c r="I4812" s="10"/>
      <c r="J4812" s="9"/>
      <c r="K4812" s="53"/>
      <c r="L4812" s="54"/>
      <c r="O4812" s="17"/>
      <c r="P4812" s="17"/>
      <c r="Q4812" s="17"/>
      <c r="R4812" s="17"/>
      <c r="S4812" s="17"/>
      <c r="T4812" s="17"/>
      <c r="U4812" s="17"/>
      <c r="V4812" s="17"/>
    </row>
    <row r="4813" spans="3:22">
      <c r="C4813" s="3"/>
      <c r="E4813" s="2"/>
      <c r="H4813" s="40"/>
      <c r="I4813" s="10"/>
      <c r="J4813" s="9"/>
      <c r="K4813" s="53"/>
      <c r="L4813" s="54"/>
      <c r="O4813" s="17"/>
      <c r="P4813" s="17"/>
      <c r="Q4813" s="17"/>
      <c r="R4813" s="17"/>
      <c r="S4813" s="17"/>
      <c r="T4813" s="17"/>
      <c r="U4813" s="17"/>
      <c r="V4813" s="17"/>
    </row>
    <row r="4814" spans="3:22">
      <c r="C4814" s="3"/>
      <c r="E4814" s="2"/>
      <c r="H4814" s="40"/>
      <c r="I4814" s="10"/>
      <c r="J4814" s="9"/>
      <c r="K4814" s="53"/>
      <c r="L4814" s="54"/>
      <c r="O4814" s="17"/>
      <c r="P4814" s="17"/>
      <c r="Q4814" s="17"/>
      <c r="R4814" s="17"/>
      <c r="S4814" s="17"/>
      <c r="T4814" s="17"/>
      <c r="U4814" s="17"/>
      <c r="V4814" s="17"/>
    </row>
    <row r="4815" spans="3:22">
      <c r="C4815" s="3"/>
      <c r="E4815" s="2"/>
      <c r="H4815" s="40"/>
      <c r="I4815" s="10"/>
      <c r="J4815" s="9"/>
      <c r="K4815" s="53"/>
      <c r="L4815" s="54"/>
      <c r="O4815" s="17"/>
      <c r="P4815" s="17"/>
      <c r="Q4815" s="17"/>
      <c r="R4815" s="17"/>
      <c r="S4815" s="17"/>
      <c r="T4815" s="17"/>
      <c r="U4815" s="17"/>
      <c r="V4815" s="17"/>
    </row>
    <row r="4816" spans="3:22">
      <c r="C4816" s="3"/>
      <c r="E4816" s="2"/>
      <c r="H4816" s="40"/>
      <c r="I4816" s="10"/>
      <c r="J4816" s="9"/>
      <c r="K4816" s="53"/>
      <c r="L4816" s="54"/>
      <c r="O4816" s="17"/>
      <c r="P4816" s="17"/>
      <c r="Q4816" s="17"/>
      <c r="R4816" s="17"/>
      <c r="S4816" s="17"/>
      <c r="T4816" s="17"/>
      <c r="U4816" s="17"/>
      <c r="V4816" s="17"/>
    </row>
    <row r="4817" spans="3:22">
      <c r="C4817" s="3"/>
      <c r="E4817" s="2"/>
      <c r="H4817" s="40"/>
      <c r="I4817" s="10"/>
      <c r="J4817" s="9"/>
      <c r="K4817" s="53"/>
      <c r="L4817" s="54"/>
      <c r="O4817" s="17"/>
      <c r="P4817" s="17"/>
      <c r="Q4817" s="17"/>
      <c r="R4817" s="17"/>
      <c r="S4817" s="17"/>
      <c r="T4817" s="17"/>
      <c r="U4817" s="17"/>
      <c r="V4817" s="17"/>
    </row>
    <row r="4818" spans="3:22">
      <c r="C4818" s="3"/>
      <c r="E4818" s="2"/>
      <c r="H4818" s="40"/>
      <c r="I4818" s="10"/>
      <c r="J4818" s="9"/>
      <c r="K4818" s="53"/>
      <c r="L4818" s="54"/>
      <c r="O4818" s="17"/>
      <c r="P4818" s="17"/>
      <c r="Q4818" s="17"/>
      <c r="R4818" s="17"/>
      <c r="S4818" s="17"/>
      <c r="T4818" s="17"/>
      <c r="U4818" s="17"/>
      <c r="V4818" s="17"/>
    </row>
    <row r="4819" spans="3:22">
      <c r="C4819" s="3"/>
      <c r="E4819" s="2"/>
      <c r="H4819" s="40"/>
      <c r="I4819" s="10"/>
      <c r="J4819" s="9"/>
      <c r="K4819" s="53"/>
      <c r="L4819" s="54"/>
      <c r="O4819" s="17"/>
      <c r="P4819" s="17"/>
      <c r="Q4819" s="17"/>
      <c r="R4819" s="17"/>
      <c r="S4819" s="17"/>
      <c r="T4819" s="17"/>
      <c r="U4819" s="17"/>
      <c r="V4819" s="17"/>
    </row>
    <row r="4820" spans="3:22">
      <c r="C4820" s="3"/>
      <c r="E4820" s="2"/>
      <c r="H4820" s="40"/>
      <c r="I4820" s="10"/>
      <c r="J4820" s="9"/>
      <c r="K4820" s="53"/>
      <c r="L4820" s="54"/>
      <c r="O4820" s="17"/>
      <c r="P4820" s="17"/>
      <c r="Q4820" s="17"/>
      <c r="R4820" s="17"/>
      <c r="S4820" s="17"/>
      <c r="T4820" s="17"/>
      <c r="U4820" s="17"/>
      <c r="V4820" s="17"/>
    </row>
    <row r="4821" spans="3:22">
      <c r="C4821" s="3"/>
      <c r="E4821" s="2"/>
      <c r="H4821" s="40"/>
      <c r="I4821" s="10"/>
      <c r="J4821" s="9"/>
      <c r="K4821" s="53"/>
      <c r="L4821" s="54"/>
      <c r="O4821" s="17"/>
      <c r="P4821" s="17"/>
      <c r="Q4821" s="17"/>
      <c r="R4821" s="17"/>
      <c r="S4821" s="17"/>
      <c r="T4821" s="17"/>
      <c r="U4821" s="17"/>
      <c r="V4821" s="17"/>
    </row>
    <row r="4822" spans="3:22">
      <c r="C4822" s="3"/>
      <c r="E4822" s="2"/>
      <c r="H4822" s="40"/>
      <c r="I4822" s="10"/>
      <c r="J4822" s="9"/>
      <c r="K4822" s="53"/>
      <c r="L4822" s="54"/>
      <c r="O4822" s="17"/>
      <c r="P4822" s="17"/>
      <c r="Q4822" s="17"/>
      <c r="R4822" s="17"/>
      <c r="S4822" s="17"/>
      <c r="T4822" s="17"/>
      <c r="U4822" s="17"/>
      <c r="V4822" s="17"/>
    </row>
    <row r="4823" spans="3:22">
      <c r="C4823" s="3"/>
      <c r="E4823" s="2"/>
      <c r="H4823" s="40"/>
      <c r="I4823" s="10"/>
      <c r="J4823" s="9"/>
      <c r="K4823" s="53"/>
      <c r="L4823" s="54"/>
      <c r="O4823" s="17"/>
      <c r="P4823" s="17"/>
      <c r="Q4823" s="17"/>
      <c r="R4823" s="17"/>
      <c r="S4823" s="17"/>
      <c r="T4823" s="17"/>
      <c r="U4823" s="17"/>
      <c r="V4823" s="17"/>
    </row>
    <row r="4824" spans="3:22">
      <c r="C4824" s="3"/>
      <c r="E4824" s="2"/>
      <c r="H4824" s="40"/>
      <c r="I4824" s="10"/>
      <c r="J4824" s="9"/>
      <c r="K4824" s="53"/>
      <c r="L4824" s="54"/>
      <c r="O4824" s="17"/>
      <c r="P4824" s="17"/>
      <c r="Q4824" s="17"/>
      <c r="R4824" s="17"/>
      <c r="S4824" s="17"/>
      <c r="T4824" s="17"/>
      <c r="U4824" s="17"/>
      <c r="V4824" s="17"/>
    </row>
    <row r="4825" spans="3:22">
      <c r="C4825" s="3"/>
      <c r="E4825" s="2"/>
      <c r="H4825" s="40"/>
      <c r="I4825" s="10"/>
      <c r="J4825" s="9"/>
      <c r="K4825" s="53"/>
      <c r="L4825" s="54"/>
      <c r="O4825" s="17"/>
      <c r="P4825" s="17"/>
      <c r="Q4825" s="17"/>
      <c r="R4825" s="17"/>
      <c r="S4825" s="17"/>
      <c r="T4825" s="17"/>
      <c r="U4825" s="17"/>
      <c r="V4825" s="17"/>
    </row>
    <row r="4826" spans="3:22">
      <c r="C4826" s="3"/>
      <c r="E4826" s="2"/>
      <c r="H4826" s="40"/>
      <c r="I4826" s="10"/>
      <c r="J4826" s="9"/>
      <c r="K4826" s="53"/>
      <c r="L4826" s="54"/>
      <c r="O4826" s="17"/>
      <c r="P4826" s="17"/>
      <c r="Q4826" s="17"/>
      <c r="R4826" s="17"/>
      <c r="S4826" s="17"/>
      <c r="T4826" s="17"/>
      <c r="U4826" s="17"/>
      <c r="V4826" s="17"/>
    </row>
    <row r="4827" spans="3:22">
      <c r="C4827" s="3"/>
      <c r="E4827" s="2"/>
      <c r="H4827" s="40"/>
      <c r="I4827" s="10"/>
      <c r="J4827" s="9"/>
      <c r="K4827" s="53"/>
      <c r="L4827" s="54"/>
      <c r="O4827" s="17"/>
      <c r="P4827" s="17"/>
      <c r="Q4827" s="17"/>
      <c r="R4827" s="17"/>
      <c r="S4827" s="17"/>
      <c r="T4827" s="17"/>
      <c r="U4827" s="17"/>
      <c r="V4827" s="17"/>
    </row>
    <row r="4828" spans="3:22">
      <c r="C4828" s="3"/>
      <c r="E4828" s="2"/>
      <c r="H4828" s="40"/>
      <c r="I4828" s="10"/>
      <c r="J4828" s="9"/>
      <c r="K4828" s="53"/>
      <c r="L4828" s="54"/>
      <c r="O4828" s="17"/>
      <c r="P4828" s="17"/>
      <c r="Q4828" s="17"/>
      <c r="R4828" s="17"/>
      <c r="S4828" s="17"/>
      <c r="T4828" s="17"/>
      <c r="U4828" s="17"/>
      <c r="V4828" s="17"/>
    </row>
    <row r="4829" spans="3:22">
      <c r="C4829" s="3"/>
      <c r="E4829" s="2"/>
      <c r="H4829" s="40"/>
      <c r="I4829" s="10"/>
      <c r="J4829" s="9"/>
      <c r="K4829" s="53"/>
      <c r="L4829" s="54"/>
      <c r="O4829" s="17"/>
      <c r="P4829" s="17"/>
      <c r="Q4829" s="17"/>
      <c r="R4829" s="17"/>
      <c r="S4829" s="17"/>
      <c r="T4829" s="17"/>
      <c r="U4829" s="17"/>
      <c r="V4829" s="17"/>
    </row>
    <row r="4830" spans="3:22">
      <c r="C4830" s="3"/>
      <c r="E4830" s="2"/>
      <c r="H4830" s="40"/>
      <c r="I4830" s="10"/>
      <c r="J4830" s="9"/>
      <c r="K4830" s="53"/>
      <c r="L4830" s="54"/>
      <c r="O4830" s="17"/>
      <c r="P4830" s="17"/>
      <c r="Q4830" s="17"/>
      <c r="R4830" s="17"/>
      <c r="S4830" s="17"/>
      <c r="T4830" s="17"/>
      <c r="U4830" s="17"/>
      <c r="V4830" s="17"/>
    </row>
    <row r="4831" spans="3:22">
      <c r="C4831" s="3"/>
      <c r="E4831" s="2"/>
      <c r="H4831" s="40"/>
      <c r="I4831" s="10"/>
      <c r="J4831" s="9"/>
      <c r="K4831" s="53"/>
      <c r="L4831" s="54"/>
      <c r="O4831" s="17"/>
      <c r="P4831" s="17"/>
      <c r="Q4831" s="17"/>
      <c r="R4831" s="17"/>
      <c r="S4831" s="17"/>
      <c r="T4831" s="17"/>
      <c r="U4831" s="17"/>
      <c r="V4831" s="17"/>
    </row>
    <row r="4832" spans="3:22">
      <c r="C4832" s="3"/>
      <c r="E4832" s="2"/>
      <c r="H4832" s="40"/>
      <c r="I4832" s="10"/>
      <c r="J4832" s="9"/>
      <c r="K4832" s="53"/>
      <c r="L4832" s="54"/>
      <c r="O4832" s="17"/>
      <c r="P4832" s="17"/>
      <c r="Q4832" s="17"/>
      <c r="R4832" s="17"/>
      <c r="S4832" s="17"/>
      <c r="T4832" s="17"/>
      <c r="U4832" s="17"/>
      <c r="V4832" s="17"/>
    </row>
    <row r="4833" spans="3:22">
      <c r="C4833" s="3"/>
      <c r="E4833" s="2"/>
      <c r="H4833" s="40"/>
      <c r="I4833" s="10"/>
      <c r="J4833" s="9"/>
      <c r="K4833" s="53"/>
      <c r="L4833" s="54"/>
      <c r="O4833" s="17"/>
      <c r="P4833" s="17"/>
      <c r="Q4833" s="17"/>
      <c r="R4833" s="17"/>
      <c r="S4833" s="17"/>
      <c r="T4833" s="17"/>
      <c r="U4833" s="17"/>
      <c r="V4833" s="17"/>
    </row>
    <row r="4834" spans="3:22">
      <c r="C4834" s="3"/>
      <c r="E4834" s="2"/>
      <c r="H4834" s="40"/>
      <c r="I4834" s="10"/>
      <c r="J4834" s="9"/>
      <c r="K4834" s="53"/>
      <c r="L4834" s="54"/>
      <c r="O4834" s="17"/>
      <c r="P4834" s="17"/>
      <c r="Q4834" s="17"/>
      <c r="R4834" s="17"/>
      <c r="S4834" s="17"/>
      <c r="T4834" s="17"/>
      <c r="U4834" s="17"/>
      <c r="V4834" s="17"/>
    </row>
    <row r="4835" spans="3:22">
      <c r="C4835" s="3"/>
      <c r="E4835" s="2"/>
      <c r="H4835" s="40"/>
      <c r="I4835" s="10"/>
      <c r="J4835" s="9"/>
      <c r="K4835" s="53"/>
      <c r="L4835" s="54"/>
      <c r="O4835" s="17"/>
      <c r="P4835" s="17"/>
      <c r="Q4835" s="17"/>
      <c r="R4835" s="17"/>
      <c r="S4835" s="17"/>
      <c r="T4835" s="17"/>
      <c r="U4835" s="17"/>
      <c r="V4835" s="17"/>
    </row>
    <row r="4836" spans="3:22">
      <c r="C4836" s="3"/>
      <c r="E4836" s="2"/>
      <c r="H4836" s="40"/>
      <c r="I4836" s="10"/>
      <c r="J4836" s="9"/>
      <c r="K4836" s="53"/>
      <c r="L4836" s="54"/>
      <c r="O4836" s="17"/>
      <c r="P4836" s="17"/>
      <c r="Q4836" s="17"/>
      <c r="R4836" s="17"/>
      <c r="S4836" s="17"/>
      <c r="T4836" s="17"/>
      <c r="U4836" s="17"/>
      <c r="V4836" s="17"/>
    </row>
    <row r="4837" spans="3:22">
      <c r="C4837" s="3"/>
      <c r="E4837" s="2"/>
      <c r="H4837" s="40"/>
      <c r="I4837" s="10"/>
      <c r="J4837" s="9"/>
      <c r="K4837" s="53"/>
      <c r="L4837" s="54"/>
      <c r="O4837" s="17"/>
      <c r="P4837" s="17"/>
      <c r="Q4837" s="17"/>
      <c r="R4837" s="17"/>
      <c r="S4837" s="17"/>
      <c r="T4837" s="17"/>
      <c r="U4837" s="17"/>
      <c r="V4837" s="17"/>
    </row>
    <row r="4838" spans="3:22">
      <c r="C4838" s="3"/>
      <c r="E4838" s="2"/>
      <c r="H4838" s="40"/>
      <c r="I4838" s="10"/>
      <c r="J4838" s="9"/>
      <c r="K4838" s="53"/>
      <c r="L4838" s="54"/>
      <c r="O4838" s="17"/>
      <c r="P4838" s="17"/>
      <c r="Q4838" s="17"/>
      <c r="R4838" s="17"/>
      <c r="S4838" s="17"/>
      <c r="T4838" s="17"/>
      <c r="U4838" s="17"/>
      <c r="V4838" s="17"/>
    </row>
    <row r="4839" spans="3:22">
      <c r="C4839" s="3"/>
      <c r="E4839" s="2"/>
      <c r="H4839" s="40"/>
      <c r="I4839" s="10"/>
      <c r="J4839" s="9"/>
      <c r="K4839" s="53"/>
      <c r="L4839" s="54"/>
      <c r="O4839" s="17"/>
      <c r="P4839" s="17"/>
      <c r="Q4839" s="17"/>
      <c r="R4839" s="17"/>
      <c r="S4839" s="17"/>
      <c r="T4839" s="17"/>
      <c r="U4839" s="17"/>
      <c r="V4839" s="17"/>
    </row>
    <row r="4840" spans="3:22">
      <c r="C4840" s="3"/>
      <c r="E4840" s="2"/>
      <c r="H4840" s="40"/>
      <c r="I4840" s="10"/>
      <c r="J4840" s="9"/>
      <c r="K4840" s="53"/>
      <c r="L4840" s="54"/>
      <c r="O4840" s="17"/>
      <c r="P4840" s="17"/>
      <c r="Q4840" s="17"/>
      <c r="R4840" s="17"/>
      <c r="S4840" s="17"/>
      <c r="T4840" s="17"/>
      <c r="U4840" s="17"/>
      <c r="V4840" s="17"/>
    </row>
    <row r="4841" spans="3:22">
      <c r="C4841" s="3"/>
      <c r="E4841" s="2"/>
      <c r="H4841" s="40"/>
      <c r="I4841" s="10"/>
      <c r="J4841" s="9"/>
      <c r="K4841" s="53"/>
      <c r="L4841" s="54"/>
      <c r="O4841" s="17"/>
      <c r="P4841" s="17"/>
      <c r="Q4841" s="17"/>
      <c r="R4841" s="17"/>
      <c r="S4841" s="17"/>
      <c r="T4841" s="17"/>
      <c r="U4841" s="17"/>
      <c r="V4841" s="17"/>
    </row>
    <row r="4842" spans="3:22">
      <c r="C4842" s="3"/>
      <c r="E4842" s="2"/>
      <c r="H4842" s="40"/>
      <c r="I4842" s="10"/>
      <c r="J4842" s="9"/>
      <c r="K4842" s="53"/>
      <c r="L4842" s="54"/>
      <c r="O4842" s="17"/>
      <c r="P4842" s="17"/>
      <c r="Q4842" s="17"/>
      <c r="R4842" s="17"/>
      <c r="S4842" s="17"/>
      <c r="T4842" s="17"/>
      <c r="U4842" s="17"/>
      <c r="V4842" s="17"/>
    </row>
    <row r="4843" spans="3:22">
      <c r="C4843" s="3"/>
      <c r="E4843" s="2"/>
      <c r="H4843" s="40"/>
      <c r="I4843" s="10"/>
      <c r="J4843" s="9"/>
      <c r="K4843" s="53"/>
      <c r="L4843" s="54"/>
      <c r="O4843" s="17"/>
      <c r="P4843" s="17"/>
      <c r="Q4843" s="17"/>
      <c r="R4843" s="17"/>
      <c r="S4843" s="17"/>
      <c r="T4843" s="17"/>
      <c r="U4843" s="17"/>
      <c r="V4843" s="17"/>
    </row>
    <row r="4844" spans="3:22">
      <c r="C4844" s="3"/>
      <c r="E4844" s="2"/>
      <c r="H4844" s="40"/>
      <c r="I4844" s="10"/>
      <c r="J4844" s="9"/>
      <c r="K4844" s="53"/>
      <c r="L4844" s="54"/>
      <c r="O4844" s="17"/>
      <c r="P4844" s="17"/>
      <c r="Q4844" s="17"/>
      <c r="R4844" s="17"/>
      <c r="S4844" s="17"/>
      <c r="T4844" s="17"/>
      <c r="U4844" s="17"/>
      <c r="V4844" s="17"/>
    </row>
    <row r="4845" spans="3:22">
      <c r="C4845" s="3"/>
      <c r="E4845" s="2"/>
      <c r="H4845" s="40"/>
      <c r="I4845" s="10"/>
      <c r="J4845" s="9"/>
      <c r="K4845" s="53"/>
      <c r="L4845" s="54"/>
      <c r="O4845" s="17"/>
      <c r="P4845" s="17"/>
      <c r="Q4845" s="17"/>
      <c r="R4845" s="17"/>
      <c r="S4845" s="17"/>
      <c r="T4845" s="17"/>
      <c r="U4845" s="17"/>
      <c r="V4845" s="17"/>
    </row>
    <row r="4846" spans="3:22">
      <c r="C4846" s="3"/>
      <c r="E4846" s="2"/>
      <c r="H4846" s="40"/>
      <c r="I4846" s="10"/>
      <c r="J4846" s="9"/>
      <c r="K4846" s="53"/>
      <c r="L4846" s="54"/>
      <c r="O4846" s="17"/>
      <c r="P4846" s="17"/>
      <c r="Q4846" s="17"/>
      <c r="R4846" s="17"/>
      <c r="S4846" s="17"/>
      <c r="T4846" s="17"/>
      <c r="U4846" s="17"/>
      <c r="V4846" s="17"/>
    </row>
    <row r="4847" spans="3:22">
      <c r="C4847" s="3"/>
      <c r="E4847" s="2"/>
      <c r="H4847" s="40"/>
      <c r="I4847" s="10"/>
      <c r="J4847" s="9"/>
      <c r="K4847" s="53"/>
      <c r="L4847" s="54"/>
      <c r="O4847" s="17"/>
      <c r="P4847" s="17"/>
      <c r="Q4847" s="17"/>
      <c r="R4847" s="17"/>
      <c r="S4847" s="17"/>
      <c r="T4847" s="17"/>
      <c r="U4847" s="17"/>
      <c r="V4847" s="17"/>
    </row>
    <row r="4848" spans="3:22">
      <c r="C4848" s="3"/>
      <c r="E4848" s="2"/>
      <c r="H4848" s="40"/>
      <c r="I4848" s="10"/>
      <c r="J4848" s="9"/>
      <c r="K4848" s="53"/>
      <c r="L4848" s="54"/>
      <c r="O4848" s="17"/>
      <c r="P4848" s="17"/>
      <c r="Q4848" s="17"/>
      <c r="R4848" s="17"/>
      <c r="S4848" s="17"/>
      <c r="T4848" s="17"/>
      <c r="U4848" s="17"/>
      <c r="V4848" s="17"/>
    </row>
    <row r="4849" spans="3:22">
      <c r="C4849" s="3"/>
      <c r="E4849" s="2"/>
      <c r="H4849" s="40"/>
      <c r="I4849" s="10"/>
      <c r="J4849" s="9"/>
      <c r="K4849" s="53"/>
      <c r="L4849" s="54"/>
      <c r="O4849" s="17"/>
      <c r="P4849" s="17"/>
      <c r="Q4849" s="17"/>
      <c r="R4849" s="17"/>
      <c r="S4849" s="17"/>
      <c r="T4849" s="17"/>
      <c r="U4849" s="17"/>
      <c r="V4849" s="17"/>
    </row>
    <row r="4850" spans="3:22">
      <c r="C4850" s="3"/>
      <c r="E4850" s="2"/>
      <c r="H4850" s="40"/>
      <c r="I4850" s="10"/>
      <c r="J4850" s="9"/>
      <c r="K4850" s="53"/>
      <c r="L4850" s="54"/>
      <c r="O4850" s="17"/>
      <c r="P4850" s="17"/>
      <c r="Q4850" s="17"/>
      <c r="R4850" s="17"/>
      <c r="S4850" s="17"/>
      <c r="T4850" s="17"/>
      <c r="U4850" s="17"/>
      <c r="V4850" s="17"/>
    </row>
    <row r="4851" spans="3:22">
      <c r="C4851" s="3"/>
      <c r="E4851" s="2"/>
      <c r="H4851" s="40"/>
      <c r="I4851" s="10"/>
      <c r="J4851" s="9"/>
      <c r="K4851" s="53"/>
      <c r="L4851" s="54"/>
      <c r="O4851" s="17"/>
      <c r="P4851" s="17"/>
      <c r="Q4851" s="17"/>
      <c r="R4851" s="17"/>
      <c r="S4851" s="17"/>
      <c r="T4851" s="17"/>
      <c r="U4851" s="17"/>
      <c r="V4851" s="17"/>
    </row>
    <row r="4852" spans="3:22">
      <c r="C4852" s="3"/>
      <c r="E4852" s="2"/>
      <c r="H4852" s="40"/>
      <c r="I4852" s="10"/>
      <c r="J4852" s="9"/>
      <c r="K4852" s="53"/>
      <c r="L4852" s="54"/>
      <c r="O4852" s="17"/>
      <c r="P4852" s="17"/>
      <c r="Q4852" s="17"/>
      <c r="R4852" s="17"/>
      <c r="S4852" s="17"/>
      <c r="T4852" s="17"/>
      <c r="U4852" s="17"/>
      <c r="V4852" s="17"/>
    </row>
    <row r="4853" spans="3:22">
      <c r="C4853" s="3"/>
      <c r="E4853" s="2"/>
      <c r="H4853" s="40"/>
      <c r="I4853" s="10"/>
      <c r="J4853" s="9"/>
      <c r="K4853" s="53"/>
      <c r="L4853" s="54"/>
      <c r="O4853" s="17"/>
      <c r="P4853" s="17"/>
      <c r="Q4853" s="17"/>
      <c r="R4853" s="17"/>
      <c r="S4853" s="17"/>
      <c r="T4853" s="17"/>
      <c r="U4853" s="17"/>
      <c r="V4853" s="17"/>
    </row>
    <row r="4854" spans="3:22">
      <c r="C4854" s="3"/>
      <c r="E4854" s="2"/>
      <c r="H4854" s="40"/>
      <c r="I4854" s="10"/>
      <c r="J4854" s="9"/>
      <c r="K4854" s="53"/>
      <c r="L4854" s="54"/>
      <c r="O4854" s="17"/>
      <c r="P4854" s="17"/>
      <c r="Q4854" s="17"/>
      <c r="R4854" s="17"/>
      <c r="S4854" s="17"/>
      <c r="T4854" s="17"/>
      <c r="U4854" s="17"/>
      <c r="V4854" s="17"/>
    </row>
    <row r="4855" spans="3:22">
      <c r="C4855" s="3"/>
      <c r="E4855" s="2"/>
      <c r="H4855" s="40"/>
      <c r="I4855" s="10"/>
      <c r="J4855" s="9"/>
      <c r="K4855" s="53"/>
      <c r="L4855" s="54"/>
      <c r="O4855" s="17"/>
      <c r="P4855" s="17"/>
      <c r="Q4855" s="17"/>
      <c r="R4855" s="17"/>
      <c r="S4855" s="17"/>
      <c r="T4855" s="17"/>
      <c r="U4855" s="17"/>
      <c r="V4855" s="17"/>
    </row>
    <row r="4856" spans="3:22">
      <c r="C4856" s="3"/>
      <c r="E4856" s="2"/>
      <c r="H4856" s="40"/>
      <c r="I4856" s="10"/>
      <c r="J4856" s="9"/>
      <c r="K4856" s="53"/>
      <c r="L4856" s="54"/>
      <c r="O4856" s="17"/>
      <c r="P4856" s="17"/>
      <c r="Q4856" s="17"/>
      <c r="R4856" s="17"/>
      <c r="S4856" s="17"/>
      <c r="T4856" s="17"/>
      <c r="U4856" s="17"/>
      <c r="V4856" s="17"/>
    </row>
    <row r="4857" spans="3:22">
      <c r="C4857" s="3"/>
      <c r="E4857" s="2"/>
      <c r="H4857" s="40"/>
      <c r="I4857" s="10"/>
      <c r="J4857" s="9"/>
      <c r="K4857" s="53"/>
      <c r="L4857" s="54"/>
      <c r="O4857" s="17"/>
      <c r="P4857" s="17"/>
      <c r="Q4857" s="17"/>
      <c r="R4857" s="17"/>
      <c r="S4857" s="17"/>
      <c r="T4857" s="17"/>
      <c r="U4857" s="17"/>
      <c r="V4857" s="17"/>
    </row>
    <row r="4858" spans="3:22">
      <c r="C4858" s="3"/>
      <c r="E4858" s="2"/>
      <c r="H4858" s="40"/>
      <c r="I4858" s="10"/>
      <c r="J4858" s="9"/>
      <c r="K4858" s="53"/>
      <c r="L4858" s="54"/>
      <c r="O4858" s="17"/>
      <c r="P4858" s="17"/>
      <c r="Q4858" s="17"/>
      <c r="R4858" s="17"/>
      <c r="S4858" s="17"/>
      <c r="T4858" s="17"/>
      <c r="U4858" s="17"/>
      <c r="V4858" s="17"/>
    </row>
    <row r="4859" spans="3:22">
      <c r="C4859" s="3"/>
      <c r="E4859" s="2"/>
      <c r="H4859" s="40"/>
      <c r="I4859" s="10"/>
      <c r="J4859" s="9"/>
      <c r="K4859" s="53"/>
      <c r="L4859" s="54"/>
      <c r="O4859" s="17"/>
      <c r="P4859" s="17"/>
      <c r="Q4859" s="17"/>
      <c r="R4859" s="17"/>
      <c r="S4859" s="17"/>
      <c r="T4859" s="17"/>
      <c r="U4859" s="17"/>
      <c r="V4859" s="17"/>
    </row>
    <row r="4860" spans="3:22">
      <c r="C4860" s="3"/>
      <c r="E4860" s="2"/>
      <c r="H4860" s="40"/>
      <c r="I4860" s="10"/>
      <c r="J4860" s="9"/>
      <c r="K4860" s="53"/>
      <c r="L4860" s="54"/>
      <c r="O4860" s="17"/>
      <c r="P4860" s="17"/>
      <c r="Q4860" s="17"/>
      <c r="R4860" s="17"/>
      <c r="S4860" s="17"/>
      <c r="T4860" s="17"/>
      <c r="U4860" s="17"/>
      <c r="V4860" s="17"/>
    </row>
    <row r="4861" spans="3:22">
      <c r="C4861" s="3"/>
      <c r="E4861" s="2"/>
      <c r="H4861" s="40"/>
      <c r="I4861" s="10"/>
      <c r="J4861" s="9"/>
      <c r="K4861" s="53"/>
      <c r="L4861" s="54"/>
      <c r="O4861" s="17"/>
      <c r="P4861" s="17"/>
      <c r="Q4861" s="17"/>
      <c r="R4861" s="17"/>
      <c r="S4861" s="17"/>
      <c r="T4861" s="17"/>
      <c r="U4861" s="17"/>
      <c r="V4861" s="17"/>
    </row>
    <row r="4862" spans="3:22">
      <c r="C4862" s="3"/>
      <c r="E4862" s="2"/>
      <c r="H4862" s="40"/>
      <c r="I4862" s="10"/>
      <c r="J4862" s="9"/>
      <c r="K4862" s="53"/>
      <c r="L4862" s="54"/>
      <c r="O4862" s="17"/>
      <c r="P4862" s="17"/>
      <c r="Q4862" s="17"/>
      <c r="R4862" s="17"/>
      <c r="S4862" s="17"/>
      <c r="T4862" s="17"/>
      <c r="U4862" s="17"/>
      <c r="V4862" s="17"/>
    </row>
    <row r="4863" spans="3:22">
      <c r="C4863" s="3"/>
      <c r="E4863" s="2"/>
      <c r="H4863" s="40"/>
      <c r="I4863" s="10"/>
      <c r="J4863" s="9"/>
      <c r="K4863" s="53"/>
      <c r="L4863" s="54"/>
      <c r="O4863" s="17"/>
      <c r="P4863" s="17"/>
      <c r="Q4863" s="17"/>
      <c r="R4863" s="17"/>
      <c r="S4863" s="17"/>
      <c r="T4863" s="17"/>
      <c r="U4863" s="17"/>
      <c r="V4863" s="17"/>
    </row>
    <row r="4864" spans="3:22">
      <c r="C4864" s="3"/>
      <c r="E4864" s="2"/>
      <c r="H4864" s="40"/>
      <c r="I4864" s="10"/>
      <c r="J4864" s="9"/>
      <c r="K4864" s="53"/>
      <c r="L4864" s="54"/>
      <c r="O4864" s="17"/>
      <c r="P4864" s="17"/>
      <c r="Q4864" s="17"/>
      <c r="R4864" s="17"/>
      <c r="S4864" s="17"/>
      <c r="T4864" s="17"/>
      <c r="U4864" s="17"/>
      <c r="V4864" s="17"/>
    </row>
    <row r="4865" spans="3:22">
      <c r="C4865" s="3"/>
      <c r="E4865" s="2"/>
      <c r="H4865" s="40"/>
      <c r="I4865" s="10"/>
      <c r="J4865" s="9"/>
      <c r="K4865" s="53"/>
      <c r="L4865" s="54"/>
      <c r="O4865" s="17"/>
      <c r="P4865" s="17"/>
      <c r="Q4865" s="17"/>
      <c r="R4865" s="17"/>
      <c r="S4865" s="17"/>
      <c r="T4865" s="17"/>
      <c r="U4865" s="17"/>
      <c r="V4865" s="17"/>
    </row>
    <row r="4866" spans="3:22">
      <c r="C4866" s="3"/>
      <c r="E4866" s="2"/>
      <c r="H4866" s="40"/>
      <c r="I4866" s="10"/>
      <c r="J4866" s="9"/>
      <c r="K4866" s="53"/>
      <c r="L4866" s="54"/>
      <c r="O4866" s="17"/>
      <c r="P4866" s="17"/>
      <c r="Q4866" s="17"/>
      <c r="R4866" s="17"/>
      <c r="S4866" s="17"/>
      <c r="T4866" s="17"/>
      <c r="U4866" s="17"/>
      <c r="V4866" s="17"/>
    </row>
    <row r="4867" spans="3:22">
      <c r="C4867" s="3"/>
      <c r="E4867" s="2"/>
      <c r="H4867" s="40"/>
      <c r="I4867" s="10"/>
      <c r="J4867" s="9"/>
      <c r="K4867" s="53"/>
      <c r="L4867" s="54"/>
      <c r="O4867" s="17"/>
      <c r="P4867" s="17"/>
      <c r="Q4867" s="17"/>
      <c r="R4867" s="17"/>
      <c r="S4867" s="17"/>
      <c r="T4867" s="17"/>
      <c r="U4867" s="17"/>
      <c r="V4867" s="17"/>
    </row>
    <row r="4868" spans="3:22">
      <c r="C4868" s="3"/>
      <c r="E4868" s="2"/>
      <c r="H4868" s="40"/>
      <c r="I4868" s="10"/>
      <c r="J4868" s="9"/>
      <c r="K4868" s="53"/>
      <c r="L4868" s="54"/>
      <c r="O4868" s="17"/>
      <c r="P4868" s="17"/>
      <c r="Q4868" s="17"/>
      <c r="R4868" s="17"/>
      <c r="S4868" s="17"/>
      <c r="T4868" s="17"/>
      <c r="U4868" s="17"/>
      <c r="V4868" s="17"/>
    </row>
    <row r="4869" spans="3:22">
      <c r="C4869" s="3"/>
      <c r="E4869" s="2"/>
      <c r="H4869" s="40"/>
      <c r="I4869" s="10"/>
      <c r="J4869" s="9"/>
      <c r="K4869" s="53"/>
      <c r="L4869" s="54"/>
      <c r="O4869" s="17"/>
      <c r="P4869" s="17"/>
      <c r="Q4869" s="17"/>
      <c r="R4869" s="17"/>
      <c r="S4869" s="17"/>
      <c r="T4869" s="17"/>
      <c r="U4869" s="17"/>
      <c r="V4869" s="17"/>
    </row>
    <row r="4870" spans="3:22">
      <c r="C4870" s="3"/>
      <c r="E4870" s="2"/>
      <c r="H4870" s="40"/>
      <c r="I4870" s="10"/>
      <c r="J4870" s="9"/>
      <c r="K4870" s="53"/>
      <c r="L4870" s="54"/>
      <c r="O4870" s="17"/>
      <c r="P4870" s="17"/>
      <c r="Q4870" s="17"/>
      <c r="R4870" s="17"/>
      <c r="S4870" s="17"/>
      <c r="T4870" s="17"/>
      <c r="U4870" s="17"/>
      <c r="V4870" s="17"/>
    </row>
    <row r="4871" spans="3:22">
      <c r="C4871" s="3"/>
      <c r="E4871" s="2"/>
      <c r="H4871" s="40"/>
      <c r="I4871" s="10"/>
      <c r="J4871" s="9"/>
      <c r="K4871" s="53"/>
      <c r="L4871" s="54"/>
      <c r="O4871" s="17"/>
      <c r="P4871" s="17"/>
      <c r="Q4871" s="17"/>
      <c r="R4871" s="17"/>
      <c r="S4871" s="17"/>
      <c r="T4871" s="17"/>
      <c r="U4871" s="17"/>
      <c r="V4871" s="17"/>
    </row>
    <row r="4872" spans="3:22">
      <c r="C4872" s="3"/>
      <c r="E4872" s="2"/>
      <c r="H4872" s="40"/>
      <c r="I4872" s="10"/>
      <c r="J4872" s="9"/>
      <c r="K4872" s="53"/>
      <c r="L4872" s="54"/>
      <c r="O4872" s="17"/>
      <c r="P4872" s="17"/>
      <c r="Q4872" s="17"/>
      <c r="R4872" s="17"/>
      <c r="S4872" s="17"/>
      <c r="T4872" s="17"/>
      <c r="U4872" s="17"/>
      <c r="V4872" s="17"/>
    </row>
    <row r="4873" spans="3:22">
      <c r="C4873" s="3"/>
      <c r="E4873" s="2"/>
      <c r="H4873" s="40"/>
      <c r="I4873" s="10"/>
      <c r="J4873" s="9"/>
      <c r="K4873" s="53"/>
      <c r="L4873" s="54"/>
      <c r="O4873" s="17"/>
      <c r="P4873" s="17"/>
      <c r="Q4873" s="17"/>
      <c r="R4873" s="17"/>
      <c r="S4873" s="17"/>
      <c r="T4873" s="17"/>
      <c r="U4873" s="17"/>
      <c r="V4873" s="17"/>
    </row>
    <row r="4874" spans="3:22">
      <c r="C4874" s="3"/>
      <c r="E4874" s="2"/>
      <c r="H4874" s="40"/>
      <c r="I4874" s="10"/>
      <c r="J4874" s="9"/>
      <c r="K4874" s="53"/>
      <c r="L4874" s="54"/>
      <c r="O4874" s="17"/>
      <c r="P4874" s="17"/>
      <c r="Q4874" s="17"/>
      <c r="R4874" s="17"/>
      <c r="S4874" s="17"/>
      <c r="T4874" s="17"/>
      <c r="U4874" s="17"/>
      <c r="V4874" s="17"/>
    </row>
    <row r="4875" spans="3:22">
      <c r="C4875" s="3"/>
      <c r="E4875" s="2"/>
      <c r="H4875" s="40"/>
      <c r="I4875" s="10"/>
      <c r="J4875" s="9"/>
      <c r="K4875" s="53"/>
      <c r="L4875" s="54"/>
      <c r="O4875" s="17"/>
      <c r="P4875" s="17"/>
      <c r="Q4875" s="17"/>
      <c r="R4875" s="17"/>
      <c r="S4875" s="17"/>
      <c r="T4875" s="17"/>
      <c r="U4875" s="17"/>
      <c r="V4875" s="17"/>
    </row>
    <row r="4876" spans="3:22">
      <c r="C4876" s="3"/>
      <c r="E4876" s="2"/>
      <c r="H4876" s="40"/>
      <c r="I4876" s="10"/>
      <c r="J4876" s="9"/>
      <c r="K4876" s="53"/>
      <c r="L4876" s="54"/>
      <c r="O4876" s="17"/>
      <c r="P4876" s="17"/>
      <c r="Q4876" s="17"/>
      <c r="R4876" s="17"/>
      <c r="S4876" s="17"/>
      <c r="T4876" s="17"/>
      <c r="U4876" s="17"/>
      <c r="V4876" s="17"/>
    </row>
    <row r="4877" spans="3:22">
      <c r="C4877" s="3"/>
      <c r="E4877" s="2"/>
      <c r="H4877" s="40"/>
      <c r="I4877" s="10"/>
      <c r="J4877" s="9"/>
      <c r="K4877" s="53"/>
      <c r="L4877" s="54"/>
      <c r="O4877" s="17"/>
      <c r="P4877" s="17"/>
      <c r="Q4877" s="17"/>
      <c r="R4877" s="17"/>
      <c r="S4877" s="17"/>
      <c r="T4877" s="17"/>
      <c r="U4877" s="17"/>
      <c r="V4877" s="17"/>
    </row>
    <row r="4878" spans="3:22">
      <c r="C4878" s="3"/>
      <c r="E4878" s="2"/>
      <c r="H4878" s="40"/>
      <c r="I4878" s="10"/>
      <c r="J4878" s="9"/>
      <c r="K4878" s="53"/>
      <c r="L4878" s="54"/>
      <c r="O4878" s="17"/>
      <c r="P4878" s="17"/>
      <c r="Q4878" s="17"/>
      <c r="R4878" s="17"/>
      <c r="S4878" s="17"/>
      <c r="T4878" s="17"/>
      <c r="U4878" s="17"/>
      <c r="V4878" s="17"/>
    </row>
    <row r="4879" spans="3:22">
      <c r="C4879" s="3"/>
      <c r="E4879" s="2"/>
      <c r="H4879" s="40"/>
      <c r="I4879" s="10"/>
      <c r="J4879" s="9"/>
      <c r="K4879" s="53"/>
      <c r="L4879" s="54"/>
      <c r="O4879" s="17"/>
      <c r="P4879" s="17"/>
      <c r="Q4879" s="17"/>
      <c r="R4879" s="17"/>
      <c r="S4879" s="17"/>
      <c r="T4879" s="17"/>
      <c r="U4879" s="17"/>
      <c r="V4879" s="17"/>
    </row>
    <row r="4880" spans="3:22">
      <c r="C4880" s="3"/>
      <c r="E4880" s="2"/>
      <c r="H4880" s="40"/>
      <c r="I4880" s="10"/>
      <c r="J4880" s="9"/>
      <c r="K4880" s="53"/>
      <c r="L4880" s="54"/>
      <c r="O4880" s="17"/>
      <c r="P4880" s="17"/>
      <c r="Q4880" s="17"/>
      <c r="R4880" s="17"/>
      <c r="S4880" s="17"/>
      <c r="T4880" s="17"/>
      <c r="U4880" s="17"/>
      <c r="V4880" s="17"/>
    </row>
    <row r="4881" spans="3:22">
      <c r="C4881" s="3"/>
      <c r="E4881" s="2"/>
      <c r="H4881" s="40"/>
      <c r="I4881" s="10"/>
      <c r="J4881" s="9"/>
      <c r="K4881" s="53"/>
      <c r="L4881" s="54"/>
      <c r="O4881" s="17"/>
      <c r="P4881" s="17"/>
      <c r="Q4881" s="17"/>
      <c r="R4881" s="17"/>
      <c r="S4881" s="17"/>
      <c r="T4881" s="17"/>
      <c r="U4881" s="17"/>
      <c r="V4881" s="17"/>
    </row>
    <row r="4882" spans="3:22">
      <c r="C4882" s="3"/>
      <c r="E4882" s="2"/>
      <c r="H4882" s="40"/>
      <c r="I4882" s="10"/>
      <c r="J4882" s="9"/>
      <c r="K4882" s="53"/>
      <c r="L4882" s="54"/>
      <c r="O4882" s="17"/>
      <c r="P4882" s="17"/>
      <c r="Q4882" s="17"/>
      <c r="R4882" s="17"/>
      <c r="S4882" s="17"/>
      <c r="T4882" s="17"/>
      <c r="U4882" s="17"/>
      <c r="V4882" s="17"/>
    </row>
    <row r="4883" spans="3:22">
      <c r="C4883" s="3"/>
      <c r="E4883" s="2"/>
      <c r="H4883" s="40"/>
      <c r="I4883" s="10"/>
      <c r="J4883" s="9"/>
      <c r="K4883" s="53"/>
      <c r="L4883" s="54"/>
      <c r="O4883" s="17"/>
      <c r="P4883" s="17"/>
      <c r="Q4883" s="17"/>
      <c r="R4883" s="17"/>
      <c r="S4883" s="17"/>
      <c r="T4883" s="17"/>
      <c r="U4883" s="17"/>
      <c r="V4883" s="17"/>
    </row>
    <row r="4884" spans="3:22">
      <c r="C4884" s="3"/>
      <c r="E4884" s="2"/>
      <c r="H4884" s="40"/>
      <c r="I4884" s="10"/>
      <c r="J4884" s="9"/>
      <c r="K4884" s="53"/>
      <c r="L4884" s="54"/>
      <c r="O4884" s="17"/>
      <c r="P4884" s="17"/>
      <c r="Q4884" s="17"/>
      <c r="R4884" s="17"/>
      <c r="S4884" s="17"/>
      <c r="T4884" s="17"/>
      <c r="U4884" s="17"/>
      <c r="V4884" s="17"/>
    </row>
    <row r="4885" spans="3:22">
      <c r="C4885" s="3"/>
      <c r="E4885" s="2"/>
      <c r="H4885" s="40"/>
      <c r="I4885" s="10"/>
      <c r="J4885" s="9"/>
      <c r="K4885" s="53"/>
      <c r="L4885" s="54"/>
      <c r="O4885" s="17"/>
      <c r="P4885" s="17"/>
      <c r="Q4885" s="17"/>
      <c r="R4885" s="17"/>
      <c r="S4885" s="17"/>
      <c r="T4885" s="17"/>
      <c r="U4885" s="17"/>
      <c r="V4885" s="17"/>
    </row>
    <row r="4886" spans="3:22">
      <c r="C4886" s="3"/>
      <c r="E4886" s="2"/>
      <c r="H4886" s="40"/>
      <c r="I4886" s="10"/>
      <c r="J4886" s="9"/>
      <c r="K4886" s="53"/>
      <c r="L4886" s="54"/>
      <c r="O4886" s="17"/>
      <c r="P4886" s="17"/>
      <c r="Q4886" s="17"/>
      <c r="R4886" s="17"/>
      <c r="S4886" s="17"/>
      <c r="T4886" s="17"/>
      <c r="U4886" s="17"/>
      <c r="V4886" s="17"/>
    </row>
    <row r="4887" spans="3:22">
      <c r="C4887" s="3"/>
      <c r="E4887" s="2"/>
      <c r="H4887" s="40"/>
      <c r="I4887" s="10"/>
      <c r="J4887" s="9"/>
      <c r="K4887" s="53"/>
      <c r="L4887" s="54"/>
      <c r="O4887" s="17"/>
      <c r="P4887" s="17"/>
      <c r="Q4887" s="17"/>
      <c r="R4887" s="17"/>
      <c r="S4887" s="17"/>
      <c r="T4887" s="17"/>
      <c r="U4887" s="17"/>
      <c r="V4887" s="17"/>
    </row>
    <row r="4888" spans="3:22">
      <c r="C4888" s="3"/>
      <c r="E4888" s="2"/>
      <c r="H4888" s="40"/>
      <c r="I4888" s="10"/>
      <c r="J4888" s="9"/>
      <c r="K4888" s="53"/>
      <c r="L4888" s="54"/>
      <c r="O4888" s="17"/>
      <c r="P4888" s="17"/>
      <c r="Q4888" s="17"/>
      <c r="R4888" s="17"/>
      <c r="S4888" s="17"/>
      <c r="T4888" s="17"/>
      <c r="U4888" s="17"/>
      <c r="V4888" s="17"/>
    </row>
    <row r="4889" spans="3:22">
      <c r="C4889" s="3"/>
      <c r="E4889" s="2"/>
      <c r="H4889" s="40"/>
      <c r="I4889" s="10"/>
      <c r="J4889" s="9"/>
      <c r="K4889" s="53"/>
      <c r="L4889" s="54"/>
      <c r="O4889" s="17"/>
      <c r="P4889" s="17"/>
      <c r="Q4889" s="17"/>
      <c r="R4889" s="17"/>
      <c r="S4889" s="17"/>
      <c r="T4889" s="17"/>
      <c r="U4889" s="17"/>
      <c r="V4889" s="17"/>
    </row>
    <row r="4890" spans="3:22">
      <c r="C4890" s="3"/>
      <c r="E4890" s="2"/>
      <c r="H4890" s="40"/>
      <c r="I4890" s="10"/>
      <c r="J4890" s="9"/>
      <c r="K4890" s="53"/>
      <c r="L4890" s="54"/>
      <c r="O4890" s="17"/>
      <c r="P4890" s="17"/>
      <c r="Q4890" s="17"/>
      <c r="R4890" s="17"/>
      <c r="S4890" s="17"/>
      <c r="T4890" s="17"/>
      <c r="U4890" s="17"/>
      <c r="V4890" s="17"/>
    </row>
    <row r="4891" spans="3:22">
      <c r="C4891" s="3"/>
      <c r="E4891" s="2"/>
      <c r="H4891" s="40"/>
      <c r="I4891" s="10"/>
      <c r="J4891" s="9"/>
      <c r="K4891" s="53"/>
      <c r="L4891" s="54"/>
      <c r="O4891" s="17"/>
      <c r="P4891" s="17"/>
      <c r="Q4891" s="17"/>
      <c r="R4891" s="17"/>
      <c r="S4891" s="17"/>
      <c r="T4891" s="17"/>
      <c r="U4891" s="17"/>
      <c r="V4891" s="17"/>
    </row>
    <row r="4892" spans="3:22">
      <c r="C4892" s="3"/>
      <c r="E4892" s="2"/>
      <c r="H4892" s="40"/>
      <c r="I4892" s="10"/>
      <c r="J4892" s="9"/>
      <c r="K4892" s="53"/>
      <c r="L4892" s="54"/>
      <c r="O4892" s="17"/>
      <c r="P4892" s="17"/>
      <c r="Q4892" s="17"/>
      <c r="R4892" s="17"/>
      <c r="S4892" s="17"/>
      <c r="T4892" s="17"/>
      <c r="U4892" s="17"/>
      <c r="V4892" s="17"/>
    </row>
    <row r="4893" spans="3:22">
      <c r="C4893" s="3"/>
      <c r="E4893" s="2"/>
      <c r="H4893" s="40"/>
      <c r="I4893" s="10"/>
      <c r="J4893" s="9"/>
      <c r="K4893" s="53"/>
      <c r="L4893" s="54"/>
      <c r="O4893" s="17"/>
      <c r="P4893" s="17"/>
      <c r="Q4893" s="17"/>
      <c r="R4893" s="17"/>
      <c r="S4893" s="17"/>
      <c r="T4893" s="17"/>
      <c r="U4893" s="17"/>
      <c r="V4893" s="17"/>
    </row>
    <row r="4894" spans="3:22">
      <c r="C4894" s="3"/>
      <c r="E4894" s="2"/>
      <c r="H4894" s="40"/>
      <c r="I4894" s="10"/>
      <c r="J4894" s="9"/>
      <c r="K4894" s="53"/>
      <c r="L4894" s="54"/>
      <c r="O4894" s="17"/>
      <c r="P4894" s="17"/>
      <c r="Q4894" s="17"/>
      <c r="R4894" s="17"/>
      <c r="S4894" s="17"/>
      <c r="T4894" s="17"/>
      <c r="U4894" s="17"/>
      <c r="V4894" s="17"/>
    </row>
    <row r="4895" spans="3:22">
      <c r="C4895" s="3"/>
      <c r="E4895" s="2"/>
      <c r="H4895" s="40"/>
      <c r="I4895" s="10"/>
      <c r="J4895" s="9"/>
      <c r="K4895" s="53"/>
      <c r="L4895" s="54"/>
      <c r="O4895" s="17"/>
      <c r="P4895" s="17"/>
      <c r="Q4895" s="17"/>
      <c r="R4895" s="17"/>
      <c r="S4895" s="17"/>
      <c r="T4895" s="17"/>
      <c r="U4895" s="17"/>
      <c r="V4895" s="17"/>
    </row>
    <row r="4896" spans="3:22">
      <c r="C4896" s="3"/>
      <c r="E4896" s="2"/>
      <c r="H4896" s="40"/>
      <c r="I4896" s="10"/>
      <c r="J4896" s="9"/>
      <c r="K4896" s="53"/>
      <c r="L4896" s="54"/>
      <c r="O4896" s="17"/>
      <c r="P4896" s="17"/>
      <c r="Q4896" s="17"/>
      <c r="R4896" s="17"/>
      <c r="S4896" s="17"/>
      <c r="T4896" s="17"/>
      <c r="U4896" s="17"/>
      <c r="V4896" s="17"/>
    </row>
    <row r="4897" spans="3:22">
      <c r="C4897" s="3"/>
      <c r="E4897" s="2"/>
      <c r="H4897" s="40"/>
      <c r="I4897" s="10"/>
      <c r="J4897" s="9"/>
      <c r="K4897" s="53"/>
      <c r="L4897" s="54"/>
      <c r="O4897" s="17"/>
      <c r="P4897" s="17"/>
      <c r="Q4897" s="17"/>
      <c r="R4897" s="17"/>
      <c r="S4897" s="17"/>
      <c r="T4897" s="17"/>
      <c r="U4897" s="17"/>
      <c r="V4897" s="17"/>
    </row>
    <row r="4898" spans="3:22">
      <c r="C4898" s="3"/>
      <c r="E4898" s="2"/>
      <c r="H4898" s="40"/>
      <c r="I4898" s="10"/>
      <c r="J4898" s="9"/>
      <c r="K4898" s="53"/>
      <c r="L4898" s="54"/>
      <c r="O4898" s="17"/>
      <c r="P4898" s="17"/>
      <c r="Q4898" s="17"/>
      <c r="R4898" s="17"/>
      <c r="S4898" s="17"/>
      <c r="T4898" s="17"/>
      <c r="U4898" s="17"/>
      <c r="V4898" s="17"/>
    </row>
    <row r="4899" spans="3:22">
      <c r="C4899" s="3"/>
      <c r="E4899" s="2"/>
      <c r="H4899" s="40"/>
      <c r="I4899" s="10"/>
      <c r="J4899" s="9"/>
      <c r="K4899" s="53"/>
      <c r="L4899" s="54"/>
      <c r="O4899" s="17"/>
      <c r="P4899" s="17"/>
      <c r="Q4899" s="17"/>
      <c r="R4899" s="17"/>
      <c r="S4899" s="17"/>
      <c r="T4899" s="17"/>
      <c r="U4899" s="17"/>
      <c r="V4899" s="17"/>
    </row>
    <row r="4900" spans="3:22">
      <c r="C4900" s="3"/>
      <c r="E4900" s="2"/>
      <c r="H4900" s="40"/>
      <c r="I4900" s="10"/>
      <c r="J4900" s="9"/>
      <c r="K4900" s="53"/>
      <c r="L4900" s="54"/>
      <c r="O4900" s="17"/>
      <c r="P4900" s="17"/>
      <c r="Q4900" s="17"/>
      <c r="R4900" s="17"/>
      <c r="S4900" s="17"/>
      <c r="T4900" s="17"/>
      <c r="U4900" s="17"/>
      <c r="V4900" s="17"/>
    </row>
    <row r="4901" spans="3:22">
      <c r="C4901" s="3"/>
      <c r="E4901" s="2"/>
      <c r="H4901" s="40"/>
      <c r="I4901" s="10"/>
      <c r="J4901" s="9"/>
      <c r="K4901" s="53"/>
      <c r="L4901" s="54"/>
      <c r="O4901" s="17"/>
      <c r="P4901" s="17"/>
      <c r="Q4901" s="17"/>
      <c r="R4901" s="17"/>
      <c r="S4901" s="17"/>
      <c r="T4901" s="17"/>
      <c r="U4901" s="17"/>
      <c r="V4901" s="17"/>
    </row>
    <row r="4902" spans="3:22">
      <c r="C4902" s="3"/>
      <c r="E4902" s="2"/>
      <c r="H4902" s="40"/>
      <c r="I4902" s="10"/>
      <c r="J4902" s="9"/>
      <c r="K4902" s="53"/>
      <c r="L4902" s="54"/>
      <c r="O4902" s="17"/>
      <c r="P4902" s="17"/>
      <c r="Q4902" s="17"/>
      <c r="R4902" s="17"/>
      <c r="S4902" s="17"/>
      <c r="T4902" s="17"/>
      <c r="U4902" s="17"/>
      <c r="V4902" s="17"/>
    </row>
    <row r="4903" spans="3:22">
      <c r="C4903" s="3"/>
      <c r="E4903" s="2"/>
      <c r="H4903" s="40"/>
      <c r="I4903" s="10"/>
      <c r="J4903" s="9"/>
      <c r="K4903" s="53"/>
      <c r="L4903" s="54"/>
      <c r="O4903" s="17"/>
      <c r="P4903" s="17"/>
      <c r="Q4903" s="17"/>
      <c r="R4903" s="17"/>
      <c r="S4903" s="17"/>
      <c r="T4903" s="17"/>
      <c r="U4903" s="17"/>
      <c r="V4903" s="17"/>
    </row>
    <row r="4904" spans="3:22">
      <c r="C4904" s="3"/>
      <c r="E4904" s="2"/>
      <c r="H4904" s="40"/>
      <c r="I4904" s="10"/>
      <c r="J4904" s="9"/>
      <c r="K4904" s="53"/>
      <c r="L4904" s="54"/>
      <c r="O4904" s="17"/>
      <c r="P4904" s="17"/>
      <c r="Q4904" s="17"/>
      <c r="R4904" s="17"/>
      <c r="S4904" s="17"/>
      <c r="T4904" s="17"/>
      <c r="U4904" s="17"/>
      <c r="V4904" s="17"/>
    </row>
    <row r="4905" spans="3:22">
      <c r="C4905" s="3"/>
      <c r="E4905" s="2"/>
      <c r="H4905" s="40"/>
      <c r="I4905" s="10"/>
      <c r="J4905" s="9"/>
      <c r="K4905" s="53"/>
      <c r="L4905" s="54"/>
      <c r="O4905" s="17"/>
      <c r="P4905" s="17"/>
      <c r="Q4905" s="17"/>
      <c r="R4905" s="17"/>
      <c r="S4905" s="17"/>
      <c r="T4905" s="17"/>
      <c r="U4905" s="17"/>
      <c r="V4905" s="17"/>
    </row>
    <row r="4906" spans="3:22">
      <c r="C4906" s="3"/>
      <c r="E4906" s="2"/>
      <c r="H4906" s="40"/>
      <c r="I4906" s="10"/>
      <c r="J4906" s="9"/>
      <c r="K4906" s="53"/>
      <c r="L4906" s="54"/>
      <c r="O4906" s="17"/>
      <c r="P4906" s="17"/>
      <c r="Q4906" s="17"/>
      <c r="R4906" s="17"/>
      <c r="S4906" s="17"/>
      <c r="T4906" s="17"/>
      <c r="U4906" s="17"/>
      <c r="V4906" s="17"/>
    </row>
    <row r="4907" spans="3:22">
      <c r="C4907" s="3"/>
      <c r="E4907" s="2"/>
      <c r="H4907" s="40"/>
      <c r="I4907" s="10"/>
      <c r="J4907" s="9"/>
      <c r="K4907" s="53"/>
      <c r="L4907" s="54"/>
      <c r="O4907" s="17"/>
      <c r="P4907" s="17"/>
      <c r="Q4907" s="17"/>
      <c r="R4907" s="17"/>
      <c r="S4907" s="17"/>
      <c r="T4907" s="17"/>
      <c r="U4907" s="17"/>
      <c r="V4907" s="17"/>
    </row>
    <row r="4908" spans="3:22">
      <c r="C4908" s="3"/>
      <c r="E4908" s="2"/>
      <c r="H4908" s="40"/>
      <c r="I4908" s="10"/>
      <c r="J4908" s="9"/>
      <c r="K4908" s="53"/>
      <c r="L4908" s="54"/>
      <c r="O4908" s="17"/>
      <c r="P4908" s="17"/>
      <c r="Q4908" s="17"/>
      <c r="R4908" s="17"/>
      <c r="S4908" s="17"/>
      <c r="T4908" s="17"/>
      <c r="U4908" s="17"/>
      <c r="V4908" s="17"/>
    </row>
    <row r="4909" spans="3:22">
      <c r="C4909" s="3"/>
      <c r="E4909" s="2"/>
      <c r="H4909" s="40"/>
      <c r="I4909" s="10"/>
      <c r="J4909" s="9"/>
      <c r="K4909" s="53"/>
      <c r="L4909" s="54"/>
      <c r="O4909" s="17"/>
      <c r="P4909" s="17"/>
      <c r="Q4909" s="17"/>
      <c r="R4909" s="17"/>
      <c r="S4909" s="17"/>
      <c r="T4909" s="17"/>
      <c r="U4909" s="17"/>
      <c r="V4909" s="17"/>
    </row>
    <row r="4910" spans="3:22">
      <c r="C4910" s="3"/>
      <c r="E4910" s="2"/>
      <c r="H4910" s="40"/>
      <c r="I4910" s="10"/>
      <c r="J4910" s="9"/>
      <c r="K4910" s="53"/>
      <c r="L4910" s="54"/>
      <c r="O4910" s="17"/>
      <c r="P4910" s="17"/>
      <c r="Q4910" s="17"/>
      <c r="R4910" s="17"/>
      <c r="S4910" s="17"/>
      <c r="T4910" s="17"/>
      <c r="U4910" s="17"/>
      <c r="V4910" s="17"/>
    </row>
    <row r="4911" spans="3:22">
      <c r="C4911" s="3"/>
      <c r="E4911" s="2"/>
      <c r="H4911" s="40"/>
      <c r="I4911" s="10"/>
      <c r="J4911" s="9"/>
      <c r="K4911" s="53"/>
      <c r="L4911" s="54"/>
      <c r="O4911" s="17"/>
      <c r="P4911" s="17"/>
      <c r="Q4911" s="17"/>
      <c r="R4911" s="17"/>
      <c r="S4911" s="17"/>
      <c r="T4911" s="17"/>
      <c r="U4911" s="17"/>
      <c r="V4911" s="17"/>
    </row>
    <row r="4912" spans="3:22">
      <c r="C4912" s="3"/>
      <c r="E4912" s="2"/>
      <c r="H4912" s="40"/>
      <c r="I4912" s="10"/>
      <c r="J4912" s="9"/>
      <c r="K4912" s="53"/>
      <c r="L4912" s="54"/>
      <c r="O4912" s="17"/>
      <c r="P4912" s="17"/>
      <c r="Q4912" s="17"/>
      <c r="R4912" s="17"/>
      <c r="S4912" s="17"/>
      <c r="T4912" s="17"/>
      <c r="U4912" s="17"/>
      <c r="V4912" s="17"/>
    </row>
    <row r="4913" spans="3:22">
      <c r="C4913" s="3"/>
      <c r="E4913" s="2"/>
      <c r="H4913" s="40"/>
      <c r="I4913" s="10"/>
      <c r="J4913" s="9"/>
      <c r="K4913" s="53"/>
      <c r="L4913" s="54"/>
      <c r="O4913" s="17"/>
      <c r="P4913" s="17"/>
      <c r="Q4913" s="17"/>
      <c r="R4913" s="17"/>
      <c r="S4913" s="17"/>
      <c r="T4913" s="17"/>
      <c r="U4913" s="17"/>
      <c r="V4913" s="17"/>
    </row>
    <row r="4914" spans="3:22">
      <c r="C4914" s="3"/>
      <c r="E4914" s="2"/>
      <c r="H4914" s="40"/>
      <c r="I4914" s="10"/>
      <c r="J4914" s="9"/>
      <c r="K4914" s="53"/>
      <c r="L4914" s="54"/>
      <c r="O4914" s="17"/>
      <c r="P4914" s="17"/>
      <c r="Q4914" s="17"/>
      <c r="R4914" s="17"/>
      <c r="S4914" s="17"/>
      <c r="T4914" s="17"/>
      <c r="U4914" s="17"/>
      <c r="V4914" s="17"/>
    </row>
    <row r="4915" spans="3:22">
      <c r="C4915" s="3"/>
      <c r="E4915" s="2"/>
      <c r="H4915" s="40"/>
      <c r="I4915" s="10"/>
      <c r="J4915" s="9"/>
      <c r="K4915" s="53"/>
      <c r="L4915" s="54"/>
      <c r="O4915" s="17"/>
      <c r="P4915" s="17"/>
      <c r="Q4915" s="17"/>
      <c r="R4915" s="17"/>
      <c r="S4915" s="17"/>
      <c r="T4915" s="17"/>
      <c r="U4915" s="17"/>
      <c r="V4915" s="17"/>
    </row>
    <row r="4916" spans="3:22">
      <c r="C4916" s="3"/>
      <c r="E4916" s="2"/>
      <c r="H4916" s="40"/>
      <c r="I4916" s="10"/>
      <c r="J4916" s="9"/>
      <c r="K4916" s="53"/>
      <c r="L4916" s="54"/>
      <c r="O4916" s="17"/>
      <c r="P4916" s="17"/>
      <c r="Q4916" s="17"/>
      <c r="R4916" s="17"/>
      <c r="S4916" s="17"/>
      <c r="T4916" s="17"/>
      <c r="U4916" s="17"/>
      <c r="V4916" s="17"/>
    </row>
    <row r="4917" spans="3:22">
      <c r="C4917" s="3"/>
      <c r="E4917" s="2"/>
      <c r="H4917" s="40"/>
      <c r="I4917" s="10"/>
      <c r="J4917" s="9"/>
      <c r="K4917" s="53"/>
      <c r="L4917" s="54"/>
      <c r="O4917" s="17"/>
      <c r="P4917" s="17"/>
      <c r="Q4917" s="17"/>
      <c r="R4917" s="17"/>
      <c r="S4917" s="17"/>
      <c r="T4917" s="17"/>
      <c r="U4917" s="17"/>
      <c r="V4917" s="17"/>
    </row>
    <row r="4918" spans="3:22">
      <c r="C4918" s="3"/>
      <c r="E4918" s="2"/>
      <c r="H4918" s="40"/>
      <c r="I4918" s="10"/>
      <c r="J4918" s="9"/>
      <c r="K4918" s="53"/>
      <c r="L4918" s="54"/>
      <c r="O4918" s="17"/>
      <c r="P4918" s="17"/>
      <c r="Q4918" s="17"/>
      <c r="R4918" s="17"/>
      <c r="S4918" s="17"/>
      <c r="T4918" s="17"/>
      <c r="U4918" s="17"/>
      <c r="V4918" s="17"/>
    </row>
    <row r="4919" spans="3:22">
      <c r="C4919" s="3"/>
      <c r="E4919" s="2"/>
      <c r="H4919" s="40"/>
      <c r="I4919" s="10"/>
      <c r="J4919" s="9"/>
      <c r="K4919" s="53"/>
      <c r="L4919" s="54"/>
      <c r="O4919" s="17"/>
      <c r="P4919" s="17"/>
      <c r="Q4919" s="17"/>
      <c r="R4919" s="17"/>
      <c r="S4919" s="17"/>
      <c r="T4919" s="17"/>
      <c r="U4919" s="17"/>
      <c r="V4919" s="17"/>
    </row>
    <row r="4920" spans="3:22">
      <c r="C4920" s="3"/>
      <c r="E4920" s="2"/>
      <c r="H4920" s="40"/>
      <c r="I4920" s="10"/>
      <c r="J4920" s="9"/>
      <c r="K4920" s="53"/>
      <c r="L4920" s="54"/>
      <c r="O4920" s="17"/>
      <c r="P4920" s="17"/>
      <c r="Q4920" s="17"/>
      <c r="R4920" s="17"/>
      <c r="S4920" s="17"/>
      <c r="T4920" s="17"/>
      <c r="U4920" s="17"/>
      <c r="V4920" s="17"/>
    </row>
    <row r="4921" spans="3:22">
      <c r="C4921" s="3"/>
      <c r="E4921" s="2"/>
      <c r="H4921" s="40"/>
      <c r="I4921" s="10"/>
      <c r="J4921" s="9"/>
      <c r="K4921" s="53"/>
      <c r="L4921" s="54"/>
      <c r="O4921" s="17"/>
      <c r="P4921" s="17"/>
      <c r="Q4921" s="17"/>
      <c r="R4921" s="17"/>
      <c r="S4921" s="17"/>
      <c r="T4921" s="17"/>
      <c r="U4921" s="17"/>
      <c r="V4921" s="17"/>
    </row>
    <row r="4922" spans="3:22">
      <c r="C4922" s="3"/>
      <c r="E4922" s="2"/>
      <c r="H4922" s="40"/>
      <c r="I4922" s="10"/>
      <c r="J4922" s="9"/>
      <c r="K4922" s="53"/>
      <c r="L4922" s="54"/>
      <c r="O4922" s="17"/>
      <c r="P4922" s="17"/>
      <c r="Q4922" s="17"/>
      <c r="R4922" s="17"/>
      <c r="S4922" s="17"/>
      <c r="T4922" s="17"/>
      <c r="U4922" s="17"/>
      <c r="V4922" s="17"/>
    </row>
    <row r="4923" spans="3:22">
      <c r="C4923" s="3"/>
      <c r="E4923" s="2"/>
      <c r="H4923" s="40"/>
      <c r="I4923" s="10"/>
      <c r="J4923" s="9"/>
      <c r="K4923" s="53"/>
      <c r="L4923" s="54"/>
      <c r="O4923" s="17"/>
      <c r="P4923" s="17"/>
      <c r="Q4923" s="17"/>
      <c r="R4923" s="17"/>
      <c r="S4923" s="17"/>
      <c r="T4923" s="17"/>
      <c r="U4923" s="17"/>
      <c r="V4923" s="17"/>
    </row>
    <row r="4924" spans="3:22">
      <c r="C4924" s="3"/>
      <c r="E4924" s="2"/>
      <c r="H4924" s="40"/>
      <c r="I4924" s="10"/>
      <c r="J4924" s="9"/>
      <c r="K4924" s="53"/>
      <c r="L4924" s="54"/>
      <c r="O4924" s="17"/>
      <c r="P4924" s="17"/>
      <c r="Q4924" s="17"/>
      <c r="R4924" s="17"/>
      <c r="S4924" s="17"/>
      <c r="T4924" s="17"/>
      <c r="U4924" s="17"/>
      <c r="V4924" s="17"/>
    </row>
    <row r="4925" spans="3:22">
      <c r="C4925" s="3"/>
      <c r="E4925" s="2"/>
      <c r="H4925" s="40"/>
      <c r="I4925" s="10"/>
      <c r="J4925" s="9"/>
      <c r="K4925" s="53"/>
      <c r="L4925" s="54"/>
      <c r="O4925" s="17"/>
      <c r="P4925" s="17"/>
      <c r="Q4925" s="17"/>
      <c r="R4925" s="17"/>
      <c r="S4925" s="17"/>
      <c r="T4925" s="17"/>
      <c r="U4925" s="17"/>
      <c r="V4925" s="17"/>
    </row>
    <row r="4926" spans="3:22">
      <c r="C4926" s="3"/>
      <c r="E4926" s="2"/>
      <c r="H4926" s="40"/>
      <c r="I4926" s="10"/>
      <c r="J4926" s="9"/>
      <c r="K4926" s="53"/>
      <c r="L4926" s="54"/>
      <c r="O4926" s="17"/>
      <c r="P4926" s="17"/>
      <c r="Q4926" s="17"/>
      <c r="R4926" s="17"/>
      <c r="S4926" s="17"/>
      <c r="T4926" s="17"/>
      <c r="U4926" s="17"/>
      <c r="V4926" s="17"/>
    </row>
    <row r="4927" spans="3:22">
      <c r="C4927" s="3"/>
      <c r="E4927" s="2"/>
      <c r="H4927" s="40"/>
      <c r="I4927" s="10"/>
      <c r="J4927" s="9"/>
      <c r="K4927" s="53"/>
      <c r="L4927" s="54"/>
      <c r="O4927" s="17"/>
      <c r="P4927" s="17"/>
      <c r="Q4927" s="17"/>
      <c r="R4927" s="17"/>
      <c r="S4927" s="17"/>
      <c r="T4927" s="17"/>
      <c r="U4927" s="17"/>
      <c r="V4927" s="17"/>
    </row>
    <row r="4928" spans="3:22">
      <c r="C4928" s="3"/>
      <c r="E4928" s="2"/>
      <c r="H4928" s="40"/>
      <c r="I4928" s="10"/>
      <c r="J4928" s="9"/>
      <c r="K4928" s="53"/>
      <c r="L4928" s="54"/>
      <c r="O4928" s="17"/>
      <c r="P4928" s="17"/>
      <c r="Q4928" s="17"/>
      <c r="R4928" s="17"/>
      <c r="S4928" s="17"/>
      <c r="T4928" s="17"/>
      <c r="U4928" s="17"/>
      <c r="V4928" s="17"/>
    </row>
    <row r="4929" spans="3:22">
      <c r="C4929" s="3"/>
      <c r="E4929" s="2"/>
      <c r="H4929" s="40"/>
      <c r="I4929" s="10"/>
      <c r="J4929" s="9"/>
      <c r="K4929" s="53"/>
      <c r="L4929" s="54"/>
      <c r="O4929" s="17"/>
      <c r="P4929" s="17"/>
      <c r="Q4929" s="17"/>
      <c r="R4929" s="17"/>
      <c r="S4929" s="17"/>
      <c r="T4929" s="17"/>
      <c r="U4929" s="17"/>
      <c r="V4929" s="17"/>
    </row>
    <row r="4930" spans="3:22">
      <c r="C4930" s="3"/>
      <c r="E4930" s="2"/>
      <c r="H4930" s="40"/>
      <c r="I4930" s="10"/>
      <c r="J4930" s="9"/>
      <c r="K4930" s="53"/>
      <c r="L4930" s="54"/>
      <c r="O4930" s="17"/>
      <c r="P4930" s="17"/>
      <c r="Q4930" s="17"/>
      <c r="R4930" s="17"/>
      <c r="S4930" s="17"/>
      <c r="T4930" s="17"/>
      <c r="U4930" s="17"/>
      <c r="V4930" s="17"/>
    </row>
    <row r="4931" spans="3:22">
      <c r="C4931" s="3"/>
      <c r="E4931" s="2"/>
      <c r="H4931" s="40"/>
      <c r="I4931" s="10"/>
      <c r="J4931" s="9"/>
      <c r="K4931" s="53"/>
      <c r="L4931" s="54"/>
      <c r="O4931" s="17"/>
      <c r="P4931" s="17"/>
      <c r="Q4931" s="17"/>
      <c r="R4931" s="17"/>
      <c r="S4931" s="17"/>
      <c r="T4931" s="17"/>
      <c r="U4931" s="17"/>
      <c r="V4931" s="17"/>
    </row>
    <row r="4932" spans="3:22">
      <c r="C4932" s="3"/>
      <c r="E4932" s="2"/>
      <c r="H4932" s="40"/>
      <c r="I4932" s="10"/>
      <c r="J4932" s="9"/>
      <c r="K4932" s="53"/>
      <c r="L4932" s="54"/>
      <c r="O4932" s="17"/>
      <c r="P4932" s="17"/>
      <c r="Q4932" s="17"/>
      <c r="R4932" s="17"/>
      <c r="S4932" s="17"/>
      <c r="T4932" s="17"/>
      <c r="U4932" s="17"/>
      <c r="V4932" s="17"/>
    </row>
    <row r="4933" spans="3:22">
      <c r="C4933" s="3"/>
      <c r="E4933" s="2"/>
      <c r="H4933" s="40"/>
      <c r="I4933" s="10"/>
      <c r="J4933" s="9"/>
      <c r="K4933" s="53"/>
      <c r="L4933" s="54"/>
      <c r="O4933" s="17"/>
      <c r="P4933" s="17"/>
      <c r="Q4933" s="17"/>
      <c r="R4933" s="17"/>
      <c r="S4933" s="17"/>
      <c r="T4933" s="17"/>
      <c r="U4933" s="17"/>
      <c r="V4933" s="17"/>
    </row>
    <row r="4934" spans="3:22">
      <c r="C4934" s="3"/>
      <c r="E4934" s="2"/>
      <c r="H4934" s="40"/>
      <c r="I4934" s="10"/>
      <c r="J4934" s="9"/>
      <c r="K4934" s="53"/>
      <c r="L4934" s="54"/>
      <c r="O4934" s="17"/>
      <c r="P4934" s="17"/>
      <c r="Q4934" s="17"/>
      <c r="R4934" s="17"/>
      <c r="S4934" s="17"/>
      <c r="T4934" s="17"/>
      <c r="U4934" s="17"/>
      <c r="V4934" s="17"/>
    </row>
    <row r="4935" spans="3:22">
      <c r="C4935" s="3"/>
      <c r="E4935" s="2"/>
      <c r="H4935" s="40"/>
      <c r="I4935" s="10"/>
      <c r="J4935" s="9"/>
      <c r="K4935" s="53"/>
      <c r="L4935" s="54"/>
      <c r="O4935" s="17"/>
      <c r="P4935" s="17"/>
      <c r="Q4935" s="17"/>
      <c r="R4935" s="17"/>
      <c r="S4935" s="17"/>
      <c r="T4935" s="17"/>
      <c r="U4935" s="17"/>
      <c r="V4935" s="17"/>
    </row>
    <row r="4936" spans="3:22">
      <c r="C4936" s="3"/>
      <c r="E4936" s="2"/>
      <c r="H4936" s="40"/>
      <c r="I4936" s="10"/>
      <c r="J4936" s="9"/>
      <c r="K4936" s="53"/>
      <c r="L4936" s="54"/>
      <c r="O4936" s="17"/>
      <c r="P4936" s="17"/>
      <c r="Q4936" s="17"/>
      <c r="R4936" s="17"/>
      <c r="S4936" s="17"/>
      <c r="T4936" s="17"/>
      <c r="U4936" s="17"/>
      <c r="V4936" s="17"/>
    </row>
    <row r="4937" spans="3:22">
      <c r="C4937" s="3"/>
      <c r="E4937" s="2"/>
      <c r="H4937" s="40"/>
      <c r="I4937" s="10"/>
      <c r="J4937" s="9"/>
      <c r="K4937" s="53"/>
      <c r="L4937" s="54"/>
      <c r="O4937" s="17"/>
      <c r="P4937" s="17"/>
      <c r="Q4937" s="17"/>
      <c r="R4937" s="17"/>
      <c r="S4937" s="17"/>
      <c r="T4937" s="17"/>
      <c r="U4937" s="17"/>
      <c r="V4937" s="17"/>
    </row>
    <row r="4938" spans="3:22">
      <c r="C4938" s="3"/>
      <c r="E4938" s="2"/>
      <c r="H4938" s="40"/>
      <c r="I4938" s="10"/>
      <c r="J4938" s="9"/>
      <c r="K4938" s="53"/>
      <c r="L4938" s="54"/>
      <c r="O4938" s="17"/>
      <c r="P4938" s="17"/>
      <c r="Q4938" s="17"/>
      <c r="R4938" s="17"/>
      <c r="S4938" s="17"/>
      <c r="T4938" s="17"/>
      <c r="U4938" s="17"/>
      <c r="V4938" s="17"/>
    </row>
    <row r="4939" spans="3:22">
      <c r="C4939" s="3"/>
      <c r="E4939" s="2"/>
      <c r="H4939" s="40"/>
      <c r="I4939" s="10"/>
      <c r="J4939" s="9"/>
      <c r="K4939" s="53"/>
      <c r="L4939" s="54"/>
      <c r="O4939" s="17"/>
      <c r="P4939" s="17"/>
      <c r="Q4939" s="17"/>
      <c r="R4939" s="17"/>
      <c r="S4939" s="17"/>
      <c r="T4939" s="17"/>
      <c r="U4939" s="17"/>
      <c r="V4939" s="17"/>
    </row>
    <row r="4940" spans="3:22">
      <c r="C4940" s="3"/>
      <c r="E4940" s="2"/>
      <c r="H4940" s="40"/>
      <c r="I4940" s="10"/>
      <c r="J4940" s="9"/>
      <c r="K4940" s="53"/>
      <c r="L4940" s="54"/>
      <c r="O4940" s="17"/>
      <c r="P4940" s="17"/>
      <c r="Q4940" s="17"/>
      <c r="R4940" s="17"/>
      <c r="S4940" s="17"/>
      <c r="T4940" s="17"/>
      <c r="U4940" s="17"/>
      <c r="V4940" s="17"/>
    </row>
    <row r="4941" spans="3:22">
      <c r="C4941" s="3"/>
      <c r="E4941" s="2"/>
      <c r="H4941" s="40"/>
      <c r="I4941" s="10"/>
      <c r="J4941" s="9"/>
      <c r="K4941" s="53"/>
      <c r="L4941" s="54"/>
      <c r="O4941" s="17"/>
      <c r="P4941" s="17"/>
      <c r="Q4941" s="17"/>
      <c r="R4941" s="17"/>
      <c r="S4941" s="17"/>
      <c r="T4941" s="17"/>
      <c r="U4941" s="17"/>
      <c r="V4941" s="17"/>
    </row>
    <row r="4942" spans="3:22">
      <c r="C4942" s="3"/>
      <c r="E4942" s="2"/>
      <c r="H4942" s="40"/>
      <c r="I4942" s="10"/>
      <c r="J4942" s="9"/>
      <c r="K4942" s="53"/>
      <c r="L4942" s="54"/>
      <c r="O4942" s="17"/>
      <c r="P4942" s="17"/>
      <c r="Q4942" s="17"/>
      <c r="R4942" s="17"/>
      <c r="S4942" s="17"/>
      <c r="T4942" s="17"/>
      <c r="U4942" s="17"/>
      <c r="V4942" s="17"/>
    </row>
    <row r="4943" spans="3:22">
      <c r="C4943" s="3"/>
      <c r="E4943" s="2"/>
      <c r="H4943" s="40"/>
      <c r="I4943" s="10"/>
      <c r="J4943" s="9"/>
      <c r="K4943" s="53"/>
      <c r="L4943" s="54"/>
      <c r="O4943" s="17"/>
      <c r="P4943" s="17"/>
      <c r="Q4943" s="17"/>
      <c r="R4943" s="17"/>
      <c r="S4943" s="17"/>
      <c r="T4943" s="17"/>
      <c r="U4943" s="17"/>
      <c r="V4943" s="17"/>
    </row>
    <row r="4944" spans="3:22">
      <c r="C4944" s="3"/>
      <c r="E4944" s="2"/>
      <c r="H4944" s="40"/>
      <c r="I4944" s="10"/>
      <c r="J4944" s="9"/>
      <c r="K4944" s="53"/>
      <c r="L4944" s="54"/>
      <c r="O4944" s="17"/>
      <c r="P4944" s="17"/>
      <c r="Q4944" s="17"/>
      <c r="R4944" s="17"/>
      <c r="S4944" s="17"/>
      <c r="T4944" s="17"/>
      <c r="U4944" s="17"/>
      <c r="V4944" s="17"/>
    </row>
    <row r="4945" spans="3:22">
      <c r="C4945" s="3"/>
      <c r="E4945" s="2"/>
      <c r="H4945" s="40"/>
      <c r="I4945" s="10"/>
      <c r="J4945" s="9"/>
      <c r="K4945" s="53"/>
      <c r="L4945" s="54"/>
      <c r="O4945" s="17"/>
      <c r="P4945" s="17"/>
      <c r="Q4945" s="17"/>
      <c r="R4945" s="17"/>
      <c r="S4945" s="17"/>
      <c r="T4945" s="17"/>
      <c r="U4945" s="17"/>
      <c r="V4945" s="17"/>
    </row>
    <row r="4946" spans="3:22">
      <c r="C4946" s="3"/>
      <c r="E4946" s="2"/>
      <c r="H4946" s="40"/>
      <c r="I4946" s="10"/>
      <c r="J4946" s="9"/>
      <c r="K4946" s="53"/>
      <c r="L4946" s="54"/>
      <c r="O4946" s="17"/>
      <c r="P4946" s="17"/>
      <c r="Q4946" s="17"/>
      <c r="R4946" s="17"/>
      <c r="S4946" s="17"/>
      <c r="T4946" s="17"/>
      <c r="U4946" s="17"/>
      <c r="V4946" s="17"/>
    </row>
    <row r="4947" spans="3:22">
      <c r="C4947" s="3"/>
      <c r="E4947" s="2"/>
      <c r="H4947" s="40"/>
      <c r="I4947" s="10"/>
      <c r="J4947" s="9"/>
      <c r="K4947" s="53"/>
      <c r="L4947" s="54"/>
      <c r="O4947" s="17"/>
      <c r="P4947" s="17"/>
      <c r="Q4947" s="17"/>
      <c r="R4947" s="17"/>
      <c r="S4947" s="17"/>
      <c r="T4947" s="17"/>
      <c r="U4947" s="17"/>
      <c r="V4947" s="17"/>
    </row>
    <row r="4948" spans="3:22">
      <c r="C4948" s="3"/>
      <c r="E4948" s="2"/>
      <c r="H4948" s="40"/>
      <c r="I4948" s="10"/>
      <c r="J4948" s="9"/>
      <c r="K4948" s="53"/>
      <c r="L4948" s="54"/>
      <c r="O4948" s="17"/>
      <c r="P4948" s="17"/>
      <c r="Q4948" s="17"/>
      <c r="R4948" s="17"/>
      <c r="S4948" s="17"/>
      <c r="T4948" s="17"/>
      <c r="U4948" s="17"/>
      <c r="V4948" s="17"/>
    </row>
    <row r="4949" spans="3:22">
      <c r="C4949" s="3"/>
      <c r="E4949" s="2"/>
      <c r="H4949" s="40"/>
      <c r="I4949" s="10"/>
      <c r="J4949" s="9"/>
      <c r="K4949" s="53"/>
      <c r="L4949" s="54"/>
      <c r="O4949" s="17"/>
      <c r="P4949" s="17"/>
      <c r="Q4949" s="17"/>
      <c r="R4949" s="17"/>
      <c r="S4949" s="17"/>
      <c r="T4949" s="17"/>
      <c r="U4949" s="17"/>
      <c r="V4949" s="17"/>
    </row>
    <row r="4950" spans="3:22">
      <c r="C4950" s="3"/>
      <c r="E4950" s="2"/>
      <c r="H4950" s="40"/>
      <c r="I4950" s="10"/>
      <c r="J4950" s="9"/>
      <c r="K4950" s="53"/>
      <c r="L4950" s="54"/>
      <c r="O4950" s="17"/>
      <c r="P4950" s="17"/>
      <c r="Q4950" s="17"/>
      <c r="R4950" s="17"/>
      <c r="S4950" s="17"/>
      <c r="T4950" s="17"/>
      <c r="U4950" s="17"/>
      <c r="V4950" s="17"/>
    </row>
    <row r="4951" spans="3:22">
      <c r="C4951" s="3"/>
      <c r="E4951" s="2"/>
      <c r="H4951" s="40"/>
      <c r="I4951" s="10"/>
      <c r="J4951" s="9"/>
      <c r="K4951" s="53"/>
      <c r="L4951" s="54"/>
      <c r="O4951" s="17"/>
      <c r="P4951" s="17"/>
      <c r="Q4951" s="17"/>
      <c r="R4951" s="17"/>
      <c r="S4951" s="17"/>
      <c r="T4951" s="17"/>
      <c r="U4951" s="17"/>
      <c r="V4951" s="17"/>
    </row>
    <row r="4952" spans="3:22">
      <c r="C4952" s="3"/>
      <c r="E4952" s="2"/>
      <c r="H4952" s="40"/>
      <c r="I4952" s="10"/>
      <c r="J4952" s="9"/>
      <c r="K4952" s="53"/>
      <c r="L4952" s="54"/>
      <c r="O4952" s="17"/>
      <c r="P4952" s="17"/>
      <c r="Q4952" s="17"/>
      <c r="R4952" s="17"/>
      <c r="S4952" s="17"/>
      <c r="T4952" s="17"/>
      <c r="U4952" s="17"/>
      <c r="V4952" s="17"/>
    </row>
    <row r="4953" spans="3:22">
      <c r="C4953" s="3"/>
      <c r="E4953" s="2"/>
      <c r="H4953" s="40"/>
      <c r="I4953" s="10"/>
      <c r="J4953" s="9"/>
      <c r="K4953" s="53"/>
      <c r="L4953" s="54"/>
      <c r="O4953" s="17"/>
      <c r="P4953" s="17"/>
      <c r="Q4953" s="17"/>
      <c r="R4953" s="17"/>
      <c r="S4953" s="17"/>
      <c r="T4953" s="17"/>
      <c r="U4953" s="17"/>
      <c r="V4953" s="17"/>
    </row>
    <row r="4954" spans="3:22">
      <c r="C4954" s="3"/>
      <c r="E4954" s="2"/>
      <c r="H4954" s="40"/>
      <c r="I4954" s="10"/>
      <c r="J4954" s="9"/>
      <c r="K4954" s="53"/>
      <c r="L4954" s="54"/>
      <c r="O4954" s="17"/>
      <c r="P4954" s="17"/>
      <c r="Q4954" s="17"/>
      <c r="R4954" s="17"/>
      <c r="S4954" s="17"/>
      <c r="T4954" s="17"/>
      <c r="U4954" s="17"/>
      <c r="V4954" s="17"/>
    </row>
    <row r="4955" spans="3:22">
      <c r="C4955" s="3"/>
      <c r="E4955" s="2"/>
      <c r="H4955" s="40"/>
      <c r="I4955" s="10"/>
      <c r="J4955" s="9"/>
      <c r="K4955" s="53"/>
      <c r="L4955" s="54"/>
      <c r="O4955" s="17"/>
      <c r="P4955" s="17"/>
      <c r="Q4955" s="17"/>
      <c r="R4955" s="17"/>
      <c r="S4955" s="17"/>
      <c r="T4955" s="17"/>
      <c r="U4955" s="17"/>
      <c r="V4955" s="17"/>
    </row>
    <row r="4956" spans="3:22">
      <c r="C4956" s="3"/>
      <c r="E4956" s="2"/>
      <c r="H4956" s="40"/>
      <c r="I4956" s="10"/>
      <c r="J4956" s="9"/>
      <c r="K4956" s="53"/>
      <c r="L4956" s="54"/>
      <c r="O4956" s="17"/>
      <c r="P4956" s="17"/>
      <c r="Q4956" s="17"/>
      <c r="R4956" s="17"/>
      <c r="S4956" s="17"/>
      <c r="T4956" s="17"/>
      <c r="U4956" s="17"/>
      <c r="V4956" s="17"/>
    </row>
    <row r="4957" spans="3:22">
      <c r="C4957" s="3"/>
      <c r="E4957" s="2"/>
      <c r="H4957" s="40"/>
      <c r="I4957" s="10"/>
      <c r="J4957" s="9"/>
      <c r="K4957" s="53"/>
      <c r="L4957" s="54"/>
      <c r="O4957" s="17"/>
      <c r="P4957" s="17"/>
      <c r="Q4957" s="17"/>
      <c r="R4957" s="17"/>
      <c r="S4957" s="17"/>
      <c r="T4957" s="17"/>
      <c r="U4957" s="17"/>
      <c r="V4957" s="17"/>
    </row>
    <row r="4958" spans="3:22">
      <c r="C4958" s="3"/>
      <c r="E4958" s="2"/>
      <c r="H4958" s="40"/>
      <c r="I4958" s="10"/>
      <c r="J4958" s="9"/>
      <c r="K4958" s="53"/>
      <c r="L4958" s="54"/>
      <c r="O4958" s="17"/>
      <c r="P4958" s="17"/>
      <c r="Q4958" s="17"/>
      <c r="R4958" s="17"/>
      <c r="S4958" s="17"/>
      <c r="T4958" s="17"/>
      <c r="U4958" s="17"/>
      <c r="V4958" s="17"/>
    </row>
    <row r="4959" spans="3:22">
      <c r="C4959" s="3"/>
      <c r="E4959" s="2"/>
      <c r="H4959" s="40"/>
      <c r="I4959" s="10"/>
      <c r="J4959" s="9"/>
      <c r="K4959" s="53"/>
      <c r="L4959" s="54"/>
      <c r="O4959" s="17"/>
      <c r="P4959" s="17"/>
      <c r="Q4959" s="17"/>
      <c r="R4959" s="17"/>
      <c r="S4959" s="17"/>
      <c r="T4959" s="17"/>
      <c r="U4959" s="17"/>
      <c r="V4959" s="17"/>
    </row>
    <row r="4960" spans="3:22">
      <c r="C4960" s="3"/>
      <c r="E4960" s="2"/>
      <c r="H4960" s="40"/>
      <c r="I4960" s="10"/>
      <c r="J4960" s="9"/>
      <c r="K4960" s="53"/>
      <c r="L4960" s="54"/>
      <c r="O4960" s="17"/>
      <c r="P4960" s="17"/>
      <c r="Q4960" s="17"/>
      <c r="R4960" s="17"/>
      <c r="S4960" s="17"/>
      <c r="T4960" s="17"/>
      <c r="U4960" s="17"/>
      <c r="V4960" s="17"/>
    </row>
    <row r="4961" spans="3:22">
      <c r="C4961" s="3"/>
      <c r="E4961" s="2"/>
      <c r="H4961" s="40"/>
      <c r="I4961" s="10"/>
      <c r="J4961" s="9"/>
      <c r="K4961" s="53"/>
      <c r="L4961" s="54"/>
      <c r="O4961" s="17"/>
      <c r="P4961" s="17"/>
      <c r="Q4961" s="17"/>
      <c r="R4961" s="17"/>
      <c r="S4961" s="17"/>
      <c r="T4961" s="17"/>
      <c r="U4961" s="17"/>
      <c r="V4961" s="17"/>
    </row>
    <row r="4962" spans="3:22">
      <c r="C4962" s="3"/>
      <c r="E4962" s="2"/>
      <c r="H4962" s="40"/>
      <c r="I4962" s="10"/>
      <c r="J4962" s="9"/>
      <c r="K4962" s="53"/>
      <c r="L4962" s="54"/>
      <c r="O4962" s="17"/>
      <c r="P4962" s="17"/>
      <c r="Q4962" s="17"/>
      <c r="R4962" s="17"/>
      <c r="S4962" s="17"/>
      <c r="T4962" s="17"/>
      <c r="U4962" s="17"/>
      <c r="V4962" s="17"/>
    </row>
    <row r="4963" spans="3:22">
      <c r="C4963" s="3"/>
      <c r="E4963" s="2"/>
      <c r="H4963" s="40"/>
      <c r="I4963" s="10"/>
      <c r="J4963" s="9"/>
      <c r="K4963" s="53"/>
      <c r="L4963" s="54"/>
      <c r="O4963" s="17"/>
      <c r="P4963" s="17"/>
      <c r="Q4963" s="17"/>
      <c r="R4963" s="17"/>
      <c r="S4963" s="17"/>
      <c r="T4963" s="17"/>
      <c r="U4963" s="17"/>
      <c r="V4963" s="17"/>
    </row>
    <row r="4964" spans="3:22">
      <c r="C4964" s="3"/>
      <c r="E4964" s="2"/>
      <c r="H4964" s="40"/>
      <c r="I4964" s="10"/>
      <c r="J4964" s="9"/>
      <c r="K4964" s="53"/>
      <c r="L4964" s="54"/>
      <c r="O4964" s="17"/>
      <c r="P4964" s="17"/>
      <c r="Q4964" s="17"/>
      <c r="R4964" s="17"/>
      <c r="S4964" s="17"/>
      <c r="T4964" s="17"/>
      <c r="U4964" s="17"/>
      <c r="V4964" s="17"/>
    </row>
    <row r="4965" spans="3:22">
      <c r="C4965" s="3"/>
      <c r="E4965" s="2"/>
      <c r="H4965" s="40"/>
      <c r="I4965" s="10"/>
      <c r="J4965" s="9"/>
      <c r="K4965" s="53"/>
      <c r="L4965" s="54"/>
      <c r="O4965" s="17"/>
      <c r="P4965" s="17"/>
      <c r="Q4965" s="17"/>
      <c r="R4965" s="17"/>
      <c r="S4965" s="17"/>
      <c r="T4965" s="17"/>
      <c r="U4965" s="17"/>
      <c r="V4965" s="17"/>
    </row>
    <row r="4966" spans="3:22">
      <c r="C4966" s="3"/>
      <c r="E4966" s="2"/>
      <c r="H4966" s="40"/>
      <c r="I4966" s="10"/>
      <c r="J4966" s="9"/>
      <c r="K4966" s="53"/>
      <c r="L4966" s="54"/>
      <c r="O4966" s="17"/>
      <c r="P4966" s="17"/>
      <c r="Q4966" s="17"/>
      <c r="R4966" s="17"/>
      <c r="S4966" s="17"/>
      <c r="T4966" s="17"/>
      <c r="U4966" s="17"/>
      <c r="V4966" s="17"/>
    </row>
    <row r="4967" spans="3:22">
      <c r="C4967" s="3"/>
      <c r="E4967" s="2"/>
      <c r="H4967" s="40"/>
      <c r="I4967" s="10"/>
      <c r="J4967" s="9"/>
      <c r="K4967" s="53"/>
      <c r="L4967" s="54"/>
      <c r="O4967" s="17"/>
      <c r="P4967" s="17"/>
      <c r="Q4967" s="17"/>
      <c r="R4967" s="17"/>
      <c r="S4967" s="17"/>
      <c r="T4967" s="17"/>
      <c r="U4967" s="17"/>
      <c r="V4967" s="17"/>
    </row>
    <row r="4968" spans="3:22">
      <c r="C4968" s="3"/>
      <c r="E4968" s="2"/>
      <c r="H4968" s="40"/>
      <c r="I4968" s="10"/>
      <c r="J4968" s="9"/>
      <c r="K4968" s="53"/>
      <c r="L4968" s="54"/>
      <c r="O4968" s="17"/>
      <c r="P4968" s="17"/>
      <c r="Q4968" s="17"/>
      <c r="R4968" s="17"/>
      <c r="S4968" s="17"/>
      <c r="T4968" s="17"/>
      <c r="U4968" s="17"/>
      <c r="V4968" s="17"/>
    </row>
    <row r="4969" spans="3:22">
      <c r="C4969" s="3"/>
      <c r="E4969" s="2"/>
      <c r="H4969" s="40"/>
      <c r="I4969" s="10"/>
      <c r="J4969" s="9"/>
      <c r="K4969" s="53"/>
      <c r="L4969" s="54"/>
      <c r="O4969" s="17"/>
      <c r="P4969" s="17"/>
      <c r="Q4969" s="17"/>
      <c r="R4969" s="17"/>
      <c r="S4969" s="17"/>
      <c r="T4969" s="17"/>
      <c r="U4969" s="17"/>
      <c r="V4969" s="17"/>
    </row>
    <row r="4970" spans="3:22">
      <c r="C4970" s="3"/>
      <c r="E4970" s="2"/>
      <c r="H4970" s="40"/>
      <c r="I4970" s="10"/>
      <c r="J4970" s="9"/>
      <c r="K4970" s="53"/>
      <c r="L4970" s="54"/>
      <c r="O4970" s="17"/>
      <c r="P4970" s="17"/>
      <c r="Q4970" s="17"/>
      <c r="R4970" s="17"/>
      <c r="S4970" s="17"/>
      <c r="T4970" s="17"/>
      <c r="U4970" s="17"/>
      <c r="V4970" s="17"/>
    </row>
    <row r="4971" spans="3:22">
      <c r="C4971" s="3"/>
      <c r="E4971" s="2"/>
      <c r="H4971" s="40"/>
      <c r="I4971" s="10"/>
      <c r="J4971" s="9"/>
      <c r="K4971" s="53"/>
      <c r="L4971" s="54"/>
      <c r="O4971" s="17"/>
      <c r="P4971" s="17"/>
      <c r="Q4971" s="17"/>
      <c r="R4971" s="17"/>
      <c r="S4971" s="17"/>
      <c r="T4971" s="17"/>
      <c r="U4971" s="17"/>
      <c r="V4971" s="17"/>
    </row>
    <row r="4972" spans="3:22">
      <c r="C4972" s="3"/>
      <c r="E4972" s="2"/>
      <c r="H4972" s="40"/>
      <c r="I4972" s="10"/>
      <c r="J4972" s="9"/>
      <c r="K4972" s="53"/>
      <c r="L4972" s="54"/>
      <c r="O4972" s="17"/>
      <c r="P4972" s="17"/>
      <c r="Q4972" s="17"/>
      <c r="R4972" s="17"/>
      <c r="S4972" s="17"/>
      <c r="T4972" s="17"/>
      <c r="U4972" s="17"/>
      <c r="V4972" s="17"/>
    </row>
    <row r="4973" spans="3:22">
      <c r="C4973" s="3"/>
      <c r="E4973" s="2"/>
      <c r="H4973" s="40"/>
      <c r="I4973" s="10"/>
      <c r="J4973" s="9"/>
      <c r="K4973" s="53"/>
      <c r="L4973" s="54"/>
      <c r="O4973" s="17"/>
      <c r="P4973" s="17"/>
      <c r="Q4973" s="17"/>
      <c r="R4973" s="17"/>
      <c r="S4973" s="17"/>
      <c r="T4973" s="17"/>
      <c r="U4973" s="17"/>
      <c r="V4973" s="17"/>
    </row>
    <row r="4974" spans="3:22">
      <c r="C4974" s="3"/>
      <c r="E4974" s="2"/>
      <c r="H4974" s="40"/>
      <c r="I4974" s="10"/>
      <c r="J4974" s="9"/>
      <c r="K4974" s="53"/>
      <c r="L4974" s="54"/>
      <c r="O4974" s="17"/>
      <c r="P4974" s="17"/>
      <c r="Q4974" s="17"/>
      <c r="R4974" s="17"/>
      <c r="S4974" s="17"/>
      <c r="T4974" s="17"/>
      <c r="U4974" s="17"/>
      <c r="V4974" s="17"/>
    </row>
    <row r="4975" spans="3:22">
      <c r="C4975" s="3"/>
      <c r="E4975" s="2"/>
      <c r="H4975" s="40"/>
      <c r="I4975" s="10"/>
      <c r="J4975" s="9"/>
      <c r="K4975" s="53"/>
      <c r="L4975" s="54"/>
      <c r="O4975" s="17"/>
      <c r="P4975" s="17"/>
      <c r="Q4975" s="17"/>
      <c r="R4975" s="17"/>
      <c r="S4975" s="17"/>
      <c r="T4975" s="17"/>
      <c r="U4975" s="17"/>
      <c r="V4975" s="17"/>
    </row>
    <row r="4976" spans="3:22">
      <c r="C4976" s="3"/>
      <c r="E4976" s="2"/>
      <c r="H4976" s="40"/>
      <c r="I4976" s="10"/>
      <c r="J4976" s="9"/>
      <c r="K4976" s="53"/>
      <c r="L4976" s="54"/>
      <c r="O4976" s="17"/>
      <c r="P4976" s="17"/>
      <c r="Q4976" s="17"/>
      <c r="R4976" s="17"/>
      <c r="S4976" s="17"/>
      <c r="T4976" s="17"/>
      <c r="U4976" s="17"/>
      <c r="V4976" s="17"/>
    </row>
    <row r="4977" spans="3:22">
      <c r="C4977" s="3"/>
      <c r="E4977" s="2"/>
      <c r="H4977" s="40"/>
      <c r="I4977" s="10"/>
      <c r="J4977" s="9"/>
      <c r="K4977" s="53"/>
      <c r="L4977" s="54"/>
      <c r="O4977" s="17"/>
      <c r="P4977" s="17"/>
      <c r="Q4977" s="17"/>
      <c r="R4977" s="17"/>
      <c r="S4977" s="17"/>
      <c r="T4977" s="17"/>
      <c r="U4977" s="17"/>
      <c r="V4977" s="17"/>
    </row>
    <row r="4978" spans="3:22">
      <c r="C4978" s="3"/>
      <c r="E4978" s="2"/>
      <c r="H4978" s="40"/>
      <c r="I4978" s="10"/>
      <c r="J4978" s="9"/>
      <c r="K4978" s="53"/>
      <c r="L4978" s="54"/>
      <c r="O4978" s="17"/>
      <c r="P4978" s="17"/>
      <c r="Q4978" s="17"/>
      <c r="R4978" s="17"/>
      <c r="S4978" s="17"/>
      <c r="T4978" s="17"/>
      <c r="U4978" s="17"/>
      <c r="V4978" s="17"/>
    </row>
    <row r="4979" spans="3:22">
      <c r="C4979" s="3"/>
      <c r="E4979" s="2"/>
      <c r="H4979" s="40"/>
      <c r="I4979" s="10"/>
      <c r="J4979" s="9"/>
      <c r="K4979" s="53"/>
      <c r="L4979" s="54"/>
      <c r="O4979" s="17"/>
      <c r="P4979" s="17"/>
      <c r="Q4979" s="17"/>
      <c r="R4979" s="17"/>
      <c r="S4979" s="17"/>
      <c r="T4979" s="17"/>
      <c r="U4979" s="17"/>
      <c r="V4979" s="17"/>
    </row>
    <row r="4980" spans="3:22">
      <c r="C4980" s="3"/>
      <c r="E4980" s="2"/>
      <c r="H4980" s="40"/>
      <c r="I4980" s="10"/>
      <c r="J4980" s="9"/>
      <c r="K4980" s="53"/>
      <c r="L4980" s="54"/>
      <c r="O4980" s="17"/>
      <c r="P4980" s="17"/>
      <c r="Q4980" s="17"/>
      <c r="R4980" s="17"/>
      <c r="S4980" s="17"/>
      <c r="T4980" s="17"/>
      <c r="U4980" s="17"/>
      <c r="V4980" s="17"/>
    </row>
    <row r="4981" spans="3:22">
      <c r="C4981" s="3"/>
      <c r="E4981" s="2"/>
      <c r="H4981" s="40"/>
      <c r="I4981" s="10"/>
      <c r="J4981" s="9"/>
      <c r="K4981" s="53"/>
      <c r="L4981" s="54"/>
      <c r="O4981" s="17"/>
      <c r="P4981" s="17"/>
      <c r="Q4981" s="17"/>
      <c r="R4981" s="17"/>
      <c r="S4981" s="17"/>
      <c r="T4981" s="17"/>
      <c r="U4981" s="17"/>
      <c r="V4981" s="17"/>
    </row>
    <row r="4982" spans="3:22">
      <c r="C4982" s="3"/>
      <c r="E4982" s="2"/>
      <c r="H4982" s="40"/>
      <c r="I4982" s="10"/>
      <c r="J4982" s="9"/>
      <c r="K4982" s="53"/>
      <c r="L4982" s="54"/>
      <c r="O4982" s="17"/>
      <c r="P4982" s="17"/>
      <c r="Q4982" s="17"/>
      <c r="R4982" s="17"/>
      <c r="S4982" s="17"/>
      <c r="T4982" s="17"/>
      <c r="U4982" s="17"/>
      <c r="V4982" s="17"/>
    </row>
    <row r="4983" spans="3:22">
      <c r="C4983" s="3"/>
      <c r="E4983" s="2"/>
      <c r="H4983" s="40"/>
      <c r="I4983" s="10"/>
      <c r="J4983" s="9"/>
      <c r="K4983" s="53"/>
      <c r="L4983" s="54"/>
      <c r="O4983" s="17"/>
      <c r="P4983" s="17"/>
      <c r="Q4983" s="17"/>
      <c r="R4983" s="17"/>
      <c r="S4983" s="17"/>
      <c r="T4983" s="17"/>
      <c r="U4983" s="17"/>
      <c r="V4983" s="17"/>
    </row>
    <row r="4984" spans="3:22">
      <c r="C4984" s="3"/>
      <c r="E4984" s="2"/>
      <c r="H4984" s="40"/>
      <c r="I4984" s="10"/>
      <c r="J4984" s="9"/>
      <c r="K4984" s="53"/>
      <c r="L4984" s="54"/>
      <c r="O4984" s="17"/>
      <c r="P4984" s="17"/>
      <c r="Q4984" s="17"/>
      <c r="R4984" s="17"/>
      <c r="S4984" s="17"/>
      <c r="T4984" s="17"/>
      <c r="U4984" s="17"/>
      <c r="V4984" s="17"/>
    </row>
    <row r="4985" spans="3:22">
      <c r="C4985" s="3"/>
      <c r="E4985" s="2"/>
      <c r="H4985" s="40"/>
      <c r="I4985" s="10"/>
      <c r="J4985" s="9"/>
      <c r="K4985" s="53"/>
      <c r="L4985" s="54"/>
      <c r="O4985" s="17"/>
      <c r="P4985" s="17"/>
      <c r="Q4985" s="17"/>
      <c r="R4985" s="17"/>
      <c r="S4985" s="17"/>
      <c r="T4985" s="17"/>
      <c r="U4985" s="17"/>
      <c r="V4985" s="17"/>
    </row>
    <row r="4986" spans="3:22">
      <c r="C4986" s="3"/>
      <c r="E4986" s="2"/>
      <c r="H4986" s="40"/>
      <c r="I4986" s="10"/>
      <c r="J4986" s="9"/>
      <c r="K4986" s="53"/>
      <c r="L4986" s="54"/>
      <c r="O4986" s="17"/>
      <c r="P4986" s="17"/>
      <c r="Q4986" s="17"/>
      <c r="R4986" s="17"/>
      <c r="S4986" s="17"/>
      <c r="T4986" s="17"/>
      <c r="U4986" s="17"/>
      <c r="V4986" s="17"/>
    </row>
    <row r="4987" spans="3:22">
      <c r="C4987" s="3"/>
      <c r="E4987" s="2"/>
      <c r="H4987" s="40"/>
      <c r="I4987" s="10"/>
      <c r="J4987" s="9"/>
      <c r="K4987" s="53"/>
      <c r="L4987" s="54"/>
      <c r="O4987" s="17"/>
      <c r="P4987" s="17"/>
      <c r="Q4987" s="17"/>
      <c r="R4987" s="17"/>
      <c r="S4987" s="17"/>
      <c r="T4987" s="17"/>
      <c r="U4987" s="17"/>
      <c r="V4987" s="17"/>
    </row>
    <row r="4988" spans="3:22">
      <c r="C4988" s="3"/>
      <c r="E4988" s="2"/>
      <c r="H4988" s="40"/>
      <c r="I4988" s="10"/>
      <c r="J4988" s="9"/>
      <c r="K4988" s="53"/>
      <c r="L4988" s="54"/>
      <c r="O4988" s="17"/>
      <c r="P4988" s="17"/>
      <c r="Q4988" s="17"/>
      <c r="R4988" s="17"/>
      <c r="S4988" s="17"/>
      <c r="T4988" s="17"/>
      <c r="U4988" s="17"/>
      <c r="V4988" s="17"/>
    </row>
    <row r="4989" spans="3:22">
      <c r="C4989" s="3"/>
      <c r="E4989" s="2"/>
      <c r="H4989" s="40"/>
      <c r="I4989" s="10"/>
      <c r="J4989" s="9"/>
      <c r="K4989" s="53"/>
      <c r="L4989" s="54"/>
      <c r="O4989" s="17"/>
      <c r="P4989" s="17"/>
      <c r="Q4989" s="17"/>
      <c r="R4989" s="17"/>
      <c r="S4989" s="17"/>
      <c r="T4989" s="17"/>
      <c r="U4989" s="17"/>
      <c r="V4989" s="17"/>
    </row>
    <row r="4990" spans="3:22">
      <c r="C4990" s="3"/>
      <c r="E4990" s="2"/>
      <c r="H4990" s="40"/>
      <c r="I4990" s="10"/>
      <c r="J4990" s="9"/>
      <c r="K4990" s="53"/>
      <c r="L4990" s="54"/>
      <c r="O4990" s="17"/>
      <c r="P4990" s="17"/>
      <c r="Q4990" s="17"/>
      <c r="R4990" s="17"/>
      <c r="S4990" s="17"/>
      <c r="T4990" s="17"/>
      <c r="U4990" s="17"/>
      <c r="V4990" s="17"/>
    </row>
    <row r="4991" spans="3:22">
      <c r="C4991" s="3"/>
      <c r="E4991" s="2"/>
      <c r="H4991" s="40"/>
      <c r="I4991" s="10"/>
      <c r="J4991" s="9"/>
      <c r="K4991" s="53"/>
      <c r="L4991" s="54"/>
      <c r="O4991" s="17"/>
      <c r="P4991" s="17"/>
      <c r="Q4991" s="17"/>
      <c r="R4991" s="17"/>
      <c r="S4991" s="17"/>
      <c r="T4991" s="17"/>
      <c r="U4991" s="17"/>
      <c r="V4991" s="17"/>
    </row>
    <row r="4992" spans="3:22">
      <c r="C4992" s="3"/>
      <c r="E4992" s="2"/>
      <c r="H4992" s="40"/>
      <c r="I4992" s="10"/>
      <c r="J4992" s="9"/>
      <c r="K4992" s="53"/>
      <c r="L4992" s="54"/>
      <c r="O4992" s="17"/>
      <c r="P4992" s="17"/>
      <c r="Q4992" s="17"/>
      <c r="R4992" s="17"/>
      <c r="S4992" s="17"/>
      <c r="T4992" s="17"/>
      <c r="U4992" s="17"/>
      <c r="V4992" s="17"/>
    </row>
    <row r="4993" spans="3:22">
      <c r="C4993" s="3"/>
      <c r="E4993" s="2"/>
      <c r="H4993" s="40"/>
      <c r="I4993" s="10"/>
      <c r="J4993" s="9"/>
      <c r="K4993" s="53"/>
      <c r="L4993" s="54"/>
      <c r="O4993" s="17"/>
      <c r="P4993" s="17"/>
      <c r="Q4993" s="17"/>
      <c r="R4993" s="17"/>
      <c r="S4993" s="17"/>
      <c r="T4993" s="17"/>
      <c r="U4993" s="17"/>
      <c r="V4993" s="17"/>
    </row>
    <row r="4994" spans="3:22">
      <c r="C4994" s="3"/>
      <c r="E4994" s="2"/>
      <c r="H4994" s="40"/>
      <c r="I4994" s="10"/>
      <c r="J4994" s="9"/>
      <c r="K4994" s="53"/>
      <c r="L4994" s="54"/>
      <c r="O4994" s="17"/>
      <c r="P4994" s="17"/>
      <c r="Q4994" s="17"/>
      <c r="R4994" s="17"/>
      <c r="S4994" s="17"/>
      <c r="T4994" s="17"/>
      <c r="U4994" s="17"/>
      <c r="V4994" s="17"/>
    </row>
    <row r="4995" spans="3:22">
      <c r="C4995" s="3"/>
      <c r="E4995" s="2"/>
      <c r="H4995" s="40"/>
      <c r="I4995" s="10"/>
      <c r="J4995" s="9"/>
      <c r="K4995" s="53"/>
      <c r="L4995" s="54"/>
      <c r="O4995" s="17"/>
      <c r="P4995" s="17"/>
      <c r="Q4995" s="17"/>
      <c r="R4995" s="17"/>
      <c r="S4995" s="17"/>
      <c r="T4995" s="17"/>
      <c r="U4995" s="17"/>
      <c r="V4995" s="17"/>
    </row>
    <row r="4996" spans="3:22">
      <c r="C4996" s="3"/>
      <c r="E4996" s="2"/>
      <c r="H4996" s="40"/>
      <c r="I4996" s="10"/>
      <c r="J4996" s="9"/>
      <c r="K4996" s="53"/>
      <c r="L4996" s="54"/>
      <c r="O4996" s="17"/>
      <c r="P4996" s="17"/>
      <c r="Q4996" s="17"/>
      <c r="R4996" s="17"/>
      <c r="S4996" s="17"/>
      <c r="T4996" s="17"/>
      <c r="U4996" s="17"/>
      <c r="V4996" s="17"/>
    </row>
    <row r="4997" spans="3:22">
      <c r="C4997" s="3"/>
      <c r="E4997" s="2"/>
      <c r="H4997" s="40"/>
      <c r="I4997" s="10"/>
      <c r="J4997" s="9"/>
      <c r="K4997" s="53"/>
      <c r="L4997" s="54"/>
      <c r="O4997" s="17"/>
      <c r="P4997" s="17"/>
      <c r="Q4997" s="17"/>
      <c r="R4997" s="17"/>
      <c r="S4997" s="17"/>
      <c r="T4997" s="17"/>
      <c r="U4997" s="17"/>
      <c r="V4997" s="17"/>
    </row>
    <row r="4998" spans="3:22">
      <c r="C4998" s="3"/>
      <c r="E4998" s="2"/>
      <c r="H4998" s="40"/>
      <c r="I4998" s="10"/>
      <c r="J4998" s="9"/>
      <c r="K4998" s="53"/>
      <c r="L4998" s="54"/>
      <c r="O4998" s="17"/>
      <c r="P4998" s="17"/>
      <c r="Q4998" s="17"/>
      <c r="R4998" s="17"/>
      <c r="S4998" s="17"/>
      <c r="T4998" s="17"/>
      <c r="U4998" s="17"/>
      <c r="V4998" s="17"/>
    </row>
    <row r="4999" spans="3:22">
      <c r="C4999" s="3"/>
      <c r="E4999" s="2"/>
      <c r="H4999" s="40"/>
      <c r="I4999" s="10"/>
      <c r="J4999" s="9"/>
      <c r="K4999" s="53"/>
      <c r="L4999" s="54"/>
      <c r="O4999" s="17"/>
      <c r="P4999" s="17"/>
      <c r="Q4999" s="17"/>
      <c r="R4999" s="17"/>
      <c r="S4999" s="17"/>
      <c r="T4999" s="17"/>
      <c r="U4999" s="17"/>
      <c r="V4999" s="17"/>
    </row>
    <row r="5000" spans="3:22">
      <c r="C5000" s="3"/>
      <c r="E5000" s="2"/>
      <c r="H5000" s="40"/>
      <c r="I5000" s="10"/>
      <c r="J5000" s="9"/>
      <c r="K5000" s="53"/>
      <c r="L5000" s="54"/>
      <c r="O5000" s="17"/>
      <c r="P5000" s="17"/>
      <c r="Q5000" s="17"/>
      <c r="R5000" s="17"/>
      <c r="S5000" s="17"/>
      <c r="T5000" s="17"/>
      <c r="U5000" s="17"/>
      <c r="V5000" s="17"/>
    </row>
    <row r="5001" spans="3:22">
      <c r="C5001" s="3"/>
      <c r="E5001" s="2"/>
      <c r="H5001" s="40"/>
      <c r="I5001" s="10"/>
      <c r="J5001" s="9"/>
      <c r="K5001" s="53"/>
      <c r="L5001" s="54"/>
      <c r="O5001" s="17"/>
      <c r="P5001" s="17"/>
      <c r="Q5001" s="17"/>
      <c r="R5001" s="17"/>
      <c r="S5001" s="17"/>
      <c r="T5001" s="17"/>
      <c r="U5001" s="17"/>
      <c r="V5001" s="17"/>
    </row>
    <row r="5002" spans="3:22">
      <c r="C5002" s="3"/>
      <c r="E5002" s="2"/>
      <c r="H5002" s="40"/>
      <c r="I5002" s="10"/>
      <c r="J5002" s="9"/>
      <c r="K5002" s="53"/>
      <c r="L5002" s="54"/>
      <c r="O5002" s="17"/>
      <c r="P5002" s="17"/>
      <c r="Q5002" s="17"/>
      <c r="R5002" s="17"/>
      <c r="S5002" s="17"/>
      <c r="T5002" s="17"/>
      <c r="U5002" s="17"/>
      <c r="V5002" s="17"/>
    </row>
    <row r="5003" spans="3:22">
      <c r="C5003" s="3"/>
      <c r="E5003" s="2"/>
      <c r="H5003" s="40"/>
      <c r="I5003" s="10"/>
      <c r="J5003" s="9"/>
      <c r="K5003" s="53"/>
      <c r="L5003" s="54"/>
      <c r="O5003" s="17"/>
      <c r="P5003" s="17"/>
      <c r="Q5003" s="17"/>
      <c r="R5003" s="17"/>
      <c r="S5003" s="17"/>
      <c r="T5003" s="17"/>
      <c r="U5003" s="17"/>
      <c r="V5003" s="17"/>
    </row>
    <row r="5004" spans="3:22">
      <c r="C5004" s="3"/>
      <c r="E5004" s="2"/>
      <c r="H5004" s="40"/>
      <c r="I5004" s="10"/>
      <c r="J5004" s="9"/>
      <c r="K5004" s="53"/>
      <c r="L5004" s="54"/>
      <c r="O5004" s="17"/>
      <c r="P5004" s="17"/>
      <c r="Q5004" s="17"/>
      <c r="R5004" s="17"/>
      <c r="S5004" s="17"/>
      <c r="T5004" s="17"/>
      <c r="U5004" s="17"/>
      <c r="V5004" s="17"/>
    </row>
    <row r="5005" spans="3:22">
      <c r="C5005" s="3"/>
      <c r="E5005" s="2"/>
      <c r="H5005" s="40"/>
      <c r="I5005" s="10"/>
      <c r="J5005" s="9"/>
      <c r="K5005" s="53"/>
      <c r="L5005" s="54"/>
      <c r="O5005" s="17"/>
      <c r="P5005" s="17"/>
      <c r="Q5005" s="17"/>
      <c r="R5005" s="17"/>
      <c r="S5005" s="17"/>
      <c r="T5005" s="17"/>
      <c r="U5005" s="17"/>
      <c r="V5005" s="17"/>
    </row>
    <row r="5006" spans="3:22">
      <c r="C5006" s="3"/>
      <c r="E5006" s="2"/>
      <c r="H5006" s="40"/>
      <c r="I5006" s="10"/>
      <c r="J5006" s="9"/>
      <c r="K5006" s="53"/>
      <c r="L5006" s="54"/>
      <c r="O5006" s="17"/>
      <c r="P5006" s="17"/>
      <c r="Q5006" s="17"/>
      <c r="R5006" s="17"/>
      <c r="S5006" s="17"/>
      <c r="T5006" s="17"/>
      <c r="U5006" s="17"/>
      <c r="V5006" s="17"/>
    </row>
    <row r="5007" spans="3:22">
      <c r="C5007" s="3"/>
      <c r="E5007" s="2"/>
      <c r="H5007" s="40"/>
      <c r="I5007" s="10"/>
      <c r="J5007" s="9"/>
      <c r="K5007" s="53"/>
      <c r="L5007" s="54"/>
      <c r="O5007" s="17"/>
      <c r="P5007" s="17"/>
      <c r="Q5007" s="17"/>
      <c r="R5007" s="17"/>
      <c r="S5007" s="17"/>
      <c r="T5007" s="17"/>
      <c r="U5007" s="17"/>
      <c r="V5007" s="17"/>
    </row>
    <row r="5008" spans="3:22">
      <c r="C5008" s="3"/>
      <c r="E5008" s="2"/>
      <c r="H5008" s="40"/>
      <c r="I5008" s="10"/>
      <c r="J5008" s="9"/>
      <c r="K5008" s="53"/>
      <c r="L5008" s="54"/>
      <c r="O5008" s="17"/>
      <c r="P5008" s="17"/>
      <c r="Q5008" s="17"/>
      <c r="R5008" s="17"/>
      <c r="S5008" s="17"/>
      <c r="T5008" s="17"/>
      <c r="U5008" s="17"/>
      <c r="V5008" s="17"/>
    </row>
    <row r="5009" spans="3:22">
      <c r="C5009" s="3"/>
      <c r="E5009" s="2"/>
      <c r="H5009" s="40"/>
      <c r="I5009" s="10"/>
      <c r="J5009" s="9"/>
      <c r="K5009" s="53"/>
      <c r="L5009" s="54"/>
      <c r="O5009" s="17"/>
      <c r="P5009" s="17"/>
      <c r="Q5009" s="17"/>
      <c r="R5009" s="17"/>
      <c r="S5009" s="17"/>
      <c r="T5009" s="17"/>
      <c r="U5009" s="17"/>
      <c r="V5009" s="17"/>
    </row>
    <row r="5010" spans="3:22">
      <c r="C5010" s="3"/>
      <c r="E5010" s="2"/>
      <c r="H5010" s="40"/>
      <c r="I5010" s="10"/>
      <c r="J5010" s="9"/>
      <c r="K5010" s="53"/>
      <c r="L5010" s="54"/>
      <c r="O5010" s="17"/>
      <c r="P5010" s="17"/>
      <c r="Q5010" s="17"/>
      <c r="R5010" s="17"/>
      <c r="S5010" s="17"/>
      <c r="T5010" s="17"/>
      <c r="U5010" s="17"/>
      <c r="V5010" s="17"/>
    </row>
    <row r="5011" spans="3:22">
      <c r="C5011" s="3"/>
      <c r="E5011" s="2"/>
      <c r="H5011" s="40"/>
      <c r="I5011" s="10"/>
      <c r="J5011" s="9"/>
      <c r="K5011" s="53"/>
      <c r="L5011" s="54"/>
      <c r="O5011" s="17"/>
      <c r="P5011" s="17"/>
      <c r="Q5011" s="17"/>
      <c r="R5011" s="17"/>
      <c r="S5011" s="17"/>
      <c r="T5011" s="17"/>
      <c r="U5011" s="17"/>
      <c r="V5011" s="17"/>
    </row>
    <row r="5012" spans="3:22">
      <c r="C5012" s="3"/>
      <c r="E5012" s="2"/>
      <c r="H5012" s="40"/>
      <c r="I5012" s="10"/>
      <c r="J5012" s="9"/>
      <c r="K5012" s="53"/>
      <c r="L5012" s="54"/>
      <c r="O5012" s="17"/>
      <c r="P5012" s="17"/>
      <c r="Q5012" s="17"/>
      <c r="R5012" s="17"/>
      <c r="S5012" s="17"/>
      <c r="T5012" s="17"/>
      <c r="U5012" s="17"/>
      <c r="V5012" s="17"/>
    </row>
    <row r="5013" spans="3:22">
      <c r="C5013" s="3"/>
      <c r="E5013" s="2"/>
      <c r="H5013" s="40"/>
      <c r="I5013" s="10"/>
      <c r="J5013" s="9"/>
      <c r="K5013" s="53"/>
      <c r="L5013" s="54"/>
      <c r="O5013" s="17"/>
      <c r="P5013" s="17"/>
      <c r="Q5013" s="17"/>
      <c r="R5013" s="17"/>
      <c r="S5013" s="17"/>
      <c r="T5013" s="17"/>
      <c r="U5013" s="17"/>
      <c r="V5013" s="17"/>
    </row>
    <row r="5014" spans="3:22">
      <c r="C5014" s="3"/>
      <c r="E5014" s="2"/>
      <c r="H5014" s="40"/>
      <c r="I5014" s="10"/>
      <c r="J5014" s="9"/>
      <c r="K5014" s="53"/>
      <c r="L5014" s="54"/>
      <c r="O5014" s="17"/>
      <c r="P5014" s="17"/>
      <c r="Q5014" s="17"/>
      <c r="R5014" s="17"/>
      <c r="S5014" s="17"/>
      <c r="T5014" s="17"/>
      <c r="U5014" s="17"/>
      <c r="V5014" s="17"/>
    </row>
    <row r="5015" spans="3:22">
      <c r="C5015" s="3"/>
      <c r="E5015" s="2"/>
      <c r="H5015" s="40"/>
      <c r="I5015" s="10"/>
      <c r="J5015" s="9"/>
      <c r="K5015" s="53"/>
      <c r="L5015" s="54"/>
      <c r="O5015" s="17"/>
      <c r="P5015" s="17"/>
      <c r="Q5015" s="17"/>
      <c r="R5015" s="17"/>
      <c r="S5015" s="17"/>
      <c r="T5015" s="17"/>
      <c r="U5015" s="17"/>
      <c r="V5015" s="17"/>
    </row>
    <row r="5016" spans="3:22">
      <c r="C5016" s="3"/>
      <c r="E5016" s="2"/>
      <c r="H5016" s="40"/>
      <c r="I5016" s="10"/>
      <c r="J5016" s="9"/>
      <c r="K5016" s="53"/>
      <c r="L5016" s="54"/>
      <c r="O5016" s="17"/>
      <c r="P5016" s="17"/>
      <c r="Q5016" s="17"/>
      <c r="R5016" s="17"/>
      <c r="S5016" s="17"/>
      <c r="T5016" s="17"/>
      <c r="U5016" s="17"/>
      <c r="V5016" s="17"/>
    </row>
    <row r="5017" spans="3:22">
      <c r="C5017" s="3"/>
      <c r="E5017" s="2"/>
      <c r="H5017" s="40"/>
      <c r="I5017" s="10"/>
      <c r="J5017" s="9"/>
      <c r="K5017" s="53"/>
      <c r="L5017" s="54"/>
      <c r="O5017" s="17"/>
      <c r="P5017" s="17"/>
      <c r="Q5017" s="17"/>
      <c r="R5017" s="17"/>
      <c r="S5017" s="17"/>
      <c r="T5017" s="17"/>
      <c r="U5017" s="17"/>
      <c r="V5017" s="17"/>
    </row>
    <row r="5018" spans="3:22">
      <c r="C5018" s="3"/>
      <c r="E5018" s="2"/>
      <c r="H5018" s="40"/>
      <c r="I5018" s="10"/>
      <c r="J5018" s="9"/>
      <c r="K5018" s="53"/>
      <c r="L5018" s="54"/>
      <c r="O5018" s="17"/>
      <c r="P5018" s="17"/>
      <c r="Q5018" s="17"/>
      <c r="R5018" s="17"/>
      <c r="S5018" s="17"/>
      <c r="T5018" s="17"/>
      <c r="U5018" s="17"/>
      <c r="V5018" s="17"/>
    </row>
    <row r="5019" spans="3:22">
      <c r="C5019" s="3"/>
      <c r="E5019" s="2"/>
      <c r="H5019" s="40"/>
      <c r="I5019" s="10"/>
      <c r="J5019" s="9"/>
      <c r="K5019" s="53"/>
      <c r="L5019" s="54"/>
      <c r="O5019" s="17"/>
      <c r="P5019" s="17"/>
      <c r="Q5019" s="17"/>
      <c r="R5019" s="17"/>
      <c r="S5019" s="17"/>
      <c r="T5019" s="17"/>
      <c r="U5019" s="17"/>
      <c r="V5019" s="17"/>
    </row>
    <row r="5020" spans="3:22">
      <c r="C5020" s="3"/>
      <c r="E5020" s="2"/>
      <c r="H5020" s="40"/>
      <c r="I5020" s="10"/>
      <c r="J5020" s="9"/>
      <c r="K5020" s="53"/>
      <c r="L5020" s="54"/>
      <c r="O5020" s="17"/>
      <c r="P5020" s="17"/>
      <c r="Q5020" s="17"/>
      <c r="R5020" s="17"/>
      <c r="S5020" s="17"/>
      <c r="T5020" s="17"/>
      <c r="U5020" s="17"/>
      <c r="V5020" s="17"/>
    </row>
    <row r="5021" spans="3:22">
      <c r="C5021" s="3"/>
      <c r="E5021" s="2"/>
      <c r="H5021" s="40"/>
      <c r="I5021" s="10"/>
      <c r="J5021" s="9"/>
      <c r="K5021" s="53"/>
      <c r="L5021" s="54"/>
      <c r="O5021" s="17"/>
      <c r="P5021" s="17"/>
      <c r="Q5021" s="17"/>
      <c r="R5021" s="17"/>
      <c r="S5021" s="17"/>
      <c r="T5021" s="17"/>
      <c r="U5021" s="17"/>
      <c r="V5021" s="17"/>
    </row>
    <row r="5022" spans="3:22">
      <c r="C5022" s="3"/>
      <c r="E5022" s="2"/>
      <c r="H5022" s="40"/>
      <c r="I5022" s="10"/>
      <c r="J5022" s="9"/>
      <c r="K5022" s="53"/>
      <c r="L5022" s="54"/>
      <c r="O5022" s="17"/>
      <c r="P5022" s="17"/>
      <c r="Q5022" s="17"/>
      <c r="R5022" s="17"/>
      <c r="S5022" s="17"/>
      <c r="T5022" s="17"/>
      <c r="U5022" s="17"/>
      <c r="V5022" s="17"/>
    </row>
    <row r="5023" spans="3:22">
      <c r="C5023" s="3"/>
      <c r="E5023" s="2"/>
      <c r="H5023" s="40"/>
      <c r="I5023" s="10"/>
      <c r="J5023" s="9"/>
      <c r="K5023" s="53"/>
      <c r="L5023" s="54"/>
      <c r="O5023" s="17"/>
      <c r="P5023" s="17"/>
      <c r="Q5023" s="17"/>
      <c r="R5023" s="17"/>
      <c r="S5023" s="17"/>
      <c r="T5023" s="17"/>
      <c r="U5023" s="17"/>
      <c r="V5023" s="17"/>
    </row>
    <row r="5024" spans="3:22">
      <c r="C5024" s="3"/>
      <c r="E5024" s="2"/>
      <c r="H5024" s="40"/>
      <c r="I5024" s="10"/>
      <c r="J5024" s="9"/>
      <c r="K5024" s="53"/>
      <c r="L5024" s="54"/>
      <c r="O5024" s="17"/>
      <c r="P5024" s="17"/>
      <c r="Q5024" s="17"/>
      <c r="R5024" s="17"/>
      <c r="S5024" s="17"/>
      <c r="T5024" s="17"/>
      <c r="U5024" s="17"/>
      <c r="V5024" s="17"/>
    </row>
    <row r="5025" spans="3:22">
      <c r="C5025" s="3"/>
      <c r="E5025" s="2"/>
      <c r="H5025" s="40"/>
      <c r="I5025" s="10"/>
      <c r="J5025" s="9"/>
      <c r="K5025" s="53"/>
      <c r="L5025" s="54"/>
      <c r="O5025" s="17"/>
      <c r="P5025" s="17"/>
      <c r="Q5025" s="17"/>
      <c r="R5025" s="17"/>
      <c r="S5025" s="17"/>
      <c r="T5025" s="17"/>
      <c r="U5025" s="17"/>
      <c r="V5025" s="17"/>
    </row>
    <row r="5026" spans="3:22">
      <c r="C5026" s="3"/>
      <c r="E5026" s="2"/>
      <c r="H5026" s="40"/>
      <c r="I5026" s="10"/>
      <c r="J5026" s="9"/>
      <c r="K5026" s="53"/>
      <c r="L5026" s="54"/>
      <c r="O5026" s="17"/>
      <c r="P5026" s="17"/>
      <c r="Q5026" s="17"/>
      <c r="R5026" s="17"/>
      <c r="S5026" s="17"/>
      <c r="T5026" s="17"/>
      <c r="U5026" s="17"/>
      <c r="V5026" s="17"/>
    </row>
    <row r="5027" spans="3:22">
      <c r="C5027" s="3"/>
      <c r="E5027" s="2"/>
      <c r="H5027" s="40"/>
      <c r="I5027" s="10"/>
      <c r="J5027" s="9"/>
      <c r="K5027" s="53"/>
      <c r="L5027" s="54"/>
      <c r="O5027" s="17"/>
      <c r="P5027" s="17"/>
      <c r="Q5027" s="17"/>
      <c r="R5027" s="17"/>
      <c r="S5027" s="17"/>
      <c r="T5027" s="17"/>
      <c r="U5027" s="17"/>
      <c r="V5027" s="17"/>
    </row>
    <row r="5028" spans="3:22">
      <c r="C5028" s="3"/>
      <c r="E5028" s="2"/>
      <c r="H5028" s="40"/>
      <c r="I5028" s="10"/>
      <c r="J5028" s="9"/>
      <c r="K5028" s="53"/>
      <c r="L5028" s="54"/>
      <c r="O5028" s="17"/>
      <c r="P5028" s="17"/>
      <c r="Q5028" s="17"/>
      <c r="R5028" s="17"/>
      <c r="S5028" s="17"/>
      <c r="T5028" s="17"/>
      <c r="U5028" s="17"/>
      <c r="V5028" s="17"/>
    </row>
    <row r="5029" spans="3:22">
      <c r="C5029" s="3"/>
      <c r="E5029" s="2"/>
      <c r="H5029" s="40"/>
      <c r="I5029" s="10"/>
      <c r="J5029" s="9"/>
      <c r="K5029" s="53"/>
      <c r="L5029" s="54"/>
      <c r="O5029" s="17"/>
      <c r="P5029" s="17"/>
      <c r="Q5029" s="17"/>
      <c r="R5029" s="17"/>
      <c r="S5029" s="17"/>
      <c r="T5029" s="17"/>
      <c r="U5029" s="17"/>
      <c r="V5029" s="17"/>
    </row>
    <row r="5030" spans="3:22">
      <c r="C5030" s="3"/>
      <c r="E5030" s="2"/>
      <c r="H5030" s="40"/>
      <c r="I5030" s="10"/>
      <c r="J5030" s="9"/>
      <c r="K5030" s="53"/>
      <c r="L5030" s="54"/>
      <c r="O5030" s="17"/>
      <c r="P5030" s="17"/>
      <c r="Q5030" s="17"/>
      <c r="R5030" s="17"/>
      <c r="S5030" s="17"/>
      <c r="T5030" s="17"/>
      <c r="U5030" s="17"/>
      <c r="V5030" s="17"/>
    </row>
    <row r="5031" spans="3:22">
      <c r="C5031" s="3"/>
      <c r="E5031" s="2"/>
      <c r="H5031" s="40"/>
      <c r="I5031" s="10"/>
      <c r="J5031" s="9"/>
      <c r="K5031" s="53"/>
      <c r="L5031" s="54"/>
      <c r="O5031" s="17"/>
      <c r="P5031" s="17"/>
      <c r="Q5031" s="17"/>
      <c r="R5031" s="17"/>
      <c r="S5031" s="17"/>
      <c r="T5031" s="17"/>
      <c r="U5031" s="17"/>
      <c r="V5031" s="17"/>
    </row>
    <row r="5032" spans="3:22">
      <c r="C5032" s="3"/>
      <c r="E5032" s="2"/>
      <c r="H5032" s="40"/>
      <c r="I5032" s="10"/>
      <c r="J5032" s="9"/>
      <c r="K5032" s="53"/>
      <c r="L5032" s="54"/>
      <c r="O5032" s="17"/>
      <c r="P5032" s="17"/>
      <c r="Q5032" s="17"/>
      <c r="R5032" s="17"/>
      <c r="S5032" s="17"/>
      <c r="T5032" s="17"/>
      <c r="U5032" s="17"/>
      <c r="V5032" s="17"/>
    </row>
    <row r="5033" spans="3:22">
      <c r="C5033" s="3"/>
      <c r="E5033" s="2"/>
      <c r="H5033" s="40"/>
      <c r="I5033" s="10"/>
      <c r="J5033" s="9"/>
      <c r="K5033" s="53"/>
      <c r="L5033" s="54"/>
      <c r="O5033" s="17"/>
      <c r="P5033" s="17"/>
      <c r="Q5033" s="17"/>
      <c r="R5033" s="17"/>
      <c r="S5033" s="17"/>
      <c r="T5033" s="17"/>
      <c r="U5033" s="17"/>
      <c r="V5033" s="17"/>
    </row>
    <row r="5034" spans="3:22">
      <c r="C5034" s="3"/>
      <c r="E5034" s="2"/>
      <c r="H5034" s="40"/>
      <c r="I5034" s="10"/>
      <c r="J5034" s="9"/>
      <c r="K5034" s="53"/>
      <c r="L5034" s="54"/>
      <c r="O5034" s="17"/>
      <c r="P5034" s="17"/>
      <c r="Q5034" s="17"/>
      <c r="R5034" s="17"/>
      <c r="S5034" s="17"/>
      <c r="T5034" s="17"/>
      <c r="U5034" s="17"/>
      <c r="V5034" s="17"/>
    </row>
    <row r="5035" spans="3:22">
      <c r="C5035" s="3"/>
      <c r="E5035" s="2"/>
      <c r="H5035" s="40"/>
      <c r="I5035" s="10"/>
      <c r="J5035" s="9"/>
      <c r="K5035" s="53"/>
      <c r="L5035" s="54"/>
      <c r="O5035" s="17"/>
      <c r="P5035" s="17"/>
      <c r="Q5035" s="17"/>
      <c r="R5035" s="17"/>
      <c r="S5035" s="17"/>
      <c r="T5035" s="17"/>
      <c r="U5035" s="17"/>
      <c r="V5035" s="17"/>
    </row>
    <row r="5036" spans="3:22">
      <c r="C5036" s="3"/>
      <c r="E5036" s="2"/>
      <c r="H5036" s="40"/>
      <c r="I5036" s="10"/>
      <c r="J5036" s="9"/>
      <c r="K5036" s="53"/>
      <c r="L5036" s="54"/>
      <c r="O5036" s="17"/>
      <c r="P5036" s="17"/>
      <c r="Q5036" s="17"/>
      <c r="R5036" s="17"/>
      <c r="S5036" s="17"/>
      <c r="T5036" s="17"/>
      <c r="U5036" s="17"/>
      <c r="V5036" s="17"/>
    </row>
    <row r="5037" spans="3:22">
      <c r="C5037" s="3"/>
      <c r="E5037" s="2"/>
      <c r="H5037" s="40"/>
      <c r="I5037" s="10"/>
      <c r="J5037" s="9"/>
      <c r="K5037" s="53"/>
      <c r="L5037" s="54"/>
      <c r="O5037" s="17"/>
      <c r="P5037" s="17"/>
      <c r="Q5037" s="17"/>
      <c r="R5037" s="17"/>
      <c r="S5037" s="17"/>
      <c r="T5037" s="17"/>
      <c r="U5037" s="17"/>
      <c r="V5037" s="17"/>
    </row>
    <row r="5038" spans="3:22">
      <c r="C5038" s="3"/>
      <c r="E5038" s="2"/>
      <c r="H5038" s="40"/>
      <c r="I5038" s="10"/>
      <c r="J5038" s="9"/>
      <c r="K5038" s="53"/>
      <c r="L5038" s="54"/>
      <c r="O5038" s="17"/>
      <c r="P5038" s="17"/>
      <c r="Q5038" s="17"/>
      <c r="R5038" s="17"/>
      <c r="S5038" s="17"/>
      <c r="T5038" s="17"/>
      <c r="U5038" s="17"/>
      <c r="V5038" s="17"/>
    </row>
    <row r="5039" spans="3:22">
      <c r="C5039" s="3"/>
      <c r="E5039" s="2"/>
      <c r="H5039" s="40"/>
      <c r="I5039" s="10"/>
      <c r="J5039" s="9"/>
      <c r="K5039" s="53"/>
      <c r="L5039" s="54"/>
      <c r="O5039" s="17"/>
      <c r="P5039" s="17"/>
      <c r="Q5039" s="17"/>
      <c r="R5039" s="17"/>
      <c r="S5039" s="17"/>
      <c r="T5039" s="17"/>
      <c r="U5039" s="17"/>
      <c r="V5039" s="17"/>
    </row>
    <row r="5040" spans="3:22">
      <c r="C5040" s="3"/>
      <c r="E5040" s="2"/>
      <c r="H5040" s="40"/>
      <c r="I5040" s="10"/>
      <c r="J5040" s="9"/>
      <c r="K5040" s="53"/>
      <c r="L5040" s="54"/>
      <c r="O5040" s="17"/>
      <c r="P5040" s="17"/>
      <c r="Q5040" s="17"/>
      <c r="R5040" s="17"/>
      <c r="S5040" s="17"/>
      <c r="T5040" s="17"/>
      <c r="U5040" s="17"/>
      <c r="V5040" s="17"/>
    </row>
    <row r="5041" spans="3:22">
      <c r="C5041" s="3"/>
      <c r="E5041" s="2"/>
      <c r="H5041" s="40"/>
      <c r="I5041" s="10"/>
      <c r="J5041" s="9"/>
      <c r="K5041" s="53"/>
      <c r="L5041" s="54"/>
      <c r="O5041" s="17"/>
      <c r="P5041" s="17"/>
      <c r="Q5041" s="17"/>
      <c r="R5041" s="17"/>
      <c r="S5041" s="17"/>
      <c r="T5041" s="17"/>
      <c r="U5041" s="17"/>
      <c r="V5041" s="17"/>
    </row>
    <row r="5042" spans="3:22">
      <c r="C5042" s="3"/>
      <c r="E5042" s="2"/>
      <c r="H5042" s="40"/>
      <c r="I5042" s="10"/>
      <c r="J5042" s="9"/>
      <c r="K5042" s="53"/>
      <c r="L5042" s="54"/>
      <c r="O5042" s="17"/>
      <c r="P5042" s="17"/>
      <c r="Q5042" s="17"/>
      <c r="R5042" s="17"/>
      <c r="S5042" s="17"/>
      <c r="T5042" s="17"/>
      <c r="U5042" s="17"/>
      <c r="V5042" s="17"/>
    </row>
    <row r="5043" spans="3:22">
      <c r="C5043" s="3"/>
      <c r="E5043" s="2"/>
      <c r="H5043" s="40"/>
      <c r="I5043" s="10"/>
      <c r="J5043" s="9"/>
      <c r="K5043" s="53"/>
      <c r="L5043" s="54"/>
      <c r="O5043" s="17"/>
      <c r="P5043" s="17"/>
      <c r="Q5043" s="17"/>
      <c r="R5043" s="17"/>
      <c r="S5043" s="17"/>
      <c r="T5043" s="17"/>
      <c r="U5043" s="17"/>
      <c r="V5043" s="17"/>
    </row>
    <row r="5044" spans="3:22">
      <c r="C5044" s="3"/>
      <c r="E5044" s="2"/>
      <c r="H5044" s="40"/>
      <c r="I5044" s="10"/>
      <c r="J5044" s="9"/>
      <c r="K5044" s="53"/>
      <c r="L5044" s="54"/>
      <c r="O5044" s="17"/>
      <c r="P5044" s="17"/>
      <c r="Q5044" s="17"/>
      <c r="R5044" s="17"/>
      <c r="S5044" s="17"/>
      <c r="T5044" s="17"/>
      <c r="U5044" s="17"/>
      <c r="V5044" s="17"/>
    </row>
    <row r="5045" spans="3:22">
      <c r="C5045" s="3"/>
      <c r="E5045" s="2"/>
      <c r="H5045" s="40"/>
      <c r="I5045" s="10"/>
      <c r="J5045" s="9"/>
      <c r="K5045" s="53"/>
      <c r="L5045" s="54"/>
      <c r="O5045" s="17"/>
      <c r="P5045" s="17"/>
      <c r="Q5045" s="17"/>
      <c r="R5045" s="17"/>
      <c r="S5045" s="17"/>
      <c r="T5045" s="17"/>
      <c r="U5045" s="17"/>
      <c r="V5045" s="17"/>
    </row>
    <row r="5046" spans="3:22">
      <c r="C5046" s="3"/>
      <c r="E5046" s="2"/>
      <c r="H5046" s="40"/>
      <c r="I5046" s="10"/>
      <c r="J5046" s="9"/>
      <c r="K5046" s="53"/>
      <c r="L5046" s="54"/>
      <c r="O5046" s="17"/>
      <c r="P5046" s="17"/>
      <c r="Q5046" s="17"/>
      <c r="R5046" s="17"/>
      <c r="S5046" s="17"/>
      <c r="T5046" s="17"/>
      <c r="U5046" s="17"/>
      <c r="V5046" s="17"/>
    </row>
    <row r="5047" spans="3:22">
      <c r="C5047" s="3"/>
      <c r="E5047" s="2"/>
      <c r="H5047" s="40"/>
      <c r="I5047" s="10"/>
      <c r="J5047" s="9"/>
      <c r="K5047" s="53"/>
      <c r="L5047" s="54"/>
      <c r="O5047" s="17"/>
      <c r="P5047" s="17"/>
      <c r="Q5047" s="17"/>
      <c r="R5047" s="17"/>
      <c r="S5047" s="17"/>
      <c r="T5047" s="17"/>
      <c r="U5047" s="17"/>
      <c r="V5047" s="17"/>
    </row>
    <row r="5048" spans="3:22">
      <c r="C5048" s="3"/>
      <c r="E5048" s="2"/>
      <c r="H5048" s="40"/>
      <c r="I5048" s="10"/>
      <c r="J5048" s="9"/>
      <c r="K5048" s="53"/>
      <c r="L5048" s="54"/>
      <c r="O5048" s="17"/>
      <c r="P5048" s="17"/>
      <c r="Q5048" s="17"/>
      <c r="R5048" s="17"/>
      <c r="S5048" s="17"/>
      <c r="T5048" s="17"/>
      <c r="U5048" s="17"/>
      <c r="V5048" s="17"/>
    </row>
    <row r="5049" spans="3:22">
      <c r="C5049" s="3"/>
      <c r="E5049" s="2"/>
      <c r="H5049" s="40"/>
      <c r="I5049" s="10"/>
      <c r="J5049" s="9"/>
      <c r="K5049" s="53"/>
      <c r="L5049" s="54"/>
      <c r="O5049" s="17"/>
      <c r="P5049" s="17"/>
      <c r="Q5049" s="17"/>
      <c r="R5049" s="17"/>
      <c r="S5049" s="17"/>
      <c r="T5049" s="17"/>
      <c r="U5049" s="17"/>
      <c r="V5049" s="17"/>
    </row>
    <row r="5050" spans="3:22">
      <c r="C5050" s="3"/>
      <c r="E5050" s="2"/>
      <c r="H5050" s="40"/>
      <c r="I5050" s="10"/>
      <c r="J5050" s="9"/>
      <c r="K5050" s="53"/>
      <c r="L5050" s="54"/>
      <c r="O5050" s="17"/>
      <c r="P5050" s="17"/>
      <c r="Q5050" s="17"/>
      <c r="R5050" s="17"/>
      <c r="S5050" s="17"/>
      <c r="T5050" s="17"/>
      <c r="U5050" s="17"/>
      <c r="V5050" s="17"/>
    </row>
    <row r="5051" spans="3:22">
      <c r="C5051" s="3"/>
      <c r="E5051" s="2"/>
      <c r="H5051" s="40"/>
      <c r="I5051" s="10"/>
      <c r="J5051" s="9"/>
      <c r="K5051" s="53"/>
      <c r="L5051" s="54"/>
      <c r="O5051" s="17"/>
      <c r="P5051" s="17"/>
      <c r="Q5051" s="17"/>
      <c r="R5051" s="17"/>
      <c r="S5051" s="17"/>
      <c r="T5051" s="17"/>
      <c r="U5051" s="17"/>
      <c r="V5051" s="17"/>
    </row>
    <row r="5052" spans="3:22">
      <c r="C5052" s="3"/>
      <c r="E5052" s="2"/>
      <c r="H5052" s="40"/>
      <c r="I5052" s="10"/>
      <c r="J5052" s="9"/>
      <c r="K5052" s="53"/>
      <c r="L5052" s="54"/>
      <c r="O5052" s="17"/>
      <c r="P5052" s="17"/>
      <c r="Q5052" s="17"/>
      <c r="R5052" s="17"/>
      <c r="S5052" s="17"/>
      <c r="T5052" s="17"/>
      <c r="U5052" s="17"/>
      <c r="V5052" s="17"/>
    </row>
    <row r="5053" spans="3:22">
      <c r="C5053" s="3"/>
      <c r="E5053" s="2"/>
      <c r="H5053" s="40"/>
      <c r="I5053" s="10"/>
      <c r="J5053" s="9"/>
      <c r="K5053" s="53"/>
      <c r="L5053" s="54"/>
      <c r="O5053" s="17"/>
      <c r="P5053" s="17"/>
      <c r="Q5053" s="17"/>
      <c r="R5053" s="17"/>
      <c r="S5053" s="17"/>
      <c r="T5053" s="17"/>
      <c r="U5053" s="17"/>
      <c r="V5053" s="17"/>
    </row>
    <row r="5054" spans="3:22">
      <c r="C5054" s="3"/>
      <c r="E5054" s="2"/>
      <c r="H5054" s="40"/>
      <c r="I5054" s="10"/>
      <c r="J5054" s="9"/>
      <c r="K5054" s="53"/>
      <c r="L5054" s="54"/>
      <c r="O5054" s="17"/>
      <c r="P5054" s="17"/>
      <c r="Q5054" s="17"/>
      <c r="R5054" s="17"/>
      <c r="S5054" s="17"/>
      <c r="T5054" s="17"/>
      <c r="U5054" s="17"/>
      <c r="V5054" s="17"/>
    </row>
    <row r="5055" spans="3:22">
      <c r="C5055" s="3"/>
      <c r="E5055" s="2"/>
      <c r="H5055" s="40"/>
      <c r="I5055" s="10"/>
      <c r="J5055" s="9"/>
      <c r="K5055" s="53"/>
      <c r="L5055" s="54"/>
      <c r="O5055" s="17"/>
      <c r="P5055" s="17"/>
      <c r="Q5055" s="17"/>
      <c r="R5055" s="17"/>
      <c r="S5055" s="17"/>
      <c r="T5055" s="17"/>
      <c r="U5055" s="17"/>
      <c r="V5055" s="17"/>
    </row>
    <row r="5056" spans="3:22">
      <c r="C5056" s="3"/>
      <c r="E5056" s="2"/>
      <c r="H5056" s="40"/>
      <c r="I5056" s="10"/>
      <c r="J5056" s="9"/>
      <c r="K5056" s="53"/>
      <c r="L5056" s="54"/>
      <c r="O5056" s="17"/>
      <c r="P5056" s="17"/>
      <c r="Q5056" s="17"/>
      <c r="R5056" s="17"/>
      <c r="S5056" s="17"/>
      <c r="T5056" s="17"/>
      <c r="U5056" s="17"/>
      <c r="V5056" s="17"/>
    </row>
    <row r="5057" spans="3:22">
      <c r="C5057" s="3"/>
      <c r="E5057" s="2"/>
      <c r="H5057" s="40"/>
      <c r="I5057" s="10"/>
      <c r="J5057" s="9"/>
      <c r="K5057" s="53"/>
      <c r="L5057" s="54"/>
      <c r="O5057" s="17"/>
      <c r="P5057" s="17"/>
      <c r="Q5057" s="17"/>
      <c r="R5057" s="17"/>
      <c r="S5057" s="17"/>
      <c r="T5057" s="17"/>
      <c r="U5057" s="17"/>
      <c r="V5057" s="17"/>
    </row>
    <row r="5058" spans="3:22">
      <c r="C5058" s="3"/>
      <c r="E5058" s="2"/>
      <c r="H5058" s="40"/>
      <c r="I5058" s="10"/>
      <c r="J5058" s="9"/>
      <c r="K5058" s="53"/>
      <c r="L5058" s="54"/>
      <c r="O5058" s="17"/>
      <c r="P5058" s="17"/>
      <c r="Q5058" s="17"/>
      <c r="R5058" s="17"/>
      <c r="S5058" s="17"/>
      <c r="T5058" s="17"/>
      <c r="U5058" s="17"/>
      <c r="V5058" s="17"/>
    </row>
    <row r="5059" spans="3:22">
      <c r="C5059" s="3"/>
      <c r="E5059" s="2"/>
      <c r="H5059" s="40"/>
      <c r="I5059" s="10"/>
      <c r="J5059" s="9"/>
      <c r="K5059" s="53"/>
      <c r="L5059" s="54"/>
      <c r="O5059" s="17"/>
      <c r="P5059" s="17"/>
      <c r="Q5059" s="17"/>
      <c r="R5059" s="17"/>
      <c r="S5059" s="17"/>
      <c r="T5059" s="17"/>
      <c r="U5059" s="17"/>
      <c r="V5059" s="17"/>
    </row>
    <row r="5060" spans="3:22">
      <c r="C5060" s="3"/>
      <c r="E5060" s="2"/>
      <c r="H5060" s="40"/>
      <c r="I5060" s="10"/>
      <c r="J5060" s="9"/>
      <c r="K5060" s="53"/>
      <c r="L5060" s="54"/>
      <c r="O5060" s="17"/>
      <c r="P5060" s="17"/>
      <c r="Q5060" s="17"/>
      <c r="R5060" s="17"/>
      <c r="S5060" s="17"/>
      <c r="T5060" s="17"/>
      <c r="U5060" s="17"/>
      <c r="V5060" s="17"/>
    </row>
    <row r="5061" spans="3:22">
      <c r="C5061" s="3"/>
      <c r="E5061" s="2"/>
      <c r="H5061" s="40"/>
      <c r="I5061" s="10"/>
      <c r="J5061" s="9"/>
      <c r="K5061" s="53"/>
      <c r="L5061" s="54"/>
      <c r="O5061" s="17"/>
      <c r="P5061" s="17"/>
      <c r="Q5061" s="17"/>
      <c r="R5061" s="17"/>
      <c r="S5061" s="17"/>
      <c r="T5061" s="17"/>
      <c r="U5061" s="17"/>
      <c r="V5061" s="17"/>
    </row>
    <row r="5062" spans="3:22">
      <c r="C5062" s="3"/>
      <c r="E5062" s="2"/>
      <c r="H5062" s="40"/>
      <c r="I5062" s="10"/>
      <c r="J5062" s="9"/>
      <c r="K5062" s="53"/>
      <c r="L5062" s="54"/>
      <c r="O5062" s="17"/>
      <c r="P5062" s="17"/>
      <c r="Q5062" s="17"/>
      <c r="R5062" s="17"/>
      <c r="S5062" s="17"/>
      <c r="T5062" s="17"/>
      <c r="U5062" s="17"/>
      <c r="V5062" s="17"/>
    </row>
    <row r="5063" spans="3:22">
      <c r="C5063" s="3"/>
      <c r="E5063" s="2"/>
      <c r="H5063" s="40"/>
      <c r="I5063" s="10"/>
      <c r="J5063" s="9"/>
      <c r="K5063" s="53"/>
      <c r="L5063" s="54"/>
      <c r="O5063" s="17"/>
      <c r="P5063" s="17"/>
      <c r="Q5063" s="17"/>
      <c r="R5063" s="17"/>
      <c r="S5063" s="17"/>
      <c r="T5063" s="17"/>
      <c r="U5063" s="17"/>
      <c r="V5063" s="17"/>
    </row>
    <row r="5064" spans="3:22">
      <c r="C5064" s="3"/>
      <c r="E5064" s="2"/>
      <c r="H5064" s="40"/>
      <c r="I5064" s="10"/>
      <c r="J5064" s="9"/>
      <c r="K5064" s="53"/>
      <c r="L5064" s="54"/>
      <c r="O5064" s="17"/>
      <c r="P5064" s="17"/>
      <c r="Q5064" s="17"/>
      <c r="R5064" s="17"/>
      <c r="S5064" s="17"/>
      <c r="T5064" s="17"/>
      <c r="U5064" s="17"/>
      <c r="V5064" s="17"/>
    </row>
    <row r="5065" spans="3:22">
      <c r="C5065" s="3"/>
      <c r="E5065" s="2"/>
      <c r="H5065" s="40"/>
      <c r="I5065" s="10"/>
      <c r="J5065" s="9"/>
      <c r="K5065" s="53"/>
      <c r="L5065" s="54"/>
      <c r="O5065" s="17"/>
      <c r="P5065" s="17"/>
      <c r="Q5065" s="17"/>
      <c r="R5065" s="17"/>
      <c r="S5065" s="17"/>
      <c r="T5065" s="17"/>
      <c r="U5065" s="17"/>
      <c r="V5065" s="17"/>
    </row>
    <row r="5066" spans="3:22">
      <c r="C5066" s="3"/>
      <c r="E5066" s="2"/>
      <c r="H5066" s="40"/>
      <c r="I5066" s="10"/>
      <c r="J5066" s="9"/>
      <c r="K5066" s="53"/>
      <c r="L5066" s="54"/>
      <c r="O5066" s="17"/>
      <c r="P5066" s="17"/>
      <c r="Q5066" s="17"/>
      <c r="R5066" s="17"/>
      <c r="S5066" s="17"/>
      <c r="T5066" s="17"/>
      <c r="U5066" s="17"/>
      <c r="V5066" s="17"/>
    </row>
    <row r="5067" spans="3:22">
      <c r="C5067" s="3"/>
      <c r="E5067" s="2"/>
      <c r="H5067" s="40"/>
      <c r="I5067" s="10"/>
      <c r="J5067" s="9"/>
      <c r="K5067" s="53"/>
      <c r="L5067" s="54"/>
      <c r="O5067" s="17"/>
      <c r="P5067" s="17"/>
      <c r="Q5067" s="17"/>
      <c r="R5067" s="17"/>
      <c r="S5067" s="17"/>
      <c r="T5067" s="17"/>
      <c r="U5067" s="17"/>
      <c r="V5067" s="17"/>
    </row>
    <row r="5068" spans="3:22">
      <c r="C5068" s="3"/>
      <c r="E5068" s="2"/>
      <c r="H5068" s="40"/>
      <c r="I5068" s="10"/>
      <c r="J5068" s="9"/>
      <c r="K5068" s="53"/>
      <c r="L5068" s="54"/>
      <c r="O5068" s="17"/>
      <c r="P5068" s="17"/>
      <c r="Q5068" s="17"/>
      <c r="R5068" s="17"/>
      <c r="S5068" s="17"/>
      <c r="T5068" s="17"/>
      <c r="U5068" s="17"/>
      <c r="V5068" s="17"/>
    </row>
    <row r="5069" spans="3:22">
      <c r="C5069" s="3"/>
      <c r="E5069" s="2"/>
      <c r="H5069" s="40"/>
      <c r="I5069" s="10"/>
      <c r="J5069" s="9"/>
      <c r="K5069" s="53"/>
      <c r="L5069" s="54"/>
      <c r="O5069" s="17"/>
      <c r="P5069" s="17"/>
      <c r="Q5069" s="17"/>
      <c r="R5069" s="17"/>
      <c r="S5069" s="17"/>
      <c r="T5069" s="17"/>
      <c r="U5069" s="17"/>
      <c r="V5069" s="17"/>
    </row>
    <row r="5070" spans="3:22">
      <c r="C5070" s="3"/>
      <c r="E5070" s="2"/>
      <c r="H5070" s="40"/>
      <c r="I5070" s="10"/>
      <c r="J5070" s="9"/>
      <c r="K5070" s="53"/>
      <c r="L5070" s="54"/>
      <c r="O5070" s="17"/>
      <c r="P5070" s="17"/>
      <c r="Q5070" s="17"/>
      <c r="R5070" s="17"/>
      <c r="S5070" s="17"/>
      <c r="T5070" s="17"/>
      <c r="U5070" s="17"/>
      <c r="V5070" s="17"/>
    </row>
    <row r="5071" spans="3:22">
      <c r="C5071" s="3"/>
      <c r="E5071" s="2"/>
      <c r="H5071" s="40"/>
      <c r="I5071" s="10"/>
      <c r="J5071" s="9"/>
      <c r="K5071" s="53"/>
      <c r="L5071" s="54"/>
      <c r="O5071" s="17"/>
      <c r="P5071" s="17"/>
      <c r="Q5071" s="17"/>
      <c r="R5071" s="17"/>
      <c r="S5071" s="17"/>
      <c r="T5071" s="17"/>
      <c r="U5071" s="17"/>
      <c r="V5071" s="17"/>
    </row>
    <row r="5072" spans="3:22">
      <c r="C5072" s="3"/>
      <c r="E5072" s="2"/>
      <c r="H5072" s="40"/>
      <c r="I5072" s="10"/>
      <c r="J5072" s="9"/>
      <c r="K5072" s="53"/>
      <c r="L5072" s="54"/>
      <c r="O5072" s="17"/>
      <c r="P5072" s="17"/>
      <c r="Q5072" s="17"/>
      <c r="R5072" s="17"/>
      <c r="S5072" s="17"/>
      <c r="T5072" s="17"/>
      <c r="U5072" s="17"/>
      <c r="V5072" s="17"/>
    </row>
    <row r="5073" spans="3:22">
      <c r="C5073" s="3"/>
      <c r="E5073" s="2"/>
      <c r="H5073" s="40"/>
      <c r="I5073" s="10"/>
      <c r="J5073" s="9"/>
      <c r="K5073" s="53"/>
      <c r="L5073" s="54"/>
      <c r="O5073" s="17"/>
      <c r="P5073" s="17"/>
      <c r="Q5073" s="17"/>
      <c r="R5073" s="17"/>
      <c r="S5073" s="17"/>
      <c r="T5073" s="17"/>
      <c r="U5073" s="17"/>
      <c r="V5073" s="17"/>
    </row>
    <row r="5074" spans="3:22">
      <c r="C5074" s="3"/>
      <c r="E5074" s="2"/>
      <c r="H5074" s="40"/>
      <c r="I5074" s="10"/>
      <c r="J5074" s="9"/>
      <c r="K5074" s="53"/>
      <c r="L5074" s="54"/>
      <c r="O5074" s="17"/>
      <c r="P5074" s="17"/>
      <c r="Q5074" s="17"/>
      <c r="R5074" s="17"/>
      <c r="S5074" s="17"/>
      <c r="T5074" s="17"/>
      <c r="U5074" s="17"/>
      <c r="V5074" s="17"/>
    </row>
    <row r="5075" spans="3:22">
      <c r="C5075" s="3"/>
      <c r="E5075" s="2"/>
      <c r="H5075" s="40"/>
      <c r="I5075" s="10"/>
      <c r="J5075" s="9"/>
      <c r="K5075" s="53"/>
      <c r="L5075" s="54"/>
      <c r="O5075" s="17"/>
      <c r="P5075" s="17"/>
      <c r="Q5075" s="17"/>
      <c r="R5075" s="17"/>
      <c r="S5075" s="17"/>
      <c r="T5075" s="17"/>
      <c r="U5075" s="17"/>
      <c r="V5075" s="17"/>
    </row>
    <row r="5076" spans="3:22">
      <c r="C5076" s="3"/>
      <c r="E5076" s="2"/>
      <c r="H5076" s="40"/>
      <c r="I5076" s="10"/>
      <c r="J5076" s="9"/>
      <c r="K5076" s="53"/>
      <c r="L5076" s="54"/>
      <c r="O5076" s="17"/>
      <c r="P5076" s="17"/>
      <c r="Q5076" s="17"/>
      <c r="R5076" s="17"/>
      <c r="S5076" s="17"/>
      <c r="T5076" s="17"/>
      <c r="U5076" s="17"/>
      <c r="V5076" s="17"/>
    </row>
    <row r="5077" spans="3:22">
      <c r="C5077" s="3"/>
      <c r="E5077" s="2"/>
      <c r="H5077" s="40"/>
      <c r="I5077" s="10"/>
      <c r="J5077" s="9"/>
      <c r="K5077" s="53"/>
      <c r="L5077" s="54"/>
      <c r="O5077" s="17"/>
      <c r="P5077" s="17"/>
      <c r="Q5077" s="17"/>
      <c r="R5077" s="17"/>
      <c r="S5077" s="17"/>
      <c r="T5077" s="17"/>
      <c r="U5077" s="17"/>
      <c r="V5077" s="17"/>
    </row>
    <row r="5078" spans="3:22">
      <c r="C5078" s="3"/>
      <c r="E5078" s="2"/>
      <c r="H5078" s="40"/>
      <c r="I5078" s="10"/>
      <c r="J5078" s="9"/>
      <c r="K5078" s="53"/>
      <c r="L5078" s="54"/>
      <c r="O5078" s="17"/>
      <c r="P5078" s="17"/>
      <c r="Q5078" s="17"/>
      <c r="R5078" s="17"/>
      <c r="S5078" s="17"/>
      <c r="T5078" s="17"/>
      <c r="U5078" s="17"/>
      <c r="V5078" s="17"/>
    </row>
    <row r="5079" spans="3:22">
      <c r="C5079" s="3"/>
      <c r="E5079" s="2"/>
      <c r="H5079" s="40"/>
      <c r="I5079" s="10"/>
      <c r="J5079" s="9"/>
      <c r="K5079" s="53"/>
      <c r="L5079" s="54"/>
      <c r="O5079" s="17"/>
      <c r="P5079" s="17"/>
      <c r="Q5079" s="17"/>
      <c r="R5079" s="17"/>
      <c r="S5079" s="17"/>
      <c r="T5079" s="17"/>
      <c r="U5079" s="17"/>
      <c r="V5079" s="17"/>
    </row>
    <row r="5080" spans="3:22">
      <c r="C5080" s="3"/>
      <c r="E5080" s="2"/>
      <c r="H5080" s="40"/>
      <c r="I5080" s="10"/>
      <c r="J5080" s="9"/>
      <c r="K5080" s="53"/>
      <c r="L5080" s="54"/>
      <c r="O5080" s="17"/>
      <c r="P5080" s="17"/>
      <c r="Q5080" s="17"/>
      <c r="R5080" s="17"/>
      <c r="S5080" s="17"/>
      <c r="T5080" s="17"/>
      <c r="U5080" s="17"/>
      <c r="V5080" s="17"/>
    </row>
    <row r="5081" spans="3:22">
      <c r="C5081" s="3"/>
      <c r="E5081" s="2"/>
      <c r="H5081" s="40"/>
      <c r="I5081" s="10"/>
      <c r="J5081" s="9"/>
      <c r="K5081" s="53"/>
      <c r="L5081" s="54"/>
      <c r="O5081" s="17"/>
      <c r="P5081" s="17"/>
      <c r="Q5081" s="17"/>
      <c r="R5081" s="17"/>
      <c r="S5081" s="17"/>
      <c r="T5081" s="17"/>
      <c r="U5081" s="17"/>
      <c r="V5081" s="17"/>
    </row>
    <row r="5082" spans="3:22">
      <c r="C5082" s="3"/>
      <c r="E5082" s="2"/>
      <c r="H5082" s="40"/>
      <c r="I5082" s="10"/>
      <c r="J5082" s="9"/>
      <c r="K5082" s="53"/>
      <c r="L5082" s="54"/>
      <c r="O5082" s="17"/>
      <c r="P5082" s="17"/>
      <c r="Q5082" s="17"/>
      <c r="R5082" s="17"/>
      <c r="S5082" s="17"/>
      <c r="T5082" s="17"/>
      <c r="U5082" s="17"/>
      <c r="V5082" s="17"/>
    </row>
    <row r="5083" spans="3:22">
      <c r="C5083" s="3"/>
      <c r="E5083" s="2"/>
      <c r="H5083" s="40"/>
      <c r="I5083" s="10"/>
      <c r="J5083" s="9"/>
      <c r="K5083" s="53"/>
      <c r="L5083" s="54"/>
      <c r="O5083" s="17"/>
      <c r="P5083" s="17"/>
      <c r="Q5083" s="17"/>
      <c r="R5083" s="17"/>
      <c r="S5083" s="17"/>
      <c r="T5083" s="17"/>
      <c r="U5083" s="17"/>
      <c r="V5083" s="17"/>
    </row>
    <row r="5084" spans="3:22">
      <c r="C5084" s="3"/>
      <c r="E5084" s="2"/>
      <c r="H5084" s="40"/>
      <c r="I5084" s="10"/>
      <c r="J5084" s="9"/>
      <c r="K5084" s="53"/>
      <c r="L5084" s="54"/>
      <c r="O5084" s="17"/>
      <c r="P5084" s="17"/>
      <c r="Q5084" s="17"/>
      <c r="R5084" s="17"/>
      <c r="S5084" s="17"/>
      <c r="T5084" s="17"/>
      <c r="U5084" s="17"/>
      <c r="V5084" s="17"/>
    </row>
    <row r="5085" spans="3:22">
      <c r="C5085" s="3"/>
      <c r="E5085" s="2"/>
      <c r="H5085" s="40"/>
      <c r="I5085" s="10"/>
      <c r="J5085" s="9"/>
      <c r="K5085" s="53"/>
      <c r="L5085" s="54"/>
      <c r="O5085" s="17"/>
      <c r="P5085" s="17"/>
      <c r="Q5085" s="17"/>
      <c r="R5085" s="17"/>
      <c r="S5085" s="17"/>
      <c r="T5085" s="17"/>
      <c r="U5085" s="17"/>
      <c r="V5085" s="17"/>
    </row>
    <row r="5086" spans="3:22">
      <c r="C5086" s="3"/>
      <c r="E5086" s="2"/>
      <c r="H5086" s="40"/>
      <c r="I5086" s="10"/>
      <c r="J5086" s="9"/>
      <c r="K5086" s="53"/>
      <c r="L5086" s="54"/>
      <c r="O5086" s="17"/>
      <c r="P5086" s="17"/>
      <c r="Q5086" s="17"/>
      <c r="R5086" s="17"/>
      <c r="S5086" s="17"/>
      <c r="T5086" s="17"/>
      <c r="U5086" s="17"/>
      <c r="V5086" s="17"/>
    </row>
    <row r="5087" spans="3:22">
      <c r="C5087" s="3"/>
      <c r="E5087" s="2"/>
      <c r="H5087" s="40"/>
      <c r="I5087" s="10"/>
      <c r="J5087" s="9"/>
      <c r="K5087" s="53"/>
      <c r="L5087" s="54"/>
      <c r="O5087" s="17"/>
      <c r="P5087" s="17"/>
      <c r="Q5087" s="17"/>
      <c r="R5087" s="17"/>
      <c r="S5087" s="17"/>
      <c r="T5087" s="17"/>
      <c r="U5087" s="17"/>
      <c r="V5087" s="17"/>
    </row>
    <row r="5088" spans="3:22">
      <c r="C5088" s="3"/>
      <c r="E5088" s="2"/>
      <c r="H5088" s="40"/>
      <c r="I5088" s="10"/>
      <c r="J5088" s="9"/>
      <c r="K5088" s="53"/>
      <c r="L5088" s="54"/>
      <c r="O5088" s="17"/>
      <c r="P5088" s="17"/>
      <c r="Q5088" s="17"/>
      <c r="R5088" s="17"/>
      <c r="S5088" s="17"/>
      <c r="T5088" s="17"/>
      <c r="U5088" s="17"/>
      <c r="V5088" s="17"/>
    </row>
    <row r="5089" spans="3:22">
      <c r="C5089" s="3"/>
      <c r="E5089" s="2"/>
      <c r="H5089" s="40"/>
      <c r="I5089" s="10"/>
      <c r="J5089" s="9"/>
      <c r="K5089" s="53"/>
      <c r="L5089" s="54"/>
      <c r="O5089" s="17"/>
      <c r="P5089" s="17"/>
      <c r="Q5089" s="17"/>
      <c r="R5089" s="17"/>
      <c r="S5089" s="17"/>
      <c r="T5089" s="17"/>
      <c r="U5089" s="17"/>
      <c r="V5089" s="17"/>
    </row>
    <row r="5090" spans="3:22">
      <c r="C5090" s="3"/>
      <c r="E5090" s="2"/>
      <c r="H5090" s="40"/>
      <c r="I5090" s="10"/>
      <c r="J5090" s="9"/>
      <c r="K5090" s="53"/>
      <c r="L5090" s="54"/>
      <c r="O5090" s="17"/>
      <c r="P5090" s="17"/>
      <c r="Q5090" s="17"/>
      <c r="R5090" s="17"/>
      <c r="S5090" s="17"/>
      <c r="T5090" s="17"/>
      <c r="U5090" s="17"/>
      <c r="V5090" s="17"/>
    </row>
    <row r="5091" spans="3:22">
      <c r="C5091" s="3"/>
      <c r="E5091" s="2"/>
      <c r="H5091" s="40"/>
      <c r="I5091" s="10"/>
      <c r="J5091" s="9"/>
      <c r="K5091" s="53"/>
      <c r="L5091" s="54"/>
      <c r="O5091" s="17"/>
      <c r="P5091" s="17"/>
      <c r="Q5091" s="17"/>
      <c r="R5091" s="17"/>
      <c r="S5091" s="17"/>
      <c r="T5091" s="17"/>
      <c r="U5091" s="17"/>
      <c r="V5091" s="17"/>
    </row>
    <row r="5092" spans="3:22">
      <c r="C5092" s="3"/>
      <c r="E5092" s="2"/>
      <c r="H5092" s="40"/>
      <c r="I5092" s="10"/>
      <c r="J5092" s="9"/>
      <c r="K5092" s="53"/>
      <c r="L5092" s="54"/>
      <c r="O5092" s="17"/>
      <c r="P5092" s="17"/>
      <c r="Q5092" s="17"/>
      <c r="R5092" s="17"/>
      <c r="S5092" s="17"/>
      <c r="T5092" s="17"/>
      <c r="U5092" s="17"/>
      <c r="V5092" s="17"/>
    </row>
    <row r="5093" spans="3:22">
      <c r="C5093" s="3"/>
      <c r="E5093" s="2"/>
      <c r="H5093" s="40"/>
      <c r="I5093" s="10"/>
      <c r="J5093" s="9"/>
      <c r="K5093" s="53"/>
      <c r="L5093" s="54"/>
      <c r="O5093" s="17"/>
      <c r="P5093" s="17"/>
      <c r="Q5093" s="17"/>
      <c r="R5093" s="17"/>
      <c r="S5093" s="17"/>
      <c r="T5093" s="17"/>
      <c r="U5093" s="17"/>
      <c r="V5093" s="17"/>
    </row>
    <row r="5094" spans="3:22">
      <c r="C5094" s="3"/>
      <c r="E5094" s="2"/>
      <c r="H5094" s="40"/>
      <c r="I5094" s="10"/>
      <c r="J5094" s="9"/>
      <c r="K5094" s="53"/>
      <c r="L5094" s="54"/>
      <c r="O5094" s="17"/>
      <c r="P5094" s="17"/>
      <c r="Q5094" s="17"/>
      <c r="R5094" s="17"/>
      <c r="S5094" s="17"/>
      <c r="T5094" s="17"/>
      <c r="U5094" s="17"/>
      <c r="V5094" s="17"/>
    </row>
    <row r="5095" spans="3:22">
      <c r="C5095" s="3"/>
      <c r="E5095" s="2"/>
      <c r="H5095" s="40"/>
      <c r="I5095" s="10"/>
      <c r="J5095" s="9"/>
      <c r="K5095" s="53"/>
      <c r="L5095" s="54"/>
      <c r="O5095" s="17"/>
      <c r="P5095" s="17"/>
      <c r="Q5095" s="17"/>
      <c r="R5095" s="17"/>
      <c r="S5095" s="17"/>
      <c r="T5095" s="17"/>
      <c r="U5095" s="17"/>
      <c r="V5095" s="17"/>
    </row>
    <row r="5096" spans="3:22">
      <c r="C5096" s="3"/>
      <c r="E5096" s="2"/>
      <c r="H5096" s="40"/>
      <c r="I5096" s="10"/>
      <c r="J5096" s="9"/>
      <c r="K5096" s="53"/>
      <c r="L5096" s="54"/>
      <c r="O5096" s="17"/>
      <c r="P5096" s="17"/>
      <c r="Q5096" s="17"/>
      <c r="R5096" s="17"/>
      <c r="S5096" s="17"/>
      <c r="T5096" s="17"/>
      <c r="U5096" s="17"/>
      <c r="V5096" s="17"/>
    </row>
    <row r="5097" spans="3:22">
      <c r="C5097" s="3"/>
      <c r="E5097" s="2"/>
      <c r="H5097" s="40"/>
      <c r="I5097" s="10"/>
      <c r="J5097" s="9"/>
      <c r="K5097" s="53"/>
      <c r="L5097" s="54"/>
      <c r="O5097" s="17"/>
      <c r="P5097" s="17"/>
      <c r="Q5097" s="17"/>
      <c r="R5097" s="17"/>
      <c r="S5097" s="17"/>
      <c r="T5097" s="17"/>
      <c r="U5097" s="17"/>
      <c r="V5097" s="17"/>
    </row>
    <row r="5098" spans="3:22">
      <c r="C5098" s="3"/>
      <c r="E5098" s="2"/>
      <c r="H5098" s="40"/>
      <c r="I5098" s="10"/>
      <c r="J5098" s="9"/>
      <c r="K5098" s="53"/>
      <c r="L5098" s="54"/>
      <c r="O5098" s="17"/>
      <c r="P5098" s="17"/>
      <c r="Q5098" s="17"/>
      <c r="R5098" s="17"/>
      <c r="S5098" s="17"/>
      <c r="T5098" s="17"/>
      <c r="U5098" s="17"/>
      <c r="V5098" s="17"/>
    </row>
    <row r="5099" spans="3:22">
      <c r="C5099" s="3"/>
      <c r="E5099" s="2"/>
      <c r="H5099" s="40"/>
      <c r="I5099" s="10"/>
      <c r="J5099" s="9"/>
      <c r="K5099" s="53"/>
      <c r="L5099" s="54"/>
      <c r="O5099" s="17"/>
      <c r="P5099" s="17"/>
      <c r="Q5099" s="17"/>
      <c r="R5099" s="17"/>
      <c r="S5099" s="17"/>
      <c r="T5099" s="17"/>
      <c r="U5099" s="17"/>
      <c r="V5099" s="17"/>
    </row>
    <row r="5100" spans="3:22">
      <c r="C5100" s="3"/>
      <c r="E5100" s="2"/>
      <c r="H5100" s="40"/>
      <c r="I5100" s="10"/>
      <c r="J5100" s="9"/>
      <c r="K5100" s="53"/>
      <c r="L5100" s="54"/>
      <c r="O5100" s="17"/>
      <c r="P5100" s="17"/>
      <c r="Q5100" s="17"/>
      <c r="R5100" s="17"/>
      <c r="S5100" s="17"/>
      <c r="T5100" s="17"/>
      <c r="U5100" s="17"/>
      <c r="V5100" s="17"/>
    </row>
    <row r="5101" spans="3:22">
      <c r="C5101" s="3"/>
      <c r="E5101" s="2"/>
      <c r="H5101" s="40"/>
      <c r="I5101" s="10"/>
      <c r="J5101" s="9"/>
      <c r="K5101" s="53"/>
      <c r="L5101" s="54"/>
      <c r="O5101" s="17"/>
      <c r="P5101" s="17"/>
      <c r="Q5101" s="17"/>
      <c r="R5101" s="17"/>
      <c r="S5101" s="17"/>
      <c r="T5101" s="17"/>
      <c r="U5101" s="17"/>
      <c r="V5101" s="17"/>
    </row>
    <row r="5102" spans="3:22">
      <c r="C5102" s="3"/>
      <c r="E5102" s="2"/>
      <c r="H5102" s="40"/>
      <c r="I5102" s="10"/>
      <c r="J5102" s="9"/>
      <c r="K5102" s="53"/>
      <c r="L5102" s="54"/>
      <c r="O5102" s="17"/>
      <c r="P5102" s="17"/>
      <c r="Q5102" s="17"/>
      <c r="R5102" s="17"/>
      <c r="S5102" s="17"/>
      <c r="T5102" s="17"/>
      <c r="U5102" s="17"/>
      <c r="V5102" s="17"/>
    </row>
    <row r="5103" spans="3:22">
      <c r="C5103" s="3"/>
      <c r="E5103" s="2"/>
      <c r="H5103" s="40"/>
      <c r="I5103" s="10"/>
      <c r="J5103" s="9"/>
      <c r="K5103" s="53"/>
      <c r="L5103" s="54"/>
      <c r="O5103" s="17"/>
      <c r="P5103" s="17"/>
      <c r="Q5103" s="17"/>
      <c r="R5103" s="17"/>
      <c r="S5103" s="17"/>
      <c r="T5103" s="17"/>
      <c r="U5103" s="17"/>
      <c r="V5103" s="17"/>
    </row>
    <row r="5104" spans="3:22">
      <c r="C5104" s="3"/>
      <c r="E5104" s="2"/>
      <c r="H5104" s="40"/>
      <c r="I5104" s="10"/>
      <c r="J5104" s="9"/>
      <c r="K5104" s="53"/>
      <c r="L5104" s="54"/>
      <c r="O5104" s="17"/>
      <c r="P5104" s="17"/>
      <c r="Q5104" s="17"/>
      <c r="R5104" s="17"/>
      <c r="S5104" s="17"/>
      <c r="T5104" s="17"/>
      <c r="U5104" s="17"/>
      <c r="V5104" s="17"/>
    </row>
    <row r="5105" spans="3:22">
      <c r="C5105" s="3"/>
      <c r="E5105" s="2"/>
      <c r="H5105" s="40"/>
      <c r="I5105" s="10"/>
      <c r="J5105" s="9"/>
      <c r="K5105" s="53"/>
      <c r="L5105" s="54"/>
      <c r="O5105" s="17"/>
      <c r="P5105" s="17"/>
      <c r="Q5105" s="17"/>
      <c r="R5105" s="17"/>
      <c r="S5105" s="17"/>
      <c r="T5105" s="17"/>
      <c r="U5105" s="17"/>
      <c r="V5105" s="17"/>
    </row>
    <row r="5106" spans="3:22">
      <c r="C5106" s="3"/>
      <c r="E5106" s="2"/>
      <c r="H5106" s="40"/>
      <c r="I5106" s="10"/>
      <c r="J5106" s="9"/>
      <c r="K5106" s="53"/>
      <c r="L5106" s="54"/>
      <c r="O5106" s="17"/>
      <c r="P5106" s="17"/>
      <c r="Q5106" s="17"/>
      <c r="R5106" s="17"/>
      <c r="S5106" s="17"/>
      <c r="T5106" s="17"/>
      <c r="U5106" s="17"/>
      <c r="V5106" s="17"/>
    </row>
    <row r="5107" spans="3:22">
      <c r="C5107" s="3"/>
      <c r="E5107" s="2"/>
      <c r="H5107" s="40"/>
      <c r="I5107" s="10"/>
      <c r="J5107" s="9"/>
      <c r="K5107" s="53"/>
      <c r="L5107" s="54"/>
      <c r="O5107" s="17"/>
      <c r="P5107" s="17"/>
      <c r="Q5107" s="17"/>
      <c r="R5107" s="17"/>
      <c r="S5107" s="17"/>
      <c r="T5107" s="17"/>
      <c r="U5107" s="17"/>
      <c r="V5107" s="17"/>
    </row>
    <row r="5108" spans="3:22">
      <c r="C5108" s="3"/>
      <c r="E5108" s="2"/>
      <c r="H5108" s="40"/>
      <c r="I5108" s="10"/>
      <c r="J5108" s="9"/>
      <c r="K5108" s="53"/>
      <c r="L5108" s="54"/>
      <c r="O5108" s="17"/>
      <c r="P5108" s="17"/>
      <c r="Q5108" s="17"/>
      <c r="R5108" s="17"/>
      <c r="S5108" s="17"/>
      <c r="T5108" s="17"/>
      <c r="U5108" s="17"/>
      <c r="V5108" s="17"/>
    </row>
    <row r="5109" spans="3:22">
      <c r="C5109" s="3"/>
      <c r="E5109" s="2"/>
      <c r="H5109" s="40"/>
      <c r="I5109" s="10"/>
      <c r="J5109" s="9"/>
      <c r="K5109" s="53"/>
      <c r="L5109" s="54"/>
      <c r="O5109" s="17"/>
      <c r="P5109" s="17"/>
      <c r="Q5109" s="17"/>
      <c r="R5109" s="17"/>
      <c r="S5109" s="17"/>
      <c r="T5109" s="17"/>
      <c r="U5109" s="17"/>
      <c r="V5109" s="17"/>
    </row>
    <row r="5110" spans="3:22">
      <c r="C5110" s="3"/>
      <c r="E5110" s="2"/>
      <c r="H5110" s="40"/>
      <c r="I5110" s="10"/>
      <c r="J5110" s="9"/>
      <c r="K5110" s="53"/>
      <c r="L5110" s="54"/>
      <c r="O5110" s="17"/>
      <c r="P5110" s="17"/>
      <c r="Q5110" s="17"/>
      <c r="R5110" s="17"/>
      <c r="S5110" s="17"/>
      <c r="T5110" s="17"/>
      <c r="U5110" s="17"/>
      <c r="V5110" s="17"/>
    </row>
    <row r="5111" spans="3:22">
      <c r="C5111" s="3"/>
      <c r="E5111" s="2"/>
      <c r="H5111" s="40"/>
      <c r="I5111" s="10"/>
      <c r="J5111" s="9"/>
      <c r="K5111" s="53"/>
      <c r="L5111" s="54"/>
      <c r="O5111" s="17"/>
      <c r="P5111" s="17"/>
      <c r="Q5111" s="17"/>
      <c r="R5111" s="17"/>
      <c r="S5111" s="17"/>
      <c r="T5111" s="17"/>
      <c r="U5111" s="17"/>
      <c r="V5111" s="17"/>
    </row>
    <row r="5112" spans="3:22">
      <c r="C5112" s="3"/>
      <c r="E5112" s="2"/>
      <c r="H5112" s="40"/>
      <c r="I5112" s="10"/>
      <c r="J5112" s="9"/>
      <c r="K5112" s="53"/>
      <c r="L5112" s="54"/>
      <c r="O5112" s="17"/>
      <c r="P5112" s="17"/>
      <c r="Q5112" s="17"/>
      <c r="R5112" s="17"/>
      <c r="S5112" s="17"/>
      <c r="T5112" s="17"/>
      <c r="U5112" s="17"/>
      <c r="V5112" s="17"/>
    </row>
    <row r="5113" spans="3:22">
      <c r="C5113" s="3"/>
      <c r="E5113" s="2"/>
      <c r="H5113" s="40"/>
      <c r="I5113" s="10"/>
      <c r="J5113" s="9"/>
      <c r="K5113" s="53"/>
      <c r="L5113" s="54"/>
      <c r="O5113" s="17"/>
      <c r="P5113" s="17"/>
      <c r="Q5113" s="17"/>
      <c r="R5113" s="17"/>
      <c r="S5113" s="17"/>
      <c r="T5113" s="17"/>
      <c r="U5113" s="17"/>
      <c r="V5113" s="17"/>
    </row>
    <row r="5114" spans="3:22">
      <c r="C5114" s="3"/>
      <c r="E5114" s="2"/>
      <c r="H5114" s="40"/>
      <c r="I5114" s="10"/>
      <c r="J5114" s="9"/>
      <c r="K5114" s="53"/>
      <c r="L5114" s="54"/>
      <c r="O5114" s="17"/>
      <c r="P5114" s="17"/>
      <c r="Q5114" s="17"/>
      <c r="R5114" s="17"/>
      <c r="S5114" s="17"/>
      <c r="T5114" s="17"/>
      <c r="U5114" s="17"/>
      <c r="V5114" s="17"/>
    </row>
    <row r="5115" spans="3:22">
      <c r="C5115" s="3"/>
      <c r="E5115" s="2"/>
      <c r="H5115" s="40"/>
      <c r="I5115" s="10"/>
      <c r="J5115" s="9"/>
      <c r="K5115" s="53"/>
      <c r="L5115" s="54"/>
      <c r="O5115" s="17"/>
      <c r="P5115" s="17"/>
      <c r="Q5115" s="17"/>
      <c r="R5115" s="17"/>
      <c r="S5115" s="17"/>
      <c r="T5115" s="17"/>
      <c r="U5115" s="17"/>
      <c r="V5115" s="17"/>
    </row>
    <row r="5116" spans="3:22">
      <c r="C5116" s="3"/>
      <c r="E5116" s="2"/>
      <c r="H5116" s="40"/>
      <c r="I5116" s="10"/>
      <c r="J5116" s="9"/>
      <c r="K5116" s="53"/>
      <c r="L5116" s="54"/>
      <c r="O5116" s="17"/>
      <c r="P5116" s="17"/>
      <c r="Q5116" s="17"/>
      <c r="R5116" s="17"/>
      <c r="S5116" s="17"/>
      <c r="T5116" s="17"/>
      <c r="U5116" s="17"/>
      <c r="V5116" s="17"/>
    </row>
    <row r="5117" spans="3:22">
      <c r="C5117" s="3"/>
      <c r="E5117" s="2"/>
      <c r="H5117" s="40"/>
      <c r="I5117" s="10"/>
      <c r="J5117" s="9"/>
      <c r="K5117" s="53"/>
      <c r="L5117" s="54"/>
      <c r="O5117" s="17"/>
      <c r="P5117" s="17"/>
      <c r="Q5117" s="17"/>
      <c r="R5117" s="17"/>
      <c r="S5117" s="17"/>
      <c r="T5117" s="17"/>
      <c r="U5117" s="17"/>
      <c r="V5117" s="17"/>
    </row>
    <row r="5118" spans="3:22">
      <c r="C5118" s="3"/>
      <c r="E5118" s="2"/>
      <c r="H5118" s="40"/>
      <c r="I5118" s="10"/>
      <c r="J5118" s="9"/>
      <c r="K5118" s="53"/>
      <c r="L5118" s="54"/>
      <c r="O5118" s="17"/>
      <c r="P5118" s="17"/>
      <c r="Q5118" s="17"/>
      <c r="R5118" s="17"/>
      <c r="S5118" s="17"/>
      <c r="T5118" s="17"/>
      <c r="U5118" s="17"/>
      <c r="V5118" s="17"/>
    </row>
    <row r="5119" spans="3:22">
      <c r="C5119" s="3"/>
      <c r="E5119" s="2"/>
      <c r="H5119" s="40"/>
      <c r="I5119" s="10"/>
      <c r="J5119" s="9"/>
      <c r="K5119" s="53"/>
      <c r="L5119" s="54"/>
      <c r="O5119" s="17"/>
      <c r="P5119" s="17"/>
      <c r="Q5119" s="17"/>
      <c r="R5119" s="17"/>
      <c r="S5119" s="17"/>
      <c r="T5119" s="17"/>
      <c r="U5119" s="17"/>
      <c r="V5119" s="17"/>
    </row>
    <row r="5120" spans="3:22">
      <c r="C5120" s="3"/>
      <c r="E5120" s="2"/>
      <c r="H5120" s="40"/>
      <c r="I5120" s="10"/>
      <c r="J5120" s="9"/>
      <c r="K5120" s="53"/>
      <c r="L5120" s="54"/>
      <c r="O5120" s="17"/>
      <c r="P5120" s="17"/>
      <c r="Q5120" s="17"/>
      <c r="R5120" s="17"/>
      <c r="S5120" s="17"/>
      <c r="T5120" s="17"/>
      <c r="U5120" s="17"/>
      <c r="V5120" s="17"/>
    </row>
    <row r="5121" spans="3:22">
      <c r="C5121" s="3"/>
      <c r="E5121" s="2"/>
      <c r="H5121" s="40"/>
      <c r="I5121" s="10"/>
      <c r="J5121" s="9"/>
      <c r="K5121" s="53"/>
      <c r="L5121" s="54"/>
      <c r="O5121" s="17"/>
      <c r="P5121" s="17"/>
      <c r="Q5121" s="17"/>
      <c r="R5121" s="17"/>
      <c r="S5121" s="17"/>
      <c r="T5121" s="17"/>
      <c r="U5121" s="17"/>
      <c r="V5121" s="17"/>
    </row>
    <row r="5122" spans="3:22">
      <c r="C5122" s="3"/>
      <c r="E5122" s="2"/>
      <c r="H5122" s="40"/>
      <c r="I5122" s="10"/>
      <c r="J5122" s="9"/>
      <c r="K5122" s="53"/>
      <c r="L5122" s="54"/>
      <c r="O5122" s="17"/>
      <c r="P5122" s="17"/>
      <c r="Q5122" s="17"/>
      <c r="R5122" s="17"/>
      <c r="S5122" s="17"/>
      <c r="T5122" s="17"/>
      <c r="U5122" s="17"/>
      <c r="V5122" s="17"/>
    </row>
    <row r="5123" spans="3:22">
      <c r="C5123" s="3"/>
      <c r="E5123" s="2"/>
      <c r="H5123" s="40"/>
      <c r="I5123" s="10"/>
      <c r="J5123" s="9"/>
      <c r="K5123" s="53"/>
      <c r="L5123" s="54"/>
      <c r="O5123" s="17"/>
      <c r="P5123" s="17"/>
      <c r="Q5123" s="17"/>
      <c r="R5123" s="17"/>
      <c r="S5123" s="17"/>
      <c r="T5123" s="17"/>
      <c r="U5123" s="17"/>
      <c r="V5123" s="17"/>
    </row>
    <row r="5124" spans="3:22">
      <c r="C5124" s="3"/>
      <c r="E5124" s="2"/>
      <c r="H5124" s="40"/>
      <c r="I5124" s="10"/>
      <c r="J5124" s="9"/>
      <c r="K5124" s="53"/>
      <c r="L5124" s="54"/>
      <c r="O5124" s="17"/>
      <c r="P5124" s="17"/>
      <c r="Q5124" s="17"/>
      <c r="R5124" s="17"/>
      <c r="S5124" s="17"/>
      <c r="T5124" s="17"/>
      <c r="U5124" s="17"/>
      <c r="V5124" s="17"/>
    </row>
    <row r="5125" spans="3:22">
      <c r="C5125" s="3"/>
      <c r="E5125" s="2"/>
      <c r="H5125" s="40"/>
      <c r="I5125" s="10"/>
      <c r="J5125" s="9"/>
      <c r="K5125" s="53"/>
      <c r="L5125" s="54"/>
      <c r="O5125" s="17"/>
      <c r="P5125" s="17"/>
      <c r="Q5125" s="17"/>
      <c r="R5125" s="17"/>
      <c r="S5125" s="17"/>
      <c r="T5125" s="17"/>
      <c r="U5125" s="17"/>
      <c r="V5125" s="17"/>
    </row>
    <row r="5126" spans="3:22">
      <c r="C5126" s="3"/>
      <c r="E5126" s="2"/>
      <c r="H5126" s="40"/>
      <c r="I5126" s="10"/>
      <c r="J5126" s="9"/>
      <c r="K5126" s="53"/>
      <c r="L5126" s="54"/>
      <c r="O5126" s="17"/>
      <c r="P5126" s="17"/>
      <c r="Q5126" s="17"/>
      <c r="R5126" s="17"/>
      <c r="S5126" s="17"/>
      <c r="T5126" s="17"/>
      <c r="U5126" s="17"/>
      <c r="V5126" s="17"/>
    </row>
    <row r="5127" spans="3:22">
      <c r="C5127" s="3"/>
      <c r="E5127" s="2"/>
      <c r="H5127" s="40"/>
      <c r="I5127" s="10"/>
      <c r="J5127" s="9"/>
      <c r="K5127" s="53"/>
      <c r="L5127" s="54"/>
      <c r="O5127" s="17"/>
      <c r="P5127" s="17"/>
      <c r="Q5127" s="17"/>
      <c r="R5127" s="17"/>
      <c r="S5127" s="17"/>
      <c r="T5127" s="17"/>
      <c r="U5127" s="17"/>
      <c r="V5127" s="17"/>
    </row>
    <row r="5128" spans="3:22">
      <c r="C5128" s="3"/>
      <c r="E5128" s="2"/>
      <c r="H5128" s="40"/>
      <c r="I5128" s="10"/>
      <c r="J5128" s="9"/>
      <c r="K5128" s="53"/>
      <c r="L5128" s="54"/>
      <c r="O5128" s="17"/>
      <c r="P5128" s="17"/>
      <c r="Q5128" s="17"/>
      <c r="R5128" s="17"/>
      <c r="S5128" s="17"/>
      <c r="T5128" s="17"/>
      <c r="U5128" s="17"/>
      <c r="V5128" s="17"/>
    </row>
    <row r="5129" spans="3:22">
      <c r="C5129" s="3"/>
      <c r="E5129" s="2"/>
      <c r="H5129" s="40"/>
      <c r="I5129" s="10"/>
      <c r="J5129" s="9"/>
      <c r="K5129" s="53"/>
      <c r="L5129" s="54"/>
      <c r="O5129" s="17"/>
      <c r="P5129" s="17"/>
      <c r="Q5129" s="17"/>
      <c r="R5129" s="17"/>
      <c r="S5129" s="17"/>
      <c r="T5129" s="17"/>
      <c r="U5129" s="17"/>
      <c r="V5129" s="17"/>
    </row>
    <row r="5130" spans="3:22">
      <c r="C5130" s="3"/>
      <c r="E5130" s="2"/>
      <c r="H5130" s="40"/>
      <c r="I5130" s="10"/>
      <c r="J5130" s="9"/>
      <c r="K5130" s="53"/>
      <c r="L5130" s="54"/>
      <c r="O5130" s="17"/>
      <c r="P5130" s="17"/>
      <c r="Q5130" s="17"/>
      <c r="R5130" s="17"/>
      <c r="S5130" s="17"/>
      <c r="T5130" s="17"/>
      <c r="U5130" s="17"/>
      <c r="V5130" s="17"/>
    </row>
    <row r="5131" spans="3:22">
      <c r="C5131" s="3"/>
      <c r="E5131" s="2"/>
      <c r="H5131" s="40"/>
      <c r="I5131" s="10"/>
      <c r="J5131" s="9"/>
      <c r="K5131" s="53"/>
      <c r="L5131" s="54"/>
      <c r="O5131" s="17"/>
      <c r="P5131" s="17"/>
      <c r="Q5131" s="17"/>
      <c r="R5131" s="17"/>
      <c r="S5131" s="17"/>
      <c r="T5131" s="17"/>
      <c r="U5131" s="17"/>
      <c r="V5131" s="17"/>
    </row>
    <row r="5132" spans="3:22">
      <c r="C5132" s="3"/>
      <c r="E5132" s="2"/>
      <c r="H5132" s="40"/>
      <c r="I5132" s="10"/>
      <c r="J5132" s="9"/>
      <c r="K5132" s="53"/>
      <c r="L5132" s="54"/>
      <c r="O5132" s="17"/>
      <c r="P5132" s="17"/>
      <c r="Q5132" s="17"/>
      <c r="R5132" s="17"/>
      <c r="S5132" s="17"/>
      <c r="T5132" s="17"/>
      <c r="U5132" s="17"/>
      <c r="V5132" s="17"/>
    </row>
    <row r="5133" spans="3:22">
      <c r="C5133" s="3"/>
      <c r="E5133" s="2"/>
      <c r="H5133" s="40"/>
      <c r="I5133" s="10"/>
      <c r="J5133" s="9"/>
      <c r="K5133" s="53"/>
      <c r="L5133" s="54"/>
      <c r="O5133" s="17"/>
      <c r="P5133" s="17"/>
      <c r="Q5133" s="17"/>
      <c r="R5133" s="17"/>
      <c r="S5133" s="17"/>
      <c r="T5133" s="17"/>
      <c r="U5133" s="17"/>
      <c r="V5133" s="17"/>
    </row>
    <row r="5134" spans="3:22">
      <c r="C5134" s="3"/>
      <c r="E5134" s="2"/>
      <c r="H5134" s="40"/>
      <c r="I5134" s="10"/>
      <c r="J5134" s="9"/>
      <c r="K5134" s="53"/>
      <c r="L5134" s="54"/>
      <c r="O5134" s="17"/>
      <c r="P5134" s="17"/>
      <c r="Q5134" s="17"/>
      <c r="R5134" s="17"/>
      <c r="S5134" s="17"/>
      <c r="T5134" s="17"/>
      <c r="U5134" s="17"/>
      <c r="V5134" s="17"/>
    </row>
    <row r="5135" spans="3:22">
      <c r="C5135" s="3"/>
      <c r="E5135" s="2"/>
      <c r="H5135" s="40"/>
      <c r="I5135" s="10"/>
      <c r="J5135" s="9"/>
      <c r="K5135" s="53"/>
      <c r="L5135" s="54"/>
      <c r="O5135" s="17"/>
      <c r="P5135" s="17"/>
      <c r="Q5135" s="17"/>
      <c r="R5135" s="17"/>
      <c r="S5135" s="17"/>
      <c r="T5135" s="17"/>
      <c r="U5135" s="17"/>
      <c r="V5135" s="17"/>
    </row>
    <row r="5136" spans="3:22">
      <c r="C5136" s="3"/>
      <c r="E5136" s="2"/>
      <c r="H5136" s="40"/>
      <c r="I5136" s="10"/>
      <c r="J5136" s="9"/>
      <c r="K5136" s="53"/>
      <c r="L5136" s="54"/>
      <c r="O5136" s="17"/>
      <c r="P5136" s="17"/>
      <c r="Q5136" s="17"/>
      <c r="R5136" s="17"/>
      <c r="S5136" s="17"/>
      <c r="T5136" s="17"/>
      <c r="U5136" s="17"/>
      <c r="V5136" s="17"/>
    </row>
    <row r="5137" spans="3:22">
      <c r="C5137" s="3"/>
      <c r="E5137" s="2"/>
      <c r="H5137" s="40"/>
      <c r="I5137" s="10"/>
      <c r="J5137" s="9"/>
      <c r="K5137" s="53"/>
      <c r="L5137" s="54"/>
      <c r="O5137" s="17"/>
      <c r="P5137" s="17"/>
      <c r="Q5137" s="17"/>
      <c r="R5137" s="17"/>
      <c r="S5137" s="17"/>
      <c r="T5137" s="17"/>
      <c r="U5137" s="17"/>
      <c r="V5137" s="17"/>
    </row>
    <row r="5138" spans="3:22">
      <c r="C5138" s="3"/>
      <c r="E5138" s="2"/>
      <c r="H5138" s="40"/>
      <c r="I5138" s="10"/>
      <c r="J5138" s="9"/>
      <c r="K5138" s="53"/>
      <c r="L5138" s="54"/>
      <c r="O5138" s="17"/>
      <c r="P5138" s="17"/>
      <c r="Q5138" s="17"/>
      <c r="R5138" s="17"/>
      <c r="S5138" s="17"/>
      <c r="T5138" s="17"/>
      <c r="U5138" s="17"/>
      <c r="V5138" s="17"/>
    </row>
    <row r="5139" spans="3:22">
      <c r="C5139" s="3"/>
      <c r="E5139" s="2"/>
      <c r="H5139" s="40"/>
      <c r="I5139" s="10"/>
      <c r="J5139" s="9"/>
      <c r="K5139" s="53"/>
      <c r="L5139" s="54"/>
      <c r="O5139" s="17"/>
      <c r="P5139" s="17"/>
      <c r="Q5139" s="17"/>
      <c r="R5139" s="17"/>
      <c r="S5139" s="17"/>
      <c r="T5139" s="17"/>
      <c r="U5139" s="17"/>
      <c r="V5139" s="17"/>
    </row>
    <row r="5140" spans="3:22">
      <c r="C5140" s="3"/>
      <c r="E5140" s="2"/>
      <c r="H5140" s="40"/>
      <c r="I5140" s="10"/>
      <c r="J5140" s="9"/>
      <c r="K5140" s="53"/>
      <c r="L5140" s="54"/>
      <c r="O5140" s="17"/>
      <c r="P5140" s="17"/>
      <c r="Q5140" s="17"/>
      <c r="R5140" s="17"/>
      <c r="S5140" s="17"/>
      <c r="T5140" s="17"/>
      <c r="U5140" s="17"/>
      <c r="V5140" s="17"/>
    </row>
    <row r="5141" spans="3:22">
      <c r="C5141" s="3"/>
      <c r="E5141" s="2"/>
      <c r="H5141" s="40"/>
      <c r="I5141" s="10"/>
      <c r="J5141" s="9"/>
      <c r="K5141" s="53"/>
      <c r="L5141" s="54"/>
      <c r="O5141" s="17"/>
      <c r="P5141" s="17"/>
      <c r="Q5141" s="17"/>
      <c r="R5141" s="17"/>
      <c r="S5141" s="17"/>
      <c r="T5141" s="17"/>
      <c r="U5141" s="17"/>
      <c r="V5141" s="17"/>
    </row>
    <row r="5142" spans="3:22">
      <c r="C5142" s="3"/>
      <c r="E5142" s="2"/>
      <c r="H5142" s="40"/>
      <c r="I5142" s="10"/>
      <c r="J5142" s="9"/>
      <c r="K5142" s="53"/>
      <c r="L5142" s="54"/>
      <c r="O5142" s="17"/>
      <c r="P5142" s="17"/>
      <c r="Q5142" s="17"/>
      <c r="R5142" s="17"/>
      <c r="S5142" s="17"/>
      <c r="T5142" s="17"/>
      <c r="U5142" s="17"/>
      <c r="V5142" s="17"/>
    </row>
    <row r="5143" spans="3:22">
      <c r="C5143" s="3"/>
      <c r="E5143" s="2"/>
      <c r="H5143" s="40"/>
      <c r="I5143" s="10"/>
      <c r="J5143" s="9"/>
      <c r="K5143" s="53"/>
      <c r="L5143" s="54"/>
      <c r="O5143" s="17"/>
      <c r="P5143" s="17"/>
      <c r="Q5143" s="17"/>
      <c r="R5143" s="17"/>
      <c r="S5143" s="17"/>
      <c r="T5143" s="17"/>
      <c r="U5143" s="17"/>
      <c r="V5143" s="17"/>
    </row>
    <row r="5144" spans="3:22">
      <c r="C5144" s="3"/>
      <c r="E5144" s="2"/>
      <c r="H5144" s="40"/>
      <c r="I5144" s="10"/>
      <c r="J5144" s="9"/>
      <c r="K5144" s="53"/>
      <c r="L5144" s="54"/>
      <c r="O5144" s="17"/>
      <c r="P5144" s="17"/>
      <c r="Q5144" s="17"/>
      <c r="R5144" s="17"/>
      <c r="S5144" s="17"/>
      <c r="T5144" s="17"/>
      <c r="U5144" s="17"/>
      <c r="V5144" s="17"/>
    </row>
    <row r="5145" spans="3:22">
      <c r="C5145" s="3"/>
      <c r="E5145" s="2"/>
      <c r="H5145" s="40"/>
      <c r="I5145" s="10"/>
      <c r="J5145" s="9"/>
      <c r="K5145" s="53"/>
      <c r="L5145" s="54"/>
      <c r="O5145" s="17"/>
      <c r="P5145" s="17"/>
      <c r="Q5145" s="17"/>
      <c r="R5145" s="17"/>
      <c r="S5145" s="17"/>
      <c r="T5145" s="17"/>
      <c r="U5145" s="17"/>
      <c r="V5145" s="17"/>
    </row>
    <row r="5146" spans="3:22">
      <c r="C5146" s="3"/>
      <c r="E5146" s="2"/>
      <c r="H5146" s="40"/>
      <c r="I5146" s="10"/>
      <c r="J5146" s="9"/>
      <c r="K5146" s="53"/>
      <c r="L5146" s="54"/>
      <c r="O5146" s="17"/>
      <c r="P5146" s="17"/>
      <c r="Q5146" s="17"/>
      <c r="R5146" s="17"/>
      <c r="S5146" s="17"/>
      <c r="T5146" s="17"/>
      <c r="U5146" s="17"/>
      <c r="V5146" s="17"/>
    </row>
    <row r="5147" spans="3:22">
      <c r="C5147" s="3"/>
      <c r="E5147" s="2"/>
      <c r="H5147" s="40"/>
      <c r="I5147" s="10"/>
      <c r="J5147" s="9"/>
      <c r="K5147" s="53"/>
      <c r="L5147" s="54"/>
      <c r="O5147" s="17"/>
      <c r="P5147" s="17"/>
      <c r="Q5147" s="17"/>
      <c r="R5147" s="17"/>
      <c r="S5147" s="17"/>
      <c r="T5147" s="17"/>
      <c r="U5147" s="17"/>
      <c r="V5147" s="17"/>
    </row>
    <row r="5148" spans="3:22">
      <c r="C5148" s="3"/>
      <c r="E5148" s="2"/>
      <c r="H5148" s="40"/>
      <c r="I5148" s="10"/>
      <c r="J5148" s="9"/>
      <c r="K5148" s="53"/>
      <c r="L5148" s="54"/>
      <c r="O5148" s="17"/>
      <c r="P5148" s="17"/>
      <c r="Q5148" s="17"/>
      <c r="R5148" s="17"/>
      <c r="S5148" s="17"/>
      <c r="T5148" s="17"/>
      <c r="U5148" s="17"/>
      <c r="V5148" s="17"/>
    </row>
    <row r="5149" spans="3:22">
      <c r="C5149" s="3"/>
      <c r="E5149" s="2"/>
      <c r="H5149" s="40"/>
      <c r="I5149" s="10"/>
      <c r="J5149" s="9"/>
      <c r="K5149" s="53"/>
      <c r="L5149" s="54"/>
      <c r="O5149" s="17"/>
      <c r="P5149" s="17"/>
      <c r="Q5149" s="17"/>
      <c r="R5149" s="17"/>
      <c r="S5149" s="17"/>
      <c r="T5149" s="17"/>
      <c r="U5149" s="17"/>
      <c r="V5149" s="17"/>
    </row>
    <row r="5150" spans="3:22">
      <c r="C5150" s="3"/>
      <c r="E5150" s="2"/>
      <c r="H5150" s="40"/>
      <c r="I5150" s="10"/>
      <c r="J5150" s="9"/>
      <c r="K5150" s="53"/>
      <c r="L5150" s="54"/>
      <c r="O5150" s="17"/>
      <c r="P5150" s="17"/>
      <c r="Q5150" s="17"/>
      <c r="R5150" s="17"/>
      <c r="S5150" s="17"/>
      <c r="T5150" s="17"/>
      <c r="U5150" s="17"/>
      <c r="V5150" s="17"/>
    </row>
    <row r="5151" spans="3:22">
      <c r="C5151" s="3"/>
      <c r="E5151" s="2"/>
      <c r="H5151" s="40"/>
      <c r="I5151" s="10"/>
      <c r="J5151" s="9"/>
      <c r="K5151" s="53"/>
      <c r="L5151" s="54"/>
      <c r="O5151" s="17"/>
      <c r="P5151" s="17"/>
      <c r="Q5151" s="17"/>
      <c r="R5151" s="17"/>
      <c r="S5151" s="17"/>
      <c r="T5151" s="17"/>
      <c r="U5151" s="17"/>
      <c r="V5151" s="17"/>
    </row>
    <row r="5152" spans="3:22">
      <c r="C5152" s="3"/>
      <c r="E5152" s="2"/>
      <c r="H5152" s="40"/>
      <c r="I5152" s="10"/>
      <c r="J5152" s="9"/>
      <c r="K5152" s="53"/>
      <c r="L5152" s="54"/>
      <c r="O5152" s="17"/>
      <c r="P5152" s="17"/>
      <c r="Q5152" s="17"/>
      <c r="R5152" s="17"/>
      <c r="S5152" s="17"/>
      <c r="T5152" s="17"/>
      <c r="U5152" s="17"/>
      <c r="V5152" s="17"/>
    </row>
    <row r="5153" spans="3:22">
      <c r="C5153" s="3"/>
      <c r="E5153" s="2"/>
      <c r="H5153" s="40"/>
      <c r="I5153" s="10"/>
      <c r="J5153" s="9"/>
      <c r="K5153" s="53"/>
      <c r="L5153" s="54"/>
      <c r="O5153" s="17"/>
      <c r="P5153" s="17"/>
      <c r="Q5153" s="17"/>
      <c r="R5153" s="17"/>
      <c r="S5153" s="17"/>
      <c r="T5153" s="17"/>
      <c r="U5153" s="17"/>
      <c r="V5153" s="17"/>
    </row>
    <row r="5154" spans="3:22">
      <c r="C5154" s="3"/>
      <c r="E5154" s="2"/>
      <c r="H5154" s="40"/>
      <c r="I5154" s="10"/>
      <c r="J5154" s="9"/>
      <c r="K5154" s="53"/>
      <c r="L5154" s="54"/>
      <c r="O5154" s="17"/>
      <c r="P5154" s="17"/>
      <c r="Q5154" s="17"/>
      <c r="R5154" s="17"/>
      <c r="S5154" s="17"/>
      <c r="T5154" s="17"/>
      <c r="U5154" s="17"/>
      <c r="V5154" s="17"/>
    </row>
    <row r="5155" spans="3:22">
      <c r="C5155" s="3"/>
      <c r="E5155" s="2"/>
      <c r="H5155" s="40"/>
      <c r="I5155" s="10"/>
      <c r="J5155" s="9"/>
      <c r="K5155" s="53"/>
      <c r="L5155" s="54"/>
      <c r="O5155" s="17"/>
      <c r="P5155" s="17"/>
      <c r="Q5155" s="17"/>
      <c r="R5155" s="17"/>
      <c r="S5155" s="17"/>
      <c r="T5155" s="17"/>
      <c r="U5155" s="17"/>
      <c r="V5155" s="17"/>
    </row>
    <row r="5156" spans="3:22">
      <c r="C5156" s="3"/>
      <c r="E5156" s="2"/>
      <c r="H5156" s="40"/>
      <c r="I5156" s="10"/>
      <c r="J5156" s="9"/>
      <c r="K5156" s="53"/>
      <c r="L5156" s="54"/>
      <c r="O5156" s="17"/>
      <c r="P5156" s="17"/>
      <c r="Q5156" s="17"/>
      <c r="R5156" s="17"/>
      <c r="S5156" s="17"/>
      <c r="T5156" s="17"/>
      <c r="U5156" s="17"/>
      <c r="V5156" s="17"/>
    </row>
    <row r="5157" spans="3:22">
      <c r="C5157" s="3"/>
      <c r="E5157" s="2"/>
      <c r="H5157" s="40"/>
      <c r="I5157" s="10"/>
      <c r="J5157" s="9"/>
      <c r="K5157" s="53"/>
      <c r="L5157" s="54"/>
      <c r="O5157" s="17"/>
      <c r="P5157" s="17"/>
      <c r="Q5157" s="17"/>
      <c r="R5157" s="17"/>
      <c r="S5157" s="17"/>
      <c r="T5157" s="17"/>
      <c r="U5157" s="17"/>
      <c r="V5157" s="17"/>
    </row>
    <row r="5158" spans="3:22">
      <c r="C5158" s="3"/>
      <c r="E5158" s="2"/>
      <c r="H5158" s="40"/>
      <c r="I5158" s="10"/>
      <c r="J5158" s="9"/>
      <c r="K5158" s="53"/>
      <c r="L5158" s="54"/>
      <c r="O5158" s="17"/>
      <c r="P5158" s="17"/>
      <c r="Q5158" s="17"/>
      <c r="R5158" s="17"/>
      <c r="S5158" s="17"/>
      <c r="T5158" s="17"/>
      <c r="U5158" s="17"/>
      <c r="V5158" s="17"/>
    </row>
    <row r="5159" spans="3:22">
      <c r="C5159" s="3"/>
      <c r="E5159" s="2"/>
      <c r="H5159" s="40"/>
      <c r="I5159" s="10"/>
      <c r="J5159" s="9"/>
      <c r="K5159" s="53"/>
      <c r="L5159" s="54"/>
      <c r="O5159" s="17"/>
      <c r="P5159" s="17"/>
      <c r="Q5159" s="17"/>
      <c r="R5159" s="17"/>
      <c r="S5159" s="17"/>
      <c r="T5159" s="17"/>
      <c r="U5159" s="17"/>
      <c r="V5159" s="17"/>
    </row>
    <row r="5160" spans="3:22">
      <c r="C5160" s="3"/>
      <c r="E5160" s="2"/>
      <c r="H5160" s="40"/>
      <c r="I5160" s="10"/>
      <c r="J5160" s="9"/>
      <c r="K5160" s="53"/>
      <c r="L5160" s="54"/>
      <c r="O5160" s="17"/>
      <c r="P5160" s="17"/>
      <c r="Q5160" s="17"/>
      <c r="R5160" s="17"/>
      <c r="S5160" s="17"/>
      <c r="T5160" s="17"/>
      <c r="U5160" s="17"/>
      <c r="V5160" s="17"/>
    </row>
    <row r="5161" spans="3:22">
      <c r="C5161" s="3"/>
      <c r="E5161" s="2"/>
      <c r="H5161" s="40"/>
      <c r="I5161" s="10"/>
      <c r="J5161" s="9"/>
      <c r="K5161" s="53"/>
      <c r="L5161" s="54"/>
      <c r="O5161" s="17"/>
      <c r="P5161" s="17"/>
      <c r="Q5161" s="17"/>
      <c r="R5161" s="17"/>
      <c r="S5161" s="17"/>
      <c r="T5161" s="17"/>
      <c r="U5161" s="17"/>
      <c r="V5161" s="17"/>
    </row>
    <row r="5162" spans="3:22">
      <c r="C5162" s="3"/>
      <c r="E5162" s="2"/>
      <c r="H5162" s="40"/>
      <c r="I5162" s="10"/>
      <c r="J5162" s="9"/>
      <c r="K5162" s="53"/>
      <c r="L5162" s="54"/>
      <c r="O5162" s="17"/>
      <c r="P5162" s="17"/>
      <c r="Q5162" s="17"/>
      <c r="R5162" s="17"/>
      <c r="S5162" s="17"/>
      <c r="T5162" s="17"/>
      <c r="U5162" s="17"/>
      <c r="V5162" s="17"/>
    </row>
    <row r="5163" spans="3:22">
      <c r="C5163" s="3"/>
      <c r="E5163" s="2"/>
      <c r="H5163" s="40"/>
      <c r="I5163" s="10"/>
      <c r="J5163" s="9"/>
      <c r="K5163" s="53"/>
      <c r="L5163" s="54"/>
      <c r="O5163" s="17"/>
      <c r="P5163" s="17"/>
      <c r="Q5163" s="17"/>
      <c r="R5163" s="17"/>
      <c r="S5163" s="17"/>
      <c r="T5163" s="17"/>
      <c r="U5163" s="17"/>
      <c r="V5163" s="17"/>
    </row>
    <row r="5164" spans="3:22">
      <c r="C5164" s="3"/>
      <c r="E5164" s="2"/>
      <c r="H5164" s="40"/>
      <c r="I5164" s="10"/>
      <c r="J5164" s="9"/>
      <c r="K5164" s="53"/>
      <c r="L5164" s="54"/>
      <c r="O5164" s="17"/>
      <c r="P5164" s="17"/>
      <c r="Q5164" s="17"/>
      <c r="R5164" s="17"/>
      <c r="S5164" s="17"/>
      <c r="T5164" s="17"/>
      <c r="U5164" s="17"/>
      <c r="V5164" s="17"/>
    </row>
    <row r="5165" spans="3:22">
      <c r="C5165" s="3"/>
      <c r="E5165" s="2"/>
      <c r="H5165" s="40"/>
      <c r="I5165" s="10"/>
      <c r="J5165" s="9"/>
      <c r="K5165" s="53"/>
      <c r="L5165" s="54"/>
      <c r="O5165" s="17"/>
      <c r="P5165" s="17"/>
      <c r="Q5165" s="17"/>
      <c r="R5165" s="17"/>
      <c r="S5165" s="17"/>
      <c r="T5165" s="17"/>
      <c r="U5165" s="17"/>
      <c r="V5165" s="17"/>
    </row>
    <row r="5166" spans="3:22">
      <c r="C5166" s="3"/>
      <c r="E5166" s="2"/>
      <c r="H5166" s="40"/>
      <c r="I5166" s="10"/>
      <c r="J5166" s="9"/>
      <c r="K5166" s="53"/>
      <c r="L5166" s="54"/>
      <c r="O5166" s="17"/>
      <c r="P5166" s="17"/>
      <c r="Q5166" s="17"/>
      <c r="R5166" s="17"/>
      <c r="S5166" s="17"/>
      <c r="T5166" s="17"/>
      <c r="U5166" s="17"/>
      <c r="V5166" s="17"/>
    </row>
    <row r="5167" spans="3:22">
      <c r="C5167" s="3"/>
      <c r="E5167" s="2"/>
      <c r="H5167" s="40"/>
      <c r="I5167" s="10"/>
      <c r="J5167" s="9"/>
      <c r="K5167" s="53"/>
      <c r="L5167" s="54"/>
      <c r="O5167" s="17"/>
      <c r="P5167" s="17"/>
      <c r="Q5167" s="17"/>
      <c r="R5167" s="17"/>
      <c r="S5167" s="17"/>
      <c r="T5167" s="17"/>
      <c r="U5167" s="17"/>
      <c r="V5167" s="17"/>
    </row>
    <row r="5168" spans="3:22">
      <c r="C5168" s="3"/>
      <c r="E5168" s="2"/>
      <c r="H5168" s="40"/>
      <c r="I5168" s="10"/>
      <c r="J5168" s="9"/>
      <c r="K5168" s="53"/>
      <c r="L5168" s="54"/>
      <c r="O5168" s="17"/>
      <c r="P5168" s="17"/>
      <c r="Q5168" s="17"/>
      <c r="R5168" s="17"/>
      <c r="S5168" s="17"/>
      <c r="T5168" s="17"/>
      <c r="U5168" s="17"/>
      <c r="V5168" s="17"/>
    </row>
    <row r="5169" spans="3:22">
      <c r="C5169" s="3"/>
      <c r="E5169" s="2"/>
      <c r="H5169" s="40"/>
      <c r="I5169" s="10"/>
      <c r="J5169" s="9"/>
      <c r="K5169" s="53"/>
      <c r="L5169" s="54"/>
      <c r="O5169" s="17"/>
      <c r="P5169" s="17"/>
      <c r="Q5169" s="17"/>
      <c r="R5169" s="17"/>
      <c r="S5169" s="17"/>
      <c r="T5169" s="17"/>
      <c r="U5169" s="17"/>
      <c r="V5169" s="17"/>
    </row>
    <row r="5170" spans="3:22">
      <c r="C5170" s="3"/>
      <c r="E5170" s="2"/>
      <c r="H5170" s="40"/>
      <c r="I5170" s="10"/>
      <c r="J5170" s="9"/>
      <c r="K5170" s="53"/>
      <c r="L5170" s="54"/>
      <c r="O5170" s="17"/>
      <c r="P5170" s="17"/>
      <c r="Q5170" s="17"/>
      <c r="R5170" s="17"/>
      <c r="S5170" s="17"/>
      <c r="T5170" s="17"/>
      <c r="U5170" s="17"/>
      <c r="V5170" s="17"/>
    </row>
    <row r="5171" spans="3:22">
      <c r="C5171" s="3"/>
      <c r="E5171" s="2"/>
      <c r="H5171" s="40"/>
      <c r="I5171" s="10"/>
      <c r="J5171" s="9"/>
      <c r="K5171" s="53"/>
      <c r="L5171" s="54"/>
      <c r="O5171" s="17"/>
      <c r="P5171" s="17"/>
      <c r="Q5171" s="17"/>
      <c r="R5171" s="17"/>
      <c r="S5171" s="17"/>
      <c r="T5171" s="17"/>
      <c r="U5171" s="17"/>
      <c r="V5171" s="17"/>
    </row>
    <row r="5172" spans="3:22">
      <c r="C5172" s="3"/>
      <c r="E5172" s="2"/>
      <c r="H5172" s="40"/>
      <c r="I5172" s="10"/>
      <c r="J5172" s="9"/>
      <c r="K5172" s="53"/>
      <c r="L5172" s="54"/>
      <c r="O5172" s="17"/>
      <c r="P5172" s="17"/>
      <c r="Q5172" s="17"/>
      <c r="R5172" s="17"/>
      <c r="S5172" s="17"/>
      <c r="T5172" s="17"/>
      <c r="U5172" s="17"/>
      <c r="V5172" s="17"/>
    </row>
    <row r="5173" spans="3:22">
      <c r="C5173" s="3"/>
      <c r="E5173" s="2"/>
      <c r="H5173" s="40"/>
      <c r="I5173" s="10"/>
      <c r="J5173" s="9"/>
      <c r="K5173" s="53"/>
      <c r="L5173" s="54"/>
      <c r="O5173" s="17"/>
      <c r="P5173" s="17"/>
      <c r="Q5173" s="17"/>
      <c r="R5173" s="17"/>
      <c r="S5173" s="17"/>
      <c r="T5173" s="17"/>
      <c r="U5173" s="17"/>
      <c r="V5173" s="17"/>
    </row>
    <row r="5174" spans="3:22">
      <c r="C5174" s="3"/>
      <c r="E5174" s="2"/>
      <c r="H5174" s="40"/>
      <c r="I5174" s="10"/>
      <c r="J5174" s="9"/>
      <c r="K5174" s="53"/>
      <c r="L5174" s="54"/>
      <c r="O5174" s="17"/>
      <c r="P5174" s="17"/>
      <c r="Q5174" s="17"/>
      <c r="R5174" s="17"/>
      <c r="S5174" s="17"/>
      <c r="T5174" s="17"/>
      <c r="U5174" s="17"/>
      <c r="V5174" s="17"/>
    </row>
    <row r="5175" spans="3:22">
      <c r="C5175" s="3"/>
      <c r="E5175" s="2"/>
      <c r="H5175" s="40"/>
      <c r="I5175" s="10"/>
      <c r="J5175" s="9"/>
      <c r="K5175" s="53"/>
      <c r="L5175" s="54"/>
      <c r="O5175" s="17"/>
      <c r="P5175" s="17"/>
      <c r="Q5175" s="17"/>
      <c r="R5175" s="17"/>
      <c r="S5175" s="17"/>
      <c r="T5175" s="17"/>
      <c r="U5175" s="17"/>
      <c r="V5175" s="17"/>
    </row>
    <row r="5176" spans="3:22">
      <c r="C5176" s="3"/>
      <c r="E5176" s="2"/>
      <c r="H5176" s="40"/>
      <c r="I5176" s="10"/>
      <c r="J5176" s="9"/>
      <c r="K5176" s="53"/>
      <c r="L5176" s="54"/>
      <c r="O5176" s="17"/>
      <c r="P5176" s="17"/>
      <c r="Q5176" s="17"/>
      <c r="R5176" s="17"/>
      <c r="S5176" s="17"/>
      <c r="T5176" s="17"/>
      <c r="U5176" s="17"/>
      <c r="V5176" s="17"/>
    </row>
    <row r="5177" spans="3:22">
      <c r="C5177" s="3"/>
      <c r="E5177" s="2"/>
      <c r="H5177" s="40"/>
      <c r="I5177" s="10"/>
      <c r="J5177" s="9"/>
      <c r="K5177" s="53"/>
      <c r="L5177" s="54"/>
      <c r="O5177" s="17"/>
      <c r="P5177" s="17"/>
      <c r="Q5177" s="17"/>
      <c r="R5177" s="17"/>
      <c r="S5177" s="17"/>
      <c r="T5177" s="17"/>
      <c r="U5177" s="17"/>
      <c r="V5177" s="17"/>
    </row>
    <row r="5178" spans="3:22">
      <c r="C5178" s="3"/>
      <c r="E5178" s="2"/>
      <c r="H5178" s="40"/>
      <c r="I5178" s="10"/>
      <c r="J5178" s="9"/>
      <c r="K5178" s="53"/>
      <c r="L5178" s="54"/>
      <c r="O5178" s="17"/>
      <c r="P5178" s="17"/>
      <c r="Q5178" s="17"/>
      <c r="R5178" s="17"/>
      <c r="S5178" s="17"/>
      <c r="T5178" s="17"/>
      <c r="U5178" s="17"/>
      <c r="V5178" s="17"/>
    </row>
    <row r="5179" spans="3:22">
      <c r="C5179" s="3"/>
      <c r="E5179" s="2"/>
      <c r="H5179" s="40"/>
      <c r="I5179" s="10"/>
      <c r="J5179" s="9"/>
      <c r="K5179" s="53"/>
      <c r="L5179" s="54"/>
      <c r="O5179" s="17"/>
      <c r="P5179" s="17"/>
      <c r="Q5179" s="17"/>
      <c r="R5179" s="17"/>
      <c r="S5179" s="17"/>
      <c r="T5179" s="17"/>
      <c r="U5179" s="17"/>
      <c r="V5179" s="17"/>
    </row>
    <row r="5180" spans="3:22">
      <c r="C5180" s="3"/>
      <c r="E5180" s="2"/>
      <c r="H5180" s="40"/>
      <c r="I5180" s="10"/>
      <c r="J5180" s="9"/>
      <c r="K5180" s="53"/>
      <c r="L5180" s="54"/>
      <c r="O5180" s="17"/>
      <c r="P5180" s="17"/>
      <c r="Q5180" s="17"/>
      <c r="R5180" s="17"/>
      <c r="S5180" s="17"/>
      <c r="T5180" s="17"/>
      <c r="U5180" s="17"/>
      <c r="V5180" s="17"/>
    </row>
    <row r="5181" spans="3:22">
      <c r="C5181" s="3"/>
      <c r="E5181" s="2"/>
      <c r="H5181" s="40"/>
      <c r="I5181" s="10"/>
      <c r="J5181" s="9"/>
      <c r="K5181" s="53"/>
      <c r="L5181" s="54"/>
      <c r="O5181" s="17"/>
      <c r="P5181" s="17"/>
      <c r="Q5181" s="17"/>
      <c r="R5181" s="17"/>
      <c r="S5181" s="17"/>
      <c r="T5181" s="17"/>
      <c r="U5181" s="17"/>
      <c r="V5181" s="17"/>
    </row>
    <row r="5182" spans="3:22">
      <c r="C5182" s="3"/>
      <c r="E5182" s="2"/>
      <c r="H5182" s="40"/>
      <c r="I5182" s="10"/>
      <c r="J5182" s="9"/>
      <c r="K5182" s="53"/>
      <c r="L5182" s="54"/>
      <c r="O5182" s="17"/>
      <c r="P5182" s="17"/>
      <c r="Q5182" s="17"/>
      <c r="R5182" s="17"/>
      <c r="S5182" s="17"/>
      <c r="T5182" s="17"/>
      <c r="U5182" s="17"/>
      <c r="V5182" s="17"/>
    </row>
    <row r="5183" spans="3:22">
      <c r="C5183" s="3"/>
      <c r="E5183" s="2"/>
      <c r="H5183" s="40"/>
      <c r="I5183" s="10"/>
      <c r="J5183" s="9"/>
      <c r="K5183" s="53"/>
      <c r="L5183" s="54"/>
      <c r="O5183" s="17"/>
      <c r="P5183" s="17"/>
      <c r="Q5183" s="17"/>
      <c r="R5183" s="17"/>
      <c r="S5183" s="17"/>
      <c r="T5183" s="17"/>
      <c r="U5183" s="17"/>
      <c r="V5183" s="17"/>
    </row>
    <row r="5184" spans="3:22">
      <c r="C5184" s="3"/>
      <c r="E5184" s="2"/>
      <c r="H5184" s="40"/>
      <c r="I5184" s="10"/>
      <c r="J5184" s="9"/>
      <c r="K5184" s="53"/>
      <c r="L5184" s="54"/>
      <c r="O5184" s="17"/>
      <c r="P5184" s="17"/>
      <c r="Q5184" s="17"/>
      <c r="R5184" s="17"/>
      <c r="S5184" s="17"/>
      <c r="T5184" s="17"/>
      <c r="U5184" s="17"/>
      <c r="V5184" s="17"/>
    </row>
    <row r="5185" spans="3:22">
      <c r="C5185" s="3"/>
      <c r="E5185" s="2"/>
      <c r="H5185" s="40"/>
      <c r="I5185" s="10"/>
      <c r="J5185" s="9"/>
      <c r="K5185" s="53"/>
      <c r="L5185" s="54"/>
      <c r="O5185" s="17"/>
      <c r="P5185" s="17"/>
      <c r="Q5185" s="17"/>
      <c r="R5185" s="17"/>
      <c r="S5185" s="17"/>
      <c r="T5185" s="17"/>
      <c r="U5185" s="17"/>
      <c r="V5185" s="17"/>
    </row>
    <row r="5186" spans="3:22">
      <c r="C5186" s="3"/>
      <c r="E5186" s="2"/>
      <c r="H5186" s="40"/>
      <c r="I5186" s="10"/>
      <c r="J5186" s="9"/>
      <c r="K5186" s="53"/>
      <c r="L5186" s="54"/>
      <c r="O5186" s="17"/>
      <c r="P5186" s="17"/>
      <c r="Q5186" s="17"/>
      <c r="R5186" s="17"/>
      <c r="S5186" s="17"/>
      <c r="T5186" s="17"/>
      <c r="U5186" s="17"/>
      <c r="V5186" s="17"/>
    </row>
    <row r="5187" spans="3:22">
      <c r="C5187" s="3"/>
      <c r="E5187" s="2"/>
      <c r="H5187" s="40"/>
      <c r="I5187" s="10"/>
      <c r="J5187" s="9"/>
      <c r="K5187" s="53"/>
      <c r="L5187" s="54"/>
      <c r="O5187" s="17"/>
      <c r="P5187" s="17"/>
      <c r="Q5187" s="17"/>
      <c r="R5187" s="17"/>
      <c r="S5187" s="17"/>
      <c r="T5187" s="17"/>
      <c r="U5187" s="17"/>
      <c r="V5187" s="17"/>
    </row>
    <row r="5188" spans="3:22">
      <c r="C5188" s="3"/>
      <c r="E5188" s="2"/>
      <c r="H5188" s="40"/>
      <c r="I5188" s="10"/>
      <c r="J5188" s="9"/>
      <c r="K5188" s="53"/>
      <c r="L5188" s="54"/>
      <c r="O5188" s="17"/>
      <c r="P5188" s="17"/>
      <c r="Q5188" s="17"/>
      <c r="R5188" s="17"/>
      <c r="S5188" s="17"/>
      <c r="T5188" s="17"/>
      <c r="U5188" s="17"/>
      <c r="V5188" s="17"/>
    </row>
    <row r="5189" spans="3:22">
      <c r="C5189" s="3"/>
      <c r="E5189" s="2"/>
      <c r="H5189" s="40"/>
      <c r="I5189" s="10"/>
      <c r="J5189" s="9"/>
      <c r="K5189" s="53"/>
      <c r="L5189" s="54"/>
      <c r="O5189" s="17"/>
      <c r="P5189" s="17"/>
      <c r="Q5189" s="17"/>
      <c r="R5189" s="17"/>
      <c r="S5189" s="17"/>
      <c r="T5189" s="17"/>
      <c r="U5189" s="17"/>
      <c r="V5189" s="17"/>
    </row>
    <row r="5190" spans="3:22">
      <c r="C5190" s="3"/>
      <c r="E5190" s="2"/>
      <c r="H5190" s="40"/>
      <c r="I5190" s="10"/>
      <c r="J5190" s="9"/>
      <c r="K5190" s="53"/>
      <c r="L5190" s="54"/>
      <c r="O5190" s="17"/>
      <c r="P5190" s="17"/>
      <c r="Q5190" s="17"/>
      <c r="R5190" s="17"/>
      <c r="S5190" s="17"/>
      <c r="T5190" s="17"/>
      <c r="U5190" s="17"/>
      <c r="V5190" s="17"/>
    </row>
    <row r="5191" spans="3:22">
      <c r="C5191" s="3"/>
      <c r="E5191" s="2"/>
      <c r="H5191" s="40"/>
      <c r="I5191" s="10"/>
      <c r="J5191" s="9"/>
      <c r="K5191" s="53"/>
      <c r="L5191" s="54"/>
      <c r="O5191" s="17"/>
      <c r="P5191" s="17"/>
      <c r="Q5191" s="17"/>
      <c r="R5191" s="17"/>
      <c r="S5191" s="17"/>
      <c r="T5191" s="17"/>
      <c r="U5191" s="17"/>
      <c r="V5191" s="17"/>
    </row>
    <row r="5192" spans="3:22">
      <c r="C5192" s="3"/>
      <c r="E5192" s="2"/>
      <c r="H5192" s="40"/>
      <c r="I5192" s="10"/>
      <c r="J5192" s="9"/>
      <c r="K5192" s="53"/>
      <c r="L5192" s="54"/>
      <c r="O5192" s="17"/>
      <c r="P5192" s="17"/>
      <c r="Q5192" s="17"/>
      <c r="R5192" s="17"/>
      <c r="S5192" s="17"/>
      <c r="T5192" s="17"/>
      <c r="U5192" s="17"/>
      <c r="V5192" s="17"/>
    </row>
    <row r="5193" spans="3:22">
      <c r="C5193" s="3"/>
      <c r="E5193" s="2"/>
      <c r="H5193" s="40"/>
      <c r="I5193" s="10"/>
      <c r="J5193" s="9"/>
      <c r="K5193" s="53"/>
      <c r="L5193" s="54"/>
      <c r="O5193" s="17"/>
      <c r="P5193" s="17"/>
      <c r="Q5193" s="17"/>
      <c r="R5193" s="17"/>
      <c r="S5193" s="17"/>
      <c r="T5193" s="17"/>
      <c r="U5193" s="17"/>
      <c r="V5193" s="17"/>
    </row>
    <row r="5194" spans="3:22">
      <c r="C5194" s="3"/>
      <c r="E5194" s="2"/>
      <c r="H5194" s="40"/>
      <c r="I5194" s="10"/>
      <c r="J5194" s="9"/>
      <c r="K5194" s="53"/>
      <c r="L5194" s="54"/>
      <c r="O5194" s="17"/>
      <c r="P5194" s="17"/>
      <c r="Q5194" s="17"/>
      <c r="R5194" s="17"/>
      <c r="S5194" s="17"/>
      <c r="T5194" s="17"/>
      <c r="U5194" s="17"/>
      <c r="V5194" s="17"/>
    </row>
    <row r="5195" spans="3:22">
      <c r="C5195" s="3"/>
      <c r="E5195" s="2"/>
      <c r="H5195" s="40"/>
      <c r="I5195" s="10"/>
      <c r="J5195" s="9"/>
      <c r="K5195" s="53"/>
      <c r="L5195" s="54"/>
      <c r="O5195" s="17"/>
      <c r="P5195" s="17"/>
      <c r="Q5195" s="17"/>
      <c r="R5195" s="17"/>
      <c r="S5195" s="17"/>
      <c r="T5195" s="17"/>
      <c r="U5195" s="17"/>
      <c r="V5195" s="17"/>
    </row>
    <row r="5196" spans="3:22">
      <c r="C5196" s="3"/>
      <c r="E5196" s="2"/>
      <c r="H5196" s="40"/>
      <c r="I5196" s="10"/>
      <c r="J5196" s="9"/>
      <c r="K5196" s="53"/>
      <c r="L5196" s="54"/>
      <c r="O5196" s="17"/>
      <c r="P5196" s="17"/>
      <c r="Q5196" s="17"/>
      <c r="R5196" s="17"/>
      <c r="S5196" s="17"/>
      <c r="T5196" s="17"/>
      <c r="U5196" s="17"/>
      <c r="V5196" s="17"/>
    </row>
    <row r="5197" spans="3:22">
      <c r="C5197" s="3"/>
      <c r="E5197" s="2"/>
      <c r="H5197" s="40"/>
      <c r="I5197" s="10"/>
      <c r="J5197" s="9"/>
      <c r="K5197" s="53"/>
      <c r="L5197" s="54"/>
      <c r="O5197" s="17"/>
      <c r="P5197" s="17"/>
      <c r="Q5197" s="17"/>
      <c r="R5197" s="17"/>
      <c r="S5197" s="17"/>
      <c r="T5197" s="17"/>
      <c r="U5197" s="17"/>
      <c r="V5197" s="17"/>
    </row>
    <row r="5198" spans="3:22">
      <c r="C5198" s="3"/>
      <c r="E5198" s="2"/>
      <c r="H5198" s="40"/>
      <c r="I5198" s="10"/>
      <c r="J5198" s="9"/>
      <c r="K5198" s="53"/>
      <c r="L5198" s="54"/>
      <c r="O5198" s="17"/>
      <c r="P5198" s="17"/>
      <c r="Q5198" s="17"/>
      <c r="R5198" s="17"/>
      <c r="S5198" s="17"/>
      <c r="T5198" s="17"/>
      <c r="U5198" s="17"/>
      <c r="V5198" s="17"/>
    </row>
    <row r="5199" spans="3:22">
      <c r="C5199" s="3"/>
      <c r="E5199" s="2"/>
      <c r="H5199" s="40"/>
      <c r="I5199" s="10"/>
      <c r="J5199" s="9"/>
      <c r="K5199" s="53"/>
      <c r="L5199" s="54"/>
      <c r="O5199" s="17"/>
      <c r="P5199" s="17"/>
      <c r="Q5199" s="17"/>
      <c r="R5199" s="17"/>
      <c r="S5199" s="17"/>
      <c r="T5199" s="17"/>
      <c r="U5199" s="17"/>
      <c r="V5199" s="17"/>
    </row>
    <row r="5200" spans="3:22">
      <c r="C5200" s="3"/>
      <c r="E5200" s="2"/>
      <c r="H5200" s="40"/>
      <c r="I5200" s="10"/>
      <c r="J5200" s="9"/>
      <c r="K5200" s="53"/>
      <c r="L5200" s="54"/>
      <c r="O5200" s="17"/>
      <c r="P5200" s="17"/>
      <c r="Q5200" s="17"/>
      <c r="R5200" s="17"/>
      <c r="S5200" s="17"/>
      <c r="T5200" s="17"/>
      <c r="U5200" s="17"/>
      <c r="V5200" s="17"/>
    </row>
    <row r="5201" spans="3:22">
      <c r="C5201" s="3"/>
      <c r="E5201" s="2"/>
      <c r="H5201" s="40"/>
      <c r="I5201" s="10"/>
      <c r="J5201" s="9"/>
      <c r="K5201" s="53"/>
      <c r="L5201" s="54"/>
      <c r="O5201" s="17"/>
      <c r="P5201" s="17"/>
      <c r="Q5201" s="17"/>
      <c r="R5201" s="17"/>
      <c r="S5201" s="17"/>
      <c r="T5201" s="17"/>
      <c r="U5201" s="17"/>
      <c r="V5201" s="17"/>
    </row>
    <row r="5202" spans="3:22">
      <c r="C5202" s="3"/>
      <c r="E5202" s="2"/>
      <c r="H5202" s="40"/>
      <c r="I5202" s="10"/>
      <c r="J5202" s="9"/>
      <c r="K5202" s="53"/>
      <c r="L5202" s="54"/>
      <c r="O5202" s="17"/>
      <c r="P5202" s="17"/>
      <c r="Q5202" s="17"/>
      <c r="R5202" s="17"/>
      <c r="S5202" s="17"/>
      <c r="T5202" s="17"/>
      <c r="U5202" s="17"/>
      <c r="V5202" s="17"/>
    </row>
    <row r="5203" spans="3:22">
      <c r="C5203" s="3"/>
      <c r="E5203" s="2"/>
      <c r="H5203" s="40"/>
      <c r="I5203" s="10"/>
      <c r="J5203" s="9"/>
      <c r="K5203" s="53"/>
      <c r="L5203" s="54"/>
      <c r="O5203" s="17"/>
      <c r="P5203" s="17"/>
      <c r="Q5203" s="17"/>
      <c r="R5203" s="17"/>
      <c r="S5203" s="17"/>
      <c r="T5203" s="17"/>
      <c r="U5203" s="17"/>
      <c r="V5203" s="17"/>
    </row>
    <row r="5204" spans="3:22">
      <c r="C5204" s="3"/>
      <c r="E5204" s="2"/>
      <c r="H5204" s="40"/>
      <c r="I5204" s="10"/>
      <c r="J5204" s="9"/>
      <c r="K5204" s="53"/>
      <c r="L5204" s="54"/>
      <c r="O5204" s="17"/>
      <c r="P5204" s="17"/>
      <c r="Q5204" s="17"/>
      <c r="R5204" s="17"/>
      <c r="S5204" s="17"/>
      <c r="T5204" s="17"/>
      <c r="U5204" s="17"/>
      <c r="V5204" s="17"/>
    </row>
    <row r="5205" spans="3:22">
      <c r="C5205" s="3"/>
      <c r="E5205" s="2"/>
      <c r="H5205" s="40"/>
      <c r="I5205" s="10"/>
      <c r="J5205" s="9"/>
      <c r="K5205" s="53"/>
      <c r="L5205" s="54"/>
      <c r="O5205" s="17"/>
      <c r="P5205" s="17"/>
      <c r="Q5205" s="17"/>
      <c r="R5205" s="17"/>
      <c r="S5205" s="17"/>
      <c r="T5205" s="17"/>
      <c r="U5205" s="17"/>
      <c r="V5205" s="17"/>
    </row>
    <row r="5206" spans="3:22">
      <c r="C5206" s="3"/>
      <c r="E5206" s="2"/>
      <c r="H5206" s="40"/>
      <c r="I5206" s="10"/>
      <c r="J5206" s="9"/>
      <c r="K5206" s="53"/>
      <c r="L5206" s="54"/>
      <c r="O5206" s="17"/>
      <c r="P5206" s="17"/>
      <c r="Q5206" s="17"/>
      <c r="R5206" s="17"/>
      <c r="S5206" s="17"/>
      <c r="T5206" s="17"/>
      <c r="U5206" s="17"/>
      <c r="V5206" s="17"/>
    </row>
    <row r="5207" spans="3:22">
      <c r="C5207" s="3"/>
      <c r="E5207" s="2"/>
      <c r="H5207" s="40"/>
      <c r="I5207" s="10"/>
      <c r="J5207" s="9"/>
      <c r="K5207" s="53"/>
      <c r="L5207" s="54"/>
      <c r="O5207" s="17"/>
      <c r="P5207" s="17"/>
      <c r="Q5207" s="17"/>
      <c r="R5207" s="17"/>
      <c r="S5207" s="17"/>
      <c r="T5207" s="17"/>
      <c r="U5207" s="17"/>
      <c r="V5207" s="17"/>
    </row>
    <row r="5208" spans="3:22">
      <c r="C5208" s="3"/>
      <c r="E5208" s="2"/>
      <c r="H5208" s="40"/>
      <c r="I5208" s="10"/>
      <c r="J5208" s="9"/>
      <c r="K5208" s="53"/>
      <c r="L5208" s="54"/>
      <c r="O5208" s="17"/>
      <c r="P5208" s="17"/>
      <c r="Q5208" s="17"/>
      <c r="R5208" s="17"/>
      <c r="S5208" s="17"/>
      <c r="T5208" s="17"/>
      <c r="U5208" s="17"/>
      <c r="V5208" s="17"/>
    </row>
    <row r="5209" spans="3:22">
      <c r="C5209" s="3"/>
      <c r="E5209" s="2"/>
      <c r="H5209" s="40"/>
      <c r="I5209" s="10"/>
      <c r="J5209" s="9"/>
      <c r="K5209" s="53"/>
      <c r="L5209" s="54"/>
      <c r="O5209" s="17"/>
      <c r="P5209" s="17"/>
      <c r="Q5209" s="17"/>
      <c r="R5209" s="17"/>
      <c r="S5209" s="17"/>
      <c r="T5209" s="17"/>
      <c r="U5209" s="17"/>
      <c r="V5209" s="17"/>
    </row>
    <row r="5210" spans="3:22">
      <c r="C5210" s="3"/>
      <c r="E5210" s="2"/>
      <c r="H5210" s="40"/>
      <c r="I5210" s="10"/>
      <c r="J5210" s="9"/>
      <c r="K5210" s="53"/>
      <c r="L5210" s="54"/>
      <c r="O5210" s="17"/>
      <c r="P5210" s="17"/>
      <c r="Q5210" s="17"/>
      <c r="R5210" s="17"/>
      <c r="S5210" s="17"/>
      <c r="T5210" s="17"/>
      <c r="U5210" s="17"/>
      <c r="V5210" s="17"/>
    </row>
    <row r="5211" spans="3:22">
      <c r="C5211" s="3"/>
      <c r="E5211" s="2"/>
      <c r="H5211" s="40"/>
      <c r="I5211" s="10"/>
      <c r="J5211" s="9"/>
      <c r="K5211" s="53"/>
      <c r="L5211" s="54"/>
      <c r="O5211" s="17"/>
      <c r="P5211" s="17"/>
      <c r="Q5211" s="17"/>
      <c r="R5211" s="17"/>
      <c r="S5211" s="17"/>
      <c r="T5211" s="17"/>
      <c r="U5211" s="17"/>
      <c r="V5211" s="17"/>
    </row>
    <row r="5212" spans="3:22">
      <c r="C5212" s="3"/>
      <c r="E5212" s="2"/>
      <c r="H5212" s="40"/>
      <c r="I5212" s="10"/>
      <c r="J5212" s="9"/>
      <c r="K5212" s="53"/>
      <c r="L5212" s="54"/>
      <c r="O5212" s="17"/>
      <c r="P5212" s="17"/>
      <c r="Q5212" s="17"/>
      <c r="R5212" s="17"/>
      <c r="S5212" s="17"/>
      <c r="T5212" s="17"/>
      <c r="U5212" s="17"/>
      <c r="V5212" s="17"/>
    </row>
    <row r="5213" spans="3:22">
      <c r="C5213" s="3"/>
      <c r="E5213" s="2"/>
      <c r="H5213" s="40"/>
      <c r="I5213" s="10"/>
      <c r="J5213" s="9"/>
      <c r="K5213" s="53"/>
      <c r="L5213" s="54"/>
      <c r="O5213" s="17"/>
      <c r="P5213" s="17"/>
      <c r="Q5213" s="17"/>
      <c r="R5213" s="17"/>
      <c r="S5213" s="17"/>
      <c r="T5213" s="17"/>
      <c r="U5213" s="17"/>
      <c r="V5213" s="17"/>
    </row>
    <row r="5214" spans="3:22">
      <c r="C5214" s="3"/>
      <c r="E5214" s="2"/>
      <c r="H5214" s="40"/>
      <c r="I5214" s="10"/>
      <c r="J5214" s="9"/>
      <c r="K5214" s="53"/>
      <c r="L5214" s="54"/>
      <c r="O5214" s="17"/>
      <c r="P5214" s="17"/>
      <c r="Q5214" s="17"/>
      <c r="R5214" s="17"/>
      <c r="S5214" s="17"/>
      <c r="T5214" s="17"/>
      <c r="U5214" s="17"/>
      <c r="V5214" s="17"/>
    </row>
    <row r="5215" spans="3:22">
      <c r="C5215" s="3"/>
      <c r="E5215" s="2"/>
      <c r="H5215" s="40"/>
      <c r="I5215" s="10"/>
      <c r="J5215" s="9"/>
      <c r="K5215" s="53"/>
      <c r="L5215" s="54"/>
      <c r="O5215" s="17"/>
      <c r="P5215" s="17"/>
      <c r="Q5215" s="17"/>
      <c r="R5215" s="17"/>
      <c r="S5215" s="17"/>
      <c r="T5215" s="17"/>
      <c r="U5215" s="17"/>
      <c r="V5215" s="17"/>
    </row>
    <row r="5216" spans="3:22">
      <c r="C5216" s="3"/>
      <c r="E5216" s="2"/>
      <c r="H5216" s="40"/>
      <c r="I5216" s="10"/>
      <c r="J5216" s="9"/>
      <c r="K5216" s="53"/>
      <c r="L5216" s="54"/>
      <c r="O5216" s="17"/>
      <c r="P5216" s="17"/>
      <c r="Q5216" s="17"/>
      <c r="R5216" s="17"/>
      <c r="S5216" s="17"/>
      <c r="T5216" s="17"/>
      <c r="U5216" s="17"/>
      <c r="V5216" s="17"/>
    </row>
    <row r="5217" spans="3:22">
      <c r="C5217" s="3"/>
      <c r="E5217" s="2"/>
      <c r="H5217" s="40"/>
      <c r="I5217" s="10"/>
      <c r="J5217" s="9"/>
      <c r="K5217" s="53"/>
      <c r="L5217" s="54"/>
      <c r="O5217" s="17"/>
      <c r="P5217" s="17"/>
      <c r="Q5217" s="17"/>
      <c r="R5217" s="17"/>
      <c r="S5217" s="17"/>
      <c r="T5217" s="17"/>
      <c r="U5217" s="17"/>
      <c r="V5217" s="17"/>
    </row>
    <row r="5218" spans="3:22">
      <c r="C5218" s="3"/>
      <c r="E5218" s="2"/>
      <c r="H5218" s="40"/>
      <c r="I5218" s="10"/>
      <c r="J5218" s="9"/>
      <c r="K5218" s="53"/>
      <c r="L5218" s="54"/>
      <c r="O5218" s="17"/>
      <c r="P5218" s="17"/>
      <c r="Q5218" s="17"/>
      <c r="R5218" s="17"/>
      <c r="S5218" s="17"/>
      <c r="T5218" s="17"/>
      <c r="U5218" s="17"/>
      <c r="V5218" s="17"/>
    </row>
    <row r="5219" spans="3:22">
      <c r="C5219" s="3"/>
      <c r="E5219" s="2"/>
      <c r="H5219" s="40"/>
      <c r="I5219" s="10"/>
      <c r="J5219" s="9"/>
      <c r="K5219" s="53"/>
      <c r="L5219" s="54"/>
      <c r="O5219" s="17"/>
      <c r="P5219" s="17"/>
      <c r="Q5219" s="17"/>
      <c r="R5219" s="17"/>
      <c r="S5219" s="17"/>
      <c r="T5219" s="17"/>
      <c r="U5219" s="17"/>
      <c r="V5219" s="17"/>
    </row>
    <row r="5220" spans="3:22">
      <c r="C5220" s="3"/>
      <c r="E5220" s="2"/>
      <c r="H5220" s="40"/>
      <c r="I5220" s="10"/>
      <c r="J5220" s="9"/>
      <c r="K5220" s="53"/>
      <c r="L5220" s="54"/>
      <c r="O5220" s="17"/>
      <c r="P5220" s="17"/>
      <c r="Q5220" s="17"/>
      <c r="R5220" s="17"/>
      <c r="S5220" s="17"/>
      <c r="T5220" s="17"/>
      <c r="U5220" s="17"/>
      <c r="V5220" s="17"/>
    </row>
    <row r="5221" spans="3:22">
      <c r="C5221" s="3"/>
      <c r="E5221" s="2"/>
      <c r="H5221" s="40"/>
      <c r="I5221" s="10"/>
      <c r="J5221" s="9"/>
      <c r="K5221" s="53"/>
      <c r="L5221" s="54"/>
      <c r="O5221" s="17"/>
      <c r="P5221" s="17"/>
      <c r="Q5221" s="17"/>
      <c r="R5221" s="17"/>
      <c r="S5221" s="17"/>
      <c r="T5221" s="17"/>
      <c r="U5221" s="17"/>
      <c r="V5221" s="17"/>
    </row>
    <row r="5222" spans="3:22">
      <c r="C5222" s="3"/>
      <c r="E5222" s="2"/>
      <c r="H5222" s="40"/>
      <c r="I5222" s="10"/>
      <c r="J5222" s="9"/>
      <c r="K5222" s="53"/>
      <c r="L5222" s="54"/>
      <c r="O5222" s="17"/>
      <c r="P5222" s="17"/>
      <c r="Q5222" s="17"/>
      <c r="R5222" s="17"/>
      <c r="S5222" s="17"/>
      <c r="T5222" s="17"/>
      <c r="U5222" s="17"/>
      <c r="V5222" s="17"/>
    </row>
    <row r="5223" spans="3:22">
      <c r="C5223" s="3"/>
      <c r="E5223" s="2"/>
      <c r="H5223" s="40"/>
      <c r="I5223" s="10"/>
      <c r="J5223" s="9"/>
      <c r="K5223" s="53"/>
      <c r="L5223" s="54"/>
      <c r="O5223" s="17"/>
      <c r="P5223" s="17"/>
      <c r="Q5223" s="17"/>
      <c r="R5223" s="17"/>
      <c r="S5223" s="17"/>
      <c r="T5223" s="17"/>
      <c r="U5223" s="17"/>
      <c r="V5223" s="17"/>
    </row>
    <row r="5224" spans="3:22">
      <c r="C5224" s="3"/>
      <c r="E5224" s="2"/>
      <c r="H5224" s="40"/>
      <c r="I5224" s="10"/>
      <c r="J5224" s="9"/>
      <c r="K5224" s="53"/>
      <c r="L5224" s="54"/>
      <c r="O5224" s="17"/>
      <c r="P5224" s="17"/>
      <c r="Q5224" s="17"/>
      <c r="R5224" s="17"/>
      <c r="S5224" s="17"/>
      <c r="T5224" s="17"/>
      <c r="U5224" s="17"/>
      <c r="V5224" s="17"/>
    </row>
    <row r="5225" spans="3:22">
      <c r="C5225" s="3"/>
      <c r="E5225" s="2"/>
      <c r="H5225" s="40"/>
      <c r="I5225" s="10"/>
      <c r="J5225" s="9"/>
      <c r="K5225" s="53"/>
      <c r="L5225" s="54"/>
      <c r="O5225" s="17"/>
      <c r="P5225" s="17"/>
      <c r="Q5225" s="17"/>
      <c r="R5225" s="17"/>
      <c r="S5225" s="17"/>
      <c r="T5225" s="17"/>
      <c r="U5225" s="17"/>
      <c r="V5225" s="17"/>
    </row>
    <row r="5226" spans="3:22">
      <c r="C5226" s="3"/>
      <c r="E5226" s="2"/>
      <c r="H5226" s="40"/>
      <c r="I5226" s="10"/>
      <c r="J5226" s="9"/>
      <c r="K5226" s="53"/>
      <c r="L5226" s="54"/>
      <c r="O5226" s="17"/>
      <c r="P5226" s="17"/>
      <c r="Q5226" s="17"/>
      <c r="R5226" s="17"/>
      <c r="S5226" s="17"/>
      <c r="T5226" s="17"/>
      <c r="U5226" s="17"/>
      <c r="V5226" s="17"/>
    </row>
    <row r="5227" spans="3:22">
      <c r="C5227" s="3"/>
      <c r="E5227" s="2"/>
      <c r="H5227" s="40"/>
      <c r="I5227" s="10"/>
      <c r="J5227" s="9"/>
      <c r="K5227" s="53"/>
      <c r="L5227" s="54"/>
      <c r="O5227" s="17"/>
      <c r="P5227" s="17"/>
      <c r="Q5227" s="17"/>
      <c r="R5227" s="17"/>
      <c r="S5227" s="17"/>
      <c r="T5227" s="17"/>
      <c r="U5227" s="17"/>
      <c r="V5227" s="17"/>
    </row>
    <row r="5228" spans="3:22">
      <c r="C5228" s="3"/>
      <c r="E5228" s="2"/>
      <c r="H5228" s="40"/>
      <c r="I5228" s="10"/>
      <c r="J5228" s="9"/>
      <c r="K5228" s="53"/>
      <c r="L5228" s="54"/>
      <c r="O5228" s="17"/>
      <c r="P5228" s="17"/>
      <c r="Q5228" s="17"/>
      <c r="R5228" s="17"/>
      <c r="S5228" s="17"/>
      <c r="T5228" s="17"/>
      <c r="U5228" s="17"/>
      <c r="V5228" s="17"/>
    </row>
    <row r="5229" spans="3:22">
      <c r="C5229" s="3"/>
      <c r="E5229" s="2"/>
      <c r="H5229" s="40"/>
      <c r="I5229" s="10"/>
      <c r="J5229" s="9"/>
      <c r="K5229" s="53"/>
      <c r="L5229" s="54"/>
      <c r="O5229" s="17"/>
      <c r="P5229" s="17"/>
      <c r="Q5229" s="17"/>
      <c r="R5229" s="17"/>
      <c r="S5229" s="17"/>
      <c r="T5229" s="17"/>
      <c r="U5229" s="17"/>
      <c r="V5229" s="17"/>
    </row>
    <row r="5230" spans="3:22">
      <c r="C5230" s="3"/>
      <c r="E5230" s="2"/>
      <c r="H5230" s="40"/>
      <c r="I5230" s="10"/>
      <c r="J5230" s="9"/>
      <c r="K5230" s="53"/>
      <c r="L5230" s="54"/>
      <c r="O5230" s="17"/>
      <c r="P5230" s="17"/>
      <c r="Q5230" s="17"/>
      <c r="R5230" s="17"/>
      <c r="S5230" s="17"/>
      <c r="T5230" s="17"/>
      <c r="U5230" s="17"/>
      <c r="V5230" s="17"/>
    </row>
    <row r="5231" spans="3:22">
      <c r="C5231" s="3"/>
      <c r="E5231" s="2"/>
      <c r="H5231" s="40"/>
      <c r="I5231" s="10"/>
      <c r="J5231" s="9"/>
      <c r="K5231" s="53"/>
      <c r="L5231" s="54"/>
      <c r="O5231" s="17"/>
      <c r="P5231" s="17"/>
      <c r="Q5231" s="17"/>
      <c r="R5231" s="17"/>
      <c r="S5231" s="17"/>
      <c r="T5231" s="17"/>
      <c r="U5231" s="17"/>
      <c r="V5231" s="17"/>
    </row>
    <row r="5232" spans="3:22">
      <c r="C5232" s="3"/>
      <c r="E5232" s="2"/>
      <c r="H5232" s="40"/>
      <c r="I5232" s="10"/>
      <c r="J5232" s="9"/>
      <c r="K5232" s="53"/>
      <c r="L5232" s="54"/>
      <c r="O5232" s="17"/>
      <c r="P5232" s="17"/>
      <c r="Q5232" s="17"/>
      <c r="R5232" s="17"/>
      <c r="S5232" s="17"/>
      <c r="T5232" s="17"/>
      <c r="U5232" s="17"/>
      <c r="V5232" s="17"/>
    </row>
    <row r="5233" spans="3:22">
      <c r="C5233" s="3"/>
      <c r="E5233" s="2"/>
      <c r="H5233" s="40"/>
      <c r="I5233" s="10"/>
      <c r="J5233" s="9"/>
      <c r="K5233" s="53"/>
      <c r="L5233" s="54"/>
      <c r="O5233" s="17"/>
      <c r="P5233" s="17"/>
      <c r="Q5233" s="17"/>
      <c r="R5233" s="17"/>
      <c r="S5233" s="17"/>
      <c r="T5233" s="17"/>
      <c r="U5233" s="17"/>
      <c r="V5233" s="17"/>
    </row>
    <row r="5234" spans="3:22">
      <c r="C5234" s="3"/>
      <c r="E5234" s="2"/>
      <c r="H5234" s="40"/>
      <c r="I5234" s="10"/>
      <c r="J5234" s="9"/>
      <c r="K5234" s="53"/>
      <c r="L5234" s="54"/>
      <c r="O5234" s="17"/>
      <c r="P5234" s="17"/>
      <c r="Q5234" s="17"/>
      <c r="R5234" s="17"/>
      <c r="S5234" s="17"/>
      <c r="T5234" s="17"/>
      <c r="U5234" s="17"/>
      <c r="V5234" s="17"/>
    </row>
    <row r="5235" spans="3:22">
      <c r="C5235" s="3"/>
      <c r="E5235" s="2"/>
      <c r="H5235" s="40"/>
      <c r="I5235" s="10"/>
      <c r="J5235" s="9"/>
      <c r="K5235" s="53"/>
      <c r="L5235" s="54"/>
      <c r="O5235" s="17"/>
      <c r="P5235" s="17"/>
      <c r="Q5235" s="17"/>
      <c r="R5235" s="17"/>
      <c r="S5235" s="17"/>
      <c r="T5235" s="17"/>
      <c r="U5235" s="17"/>
      <c r="V5235" s="17"/>
    </row>
    <row r="5236" spans="3:22">
      <c r="C5236" s="3"/>
      <c r="E5236" s="2"/>
      <c r="H5236" s="40"/>
      <c r="I5236" s="10"/>
      <c r="J5236" s="9"/>
      <c r="K5236" s="53"/>
      <c r="L5236" s="54"/>
      <c r="O5236" s="17"/>
      <c r="P5236" s="17"/>
      <c r="Q5236" s="17"/>
      <c r="R5236" s="17"/>
      <c r="S5236" s="17"/>
      <c r="T5236" s="17"/>
      <c r="U5236" s="17"/>
      <c r="V5236" s="17"/>
    </row>
    <row r="5237" spans="3:22">
      <c r="C5237" s="3"/>
      <c r="E5237" s="2"/>
      <c r="H5237" s="40"/>
      <c r="I5237" s="10"/>
      <c r="J5237" s="9"/>
      <c r="K5237" s="53"/>
      <c r="L5237" s="54"/>
      <c r="O5237" s="17"/>
      <c r="P5237" s="17"/>
      <c r="Q5237" s="17"/>
      <c r="R5237" s="17"/>
      <c r="S5237" s="17"/>
      <c r="T5237" s="17"/>
      <c r="U5237" s="17"/>
      <c r="V5237" s="17"/>
    </row>
    <row r="5238" spans="3:22">
      <c r="C5238" s="3"/>
      <c r="E5238" s="2"/>
      <c r="H5238" s="40"/>
      <c r="I5238" s="10"/>
      <c r="J5238" s="9"/>
      <c r="K5238" s="53"/>
      <c r="L5238" s="54"/>
      <c r="O5238" s="17"/>
      <c r="P5238" s="17"/>
      <c r="Q5238" s="17"/>
      <c r="R5238" s="17"/>
      <c r="S5238" s="17"/>
      <c r="T5238" s="17"/>
      <c r="U5238" s="17"/>
      <c r="V5238" s="17"/>
    </row>
    <row r="5239" spans="3:22">
      <c r="C5239" s="3"/>
      <c r="E5239" s="2"/>
      <c r="H5239" s="40"/>
      <c r="I5239" s="10"/>
      <c r="J5239" s="9"/>
      <c r="K5239" s="53"/>
      <c r="L5239" s="54"/>
      <c r="O5239" s="17"/>
      <c r="P5239" s="17"/>
      <c r="Q5239" s="17"/>
      <c r="R5239" s="17"/>
      <c r="S5239" s="17"/>
      <c r="T5239" s="17"/>
      <c r="U5239" s="17"/>
      <c r="V5239" s="17"/>
    </row>
    <row r="5240" spans="3:22">
      <c r="C5240" s="3"/>
      <c r="E5240" s="2"/>
      <c r="H5240" s="40"/>
      <c r="I5240" s="10"/>
      <c r="J5240" s="9"/>
      <c r="K5240" s="53"/>
      <c r="L5240" s="54"/>
      <c r="O5240" s="17"/>
      <c r="P5240" s="17"/>
      <c r="Q5240" s="17"/>
      <c r="R5240" s="17"/>
      <c r="S5240" s="17"/>
      <c r="T5240" s="17"/>
      <c r="U5240" s="17"/>
      <c r="V5240" s="17"/>
    </row>
    <row r="5241" spans="3:22">
      <c r="C5241" s="3"/>
      <c r="E5241" s="2"/>
      <c r="H5241" s="40"/>
      <c r="I5241" s="10"/>
      <c r="J5241" s="9"/>
      <c r="K5241" s="53"/>
      <c r="L5241" s="54"/>
      <c r="O5241" s="17"/>
      <c r="P5241" s="17"/>
      <c r="Q5241" s="17"/>
      <c r="R5241" s="17"/>
      <c r="S5241" s="17"/>
      <c r="T5241" s="17"/>
      <c r="U5241" s="17"/>
      <c r="V5241" s="17"/>
    </row>
    <row r="5242" spans="3:22">
      <c r="C5242" s="3"/>
      <c r="E5242" s="2"/>
      <c r="H5242" s="40"/>
      <c r="I5242" s="10"/>
      <c r="J5242" s="9"/>
      <c r="K5242" s="53"/>
      <c r="L5242" s="54"/>
      <c r="O5242" s="17"/>
      <c r="P5242" s="17"/>
      <c r="Q5242" s="17"/>
      <c r="R5242" s="17"/>
      <c r="S5242" s="17"/>
      <c r="T5242" s="17"/>
      <c r="U5242" s="17"/>
      <c r="V5242" s="17"/>
    </row>
    <row r="5243" spans="3:22">
      <c r="C5243" s="3"/>
      <c r="E5243" s="2"/>
      <c r="H5243" s="40"/>
      <c r="I5243" s="10"/>
      <c r="J5243" s="9"/>
      <c r="K5243" s="53"/>
      <c r="L5243" s="54"/>
      <c r="O5243" s="17"/>
      <c r="P5243" s="17"/>
      <c r="Q5243" s="17"/>
      <c r="R5243" s="17"/>
      <c r="S5243" s="17"/>
      <c r="T5243" s="17"/>
      <c r="U5243" s="17"/>
      <c r="V5243" s="17"/>
    </row>
    <row r="5244" spans="3:22">
      <c r="C5244" s="3"/>
      <c r="E5244" s="2"/>
      <c r="H5244" s="40"/>
      <c r="I5244" s="10"/>
      <c r="J5244" s="9"/>
      <c r="K5244" s="53"/>
      <c r="L5244" s="54"/>
      <c r="O5244" s="17"/>
      <c r="P5244" s="17"/>
      <c r="Q5244" s="17"/>
      <c r="R5244" s="17"/>
      <c r="S5244" s="17"/>
      <c r="T5244" s="17"/>
      <c r="U5244" s="17"/>
      <c r="V5244" s="17"/>
    </row>
    <row r="5245" spans="3:22">
      <c r="C5245" s="3"/>
      <c r="E5245" s="2"/>
      <c r="H5245" s="40"/>
      <c r="I5245" s="10"/>
      <c r="J5245" s="9"/>
      <c r="K5245" s="53"/>
      <c r="L5245" s="54"/>
      <c r="O5245" s="17"/>
      <c r="P5245" s="17"/>
      <c r="Q5245" s="17"/>
      <c r="R5245" s="17"/>
      <c r="S5245" s="17"/>
      <c r="T5245" s="17"/>
      <c r="U5245" s="17"/>
      <c r="V5245" s="17"/>
    </row>
    <row r="5246" spans="3:22">
      <c r="C5246" s="3"/>
      <c r="E5246" s="2"/>
      <c r="H5246" s="40"/>
      <c r="I5246" s="10"/>
      <c r="J5246" s="9"/>
      <c r="K5246" s="53"/>
      <c r="L5246" s="54"/>
      <c r="O5246" s="17"/>
      <c r="P5246" s="17"/>
      <c r="Q5246" s="17"/>
      <c r="R5246" s="17"/>
      <c r="S5246" s="17"/>
      <c r="T5246" s="17"/>
      <c r="U5246" s="17"/>
      <c r="V5246" s="17"/>
    </row>
    <row r="5247" spans="3:22">
      <c r="C5247" s="3"/>
      <c r="E5247" s="2"/>
      <c r="H5247" s="40"/>
      <c r="I5247" s="10"/>
      <c r="J5247" s="9"/>
      <c r="K5247" s="53"/>
      <c r="L5247" s="54"/>
      <c r="O5247" s="17"/>
      <c r="P5247" s="17"/>
      <c r="Q5247" s="17"/>
      <c r="R5247" s="17"/>
      <c r="S5247" s="17"/>
      <c r="T5247" s="17"/>
      <c r="U5247" s="17"/>
      <c r="V5247" s="17"/>
    </row>
    <row r="5248" spans="3:22">
      <c r="C5248" s="3"/>
      <c r="E5248" s="2"/>
      <c r="H5248" s="40"/>
      <c r="I5248" s="10"/>
      <c r="J5248" s="9"/>
      <c r="K5248" s="53"/>
      <c r="L5248" s="54"/>
      <c r="O5248" s="17"/>
      <c r="P5248" s="17"/>
      <c r="Q5248" s="17"/>
      <c r="R5248" s="17"/>
      <c r="S5248" s="17"/>
      <c r="T5248" s="17"/>
      <c r="U5248" s="17"/>
      <c r="V5248" s="17"/>
    </row>
    <row r="5249" spans="3:22">
      <c r="C5249" s="3"/>
      <c r="E5249" s="2"/>
      <c r="H5249" s="40"/>
      <c r="I5249" s="10"/>
      <c r="J5249" s="9"/>
      <c r="K5249" s="53"/>
      <c r="L5249" s="54"/>
      <c r="O5249" s="17"/>
      <c r="P5249" s="17"/>
      <c r="Q5249" s="17"/>
      <c r="R5249" s="17"/>
      <c r="S5249" s="17"/>
      <c r="T5249" s="17"/>
      <c r="U5249" s="17"/>
      <c r="V5249" s="17"/>
    </row>
    <row r="5250" spans="3:22">
      <c r="C5250" s="3"/>
      <c r="E5250" s="2"/>
      <c r="H5250" s="40"/>
      <c r="I5250" s="10"/>
      <c r="J5250" s="9"/>
      <c r="K5250" s="53"/>
      <c r="L5250" s="54"/>
      <c r="O5250" s="17"/>
      <c r="P5250" s="17"/>
      <c r="Q5250" s="17"/>
      <c r="R5250" s="17"/>
      <c r="S5250" s="17"/>
      <c r="T5250" s="17"/>
      <c r="U5250" s="17"/>
      <c r="V5250" s="17"/>
    </row>
    <row r="5251" spans="3:22">
      <c r="C5251" s="3"/>
      <c r="E5251" s="2"/>
      <c r="H5251" s="40"/>
      <c r="I5251" s="10"/>
      <c r="J5251" s="9"/>
      <c r="K5251" s="53"/>
      <c r="L5251" s="54"/>
      <c r="O5251" s="17"/>
      <c r="P5251" s="17"/>
      <c r="Q5251" s="17"/>
      <c r="R5251" s="17"/>
      <c r="S5251" s="17"/>
      <c r="T5251" s="17"/>
      <c r="U5251" s="17"/>
      <c r="V5251" s="17"/>
    </row>
    <row r="5252" spans="3:22">
      <c r="C5252" s="3"/>
      <c r="E5252" s="2"/>
      <c r="H5252" s="40"/>
      <c r="I5252" s="10"/>
      <c r="J5252" s="9"/>
      <c r="K5252" s="53"/>
      <c r="L5252" s="54"/>
      <c r="O5252" s="17"/>
      <c r="P5252" s="17"/>
      <c r="Q5252" s="17"/>
      <c r="R5252" s="17"/>
      <c r="S5252" s="17"/>
      <c r="T5252" s="17"/>
      <c r="U5252" s="17"/>
      <c r="V5252" s="17"/>
    </row>
    <row r="5253" spans="3:22">
      <c r="C5253" s="3"/>
      <c r="E5253" s="2"/>
      <c r="H5253" s="40"/>
      <c r="I5253" s="10"/>
      <c r="J5253" s="9"/>
      <c r="K5253" s="53"/>
      <c r="L5253" s="54"/>
      <c r="O5253" s="17"/>
      <c r="P5253" s="17"/>
      <c r="Q5253" s="17"/>
      <c r="R5253" s="17"/>
      <c r="S5253" s="17"/>
      <c r="T5253" s="17"/>
      <c r="U5253" s="17"/>
      <c r="V5253" s="17"/>
    </row>
    <row r="5254" spans="3:22">
      <c r="C5254" s="3"/>
      <c r="E5254" s="2"/>
      <c r="H5254" s="40"/>
      <c r="I5254" s="10"/>
      <c r="J5254" s="9"/>
      <c r="K5254" s="53"/>
      <c r="L5254" s="54"/>
      <c r="O5254" s="17"/>
      <c r="P5254" s="17"/>
      <c r="Q5254" s="17"/>
      <c r="R5254" s="17"/>
      <c r="S5254" s="17"/>
      <c r="T5254" s="17"/>
      <c r="U5254" s="17"/>
      <c r="V5254" s="17"/>
    </row>
    <row r="5255" spans="3:22">
      <c r="C5255" s="3"/>
      <c r="E5255" s="2"/>
      <c r="H5255" s="40"/>
      <c r="I5255" s="10"/>
      <c r="J5255" s="9"/>
      <c r="K5255" s="53"/>
      <c r="L5255" s="54"/>
      <c r="O5255" s="17"/>
      <c r="P5255" s="17"/>
      <c r="Q5255" s="17"/>
      <c r="R5255" s="17"/>
      <c r="S5255" s="17"/>
      <c r="T5255" s="17"/>
      <c r="U5255" s="17"/>
      <c r="V5255" s="17"/>
    </row>
    <row r="5256" spans="3:22">
      <c r="C5256" s="3"/>
      <c r="E5256" s="2"/>
      <c r="H5256" s="40"/>
      <c r="I5256" s="10"/>
      <c r="J5256" s="9"/>
      <c r="K5256" s="53"/>
      <c r="L5256" s="54"/>
      <c r="O5256" s="17"/>
      <c r="P5256" s="17"/>
      <c r="Q5256" s="17"/>
      <c r="R5256" s="17"/>
      <c r="S5256" s="17"/>
      <c r="T5256" s="17"/>
      <c r="U5256" s="17"/>
      <c r="V5256" s="17"/>
    </row>
    <row r="5257" spans="3:22">
      <c r="C5257" s="3"/>
      <c r="E5257" s="2"/>
      <c r="H5257" s="40"/>
      <c r="I5257" s="10"/>
      <c r="J5257" s="9"/>
      <c r="K5257" s="53"/>
      <c r="L5257" s="54"/>
      <c r="O5257" s="17"/>
      <c r="P5257" s="17"/>
      <c r="Q5257" s="17"/>
      <c r="R5257" s="17"/>
      <c r="S5257" s="17"/>
      <c r="T5257" s="17"/>
      <c r="U5257" s="17"/>
      <c r="V5257" s="17"/>
    </row>
    <row r="5258" spans="3:22">
      <c r="C5258" s="3"/>
      <c r="E5258" s="2"/>
      <c r="H5258" s="40"/>
      <c r="I5258" s="10"/>
      <c r="J5258" s="9"/>
      <c r="K5258" s="53"/>
      <c r="L5258" s="54"/>
      <c r="O5258" s="17"/>
      <c r="P5258" s="17"/>
      <c r="Q5258" s="17"/>
      <c r="R5258" s="17"/>
      <c r="S5258" s="17"/>
      <c r="T5258" s="17"/>
      <c r="U5258" s="17"/>
      <c r="V5258" s="17"/>
    </row>
    <row r="5259" spans="3:22">
      <c r="C5259" s="3"/>
      <c r="E5259" s="2"/>
      <c r="H5259" s="40"/>
      <c r="I5259" s="10"/>
      <c r="J5259" s="9"/>
      <c r="K5259" s="53"/>
      <c r="L5259" s="54"/>
      <c r="O5259" s="17"/>
      <c r="P5259" s="17"/>
      <c r="Q5259" s="17"/>
      <c r="R5259" s="17"/>
      <c r="S5259" s="17"/>
      <c r="T5259" s="17"/>
      <c r="U5259" s="17"/>
      <c r="V5259" s="17"/>
    </row>
    <row r="5260" spans="3:22">
      <c r="C5260" s="3"/>
      <c r="E5260" s="2"/>
      <c r="H5260" s="40"/>
      <c r="I5260" s="10"/>
      <c r="J5260" s="9"/>
      <c r="K5260" s="53"/>
      <c r="L5260" s="54"/>
      <c r="O5260" s="17"/>
      <c r="P5260" s="17"/>
      <c r="Q5260" s="17"/>
      <c r="R5260" s="17"/>
      <c r="S5260" s="17"/>
      <c r="T5260" s="17"/>
      <c r="U5260" s="17"/>
      <c r="V5260" s="17"/>
    </row>
    <row r="5261" spans="3:22">
      <c r="C5261" s="3"/>
      <c r="E5261" s="2"/>
      <c r="H5261" s="40"/>
      <c r="I5261" s="10"/>
      <c r="J5261" s="9"/>
      <c r="K5261" s="53"/>
      <c r="L5261" s="54"/>
      <c r="O5261" s="17"/>
      <c r="P5261" s="17"/>
      <c r="Q5261" s="17"/>
      <c r="R5261" s="17"/>
      <c r="S5261" s="17"/>
      <c r="T5261" s="17"/>
      <c r="U5261" s="17"/>
      <c r="V5261" s="17"/>
    </row>
    <row r="5262" spans="3:22">
      <c r="C5262" s="3"/>
      <c r="E5262" s="2"/>
      <c r="H5262" s="40"/>
      <c r="I5262" s="10"/>
      <c r="J5262" s="9"/>
      <c r="K5262" s="53"/>
      <c r="L5262" s="54"/>
      <c r="O5262" s="17"/>
      <c r="P5262" s="17"/>
      <c r="Q5262" s="17"/>
      <c r="R5262" s="17"/>
      <c r="S5262" s="17"/>
      <c r="T5262" s="17"/>
      <c r="U5262" s="17"/>
      <c r="V5262" s="17"/>
    </row>
    <row r="5263" spans="3:22">
      <c r="C5263" s="3"/>
      <c r="E5263" s="2"/>
      <c r="H5263" s="40"/>
      <c r="I5263" s="10"/>
      <c r="J5263" s="9"/>
      <c r="K5263" s="53"/>
      <c r="L5263" s="54"/>
      <c r="O5263" s="17"/>
      <c r="P5263" s="17"/>
      <c r="Q5263" s="17"/>
      <c r="R5263" s="17"/>
      <c r="S5263" s="17"/>
      <c r="T5263" s="17"/>
      <c r="U5263" s="17"/>
      <c r="V5263" s="17"/>
    </row>
    <row r="5264" spans="3:22">
      <c r="C5264" s="3"/>
      <c r="E5264" s="2"/>
      <c r="H5264" s="40"/>
      <c r="I5264" s="10"/>
      <c r="J5264" s="9"/>
      <c r="K5264" s="53"/>
      <c r="L5264" s="54"/>
      <c r="O5264" s="17"/>
      <c r="P5264" s="17"/>
      <c r="Q5264" s="17"/>
      <c r="R5264" s="17"/>
      <c r="S5264" s="17"/>
      <c r="T5264" s="17"/>
      <c r="U5264" s="17"/>
      <c r="V5264" s="17"/>
    </row>
    <row r="5265" spans="3:22">
      <c r="C5265" s="3"/>
      <c r="E5265" s="2"/>
      <c r="H5265" s="40"/>
      <c r="I5265" s="10"/>
      <c r="J5265" s="9"/>
      <c r="K5265" s="53"/>
      <c r="L5265" s="54"/>
      <c r="O5265" s="17"/>
      <c r="P5265" s="17"/>
      <c r="Q5265" s="17"/>
      <c r="R5265" s="17"/>
      <c r="S5265" s="17"/>
      <c r="T5265" s="17"/>
      <c r="U5265" s="17"/>
      <c r="V5265" s="17"/>
    </row>
    <row r="5266" spans="3:22">
      <c r="C5266" s="3"/>
      <c r="E5266" s="2"/>
      <c r="H5266" s="40"/>
      <c r="I5266" s="10"/>
      <c r="J5266" s="9"/>
      <c r="K5266" s="53"/>
      <c r="L5266" s="54"/>
      <c r="O5266" s="17"/>
      <c r="P5266" s="17"/>
      <c r="Q5266" s="17"/>
      <c r="R5266" s="17"/>
      <c r="S5266" s="17"/>
      <c r="T5266" s="17"/>
      <c r="U5266" s="17"/>
      <c r="V5266" s="17"/>
    </row>
    <row r="5267" spans="3:22">
      <c r="C5267" s="3"/>
      <c r="E5267" s="2"/>
      <c r="H5267" s="40"/>
      <c r="I5267" s="10"/>
      <c r="J5267" s="9"/>
      <c r="K5267" s="53"/>
      <c r="L5267" s="54"/>
      <c r="O5267" s="17"/>
      <c r="P5267" s="17"/>
      <c r="Q5267" s="17"/>
      <c r="R5267" s="17"/>
      <c r="S5267" s="17"/>
      <c r="T5267" s="17"/>
      <c r="U5267" s="17"/>
      <c r="V5267" s="17"/>
    </row>
    <row r="5268" spans="3:22">
      <c r="C5268" s="3"/>
      <c r="E5268" s="2"/>
      <c r="H5268" s="40"/>
      <c r="I5268" s="10"/>
      <c r="J5268" s="9"/>
      <c r="K5268" s="53"/>
      <c r="L5268" s="54"/>
      <c r="O5268" s="17"/>
      <c r="P5268" s="17"/>
      <c r="Q5268" s="17"/>
      <c r="R5268" s="17"/>
      <c r="S5268" s="17"/>
      <c r="T5268" s="17"/>
      <c r="U5268" s="17"/>
      <c r="V5268" s="17"/>
    </row>
    <row r="5269" spans="3:22">
      <c r="C5269" s="3"/>
      <c r="E5269" s="2"/>
      <c r="H5269" s="40"/>
      <c r="I5269" s="10"/>
      <c r="J5269" s="9"/>
      <c r="K5269" s="53"/>
      <c r="L5269" s="54"/>
      <c r="O5269" s="17"/>
      <c r="P5269" s="17"/>
      <c r="Q5269" s="17"/>
      <c r="R5269" s="17"/>
      <c r="S5269" s="17"/>
      <c r="T5269" s="17"/>
      <c r="U5269" s="17"/>
      <c r="V5269" s="17"/>
    </row>
    <row r="5270" spans="3:22">
      <c r="C5270" s="3"/>
      <c r="E5270" s="2"/>
      <c r="H5270" s="40"/>
      <c r="I5270" s="10"/>
      <c r="J5270" s="9"/>
      <c r="K5270" s="53"/>
      <c r="L5270" s="54"/>
      <c r="O5270" s="17"/>
      <c r="P5270" s="17"/>
      <c r="Q5270" s="17"/>
      <c r="R5270" s="17"/>
      <c r="S5270" s="17"/>
      <c r="T5270" s="17"/>
      <c r="U5270" s="17"/>
      <c r="V5270" s="17"/>
    </row>
    <row r="5271" spans="3:22">
      <c r="C5271" s="3"/>
      <c r="E5271" s="2"/>
      <c r="H5271" s="40"/>
      <c r="I5271" s="10"/>
      <c r="J5271" s="9"/>
      <c r="K5271" s="53"/>
      <c r="L5271" s="54"/>
      <c r="O5271" s="17"/>
      <c r="P5271" s="17"/>
      <c r="Q5271" s="17"/>
      <c r="R5271" s="17"/>
      <c r="S5271" s="17"/>
      <c r="T5271" s="17"/>
      <c r="U5271" s="17"/>
      <c r="V5271" s="17"/>
    </row>
    <row r="5272" spans="3:22">
      <c r="C5272" s="3"/>
      <c r="E5272" s="2"/>
      <c r="H5272" s="40"/>
      <c r="I5272" s="10"/>
      <c r="J5272" s="9"/>
      <c r="K5272" s="53"/>
      <c r="L5272" s="54"/>
      <c r="O5272" s="17"/>
      <c r="P5272" s="17"/>
      <c r="Q5272" s="17"/>
      <c r="R5272" s="17"/>
      <c r="S5272" s="17"/>
      <c r="T5272" s="17"/>
      <c r="U5272" s="17"/>
      <c r="V5272" s="17"/>
    </row>
    <row r="5273" spans="3:22">
      <c r="C5273" s="3"/>
      <c r="E5273" s="2"/>
      <c r="H5273" s="40"/>
      <c r="I5273" s="10"/>
      <c r="J5273" s="9"/>
      <c r="K5273" s="53"/>
      <c r="L5273" s="54"/>
      <c r="O5273" s="17"/>
      <c r="P5273" s="17"/>
      <c r="Q5273" s="17"/>
      <c r="R5273" s="17"/>
      <c r="S5273" s="17"/>
      <c r="T5273" s="17"/>
      <c r="U5273" s="17"/>
      <c r="V5273" s="17"/>
    </row>
    <row r="5274" spans="3:22">
      <c r="C5274" s="3"/>
      <c r="E5274" s="2"/>
      <c r="H5274" s="40"/>
      <c r="I5274" s="10"/>
      <c r="J5274" s="9"/>
      <c r="K5274" s="53"/>
      <c r="L5274" s="54"/>
      <c r="O5274" s="17"/>
      <c r="P5274" s="17"/>
      <c r="Q5274" s="17"/>
      <c r="R5274" s="17"/>
      <c r="S5274" s="17"/>
      <c r="T5274" s="17"/>
      <c r="U5274" s="17"/>
      <c r="V5274" s="17"/>
    </row>
    <row r="5275" spans="3:22">
      <c r="C5275" s="3"/>
      <c r="E5275" s="2"/>
      <c r="H5275" s="40"/>
      <c r="I5275" s="10"/>
      <c r="J5275" s="9"/>
      <c r="K5275" s="53"/>
      <c r="L5275" s="54"/>
      <c r="O5275" s="17"/>
      <c r="P5275" s="17"/>
      <c r="Q5275" s="17"/>
      <c r="R5275" s="17"/>
      <c r="S5275" s="17"/>
      <c r="T5275" s="17"/>
      <c r="U5275" s="17"/>
      <c r="V5275" s="17"/>
    </row>
    <row r="5276" spans="3:22">
      <c r="C5276" s="3"/>
      <c r="E5276" s="2"/>
      <c r="H5276" s="40"/>
      <c r="I5276" s="10"/>
      <c r="J5276" s="9"/>
      <c r="K5276" s="53"/>
      <c r="L5276" s="54"/>
      <c r="O5276" s="17"/>
      <c r="P5276" s="17"/>
      <c r="Q5276" s="17"/>
      <c r="R5276" s="17"/>
      <c r="S5276" s="17"/>
      <c r="T5276" s="17"/>
      <c r="U5276" s="17"/>
      <c r="V5276" s="17"/>
    </row>
    <row r="5277" spans="3:22">
      <c r="C5277" s="3"/>
      <c r="E5277" s="2"/>
      <c r="H5277" s="40"/>
      <c r="I5277" s="10"/>
      <c r="J5277" s="9"/>
      <c r="K5277" s="53"/>
      <c r="L5277" s="54"/>
      <c r="O5277" s="17"/>
      <c r="P5277" s="17"/>
      <c r="Q5277" s="17"/>
      <c r="R5277" s="17"/>
      <c r="S5277" s="17"/>
      <c r="T5277" s="17"/>
      <c r="U5277" s="17"/>
      <c r="V5277" s="17"/>
    </row>
    <row r="5278" spans="3:22">
      <c r="C5278" s="3"/>
      <c r="E5278" s="2"/>
      <c r="H5278" s="40"/>
      <c r="I5278" s="10"/>
      <c r="J5278" s="9"/>
      <c r="K5278" s="53"/>
      <c r="L5278" s="54"/>
      <c r="O5278" s="17"/>
      <c r="P5278" s="17"/>
      <c r="Q5278" s="17"/>
      <c r="R5278" s="17"/>
      <c r="S5278" s="17"/>
      <c r="T5278" s="17"/>
      <c r="U5278" s="17"/>
      <c r="V5278" s="17"/>
    </row>
    <row r="5279" spans="3:22">
      <c r="C5279" s="3"/>
      <c r="E5279" s="2"/>
      <c r="H5279" s="40"/>
      <c r="I5279" s="10"/>
      <c r="J5279" s="9"/>
      <c r="K5279" s="53"/>
      <c r="L5279" s="54"/>
      <c r="O5279" s="17"/>
      <c r="P5279" s="17"/>
      <c r="Q5279" s="17"/>
      <c r="R5279" s="17"/>
      <c r="S5279" s="17"/>
      <c r="T5279" s="17"/>
      <c r="U5279" s="17"/>
      <c r="V5279" s="17"/>
    </row>
    <row r="5280" spans="3:22">
      <c r="C5280" s="3"/>
      <c r="E5280" s="2"/>
      <c r="H5280" s="40"/>
      <c r="I5280" s="10"/>
      <c r="J5280" s="9"/>
      <c r="K5280" s="53"/>
      <c r="L5280" s="54"/>
      <c r="O5280" s="17"/>
      <c r="P5280" s="17"/>
      <c r="Q5280" s="17"/>
      <c r="R5280" s="17"/>
      <c r="S5280" s="17"/>
      <c r="T5280" s="17"/>
      <c r="U5280" s="17"/>
      <c r="V5280" s="17"/>
    </row>
    <row r="5281" spans="3:22">
      <c r="C5281" s="3"/>
      <c r="E5281" s="2"/>
      <c r="H5281" s="40"/>
      <c r="I5281" s="10"/>
      <c r="J5281" s="9"/>
      <c r="K5281" s="53"/>
      <c r="L5281" s="54"/>
      <c r="O5281" s="17"/>
      <c r="P5281" s="17"/>
      <c r="Q5281" s="17"/>
      <c r="R5281" s="17"/>
      <c r="S5281" s="17"/>
      <c r="T5281" s="17"/>
      <c r="U5281" s="17"/>
      <c r="V5281" s="17"/>
    </row>
    <row r="5282" spans="3:22">
      <c r="C5282" s="3"/>
      <c r="E5282" s="2"/>
      <c r="H5282" s="40"/>
      <c r="I5282" s="10"/>
      <c r="J5282" s="9"/>
      <c r="K5282" s="53"/>
      <c r="L5282" s="54"/>
      <c r="O5282" s="17"/>
      <c r="P5282" s="17"/>
      <c r="Q5282" s="17"/>
      <c r="R5282" s="17"/>
      <c r="S5282" s="17"/>
      <c r="T5282" s="17"/>
      <c r="U5282" s="17"/>
      <c r="V5282" s="17"/>
    </row>
    <row r="5283" spans="3:22">
      <c r="C5283" s="3"/>
      <c r="E5283" s="2"/>
      <c r="H5283" s="40"/>
      <c r="I5283" s="10"/>
      <c r="J5283" s="9"/>
      <c r="K5283" s="53"/>
      <c r="L5283" s="54"/>
      <c r="O5283" s="17"/>
      <c r="P5283" s="17"/>
      <c r="Q5283" s="17"/>
      <c r="R5283" s="17"/>
      <c r="S5283" s="17"/>
      <c r="T5283" s="17"/>
      <c r="U5283" s="17"/>
      <c r="V5283" s="17"/>
    </row>
    <row r="5284" spans="3:22">
      <c r="C5284" s="3"/>
      <c r="E5284" s="2"/>
      <c r="H5284" s="40"/>
      <c r="I5284" s="10"/>
      <c r="J5284" s="9"/>
      <c r="K5284" s="53"/>
      <c r="L5284" s="54"/>
      <c r="O5284" s="17"/>
      <c r="P5284" s="17"/>
      <c r="Q5284" s="17"/>
      <c r="R5284" s="17"/>
      <c r="S5284" s="17"/>
      <c r="T5284" s="17"/>
      <c r="U5284" s="17"/>
      <c r="V5284" s="17"/>
    </row>
    <row r="5285" spans="3:22">
      <c r="C5285" s="3"/>
      <c r="E5285" s="2"/>
      <c r="H5285" s="40"/>
      <c r="I5285" s="10"/>
      <c r="J5285" s="9"/>
      <c r="K5285" s="53"/>
      <c r="L5285" s="54"/>
      <c r="O5285" s="17"/>
      <c r="P5285" s="17"/>
      <c r="Q5285" s="17"/>
      <c r="R5285" s="17"/>
      <c r="S5285" s="17"/>
      <c r="T5285" s="17"/>
      <c r="U5285" s="17"/>
      <c r="V5285" s="17"/>
    </row>
    <row r="5286" spans="3:22">
      <c r="C5286" s="3"/>
      <c r="E5286" s="2"/>
      <c r="H5286" s="40"/>
      <c r="I5286" s="10"/>
      <c r="J5286" s="9"/>
      <c r="K5286" s="53"/>
      <c r="L5286" s="54"/>
      <c r="O5286" s="17"/>
      <c r="P5286" s="17"/>
      <c r="Q5286" s="17"/>
      <c r="R5286" s="17"/>
      <c r="S5286" s="17"/>
      <c r="T5286" s="17"/>
      <c r="U5286" s="17"/>
      <c r="V5286" s="17"/>
    </row>
    <row r="5287" spans="3:22">
      <c r="C5287" s="3"/>
      <c r="E5287" s="2"/>
      <c r="H5287" s="40"/>
      <c r="I5287" s="10"/>
      <c r="J5287" s="9"/>
      <c r="K5287" s="53"/>
      <c r="L5287" s="54"/>
      <c r="O5287" s="17"/>
      <c r="P5287" s="17"/>
      <c r="Q5287" s="17"/>
      <c r="R5287" s="17"/>
      <c r="S5287" s="17"/>
      <c r="T5287" s="17"/>
      <c r="U5287" s="17"/>
      <c r="V5287" s="17"/>
    </row>
    <row r="5288" spans="3:22">
      <c r="C5288" s="3"/>
      <c r="E5288" s="2"/>
      <c r="H5288" s="40"/>
      <c r="I5288" s="10"/>
      <c r="J5288" s="9"/>
      <c r="K5288" s="53"/>
      <c r="L5288" s="54"/>
      <c r="O5288" s="17"/>
      <c r="P5288" s="17"/>
      <c r="Q5288" s="17"/>
      <c r="R5288" s="17"/>
      <c r="S5288" s="17"/>
      <c r="T5288" s="17"/>
      <c r="U5288" s="17"/>
      <c r="V5288" s="17"/>
    </row>
    <row r="5289" spans="3:22">
      <c r="C5289" s="3"/>
      <c r="E5289" s="2"/>
      <c r="H5289" s="40"/>
      <c r="I5289" s="10"/>
      <c r="J5289" s="9"/>
      <c r="K5289" s="53"/>
      <c r="L5289" s="54"/>
      <c r="O5289" s="17"/>
      <c r="P5289" s="17"/>
      <c r="Q5289" s="17"/>
      <c r="R5289" s="17"/>
      <c r="S5289" s="17"/>
      <c r="T5289" s="17"/>
      <c r="U5289" s="17"/>
      <c r="V5289" s="17"/>
    </row>
    <row r="5290" spans="3:22">
      <c r="C5290" s="3"/>
      <c r="E5290" s="2"/>
      <c r="H5290" s="40"/>
      <c r="I5290" s="10"/>
      <c r="J5290" s="9"/>
      <c r="K5290" s="53"/>
      <c r="L5290" s="54"/>
      <c r="O5290" s="17"/>
      <c r="P5290" s="17"/>
      <c r="Q5290" s="17"/>
      <c r="R5290" s="17"/>
      <c r="S5290" s="17"/>
      <c r="T5290" s="17"/>
      <c r="U5290" s="17"/>
      <c r="V5290" s="17"/>
    </row>
    <row r="5291" spans="3:22">
      <c r="C5291" s="3"/>
      <c r="E5291" s="2"/>
      <c r="H5291" s="40"/>
      <c r="I5291" s="10"/>
      <c r="J5291" s="9"/>
      <c r="K5291" s="53"/>
      <c r="L5291" s="54"/>
      <c r="O5291" s="17"/>
      <c r="P5291" s="17"/>
      <c r="Q5291" s="17"/>
      <c r="R5291" s="17"/>
      <c r="S5291" s="17"/>
      <c r="T5291" s="17"/>
      <c r="U5291" s="17"/>
      <c r="V5291" s="17"/>
    </row>
    <row r="5292" spans="3:22">
      <c r="C5292" s="3"/>
      <c r="E5292" s="2"/>
      <c r="H5292" s="40"/>
      <c r="I5292" s="10"/>
      <c r="J5292" s="9"/>
      <c r="K5292" s="53"/>
      <c r="L5292" s="54"/>
      <c r="O5292" s="17"/>
      <c r="P5292" s="17"/>
      <c r="Q5292" s="17"/>
      <c r="R5292" s="17"/>
      <c r="S5292" s="17"/>
      <c r="T5292" s="17"/>
      <c r="U5292" s="17"/>
      <c r="V5292" s="17"/>
    </row>
    <row r="5293" spans="3:22">
      <c r="C5293" s="3"/>
      <c r="E5293" s="2"/>
      <c r="H5293" s="40"/>
      <c r="I5293" s="10"/>
      <c r="J5293" s="9"/>
      <c r="K5293" s="53"/>
      <c r="L5293" s="54"/>
      <c r="O5293" s="17"/>
      <c r="P5293" s="17"/>
      <c r="Q5293" s="17"/>
      <c r="R5293" s="17"/>
      <c r="S5293" s="17"/>
      <c r="T5293" s="17"/>
      <c r="U5293" s="17"/>
      <c r="V5293" s="17"/>
    </row>
    <row r="5294" spans="3:22">
      <c r="C5294" s="3"/>
      <c r="E5294" s="2"/>
      <c r="H5294" s="40"/>
      <c r="I5294" s="10"/>
      <c r="J5294" s="9"/>
      <c r="K5294" s="53"/>
      <c r="L5294" s="54"/>
      <c r="O5294" s="17"/>
      <c r="P5294" s="17"/>
      <c r="Q5294" s="17"/>
      <c r="R5294" s="17"/>
      <c r="S5294" s="17"/>
      <c r="T5294" s="17"/>
      <c r="U5294" s="17"/>
      <c r="V5294" s="17"/>
    </row>
    <row r="5295" spans="3:22">
      <c r="C5295" s="3"/>
      <c r="E5295" s="2"/>
      <c r="H5295" s="40"/>
      <c r="I5295" s="10"/>
      <c r="J5295" s="9"/>
      <c r="K5295" s="53"/>
      <c r="L5295" s="54"/>
      <c r="O5295" s="17"/>
      <c r="P5295" s="17"/>
      <c r="Q5295" s="17"/>
      <c r="R5295" s="17"/>
      <c r="S5295" s="17"/>
      <c r="T5295" s="17"/>
      <c r="U5295" s="17"/>
      <c r="V5295" s="17"/>
    </row>
    <row r="5296" spans="3:22">
      <c r="C5296" s="3"/>
      <c r="E5296" s="2"/>
      <c r="H5296" s="40"/>
      <c r="I5296" s="10"/>
      <c r="J5296" s="9"/>
      <c r="K5296" s="53"/>
      <c r="L5296" s="54"/>
      <c r="O5296" s="17"/>
      <c r="P5296" s="17"/>
      <c r="Q5296" s="17"/>
      <c r="R5296" s="17"/>
      <c r="S5296" s="17"/>
      <c r="T5296" s="17"/>
      <c r="U5296" s="17"/>
      <c r="V5296" s="17"/>
    </row>
    <row r="5297" spans="3:22">
      <c r="C5297" s="3"/>
      <c r="E5297" s="2"/>
      <c r="H5297" s="40"/>
      <c r="I5297" s="10"/>
      <c r="J5297" s="9"/>
      <c r="K5297" s="53"/>
      <c r="L5297" s="54"/>
      <c r="O5297" s="17"/>
      <c r="P5297" s="17"/>
      <c r="Q5297" s="17"/>
      <c r="R5297" s="17"/>
      <c r="S5297" s="17"/>
      <c r="T5297" s="17"/>
      <c r="U5297" s="17"/>
      <c r="V5297" s="17"/>
    </row>
    <row r="5298" spans="3:22">
      <c r="C5298" s="3"/>
      <c r="E5298" s="2"/>
      <c r="H5298" s="40"/>
      <c r="I5298" s="10"/>
      <c r="J5298" s="9"/>
      <c r="K5298" s="53"/>
      <c r="L5298" s="54"/>
      <c r="O5298" s="17"/>
      <c r="P5298" s="17"/>
      <c r="Q5298" s="17"/>
      <c r="R5298" s="17"/>
      <c r="S5298" s="17"/>
      <c r="T5298" s="17"/>
      <c r="U5298" s="17"/>
      <c r="V5298" s="17"/>
    </row>
    <row r="5299" spans="3:22">
      <c r="C5299" s="3"/>
      <c r="E5299" s="2"/>
      <c r="H5299" s="40"/>
      <c r="I5299" s="10"/>
      <c r="J5299" s="9"/>
      <c r="K5299" s="53"/>
      <c r="L5299" s="54"/>
      <c r="O5299" s="17"/>
      <c r="P5299" s="17"/>
      <c r="Q5299" s="17"/>
      <c r="R5299" s="17"/>
      <c r="S5299" s="17"/>
      <c r="T5299" s="17"/>
      <c r="U5299" s="17"/>
      <c r="V5299" s="17"/>
    </row>
    <row r="5300" spans="3:22">
      <c r="C5300" s="3"/>
      <c r="E5300" s="2"/>
      <c r="H5300" s="40"/>
      <c r="I5300" s="10"/>
      <c r="J5300" s="9"/>
      <c r="K5300" s="53"/>
      <c r="L5300" s="54"/>
      <c r="O5300" s="17"/>
      <c r="P5300" s="17"/>
      <c r="Q5300" s="17"/>
      <c r="R5300" s="17"/>
      <c r="S5300" s="17"/>
      <c r="T5300" s="17"/>
      <c r="U5300" s="17"/>
      <c r="V5300" s="17"/>
    </row>
    <row r="5301" spans="3:22">
      <c r="C5301" s="3"/>
      <c r="E5301" s="2"/>
      <c r="H5301" s="40"/>
      <c r="I5301" s="10"/>
      <c r="J5301" s="9"/>
      <c r="K5301" s="53"/>
      <c r="L5301" s="54"/>
      <c r="O5301" s="17"/>
      <c r="P5301" s="17"/>
      <c r="Q5301" s="17"/>
      <c r="R5301" s="17"/>
      <c r="S5301" s="17"/>
      <c r="T5301" s="17"/>
      <c r="U5301" s="17"/>
      <c r="V5301" s="17"/>
    </row>
    <row r="5302" spans="3:22">
      <c r="C5302" s="3"/>
      <c r="E5302" s="2"/>
      <c r="H5302" s="40"/>
      <c r="I5302" s="10"/>
      <c r="J5302" s="9"/>
      <c r="K5302" s="53"/>
      <c r="L5302" s="54"/>
      <c r="O5302" s="17"/>
      <c r="P5302" s="17"/>
      <c r="Q5302" s="17"/>
      <c r="R5302" s="17"/>
      <c r="S5302" s="17"/>
      <c r="T5302" s="17"/>
      <c r="U5302" s="17"/>
      <c r="V5302" s="17"/>
    </row>
    <row r="5303" spans="3:22">
      <c r="C5303" s="3"/>
      <c r="E5303" s="2"/>
      <c r="H5303" s="40"/>
      <c r="I5303" s="10"/>
      <c r="J5303" s="9"/>
      <c r="K5303" s="53"/>
      <c r="L5303" s="54"/>
      <c r="O5303" s="17"/>
      <c r="P5303" s="17"/>
      <c r="Q5303" s="17"/>
      <c r="R5303" s="17"/>
      <c r="S5303" s="17"/>
      <c r="T5303" s="17"/>
      <c r="U5303" s="17"/>
      <c r="V5303" s="17"/>
    </row>
    <row r="5304" spans="3:22">
      <c r="C5304" s="3"/>
      <c r="E5304" s="2"/>
      <c r="H5304" s="40"/>
      <c r="I5304" s="10"/>
      <c r="J5304" s="9"/>
      <c r="K5304" s="53"/>
      <c r="L5304" s="54"/>
      <c r="O5304" s="17"/>
      <c r="P5304" s="17"/>
      <c r="Q5304" s="17"/>
      <c r="R5304" s="17"/>
      <c r="S5304" s="17"/>
      <c r="T5304" s="17"/>
      <c r="U5304" s="17"/>
      <c r="V5304" s="17"/>
    </row>
    <row r="5305" spans="3:22">
      <c r="C5305" s="3"/>
      <c r="E5305" s="2"/>
      <c r="H5305" s="40"/>
      <c r="I5305" s="10"/>
      <c r="J5305" s="9"/>
      <c r="K5305" s="53"/>
      <c r="L5305" s="54"/>
      <c r="O5305" s="17"/>
      <c r="P5305" s="17"/>
      <c r="Q5305" s="17"/>
      <c r="R5305" s="17"/>
      <c r="S5305" s="17"/>
      <c r="T5305" s="17"/>
      <c r="U5305" s="17"/>
      <c r="V5305" s="17"/>
    </row>
    <row r="5306" spans="3:22">
      <c r="C5306" s="3"/>
      <c r="E5306" s="2"/>
      <c r="H5306" s="40"/>
      <c r="I5306" s="10"/>
      <c r="J5306" s="9"/>
      <c r="K5306" s="53"/>
      <c r="L5306" s="54"/>
      <c r="O5306" s="17"/>
      <c r="P5306" s="17"/>
      <c r="Q5306" s="17"/>
      <c r="R5306" s="17"/>
      <c r="S5306" s="17"/>
      <c r="T5306" s="17"/>
      <c r="U5306" s="17"/>
      <c r="V5306" s="17"/>
    </row>
    <row r="5307" spans="3:22">
      <c r="C5307" s="3"/>
      <c r="E5307" s="2"/>
      <c r="H5307" s="40"/>
      <c r="I5307" s="10"/>
      <c r="J5307" s="9"/>
      <c r="K5307" s="53"/>
      <c r="L5307" s="54"/>
      <c r="O5307" s="17"/>
      <c r="P5307" s="17"/>
      <c r="Q5307" s="17"/>
      <c r="R5307" s="17"/>
      <c r="S5307" s="17"/>
      <c r="T5307" s="17"/>
      <c r="U5307" s="17"/>
      <c r="V5307" s="17"/>
    </row>
    <row r="5308" spans="3:22">
      <c r="C5308" s="3"/>
      <c r="E5308" s="2"/>
      <c r="H5308" s="40"/>
      <c r="I5308" s="10"/>
      <c r="J5308" s="9"/>
      <c r="K5308" s="53"/>
      <c r="L5308" s="54"/>
      <c r="O5308" s="17"/>
      <c r="P5308" s="17"/>
      <c r="Q5308" s="17"/>
      <c r="R5308" s="17"/>
      <c r="S5308" s="17"/>
      <c r="T5308" s="17"/>
      <c r="U5308" s="17"/>
      <c r="V5308" s="17"/>
    </row>
    <row r="5309" spans="3:22">
      <c r="C5309" s="3"/>
      <c r="E5309" s="2"/>
      <c r="H5309" s="40"/>
      <c r="I5309" s="10"/>
      <c r="J5309" s="9"/>
      <c r="K5309" s="53"/>
      <c r="L5309" s="54"/>
      <c r="O5309" s="17"/>
      <c r="P5309" s="17"/>
      <c r="Q5309" s="17"/>
      <c r="R5309" s="17"/>
      <c r="S5309" s="17"/>
      <c r="T5309" s="17"/>
      <c r="U5309" s="17"/>
      <c r="V5309" s="17"/>
    </row>
    <row r="5310" spans="3:22">
      <c r="C5310" s="3"/>
      <c r="E5310" s="2"/>
      <c r="H5310" s="40"/>
      <c r="I5310" s="10"/>
      <c r="J5310" s="9"/>
      <c r="K5310" s="53"/>
      <c r="L5310" s="54"/>
      <c r="O5310" s="17"/>
      <c r="P5310" s="17"/>
      <c r="Q5310" s="17"/>
      <c r="R5310" s="17"/>
      <c r="S5310" s="17"/>
      <c r="T5310" s="17"/>
      <c r="U5310" s="17"/>
      <c r="V5310" s="17"/>
    </row>
    <row r="5311" spans="3:22">
      <c r="C5311" s="3"/>
      <c r="E5311" s="2"/>
      <c r="H5311" s="40"/>
      <c r="I5311" s="10"/>
      <c r="J5311" s="9"/>
      <c r="K5311" s="53"/>
      <c r="L5311" s="54"/>
      <c r="O5311" s="17"/>
      <c r="P5311" s="17"/>
      <c r="Q5311" s="17"/>
      <c r="R5311" s="17"/>
      <c r="S5311" s="17"/>
      <c r="T5311" s="17"/>
      <c r="U5311" s="17"/>
      <c r="V5311" s="17"/>
    </row>
    <row r="5312" spans="3:22">
      <c r="C5312" s="3"/>
      <c r="E5312" s="2"/>
      <c r="H5312" s="40"/>
      <c r="I5312" s="10"/>
      <c r="J5312" s="9"/>
      <c r="K5312" s="53"/>
      <c r="L5312" s="54"/>
      <c r="O5312" s="17"/>
      <c r="P5312" s="17"/>
      <c r="Q5312" s="17"/>
      <c r="R5312" s="17"/>
      <c r="S5312" s="17"/>
      <c r="T5312" s="17"/>
      <c r="U5312" s="17"/>
      <c r="V5312" s="17"/>
    </row>
    <row r="5313" spans="3:22">
      <c r="C5313" s="3"/>
      <c r="E5313" s="2"/>
      <c r="H5313" s="40"/>
      <c r="I5313" s="10"/>
      <c r="J5313" s="9"/>
      <c r="K5313" s="53"/>
      <c r="L5313" s="54"/>
      <c r="O5313" s="17"/>
      <c r="P5313" s="17"/>
      <c r="Q5313" s="17"/>
      <c r="R5313" s="17"/>
      <c r="S5313" s="17"/>
      <c r="T5313" s="17"/>
      <c r="U5313" s="17"/>
      <c r="V5313" s="17"/>
    </row>
    <row r="5314" spans="3:22">
      <c r="C5314" s="3"/>
      <c r="E5314" s="2"/>
      <c r="H5314" s="40"/>
      <c r="I5314" s="10"/>
      <c r="J5314" s="9"/>
      <c r="K5314" s="53"/>
      <c r="L5314" s="54"/>
      <c r="O5314" s="17"/>
      <c r="P5314" s="17"/>
      <c r="Q5314" s="17"/>
      <c r="R5314" s="17"/>
      <c r="S5314" s="17"/>
      <c r="T5314" s="17"/>
      <c r="U5314" s="17"/>
      <c r="V5314" s="17"/>
    </row>
    <row r="5315" spans="3:22">
      <c r="C5315" s="3"/>
      <c r="E5315" s="2"/>
      <c r="H5315" s="40"/>
      <c r="I5315" s="10"/>
      <c r="J5315" s="9"/>
      <c r="K5315" s="53"/>
      <c r="L5315" s="54"/>
      <c r="O5315" s="17"/>
      <c r="P5315" s="17"/>
      <c r="Q5315" s="17"/>
      <c r="R5315" s="17"/>
      <c r="S5315" s="17"/>
      <c r="T5315" s="17"/>
      <c r="U5315" s="17"/>
      <c r="V5315" s="17"/>
    </row>
    <row r="5316" spans="3:22">
      <c r="C5316" s="3"/>
      <c r="E5316" s="2"/>
      <c r="H5316" s="40"/>
      <c r="I5316" s="10"/>
      <c r="J5316" s="9"/>
      <c r="K5316" s="53"/>
      <c r="L5316" s="54"/>
      <c r="O5316" s="17"/>
      <c r="P5316" s="17"/>
      <c r="Q5316" s="17"/>
      <c r="R5316" s="17"/>
      <c r="S5316" s="17"/>
      <c r="T5316" s="17"/>
      <c r="U5316" s="17"/>
      <c r="V5316" s="17"/>
    </row>
    <row r="5317" spans="3:22">
      <c r="C5317" s="3"/>
      <c r="E5317" s="2"/>
      <c r="H5317" s="40"/>
      <c r="I5317" s="10"/>
      <c r="J5317" s="9"/>
      <c r="K5317" s="53"/>
      <c r="L5317" s="54"/>
      <c r="O5317" s="17"/>
      <c r="P5317" s="17"/>
      <c r="Q5317" s="17"/>
      <c r="R5317" s="17"/>
      <c r="S5317" s="17"/>
      <c r="T5317" s="17"/>
      <c r="U5317" s="17"/>
      <c r="V5317" s="17"/>
    </row>
    <row r="5318" spans="3:22">
      <c r="C5318" s="3"/>
      <c r="E5318" s="2"/>
      <c r="H5318" s="40"/>
      <c r="I5318" s="10"/>
      <c r="J5318" s="9"/>
      <c r="K5318" s="53"/>
      <c r="L5318" s="54"/>
      <c r="O5318" s="17"/>
      <c r="P5318" s="17"/>
      <c r="Q5318" s="17"/>
      <c r="R5318" s="17"/>
      <c r="S5318" s="17"/>
      <c r="T5318" s="17"/>
      <c r="U5318" s="17"/>
      <c r="V5318" s="17"/>
    </row>
    <row r="5319" spans="3:22">
      <c r="C5319" s="3"/>
      <c r="E5319" s="2"/>
      <c r="H5319" s="40"/>
      <c r="I5319" s="10"/>
      <c r="J5319" s="9"/>
      <c r="K5319" s="53"/>
      <c r="L5319" s="54"/>
      <c r="O5319" s="17"/>
      <c r="P5319" s="17"/>
      <c r="Q5319" s="17"/>
      <c r="R5319" s="17"/>
      <c r="S5319" s="17"/>
      <c r="T5319" s="17"/>
      <c r="U5319" s="17"/>
      <c r="V5319" s="17"/>
    </row>
    <row r="5320" spans="3:22">
      <c r="C5320" s="3"/>
      <c r="E5320" s="2"/>
      <c r="H5320" s="40"/>
      <c r="I5320" s="10"/>
      <c r="J5320" s="9"/>
      <c r="K5320" s="53"/>
      <c r="L5320" s="54"/>
      <c r="O5320" s="17"/>
      <c r="P5320" s="17"/>
      <c r="Q5320" s="17"/>
      <c r="R5320" s="17"/>
      <c r="S5320" s="17"/>
      <c r="T5320" s="17"/>
      <c r="U5320" s="17"/>
      <c r="V5320" s="17"/>
    </row>
    <row r="5321" spans="3:22">
      <c r="C5321" s="3"/>
      <c r="E5321" s="2"/>
      <c r="H5321" s="40"/>
      <c r="I5321" s="10"/>
      <c r="J5321" s="9"/>
      <c r="K5321" s="53"/>
      <c r="L5321" s="54"/>
      <c r="O5321" s="17"/>
      <c r="P5321" s="17"/>
      <c r="Q5321" s="17"/>
      <c r="R5321" s="17"/>
      <c r="S5321" s="17"/>
      <c r="T5321" s="17"/>
      <c r="U5321" s="17"/>
      <c r="V5321" s="17"/>
    </row>
    <row r="5322" spans="3:22">
      <c r="C5322" s="3"/>
      <c r="E5322" s="2"/>
      <c r="H5322" s="40"/>
      <c r="I5322" s="10"/>
      <c r="J5322" s="9"/>
      <c r="K5322" s="53"/>
      <c r="L5322" s="54"/>
      <c r="O5322" s="17"/>
      <c r="P5322" s="17"/>
      <c r="Q5322" s="17"/>
      <c r="R5322" s="17"/>
      <c r="S5322" s="17"/>
      <c r="T5322" s="17"/>
      <c r="U5322" s="17"/>
      <c r="V5322" s="17"/>
    </row>
    <row r="5323" spans="3:22">
      <c r="C5323" s="3"/>
      <c r="E5323" s="2"/>
      <c r="H5323" s="40"/>
      <c r="I5323" s="10"/>
      <c r="J5323" s="9"/>
      <c r="K5323" s="53"/>
      <c r="L5323" s="54"/>
      <c r="O5323" s="17"/>
      <c r="P5323" s="17"/>
      <c r="Q5323" s="17"/>
      <c r="R5323" s="17"/>
      <c r="S5323" s="17"/>
      <c r="T5323" s="17"/>
      <c r="U5323" s="17"/>
      <c r="V5323" s="17"/>
    </row>
    <row r="5324" spans="3:22">
      <c r="C5324" s="3"/>
      <c r="E5324" s="2"/>
      <c r="H5324" s="40"/>
      <c r="I5324" s="10"/>
      <c r="J5324" s="9"/>
      <c r="K5324" s="53"/>
      <c r="L5324" s="54"/>
      <c r="O5324" s="17"/>
      <c r="P5324" s="17"/>
      <c r="Q5324" s="17"/>
      <c r="R5324" s="17"/>
      <c r="S5324" s="17"/>
      <c r="T5324" s="17"/>
      <c r="U5324" s="17"/>
      <c r="V5324" s="17"/>
    </row>
    <row r="5325" spans="3:22">
      <c r="C5325" s="3"/>
      <c r="E5325" s="2"/>
      <c r="H5325" s="40"/>
      <c r="I5325" s="10"/>
      <c r="J5325" s="9"/>
      <c r="K5325" s="53"/>
      <c r="L5325" s="54"/>
      <c r="O5325" s="17"/>
      <c r="P5325" s="17"/>
      <c r="Q5325" s="17"/>
      <c r="R5325" s="17"/>
      <c r="S5325" s="17"/>
      <c r="T5325" s="17"/>
      <c r="U5325" s="17"/>
      <c r="V5325" s="17"/>
    </row>
    <row r="5326" spans="3:22">
      <c r="C5326" s="3"/>
      <c r="E5326" s="2"/>
      <c r="H5326" s="40"/>
      <c r="I5326" s="10"/>
      <c r="J5326" s="9"/>
      <c r="K5326" s="53"/>
      <c r="L5326" s="54"/>
      <c r="O5326" s="17"/>
      <c r="P5326" s="17"/>
      <c r="Q5326" s="17"/>
      <c r="R5326" s="17"/>
      <c r="S5326" s="17"/>
      <c r="T5326" s="17"/>
      <c r="U5326" s="17"/>
      <c r="V5326" s="17"/>
    </row>
    <row r="5327" spans="3:22">
      <c r="C5327" s="3"/>
      <c r="E5327" s="2"/>
      <c r="H5327" s="40"/>
      <c r="I5327" s="10"/>
      <c r="J5327" s="9"/>
      <c r="K5327" s="53"/>
      <c r="L5327" s="54"/>
      <c r="O5327" s="17"/>
      <c r="P5327" s="17"/>
      <c r="Q5327" s="17"/>
      <c r="R5327" s="17"/>
      <c r="S5327" s="17"/>
      <c r="T5327" s="17"/>
      <c r="U5327" s="17"/>
      <c r="V5327" s="17"/>
    </row>
    <row r="5328" spans="3:22">
      <c r="C5328" s="3"/>
      <c r="E5328" s="2"/>
      <c r="H5328" s="40"/>
      <c r="I5328" s="10"/>
      <c r="J5328" s="9"/>
      <c r="K5328" s="53"/>
      <c r="L5328" s="54"/>
      <c r="O5328" s="17"/>
      <c r="P5328" s="17"/>
      <c r="Q5328" s="17"/>
      <c r="R5328" s="17"/>
      <c r="S5328" s="17"/>
      <c r="T5328" s="17"/>
      <c r="U5328" s="17"/>
      <c r="V5328" s="17"/>
    </row>
    <row r="5329" spans="3:22">
      <c r="C5329" s="3"/>
      <c r="E5329" s="2"/>
      <c r="H5329" s="40"/>
      <c r="I5329" s="10"/>
      <c r="J5329" s="9"/>
      <c r="K5329" s="53"/>
      <c r="L5329" s="54"/>
      <c r="O5329" s="17"/>
      <c r="P5329" s="17"/>
      <c r="Q5329" s="17"/>
      <c r="R5329" s="17"/>
      <c r="S5329" s="17"/>
      <c r="T5329" s="17"/>
      <c r="U5329" s="17"/>
      <c r="V5329" s="17"/>
    </row>
    <row r="5330" spans="3:22">
      <c r="C5330" s="3"/>
      <c r="E5330" s="2"/>
      <c r="H5330" s="40"/>
      <c r="I5330" s="10"/>
      <c r="J5330" s="9"/>
      <c r="K5330" s="53"/>
      <c r="L5330" s="54"/>
      <c r="O5330" s="17"/>
      <c r="P5330" s="17"/>
      <c r="Q5330" s="17"/>
      <c r="R5330" s="17"/>
      <c r="S5330" s="17"/>
      <c r="T5330" s="17"/>
      <c r="U5330" s="17"/>
      <c r="V5330" s="17"/>
    </row>
    <row r="5331" spans="3:22">
      <c r="C5331" s="3"/>
      <c r="E5331" s="2"/>
      <c r="H5331" s="40"/>
      <c r="I5331" s="10"/>
      <c r="J5331" s="9"/>
      <c r="K5331" s="53"/>
      <c r="L5331" s="54"/>
      <c r="O5331" s="17"/>
      <c r="P5331" s="17"/>
      <c r="Q5331" s="17"/>
      <c r="R5331" s="17"/>
      <c r="S5331" s="17"/>
      <c r="T5331" s="17"/>
      <c r="U5331" s="17"/>
      <c r="V5331" s="17"/>
    </row>
    <row r="5332" spans="3:22">
      <c r="C5332" s="3"/>
      <c r="E5332" s="2"/>
      <c r="H5332" s="40"/>
      <c r="I5332" s="10"/>
      <c r="J5332" s="9"/>
      <c r="K5332" s="53"/>
      <c r="L5332" s="54"/>
      <c r="O5332" s="17"/>
      <c r="P5332" s="17"/>
      <c r="Q5332" s="17"/>
      <c r="R5332" s="17"/>
      <c r="S5332" s="17"/>
      <c r="T5332" s="17"/>
      <c r="U5332" s="17"/>
      <c r="V5332" s="17"/>
    </row>
    <row r="5333" spans="3:22">
      <c r="C5333" s="3"/>
      <c r="E5333" s="2"/>
      <c r="H5333" s="40"/>
      <c r="I5333" s="10"/>
      <c r="J5333" s="9"/>
      <c r="K5333" s="53"/>
      <c r="L5333" s="54"/>
      <c r="O5333" s="17"/>
      <c r="P5333" s="17"/>
      <c r="Q5333" s="17"/>
      <c r="R5333" s="17"/>
      <c r="S5333" s="17"/>
      <c r="T5333" s="17"/>
      <c r="U5333" s="17"/>
      <c r="V5333" s="17"/>
    </row>
    <row r="5334" spans="3:22">
      <c r="C5334" s="3"/>
      <c r="E5334" s="2"/>
      <c r="H5334" s="40"/>
      <c r="I5334" s="10"/>
      <c r="J5334" s="9"/>
      <c r="K5334" s="53"/>
      <c r="L5334" s="54"/>
      <c r="O5334" s="17"/>
      <c r="P5334" s="17"/>
      <c r="Q5334" s="17"/>
      <c r="R5334" s="17"/>
      <c r="S5334" s="17"/>
      <c r="T5334" s="17"/>
      <c r="U5334" s="17"/>
      <c r="V5334" s="17"/>
    </row>
    <row r="5335" spans="3:22">
      <c r="C5335" s="3"/>
      <c r="E5335" s="2"/>
      <c r="H5335" s="40"/>
      <c r="I5335" s="10"/>
      <c r="J5335" s="9"/>
      <c r="K5335" s="53"/>
      <c r="L5335" s="54"/>
      <c r="O5335" s="17"/>
      <c r="P5335" s="17"/>
      <c r="Q5335" s="17"/>
      <c r="R5335" s="17"/>
      <c r="S5335" s="17"/>
      <c r="T5335" s="17"/>
      <c r="U5335" s="17"/>
      <c r="V5335" s="17"/>
    </row>
    <row r="5336" spans="3:22">
      <c r="C5336" s="3"/>
      <c r="E5336" s="2"/>
      <c r="H5336" s="40"/>
      <c r="I5336" s="10"/>
      <c r="J5336" s="9"/>
      <c r="K5336" s="53"/>
      <c r="L5336" s="54"/>
      <c r="O5336" s="17"/>
      <c r="P5336" s="17"/>
      <c r="Q5336" s="17"/>
      <c r="R5336" s="17"/>
      <c r="S5336" s="17"/>
      <c r="T5336" s="17"/>
      <c r="U5336" s="17"/>
      <c r="V5336" s="17"/>
    </row>
    <row r="5337" spans="3:22">
      <c r="C5337" s="3"/>
      <c r="E5337" s="2"/>
      <c r="H5337" s="40"/>
      <c r="I5337" s="10"/>
      <c r="J5337" s="9"/>
      <c r="K5337" s="53"/>
      <c r="L5337" s="54"/>
      <c r="O5337" s="17"/>
      <c r="P5337" s="17"/>
      <c r="Q5337" s="17"/>
      <c r="R5337" s="17"/>
      <c r="S5337" s="17"/>
      <c r="T5337" s="17"/>
      <c r="U5337" s="17"/>
      <c r="V5337" s="17"/>
    </row>
    <row r="5338" spans="3:22">
      <c r="C5338" s="3"/>
      <c r="E5338" s="2"/>
      <c r="H5338" s="40"/>
      <c r="I5338" s="10"/>
      <c r="J5338" s="9"/>
      <c r="K5338" s="53"/>
      <c r="L5338" s="54"/>
      <c r="O5338" s="17"/>
      <c r="P5338" s="17"/>
      <c r="Q5338" s="17"/>
      <c r="R5338" s="17"/>
      <c r="S5338" s="17"/>
      <c r="T5338" s="17"/>
      <c r="U5338" s="17"/>
      <c r="V5338" s="17"/>
    </row>
    <row r="5339" spans="3:22">
      <c r="C5339" s="3"/>
      <c r="E5339" s="2"/>
      <c r="H5339" s="40"/>
      <c r="I5339" s="10"/>
      <c r="J5339" s="9"/>
      <c r="K5339" s="53"/>
      <c r="L5339" s="54"/>
      <c r="O5339" s="17"/>
      <c r="P5339" s="17"/>
      <c r="Q5339" s="17"/>
      <c r="R5339" s="17"/>
      <c r="S5339" s="17"/>
      <c r="T5339" s="17"/>
      <c r="U5339" s="17"/>
      <c r="V5339" s="17"/>
    </row>
    <row r="5340" spans="3:22">
      <c r="C5340" s="3"/>
      <c r="E5340" s="2"/>
      <c r="H5340" s="40"/>
      <c r="I5340" s="10"/>
      <c r="J5340" s="9"/>
      <c r="K5340" s="53"/>
      <c r="L5340" s="54"/>
      <c r="O5340" s="17"/>
      <c r="P5340" s="17"/>
      <c r="Q5340" s="17"/>
      <c r="R5340" s="17"/>
      <c r="S5340" s="17"/>
      <c r="T5340" s="17"/>
      <c r="U5340" s="17"/>
      <c r="V5340" s="17"/>
    </row>
    <row r="5341" spans="3:22">
      <c r="C5341" s="3"/>
      <c r="E5341" s="2"/>
      <c r="H5341" s="40"/>
      <c r="I5341" s="10"/>
      <c r="J5341" s="9"/>
      <c r="K5341" s="53"/>
      <c r="L5341" s="54"/>
      <c r="O5341" s="17"/>
      <c r="P5341" s="17"/>
      <c r="Q5341" s="17"/>
      <c r="R5341" s="17"/>
      <c r="S5341" s="17"/>
      <c r="T5341" s="17"/>
      <c r="U5341" s="17"/>
      <c r="V5341" s="17"/>
    </row>
    <row r="5342" spans="3:22">
      <c r="C5342" s="3"/>
      <c r="E5342" s="2"/>
      <c r="H5342" s="40"/>
      <c r="I5342" s="10"/>
      <c r="J5342" s="9"/>
      <c r="K5342" s="53"/>
      <c r="L5342" s="54"/>
      <c r="O5342" s="17"/>
      <c r="P5342" s="17"/>
      <c r="Q5342" s="17"/>
      <c r="R5342" s="17"/>
      <c r="S5342" s="17"/>
      <c r="T5342" s="17"/>
      <c r="U5342" s="17"/>
      <c r="V5342" s="17"/>
    </row>
    <row r="5343" spans="3:22">
      <c r="C5343" s="3"/>
      <c r="E5343" s="2"/>
      <c r="H5343" s="40"/>
      <c r="I5343" s="10"/>
      <c r="J5343" s="9"/>
      <c r="K5343" s="53"/>
      <c r="L5343" s="54"/>
      <c r="O5343" s="17"/>
      <c r="P5343" s="17"/>
      <c r="Q5343" s="17"/>
      <c r="R5343" s="17"/>
      <c r="S5343" s="17"/>
      <c r="T5343" s="17"/>
      <c r="U5343" s="17"/>
      <c r="V5343" s="17"/>
    </row>
    <row r="5344" spans="3:22">
      <c r="C5344" s="3"/>
      <c r="E5344" s="2"/>
      <c r="H5344" s="40"/>
      <c r="I5344" s="10"/>
      <c r="J5344" s="9"/>
      <c r="K5344" s="53"/>
      <c r="L5344" s="54"/>
      <c r="O5344" s="17"/>
      <c r="P5344" s="17"/>
      <c r="Q5344" s="17"/>
      <c r="R5344" s="17"/>
      <c r="S5344" s="17"/>
      <c r="T5344" s="17"/>
      <c r="U5344" s="17"/>
      <c r="V5344" s="17"/>
    </row>
    <row r="5345" spans="3:22">
      <c r="C5345" s="3"/>
      <c r="E5345" s="2"/>
      <c r="H5345" s="40"/>
      <c r="I5345" s="10"/>
      <c r="J5345" s="9"/>
      <c r="K5345" s="53"/>
      <c r="L5345" s="54"/>
      <c r="O5345" s="17"/>
      <c r="P5345" s="17"/>
      <c r="Q5345" s="17"/>
      <c r="R5345" s="17"/>
      <c r="S5345" s="17"/>
      <c r="T5345" s="17"/>
      <c r="U5345" s="17"/>
      <c r="V5345" s="17"/>
    </row>
    <row r="5346" spans="3:22">
      <c r="C5346" s="3"/>
      <c r="E5346" s="2"/>
      <c r="H5346" s="40"/>
      <c r="I5346" s="10"/>
      <c r="J5346" s="9"/>
      <c r="K5346" s="53"/>
      <c r="L5346" s="54"/>
      <c r="O5346" s="17"/>
      <c r="P5346" s="17"/>
      <c r="Q5346" s="17"/>
      <c r="R5346" s="17"/>
      <c r="S5346" s="17"/>
      <c r="T5346" s="17"/>
      <c r="U5346" s="17"/>
      <c r="V5346" s="17"/>
    </row>
    <row r="5347" spans="3:22">
      <c r="C5347" s="3"/>
      <c r="E5347" s="2"/>
      <c r="H5347" s="40"/>
      <c r="I5347" s="10"/>
      <c r="J5347" s="9"/>
      <c r="K5347" s="53"/>
      <c r="L5347" s="54"/>
      <c r="O5347" s="17"/>
      <c r="P5347" s="17"/>
      <c r="Q5347" s="17"/>
      <c r="R5347" s="17"/>
      <c r="S5347" s="17"/>
      <c r="T5347" s="17"/>
      <c r="U5347" s="17"/>
      <c r="V5347" s="17"/>
    </row>
    <row r="5348" spans="3:22">
      <c r="C5348" s="3"/>
      <c r="E5348" s="2"/>
      <c r="H5348" s="40"/>
      <c r="I5348" s="10"/>
      <c r="J5348" s="9"/>
      <c r="K5348" s="53"/>
      <c r="L5348" s="54"/>
      <c r="O5348" s="17"/>
      <c r="P5348" s="17"/>
      <c r="Q5348" s="17"/>
      <c r="R5348" s="17"/>
      <c r="S5348" s="17"/>
      <c r="T5348" s="17"/>
      <c r="U5348" s="17"/>
      <c r="V5348" s="17"/>
    </row>
    <row r="5349" spans="3:22">
      <c r="C5349" s="3"/>
      <c r="E5349" s="2"/>
      <c r="H5349" s="40"/>
      <c r="I5349" s="10"/>
      <c r="J5349" s="9"/>
      <c r="K5349" s="53"/>
      <c r="L5349" s="54"/>
      <c r="O5349" s="17"/>
      <c r="P5349" s="17"/>
      <c r="Q5349" s="17"/>
      <c r="R5349" s="17"/>
      <c r="S5349" s="17"/>
      <c r="T5349" s="17"/>
      <c r="U5349" s="17"/>
      <c r="V5349" s="17"/>
    </row>
    <row r="5350" spans="3:22">
      <c r="C5350" s="3"/>
      <c r="E5350" s="2"/>
      <c r="H5350" s="40"/>
      <c r="I5350" s="10"/>
      <c r="J5350" s="9"/>
      <c r="K5350" s="53"/>
      <c r="L5350" s="54"/>
      <c r="O5350" s="17"/>
      <c r="P5350" s="17"/>
      <c r="Q5350" s="17"/>
      <c r="R5350" s="17"/>
      <c r="S5350" s="17"/>
      <c r="T5350" s="17"/>
      <c r="U5350" s="17"/>
      <c r="V5350" s="17"/>
    </row>
    <row r="5351" spans="3:22">
      <c r="C5351" s="3"/>
      <c r="E5351" s="2"/>
      <c r="H5351" s="40"/>
      <c r="I5351" s="10"/>
      <c r="J5351" s="9"/>
      <c r="K5351" s="53"/>
      <c r="L5351" s="54"/>
      <c r="O5351" s="17"/>
      <c r="P5351" s="17"/>
      <c r="Q5351" s="17"/>
      <c r="R5351" s="17"/>
      <c r="S5351" s="17"/>
      <c r="T5351" s="17"/>
      <c r="U5351" s="17"/>
      <c r="V5351" s="17"/>
    </row>
    <row r="5352" spans="3:22">
      <c r="C5352" s="3"/>
      <c r="E5352" s="2"/>
      <c r="H5352" s="40"/>
      <c r="I5352" s="10"/>
      <c r="J5352" s="9"/>
      <c r="K5352" s="53"/>
      <c r="L5352" s="54"/>
      <c r="O5352" s="17"/>
      <c r="P5352" s="17"/>
      <c r="Q5352" s="17"/>
      <c r="R5352" s="17"/>
      <c r="S5352" s="17"/>
      <c r="T5352" s="17"/>
      <c r="U5352" s="17"/>
      <c r="V5352" s="17"/>
    </row>
    <row r="5353" spans="3:22">
      <c r="C5353" s="3"/>
      <c r="E5353" s="2"/>
      <c r="H5353" s="40"/>
      <c r="I5353" s="10"/>
      <c r="J5353" s="9"/>
      <c r="K5353" s="53"/>
      <c r="L5353" s="54"/>
      <c r="O5353" s="17"/>
      <c r="P5353" s="17"/>
      <c r="Q5353" s="17"/>
      <c r="R5353" s="17"/>
      <c r="S5353" s="17"/>
      <c r="T5353" s="17"/>
      <c r="U5353" s="17"/>
      <c r="V5353" s="17"/>
    </row>
    <row r="5354" spans="3:22">
      <c r="C5354" s="3"/>
      <c r="E5354" s="2"/>
      <c r="H5354" s="40"/>
      <c r="I5354" s="10"/>
      <c r="J5354" s="9"/>
      <c r="K5354" s="53"/>
      <c r="L5354" s="54"/>
      <c r="O5354" s="17"/>
      <c r="P5354" s="17"/>
      <c r="Q5354" s="17"/>
      <c r="R5354" s="17"/>
      <c r="S5354" s="17"/>
      <c r="T5354" s="17"/>
      <c r="U5354" s="17"/>
      <c r="V5354" s="17"/>
    </row>
    <row r="5355" spans="3:22">
      <c r="C5355" s="3"/>
      <c r="E5355" s="2"/>
      <c r="H5355" s="40"/>
      <c r="I5355" s="10"/>
      <c r="J5355" s="9"/>
      <c r="K5355" s="53"/>
      <c r="L5355" s="54"/>
      <c r="O5355" s="17"/>
      <c r="P5355" s="17"/>
      <c r="Q5355" s="17"/>
      <c r="R5355" s="17"/>
      <c r="S5355" s="17"/>
      <c r="T5355" s="17"/>
      <c r="U5355" s="17"/>
      <c r="V5355" s="17"/>
    </row>
    <row r="5356" spans="3:22">
      <c r="C5356" s="3"/>
      <c r="E5356" s="2"/>
      <c r="H5356" s="40"/>
      <c r="I5356" s="10"/>
      <c r="J5356" s="9"/>
      <c r="K5356" s="53"/>
      <c r="L5356" s="54"/>
      <c r="O5356" s="17"/>
      <c r="P5356" s="17"/>
      <c r="Q5356" s="17"/>
      <c r="R5356" s="17"/>
      <c r="S5356" s="17"/>
      <c r="T5356" s="17"/>
      <c r="U5356" s="17"/>
      <c r="V5356" s="17"/>
    </row>
    <row r="5357" spans="3:22">
      <c r="C5357" s="3"/>
      <c r="E5357" s="2"/>
      <c r="H5357" s="40"/>
      <c r="I5357" s="10"/>
      <c r="J5357" s="9"/>
      <c r="K5357" s="53"/>
      <c r="L5357" s="54"/>
      <c r="O5357" s="17"/>
      <c r="P5357" s="17"/>
      <c r="Q5357" s="17"/>
      <c r="R5357" s="17"/>
      <c r="S5357" s="17"/>
      <c r="T5357" s="17"/>
      <c r="U5357" s="17"/>
      <c r="V5357" s="17"/>
    </row>
    <row r="5358" spans="3:22">
      <c r="C5358" s="3"/>
      <c r="E5358" s="2"/>
      <c r="H5358" s="40"/>
      <c r="I5358" s="10"/>
      <c r="J5358" s="9"/>
      <c r="K5358" s="53"/>
      <c r="L5358" s="54"/>
      <c r="O5358" s="17"/>
      <c r="P5358" s="17"/>
      <c r="Q5358" s="17"/>
      <c r="R5358" s="17"/>
      <c r="S5358" s="17"/>
      <c r="T5358" s="17"/>
      <c r="U5358" s="17"/>
      <c r="V5358" s="17"/>
    </row>
    <row r="5359" spans="3:22">
      <c r="C5359" s="3"/>
      <c r="E5359" s="2"/>
      <c r="H5359" s="40"/>
      <c r="I5359" s="10"/>
      <c r="J5359" s="9"/>
      <c r="K5359" s="53"/>
      <c r="L5359" s="54"/>
      <c r="O5359" s="17"/>
      <c r="P5359" s="17"/>
      <c r="Q5359" s="17"/>
      <c r="R5359" s="17"/>
      <c r="S5359" s="17"/>
      <c r="T5359" s="17"/>
      <c r="U5359" s="17"/>
      <c r="V5359" s="17"/>
    </row>
    <row r="5360" spans="3:22">
      <c r="C5360" s="3"/>
      <c r="E5360" s="2"/>
      <c r="H5360" s="40"/>
      <c r="I5360" s="10"/>
      <c r="J5360" s="9"/>
      <c r="K5360" s="53"/>
      <c r="L5360" s="54"/>
      <c r="O5360" s="17"/>
      <c r="P5360" s="17"/>
      <c r="Q5360" s="17"/>
      <c r="R5360" s="17"/>
      <c r="S5360" s="17"/>
      <c r="T5360" s="17"/>
      <c r="U5360" s="17"/>
      <c r="V5360" s="17"/>
    </row>
    <row r="5361" spans="3:22">
      <c r="C5361" s="3"/>
      <c r="E5361" s="2"/>
      <c r="H5361" s="40"/>
      <c r="I5361" s="10"/>
      <c r="J5361" s="9"/>
      <c r="K5361" s="53"/>
      <c r="L5361" s="54"/>
      <c r="O5361" s="17"/>
      <c r="P5361" s="17"/>
      <c r="Q5361" s="17"/>
      <c r="R5361" s="17"/>
      <c r="S5361" s="17"/>
      <c r="T5361" s="17"/>
      <c r="U5361" s="17"/>
      <c r="V5361" s="17"/>
    </row>
    <row r="5362" spans="3:22">
      <c r="C5362" s="3"/>
      <c r="E5362" s="2"/>
      <c r="H5362" s="40"/>
      <c r="I5362" s="10"/>
      <c r="J5362" s="9"/>
      <c r="K5362" s="53"/>
      <c r="L5362" s="54"/>
      <c r="O5362" s="17"/>
      <c r="P5362" s="17"/>
      <c r="Q5362" s="17"/>
      <c r="R5362" s="17"/>
      <c r="S5362" s="17"/>
      <c r="T5362" s="17"/>
      <c r="U5362" s="17"/>
      <c r="V5362" s="17"/>
    </row>
    <row r="5363" spans="3:22">
      <c r="C5363" s="3"/>
      <c r="E5363" s="2"/>
      <c r="H5363" s="40"/>
      <c r="I5363" s="10"/>
      <c r="J5363" s="9"/>
      <c r="K5363" s="53"/>
      <c r="L5363" s="54"/>
      <c r="O5363" s="17"/>
      <c r="P5363" s="17"/>
      <c r="Q5363" s="17"/>
      <c r="R5363" s="17"/>
      <c r="S5363" s="17"/>
      <c r="T5363" s="17"/>
      <c r="U5363" s="17"/>
      <c r="V5363" s="17"/>
    </row>
    <row r="5364" spans="3:22">
      <c r="C5364" s="3"/>
      <c r="E5364" s="2"/>
      <c r="H5364" s="40"/>
      <c r="I5364" s="10"/>
      <c r="J5364" s="9"/>
      <c r="K5364" s="53"/>
      <c r="L5364" s="54"/>
      <c r="O5364" s="17"/>
      <c r="P5364" s="17"/>
      <c r="Q5364" s="17"/>
      <c r="R5364" s="17"/>
      <c r="S5364" s="17"/>
      <c r="T5364" s="17"/>
      <c r="U5364" s="17"/>
      <c r="V5364" s="17"/>
    </row>
    <row r="5365" spans="3:22">
      <c r="C5365" s="3"/>
      <c r="E5365" s="2"/>
      <c r="H5365" s="40"/>
      <c r="I5365" s="10"/>
      <c r="J5365" s="9"/>
      <c r="K5365" s="53"/>
      <c r="L5365" s="54"/>
      <c r="O5365" s="17"/>
      <c r="P5365" s="17"/>
      <c r="Q5365" s="17"/>
      <c r="R5365" s="17"/>
      <c r="S5365" s="17"/>
      <c r="T5365" s="17"/>
      <c r="U5365" s="17"/>
      <c r="V5365" s="17"/>
    </row>
    <row r="5366" spans="3:22">
      <c r="C5366" s="3"/>
      <c r="E5366" s="2"/>
      <c r="H5366" s="40"/>
      <c r="I5366" s="10"/>
      <c r="J5366" s="9"/>
      <c r="K5366" s="53"/>
      <c r="L5366" s="54"/>
      <c r="O5366" s="17"/>
      <c r="P5366" s="17"/>
      <c r="Q5366" s="17"/>
      <c r="R5366" s="17"/>
      <c r="S5366" s="17"/>
      <c r="T5366" s="17"/>
      <c r="U5366" s="17"/>
      <c r="V5366" s="17"/>
    </row>
    <row r="5367" spans="3:22">
      <c r="C5367" s="3"/>
      <c r="E5367" s="2"/>
      <c r="H5367" s="40"/>
      <c r="I5367" s="10"/>
      <c r="J5367" s="9"/>
      <c r="K5367" s="53"/>
      <c r="L5367" s="54"/>
      <c r="O5367" s="17"/>
      <c r="P5367" s="17"/>
      <c r="Q5367" s="17"/>
      <c r="R5367" s="17"/>
      <c r="S5367" s="17"/>
      <c r="T5367" s="17"/>
      <c r="U5367" s="17"/>
      <c r="V5367" s="17"/>
    </row>
    <row r="5368" spans="3:22">
      <c r="C5368" s="3"/>
      <c r="E5368" s="2"/>
      <c r="H5368" s="40"/>
      <c r="I5368" s="10"/>
      <c r="J5368" s="9"/>
      <c r="K5368" s="53"/>
      <c r="L5368" s="54"/>
      <c r="O5368" s="17"/>
      <c r="P5368" s="17"/>
      <c r="Q5368" s="17"/>
      <c r="R5368" s="17"/>
      <c r="S5368" s="17"/>
      <c r="T5368" s="17"/>
      <c r="U5368" s="17"/>
      <c r="V5368" s="17"/>
    </row>
    <row r="5369" spans="3:22">
      <c r="C5369" s="3"/>
      <c r="E5369" s="2"/>
      <c r="H5369" s="40"/>
      <c r="I5369" s="10"/>
      <c r="J5369" s="9"/>
      <c r="K5369" s="53"/>
      <c r="L5369" s="54"/>
      <c r="O5369" s="17"/>
      <c r="P5369" s="17"/>
      <c r="Q5369" s="17"/>
      <c r="R5369" s="17"/>
      <c r="S5369" s="17"/>
      <c r="T5369" s="17"/>
      <c r="U5369" s="17"/>
      <c r="V5369" s="17"/>
    </row>
    <row r="5370" spans="3:22">
      <c r="C5370" s="3"/>
      <c r="E5370" s="2"/>
      <c r="H5370" s="40"/>
      <c r="I5370" s="10"/>
      <c r="J5370" s="9"/>
      <c r="K5370" s="53"/>
      <c r="L5370" s="54"/>
      <c r="O5370" s="17"/>
      <c r="P5370" s="17"/>
      <c r="Q5370" s="17"/>
      <c r="R5370" s="17"/>
      <c r="S5370" s="17"/>
      <c r="T5370" s="17"/>
      <c r="U5370" s="17"/>
      <c r="V5370" s="17"/>
    </row>
    <row r="5371" spans="3:22">
      <c r="C5371" s="3"/>
      <c r="E5371" s="2"/>
      <c r="H5371" s="40"/>
      <c r="I5371" s="10"/>
      <c r="J5371" s="9"/>
      <c r="K5371" s="53"/>
      <c r="L5371" s="54"/>
      <c r="O5371" s="17"/>
      <c r="P5371" s="17"/>
      <c r="Q5371" s="17"/>
      <c r="R5371" s="17"/>
      <c r="S5371" s="17"/>
      <c r="T5371" s="17"/>
      <c r="U5371" s="17"/>
      <c r="V5371" s="17"/>
    </row>
    <row r="5372" spans="3:22">
      <c r="C5372" s="3"/>
      <c r="E5372" s="2"/>
      <c r="H5372" s="40"/>
      <c r="I5372" s="10"/>
      <c r="J5372" s="9"/>
      <c r="K5372" s="53"/>
      <c r="L5372" s="54"/>
      <c r="O5372" s="17"/>
      <c r="P5372" s="17"/>
      <c r="Q5372" s="17"/>
      <c r="R5372" s="17"/>
      <c r="S5372" s="17"/>
      <c r="T5372" s="17"/>
      <c r="U5372" s="17"/>
      <c r="V5372" s="17"/>
    </row>
    <row r="5373" spans="3:22">
      <c r="C5373" s="3"/>
      <c r="E5373" s="2"/>
      <c r="H5373" s="40"/>
      <c r="I5373" s="10"/>
      <c r="J5373" s="9"/>
      <c r="K5373" s="53"/>
      <c r="L5373" s="54"/>
      <c r="O5373" s="17"/>
      <c r="P5373" s="17"/>
      <c r="Q5373" s="17"/>
      <c r="R5373" s="17"/>
      <c r="S5373" s="17"/>
      <c r="T5373" s="17"/>
      <c r="U5373" s="17"/>
      <c r="V5373" s="17"/>
    </row>
    <row r="5374" spans="3:22">
      <c r="C5374" s="3"/>
      <c r="E5374" s="2"/>
      <c r="H5374" s="40"/>
      <c r="I5374" s="10"/>
      <c r="J5374" s="9"/>
      <c r="K5374" s="53"/>
      <c r="L5374" s="54"/>
      <c r="O5374" s="17"/>
      <c r="P5374" s="17"/>
      <c r="Q5374" s="17"/>
      <c r="R5374" s="17"/>
      <c r="S5374" s="17"/>
      <c r="T5374" s="17"/>
      <c r="U5374" s="17"/>
      <c r="V5374" s="17"/>
    </row>
    <row r="5375" spans="3:22">
      <c r="C5375" s="3"/>
      <c r="E5375" s="2"/>
      <c r="H5375" s="40"/>
      <c r="I5375" s="10"/>
      <c r="J5375" s="9"/>
      <c r="K5375" s="53"/>
      <c r="L5375" s="54"/>
      <c r="O5375" s="17"/>
      <c r="P5375" s="17"/>
      <c r="Q5375" s="17"/>
      <c r="R5375" s="17"/>
      <c r="S5375" s="17"/>
      <c r="T5375" s="17"/>
      <c r="U5375" s="17"/>
      <c r="V5375" s="17"/>
    </row>
    <row r="5376" spans="3:22">
      <c r="C5376" s="3"/>
      <c r="E5376" s="2"/>
      <c r="H5376" s="40"/>
      <c r="I5376" s="10"/>
      <c r="J5376" s="9"/>
      <c r="K5376" s="53"/>
      <c r="L5376" s="54"/>
      <c r="O5376" s="17"/>
      <c r="P5376" s="17"/>
      <c r="Q5376" s="17"/>
      <c r="R5376" s="17"/>
      <c r="S5376" s="17"/>
      <c r="T5376" s="17"/>
      <c r="U5376" s="17"/>
      <c r="V5376" s="17"/>
    </row>
    <row r="5377" spans="3:22">
      <c r="C5377" s="3"/>
      <c r="E5377" s="2"/>
      <c r="H5377" s="40"/>
      <c r="I5377" s="10"/>
      <c r="J5377" s="9"/>
      <c r="K5377" s="53"/>
      <c r="L5377" s="54"/>
      <c r="O5377" s="17"/>
      <c r="P5377" s="17"/>
      <c r="Q5377" s="17"/>
      <c r="R5377" s="17"/>
      <c r="S5377" s="17"/>
      <c r="T5377" s="17"/>
      <c r="U5377" s="17"/>
      <c r="V5377" s="17"/>
    </row>
    <row r="5378" spans="3:22">
      <c r="C5378" s="3"/>
      <c r="E5378" s="2"/>
      <c r="H5378" s="40"/>
      <c r="I5378" s="10"/>
      <c r="J5378" s="9"/>
      <c r="K5378" s="53"/>
      <c r="L5378" s="54"/>
      <c r="O5378" s="17"/>
      <c r="P5378" s="17"/>
      <c r="Q5378" s="17"/>
      <c r="R5378" s="17"/>
      <c r="S5378" s="17"/>
      <c r="T5378" s="17"/>
      <c r="U5378" s="17"/>
      <c r="V5378" s="17"/>
    </row>
    <row r="5379" spans="3:22">
      <c r="C5379" s="3"/>
      <c r="E5379" s="2"/>
      <c r="H5379" s="40"/>
      <c r="I5379" s="10"/>
      <c r="J5379" s="9"/>
      <c r="K5379" s="53"/>
      <c r="L5379" s="54"/>
      <c r="O5379" s="17"/>
      <c r="P5379" s="17"/>
      <c r="Q5379" s="17"/>
      <c r="R5379" s="17"/>
      <c r="S5379" s="17"/>
      <c r="T5379" s="17"/>
      <c r="U5379" s="17"/>
      <c r="V5379" s="17"/>
    </row>
    <row r="5380" spans="3:22">
      <c r="C5380" s="3"/>
      <c r="E5380" s="2"/>
      <c r="H5380" s="40"/>
      <c r="I5380" s="10"/>
      <c r="J5380" s="9"/>
      <c r="K5380" s="53"/>
      <c r="L5380" s="54"/>
      <c r="O5380" s="17"/>
      <c r="P5380" s="17"/>
      <c r="Q5380" s="17"/>
      <c r="R5380" s="17"/>
      <c r="S5380" s="17"/>
      <c r="T5380" s="17"/>
      <c r="U5380" s="17"/>
      <c r="V5380" s="17"/>
    </row>
    <row r="5381" spans="3:22">
      <c r="C5381" s="3"/>
      <c r="E5381" s="2"/>
      <c r="H5381" s="40"/>
      <c r="I5381" s="10"/>
      <c r="J5381" s="9"/>
      <c r="K5381" s="53"/>
      <c r="L5381" s="54"/>
      <c r="O5381" s="17"/>
      <c r="P5381" s="17"/>
      <c r="Q5381" s="17"/>
      <c r="R5381" s="17"/>
      <c r="S5381" s="17"/>
      <c r="T5381" s="17"/>
      <c r="U5381" s="17"/>
      <c r="V5381" s="17"/>
    </row>
    <row r="5382" spans="3:22">
      <c r="C5382" s="3"/>
      <c r="E5382" s="2"/>
      <c r="H5382" s="40"/>
      <c r="I5382" s="10"/>
      <c r="J5382" s="9"/>
      <c r="K5382" s="53"/>
      <c r="L5382" s="54"/>
      <c r="O5382" s="17"/>
      <c r="P5382" s="17"/>
      <c r="Q5382" s="17"/>
      <c r="R5382" s="17"/>
      <c r="S5382" s="17"/>
      <c r="T5382" s="17"/>
      <c r="U5382" s="17"/>
      <c r="V5382" s="17"/>
    </row>
    <row r="5383" spans="3:22">
      <c r="C5383" s="3"/>
      <c r="E5383" s="2"/>
      <c r="H5383" s="40"/>
      <c r="I5383" s="10"/>
      <c r="J5383" s="9"/>
      <c r="K5383" s="53"/>
      <c r="L5383" s="54"/>
      <c r="O5383" s="17"/>
      <c r="P5383" s="17"/>
      <c r="Q5383" s="17"/>
      <c r="R5383" s="17"/>
      <c r="S5383" s="17"/>
      <c r="T5383" s="17"/>
      <c r="U5383" s="17"/>
      <c r="V5383" s="17"/>
    </row>
    <row r="5384" spans="3:22">
      <c r="C5384" s="3"/>
      <c r="E5384" s="2"/>
      <c r="H5384" s="40"/>
      <c r="I5384" s="10"/>
      <c r="J5384" s="9"/>
      <c r="K5384" s="53"/>
      <c r="L5384" s="54"/>
      <c r="O5384" s="17"/>
      <c r="P5384" s="17"/>
      <c r="Q5384" s="17"/>
      <c r="R5384" s="17"/>
      <c r="S5384" s="17"/>
      <c r="T5384" s="17"/>
      <c r="U5384" s="17"/>
      <c r="V5384" s="17"/>
    </row>
    <row r="5385" spans="3:22">
      <c r="C5385" s="3"/>
      <c r="E5385" s="2"/>
      <c r="H5385" s="40"/>
      <c r="I5385" s="10"/>
      <c r="J5385" s="9"/>
      <c r="K5385" s="53"/>
      <c r="L5385" s="54"/>
      <c r="O5385" s="17"/>
      <c r="P5385" s="17"/>
      <c r="Q5385" s="17"/>
      <c r="R5385" s="17"/>
      <c r="S5385" s="17"/>
      <c r="T5385" s="17"/>
      <c r="U5385" s="17"/>
      <c r="V5385" s="17"/>
    </row>
    <row r="5386" spans="3:22">
      <c r="C5386" s="3"/>
      <c r="E5386" s="2"/>
      <c r="H5386" s="40"/>
      <c r="I5386" s="10"/>
      <c r="J5386" s="9"/>
      <c r="K5386" s="53"/>
      <c r="L5386" s="54"/>
      <c r="O5386" s="17"/>
      <c r="P5386" s="17"/>
      <c r="Q5386" s="17"/>
      <c r="R5386" s="17"/>
      <c r="S5386" s="17"/>
      <c r="T5386" s="17"/>
      <c r="U5386" s="17"/>
      <c r="V5386" s="17"/>
    </row>
    <row r="5387" spans="3:22">
      <c r="C5387" s="3"/>
      <c r="E5387" s="2"/>
      <c r="H5387" s="40"/>
      <c r="I5387" s="10"/>
      <c r="J5387" s="9"/>
      <c r="K5387" s="53"/>
      <c r="L5387" s="54"/>
      <c r="O5387" s="17"/>
      <c r="P5387" s="17"/>
      <c r="Q5387" s="17"/>
      <c r="R5387" s="17"/>
      <c r="S5387" s="17"/>
      <c r="T5387" s="17"/>
      <c r="U5387" s="17"/>
      <c r="V5387" s="17"/>
    </row>
    <row r="5388" spans="3:22">
      <c r="C5388" s="3"/>
      <c r="E5388" s="2"/>
      <c r="H5388" s="40"/>
      <c r="I5388" s="10"/>
      <c r="J5388" s="9"/>
      <c r="K5388" s="53"/>
      <c r="L5388" s="54"/>
      <c r="O5388" s="17"/>
      <c r="P5388" s="17"/>
      <c r="Q5388" s="17"/>
      <c r="R5388" s="17"/>
      <c r="S5388" s="17"/>
      <c r="T5388" s="17"/>
      <c r="U5388" s="17"/>
      <c r="V5388" s="17"/>
    </row>
    <row r="5389" spans="3:22">
      <c r="C5389" s="3"/>
      <c r="E5389" s="2"/>
      <c r="H5389" s="40"/>
      <c r="I5389" s="10"/>
      <c r="J5389" s="9"/>
      <c r="K5389" s="53"/>
      <c r="L5389" s="54"/>
      <c r="O5389" s="17"/>
      <c r="P5389" s="17"/>
      <c r="Q5389" s="17"/>
      <c r="R5389" s="17"/>
      <c r="S5389" s="17"/>
      <c r="T5389" s="17"/>
      <c r="U5389" s="17"/>
      <c r="V5389" s="17"/>
    </row>
    <row r="5390" spans="3:22">
      <c r="C5390" s="3"/>
      <c r="E5390" s="2"/>
      <c r="H5390" s="40"/>
      <c r="I5390" s="10"/>
      <c r="J5390" s="9"/>
      <c r="K5390" s="53"/>
      <c r="L5390" s="54"/>
      <c r="O5390" s="17"/>
      <c r="P5390" s="17"/>
      <c r="Q5390" s="17"/>
      <c r="R5390" s="17"/>
      <c r="S5390" s="17"/>
      <c r="T5390" s="17"/>
      <c r="U5390" s="17"/>
      <c r="V5390" s="17"/>
    </row>
    <row r="5391" spans="3:22">
      <c r="C5391" s="3"/>
      <c r="E5391" s="2"/>
      <c r="H5391" s="40"/>
      <c r="I5391" s="10"/>
      <c r="J5391" s="9"/>
      <c r="K5391" s="53"/>
      <c r="L5391" s="54"/>
      <c r="O5391" s="17"/>
      <c r="P5391" s="17"/>
      <c r="Q5391" s="17"/>
      <c r="R5391" s="17"/>
      <c r="S5391" s="17"/>
      <c r="T5391" s="17"/>
      <c r="U5391" s="17"/>
      <c r="V5391" s="17"/>
    </row>
    <row r="5392" spans="3:22">
      <c r="C5392" s="3"/>
      <c r="E5392" s="2"/>
      <c r="H5392" s="40"/>
      <c r="I5392" s="10"/>
      <c r="J5392" s="9"/>
      <c r="K5392" s="53"/>
      <c r="L5392" s="54"/>
      <c r="O5392" s="17"/>
      <c r="P5392" s="17"/>
      <c r="Q5392" s="17"/>
      <c r="R5392" s="17"/>
      <c r="S5392" s="17"/>
      <c r="T5392" s="17"/>
      <c r="U5392" s="17"/>
      <c r="V5392" s="17"/>
    </row>
    <row r="5393" spans="3:22">
      <c r="C5393" s="3"/>
      <c r="E5393" s="2"/>
      <c r="H5393" s="40"/>
      <c r="I5393" s="10"/>
      <c r="J5393" s="9"/>
      <c r="K5393" s="53"/>
      <c r="L5393" s="54"/>
      <c r="O5393" s="17"/>
      <c r="P5393" s="17"/>
      <c r="Q5393" s="17"/>
      <c r="R5393" s="17"/>
      <c r="S5393" s="17"/>
      <c r="T5393" s="17"/>
      <c r="U5393" s="17"/>
      <c r="V5393" s="17"/>
    </row>
    <row r="5394" spans="3:22">
      <c r="C5394" s="3"/>
      <c r="E5394" s="2"/>
      <c r="H5394" s="40"/>
      <c r="I5394" s="10"/>
      <c r="J5394" s="9"/>
      <c r="K5394" s="53"/>
      <c r="L5394" s="54"/>
      <c r="O5394" s="17"/>
      <c r="P5394" s="17"/>
      <c r="Q5394" s="17"/>
      <c r="R5394" s="17"/>
      <c r="S5394" s="17"/>
      <c r="T5394" s="17"/>
      <c r="U5394" s="17"/>
      <c r="V5394" s="17"/>
    </row>
    <row r="5395" spans="3:22">
      <c r="C5395" s="3"/>
      <c r="E5395" s="2"/>
      <c r="H5395" s="40"/>
      <c r="I5395" s="10"/>
      <c r="J5395" s="9"/>
      <c r="K5395" s="53"/>
      <c r="L5395" s="54"/>
      <c r="O5395" s="17"/>
      <c r="P5395" s="17"/>
      <c r="Q5395" s="17"/>
      <c r="R5395" s="17"/>
      <c r="S5395" s="17"/>
      <c r="T5395" s="17"/>
      <c r="U5395" s="17"/>
      <c r="V5395" s="17"/>
    </row>
    <row r="5396" spans="3:22">
      <c r="C5396" s="3"/>
      <c r="E5396" s="2"/>
      <c r="H5396" s="40"/>
      <c r="I5396" s="10"/>
      <c r="J5396" s="9"/>
      <c r="K5396" s="53"/>
      <c r="L5396" s="54"/>
      <c r="O5396" s="17"/>
      <c r="P5396" s="17"/>
      <c r="Q5396" s="17"/>
      <c r="R5396" s="17"/>
      <c r="S5396" s="17"/>
      <c r="T5396" s="17"/>
      <c r="U5396" s="17"/>
      <c r="V5396" s="17"/>
    </row>
    <row r="5397" spans="3:22">
      <c r="C5397" s="3"/>
      <c r="E5397" s="2"/>
      <c r="H5397" s="40"/>
      <c r="I5397" s="10"/>
      <c r="J5397" s="9"/>
      <c r="K5397" s="53"/>
      <c r="L5397" s="54"/>
      <c r="O5397" s="17"/>
      <c r="P5397" s="17"/>
      <c r="Q5397" s="17"/>
      <c r="R5397" s="17"/>
      <c r="S5397" s="17"/>
      <c r="T5397" s="17"/>
      <c r="U5397" s="17"/>
      <c r="V5397" s="17"/>
    </row>
    <row r="5398" spans="3:22">
      <c r="C5398" s="3"/>
      <c r="E5398" s="2"/>
      <c r="H5398" s="40"/>
      <c r="I5398" s="10"/>
      <c r="J5398" s="9"/>
      <c r="K5398" s="53"/>
      <c r="L5398" s="54"/>
      <c r="O5398" s="17"/>
      <c r="P5398" s="17"/>
      <c r="Q5398" s="17"/>
      <c r="R5398" s="17"/>
      <c r="S5398" s="17"/>
      <c r="T5398" s="17"/>
      <c r="U5398" s="17"/>
      <c r="V5398" s="17"/>
    </row>
    <row r="5399" spans="3:22">
      <c r="C5399" s="3"/>
      <c r="E5399" s="2"/>
      <c r="H5399" s="40"/>
      <c r="I5399" s="10"/>
      <c r="J5399" s="9"/>
      <c r="K5399" s="53"/>
      <c r="L5399" s="54"/>
      <c r="O5399" s="17"/>
      <c r="P5399" s="17"/>
      <c r="Q5399" s="17"/>
      <c r="R5399" s="17"/>
      <c r="S5399" s="17"/>
      <c r="T5399" s="17"/>
      <c r="U5399" s="17"/>
      <c r="V5399" s="17"/>
    </row>
    <row r="5400" spans="3:22">
      <c r="C5400" s="3"/>
      <c r="E5400" s="2"/>
      <c r="H5400" s="40"/>
      <c r="I5400" s="10"/>
      <c r="J5400" s="9"/>
      <c r="K5400" s="53"/>
      <c r="L5400" s="54"/>
      <c r="O5400" s="17"/>
      <c r="P5400" s="17"/>
      <c r="Q5400" s="17"/>
      <c r="R5400" s="17"/>
      <c r="S5400" s="17"/>
      <c r="T5400" s="17"/>
      <c r="U5400" s="17"/>
      <c r="V5400" s="17"/>
    </row>
    <row r="5401" spans="3:22">
      <c r="C5401" s="3"/>
      <c r="E5401" s="2"/>
      <c r="H5401" s="40"/>
      <c r="I5401" s="10"/>
      <c r="J5401" s="9"/>
      <c r="K5401" s="53"/>
      <c r="L5401" s="54"/>
      <c r="O5401" s="17"/>
      <c r="P5401" s="17"/>
      <c r="Q5401" s="17"/>
      <c r="R5401" s="17"/>
      <c r="S5401" s="17"/>
      <c r="T5401" s="17"/>
      <c r="U5401" s="17"/>
      <c r="V5401" s="17"/>
    </row>
    <row r="5402" spans="3:22">
      <c r="C5402" s="3"/>
      <c r="E5402" s="2"/>
      <c r="H5402" s="40"/>
      <c r="I5402" s="10"/>
      <c r="J5402" s="9"/>
      <c r="K5402" s="53"/>
      <c r="L5402" s="54"/>
      <c r="O5402" s="17"/>
      <c r="P5402" s="17"/>
      <c r="Q5402" s="17"/>
      <c r="R5402" s="17"/>
      <c r="S5402" s="17"/>
      <c r="T5402" s="17"/>
      <c r="U5402" s="17"/>
      <c r="V5402" s="17"/>
    </row>
    <row r="5403" spans="3:22">
      <c r="C5403" s="3"/>
      <c r="E5403" s="2"/>
      <c r="H5403" s="40"/>
      <c r="I5403" s="10"/>
      <c r="J5403" s="9"/>
      <c r="K5403" s="53"/>
      <c r="L5403" s="54"/>
      <c r="O5403" s="17"/>
      <c r="P5403" s="17"/>
      <c r="Q5403" s="17"/>
      <c r="R5403" s="17"/>
      <c r="S5403" s="17"/>
      <c r="T5403" s="17"/>
      <c r="U5403" s="17"/>
      <c r="V5403" s="17"/>
    </row>
    <row r="5404" spans="3:22">
      <c r="C5404" s="3"/>
      <c r="E5404" s="2"/>
      <c r="H5404" s="40"/>
      <c r="I5404" s="10"/>
      <c r="J5404" s="9"/>
      <c r="K5404" s="53"/>
      <c r="L5404" s="54"/>
      <c r="O5404" s="17"/>
      <c r="P5404" s="17"/>
      <c r="Q5404" s="17"/>
      <c r="R5404" s="17"/>
      <c r="S5404" s="17"/>
      <c r="T5404" s="17"/>
      <c r="U5404" s="17"/>
      <c r="V5404" s="17"/>
    </row>
    <row r="5405" spans="3:22">
      <c r="C5405" s="3"/>
      <c r="E5405" s="2"/>
      <c r="H5405" s="40"/>
      <c r="I5405" s="10"/>
      <c r="J5405" s="9"/>
      <c r="K5405" s="53"/>
      <c r="L5405" s="54"/>
      <c r="O5405" s="17"/>
      <c r="P5405" s="17"/>
      <c r="Q5405" s="17"/>
      <c r="R5405" s="17"/>
      <c r="S5405" s="17"/>
      <c r="T5405" s="17"/>
      <c r="U5405" s="17"/>
      <c r="V5405" s="17"/>
    </row>
    <row r="5406" spans="3:22">
      <c r="C5406" s="3"/>
      <c r="E5406" s="2"/>
      <c r="H5406" s="40"/>
      <c r="I5406" s="10"/>
      <c r="J5406" s="9"/>
      <c r="K5406" s="53"/>
      <c r="L5406" s="54"/>
      <c r="O5406" s="17"/>
      <c r="P5406" s="17"/>
      <c r="Q5406" s="17"/>
      <c r="R5406" s="17"/>
      <c r="S5406" s="17"/>
      <c r="T5406" s="17"/>
      <c r="U5406" s="17"/>
      <c r="V5406" s="17"/>
    </row>
    <row r="5407" spans="3:22">
      <c r="C5407" s="3"/>
      <c r="E5407" s="2"/>
      <c r="H5407" s="40"/>
      <c r="I5407" s="10"/>
      <c r="J5407" s="9"/>
      <c r="K5407" s="53"/>
      <c r="L5407" s="54"/>
      <c r="O5407" s="17"/>
      <c r="P5407" s="17"/>
      <c r="Q5407" s="17"/>
      <c r="R5407" s="17"/>
      <c r="S5407" s="17"/>
      <c r="T5407" s="17"/>
      <c r="U5407" s="17"/>
      <c r="V5407" s="17"/>
    </row>
    <row r="5408" spans="3:22">
      <c r="C5408" s="3"/>
      <c r="E5408" s="2"/>
      <c r="H5408" s="40"/>
      <c r="I5408" s="10"/>
      <c r="J5408" s="9"/>
      <c r="K5408" s="53"/>
      <c r="L5408" s="54"/>
      <c r="O5408" s="17"/>
      <c r="P5408" s="17"/>
      <c r="Q5408" s="17"/>
      <c r="R5408" s="17"/>
      <c r="S5408" s="17"/>
      <c r="T5408" s="17"/>
      <c r="U5408" s="17"/>
      <c r="V5408" s="17"/>
    </row>
    <row r="5409" spans="3:22">
      <c r="C5409" s="3"/>
      <c r="E5409" s="2"/>
      <c r="H5409" s="40"/>
      <c r="I5409" s="10"/>
      <c r="J5409" s="9"/>
      <c r="K5409" s="53"/>
      <c r="L5409" s="54"/>
      <c r="O5409" s="17"/>
      <c r="P5409" s="17"/>
      <c r="Q5409" s="17"/>
      <c r="R5409" s="17"/>
      <c r="S5409" s="17"/>
      <c r="T5409" s="17"/>
      <c r="U5409" s="17"/>
      <c r="V5409" s="17"/>
    </row>
    <row r="5410" spans="3:22">
      <c r="C5410" s="3"/>
      <c r="E5410" s="2"/>
      <c r="H5410" s="40"/>
      <c r="I5410" s="10"/>
      <c r="J5410" s="9"/>
      <c r="K5410" s="53"/>
      <c r="L5410" s="54"/>
      <c r="O5410" s="17"/>
      <c r="P5410" s="17"/>
      <c r="Q5410" s="17"/>
      <c r="R5410" s="17"/>
      <c r="S5410" s="17"/>
      <c r="T5410" s="17"/>
      <c r="U5410" s="17"/>
      <c r="V5410" s="17"/>
    </row>
    <row r="5411" spans="3:22">
      <c r="C5411" s="3"/>
      <c r="E5411" s="2"/>
      <c r="H5411" s="40"/>
      <c r="I5411" s="10"/>
      <c r="J5411" s="9"/>
      <c r="K5411" s="53"/>
      <c r="L5411" s="54"/>
      <c r="O5411" s="17"/>
      <c r="P5411" s="17"/>
      <c r="Q5411" s="17"/>
      <c r="R5411" s="17"/>
      <c r="S5411" s="17"/>
      <c r="T5411" s="17"/>
      <c r="U5411" s="17"/>
      <c r="V5411" s="17"/>
    </row>
    <row r="5412" spans="3:22">
      <c r="C5412" s="3"/>
      <c r="E5412" s="2"/>
      <c r="H5412" s="40"/>
      <c r="I5412" s="10"/>
      <c r="J5412" s="9"/>
      <c r="K5412" s="53"/>
      <c r="L5412" s="54"/>
      <c r="O5412" s="17"/>
      <c r="P5412" s="17"/>
      <c r="Q5412" s="17"/>
      <c r="R5412" s="17"/>
      <c r="S5412" s="17"/>
      <c r="T5412" s="17"/>
      <c r="U5412" s="17"/>
      <c r="V5412" s="17"/>
    </row>
    <row r="5413" spans="3:22">
      <c r="C5413" s="3"/>
      <c r="E5413" s="2"/>
      <c r="H5413" s="40"/>
      <c r="I5413" s="10"/>
      <c r="J5413" s="9"/>
      <c r="K5413" s="53"/>
      <c r="L5413" s="54"/>
      <c r="O5413" s="17"/>
      <c r="P5413" s="17"/>
      <c r="Q5413" s="17"/>
      <c r="R5413" s="17"/>
      <c r="S5413" s="17"/>
      <c r="T5413" s="17"/>
      <c r="U5413" s="17"/>
      <c r="V5413" s="17"/>
    </row>
    <row r="5414" spans="3:22">
      <c r="C5414" s="3"/>
      <c r="E5414" s="2"/>
      <c r="H5414" s="40"/>
      <c r="I5414" s="10"/>
      <c r="J5414" s="9"/>
      <c r="K5414" s="53"/>
      <c r="L5414" s="54"/>
      <c r="O5414" s="17"/>
      <c r="P5414" s="17"/>
      <c r="Q5414" s="17"/>
      <c r="R5414" s="17"/>
      <c r="S5414" s="17"/>
      <c r="T5414" s="17"/>
      <c r="U5414" s="17"/>
      <c r="V5414" s="17"/>
    </row>
    <row r="5415" spans="3:22">
      <c r="C5415" s="3"/>
      <c r="E5415" s="2"/>
      <c r="H5415" s="40"/>
      <c r="I5415" s="10"/>
      <c r="J5415" s="9"/>
      <c r="K5415" s="53"/>
      <c r="L5415" s="54"/>
      <c r="O5415" s="17"/>
      <c r="P5415" s="17"/>
      <c r="Q5415" s="17"/>
      <c r="R5415" s="17"/>
      <c r="S5415" s="17"/>
      <c r="T5415" s="17"/>
      <c r="U5415" s="17"/>
      <c r="V5415" s="17"/>
    </row>
    <row r="5416" spans="3:22">
      <c r="C5416" s="3"/>
      <c r="E5416" s="2"/>
      <c r="H5416" s="40"/>
      <c r="I5416" s="10"/>
      <c r="J5416" s="9"/>
      <c r="K5416" s="53"/>
      <c r="L5416" s="54"/>
      <c r="O5416" s="17"/>
      <c r="P5416" s="17"/>
      <c r="Q5416" s="17"/>
      <c r="R5416" s="17"/>
      <c r="S5416" s="17"/>
      <c r="T5416" s="17"/>
      <c r="U5416" s="17"/>
      <c r="V5416" s="17"/>
    </row>
    <row r="5417" spans="3:22">
      <c r="C5417" s="3"/>
      <c r="E5417" s="2"/>
      <c r="H5417" s="40"/>
      <c r="I5417" s="10"/>
      <c r="J5417" s="9"/>
      <c r="K5417" s="53"/>
      <c r="L5417" s="54"/>
      <c r="O5417" s="17"/>
      <c r="P5417" s="17"/>
      <c r="Q5417" s="17"/>
      <c r="R5417" s="17"/>
      <c r="S5417" s="17"/>
      <c r="T5417" s="17"/>
      <c r="U5417" s="17"/>
      <c r="V5417" s="17"/>
    </row>
    <row r="5418" spans="3:22">
      <c r="C5418" s="3"/>
      <c r="E5418" s="2"/>
      <c r="H5418" s="40"/>
      <c r="I5418" s="10"/>
      <c r="J5418" s="9"/>
      <c r="K5418" s="53"/>
      <c r="L5418" s="54"/>
      <c r="O5418" s="17"/>
      <c r="P5418" s="17"/>
      <c r="Q5418" s="17"/>
      <c r="R5418" s="17"/>
      <c r="S5418" s="17"/>
      <c r="T5418" s="17"/>
      <c r="U5418" s="17"/>
      <c r="V5418" s="17"/>
    </row>
    <row r="5419" spans="3:22">
      <c r="C5419" s="3"/>
      <c r="E5419" s="2"/>
      <c r="H5419" s="40"/>
      <c r="I5419" s="10"/>
      <c r="J5419" s="9"/>
      <c r="K5419" s="53"/>
      <c r="L5419" s="54"/>
      <c r="O5419" s="17"/>
      <c r="P5419" s="17"/>
      <c r="Q5419" s="17"/>
      <c r="R5419" s="17"/>
      <c r="S5419" s="17"/>
      <c r="T5419" s="17"/>
      <c r="U5419" s="17"/>
      <c r="V5419" s="17"/>
    </row>
    <row r="5420" spans="3:22">
      <c r="C5420" s="3"/>
      <c r="E5420" s="2"/>
      <c r="H5420" s="40"/>
      <c r="I5420" s="10"/>
      <c r="J5420" s="9"/>
      <c r="K5420" s="53"/>
      <c r="L5420" s="54"/>
      <c r="O5420" s="17"/>
      <c r="P5420" s="17"/>
      <c r="Q5420" s="17"/>
      <c r="R5420" s="17"/>
      <c r="S5420" s="17"/>
      <c r="T5420" s="17"/>
      <c r="U5420" s="17"/>
      <c r="V5420" s="17"/>
    </row>
    <row r="5421" spans="3:22">
      <c r="C5421" s="3"/>
      <c r="E5421" s="2"/>
      <c r="H5421" s="40"/>
      <c r="I5421" s="10"/>
      <c r="J5421" s="9"/>
      <c r="K5421" s="53"/>
      <c r="L5421" s="54"/>
      <c r="O5421" s="17"/>
      <c r="P5421" s="17"/>
      <c r="Q5421" s="17"/>
      <c r="R5421" s="17"/>
      <c r="S5421" s="17"/>
      <c r="T5421" s="17"/>
      <c r="U5421" s="17"/>
      <c r="V5421" s="17"/>
    </row>
    <row r="5422" spans="3:22">
      <c r="C5422" s="3"/>
      <c r="E5422" s="2"/>
      <c r="H5422" s="40"/>
      <c r="I5422" s="10"/>
      <c r="J5422" s="9"/>
      <c r="K5422" s="53"/>
      <c r="L5422" s="54"/>
      <c r="O5422" s="17"/>
      <c r="P5422" s="17"/>
      <c r="Q5422" s="17"/>
      <c r="R5422" s="17"/>
      <c r="S5422" s="17"/>
      <c r="T5422" s="17"/>
      <c r="U5422" s="17"/>
      <c r="V5422" s="17"/>
    </row>
    <row r="5423" spans="3:22">
      <c r="C5423" s="3"/>
      <c r="E5423" s="2"/>
      <c r="H5423" s="40"/>
      <c r="I5423" s="10"/>
      <c r="J5423" s="9"/>
      <c r="K5423" s="53"/>
      <c r="L5423" s="54"/>
      <c r="O5423" s="17"/>
      <c r="P5423" s="17"/>
      <c r="Q5423" s="17"/>
      <c r="R5423" s="17"/>
      <c r="S5423" s="17"/>
      <c r="T5423" s="17"/>
      <c r="U5423" s="17"/>
      <c r="V5423" s="17"/>
    </row>
    <row r="5424" spans="3:22">
      <c r="C5424" s="3"/>
      <c r="E5424" s="2"/>
      <c r="H5424" s="40"/>
      <c r="I5424" s="10"/>
      <c r="J5424" s="9"/>
      <c r="K5424" s="53"/>
      <c r="L5424" s="54"/>
      <c r="O5424" s="17"/>
      <c r="P5424" s="17"/>
      <c r="Q5424" s="17"/>
      <c r="R5424" s="17"/>
      <c r="S5424" s="17"/>
      <c r="T5424" s="17"/>
      <c r="U5424" s="17"/>
      <c r="V5424" s="17"/>
    </row>
    <row r="5425" spans="3:22">
      <c r="C5425" s="3"/>
      <c r="E5425" s="2"/>
      <c r="H5425" s="40"/>
      <c r="I5425" s="10"/>
      <c r="J5425" s="9"/>
      <c r="K5425" s="53"/>
      <c r="L5425" s="54"/>
      <c r="O5425" s="17"/>
      <c r="P5425" s="17"/>
      <c r="Q5425" s="17"/>
      <c r="R5425" s="17"/>
      <c r="S5425" s="17"/>
      <c r="T5425" s="17"/>
      <c r="U5425" s="17"/>
      <c r="V5425" s="17"/>
    </row>
    <row r="5426" spans="3:22">
      <c r="C5426" s="3"/>
      <c r="E5426" s="2"/>
      <c r="H5426" s="40"/>
      <c r="I5426" s="10"/>
      <c r="J5426" s="9"/>
      <c r="K5426" s="53"/>
      <c r="L5426" s="54"/>
      <c r="O5426" s="17"/>
      <c r="P5426" s="17"/>
      <c r="Q5426" s="17"/>
      <c r="R5426" s="17"/>
      <c r="S5426" s="17"/>
      <c r="T5426" s="17"/>
      <c r="U5426" s="17"/>
      <c r="V5426" s="17"/>
    </row>
    <row r="5427" spans="3:22">
      <c r="C5427" s="3"/>
      <c r="E5427" s="2"/>
      <c r="H5427" s="40"/>
      <c r="I5427" s="10"/>
      <c r="J5427" s="9"/>
      <c r="K5427" s="53"/>
      <c r="L5427" s="54"/>
      <c r="O5427" s="17"/>
      <c r="P5427" s="17"/>
      <c r="Q5427" s="17"/>
      <c r="R5427" s="17"/>
      <c r="S5427" s="17"/>
      <c r="T5427" s="17"/>
      <c r="U5427" s="17"/>
      <c r="V5427" s="17"/>
    </row>
    <row r="5428" spans="3:22">
      <c r="C5428" s="3"/>
      <c r="E5428" s="2"/>
      <c r="H5428" s="40"/>
      <c r="I5428" s="10"/>
      <c r="J5428" s="9"/>
      <c r="K5428" s="53"/>
      <c r="L5428" s="54"/>
      <c r="O5428" s="17"/>
      <c r="P5428" s="17"/>
      <c r="Q5428" s="17"/>
      <c r="R5428" s="17"/>
      <c r="S5428" s="17"/>
      <c r="T5428" s="17"/>
      <c r="U5428" s="17"/>
      <c r="V5428" s="17"/>
    </row>
    <row r="5429" spans="3:22">
      <c r="C5429" s="3"/>
      <c r="E5429" s="2"/>
      <c r="H5429" s="40"/>
      <c r="I5429" s="10"/>
      <c r="J5429" s="9"/>
      <c r="K5429" s="53"/>
      <c r="L5429" s="54"/>
      <c r="O5429" s="17"/>
      <c r="P5429" s="17"/>
      <c r="Q5429" s="17"/>
      <c r="R5429" s="17"/>
      <c r="S5429" s="17"/>
      <c r="T5429" s="17"/>
      <c r="U5429" s="17"/>
      <c r="V5429" s="17"/>
    </row>
    <row r="5430" spans="3:22">
      <c r="C5430" s="3"/>
      <c r="E5430" s="2"/>
      <c r="H5430" s="40"/>
      <c r="I5430" s="10"/>
      <c r="J5430" s="9"/>
      <c r="K5430" s="53"/>
      <c r="L5430" s="54"/>
      <c r="O5430" s="17"/>
      <c r="P5430" s="17"/>
      <c r="Q5430" s="17"/>
      <c r="R5430" s="17"/>
      <c r="S5430" s="17"/>
      <c r="T5430" s="17"/>
      <c r="U5430" s="17"/>
      <c r="V5430" s="17"/>
    </row>
    <row r="5431" spans="3:22">
      <c r="C5431" s="3"/>
      <c r="E5431" s="2"/>
      <c r="H5431" s="40"/>
      <c r="I5431" s="10"/>
      <c r="J5431" s="9"/>
      <c r="K5431" s="53"/>
      <c r="L5431" s="54"/>
      <c r="O5431" s="17"/>
      <c r="P5431" s="17"/>
      <c r="Q5431" s="17"/>
      <c r="R5431" s="17"/>
      <c r="S5431" s="17"/>
      <c r="T5431" s="17"/>
      <c r="U5431" s="17"/>
      <c r="V5431" s="17"/>
    </row>
    <row r="5432" spans="3:22">
      <c r="C5432" s="3"/>
      <c r="E5432" s="2"/>
      <c r="H5432" s="40"/>
      <c r="I5432" s="10"/>
      <c r="J5432" s="9"/>
      <c r="K5432" s="53"/>
      <c r="L5432" s="54"/>
      <c r="O5432" s="17"/>
      <c r="P5432" s="17"/>
      <c r="Q5432" s="17"/>
      <c r="R5432" s="17"/>
      <c r="S5432" s="17"/>
      <c r="T5432" s="17"/>
      <c r="U5432" s="17"/>
      <c r="V5432" s="17"/>
    </row>
    <row r="5433" spans="3:22">
      <c r="C5433" s="3"/>
      <c r="E5433" s="2"/>
      <c r="H5433" s="40"/>
      <c r="I5433" s="10"/>
      <c r="J5433" s="9"/>
      <c r="K5433" s="53"/>
      <c r="L5433" s="54"/>
      <c r="O5433" s="17"/>
      <c r="P5433" s="17"/>
      <c r="Q5433" s="17"/>
      <c r="R5433" s="17"/>
      <c r="S5433" s="17"/>
      <c r="T5433" s="17"/>
      <c r="U5433" s="17"/>
      <c r="V5433" s="17"/>
    </row>
    <row r="5434" spans="3:22">
      <c r="C5434" s="3"/>
      <c r="E5434" s="2"/>
      <c r="H5434" s="40"/>
      <c r="I5434" s="10"/>
      <c r="J5434" s="9"/>
      <c r="K5434" s="53"/>
      <c r="L5434" s="54"/>
      <c r="O5434" s="17"/>
      <c r="P5434" s="17"/>
      <c r="Q5434" s="17"/>
      <c r="R5434" s="17"/>
      <c r="S5434" s="17"/>
      <c r="T5434" s="17"/>
      <c r="U5434" s="17"/>
      <c r="V5434" s="17"/>
    </row>
    <row r="5435" spans="3:22">
      <c r="C5435" s="3"/>
      <c r="E5435" s="2"/>
      <c r="H5435" s="40"/>
      <c r="I5435" s="10"/>
      <c r="J5435" s="9"/>
      <c r="K5435" s="53"/>
      <c r="L5435" s="54"/>
      <c r="O5435" s="17"/>
      <c r="P5435" s="17"/>
      <c r="Q5435" s="17"/>
      <c r="R5435" s="17"/>
      <c r="S5435" s="17"/>
      <c r="T5435" s="17"/>
      <c r="U5435" s="17"/>
      <c r="V5435" s="17"/>
    </row>
    <row r="5436" spans="3:22">
      <c r="C5436" s="3"/>
      <c r="E5436" s="2"/>
      <c r="H5436" s="40"/>
      <c r="I5436" s="10"/>
      <c r="J5436" s="9"/>
      <c r="K5436" s="53"/>
      <c r="L5436" s="54"/>
      <c r="O5436" s="17"/>
      <c r="P5436" s="17"/>
      <c r="Q5436" s="17"/>
      <c r="R5436" s="17"/>
      <c r="S5436" s="17"/>
      <c r="T5436" s="17"/>
      <c r="U5436" s="17"/>
      <c r="V5436" s="17"/>
    </row>
    <row r="5437" spans="3:22">
      <c r="C5437" s="3"/>
      <c r="E5437" s="2"/>
      <c r="H5437" s="40"/>
      <c r="I5437" s="10"/>
      <c r="J5437" s="9"/>
      <c r="K5437" s="53"/>
      <c r="L5437" s="54"/>
      <c r="O5437" s="17"/>
      <c r="P5437" s="17"/>
      <c r="Q5437" s="17"/>
      <c r="R5437" s="17"/>
      <c r="S5437" s="17"/>
      <c r="T5437" s="17"/>
      <c r="U5437" s="17"/>
      <c r="V5437" s="17"/>
    </row>
    <row r="5438" spans="3:22">
      <c r="C5438" s="3"/>
      <c r="E5438" s="2"/>
      <c r="H5438" s="40"/>
      <c r="I5438" s="10"/>
      <c r="J5438" s="9"/>
      <c r="K5438" s="53"/>
      <c r="L5438" s="54"/>
      <c r="O5438" s="17"/>
      <c r="P5438" s="17"/>
      <c r="Q5438" s="17"/>
      <c r="R5438" s="17"/>
      <c r="S5438" s="17"/>
      <c r="T5438" s="17"/>
      <c r="U5438" s="17"/>
      <c r="V5438" s="17"/>
    </row>
    <row r="5439" spans="3:22">
      <c r="C5439" s="3"/>
      <c r="E5439" s="2"/>
      <c r="H5439" s="40"/>
      <c r="I5439" s="10"/>
      <c r="J5439" s="9"/>
      <c r="K5439" s="53"/>
      <c r="L5439" s="54"/>
      <c r="O5439" s="17"/>
      <c r="P5439" s="17"/>
      <c r="Q5439" s="17"/>
      <c r="R5439" s="17"/>
      <c r="S5439" s="17"/>
      <c r="T5439" s="17"/>
      <c r="U5439" s="17"/>
      <c r="V5439" s="17"/>
    </row>
    <row r="5440" spans="3:22">
      <c r="C5440" s="3"/>
      <c r="E5440" s="2"/>
      <c r="H5440" s="40"/>
      <c r="I5440" s="10"/>
      <c r="J5440" s="9"/>
      <c r="K5440" s="53"/>
      <c r="L5440" s="54"/>
      <c r="O5440" s="17"/>
      <c r="P5440" s="17"/>
      <c r="Q5440" s="17"/>
      <c r="R5440" s="17"/>
      <c r="S5440" s="17"/>
      <c r="T5440" s="17"/>
      <c r="U5440" s="17"/>
      <c r="V5440" s="17"/>
    </row>
    <row r="5441" spans="3:22">
      <c r="C5441" s="3"/>
      <c r="E5441" s="2"/>
      <c r="H5441" s="40"/>
      <c r="I5441" s="10"/>
      <c r="J5441" s="9"/>
      <c r="K5441" s="53"/>
      <c r="L5441" s="54"/>
      <c r="O5441" s="17"/>
      <c r="P5441" s="17"/>
      <c r="Q5441" s="17"/>
      <c r="R5441" s="17"/>
      <c r="S5441" s="17"/>
      <c r="T5441" s="17"/>
      <c r="U5441" s="17"/>
      <c r="V5441" s="17"/>
    </row>
    <row r="5442" spans="3:22">
      <c r="C5442" s="3"/>
      <c r="E5442" s="2"/>
      <c r="H5442" s="40"/>
      <c r="I5442" s="10"/>
      <c r="J5442" s="9"/>
      <c r="K5442" s="53"/>
      <c r="L5442" s="54"/>
      <c r="O5442" s="17"/>
      <c r="P5442" s="17"/>
      <c r="Q5442" s="17"/>
      <c r="R5442" s="17"/>
      <c r="S5442" s="17"/>
      <c r="T5442" s="17"/>
      <c r="U5442" s="17"/>
      <c r="V5442" s="17"/>
    </row>
    <row r="5443" spans="3:22">
      <c r="C5443" s="3"/>
      <c r="E5443" s="2"/>
      <c r="H5443" s="40"/>
      <c r="I5443" s="10"/>
      <c r="J5443" s="9"/>
      <c r="K5443" s="53"/>
      <c r="L5443" s="54"/>
      <c r="O5443" s="17"/>
      <c r="P5443" s="17"/>
      <c r="Q5443" s="17"/>
      <c r="R5443" s="17"/>
      <c r="S5443" s="17"/>
      <c r="T5443" s="17"/>
      <c r="U5443" s="17"/>
      <c r="V5443" s="17"/>
    </row>
    <row r="5444" spans="3:22">
      <c r="C5444" s="3"/>
      <c r="E5444" s="2"/>
      <c r="H5444" s="40"/>
      <c r="I5444" s="10"/>
      <c r="J5444" s="9"/>
      <c r="K5444" s="53"/>
      <c r="L5444" s="54"/>
      <c r="O5444" s="17"/>
      <c r="P5444" s="17"/>
      <c r="Q5444" s="17"/>
      <c r="R5444" s="17"/>
      <c r="S5444" s="17"/>
      <c r="T5444" s="17"/>
      <c r="U5444" s="17"/>
      <c r="V5444" s="17"/>
    </row>
    <row r="5445" spans="3:22">
      <c r="C5445" s="3"/>
      <c r="E5445" s="2"/>
      <c r="H5445" s="40"/>
      <c r="I5445" s="10"/>
      <c r="J5445" s="9"/>
      <c r="K5445" s="53"/>
      <c r="L5445" s="54"/>
      <c r="O5445" s="17"/>
      <c r="P5445" s="17"/>
      <c r="Q5445" s="17"/>
      <c r="R5445" s="17"/>
      <c r="S5445" s="17"/>
      <c r="T5445" s="17"/>
      <c r="U5445" s="17"/>
      <c r="V5445" s="17"/>
    </row>
    <row r="5446" spans="3:22">
      <c r="C5446" s="3"/>
      <c r="E5446" s="2"/>
      <c r="H5446" s="40"/>
      <c r="I5446" s="10"/>
      <c r="J5446" s="9"/>
      <c r="K5446" s="53"/>
      <c r="L5446" s="54"/>
      <c r="O5446" s="17"/>
      <c r="P5446" s="17"/>
      <c r="Q5446" s="17"/>
      <c r="R5446" s="17"/>
      <c r="S5446" s="17"/>
      <c r="T5446" s="17"/>
      <c r="U5446" s="17"/>
      <c r="V5446" s="17"/>
    </row>
    <row r="5447" spans="3:22">
      <c r="C5447" s="3"/>
      <c r="E5447" s="2"/>
      <c r="H5447" s="40"/>
      <c r="I5447" s="10"/>
      <c r="J5447" s="9"/>
      <c r="K5447" s="53"/>
      <c r="L5447" s="54"/>
      <c r="O5447" s="17"/>
      <c r="P5447" s="17"/>
      <c r="Q5447" s="17"/>
      <c r="R5447" s="17"/>
      <c r="S5447" s="17"/>
      <c r="T5447" s="17"/>
      <c r="U5447" s="17"/>
      <c r="V5447" s="17"/>
    </row>
    <row r="5448" spans="3:22">
      <c r="C5448" s="3"/>
      <c r="E5448" s="2"/>
      <c r="H5448" s="40"/>
      <c r="I5448" s="10"/>
      <c r="J5448" s="9"/>
      <c r="K5448" s="53"/>
      <c r="L5448" s="54"/>
      <c r="O5448" s="17"/>
      <c r="P5448" s="17"/>
      <c r="Q5448" s="17"/>
      <c r="R5448" s="17"/>
      <c r="S5448" s="17"/>
      <c r="T5448" s="17"/>
      <c r="U5448" s="17"/>
      <c r="V5448" s="17"/>
    </row>
    <row r="5449" spans="3:22">
      <c r="C5449" s="3"/>
      <c r="E5449" s="2"/>
      <c r="H5449" s="40"/>
      <c r="I5449" s="10"/>
      <c r="J5449" s="9"/>
      <c r="K5449" s="53"/>
      <c r="L5449" s="54"/>
      <c r="O5449" s="17"/>
      <c r="P5449" s="17"/>
      <c r="Q5449" s="17"/>
      <c r="R5449" s="17"/>
      <c r="S5449" s="17"/>
      <c r="T5449" s="17"/>
      <c r="U5449" s="17"/>
      <c r="V5449" s="17"/>
    </row>
    <row r="5450" spans="3:22">
      <c r="C5450" s="3"/>
      <c r="E5450" s="2"/>
      <c r="H5450" s="40"/>
      <c r="I5450" s="10"/>
      <c r="J5450" s="9"/>
      <c r="K5450" s="53"/>
      <c r="L5450" s="54"/>
      <c r="O5450" s="17"/>
      <c r="P5450" s="17"/>
      <c r="Q5450" s="17"/>
      <c r="R5450" s="17"/>
      <c r="S5450" s="17"/>
      <c r="T5450" s="17"/>
      <c r="U5450" s="17"/>
      <c r="V5450" s="17"/>
    </row>
    <row r="5451" spans="3:22">
      <c r="C5451" s="3"/>
      <c r="E5451" s="2"/>
      <c r="H5451" s="40"/>
      <c r="I5451" s="10"/>
      <c r="J5451" s="9"/>
      <c r="K5451" s="53"/>
      <c r="L5451" s="54"/>
      <c r="O5451" s="17"/>
      <c r="P5451" s="17"/>
      <c r="Q5451" s="17"/>
      <c r="R5451" s="17"/>
      <c r="S5451" s="17"/>
      <c r="T5451" s="17"/>
      <c r="U5451" s="17"/>
      <c r="V5451" s="17"/>
    </row>
    <row r="5452" spans="3:22">
      <c r="C5452" s="3"/>
      <c r="E5452" s="2"/>
      <c r="H5452" s="40"/>
      <c r="I5452" s="10"/>
      <c r="J5452" s="9"/>
      <c r="K5452" s="53"/>
      <c r="L5452" s="54"/>
      <c r="O5452" s="17"/>
      <c r="P5452" s="17"/>
      <c r="Q5452" s="17"/>
      <c r="R5452" s="17"/>
      <c r="S5452" s="17"/>
      <c r="T5452" s="17"/>
      <c r="U5452" s="17"/>
      <c r="V5452" s="17"/>
    </row>
    <row r="5453" spans="3:22">
      <c r="C5453" s="3"/>
      <c r="E5453" s="2"/>
      <c r="H5453" s="40"/>
      <c r="I5453" s="10"/>
      <c r="J5453" s="9"/>
      <c r="K5453" s="53"/>
      <c r="L5453" s="54"/>
      <c r="O5453" s="17"/>
      <c r="P5453" s="17"/>
      <c r="Q5453" s="17"/>
      <c r="R5453" s="17"/>
      <c r="S5453" s="17"/>
      <c r="T5453" s="17"/>
      <c r="U5453" s="17"/>
      <c r="V5453" s="17"/>
    </row>
    <row r="5454" spans="3:22">
      <c r="C5454" s="3"/>
      <c r="E5454" s="2"/>
      <c r="H5454" s="40"/>
      <c r="I5454" s="10"/>
      <c r="J5454" s="9"/>
      <c r="K5454" s="53"/>
      <c r="L5454" s="54"/>
      <c r="O5454" s="17"/>
      <c r="P5454" s="17"/>
      <c r="Q5454" s="17"/>
      <c r="R5454" s="17"/>
      <c r="S5454" s="17"/>
      <c r="T5454" s="17"/>
      <c r="U5454" s="17"/>
      <c r="V5454" s="17"/>
    </row>
    <row r="5455" spans="3:22">
      <c r="C5455" s="3"/>
      <c r="E5455" s="2"/>
      <c r="H5455" s="40"/>
      <c r="I5455" s="10"/>
      <c r="J5455" s="9"/>
      <c r="K5455" s="53"/>
      <c r="L5455" s="54"/>
      <c r="O5455" s="17"/>
      <c r="P5455" s="17"/>
      <c r="Q5455" s="17"/>
      <c r="R5455" s="17"/>
      <c r="S5455" s="17"/>
      <c r="T5455" s="17"/>
      <c r="U5455" s="17"/>
      <c r="V5455" s="17"/>
    </row>
    <row r="5456" spans="3:22">
      <c r="C5456" s="3"/>
      <c r="E5456" s="2"/>
      <c r="H5456" s="40"/>
      <c r="I5456" s="10"/>
      <c r="J5456" s="9"/>
      <c r="K5456" s="53"/>
      <c r="L5456" s="54"/>
      <c r="O5456" s="17"/>
      <c r="P5456" s="17"/>
      <c r="Q5456" s="17"/>
      <c r="R5456" s="17"/>
      <c r="S5456" s="17"/>
      <c r="T5456" s="17"/>
      <c r="U5456" s="17"/>
      <c r="V5456" s="17"/>
    </row>
    <row r="5457" spans="3:22">
      <c r="C5457" s="3"/>
      <c r="E5457" s="2"/>
      <c r="H5457" s="40"/>
      <c r="I5457" s="10"/>
      <c r="J5457" s="9"/>
      <c r="K5457" s="53"/>
      <c r="L5457" s="54"/>
      <c r="O5457" s="17"/>
      <c r="P5457" s="17"/>
      <c r="Q5457" s="17"/>
      <c r="R5457" s="17"/>
      <c r="S5457" s="17"/>
      <c r="T5457" s="17"/>
      <c r="U5457" s="17"/>
      <c r="V5457" s="17"/>
    </row>
    <row r="5458" spans="3:22">
      <c r="C5458" s="3"/>
      <c r="E5458" s="2"/>
      <c r="H5458" s="40"/>
      <c r="I5458" s="10"/>
      <c r="J5458" s="9"/>
      <c r="K5458" s="53"/>
      <c r="L5458" s="54"/>
      <c r="O5458" s="17"/>
      <c r="P5458" s="17"/>
      <c r="Q5458" s="17"/>
      <c r="R5458" s="17"/>
      <c r="S5458" s="17"/>
      <c r="T5458" s="17"/>
      <c r="U5458" s="17"/>
      <c r="V5458" s="17"/>
    </row>
    <row r="5459" spans="3:22">
      <c r="C5459" s="3"/>
      <c r="E5459" s="2"/>
      <c r="H5459" s="40"/>
      <c r="I5459" s="10"/>
      <c r="J5459" s="9"/>
      <c r="K5459" s="53"/>
      <c r="L5459" s="54"/>
      <c r="O5459" s="17"/>
      <c r="P5459" s="17"/>
      <c r="Q5459" s="17"/>
      <c r="R5459" s="17"/>
      <c r="S5459" s="17"/>
      <c r="T5459" s="17"/>
      <c r="U5459" s="17"/>
      <c r="V5459" s="17"/>
    </row>
    <row r="5460" spans="3:22">
      <c r="C5460" s="3"/>
      <c r="E5460" s="2"/>
      <c r="H5460" s="40"/>
      <c r="I5460" s="10"/>
      <c r="J5460" s="9"/>
      <c r="K5460" s="53"/>
      <c r="L5460" s="54"/>
      <c r="O5460" s="17"/>
      <c r="P5460" s="17"/>
      <c r="Q5460" s="17"/>
      <c r="R5460" s="17"/>
      <c r="S5460" s="17"/>
      <c r="T5460" s="17"/>
      <c r="U5460" s="17"/>
      <c r="V5460" s="17"/>
    </row>
    <row r="5461" spans="3:22">
      <c r="C5461" s="3"/>
      <c r="E5461" s="2"/>
      <c r="H5461" s="40"/>
      <c r="I5461" s="10"/>
      <c r="J5461" s="9"/>
      <c r="K5461" s="53"/>
      <c r="L5461" s="54"/>
      <c r="O5461" s="17"/>
      <c r="P5461" s="17"/>
      <c r="Q5461" s="17"/>
      <c r="R5461" s="17"/>
      <c r="S5461" s="17"/>
      <c r="T5461" s="17"/>
      <c r="U5461" s="17"/>
      <c r="V5461" s="17"/>
    </row>
    <row r="5462" spans="3:22">
      <c r="C5462" s="3"/>
      <c r="E5462" s="2"/>
      <c r="H5462" s="40"/>
      <c r="I5462" s="10"/>
      <c r="J5462" s="9"/>
      <c r="K5462" s="53"/>
      <c r="L5462" s="54"/>
      <c r="O5462" s="17"/>
      <c r="P5462" s="17"/>
      <c r="Q5462" s="17"/>
      <c r="R5462" s="17"/>
      <c r="S5462" s="17"/>
      <c r="T5462" s="17"/>
      <c r="U5462" s="17"/>
      <c r="V5462" s="17"/>
    </row>
    <row r="5463" spans="3:22">
      <c r="C5463" s="3"/>
      <c r="E5463" s="2"/>
      <c r="H5463" s="40"/>
      <c r="I5463" s="10"/>
      <c r="J5463" s="9"/>
      <c r="K5463" s="53"/>
      <c r="L5463" s="54"/>
      <c r="O5463" s="17"/>
      <c r="P5463" s="17"/>
      <c r="Q5463" s="17"/>
      <c r="R5463" s="17"/>
      <c r="S5463" s="17"/>
      <c r="T5463" s="17"/>
      <c r="U5463" s="17"/>
      <c r="V5463" s="17"/>
    </row>
    <row r="5464" spans="3:22">
      <c r="C5464" s="3"/>
      <c r="E5464" s="2"/>
      <c r="H5464" s="40"/>
      <c r="I5464" s="10"/>
      <c r="J5464" s="9"/>
      <c r="K5464" s="53"/>
      <c r="L5464" s="54"/>
      <c r="O5464" s="17"/>
      <c r="P5464" s="17"/>
      <c r="Q5464" s="17"/>
      <c r="R5464" s="17"/>
      <c r="S5464" s="17"/>
      <c r="T5464" s="17"/>
      <c r="U5464" s="17"/>
      <c r="V5464" s="17"/>
    </row>
    <row r="5465" spans="3:22">
      <c r="C5465" s="3"/>
      <c r="E5465" s="2"/>
      <c r="H5465" s="40"/>
      <c r="I5465" s="10"/>
      <c r="J5465" s="9"/>
      <c r="K5465" s="53"/>
      <c r="L5465" s="54"/>
      <c r="O5465" s="17"/>
      <c r="P5465" s="17"/>
      <c r="Q5465" s="17"/>
      <c r="R5465" s="17"/>
      <c r="S5465" s="17"/>
      <c r="T5465" s="17"/>
      <c r="U5465" s="17"/>
      <c r="V5465" s="17"/>
    </row>
    <row r="5466" spans="3:22">
      <c r="C5466" s="3"/>
      <c r="E5466" s="2"/>
      <c r="H5466" s="40"/>
      <c r="I5466" s="10"/>
      <c r="J5466" s="9"/>
      <c r="K5466" s="53"/>
      <c r="L5466" s="54"/>
      <c r="O5466" s="17"/>
      <c r="P5466" s="17"/>
      <c r="Q5466" s="17"/>
      <c r="R5466" s="17"/>
      <c r="S5466" s="17"/>
      <c r="T5466" s="17"/>
      <c r="U5466" s="17"/>
      <c r="V5466" s="17"/>
    </row>
    <row r="5467" spans="3:22">
      <c r="C5467" s="3"/>
      <c r="E5467" s="2"/>
      <c r="H5467" s="40"/>
      <c r="I5467" s="10"/>
      <c r="J5467" s="9"/>
      <c r="K5467" s="53"/>
      <c r="L5467" s="54"/>
      <c r="O5467" s="17"/>
      <c r="P5467" s="17"/>
      <c r="Q5467" s="17"/>
      <c r="R5467" s="17"/>
      <c r="S5467" s="17"/>
      <c r="T5467" s="17"/>
      <c r="U5467" s="17"/>
      <c r="V5467" s="17"/>
    </row>
    <row r="5468" spans="3:22">
      <c r="C5468" s="3"/>
      <c r="E5468" s="2"/>
      <c r="H5468" s="40"/>
      <c r="I5468" s="10"/>
      <c r="J5468" s="9"/>
      <c r="K5468" s="53"/>
      <c r="L5468" s="54"/>
      <c r="O5468" s="17"/>
      <c r="P5468" s="17"/>
      <c r="Q5468" s="17"/>
      <c r="R5468" s="17"/>
      <c r="S5468" s="17"/>
      <c r="T5468" s="17"/>
      <c r="U5468" s="17"/>
      <c r="V5468" s="17"/>
    </row>
    <row r="5469" spans="3:22">
      <c r="C5469" s="3"/>
      <c r="E5469" s="2"/>
      <c r="H5469" s="40"/>
      <c r="I5469" s="10"/>
      <c r="J5469" s="9"/>
      <c r="K5469" s="53"/>
      <c r="L5469" s="54"/>
      <c r="O5469" s="17"/>
      <c r="P5469" s="17"/>
      <c r="Q5469" s="17"/>
      <c r="R5469" s="17"/>
      <c r="S5469" s="17"/>
      <c r="T5469" s="17"/>
      <c r="U5469" s="17"/>
      <c r="V5469" s="17"/>
    </row>
    <row r="5470" spans="3:22">
      <c r="C5470" s="3"/>
      <c r="E5470" s="2"/>
      <c r="H5470" s="40"/>
      <c r="I5470" s="10"/>
      <c r="J5470" s="9"/>
      <c r="K5470" s="53"/>
      <c r="L5470" s="54"/>
      <c r="O5470" s="17"/>
      <c r="P5470" s="17"/>
      <c r="Q5470" s="17"/>
      <c r="R5470" s="17"/>
      <c r="S5470" s="17"/>
      <c r="T5470" s="17"/>
      <c r="U5470" s="17"/>
      <c r="V5470" s="17"/>
    </row>
    <row r="5471" spans="3:22">
      <c r="C5471" s="3"/>
      <c r="E5471" s="2"/>
      <c r="H5471" s="40"/>
      <c r="I5471" s="10"/>
      <c r="J5471" s="9"/>
      <c r="K5471" s="53"/>
      <c r="L5471" s="54"/>
      <c r="O5471" s="17"/>
      <c r="P5471" s="17"/>
      <c r="Q5471" s="17"/>
      <c r="R5471" s="17"/>
      <c r="S5471" s="17"/>
      <c r="T5471" s="17"/>
      <c r="U5471" s="17"/>
      <c r="V5471" s="17"/>
    </row>
    <row r="5472" spans="3:22">
      <c r="C5472" s="3"/>
      <c r="E5472" s="2"/>
      <c r="H5472" s="40"/>
      <c r="I5472" s="10"/>
      <c r="J5472" s="9"/>
      <c r="K5472" s="53"/>
      <c r="L5472" s="54"/>
      <c r="O5472" s="17"/>
      <c r="P5472" s="17"/>
      <c r="Q5472" s="17"/>
      <c r="R5472" s="17"/>
      <c r="S5472" s="17"/>
      <c r="T5472" s="17"/>
      <c r="U5472" s="17"/>
      <c r="V5472" s="17"/>
    </row>
    <row r="5473" spans="3:22">
      <c r="C5473" s="3"/>
      <c r="E5473" s="2"/>
      <c r="H5473" s="40"/>
      <c r="I5473" s="10"/>
      <c r="J5473" s="9"/>
      <c r="K5473" s="53"/>
      <c r="L5473" s="54"/>
      <c r="O5473" s="17"/>
      <c r="P5473" s="17"/>
      <c r="Q5473" s="17"/>
      <c r="R5473" s="17"/>
      <c r="S5473" s="17"/>
      <c r="T5473" s="17"/>
      <c r="U5473" s="17"/>
      <c r="V5473" s="17"/>
    </row>
    <row r="5474" spans="3:22">
      <c r="C5474" s="3"/>
      <c r="E5474" s="2"/>
      <c r="H5474" s="40"/>
      <c r="I5474" s="10"/>
      <c r="J5474" s="9"/>
      <c r="K5474" s="53"/>
      <c r="L5474" s="54"/>
      <c r="O5474" s="17"/>
      <c r="P5474" s="17"/>
      <c r="Q5474" s="17"/>
      <c r="R5474" s="17"/>
      <c r="S5474" s="17"/>
      <c r="T5474" s="17"/>
      <c r="U5474" s="17"/>
      <c r="V5474" s="17"/>
    </row>
    <row r="5475" spans="3:22">
      <c r="C5475" s="3"/>
      <c r="E5475" s="2"/>
      <c r="H5475" s="40"/>
      <c r="I5475" s="10"/>
      <c r="J5475" s="9"/>
      <c r="K5475" s="53"/>
      <c r="L5475" s="54"/>
      <c r="O5475" s="17"/>
      <c r="P5475" s="17"/>
      <c r="Q5475" s="17"/>
      <c r="R5475" s="17"/>
      <c r="S5475" s="17"/>
      <c r="T5475" s="17"/>
      <c r="U5475" s="17"/>
      <c r="V5475" s="17"/>
    </row>
    <row r="5476" spans="3:22">
      <c r="C5476" s="3"/>
      <c r="E5476" s="2"/>
      <c r="H5476" s="40"/>
      <c r="I5476" s="10"/>
      <c r="J5476" s="9"/>
      <c r="K5476" s="53"/>
      <c r="L5476" s="54"/>
      <c r="O5476" s="17"/>
      <c r="P5476" s="17"/>
      <c r="Q5476" s="17"/>
      <c r="R5476" s="17"/>
      <c r="S5476" s="17"/>
      <c r="T5476" s="17"/>
      <c r="U5476" s="17"/>
      <c r="V5476" s="17"/>
    </row>
    <row r="5477" spans="3:22">
      <c r="C5477" s="3"/>
      <c r="E5477" s="2"/>
      <c r="H5477" s="40"/>
      <c r="I5477" s="10"/>
      <c r="J5477" s="9"/>
      <c r="K5477" s="53"/>
      <c r="L5477" s="54"/>
      <c r="O5477" s="17"/>
      <c r="P5477" s="17"/>
      <c r="Q5477" s="17"/>
      <c r="R5477" s="17"/>
      <c r="S5477" s="17"/>
      <c r="T5477" s="17"/>
      <c r="U5477" s="17"/>
      <c r="V5477" s="17"/>
    </row>
    <row r="5478" spans="3:22">
      <c r="C5478" s="3"/>
      <c r="E5478" s="2"/>
      <c r="H5478" s="40"/>
      <c r="I5478" s="10"/>
      <c r="J5478" s="9"/>
      <c r="K5478" s="53"/>
      <c r="L5478" s="54"/>
      <c r="O5478" s="17"/>
      <c r="P5478" s="17"/>
      <c r="Q5478" s="17"/>
      <c r="R5478" s="17"/>
      <c r="S5478" s="17"/>
      <c r="T5478" s="17"/>
      <c r="U5478" s="17"/>
      <c r="V5478" s="17"/>
    </row>
    <row r="5479" spans="3:22">
      <c r="C5479" s="3"/>
      <c r="E5479" s="2"/>
      <c r="H5479" s="40"/>
      <c r="I5479" s="10"/>
      <c r="J5479" s="9"/>
      <c r="K5479" s="53"/>
      <c r="L5479" s="54"/>
      <c r="O5479" s="17"/>
      <c r="P5479" s="17"/>
      <c r="Q5479" s="17"/>
      <c r="R5479" s="17"/>
      <c r="S5479" s="17"/>
      <c r="T5479" s="17"/>
      <c r="U5479" s="17"/>
      <c r="V5479" s="17"/>
    </row>
    <row r="5480" spans="3:22">
      <c r="C5480" s="3"/>
      <c r="E5480" s="2"/>
      <c r="H5480" s="40"/>
      <c r="I5480" s="10"/>
      <c r="J5480" s="9"/>
      <c r="K5480" s="53"/>
      <c r="L5480" s="54"/>
      <c r="O5480" s="17"/>
      <c r="P5480" s="17"/>
      <c r="Q5480" s="17"/>
      <c r="R5480" s="17"/>
      <c r="S5480" s="17"/>
      <c r="T5480" s="17"/>
      <c r="U5480" s="17"/>
      <c r="V5480" s="17"/>
    </row>
    <row r="5481" spans="3:22">
      <c r="C5481" s="3"/>
      <c r="E5481" s="2"/>
      <c r="H5481" s="40"/>
      <c r="I5481" s="10"/>
      <c r="J5481" s="9"/>
      <c r="K5481" s="53"/>
      <c r="L5481" s="54"/>
      <c r="O5481" s="17"/>
      <c r="P5481" s="17"/>
      <c r="Q5481" s="17"/>
      <c r="R5481" s="17"/>
      <c r="S5481" s="17"/>
      <c r="T5481" s="17"/>
      <c r="U5481" s="17"/>
      <c r="V5481" s="17"/>
    </row>
    <row r="5482" spans="3:22">
      <c r="C5482" s="3"/>
      <c r="E5482" s="2"/>
      <c r="H5482" s="40"/>
      <c r="I5482" s="10"/>
      <c r="J5482" s="9"/>
      <c r="K5482" s="53"/>
      <c r="L5482" s="54"/>
      <c r="O5482" s="17"/>
      <c r="P5482" s="17"/>
      <c r="Q5482" s="17"/>
      <c r="R5482" s="17"/>
      <c r="S5482" s="17"/>
      <c r="T5482" s="17"/>
      <c r="U5482" s="17"/>
      <c r="V5482" s="17"/>
    </row>
    <row r="5483" spans="3:22">
      <c r="C5483" s="3"/>
      <c r="E5483" s="2"/>
      <c r="H5483" s="40"/>
      <c r="I5483" s="10"/>
      <c r="J5483" s="9"/>
      <c r="K5483" s="53"/>
      <c r="L5483" s="54"/>
      <c r="O5483" s="17"/>
      <c r="P5483" s="17"/>
      <c r="Q5483" s="17"/>
      <c r="R5483" s="17"/>
      <c r="S5483" s="17"/>
      <c r="T5483" s="17"/>
      <c r="U5483" s="17"/>
      <c r="V5483" s="17"/>
    </row>
    <row r="5484" spans="3:22">
      <c r="C5484" s="3"/>
      <c r="E5484" s="2"/>
      <c r="H5484" s="40"/>
      <c r="I5484" s="10"/>
      <c r="J5484" s="9"/>
      <c r="K5484" s="53"/>
      <c r="L5484" s="54"/>
      <c r="O5484" s="17"/>
      <c r="P5484" s="17"/>
      <c r="Q5484" s="17"/>
      <c r="R5484" s="17"/>
      <c r="S5484" s="17"/>
      <c r="T5484" s="17"/>
      <c r="U5484" s="17"/>
      <c r="V5484" s="17"/>
    </row>
    <row r="5485" spans="3:22">
      <c r="C5485" s="3"/>
      <c r="E5485" s="2"/>
      <c r="H5485" s="40"/>
      <c r="I5485" s="10"/>
      <c r="J5485" s="9"/>
      <c r="K5485" s="53"/>
      <c r="L5485" s="54"/>
      <c r="O5485" s="17"/>
      <c r="P5485" s="17"/>
      <c r="Q5485" s="17"/>
      <c r="R5485" s="17"/>
      <c r="S5485" s="17"/>
      <c r="T5485" s="17"/>
      <c r="U5485" s="17"/>
      <c r="V5485" s="17"/>
    </row>
    <row r="5486" spans="3:22">
      <c r="C5486" s="3"/>
      <c r="E5486" s="2"/>
      <c r="H5486" s="40"/>
      <c r="I5486" s="10"/>
      <c r="J5486" s="9"/>
      <c r="K5486" s="53"/>
      <c r="L5486" s="54"/>
      <c r="O5486" s="17"/>
      <c r="P5486" s="17"/>
      <c r="Q5486" s="17"/>
      <c r="R5486" s="17"/>
      <c r="S5486" s="17"/>
      <c r="T5486" s="17"/>
      <c r="U5486" s="17"/>
      <c r="V5486" s="17"/>
    </row>
    <row r="5487" spans="3:22">
      <c r="C5487" s="3"/>
      <c r="E5487" s="2"/>
      <c r="H5487" s="40"/>
      <c r="I5487" s="10"/>
      <c r="J5487" s="9"/>
      <c r="K5487" s="53"/>
      <c r="L5487" s="54"/>
      <c r="O5487" s="17"/>
      <c r="P5487" s="17"/>
      <c r="Q5487" s="17"/>
      <c r="R5487" s="17"/>
      <c r="S5487" s="17"/>
      <c r="T5487" s="17"/>
      <c r="U5487" s="17"/>
      <c r="V5487" s="17"/>
    </row>
    <row r="5488" spans="3:22">
      <c r="C5488" s="3"/>
      <c r="E5488" s="2"/>
      <c r="H5488" s="40"/>
      <c r="I5488" s="10"/>
      <c r="J5488" s="9"/>
      <c r="K5488" s="53"/>
      <c r="L5488" s="54"/>
      <c r="O5488" s="17"/>
      <c r="P5488" s="17"/>
      <c r="Q5488" s="17"/>
      <c r="R5488" s="17"/>
      <c r="S5488" s="17"/>
      <c r="T5488" s="17"/>
      <c r="U5488" s="17"/>
      <c r="V5488" s="17"/>
    </row>
    <row r="5489" spans="3:22">
      <c r="C5489" s="3"/>
      <c r="E5489" s="2"/>
      <c r="H5489" s="40"/>
      <c r="I5489" s="10"/>
      <c r="J5489" s="9"/>
      <c r="K5489" s="53"/>
      <c r="L5489" s="54"/>
      <c r="O5489" s="17"/>
      <c r="P5489" s="17"/>
      <c r="Q5489" s="17"/>
      <c r="R5489" s="17"/>
      <c r="S5489" s="17"/>
      <c r="T5489" s="17"/>
      <c r="U5489" s="17"/>
      <c r="V5489" s="17"/>
    </row>
    <row r="5490" spans="3:22">
      <c r="C5490" s="3"/>
      <c r="E5490" s="2"/>
      <c r="H5490" s="40"/>
      <c r="I5490" s="10"/>
      <c r="J5490" s="9"/>
      <c r="K5490" s="53"/>
      <c r="L5490" s="54"/>
      <c r="O5490" s="17"/>
      <c r="P5490" s="17"/>
      <c r="Q5490" s="17"/>
      <c r="R5490" s="17"/>
      <c r="S5490" s="17"/>
      <c r="T5490" s="17"/>
      <c r="U5490" s="17"/>
      <c r="V5490" s="17"/>
    </row>
    <row r="5491" spans="3:22">
      <c r="C5491" s="3"/>
      <c r="E5491" s="2"/>
      <c r="H5491" s="40"/>
      <c r="I5491" s="10"/>
      <c r="J5491" s="9"/>
      <c r="K5491" s="53"/>
      <c r="L5491" s="54"/>
      <c r="O5491" s="17"/>
      <c r="P5491" s="17"/>
      <c r="Q5491" s="17"/>
      <c r="R5491" s="17"/>
      <c r="S5491" s="17"/>
      <c r="T5491" s="17"/>
      <c r="U5491" s="17"/>
      <c r="V5491" s="17"/>
    </row>
    <row r="5492" spans="3:22">
      <c r="C5492" s="3"/>
      <c r="E5492" s="2"/>
      <c r="H5492" s="40"/>
      <c r="I5492" s="10"/>
      <c r="J5492" s="9"/>
      <c r="K5492" s="53"/>
      <c r="L5492" s="54"/>
      <c r="O5492" s="17"/>
      <c r="P5492" s="17"/>
      <c r="Q5492" s="17"/>
      <c r="R5492" s="17"/>
      <c r="S5492" s="17"/>
      <c r="T5492" s="17"/>
      <c r="U5492" s="17"/>
      <c r="V5492" s="17"/>
    </row>
    <row r="5493" spans="3:22">
      <c r="C5493" s="3"/>
      <c r="E5493" s="2"/>
      <c r="H5493" s="40"/>
      <c r="I5493" s="10"/>
      <c r="J5493" s="9"/>
      <c r="K5493" s="53"/>
      <c r="L5493" s="54"/>
      <c r="O5493" s="17"/>
      <c r="P5493" s="17"/>
      <c r="Q5493" s="17"/>
      <c r="R5493" s="17"/>
      <c r="S5493" s="17"/>
      <c r="T5493" s="17"/>
      <c r="U5493" s="17"/>
      <c r="V5493" s="17"/>
    </row>
    <row r="5494" spans="3:22">
      <c r="C5494" s="3"/>
      <c r="E5494" s="2"/>
      <c r="H5494" s="40"/>
      <c r="I5494" s="10"/>
      <c r="J5494" s="9"/>
      <c r="K5494" s="53"/>
      <c r="L5494" s="54"/>
      <c r="O5494" s="17"/>
      <c r="P5494" s="17"/>
      <c r="Q5494" s="17"/>
      <c r="R5494" s="17"/>
      <c r="S5494" s="17"/>
      <c r="T5494" s="17"/>
      <c r="U5494" s="17"/>
      <c r="V5494" s="17"/>
    </row>
    <row r="5495" spans="3:22">
      <c r="C5495" s="3"/>
      <c r="E5495" s="2"/>
      <c r="H5495" s="40"/>
      <c r="I5495" s="10"/>
      <c r="J5495" s="9"/>
      <c r="K5495" s="53"/>
      <c r="L5495" s="54"/>
      <c r="O5495" s="17"/>
      <c r="P5495" s="17"/>
      <c r="Q5495" s="17"/>
      <c r="R5495" s="17"/>
      <c r="S5495" s="17"/>
      <c r="T5495" s="17"/>
      <c r="U5495" s="17"/>
      <c r="V5495" s="17"/>
    </row>
    <row r="5496" spans="3:22">
      <c r="C5496" s="3"/>
      <c r="E5496" s="2"/>
      <c r="H5496" s="40"/>
      <c r="I5496" s="10"/>
      <c r="J5496" s="9"/>
      <c r="K5496" s="53"/>
      <c r="L5496" s="54"/>
      <c r="O5496" s="17"/>
      <c r="P5496" s="17"/>
      <c r="Q5496" s="17"/>
      <c r="R5496" s="17"/>
      <c r="S5496" s="17"/>
      <c r="T5496" s="17"/>
      <c r="U5496" s="17"/>
      <c r="V5496" s="17"/>
    </row>
    <row r="5497" spans="3:22">
      <c r="C5497" s="3"/>
      <c r="E5497" s="2"/>
      <c r="H5497" s="40"/>
      <c r="I5497" s="10"/>
      <c r="J5497" s="9"/>
      <c r="K5497" s="53"/>
      <c r="L5497" s="54"/>
      <c r="O5497" s="17"/>
      <c r="P5497" s="17"/>
      <c r="Q5497" s="17"/>
      <c r="R5497" s="17"/>
      <c r="S5497" s="17"/>
      <c r="T5497" s="17"/>
      <c r="U5497" s="17"/>
      <c r="V5497" s="17"/>
    </row>
    <row r="5498" spans="3:22">
      <c r="C5498" s="3"/>
      <c r="E5498" s="2"/>
      <c r="H5498" s="40"/>
      <c r="I5498" s="10"/>
      <c r="J5498" s="9"/>
      <c r="K5498" s="53"/>
      <c r="L5498" s="54"/>
      <c r="O5498" s="17"/>
      <c r="P5498" s="17"/>
      <c r="Q5498" s="17"/>
      <c r="R5498" s="17"/>
      <c r="S5498" s="17"/>
      <c r="T5498" s="17"/>
      <c r="U5498" s="17"/>
      <c r="V5498" s="17"/>
    </row>
    <row r="5499" spans="3:22">
      <c r="C5499" s="3"/>
      <c r="E5499" s="2"/>
      <c r="H5499" s="40"/>
      <c r="I5499" s="10"/>
      <c r="J5499" s="9"/>
      <c r="K5499" s="53"/>
      <c r="L5499" s="54"/>
      <c r="O5499" s="17"/>
      <c r="P5499" s="17"/>
      <c r="Q5499" s="17"/>
      <c r="R5499" s="17"/>
      <c r="S5499" s="17"/>
      <c r="T5499" s="17"/>
      <c r="U5499" s="17"/>
      <c r="V5499" s="17"/>
    </row>
    <row r="5500" spans="3:22">
      <c r="C5500" s="3"/>
      <c r="E5500" s="2"/>
      <c r="H5500" s="40"/>
      <c r="I5500" s="10"/>
      <c r="J5500" s="9"/>
      <c r="K5500" s="53"/>
      <c r="L5500" s="54"/>
      <c r="O5500" s="17"/>
      <c r="P5500" s="17"/>
      <c r="Q5500" s="17"/>
      <c r="R5500" s="17"/>
      <c r="S5500" s="17"/>
      <c r="T5500" s="17"/>
      <c r="U5500" s="17"/>
      <c r="V5500" s="17"/>
    </row>
    <row r="5501" spans="3:22">
      <c r="C5501" s="3"/>
      <c r="E5501" s="2"/>
      <c r="H5501" s="40"/>
      <c r="I5501" s="10"/>
      <c r="J5501" s="9"/>
      <c r="K5501" s="53"/>
      <c r="L5501" s="54"/>
      <c r="O5501" s="17"/>
      <c r="P5501" s="17"/>
      <c r="Q5501" s="17"/>
      <c r="R5501" s="17"/>
      <c r="S5501" s="17"/>
      <c r="T5501" s="17"/>
      <c r="U5501" s="17"/>
      <c r="V5501" s="17"/>
    </row>
    <row r="5502" spans="3:22">
      <c r="C5502" s="3"/>
      <c r="E5502" s="2"/>
      <c r="H5502" s="40"/>
      <c r="I5502" s="10"/>
      <c r="J5502" s="9"/>
      <c r="K5502" s="53"/>
      <c r="L5502" s="54"/>
      <c r="O5502" s="17"/>
      <c r="P5502" s="17"/>
      <c r="Q5502" s="17"/>
      <c r="R5502" s="17"/>
      <c r="S5502" s="17"/>
      <c r="T5502" s="17"/>
      <c r="U5502" s="17"/>
      <c r="V5502" s="17"/>
    </row>
    <row r="5503" spans="3:22">
      <c r="C5503" s="3"/>
      <c r="E5503" s="2"/>
      <c r="H5503" s="40"/>
      <c r="I5503" s="10"/>
      <c r="J5503" s="9"/>
      <c r="K5503" s="53"/>
      <c r="L5503" s="54"/>
      <c r="O5503" s="17"/>
      <c r="P5503" s="17"/>
      <c r="Q5503" s="17"/>
      <c r="R5503" s="17"/>
      <c r="S5503" s="17"/>
      <c r="T5503" s="17"/>
      <c r="U5503" s="17"/>
      <c r="V5503" s="17"/>
    </row>
    <row r="5504" spans="3:22">
      <c r="C5504" s="3"/>
      <c r="E5504" s="2"/>
      <c r="H5504" s="40"/>
      <c r="I5504" s="10"/>
      <c r="J5504" s="9"/>
      <c r="K5504" s="53"/>
      <c r="L5504" s="54"/>
      <c r="O5504" s="17"/>
      <c r="P5504" s="17"/>
      <c r="Q5504" s="17"/>
      <c r="R5504" s="17"/>
      <c r="S5504" s="17"/>
      <c r="T5504" s="17"/>
      <c r="U5504" s="17"/>
      <c r="V5504" s="17"/>
    </row>
    <row r="5505" spans="3:22">
      <c r="C5505" s="3"/>
      <c r="E5505" s="2"/>
      <c r="H5505" s="40"/>
      <c r="I5505" s="10"/>
      <c r="J5505" s="9"/>
      <c r="K5505" s="53"/>
      <c r="L5505" s="54"/>
      <c r="O5505" s="17"/>
      <c r="P5505" s="17"/>
      <c r="Q5505" s="17"/>
      <c r="R5505" s="17"/>
      <c r="S5505" s="17"/>
      <c r="T5505" s="17"/>
      <c r="U5505" s="17"/>
      <c r="V5505" s="17"/>
    </row>
    <row r="5506" spans="3:22">
      <c r="C5506" s="3"/>
      <c r="E5506" s="2"/>
      <c r="H5506" s="40"/>
      <c r="I5506" s="10"/>
      <c r="J5506" s="9"/>
      <c r="K5506" s="53"/>
      <c r="L5506" s="54"/>
      <c r="O5506" s="17"/>
      <c r="P5506" s="17"/>
      <c r="Q5506" s="17"/>
      <c r="R5506" s="17"/>
      <c r="S5506" s="17"/>
      <c r="T5506" s="17"/>
      <c r="U5506" s="17"/>
      <c r="V5506" s="17"/>
    </row>
    <row r="5507" spans="3:22">
      <c r="C5507" s="3"/>
      <c r="E5507" s="2"/>
      <c r="H5507" s="40"/>
      <c r="I5507" s="10"/>
      <c r="J5507" s="9"/>
      <c r="K5507" s="53"/>
      <c r="L5507" s="54"/>
      <c r="O5507" s="17"/>
      <c r="P5507" s="17"/>
      <c r="Q5507" s="17"/>
      <c r="R5507" s="17"/>
      <c r="S5507" s="17"/>
      <c r="T5507" s="17"/>
      <c r="U5507" s="17"/>
      <c r="V5507" s="17"/>
    </row>
    <row r="5508" spans="3:22">
      <c r="C5508" s="3"/>
      <c r="E5508" s="2"/>
      <c r="H5508" s="40"/>
      <c r="I5508" s="10"/>
      <c r="J5508" s="9"/>
      <c r="K5508" s="53"/>
      <c r="L5508" s="54"/>
      <c r="O5508" s="17"/>
      <c r="P5508" s="17"/>
      <c r="Q5508" s="17"/>
      <c r="R5508" s="17"/>
      <c r="S5508" s="17"/>
      <c r="T5508" s="17"/>
      <c r="U5508" s="17"/>
      <c r="V5508" s="17"/>
    </row>
    <row r="5509" spans="3:22">
      <c r="C5509" s="3"/>
      <c r="E5509" s="2"/>
      <c r="H5509" s="40"/>
      <c r="I5509" s="10"/>
      <c r="J5509" s="9"/>
      <c r="K5509" s="53"/>
      <c r="L5509" s="54"/>
      <c r="O5509" s="17"/>
      <c r="P5509" s="17"/>
      <c r="Q5509" s="17"/>
      <c r="R5509" s="17"/>
      <c r="S5509" s="17"/>
      <c r="T5509" s="17"/>
      <c r="U5509" s="17"/>
      <c r="V5509" s="17"/>
    </row>
    <row r="5510" spans="3:22">
      <c r="C5510" s="3"/>
      <c r="E5510" s="2"/>
      <c r="H5510" s="40"/>
      <c r="I5510" s="10"/>
      <c r="J5510" s="9"/>
      <c r="K5510" s="53"/>
      <c r="L5510" s="54"/>
      <c r="O5510" s="17"/>
      <c r="P5510" s="17"/>
      <c r="Q5510" s="17"/>
      <c r="R5510" s="17"/>
      <c r="S5510" s="17"/>
      <c r="T5510" s="17"/>
      <c r="U5510" s="17"/>
      <c r="V5510" s="17"/>
    </row>
    <row r="5511" spans="3:22">
      <c r="C5511" s="3"/>
      <c r="E5511" s="2"/>
      <c r="H5511" s="40"/>
      <c r="I5511" s="10"/>
      <c r="J5511" s="9"/>
      <c r="K5511" s="53"/>
      <c r="L5511" s="54"/>
      <c r="O5511" s="17"/>
      <c r="P5511" s="17"/>
      <c r="Q5511" s="17"/>
      <c r="R5511" s="17"/>
      <c r="S5511" s="17"/>
      <c r="T5511" s="17"/>
      <c r="U5511" s="17"/>
      <c r="V5511" s="17"/>
    </row>
    <row r="5512" spans="3:22">
      <c r="C5512" s="3"/>
      <c r="E5512" s="2"/>
      <c r="H5512" s="40"/>
      <c r="I5512" s="10"/>
      <c r="J5512" s="9"/>
      <c r="K5512" s="53"/>
      <c r="L5512" s="54"/>
      <c r="O5512" s="17"/>
      <c r="P5512" s="17"/>
      <c r="Q5512" s="17"/>
      <c r="R5512" s="17"/>
      <c r="S5512" s="17"/>
      <c r="T5512" s="17"/>
      <c r="U5512" s="17"/>
      <c r="V5512" s="17"/>
    </row>
    <row r="5513" spans="3:22">
      <c r="C5513" s="3"/>
      <c r="E5513" s="2"/>
      <c r="H5513" s="40"/>
      <c r="I5513" s="10"/>
      <c r="J5513" s="9"/>
      <c r="K5513" s="53"/>
      <c r="L5513" s="54"/>
      <c r="O5513" s="17"/>
      <c r="P5513" s="17"/>
      <c r="Q5513" s="17"/>
      <c r="R5513" s="17"/>
      <c r="S5513" s="17"/>
      <c r="T5513" s="17"/>
      <c r="U5513" s="17"/>
      <c r="V5513" s="17"/>
    </row>
    <row r="5514" spans="3:22">
      <c r="C5514" s="3"/>
      <c r="E5514" s="2"/>
      <c r="H5514" s="40"/>
      <c r="I5514" s="10"/>
      <c r="J5514" s="9"/>
      <c r="K5514" s="53"/>
      <c r="L5514" s="54"/>
      <c r="O5514" s="17"/>
      <c r="P5514" s="17"/>
      <c r="Q5514" s="17"/>
      <c r="R5514" s="17"/>
      <c r="S5514" s="17"/>
      <c r="T5514" s="17"/>
      <c r="U5514" s="17"/>
      <c r="V5514" s="17"/>
    </row>
    <row r="5515" spans="3:22">
      <c r="C5515" s="3"/>
      <c r="E5515" s="2"/>
      <c r="H5515" s="40"/>
      <c r="I5515" s="10"/>
      <c r="J5515" s="9"/>
      <c r="K5515" s="53"/>
      <c r="L5515" s="54"/>
      <c r="O5515" s="17"/>
      <c r="P5515" s="17"/>
      <c r="Q5515" s="17"/>
      <c r="R5515" s="17"/>
      <c r="S5515" s="17"/>
      <c r="T5515" s="17"/>
      <c r="U5515" s="17"/>
      <c r="V5515" s="17"/>
    </row>
    <row r="5516" spans="3:22">
      <c r="C5516" s="3"/>
      <c r="E5516" s="2"/>
      <c r="H5516" s="40"/>
      <c r="I5516" s="10"/>
      <c r="J5516" s="9"/>
      <c r="K5516" s="53"/>
      <c r="L5516" s="54"/>
      <c r="O5516" s="17"/>
      <c r="P5516" s="17"/>
      <c r="Q5516" s="17"/>
      <c r="R5516" s="17"/>
      <c r="S5516" s="17"/>
      <c r="T5516" s="17"/>
      <c r="U5516" s="17"/>
      <c r="V5516" s="17"/>
    </row>
    <row r="5517" spans="3:22">
      <c r="C5517" s="3"/>
      <c r="E5517" s="2"/>
      <c r="H5517" s="40"/>
      <c r="I5517" s="10"/>
      <c r="J5517" s="9"/>
      <c r="K5517" s="53"/>
      <c r="L5517" s="54"/>
      <c r="O5517" s="17"/>
      <c r="P5517" s="17"/>
      <c r="Q5517" s="17"/>
      <c r="R5517" s="17"/>
      <c r="S5517" s="17"/>
      <c r="T5517" s="17"/>
      <c r="U5517" s="17"/>
      <c r="V5517" s="17"/>
    </row>
    <row r="5518" spans="3:22">
      <c r="C5518" s="3"/>
      <c r="E5518" s="2"/>
      <c r="H5518" s="40"/>
      <c r="I5518" s="10"/>
      <c r="J5518" s="9"/>
      <c r="K5518" s="53"/>
      <c r="L5518" s="54"/>
      <c r="O5518" s="17"/>
      <c r="P5518" s="17"/>
      <c r="Q5518" s="17"/>
      <c r="R5518" s="17"/>
      <c r="S5518" s="17"/>
      <c r="T5518" s="17"/>
      <c r="U5518" s="17"/>
      <c r="V5518" s="17"/>
    </row>
    <row r="5519" spans="3:22">
      <c r="C5519" s="3"/>
      <c r="E5519" s="2"/>
      <c r="H5519" s="40"/>
      <c r="I5519" s="10"/>
      <c r="J5519" s="9"/>
      <c r="K5519" s="53"/>
      <c r="L5519" s="54"/>
      <c r="O5519" s="17"/>
      <c r="P5519" s="17"/>
      <c r="Q5519" s="17"/>
      <c r="R5519" s="17"/>
      <c r="S5519" s="17"/>
      <c r="T5519" s="17"/>
      <c r="U5519" s="17"/>
      <c r="V5519" s="17"/>
    </row>
    <row r="5520" spans="3:22">
      <c r="C5520" s="3"/>
      <c r="E5520" s="2"/>
      <c r="H5520" s="40"/>
      <c r="I5520" s="10"/>
      <c r="J5520" s="9"/>
      <c r="K5520" s="53"/>
      <c r="L5520" s="54"/>
      <c r="O5520" s="17"/>
      <c r="P5520" s="17"/>
      <c r="Q5520" s="17"/>
      <c r="R5520" s="17"/>
      <c r="S5520" s="17"/>
      <c r="T5520" s="17"/>
      <c r="U5520" s="17"/>
      <c r="V5520" s="17"/>
    </row>
    <row r="5521" spans="3:22">
      <c r="C5521" s="3"/>
      <c r="E5521" s="2"/>
      <c r="H5521" s="40"/>
      <c r="I5521" s="10"/>
      <c r="J5521" s="9"/>
      <c r="K5521" s="53"/>
      <c r="L5521" s="54"/>
      <c r="O5521" s="17"/>
      <c r="P5521" s="17"/>
      <c r="Q5521" s="17"/>
      <c r="R5521" s="17"/>
      <c r="S5521" s="17"/>
      <c r="T5521" s="17"/>
      <c r="U5521" s="17"/>
      <c r="V5521" s="17"/>
    </row>
    <row r="5522" spans="3:22">
      <c r="C5522" s="3"/>
      <c r="E5522" s="2"/>
      <c r="H5522" s="40"/>
      <c r="I5522" s="10"/>
      <c r="J5522" s="9"/>
      <c r="K5522" s="53"/>
      <c r="L5522" s="54"/>
      <c r="O5522" s="17"/>
      <c r="P5522" s="17"/>
      <c r="Q5522" s="17"/>
      <c r="R5522" s="17"/>
      <c r="S5522" s="17"/>
      <c r="T5522" s="17"/>
      <c r="U5522" s="17"/>
      <c r="V5522" s="17"/>
    </row>
    <row r="5523" spans="3:22">
      <c r="C5523" s="3"/>
      <c r="E5523" s="2"/>
      <c r="H5523" s="40"/>
      <c r="I5523" s="10"/>
      <c r="J5523" s="9"/>
      <c r="K5523" s="53"/>
      <c r="L5523" s="54"/>
      <c r="O5523" s="17"/>
      <c r="P5523" s="17"/>
      <c r="Q5523" s="17"/>
      <c r="R5523" s="17"/>
      <c r="S5523" s="17"/>
      <c r="T5523" s="17"/>
      <c r="U5523" s="17"/>
      <c r="V5523" s="17"/>
    </row>
    <row r="5524" spans="3:22">
      <c r="C5524" s="3"/>
      <c r="E5524" s="2"/>
      <c r="H5524" s="40"/>
      <c r="I5524" s="10"/>
      <c r="J5524" s="9"/>
      <c r="K5524" s="53"/>
      <c r="L5524" s="54"/>
      <c r="O5524" s="17"/>
      <c r="P5524" s="17"/>
      <c r="Q5524" s="17"/>
      <c r="R5524" s="17"/>
      <c r="S5524" s="17"/>
      <c r="T5524" s="17"/>
      <c r="U5524" s="17"/>
      <c r="V5524" s="17"/>
    </row>
    <row r="5525" spans="3:22">
      <c r="C5525" s="3"/>
      <c r="E5525" s="2"/>
      <c r="H5525" s="40"/>
      <c r="I5525" s="10"/>
      <c r="J5525" s="9"/>
      <c r="K5525" s="53"/>
      <c r="L5525" s="54"/>
      <c r="O5525" s="17"/>
      <c r="P5525" s="17"/>
      <c r="Q5525" s="17"/>
      <c r="R5525" s="17"/>
      <c r="S5525" s="17"/>
      <c r="T5525" s="17"/>
      <c r="U5525" s="17"/>
      <c r="V5525" s="17"/>
    </row>
    <row r="5526" spans="3:22">
      <c r="C5526" s="3"/>
      <c r="E5526" s="2"/>
      <c r="H5526" s="40"/>
      <c r="I5526" s="10"/>
      <c r="J5526" s="9"/>
      <c r="K5526" s="53"/>
      <c r="L5526" s="54"/>
      <c r="O5526" s="17"/>
      <c r="P5526" s="17"/>
      <c r="Q5526" s="17"/>
      <c r="R5526" s="17"/>
      <c r="S5526" s="17"/>
      <c r="T5526" s="17"/>
      <c r="U5526" s="17"/>
      <c r="V5526" s="17"/>
    </row>
    <row r="5527" spans="3:22">
      <c r="C5527" s="3"/>
      <c r="E5527" s="2"/>
      <c r="H5527" s="40"/>
      <c r="I5527" s="10"/>
      <c r="J5527" s="9"/>
      <c r="K5527" s="53"/>
      <c r="L5527" s="54"/>
      <c r="O5527" s="17"/>
      <c r="P5527" s="17"/>
      <c r="Q5527" s="17"/>
      <c r="R5527" s="17"/>
      <c r="S5527" s="17"/>
      <c r="T5527" s="17"/>
      <c r="U5527" s="17"/>
      <c r="V5527" s="17"/>
    </row>
    <row r="5528" spans="3:22">
      <c r="C5528" s="3"/>
      <c r="E5528" s="2"/>
      <c r="H5528" s="40"/>
      <c r="I5528" s="10"/>
      <c r="J5528" s="9"/>
      <c r="K5528" s="53"/>
      <c r="L5528" s="54"/>
      <c r="O5528" s="17"/>
      <c r="P5528" s="17"/>
      <c r="Q5528" s="17"/>
      <c r="R5528" s="17"/>
      <c r="S5528" s="17"/>
      <c r="T5528" s="17"/>
      <c r="U5528" s="17"/>
      <c r="V5528" s="17"/>
    </row>
    <row r="5529" spans="3:22">
      <c r="C5529" s="3"/>
      <c r="E5529" s="2"/>
      <c r="H5529" s="40"/>
      <c r="I5529" s="10"/>
      <c r="J5529" s="9"/>
      <c r="K5529" s="53"/>
      <c r="L5529" s="54"/>
      <c r="O5529" s="17"/>
      <c r="P5529" s="17"/>
      <c r="Q5529" s="17"/>
      <c r="R5529" s="17"/>
      <c r="S5529" s="17"/>
      <c r="T5529" s="17"/>
      <c r="U5529" s="17"/>
      <c r="V5529" s="17"/>
    </row>
    <row r="5530" spans="3:22">
      <c r="C5530" s="3"/>
      <c r="E5530" s="2"/>
      <c r="H5530" s="40"/>
      <c r="I5530" s="10"/>
      <c r="J5530" s="9"/>
      <c r="K5530" s="53"/>
      <c r="L5530" s="54"/>
      <c r="O5530" s="17"/>
      <c r="P5530" s="17"/>
      <c r="Q5530" s="17"/>
      <c r="R5530" s="17"/>
      <c r="S5530" s="17"/>
      <c r="T5530" s="17"/>
      <c r="U5530" s="17"/>
      <c r="V5530" s="17"/>
    </row>
    <row r="5531" spans="3:22">
      <c r="C5531" s="3"/>
      <c r="E5531" s="2"/>
      <c r="H5531" s="40"/>
      <c r="I5531" s="10"/>
      <c r="J5531" s="9"/>
      <c r="K5531" s="53"/>
      <c r="L5531" s="54"/>
      <c r="O5531" s="17"/>
      <c r="P5531" s="17"/>
      <c r="Q5531" s="17"/>
      <c r="R5531" s="17"/>
      <c r="S5531" s="17"/>
      <c r="T5531" s="17"/>
      <c r="U5531" s="17"/>
      <c r="V5531" s="17"/>
    </row>
    <row r="5532" spans="3:22">
      <c r="C5532" s="3"/>
      <c r="E5532" s="2"/>
      <c r="H5532" s="40"/>
      <c r="I5532" s="10"/>
      <c r="J5532" s="9"/>
      <c r="K5532" s="53"/>
      <c r="L5532" s="54"/>
      <c r="O5532" s="17"/>
      <c r="P5532" s="17"/>
      <c r="Q5532" s="17"/>
      <c r="R5532" s="17"/>
      <c r="S5532" s="17"/>
      <c r="T5532" s="17"/>
      <c r="U5532" s="17"/>
      <c r="V5532" s="17"/>
    </row>
    <row r="5533" spans="3:22">
      <c r="C5533" s="3"/>
      <c r="E5533" s="2"/>
      <c r="H5533" s="40"/>
      <c r="I5533" s="10"/>
      <c r="J5533" s="9"/>
      <c r="K5533" s="53"/>
      <c r="L5533" s="54"/>
      <c r="O5533" s="17"/>
      <c r="P5533" s="17"/>
      <c r="Q5533" s="17"/>
      <c r="R5533" s="17"/>
      <c r="S5533" s="17"/>
      <c r="T5533" s="17"/>
      <c r="U5533" s="17"/>
      <c r="V5533" s="17"/>
    </row>
    <row r="5534" spans="3:22">
      <c r="C5534" s="3"/>
      <c r="E5534" s="2"/>
      <c r="H5534" s="40"/>
      <c r="I5534" s="10"/>
      <c r="J5534" s="9"/>
      <c r="K5534" s="53"/>
      <c r="L5534" s="54"/>
      <c r="O5534" s="17"/>
      <c r="P5534" s="17"/>
      <c r="Q5534" s="17"/>
      <c r="R5534" s="17"/>
      <c r="S5534" s="17"/>
      <c r="T5534" s="17"/>
      <c r="U5534" s="17"/>
      <c r="V5534" s="17"/>
    </row>
    <row r="5535" spans="3:22">
      <c r="C5535" s="3"/>
      <c r="E5535" s="2"/>
      <c r="H5535" s="40"/>
      <c r="I5535" s="10"/>
      <c r="J5535" s="9"/>
      <c r="K5535" s="53"/>
      <c r="L5535" s="54"/>
      <c r="O5535" s="17"/>
      <c r="P5535" s="17"/>
      <c r="Q5535" s="17"/>
      <c r="R5535" s="17"/>
      <c r="S5535" s="17"/>
      <c r="T5535" s="17"/>
      <c r="U5535" s="17"/>
      <c r="V5535" s="17"/>
    </row>
    <row r="5536" spans="3:22">
      <c r="C5536" s="3"/>
      <c r="E5536" s="2"/>
      <c r="H5536" s="40"/>
      <c r="I5536" s="10"/>
      <c r="J5536" s="9"/>
      <c r="K5536" s="53"/>
      <c r="L5536" s="54"/>
      <c r="O5536" s="17"/>
      <c r="P5536" s="17"/>
      <c r="Q5536" s="17"/>
      <c r="R5536" s="17"/>
      <c r="S5536" s="17"/>
      <c r="T5536" s="17"/>
      <c r="U5536" s="17"/>
      <c r="V5536" s="17"/>
    </row>
    <row r="5537" spans="3:22">
      <c r="C5537" s="3"/>
      <c r="E5537" s="2"/>
      <c r="H5537" s="40"/>
      <c r="I5537" s="10"/>
      <c r="J5537" s="9"/>
      <c r="K5537" s="53"/>
      <c r="L5537" s="54"/>
      <c r="O5537" s="17"/>
      <c r="P5537" s="17"/>
      <c r="Q5537" s="17"/>
      <c r="R5537" s="17"/>
      <c r="S5537" s="17"/>
      <c r="T5537" s="17"/>
      <c r="U5537" s="17"/>
      <c r="V5537" s="17"/>
    </row>
    <row r="5538" spans="3:22">
      <c r="C5538" s="3"/>
      <c r="E5538" s="2"/>
      <c r="H5538" s="40"/>
      <c r="I5538" s="10"/>
      <c r="J5538" s="9"/>
      <c r="K5538" s="53"/>
      <c r="L5538" s="54"/>
      <c r="O5538" s="17"/>
      <c r="P5538" s="17"/>
      <c r="Q5538" s="17"/>
      <c r="R5538" s="17"/>
      <c r="S5538" s="17"/>
      <c r="T5538" s="17"/>
      <c r="U5538" s="17"/>
      <c r="V5538" s="17"/>
    </row>
    <row r="5539" spans="3:22">
      <c r="C5539" s="3"/>
      <c r="E5539" s="2"/>
      <c r="H5539" s="40"/>
      <c r="I5539" s="10"/>
      <c r="J5539" s="9"/>
      <c r="K5539" s="53"/>
      <c r="L5539" s="54"/>
      <c r="O5539" s="17"/>
      <c r="P5539" s="17"/>
      <c r="Q5539" s="17"/>
      <c r="R5539" s="17"/>
      <c r="S5539" s="17"/>
      <c r="T5539" s="17"/>
      <c r="U5539" s="17"/>
      <c r="V5539" s="17"/>
    </row>
    <row r="5540" spans="3:22">
      <c r="C5540" s="3"/>
      <c r="E5540" s="2"/>
      <c r="H5540" s="40"/>
      <c r="I5540" s="10"/>
      <c r="J5540" s="9"/>
      <c r="K5540" s="53"/>
      <c r="L5540" s="54"/>
      <c r="O5540" s="17"/>
      <c r="P5540" s="17"/>
      <c r="Q5540" s="17"/>
      <c r="R5540" s="17"/>
      <c r="S5540" s="17"/>
      <c r="T5540" s="17"/>
      <c r="U5540" s="17"/>
      <c r="V5540" s="17"/>
    </row>
    <row r="5541" spans="3:22">
      <c r="C5541" s="3"/>
      <c r="E5541" s="2"/>
      <c r="H5541" s="40"/>
      <c r="I5541" s="10"/>
      <c r="J5541" s="9"/>
      <c r="K5541" s="53"/>
      <c r="L5541" s="54"/>
      <c r="O5541" s="17"/>
      <c r="P5541" s="17"/>
      <c r="Q5541" s="17"/>
      <c r="R5541" s="17"/>
      <c r="S5541" s="17"/>
      <c r="T5541" s="17"/>
      <c r="U5541" s="17"/>
      <c r="V5541" s="17"/>
    </row>
    <row r="5542" spans="3:22">
      <c r="C5542" s="3"/>
      <c r="E5542" s="2"/>
      <c r="H5542" s="40"/>
      <c r="I5542" s="10"/>
      <c r="J5542" s="9"/>
      <c r="K5542" s="53"/>
      <c r="L5542" s="54"/>
      <c r="O5542" s="17"/>
      <c r="P5542" s="17"/>
      <c r="Q5542" s="17"/>
      <c r="R5542" s="17"/>
      <c r="S5542" s="17"/>
      <c r="T5542" s="17"/>
      <c r="U5542" s="17"/>
      <c r="V5542" s="17"/>
    </row>
    <row r="5543" spans="3:22">
      <c r="C5543" s="3"/>
      <c r="E5543" s="2"/>
      <c r="H5543" s="40"/>
      <c r="I5543" s="10"/>
      <c r="J5543" s="9"/>
      <c r="K5543" s="53"/>
      <c r="L5543" s="54"/>
      <c r="O5543" s="17"/>
      <c r="P5543" s="17"/>
      <c r="Q5543" s="17"/>
      <c r="R5543" s="17"/>
      <c r="S5543" s="17"/>
      <c r="T5543" s="17"/>
      <c r="U5543" s="17"/>
      <c r="V5543" s="17"/>
    </row>
    <row r="5544" spans="3:22">
      <c r="C5544" s="3"/>
      <c r="E5544" s="2"/>
      <c r="H5544" s="40"/>
      <c r="I5544" s="10"/>
      <c r="J5544" s="9"/>
      <c r="K5544" s="53"/>
      <c r="L5544" s="54"/>
      <c r="O5544" s="17"/>
      <c r="P5544" s="17"/>
      <c r="Q5544" s="17"/>
      <c r="R5544" s="17"/>
      <c r="S5544" s="17"/>
      <c r="T5544" s="17"/>
      <c r="U5544" s="17"/>
      <c r="V5544" s="17"/>
    </row>
    <row r="5545" spans="3:22">
      <c r="C5545" s="3"/>
      <c r="E5545" s="2"/>
      <c r="H5545" s="40"/>
      <c r="I5545" s="10"/>
      <c r="J5545" s="9"/>
      <c r="K5545" s="53"/>
      <c r="L5545" s="54"/>
      <c r="O5545" s="17"/>
      <c r="P5545" s="17"/>
      <c r="Q5545" s="17"/>
      <c r="R5545" s="17"/>
      <c r="S5545" s="17"/>
      <c r="T5545" s="17"/>
      <c r="U5545" s="17"/>
      <c r="V5545" s="17"/>
    </row>
    <row r="5546" spans="3:22">
      <c r="C5546" s="3"/>
      <c r="E5546" s="2"/>
      <c r="H5546" s="40"/>
      <c r="I5546" s="10"/>
      <c r="J5546" s="9"/>
      <c r="K5546" s="53"/>
      <c r="L5546" s="54"/>
      <c r="O5546" s="17"/>
      <c r="P5546" s="17"/>
      <c r="Q5546" s="17"/>
      <c r="R5546" s="17"/>
      <c r="S5546" s="17"/>
      <c r="T5546" s="17"/>
      <c r="U5546" s="17"/>
      <c r="V5546" s="17"/>
    </row>
    <row r="5547" spans="3:22">
      <c r="C5547" s="3"/>
      <c r="E5547" s="2"/>
      <c r="H5547" s="40"/>
      <c r="I5547" s="10"/>
      <c r="J5547" s="9"/>
      <c r="K5547" s="53"/>
      <c r="L5547" s="54"/>
      <c r="O5547" s="17"/>
      <c r="P5547" s="17"/>
      <c r="Q5547" s="17"/>
      <c r="R5547" s="17"/>
      <c r="S5547" s="17"/>
      <c r="T5547" s="17"/>
      <c r="U5547" s="17"/>
      <c r="V5547" s="17"/>
    </row>
    <row r="5548" spans="3:22">
      <c r="C5548" s="3"/>
      <c r="E5548" s="2"/>
      <c r="H5548" s="40"/>
      <c r="I5548" s="10"/>
      <c r="J5548" s="9"/>
      <c r="K5548" s="53"/>
      <c r="L5548" s="54"/>
      <c r="O5548" s="17"/>
      <c r="P5548" s="17"/>
      <c r="Q5548" s="17"/>
      <c r="R5548" s="17"/>
      <c r="S5548" s="17"/>
      <c r="T5548" s="17"/>
      <c r="U5548" s="17"/>
      <c r="V5548" s="17"/>
    </row>
    <row r="5549" spans="3:22">
      <c r="C5549" s="3"/>
      <c r="E5549" s="2"/>
      <c r="H5549" s="40"/>
      <c r="I5549" s="10"/>
      <c r="J5549" s="9"/>
      <c r="K5549" s="53"/>
      <c r="L5549" s="54"/>
      <c r="O5549" s="17"/>
      <c r="P5549" s="17"/>
      <c r="Q5549" s="17"/>
      <c r="R5549" s="17"/>
      <c r="S5549" s="17"/>
      <c r="T5549" s="17"/>
      <c r="U5549" s="17"/>
      <c r="V5549" s="17"/>
    </row>
    <row r="5550" spans="3:22">
      <c r="C5550" s="3"/>
      <c r="E5550" s="2"/>
      <c r="H5550" s="40"/>
      <c r="I5550" s="10"/>
      <c r="J5550" s="9"/>
      <c r="K5550" s="53"/>
      <c r="L5550" s="54"/>
      <c r="O5550" s="17"/>
      <c r="P5550" s="17"/>
      <c r="Q5550" s="17"/>
      <c r="R5550" s="17"/>
      <c r="S5550" s="17"/>
      <c r="T5550" s="17"/>
      <c r="U5550" s="17"/>
      <c r="V5550" s="17"/>
    </row>
    <row r="5551" spans="3:22">
      <c r="C5551" s="3"/>
      <c r="E5551" s="2"/>
      <c r="H5551" s="40"/>
      <c r="I5551" s="10"/>
      <c r="J5551" s="9"/>
      <c r="K5551" s="53"/>
      <c r="L5551" s="54"/>
      <c r="O5551" s="17"/>
      <c r="P5551" s="17"/>
      <c r="Q5551" s="17"/>
      <c r="R5551" s="17"/>
      <c r="S5551" s="17"/>
      <c r="T5551" s="17"/>
      <c r="U5551" s="17"/>
      <c r="V5551" s="17"/>
    </row>
    <row r="5552" spans="3:22">
      <c r="C5552" s="3"/>
      <c r="E5552" s="2"/>
      <c r="H5552" s="40"/>
      <c r="I5552" s="10"/>
      <c r="J5552" s="9"/>
      <c r="K5552" s="53"/>
      <c r="L5552" s="54"/>
      <c r="O5552" s="17"/>
      <c r="P5552" s="17"/>
      <c r="Q5552" s="17"/>
      <c r="R5552" s="17"/>
      <c r="S5552" s="17"/>
      <c r="T5552" s="17"/>
      <c r="U5552" s="17"/>
      <c r="V5552" s="17"/>
    </row>
    <row r="5553" spans="3:22">
      <c r="C5553" s="3"/>
      <c r="E5553" s="2"/>
      <c r="H5553" s="40"/>
      <c r="I5553" s="10"/>
      <c r="J5553" s="9"/>
      <c r="K5553" s="53"/>
      <c r="L5553" s="54"/>
      <c r="O5553" s="17"/>
      <c r="P5553" s="17"/>
      <c r="Q5553" s="17"/>
      <c r="R5553" s="17"/>
      <c r="S5553" s="17"/>
      <c r="T5553" s="17"/>
      <c r="U5553" s="17"/>
      <c r="V5553" s="17"/>
    </row>
    <row r="5554" spans="3:22">
      <c r="C5554" s="3"/>
      <c r="E5554" s="2"/>
      <c r="H5554" s="40"/>
      <c r="I5554" s="10"/>
      <c r="J5554" s="9"/>
      <c r="K5554" s="53"/>
      <c r="L5554" s="54"/>
      <c r="O5554" s="17"/>
      <c r="P5554" s="17"/>
      <c r="Q5554" s="17"/>
      <c r="R5554" s="17"/>
      <c r="S5554" s="17"/>
      <c r="T5554" s="17"/>
      <c r="U5554" s="17"/>
      <c r="V5554" s="17"/>
    </row>
    <row r="5555" spans="3:22">
      <c r="C5555" s="3"/>
      <c r="E5555" s="2"/>
      <c r="H5555" s="40"/>
      <c r="I5555" s="10"/>
      <c r="J5555" s="9"/>
      <c r="K5555" s="53"/>
      <c r="L5555" s="54"/>
      <c r="O5555" s="17"/>
      <c r="P5555" s="17"/>
      <c r="Q5555" s="17"/>
      <c r="R5555" s="17"/>
      <c r="S5555" s="17"/>
      <c r="T5555" s="17"/>
      <c r="U5555" s="17"/>
      <c r="V5555" s="17"/>
    </row>
    <row r="5556" spans="3:22">
      <c r="C5556" s="3"/>
      <c r="E5556" s="2"/>
      <c r="H5556" s="40"/>
      <c r="I5556" s="10"/>
      <c r="J5556" s="9"/>
      <c r="K5556" s="53"/>
      <c r="L5556" s="54"/>
      <c r="O5556" s="17"/>
      <c r="P5556" s="17"/>
      <c r="Q5556" s="17"/>
      <c r="R5556" s="17"/>
      <c r="S5556" s="17"/>
      <c r="T5556" s="17"/>
      <c r="U5556" s="17"/>
      <c r="V5556" s="17"/>
    </row>
    <row r="5557" spans="3:22">
      <c r="C5557" s="3"/>
      <c r="E5557" s="2"/>
      <c r="H5557" s="40"/>
      <c r="I5557" s="10"/>
      <c r="J5557" s="9"/>
      <c r="K5557" s="53"/>
      <c r="L5557" s="54"/>
      <c r="O5557" s="17"/>
      <c r="P5557" s="17"/>
      <c r="Q5557" s="17"/>
      <c r="R5557" s="17"/>
      <c r="S5557" s="17"/>
      <c r="T5557" s="17"/>
      <c r="U5557" s="17"/>
      <c r="V5557" s="17"/>
    </row>
    <row r="5558" spans="3:22">
      <c r="C5558" s="3"/>
      <c r="E5558" s="2"/>
      <c r="H5558" s="40"/>
      <c r="I5558" s="10"/>
      <c r="J5558" s="9"/>
      <c r="K5558" s="53"/>
      <c r="L5558" s="54"/>
      <c r="O5558" s="17"/>
      <c r="P5558" s="17"/>
      <c r="Q5558" s="17"/>
      <c r="R5558" s="17"/>
      <c r="S5558" s="17"/>
      <c r="T5558" s="17"/>
      <c r="U5558" s="17"/>
      <c r="V5558" s="17"/>
    </row>
    <row r="5559" spans="3:22">
      <c r="C5559" s="3"/>
      <c r="E5559" s="2"/>
      <c r="H5559" s="40"/>
      <c r="I5559" s="10"/>
      <c r="J5559" s="9"/>
      <c r="K5559" s="53"/>
      <c r="L5559" s="54"/>
      <c r="O5559" s="17"/>
      <c r="P5559" s="17"/>
      <c r="Q5559" s="17"/>
      <c r="R5559" s="17"/>
      <c r="S5559" s="17"/>
      <c r="T5559" s="17"/>
      <c r="U5559" s="17"/>
      <c r="V5559" s="17"/>
    </row>
    <row r="5560" spans="3:22">
      <c r="C5560" s="3"/>
      <c r="E5560" s="2"/>
      <c r="H5560" s="40"/>
      <c r="I5560" s="10"/>
      <c r="J5560" s="9"/>
      <c r="K5560" s="53"/>
      <c r="L5560" s="54"/>
      <c r="O5560" s="17"/>
      <c r="P5560" s="17"/>
      <c r="Q5560" s="17"/>
      <c r="R5560" s="17"/>
      <c r="S5560" s="17"/>
      <c r="T5560" s="17"/>
      <c r="U5560" s="17"/>
      <c r="V5560" s="17"/>
    </row>
    <row r="5561" spans="3:22">
      <c r="C5561" s="3"/>
      <c r="E5561" s="2"/>
      <c r="H5561" s="40"/>
      <c r="I5561" s="10"/>
      <c r="J5561" s="9"/>
      <c r="K5561" s="53"/>
      <c r="L5561" s="54"/>
      <c r="O5561" s="17"/>
      <c r="P5561" s="17"/>
      <c r="Q5561" s="17"/>
      <c r="R5561" s="17"/>
      <c r="S5561" s="17"/>
      <c r="T5561" s="17"/>
      <c r="U5561" s="17"/>
      <c r="V5561" s="17"/>
    </row>
    <row r="5562" spans="3:22">
      <c r="C5562" s="3"/>
      <c r="E5562" s="2"/>
      <c r="H5562" s="40"/>
      <c r="I5562" s="10"/>
      <c r="J5562" s="9"/>
      <c r="K5562" s="53"/>
      <c r="L5562" s="54"/>
      <c r="O5562" s="17"/>
      <c r="P5562" s="17"/>
      <c r="Q5562" s="17"/>
      <c r="R5562" s="17"/>
      <c r="S5562" s="17"/>
      <c r="T5562" s="17"/>
      <c r="U5562" s="17"/>
      <c r="V5562" s="17"/>
    </row>
    <row r="5563" spans="3:22">
      <c r="C5563" s="3"/>
      <c r="E5563" s="2"/>
      <c r="H5563" s="40"/>
      <c r="I5563" s="10"/>
      <c r="J5563" s="9"/>
      <c r="K5563" s="53"/>
      <c r="L5563" s="54"/>
      <c r="O5563" s="17"/>
      <c r="P5563" s="17"/>
      <c r="Q5563" s="17"/>
      <c r="R5563" s="17"/>
      <c r="S5563" s="17"/>
      <c r="T5563" s="17"/>
      <c r="U5563" s="17"/>
      <c r="V5563" s="17"/>
    </row>
    <row r="5564" spans="3:22">
      <c r="C5564" s="3"/>
      <c r="E5564" s="2"/>
      <c r="H5564" s="40"/>
      <c r="I5564" s="10"/>
      <c r="J5564" s="9"/>
      <c r="K5564" s="53"/>
      <c r="L5564" s="54"/>
      <c r="O5564" s="17"/>
      <c r="P5564" s="17"/>
      <c r="Q5564" s="17"/>
      <c r="R5564" s="17"/>
      <c r="S5564" s="17"/>
      <c r="T5564" s="17"/>
      <c r="U5564" s="17"/>
      <c r="V5564" s="17"/>
    </row>
    <row r="5565" spans="3:22">
      <c r="C5565" s="3"/>
      <c r="E5565" s="2"/>
      <c r="H5565" s="40"/>
      <c r="I5565" s="10"/>
      <c r="J5565" s="9"/>
      <c r="K5565" s="53"/>
      <c r="L5565" s="54"/>
      <c r="O5565" s="17"/>
      <c r="P5565" s="17"/>
      <c r="Q5565" s="17"/>
      <c r="R5565" s="17"/>
      <c r="S5565" s="17"/>
      <c r="T5565" s="17"/>
      <c r="U5565" s="17"/>
      <c r="V5565" s="17"/>
    </row>
    <row r="5566" spans="3:22">
      <c r="C5566" s="3"/>
      <c r="E5566" s="2"/>
      <c r="H5566" s="40"/>
      <c r="I5566" s="10"/>
      <c r="J5566" s="9"/>
      <c r="K5566" s="53"/>
      <c r="L5566" s="54"/>
      <c r="O5566" s="17"/>
      <c r="P5566" s="17"/>
      <c r="Q5566" s="17"/>
      <c r="R5566" s="17"/>
      <c r="S5566" s="17"/>
      <c r="T5566" s="17"/>
      <c r="U5566" s="17"/>
      <c r="V5566" s="17"/>
    </row>
    <row r="5567" spans="3:22">
      <c r="C5567" s="3"/>
      <c r="E5567" s="2"/>
      <c r="H5567" s="40"/>
      <c r="I5567" s="10"/>
      <c r="J5567" s="9"/>
      <c r="K5567" s="53"/>
      <c r="L5567" s="54"/>
      <c r="O5567" s="17"/>
      <c r="P5567" s="17"/>
      <c r="Q5567" s="17"/>
      <c r="R5567" s="17"/>
      <c r="S5567" s="17"/>
      <c r="T5567" s="17"/>
      <c r="U5567" s="17"/>
      <c r="V5567" s="17"/>
    </row>
    <row r="5568" spans="3:22">
      <c r="C5568" s="3"/>
      <c r="E5568" s="2"/>
      <c r="H5568" s="40"/>
      <c r="I5568" s="10"/>
      <c r="J5568" s="9"/>
      <c r="K5568" s="53"/>
      <c r="L5568" s="54"/>
      <c r="O5568" s="17"/>
      <c r="P5568" s="17"/>
      <c r="Q5568" s="17"/>
      <c r="R5568" s="17"/>
      <c r="S5568" s="17"/>
      <c r="T5568" s="17"/>
      <c r="U5568" s="17"/>
      <c r="V5568" s="17"/>
    </row>
    <row r="5569" spans="3:22">
      <c r="C5569" s="3"/>
      <c r="E5569" s="2"/>
      <c r="H5569" s="40"/>
      <c r="I5569" s="10"/>
      <c r="J5569" s="9"/>
      <c r="K5569" s="53"/>
      <c r="L5569" s="54"/>
      <c r="O5569" s="17"/>
      <c r="P5569" s="17"/>
      <c r="Q5569" s="17"/>
      <c r="R5569" s="17"/>
      <c r="S5569" s="17"/>
      <c r="T5569" s="17"/>
      <c r="U5569" s="17"/>
      <c r="V5569" s="17"/>
    </row>
    <row r="5570" spans="3:22">
      <c r="C5570" s="3"/>
      <c r="E5570" s="2"/>
      <c r="H5570" s="40"/>
      <c r="I5570" s="10"/>
      <c r="J5570" s="9"/>
      <c r="K5570" s="53"/>
      <c r="L5570" s="54"/>
      <c r="O5570" s="17"/>
      <c r="P5570" s="17"/>
      <c r="Q5570" s="17"/>
      <c r="R5570" s="17"/>
      <c r="S5570" s="17"/>
      <c r="T5570" s="17"/>
      <c r="U5570" s="17"/>
      <c r="V5570" s="17"/>
    </row>
    <row r="5571" spans="3:22">
      <c r="C5571" s="3"/>
      <c r="E5571" s="2"/>
      <c r="H5571" s="40"/>
      <c r="I5571" s="10"/>
      <c r="J5571" s="9"/>
      <c r="K5571" s="53"/>
      <c r="L5571" s="54"/>
      <c r="O5571" s="17"/>
      <c r="P5571" s="17"/>
      <c r="Q5571" s="17"/>
      <c r="R5571" s="17"/>
      <c r="S5571" s="17"/>
      <c r="T5571" s="17"/>
      <c r="U5571" s="17"/>
      <c r="V5571" s="17"/>
    </row>
    <row r="5572" spans="3:22">
      <c r="C5572" s="3"/>
      <c r="E5572" s="2"/>
      <c r="H5572" s="40"/>
      <c r="I5572" s="10"/>
      <c r="J5572" s="9"/>
      <c r="K5572" s="53"/>
      <c r="L5572" s="54"/>
      <c r="O5572" s="17"/>
      <c r="P5572" s="17"/>
      <c r="Q5572" s="17"/>
      <c r="R5572" s="17"/>
      <c r="S5572" s="17"/>
      <c r="T5572" s="17"/>
      <c r="U5572" s="17"/>
      <c r="V5572" s="17"/>
    </row>
    <row r="5573" spans="3:22">
      <c r="C5573" s="3"/>
      <c r="E5573" s="2"/>
      <c r="H5573" s="40"/>
      <c r="I5573" s="10"/>
      <c r="J5573" s="9"/>
      <c r="K5573" s="53"/>
      <c r="L5573" s="54"/>
      <c r="O5573" s="17"/>
      <c r="P5573" s="17"/>
      <c r="Q5573" s="17"/>
      <c r="R5573" s="17"/>
      <c r="S5573" s="17"/>
      <c r="T5573" s="17"/>
      <c r="U5573" s="17"/>
      <c r="V5573" s="17"/>
    </row>
    <row r="5574" spans="3:22">
      <c r="C5574" s="3"/>
      <c r="E5574" s="2"/>
      <c r="H5574" s="40"/>
      <c r="I5574" s="10"/>
      <c r="J5574" s="9"/>
      <c r="K5574" s="53"/>
      <c r="L5574" s="54"/>
      <c r="O5574" s="17"/>
      <c r="P5574" s="17"/>
      <c r="Q5574" s="17"/>
      <c r="R5574" s="17"/>
      <c r="S5574" s="17"/>
      <c r="T5574" s="17"/>
      <c r="U5574" s="17"/>
      <c r="V5574" s="17"/>
    </row>
    <row r="5575" spans="3:22">
      <c r="C5575" s="3"/>
      <c r="E5575" s="2"/>
      <c r="H5575" s="40"/>
      <c r="I5575" s="10"/>
      <c r="J5575" s="9"/>
      <c r="K5575" s="53"/>
      <c r="L5575" s="54"/>
      <c r="O5575" s="17"/>
      <c r="P5575" s="17"/>
      <c r="Q5575" s="17"/>
      <c r="R5575" s="17"/>
      <c r="S5575" s="17"/>
      <c r="T5575" s="17"/>
      <c r="U5575" s="17"/>
      <c r="V5575" s="17"/>
    </row>
    <row r="5576" spans="3:22">
      <c r="C5576" s="3"/>
      <c r="E5576" s="2"/>
      <c r="H5576" s="40"/>
      <c r="I5576" s="10"/>
      <c r="J5576" s="9"/>
      <c r="K5576" s="53"/>
      <c r="L5576" s="54"/>
      <c r="O5576" s="17"/>
      <c r="P5576" s="17"/>
      <c r="Q5576" s="17"/>
      <c r="R5576" s="17"/>
      <c r="S5576" s="17"/>
      <c r="T5576" s="17"/>
      <c r="U5576" s="17"/>
      <c r="V5576" s="17"/>
    </row>
    <row r="5577" spans="3:22">
      <c r="C5577" s="3"/>
      <c r="E5577" s="2"/>
      <c r="H5577" s="40"/>
      <c r="I5577" s="10"/>
      <c r="J5577" s="9"/>
      <c r="K5577" s="53"/>
      <c r="L5577" s="54"/>
      <c r="O5577" s="17"/>
      <c r="P5577" s="17"/>
      <c r="Q5577" s="17"/>
      <c r="R5577" s="17"/>
      <c r="S5577" s="17"/>
      <c r="T5577" s="17"/>
      <c r="U5577" s="17"/>
      <c r="V5577" s="17"/>
    </row>
    <row r="5578" spans="3:22">
      <c r="C5578" s="3"/>
      <c r="E5578" s="2"/>
      <c r="H5578" s="40"/>
      <c r="I5578" s="10"/>
      <c r="J5578" s="9"/>
      <c r="K5578" s="53"/>
      <c r="L5578" s="54"/>
      <c r="O5578" s="17"/>
      <c r="P5578" s="17"/>
      <c r="Q5578" s="17"/>
      <c r="R5578" s="17"/>
      <c r="S5578" s="17"/>
      <c r="T5578" s="17"/>
      <c r="U5578" s="17"/>
      <c r="V5578" s="17"/>
    </row>
    <row r="5579" spans="3:22">
      <c r="C5579" s="3"/>
      <c r="E5579" s="2"/>
      <c r="H5579" s="40"/>
      <c r="I5579" s="10"/>
      <c r="J5579" s="9"/>
      <c r="K5579" s="53"/>
      <c r="L5579" s="54"/>
      <c r="O5579" s="17"/>
      <c r="P5579" s="17"/>
      <c r="Q5579" s="17"/>
      <c r="R5579" s="17"/>
      <c r="S5579" s="17"/>
      <c r="T5579" s="17"/>
      <c r="U5579" s="17"/>
      <c r="V5579" s="17"/>
    </row>
    <row r="5580" spans="3:22">
      <c r="C5580" s="3"/>
      <c r="E5580" s="2"/>
      <c r="H5580" s="40"/>
      <c r="I5580" s="10"/>
      <c r="J5580" s="9"/>
      <c r="K5580" s="53"/>
      <c r="L5580" s="54"/>
      <c r="O5580" s="17"/>
      <c r="P5580" s="17"/>
      <c r="Q5580" s="17"/>
      <c r="R5580" s="17"/>
      <c r="S5580" s="17"/>
      <c r="T5580" s="17"/>
      <c r="U5580" s="17"/>
      <c r="V5580" s="17"/>
    </row>
    <row r="5581" spans="3:22">
      <c r="C5581" s="3"/>
      <c r="E5581" s="2"/>
      <c r="H5581" s="40"/>
      <c r="I5581" s="10"/>
      <c r="J5581" s="9"/>
      <c r="K5581" s="53"/>
      <c r="L5581" s="54"/>
      <c r="O5581" s="17"/>
      <c r="P5581" s="17"/>
      <c r="Q5581" s="17"/>
      <c r="R5581" s="17"/>
      <c r="S5581" s="17"/>
      <c r="T5581" s="17"/>
      <c r="U5581" s="17"/>
      <c r="V5581" s="17"/>
    </row>
    <row r="5582" spans="3:22">
      <c r="C5582" s="3"/>
      <c r="E5582" s="2"/>
      <c r="H5582" s="40"/>
      <c r="I5582" s="10"/>
      <c r="J5582" s="9"/>
      <c r="K5582" s="53"/>
      <c r="L5582" s="54"/>
      <c r="O5582" s="17"/>
      <c r="P5582" s="17"/>
      <c r="Q5582" s="17"/>
      <c r="R5582" s="17"/>
      <c r="S5582" s="17"/>
      <c r="T5582" s="17"/>
      <c r="U5582" s="17"/>
      <c r="V5582" s="17"/>
    </row>
    <row r="5583" spans="3:22">
      <c r="C5583" s="3"/>
      <c r="E5583" s="2"/>
      <c r="H5583" s="40"/>
      <c r="I5583" s="10"/>
      <c r="J5583" s="9"/>
      <c r="K5583" s="53"/>
      <c r="L5583" s="54"/>
      <c r="O5583" s="17"/>
      <c r="P5583" s="17"/>
      <c r="Q5583" s="17"/>
      <c r="R5583" s="17"/>
      <c r="S5583" s="17"/>
      <c r="T5583" s="17"/>
      <c r="U5583" s="17"/>
      <c r="V5583" s="17"/>
    </row>
    <row r="5584" spans="3:22">
      <c r="C5584" s="3"/>
      <c r="E5584" s="2"/>
      <c r="H5584" s="40"/>
      <c r="I5584" s="10"/>
      <c r="J5584" s="9"/>
      <c r="K5584" s="53"/>
      <c r="L5584" s="54"/>
      <c r="O5584" s="17"/>
      <c r="P5584" s="17"/>
      <c r="Q5584" s="17"/>
      <c r="R5584" s="17"/>
      <c r="S5584" s="17"/>
      <c r="T5584" s="17"/>
      <c r="U5584" s="17"/>
      <c r="V5584" s="17"/>
    </row>
    <row r="5585" spans="3:22">
      <c r="C5585" s="3"/>
      <c r="E5585" s="2"/>
      <c r="H5585" s="40"/>
      <c r="I5585" s="10"/>
      <c r="J5585" s="9"/>
      <c r="K5585" s="53"/>
      <c r="L5585" s="54"/>
      <c r="O5585" s="17"/>
      <c r="P5585" s="17"/>
      <c r="Q5585" s="17"/>
      <c r="R5585" s="17"/>
      <c r="S5585" s="17"/>
      <c r="T5585" s="17"/>
      <c r="U5585" s="17"/>
      <c r="V5585" s="17"/>
    </row>
    <row r="5586" spans="3:22">
      <c r="C5586" s="3"/>
      <c r="E5586" s="2"/>
      <c r="H5586" s="40"/>
      <c r="I5586" s="10"/>
      <c r="J5586" s="9"/>
      <c r="K5586" s="53"/>
      <c r="L5586" s="54"/>
      <c r="O5586" s="17"/>
      <c r="P5586" s="17"/>
      <c r="Q5586" s="17"/>
      <c r="R5586" s="17"/>
      <c r="S5586" s="17"/>
      <c r="T5586" s="17"/>
      <c r="U5586" s="17"/>
      <c r="V5586" s="17"/>
    </row>
    <row r="5587" spans="3:22">
      <c r="C5587" s="3"/>
      <c r="E5587" s="2"/>
      <c r="H5587" s="40"/>
      <c r="I5587" s="10"/>
      <c r="J5587" s="9"/>
      <c r="K5587" s="53"/>
      <c r="L5587" s="54"/>
      <c r="O5587" s="17"/>
      <c r="P5587" s="17"/>
      <c r="Q5587" s="17"/>
      <c r="R5587" s="17"/>
      <c r="S5587" s="17"/>
      <c r="T5587" s="17"/>
      <c r="U5587" s="17"/>
      <c r="V5587" s="17"/>
    </row>
    <row r="5588" spans="3:22">
      <c r="C5588" s="3"/>
      <c r="E5588" s="2"/>
      <c r="H5588" s="40"/>
      <c r="I5588" s="10"/>
      <c r="J5588" s="9"/>
      <c r="K5588" s="53"/>
      <c r="L5588" s="54"/>
      <c r="O5588" s="17"/>
      <c r="P5588" s="17"/>
      <c r="Q5588" s="17"/>
      <c r="R5588" s="17"/>
      <c r="S5588" s="17"/>
      <c r="T5588" s="17"/>
      <c r="U5588" s="17"/>
      <c r="V5588" s="17"/>
    </row>
    <row r="5589" spans="3:22">
      <c r="C5589" s="3"/>
      <c r="E5589" s="2"/>
      <c r="H5589" s="40"/>
      <c r="I5589" s="10"/>
      <c r="J5589" s="9"/>
      <c r="K5589" s="53"/>
      <c r="L5589" s="54"/>
      <c r="O5589" s="17"/>
      <c r="P5589" s="17"/>
      <c r="Q5589" s="17"/>
      <c r="R5589" s="17"/>
      <c r="S5589" s="17"/>
      <c r="T5589" s="17"/>
      <c r="U5589" s="17"/>
      <c r="V5589" s="17"/>
    </row>
    <row r="5590" spans="3:22">
      <c r="C5590" s="3"/>
      <c r="E5590" s="2"/>
      <c r="H5590" s="40"/>
      <c r="I5590" s="10"/>
      <c r="J5590" s="9"/>
      <c r="K5590" s="53"/>
      <c r="L5590" s="54"/>
      <c r="O5590" s="17"/>
      <c r="P5590" s="17"/>
      <c r="Q5590" s="17"/>
      <c r="R5590" s="17"/>
      <c r="S5590" s="17"/>
      <c r="T5590" s="17"/>
      <c r="U5590" s="17"/>
      <c r="V5590" s="17"/>
    </row>
    <row r="5591" spans="3:22">
      <c r="C5591" s="3"/>
      <c r="E5591" s="2"/>
      <c r="H5591" s="40"/>
      <c r="I5591" s="10"/>
      <c r="J5591" s="9"/>
      <c r="K5591" s="53"/>
      <c r="L5591" s="54"/>
      <c r="O5591" s="17"/>
      <c r="P5591" s="17"/>
      <c r="Q5591" s="17"/>
      <c r="R5591" s="17"/>
      <c r="S5591" s="17"/>
      <c r="T5591" s="17"/>
      <c r="U5591" s="17"/>
      <c r="V5591" s="17"/>
    </row>
    <row r="5592" spans="3:22">
      <c r="C5592" s="3"/>
      <c r="E5592" s="2"/>
      <c r="H5592" s="40"/>
      <c r="I5592" s="10"/>
      <c r="J5592" s="9"/>
      <c r="K5592" s="53"/>
      <c r="L5592" s="54"/>
      <c r="O5592" s="17"/>
      <c r="P5592" s="17"/>
      <c r="Q5592" s="17"/>
      <c r="R5592" s="17"/>
      <c r="S5592" s="17"/>
      <c r="T5592" s="17"/>
      <c r="U5592" s="17"/>
      <c r="V5592" s="17"/>
    </row>
    <row r="5593" spans="3:22">
      <c r="C5593" s="3"/>
      <c r="E5593" s="2"/>
      <c r="H5593" s="40"/>
      <c r="I5593" s="10"/>
      <c r="J5593" s="9"/>
      <c r="K5593" s="53"/>
      <c r="L5593" s="54"/>
      <c r="O5593" s="17"/>
      <c r="P5593" s="17"/>
      <c r="Q5593" s="17"/>
      <c r="R5593" s="17"/>
      <c r="S5593" s="17"/>
      <c r="T5593" s="17"/>
      <c r="U5593" s="17"/>
      <c r="V5593" s="17"/>
    </row>
    <row r="5594" spans="3:22">
      <c r="C5594" s="3"/>
      <c r="E5594" s="2"/>
      <c r="H5594" s="40"/>
      <c r="I5594" s="10"/>
      <c r="J5594" s="9"/>
      <c r="K5594" s="53"/>
      <c r="L5594" s="54"/>
      <c r="O5594" s="17"/>
      <c r="P5594" s="17"/>
      <c r="Q5594" s="17"/>
      <c r="R5594" s="17"/>
      <c r="S5594" s="17"/>
      <c r="T5594" s="17"/>
      <c r="U5594" s="17"/>
      <c r="V5594" s="17"/>
    </row>
    <row r="5595" spans="3:22">
      <c r="C5595" s="3"/>
      <c r="E5595" s="2"/>
      <c r="H5595" s="40"/>
      <c r="I5595" s="10"/>
      <c r="J5595" s="9"/>
      <c r="K5595" s="53"/>
      <c r="L5595" s="54"/>
      <c r="O5595" s="17"/>
      <c r="P5595" s="17"/>
      <c r="Q5595" s="17"/>
      <c r="R5595" s="17"/>
      <c r="S5595" s="17"/>
      <c r="T5595" s="17"/>
      <c r="U5595" s="17"/>
      <c r="V5595" s="17"/>
    </row>
    <row r="5596" spans="3:22">
      <c r="C5596" s="3"/>
      <c r="E5596" s="2"/>
      <c r="H5596" s="40"/>
      <c r="I5596" s="10"/>
      <c r="J5596" s="9"/>
      <c r="K5596" s="53"/>
      <c r="L5596" s="54"/>
      <c r="O5596" s="17"/>
      <c r="P5596" s="17"/>
      <c r="Q5596" s="17"/>
      <c r="R5596" s="17"/>
      <c r="S5596" s="17"/>
      <c r="T5596" s="17"/>
      <c r="U5596" s="17"/>
      <c r="V5596" s="17"/>
    </row>
    <row r="5597" spans="3:22">
      <c r="C5597" s="3"/>
      <c r="E5597" s="2"/>
      <c r="H5597" s="40"/>
      <c r="I5597" s="10"/>
      <c r="J5597" s="9"/>
      <c r="K5597" s="53"/>
      <c r="L5597" s="54"/>
      <c r="O5597" s="17"/>
      <c r="P5597" s="17"/>
      <c r="Q5597" s="17"/>
      <c r="R5597" s="17"/>
      <c r="S5597" s="17"/>
      <c r="T5597" s="17"/>
      <c r="U5597" s="17"/>
      <c r="V5597" s="17"/>
    </row>
    <row r="5598" spans="3:22">
      <c r="C5598" s="3"/>
      <c r="E5598" s="2"/>
      <c r="H5598" s="40"/>
      <c r="I5598" s="10"/>
      <c r="J5598" s="9"/>
      <c r="K5598" s="53"/>
      <c r="L5598" s="54"/>
      <c r="O5598" s="17"/>
      <c r="P5598" s="17"/>
      <c r="Q5598" s="17"/>
      <c r="R5598" s="17"/>
      <c r="S5598" s="17"/>
      <c r="T5598" s="17"/>
      <c r="U5598" s="17"/>
      <c r="V5598" s="17"/>
    </row>
    <row r="5599" spans="3:22">
      <c r="C5599" s="3"/>
      <c r="E5599" s="2"/>
      <c r="H5599" s="40"/>
      <c r="I5599" s="10"/>
      <c r="J5599" s="9"/>
      <c r="K5599" s="53"/>
      <c r="L5599" s="54"/>
      <c r="O5599" s="17"/>
      <c r="P5599" s="17"/>
      <c r="Q5599" s="17"/>
      <c r="R5599" s="17"/>
      <c r="S5599" s="17"/>
      <c r="T5599" s="17"/>
      <c r="U5599" s="17"/>
      <c r="V5599" s="17"/>
    </row>
    <row r="5600" spans="3:22">
      <c r="C5600" s="3"/>
      <c r="E5600" s="2"/>
      <c r="H5600" s="40"/>
      <c r="I5600" s="10"/>
      <c r="J5600" s="9"/>
      <c r="K5600" s="53"/>
      <c r="L5600" s="54"/>
      <c r="O5600" s="17"/>
      <c r="P5600" s="17"/>
      <c r="Q5600" s="17"/>
      <c r="R5600" s="17"/>
      <c r="S5600" s="17"/>
      <c r="T5600" s="17"/>
      <c r="U5600" s="17"/>
      <c r="V5600" s="17"/>
    </row>
    <row r="5601" spans="3:22">
      <c r="C5601" s="3"/>
      <c r="E5601" s="2"/>
      <c r="H5601" s="40"/>
      <c r="I5601" s="10"/>
      <c r="J5601" s="9"/>
      <c r="K5601" s="53"/>
      <c r="L5601" s="54"/>
      <c r="O5601" s="17"/>
      <c r="P5601" s="17"/>
      <c r="Q5601" s="17"/>
      <c r="R5601" s="17"/>
      <c r="S5601" s="17"/>
      <c r="T5601" s="17"/>
      <c r="U5601" s="17"/>
      <c r="V5601" s="17"/>
    </row>
    <row r="5602" spans="3:22">
      <c r="C5602" s="3"/>
      <c r="E5602" s="2"/>
      <c r="H5602" s="40"/>
      <c r="I5602" s="10"/>
      <c r="J5602" s="9"/>
      <c r="K5602" s="53"/>
      <c r="L5602" s="54"/>
      <c r="O5602" s="17"/>
      <c r="P5602" s="17"/>
      <c r="Q5602" s="17"/>
      <c r="R5602" s="17"/>
      <c r="S5602" s="17"/>
      <c r="T5602" s="17"/>
      <c r="U5602" s="17"/>
      <c r="V5602" s="17"/>
    </row>
    <row r="5603" spans="3:22">
      <c r="C5603" s="3"/>
      <c r="E5603" s="2"/>
      <c r="H5603" s="40"/>
      <c r="I5603" s="10"/>
      <c r="J5603" s="9"/>
      <c r="K5603" s="53"/>
      <c r="L5603" s="54"/>
      <c r="O5603" s="17"/>
      <c r="P5603" s="17"/>
      <c r="Q5603" s="17"/>
      <c r="R5603" s="17"/>
      <c r="S5603" s="17"/>
      <c r="T5603" s="17"/>
      <c r="U5603" s="17"/>
      <c r="V5603" s="17"/>
    </row>
    <row r="5604" spans="3:22">
      <c r="C5604" s="3"/>
      <c r="E5604" s="2"/>
      <c r="H5604" s="40"/>
      <c r="I5604" s="10"/>
      <c r="J5604" s="9"/>
      <c r="K5604" s="53"/>
      <c r="L5604" s="54"/>
      <c r="O5604" s="17"/>
      <c r="P5604" s="17"/>
      <c r="Q5604" s="17"/>
      <c r="R5604" s="17"/>
      <c r="S5604" s="17"/>
      <c r="T5604" s="17"/>
      <c r="U5604" s="17"/>
      <c r="V5604" s="17"/>
    </row>
    <row r="5605" spans="3:22">
      <c r="C5605" s="3"/>
      <c r="E5605" s="2"/>
      <c r="H5605" s="40"/>
      <c r="I5605" s="10"/>
      <c r="J5605" s="9"/>
      <c r="K5605" s="53"/>
      <c r="L5605" s="54"/>
      <c r="O5605" s="17"/>
      <c r="P5605" s="17"/>
      <c r="Q5605" s="17"/>
      <c r="R5605" s="17"/>
      <c r="S5605" s="17"/>
      <c r="T5605" s="17"/>
      <c r="U5605" s="17"/>
      <c r="V5605" s="17"/>
    </row>
    <row r="5606" spans="3:22">
      <c r="C5606" s="3"/>
      <c r="E5606" s="2"/>
      <c r="H5606" s="40"/>
      <c r="I5606" s="10"/>
      <c r="J5606" s="9"/>
      <c r="K5606" s="53"/>
      <c r="L5606" s="54"/>
      <c r="O5606" s="17"/>
      <c r="P5606" s="17"/>
      <c r="Q5606" s="17"/>
      <c r="R5606" s="17"/>
      <c r="S5606" s="17"/>
      <c r="T5606" s="17"/>
      <c r="U5606" s="17"/>
      <c r="V5606" s="17"/>
    </row>
    <row r="5607" spans="3:22">
      <c r="C5607" s="3"/>
      <c r="E5607" s="2"/>
      <c r="H5607" s="40"/>
      <c r="I5607" s="10"/>
      <c r="J5607" s="9"/>
      <c r="K5607" s="53"/>
      <c r="L5607" s="54"/>
      <c r="O5607" s="17"/>
      <c r="P5607" s="17"/>
      <c r="Q5607" s="17"/>
      <c r="R5607" s="17"/>
      <c r="S5607" s="17"/>
      <c r="T5607" s="17"/>
      <c r="U5607" s="17"/>
      <c r="V5607" s="17"/>
    </row>
    <row r="5608" spans="3:22">
      <c r="C5608" s="3"/>
      <c r="E5608" s="2"/>
      <c r="H5608" s="40"/>
      <c r="I5608" s="10"/>
      <c r="J5608" s="9"/>
      <c r="K5608" s="53"/>
      <c r="L5608" s="54"/>
      <c r="O5608" s="17"/>
      <c r="P5608" s="17"/>
      <c r="Q5608" s="17"/>
      <c r="R5608" s="17"/>
      <c r="S5608" s="17"/>
      <c r="T5608" s="17"/>
      <c r="U5608" s="17"/>
      <c r="V5608" s="17"/>
    </row>
    <row r="5609" spans="3:22">
      <c r="C5609" s="3"/>
      <c r="E5609" s="2"/>
      <c r="H5609" s="40"/>
      <c r="I5609" s="10"/>
      <c r="J5609" s="9"/>
      <c r="K5609" s="53"/>
      <c r="L5609" s="54"/>
      <c r="O5609" s="17"/>
      <c r="P5609" s="17"/>
      <c r="Q5609" s="17"/>
      <c r="R5609" s="17"/>
      <c r="S5609" s="17"/>
      <c r="T5609" s="17"/>
      <c r="U5609" s="17"/>
      <c r="V5609" s="17"/>
    </row>
    <row r="5610" spans="3:22">
      <c r="C5610" s="3"/>
      <c r="E5610" s="2"/>
      <c r="H5610" s="40"/>
      <c r="I5610" s="10"/>
      <c r="J5610" s="9"/>
      <c r="K5610" s="53"/>
      <c r="L5610" s="54"/>
      <c r="O5610" s="17"/>
      <c r="P5610" s="17"/>
      <c r="Q5610" s="17"/>
      <c r="R5610" s="17"/>
      <c r="S5610" s="17"/>
      <c r="T5610" s="17"/>
      <c r="U5610" s="17"/>
      <c r="V5610" s="17"/>
    </row>
    <row r="5611" spans="3:22">
      <c r="C5611" s="3"/>
      <c r="E5611" s="2"/>
      <c r="H5611" s="40"/>
      <c r="I5611" s="10"/>
      <c r="J5611" s="9"/>
      <c r="K5611" s="53"/>
      <c r="L5611" s="54"/>
      <c r="O5611" s="17"/>
      <c r="P5611" s="17"/>
      <c r="Q5611" s="17"/>
      <c r="R5611" s="17"/>
      <c r="S5611" s="17"/>
      <c r="T5611" s="17"/>
      <c r="U5611" s="17"/>
      <c r="V5611" s="17"/>
    </row>
    <row r="5612" spans="3:22">
      <c r="C5612" s="3"/>
      <c r="E5612" s="2"/>
      <c r="H5612" s="40"/>
      <c r="I5612" s="10"/>
      <c r="J5612" s="9"/>
      <c r="K5612" s="53"/>
      <c r="L5612" s="54"/>
      <c r="O5612" s="17"/>
      <c r="P5612" s="17"/>
      <c r="Q5612" s="17"/>
      <c r="R5612" s="17"/>
      <c r="S5612" s="17"/>
      <c r="T5612" s="17"/>
      <c r="U5612" s="17"/>
      <c r="V5612" s="17"/>
    </row>
    <row r="5613" spans="3:22">
      <c r="C5613" s="3"/>
      <c r="E5613" s="2"/>
      <c r="H5613" s="40"/>
      <c r="I5613" s="10"/>
      <c r="J5613" s="9"/>
      <c r="K5613" s="53"/>
      <c r="L5613" s="54"/>
      <c r="O5613" s="17"/>
      <c r="P5613" s="17"/>
      <c r="Q5613" s="17"/>
      <c r="R5613" s="17"/>
      <c r="S5613" s="17"/>
      <c r="T5613" s="17"/>
      <c r="U5613" s="17"/>
      <c r="V5613" s="17"/>
    </row>
    <row r="5614" spans="3:22">
      <c r="C5614" s="3"/>
      <c r="E5614" s="2"/>
      <c r="H5614" s="40"/>
      <c r="I5614" s="10"/>
      <c r="J5614" s="9"/>
      <c r="K5614" s="53"/>
      <c r="L5614" s="54"/>
      <c r="O5614" s="17"/>
      <c r="P5614" s="17"/>
      <c r="Q5614" s="17"/>
      <c r="R5614" s="17"/>
      <c r="S5614" s="17"/>
      <c r="T5614" s="17"/>
      <c r="U5614" s="17"/>
      <c r="V5614" s="17"/>
    </row>
    <row r="5615" spans="3:22">
      <c r="C5615" s="3"/>
      <c r="E5615" s="2"/>
      <c r="H5615" s="40"/>
      <c r="I5615" s="10"/>
      <c r="J5615" s="9"/>
      <c r="K5615" s="53"/>
      <c r="L5615" s="54"/>
      <c r="O5615" s="17"/>
      <c r="P5615" s="17"/>
      <c r="Q5615" s="17"/>
      <c r="R5615" s="17"/>
      <c r="S5615" s="17"/>
      <c r="T5615" s="17"/>
      <c r="U5615" s="17"/>
      <c r="V5615" s="17"/>
    </row>
    <row r="5616" spans="3:22">
      <c r="C5616" s="3"/>
      <c r="E5616" s="2"/>
      <c r="H5616" s="40"/>
      <c r="I5616" s="10"/>
      <c r="J5616" s="9"/>
      <c r="K5616" s="53"/>
      <c r="L5616" s="54"/>
      <c r="O5616" s="17"/>
      <c r="P5616" s="17"/>
      <c r="Q5616" s="17"/>
      <c r="R5616" s="17"/>
      <c r="S5616" s="17"/>
      <c r="T5616" s="17"/>
      <c r="U5616" s="17"/>
      <c r="V5616" s="17"/>
    </row>
    <row r="5617" spans="3:22">
      <c r="C5617" s="3"/>
      <c r="E5617" s="2"/>
      <c r="H5617" s="40"/>
      <c r="I5617" s="10"/>
      <c r="J5617" s="9"/>
      <c r="K5617" s="53"/>
      <c r="L5617" s="54"/>
      <c r="O5617" s="17"/>
      <c r="P5617" s="17"/>
      <c r="Q5617" s="17"/>
      <c r="R5617" s="17"/>
      <c r="S5617" s="17"/>
      <c r="T5617" s="17"/>
      <c r="U5617" s="17"/>
      <c r="V5617" s="17"/>
    </row>
    <row r="5618" spans="3:22">
      <c r="C5618" s="3"/>
      <c r="E5618" s="2"/>
      <c r="H5618" s="40"/>
      <c r="I5618" s="10"/>
      <c r="J5618" s="9"/>
      <c r="K5618" s="53"/>
      <c r="L5618" s="54"/>
      <c r="O5618" s="17"/>
      <c r="P5618" s="17"/>
      <c r="Q5618" s="17"/>
      <c r="R5618" s="17"/>
      <c r="S5618" s="17"/>
      <c r="T5618" s="17"/>
      <c r="U5618" s="17"/>
      <c r="V5618" s="17"/>
    </row>
    <row r="5619" spans="3:22">
      <c r="C5619" s="3"/>
      <c r="E5619" s="2"/>
      <c r="H5619" s="40"/>
      <c r="I5619" s="10"/>
      <c r="J5619" s="9"/>
      <c r="K5619" s="53"/>
      <c r="L5619" s="54"/>
      <c r="O5619" s="17"/>
      <c r="P5619" s="17"/>
      <c r="Q5619" s="17"/>
      <c r="R5619" s="17"/>
      <c r="S5619" s="17"/>
      <c r="T5619" s="17"/>
      <c r="U5619" s="17"/>
      <c r="V5619" s="17"/>
    </row>
    <row r="5620" spans="3:22">
      <c r="C5620" s="3"/>
      <c r="E5620" s="2"/>
      <c r="H5620" s="40"/>
      <c r="I5620" s="10"/>
      <c r="J5620" s="9"/>
      <c r="K5620" s="53"/>
      <c r="L5620" s="54"/>
      <c r="O5620" s="17"/>
      <c r="P5620" s="17"/>
      <c r="Q5620" s="17"/>
      <c r="R5620" s="17"/>
      <c r="S5620" s="17"/>
      <c r="T5620" s="17"/>
      <c r="U5620" s="17"/>
      <c r="V5620" s="17"/>
    </row>
    <row r="5621" spans="3:22">
      <c r="C5621" s="3"/>
      <c r="E5621" s="2"/>
      <c r="H5621" s="40"/>
      <c r="I5621" s="10"/>
      <c r="J5621" s="9"/>
      <c r="K5621" s="53"/>
      <c r="L5621" s="54"/>
      <c r="O5621" s="17"/>
      <c r="P5621" s="17"/>
      <c r="Q5621" s="17"/>
      <c r="R5621" s="17"/>
      <c r="S5621" s="17"/>
      <c r="T5621" s="17"/>
      <c r="U5621" s="17"/>
      <c r="V5621" s="17"/>
    </row>
    <row r="5622" spans="3:22">
      <c r="C5622" s="3"/>
      <c r="E5622" s="2"/>
      <c r="H5622" s="40"/>
      <c r="I5622" s="10"/>
      <c r="J5622" s="9"/>
      <c r="K5622" s="53"/>
      <c r="L5622" s="54"/>
      <c r="O5622" s="17"/>
      <c r="P5622" s="17"/>
      <c r="Q5622" s="17"/>
      <c r="R5622" s="17"/>
      <c r="S5622" s="17"/>
      <c r="T5622" s="17"/>
      <c r="U5622" s="17"/>
      <c r="V5622" s="17"/>
    </row>
    <row r="5623" spans="3:22">
      <c r="C5623" s="3"/>
      <c r="E5623" s="2"/>
      <c r="H5623" s="40"/>
      <c r="I5623" s="10"/>
      <c r="J5623" s="9"/>
      <c r="K5623" s="53"/>
      <c r="L5623" s="54"/>
      <c r="O5623" s="17"/>
      <c r="P5623" s="17"/>
      <c r="Q5623" s="17"/>
      <c r="R5623" s="17"/>
      <c r="S5623" s="17"/>
      <c r="T5623" s="17"/>
      <c r="U5623" s="17"/>
      <c r="V5623" s="17"/>
    </row>
    <row r="5624" spans="3:22">
      <c r="C5624" s="3"/>
      <c r="E5624" s="2"/>
      <c r="H5624" s="40"/>
      <c r="I5624" s="10"/>
      <c r="J5624" s="9"/>
      <c r="K5624" s="53"/>
      <c r="L5624" s="54"/>
      <c r="O5624" s="17"/>
      <c r="P5624" s="17"/>
      <c r="Q5624" s="17"/>
      <c r="R5624" s="17"/>
      <c r="S5624" s="17"/>
      <c r="T5624" s="17"/>
      <c r="U5624" s="17"/>
      <c r="V5624" s="17"/>
    </row>
    <row r="5625" spans="3:22">
      <c r="C5625" s="3"/>
      <c r="E5625" s="2"/>
      <c r="H5625" s="40"/>
      <c r="I5625" s="10"/>
      <c r="J5625" s="9"/>
      <c r="K5625" s="53"/>
      <c r="L5625" s="54"/>
      <c r="O5625" s="17"/>
      <c r="P5625" s="17"/>
      <c r="Q5625" s="17"/>
      <c r="R5625" s="17"/>
      <c r="S5625" s="17"/>
      <c r="T5625" s="17"/>
      <c r="U5625" s="17"/>
      <c r="V5625" s="17"/>
    </row>
    <row r="5626" spans="3:22">
      <c r="C5626" s="3"/>
      <c r="E5626" s="2"/>
      <c r="H5626" s="40"/>
      <c r="I5626" s="10"/>
      <c r="J5626" s="9"/>
      <c r="K5626" s="53"/>
      <c r="L5626" s="54"/>
      <c r="O5626" s="17"/>
      <c r="P5626" s="17"/>
      <c r="Q5626" s="17"/>
      <c r="R5626" s="17"/>
      <c r="S5626" s="17"/>
      <c r="T5626" s="17"/>
      <c r="U5626" s="17"/>
      <c r="V5626" s="17"/>
    </row>
    <row r="5627" spans="3:22">
      <c r="C5627" s="3"/>
      <c r="E5627" s="2"/>
      <c r="H5627" s="40"/>
      <c r="I5627" s="10"/>
      <c r="J5627" s="9"/>
      <c r="K5627" s="53"/>
      <c r="L5627" s="54"/>
      <c r="O5627" s="17"/>
      <c r="P5627" s="17"/>
      <c r="Q5627" s="17"/>
      <c r="R5627" s="17"/>
      <c r="S5627" s="17"/>
      <c r="T5627" s="17"/>
      <c r="U5627" s="17"/>
      <c r="V5627" s="17"/>
    </row>
    <row r="5628" spans="3:22">
      <c r="C5628" s="3"/>
      <c r="E5628" s="2"/>
      <c r="H5628" s="40"/>
      <c r="I5628" s="10"/>
      <c r="J5628" s="9"/>
      <c r="K5628" s="53"/>
      <c r="L5628" s="54"/>
      <c r="O5628" s="17"/>
      <c r="P5628" s="17"/>
      <c r="Q5628" s="17"/>
      <c r="R5628" s="17"/>
      <c r="S5628" s="17"/>
      <c r="T5628" s="17"/>
      <c r="U5628" s="17"/>
      <c r="V5628" s="17"/>
    </row>
    <row r="5629" spans="3:22">
      <c r="C5629" s="3"/>
      <c r="E5629" s="2"/>
      <c r="H5629" s="40"/>
      <c r="I5629" s="10"/>
      <c r="J5629" s="9"/>
      <c r="K5629" s="53"/>
      <c r="L5629" s="54"/>
      <c r="O5629" s="17"/>
      <c r="P5629" s="17"/>
      <c r="Q5629" s="17"/>
      <c r="R5629" s="17"/>
      <c r="S5629" s="17"/>
      <c r="T5629" s="17"/>
      <c r="U5629" s="17"/>
      <c r="V5629" s="17"/>
    </row>
    <row r="5630" spans="3:22">
      <c r="C5630" s="3"/>
      <c r="E5630" s="2"/>
      <c r="H5630" s="40"/>
      <c r="I5630" s="10"/>
      <c r="J5630" s="9"/>
      <c r="K5630" s="53"/>
      <c r="L5630" s="54"/>
      <c r="O5630" s="17"/>
      <c r="P5630" s="17"/>
      <c r="Q5630" s="17"/>
      <c r="R5630" s="17"/>
      <c r="S5630" s="17"/>
      <c r="T5630" s="17"/>
      <c r="U5630" s="17"/>
      <c r="V5630" s="17"/>
    </row>
    <row r="5631" spans="3:22">
      <c r="C5631" s="3"/>
      <c r="E5631" s="2"/>
      <c r="H5631" s="40"/>
      <c r="I5631" s="10"/>
      <c r="J5631" s="9"/>
      <c r="K5631" s="53"/>
      <c r="L5631" s="54"/>
      <c r="O5631" s="17"/>
      <c r="P5631" s="17"/>
      <c r="Q5631" s="17"/>
      <c r="R5631" s="17"/>
      <c r="S5631" s="17"/>
      <c r="T5631" s="17"/>
      <c r="U5631" s="17"/>
      <c r="V5631" s="17"/>
    </row>
    <row r="5632" spans="3:22">
      <c r="C5632" s="3"/>
      <c r="E5632" s="2"/>
      <c r="H5632" s="40"/>
      <c r="I5632" s="10"/>
      <c r="J5632" s="9"/>
      <c r="K5632" s="53"/>
      <c r="L5632" s="54"/>
      <c r="O5632" s="17"/>
      <c r="P5632" s="17"/>
      <c r="Q5632" s="17"/>
      <c r="R5632" s="17"/>
      <c r="S5632" s="17"/>
      <c r="T5632" s="17"/>
      <c r="U5632" s="17"/>
      <c r="V5632" s="17"/>
    </row>
    <row r="5633" spans="3:22">
      <c r="C5633" s="3"/>
      <c r="E5633" s="2"/>
      <c r="H5633" s="40"/>
      <c r="I5633" s="10"/>
      <c r="J5633" s="9"/>
      <c r="K5633" s="53"/>
      <c r="L5633" s="54"/>
      <c r="O5633" s="17"/>
      <c r="P5633" s="17"/>
      <c r="Q5633" s="17"/>
      <c r="R5633" s="17"/>
      <c r="S5633" s="17"/>
      <c r="T5633" s="17"/>
      <c r="U5633" s="17"/>
      <c r="V5633" s="17"/>
    </row>
    <row r="5634" spans="3:22">
      <c r="C5634" s="3"/>
      <c r="E5634" s="2"/>
      <c r="H5634" s="40"/>
      <c r="I5634" s="10"/>
      <c r="J5634" s="9"/>
      <c r="K5634" s="53"/>
      <c r="L5634" s="54"/>
      <c r="O5634" s="17"/>
      <c r="P5634" s="17"/>
      <c r="Q5634" s="17"/>
      <c r="R5634" s="17"/>
      <c r="S5634" s="17"/>
      <c r="T5634" s="17"/>
      <c r="U5634" s="17"/>
      <c r="V5634" s="17"/>
    </row>
    <row r="5635" spans="3:22">
      <c r="C5635" s="3"/>
      <c r="E5635" s="2"/>
      <c r="H5635" s="40"/>
      <c r="I5635" s="10"/>
      <c r="J5635" s="9"/>
      <c r="K5635" s="53"/>
      <c r="L5635" s="54"/>
      <c r="O5635" s="17"/>
      <c r="P5635" s="17"/>
      <c r="Q5635" s="17"/>
      <c r="R5635" s="17"/>
      <c r="S5635" s="17"/>
      <c r="T5635" s="17"/>
      <c r="U5635" s="17"/>
      <c r="V5635" s="17"/>
    </row>
    <row r="5636" spans="3:22">
      <c r="C5636" s="3"/>
      <c r="E5636" s="2"/>
      <c r="H5636" s="40"/>
      <c r="I5636" s="10"/>
      <c r="J5636" s="9"/>
      <c r="K5636" s="53"/>
      <c r="L5636" s="54"/>
      <c r="O5636" s="17"/>
      <c r="P5636" s="17"/>
      <c r="Q5636" s="17"/>
      <c r="R5636" s="17"/>
      <c r="S5636" s="17"/>
      <c r="T5636" s="17"/>
      <c r="U5636" s="17"/>
      <c r="V5636" s="17"/>
    </row>
    <row r="5637" spans="3:22">
      <c r="C5637" s="3"/>
      <c r="E5637" s="2"/>
      <c r="H5637" s="40"/>
      <c r="I5637" s="10"/>
      <c r="J5637" s="9"/>
      <c r="K5637" s="53"/>
      <c r="L5637" s="54"/>
      <c r="O5637" s="17"/>
      <c r="P5637" s="17"/>
      <c r="Q5637" s="17"/>
      <c r="R5637" s="17"/>
      <c r="S5637" s="17"/>
      <c r="T5637" s="17"/>
      <c r="U5637" s="17"/>
      <c r="V5637" s="17"/>
    </row>
    <row r="5638" spans="3:22">
      <c r="C5638" s="3"/>
      <c r="E5638" s="2"/>
      <c r="H5638" s="40"/>
      <c r="I5638" s="10"/>
      <c r="J5638" s="9"/>
      <c r="K5638" s="53"/>
      <c r="L5638" s="54"/>
      <c r="O5638" s="17"/>
      <c r="P5638" s="17"/>
      <c r="Q5638" s="17"/>
      <c r="R5638" s="17"/>
      <c r="S5638" s="17"/>
      <c r="T5638" s="17"/>
      <c r="U5638" s="17"/>
      <c r="V5638" s="17"/>
    </row>
    <row r="5639" spans="3:22">
      <c r="C5639" s="3"/>
      <c r="E5639" s="2"/>
      <c r="H5639" s="40"/>
      <c r="I5639" s="10"/>
      <c r="J5639" s="9"/>
      <c r="K5639" s="53"/>
      <c r="L5639" s="54"/>
      <c r="O5639" s="17"/>
      <c r="P5639" s="17"/>
      <c r="Q5639" s="17"/>
      <c r="R5639" s="17"/>
      <c r="S5639" s="17"/>
      <c r="T5639" s="17"/>
      <c r="U5639" s="17"/>
      <c r="V5639" s="17"/>
    </row>
    <row r="5640" spans="3:22">
      <c r="C5640" s="3"/>
      <c r="E5640" s="2"/>
      <c r="H5640" s="40"/>
      <c r="I5640" s="10"/>
      <c r="J5640" s="9"/>
      <c r="K5640" s="53"/>
      <c r="L5640" s="54"/>
      <c r="O5640" s="17"/>
      <c r="P5640" s="17"/>
      <c r="Q5640" s="17"/>
      <c r="R5640" s="17"/>
      <c r="S5640" s="17"/>
      <c r="T5640" s="17"/>
      <c r="U5640" s="17"/>
      <c r="V5640" s="17"/>
    </row>
    <row r="5641" spans="3:22">
      <c r="C5641" s="3"/>
      <c r="E5641" s="2"/>
      <c r="H5641" s="40"/>
      <c r="I5641" s="10"/>
      <c r="J5641" s="9"/>
      <c r="K5641" s="53"/>
      <c r="L5641" s="54"/>
      <c r="O5641" s="17"/>
      <c r="P5641" s="17"/>
      <c r="Q5641" s="17"/>
      <c r="R5641" s="17"/>
      <c r="S5641" s="17"/>
      <c r="T5641" s="17"/>
      <c r="U5641" s="17"/>
      <c r="V5641" s="17"/>
    </row>
    <row r="5642" spans="3:22">
      <c r="C5642" s="3"/>
      <c r="E5642" s="2"/>
      <c r="H5642" s="40"/>
      <c r="I5642" s="10"/>
      <c r="J5642" s="9"/>
      <c r="K5642" s="53"/>
      <c r="L5642" s="54"/>
      <c r="O5642" s="17"/>
      <c r="P5642" s="17"/>
      <c r="Q5642" s="17"/>
      <c r="R5642" s="17"/>
      <c r="S5642" s="17"/>
      <c r="T5642" s="17"/>
      <c r="U5642" s="17"/>
      <c r="V5642" s="17"/>
    </row>
    <row r="5643" spans="3:22">
      <c r="C5643" s="3"/>
      <c r="E5643" s="2"/>
      <c r="H5643" s="40"/>
      <c r="I5643" s="10"/>
      <c r="J5643" s="9"/>
      <c r="K5643" s="53"/>
      <c r="L5643" s="54"/>
      <c r="O5643" s="17"/>
      <c r="P5643" s="17"/>
      <c r="Q5643" s="17"/>
      <c r="R5643" s="17"/>
      <c r="S5643" s="17"/>
      <c r="T5643" s="17"/>
      <c r="U5643" s="17"/>
      <c r="V5643" s="17"/>
    </row>
    <row r="5644" spans="3:22">
      <c r="C5644" s="3"/>
      <c r="E5644" s="2"/>
      <c r="H5644" s="40"/>
      <c r="I5644" s="10"/>
      <c r="J5644" s="9"/>
      <c r="K5644" s="53"/>
      <c r="L5644" s="54"/>
      <c r="O5644" s="17"/>
      <c r="P5644" s="17"/>
      <c r="Q5644" s="17"/>
      <c r="R5644" s="17"/>
      <c r="S5644" s="17"/>
      <c r="T5644" s="17"/>
      <c r="U5644" s="17"/>
      <c r="V5644" s="17"/>
    </row>
    <row r="5645" spans="3:22">
      <c r="C5645" s="3"/>
      <c r="E5645" s="2"/>
      <c r="H5645" s="40"/>
      <c r="I5645" s="10"/>
      <c r="J5645" s="9"/>
      <c r="K5645" s="53"/>
      <c r="L5645" s="54"/>
      <c r="O5645" s="17"/>
      <c r="P5645" s="17"/>
      <c r="Q5645" s="17"/>
      <c r="R5645" s="17"/>
      <c r="S5645" s="17"/>
      <c r="T5645" s="17"/>
      <c r="U5645" s="17"/>
      <c r="V5645" s="17"/>
    </row>
    <row r="5646" spans="3:22">
      <c r="C5646" s="3"/>
      <c r="E5646" s="2"/>
      <c r="H5646" s="40"/>
      <c r="I5646" s="10"/>
      <c r="J5646" s="9"/>
      <c r="K5646" s="53"/>
      <c r="L5646" s="54"/>
      <c r="O5646" s="17"/>
      <c r="P5646" s="17"/>
      <c r="Q5646" s="17"/>
      <c r="R5646" s="17"/>
      <c r="S5646" s="17"/>
      <c r="T5646" s="17"/>
      <c r="U5646" s="17"/>
      <c r="V5646" s="17"/>
    </row>
    <row r="5647" spans="3:22">
      <c r="C5647" s="3"/>
      <c r="E5647" s="2"/>
      <c r="H5647" s="40"/>
      <c r="I5647" s="10"/>
      <c r="J5647" s="9"/>
      <c r="K5647" s="53"/>
      <c r="L5647" s="54"/>
      <c r="O5647" s="17"/>
      <c r="P5647" s="17"/>
      <c r="Q5647" s="17"/>
      <c r="R5647" s="17"/>
      <c r="S5647" s="17"/>
      <c r="T5647" s="17"/>
      <c r="U5647" s="17"/>
      <c r="V5647" s="17"/>
    </row>
    <row r="5648" spans="3:22">
      <c r="C5648" s="3"/>
      <c r="E5648" s="2"/>
      <c r="H5648" s="40"/>
      <c r="I5648" s="10"/>
      <c r="J5648" s="9"/>
      <c r="K5648" s="53"/>
      <c r="L5648" s="54"/>
      <c r="O5648" s="17"/>
      <c r="P5648" s="17"/>
      <c r="Q5648" s="17"/>
      <c r="R5648" s="17"/>
      <c r="S5648" s="17"/>
      <c r="T5648" s="17"/>
      <c r="U5648" s="17"/>
      <c r="V5648" s="17"/>
    </row>
    <row r="5649" spans="3:22">
      <c r="C5649" s="3"/>
      <c r="E5649" s="2"/>
      <c r="H5649" s="40"/>
      <c r="I5649" s="10"/>
      <c r="J5649" s="9"/>
      <c r="K5649" s="53"/>
      <c r="L5649" s="54"/>
      <c r="O5649" s="17"/>
      <c r="P5649" s="17"/>
      <c r="Q5649" s="17"/>
      <c r="R5649" s="17"/>
      <c r="S5649" s="17"/>
      <c r="T5649" s="17"/>
      <c r="U5649" s="17"/>
      <c r="V5649" s="17"/>
    </row>
    <row r="5650" spans="3:22">
      <c r="C5650" s="3"/>
      <c r="E5650" s="2"/>
      <c r="H5650" s="40"/>
      <c r="I5650" s="10"/>
      <c r="J5650" s="9"/>
      <c r="K5650" s="53"/>
      <c r="L5650" s="54"/>
      <c r="O5650" s="17"/>
      <c r="P5650" s="17"/>
      <c r="Q5650" s="17"/>
      <c r="R5650" s="17"/>
      <c r="S5650" s="17"/>
      <c r="T5650" s="17"/>
      <c r="U5650" s="17"/>
      <c r="V5650" s="17"/>
    </row>
    <row r="5651" spans="3:22">
      <c r="C5651" s="3"/>
      <c r="E5651" s="2"/>
      <c r="H5651" s="40"/>
      <c r="I5651" s="10"/>
      <c r="J5651" s="9"/>
      <c r="K5651" s="53"/>
      <c r="L5651" s="54"/>
      <c r="O5651" s="17"/>
      <c r="P5651" s="17"/>
      <c r="Q5651" s="17"/>
      <c r="R5651" s="17"/>
      <c r="S5651" s="17"/>
      <c r="T5651" s="17"/>
      <c r="U5651" s="17"/>
      <c r="V5651" s="17"/>
    </row>
    <row r="5652" spans="3:22">
      <c r="C5652" s="3"/>
      <c r="E5652" s="2"/>
      <c r="H5652" s="40"/>
      <c r="I5652" s="10"/>
      <c r="J5652" s="9"/>
      <c r="K5652" s="53"/>
      <c r="L5652" s="54"/>
      <c r="O5652" s="17"/>
      <c r="P5652" s="17"/>
      <c r="Q5652" s="17"/>
      <c r="R5652" s="17"/>
      <c r="S5652" s="17"/>
      <c r="T5652" s="17"/>
      <c r="U5652" s="17"/>
      <c r="V5652" s="17"/>
    </row>
    <row r="5653" spans="3:22">
      <c r="C5653" s="3"/>
      <c r="E5653" s="2"/>
      <c r="H5653" s="40"/>
      <c r="I5653" s="10"/>
      <c r="J5653" s="9"/>
      <c r="K5653" s="53"/>
      <c r="L5653" s="54"/>
      <c r="O5653" s="17"/>
      <c r="P5653" s="17"/>
      <c r="Q5653" s="17"/>
      <c r="R5653" s="17"/>
      <c r="S5653" s="17"/>
      <c r="T5653" s="17"/>
      <c r="U5653" s="17"/>
      <c r="V5653" s="17"/>
    </row>
    <row r="5654" spans="3:22">
      <c r="C5654" s="3"/>
      <c r="E5654" s="2"/>
      <c r="H5654" s="40"/>
      <c r="I5654" s="10"/>
      <c r="J5654" s="9"/>
      <c r="K5654" s="53"/>
      <c r="L5654" s="54"/>
      <c r="O5654" s="17"/>
      <c r="P5654" s="17"/>
      <c r="Q5654" s="17"/>
      <c r="R5654" s="17"/>
      <c r="S5654" s="17"/>
      <c r="T5654" s="17"/>
      <c r="U5654" s="17"/>
      <c r="V5654" s="17"/>
    </row>
    <row r="5655" spans="3:22">
      <c r="C5655" s="3"/>
      <c r="E5655" s="2"/>
      <c r="H5655" s="40"/>
      <c r="I5655" s="10"/>
      <c r="J5655" s="9"/>
      <c r="K5655" s="53"/>
      <c r="L5655" s="54"/>
      <c r="O5655" s="17"/>
      <c r="P5655" s="17"/>
      <c r="Q5655" s="17"/>
      <c r="R5655" s="17"/>
      <c r="S5655" s="17"/>
      <c r="T5655" s="17"/>
      <c r="U5655" s="17"/>
      <c r="V5655" s="17"/>
    </row>
    <row r="5656" spans="3:22">
      <c r="C5656" s="3"/>
      <c r="E5656" s="2"/>
      <c r="H5656" s="40"/>
      <c r="I5656" s="10"/>
      <c r="J5656" s="9"/>
      <c r="K5656" s="53"/>
      <c r="L5656" s="54"/>
      <c r="O5656" s="17"/>
      <c r="P5656" s="17"/>
      <c r="Q5656" s="17"/>
      <c r="R5656" s="17"/>
      <c r="S5656" s="17"/>
      <c r="T5656" s="17"/>
      <c r="U5656" s="17"/>
      <c r="V5656" s="17"/>
    </row>
    <row r="5657" spans="3:22">
      <c r="C5657" s="3"/>
      <c r="E5657" s="2"/>
      <c r="H5657" s="40"/>
      <c r="I5657" s="10"/>
      <c r="J5657" s="9"/>
      <c r="K5657" s="53"/>
      <c r="L5657" s="54"/>
      <c r="O5657" s="17"/>
      <c r="P5657" s="17"/>
      <c r="Q5657" s="17"/>
      <c r="R5657" s="17"/>
      <c r="S5657" s="17"/>
      <c r="T5657" s="17"/>
      <c r="U5657" s="17"/>
      <c r="V5657" s="17"/>
    </row>
    <row r="5658" spans="3:22">
      <c r="C5658" s="3"/>
      <c r="E5658" s="2"/>
      <c r="H5658" s="40"/>
      <c r="I5658" s="10"/>
      <c r="J5658" s="9"/>
      <c r="K5658" s="53"/>
      <c r="L5658" s="54"/>
      <c r="O5658" s="17"/>
      <c r="P5658" s="17"/>
      <c r="Q5658" s="17"/>
      <c r="R5658" s="17"/>
      <c r="S5658" s="17"/>
      <c r="T5658" s="17"/>
      <c r="U5658" s="17"/>
      <c r="V5658" s="17"/>
    </row>
    <row r="5659" spans="3:22">
      <c r="C5659" s="3"/>
      <c r="E5659" s="2"/>
      <c r="H5659" s="40"/>
      <c r="I5659" s="10"/>
      <c r="J5659" s="9"/>
      <c r="K5659" s="53"/>
      <c r="L5659" s="54"/>
      <c r="O5659" s="17"/>
      <c r="P5659" s="17"/>
      <c r="Q5659" s="17"/>
      <c r="R5659" s="17"/>
      <c r="S5659" s="17"/>
      <c r="T5659" s="17"/>
      <c r="U5659" s="17"/>
      <c r="V5659" s="17"/>
    </row>
    <row r="5660" spans="3:22">
      <c r="C5660" s="3"/>
      <c r="E5660" s="2"/>
      <c r="H5660" s="40"/>
      <c r="I5660" s="10"/>
      <c r="J5660" s="9"/>
      <c r="K5660" s="53"/>
      <c r="L5660" s="54"/>
      <c r="O5660" s="17"/>
      <c r="P5660" s="17"/>
      <c r="Q5660" s="17"/>
      <c r="R5660" s="17"/>
      <c r="S5660" s="17"/>
      <c r="T5660" s="17"/>
      <c r="U5660" s="17"/>
      <c r="V5660" s="17"/>
    </row>
    <row r="5661" spans="3:22">
      <c r="C5661" s="3"/>
      <c r="E5661" s="2"/>
      <c r="H5661" s="40"/>
      <c r="I5661" s="10"/>
      <c r="J5661" s="9"/>
      <c r="K5661" s="53"/>
      <c r="L5661" s="54"/>
      <c r="O5661" s="17"/>
      <c r="P5661" s="17"/>
      <c r="Q5661" s="17"/>
      <c r="R5661" s="17"/>
      <c r="S5661" s="17"/>
      <c r="T5661" s="17"/>
      <c r="U5661" s="17"/>
      <c r="V5661" s="17"/>
    </row>
    <row r="5662" spans="3:22">
      <c r="C5662" s="3"/>
      <c r="E5662" s="2"/>
      <c r="H5662" s="40"/>
      <c r="I5662" s="10"/>
      <c r="J5662" s="9"/>
      <c r="K5662" s="53"/>
      <c r="L5662" s="54"/>
      <c r="O5662" s="17"/>
      <c r="P5662" s="17"/>
      <c r="Q5662" s="17"/>
      <c r="R5662" s="17"/>
      <c r="S5662" s="17"/>
      <c r="T5662" s="17"/>
      <c r="U5662" s="17"/>
      <c r="V5662" s="17"/>
    </row>
    <row r="5663" spans="3:22">
      <c r="C5663" s="3"/>
      <c r="E5663" s="2"/>
      <c r="H5663" s="40"/>
      <c r="I5663" s="10"/>
      <c r="J5663" s="9"/>
      <c r="K5663" s="53"/>
      <c r="L5663" s="54"/>
      <c r="O5663" s="17"/>
      <c r="P5663" s="17"/>
      <c r="Q5663" s="17"/>
      <c r="R5663" s="17"/>
      <c r="S5663" s="17"/>
      <c r="T5663" s="17"/>
      <c r="U5663" s="17"/>
      <c r="V5663" s="17"/>
    </row>
    <row r="5664" spans="3:22">
      <c r="C5664" s="3"/>
      <c r="E5664" s="2"/>
      <c r="H5664" s="40"/>
      <c r="I5664" s="10"/>
      <c r="J5664" s="9"/>
      <c r="K5664" s="53"/>
      <c r="L5664" s="54"/>
      <c r="O5664" s="17"/>
      <c r="P5664" s="17"/>
      <c r="Q5664" s="17"/>
      <c r="R5664" s="17"/>
      <c r="S5664" s="17"/>
      <c r="T5664" s="17"/>
      <c r="U5664" s="17"/>
      <c r="V5664" s="17"/>
    </row>
    <row r="5665" spans="3:22">
      <c r="C5665" s="3"/>
      <c r="E5665" s="2"/>
      <c r="H5665" s="40"/>
      <c r="I5665" s="10"/>
      <c r="J5665" s="9"/>
      <c r="K5665" s="53"/>
      <c r="L5665" s="54"/>
      <c r="O5665" s="17"/>
      <c r="P5665" s="17"/>
      <c r="Q5665" s="17"/>
      <c r="R5665" s="17"/>
      <c r="S5665" s="17"/>
      <c r="T5665" s="17"/>
      <c r="U5665" s="17"/>
      <c r="V5665" s="17"/>
    </row>
    <row r="5666" spans="3:22">
      <c r="C5666" s="3"/>
      <c r="E5666" s="2"/>
      <c r="H5666" s="40"/>
      <c r="I5666" s="10"/>
      <c r="J5666" s="9"/>
      <c r="K5666" s="53"/>
      <c r="L5666" s="54"/>
      <c r="O5666" s="17"/>
      <c r="P5666" s="17"/>
      <c r="Q5666" s="17"/>
      <c r="R5666" s="17"/>
      <c r="S5666" s="17"/>
      <c r="T5666" s="17"/>
      <c r="U5666" s="17"/>
      <c r="V5666" s="17"/>
    </row>
    <row r="5667" spans="3:22">
      <c r="C5667" s="3"/>
      <c r="E5667" s="2"/>
      <c r="H5667" s="40"/>
      <c r="I5667" s="10"/>
      <c r="J5667" s="9"/>
      <c r="K5667" s="53"/>
      <c r="L5667" s="54"/>
      <c r="O5667" s="17"/>
      <c r="P5667" s="17"/>
      <c r="Q5667" s="17"/>
      <c r="R5667" s="17"/>
      <c r="S5667" s="17"/>
      <c r="T5667" s="17"/>
      <c r="U5667" s="17"/>
      <c r="V5667" s="17"/>
    </row>
    <row r="5668" spans="3:22">
      <c r="C5668" s="3"/>
      <c r="E5668" s="2"/>
      <c r="H5668" s="40"/>
      <c r="I5668" s="10"/>
      <c r="J5668" s="9"/>
      <c r="K5668" s="53"/>
      <c r="L5668" s="54"/>
      <c r="O5668" s="17"/>
      <c r="P5668" s="17"/>
      <c r="Q5668" s="17"/>
      <c r="R5668" s="17"/>
      <c r="S5668" s="17"/>
      <c r="T5668" s="17"/>
      <c r="U5668" s="17"/>
      <c r="V5668" s="17"/>
    </row>
    <row r="5669" spans="3:22">
      <c r="C5669" s="3"/>
      <c r="E5669" s="2"/>
      <c r="H5669" s="40"/>
      <c r="I5669" s="10"/>
      <c r="J5669" s="9"/>
      <c r="K5669" s="53"/>
      <c r="L5669" s="54"/>
      <c r="O5669" s="17"/>
      <c r="P5669" s="17"/>
      <c r="Q5669" s="17"/>
      <c r="R5669" s="17"/>
      <c r="S5669" s="17"/>
      <c r="T5669" s="17"/>
      <c r="U5669" s="17"/>
      <c r="V5669" s="17"/>
    </row>
    <row r="5670" spans="3:22">
      <c r="C5670" s="3"/>
      <c r="E5670" s="2"/>
      <c r="H5670" s="40"/>
      <c r="I5670" s="10"/>
      <c r="J5670" s="9"/>
      <c r="K5670" s="53"/>
      <c r="L5670" s="54"/>
      <c r="O5670" s="17"/>
      <c r="P5670" s="17"/>
      <c r="Q5670" s="17"/>
      <c r="R5670" s="17"/>
      <c r="S5670" s="17"/>
      <c r="T5670" s="17"/>
      <c r="U5670" s="17"/>
      <c r="V5670" s="17"/>
    </row>
    <row r="5671" spans="3:22">
      <c r="C5671" s="3"/>
      <c r="E5671" s="2"/>
      <c r="H5671" s="40"/>
      <c r="I5671" s="10"/>
      <c r="J5671" s="9"/>
      <c r="K5671" s="53"/>
      <c r="L5671" s="54"/>
      <c r="O5671" s="17"/>
      <c r="P5671" s="17"/>
      <c r="Q5671" s="17"/>
      <c r="R5671" s="17"/>
      <c r="S5671" s="17"/>
      <c r="T5671" s="17"/>
      <c r="U5671" s="17"/>
      <c r="V5671" s="17"/>
    </row>
    <row r="5672" spans="3:22">
      <c r="C5672" s="3"/>
      <c r="E5672" s="2"/>
      <c r="H5672" s="40"/>
      <c r="I5672" s="10"/>
      <c r="J5672" s="9"/>
      <c r="K5672" s="53"/>
      <c r="L5672" s="54"/>
      <c r="O5672" s="17"/>
      <c r="P5672" s="17"/>
      <c r="Q5672" s="17"/>
      <c r="R5672" s="17"/>
      <c r="S5672" s="17"/>
      <c r="T5672" s="17"/>
      <c r="U5672" s="17"/>
      <c r="V5672" s="17"/>
    </row>
    <row r="5673" spans="3:22">
      <c r="C5673" s="3"/>
      <c r="E5673" s="2"/>
      <c r="H5673" s="40"/>
      <c r="I5673" s="10"/>
      <c r="J5673" s="9"/>
      <c r="K5673" s="53"/>
      <c r="L5673" s="54"/>
      <c r="O5673" s="17"/>
      <c r="P5673" s="17"/>
      <c r="Q5673" s="17"/>
      <c r="R5673" s="17"/>
      <c r="S5673" s="17"/>
      <c r="T5673" s="17"/>
      <c r="U5673" s="17"/>
      <c r="V5673" s="17"/>
    </row>
    <row r="5674" spans="3:22">
      <c r="C5674" s="3"/>
      <c r="E5674" s="2"/>
      <c r="H5674" s="40"/>
      <c r="I5674" s="10"/>
      <c r="J5674" s="9"/>
      <c r="K5674" s="53"/>
      <c r="L5674" s="54"/>
      <c r="O5674" s="17"/>
      <c r="P5674" s="17"/>
      <c r="Q5674" s="17"/>
      <c r="R5674" s="17"/>
      <c r="S5674" s="17"/>
      <c r="T5674" s="17"/>
      <c r="U5674" s="17"/>
      <c r="V5674" s="17"/>
    </row>
    <row r="5675" spans="3:22">
      <c r="C5675" s="3"/>
      <c r="E5675" s="2"/>
      <c r="H5675" s="40"/>
      <c r="I5675" s="10"/>
      <c r="J5675" s="9"/>
      <c r="K5675" s="53"/>
      <c r="L5675" s="54"/>
      <c r="O5675" s="17"/>
      <c r="P5675" s="17"/>
      <c r="Q5675" s="17"/>
      <c r="R5675" s="17"/>
      <c r="S5675" s="17"/>
      <c r="T5675" s="17"/>
      <c r="U5675" s="17"/>
      <c r="V5675" s="17"/>
    </row>
    <row r="5676" spans="3:22">
      <c r="C5676" s="3"/>
      <c r="E5676" s="2"/>
      <c r="H5676" s="40"/>
      <c r="I5676" s="10"/>
      <c r="J5676" s="9"/>
      <c r="K5676" s="53"/>
      <c r="L5676" s="54"/>
      <c r="O5676" s="17"/>
      <c r="P5676" s="17"/>
      <c r="Q5676" s="17"/>
      <c r="R5676" s="17"/>
      <c r="S5676" s="17"/>
      <c r="T5676" s="17"/>
      <c r="U5676" s="17"/>
      <c r="V5676" s="17"/>
    </row>
    <row r="5677" spans="3:22">
      <c r="C5677" s="3"/>
      <c r="E5677" s="2"/>
      <c r="H5677" s="40"/>
      <c r="I5677" s="10"/>
      <c r="J5677" s="9"/>
      <c r="K5677" s="53"/>
      <c r="L5677" s="54"/>
      <c r="O5677" s="17"/>
      <c r="P5677" s="17"/>
      <c r="Q5677" s="17"/>
      <c r="R5677" s="17"/>
      <c r="S5677" s="17"/>
      <c r="T5677" s="17"/>
      <c r="U5677" s="17"/>
      <c r="V5677" s="17"/>
    </row>
    <row r="5678" spans="3:22">
      <c r="C5678" s="3"/>
      <c r="E5678" s="2"/>
      <c r="H5678" s="40"/>
      <c r="I5678" s="10"/>
      <c r="J5678" s="9"/>
      <c r="K5678" s="53"/>
      <c r="L5678" s="54"/>
      <c r="O5678" s="17"/>
      <c r="P5678" s="17"/>
      <c r="Q5678" s="17"/>
      <c r="R5678" s="17"/>
      <c r="S5678" s="17"/>
      <c r="T5678" s="17"/>
      <c r="U5678" s="17"/>
      <c r="V5678" s="17"/>
    </row>
    <row r="5679" spans="3:22">
      <c r="C5679" s="3"/>
      <c r="E5679" s="2"/>
      <c r="H5679" s="40"/>
      <c r="I5679" s="10"/>
      <c r="J5679" s="9"/>
      <c r="K5679" s="53"/>
      <c r="L5679" s="54"/>
      <c r="O5679" s="17"/>
      <c r="P5679" s="17"/>
      <c r="Q5679" s="17"/>
      <c r="R5679" s="17"/>
      <c r="S5679" s="17"/>
      <c r="T5679" s="17"/>
      <c r="U5679" s="17"/>
      <c r="V5679" s="17"/>
    </row>
    <row r="5680" spans="3:22">
      <c r="C5680" s="3"/>
      <c r="E5680" s="2"/>
      <c r="H5680" s="40"/>
      <c r="I5680" s="10"/>
      <c r="J5680" s="9"/>
      <c r="K5680" s="53"/>
      <c r="L5680" s="54"/>
      <c r="O5680" s="17"/>
      <c r="P5680" s="17"/>
      <c r="Q5680" s="17"/>
      <c r="R5680" s="17"/>
      <c r="S5680" s="17"/>
      <c r="T5680" s="17"/>
      <c r="U5680" s="17"/>
      <c r="V5680" s="17"/>
    </row>
    <row r="5681" spans="3:22">
      <c r="C5681" s="3"/>
      <c r="E5681" s="2"/>
      <c r="H5681" s="40"/>
      <c r="I5681" s="10"/>
      <c r="J5681" s="9"/>
      <c r="K5681" s="53"/>
      <c r="L5681" s="54"/>
      <c r="O5681" s="17"/>
      <c r="P5681" s="17"/>
      <c r="Q5681" s="17"/>
      <c r="R5681" s="17"/>
      <c r="S5681" s="17"/>
      <c r="T5681" s="17"/>
      <c r="U5681" s="17"/>
      <c r="V5681" s="17"/>
    </row>
    <row r="5682" spans="3:22">
      <c r="C5682" s="3"/>
      <c r="E5682" s="2"/>
      <c r="H5682" s="40"/>
      <c r="I5682" s="10"/>
      <c r="J5682" s="9"/>
      <c r="K5682" s="53"/>
      <c r="L5682" s="54"/>
      <c r="O5682" s="17"/>
      <c r="P5682" s="17"/>
      <c r="Q5682" s="17"/>
      <c r="R5682" s="17"/>
      <c r="S5682" s="17"/>
      <c r="T5682" s="17"/>
      <c r="U5682" s="17"/>
      <c r="V5682" s="17"/>
    </row>
    <row r="5683" spans="3:22">
      <c r="C5683" s="3"/>
      <c r="E5683" s="2"/>
      <c r="H5683" s="40"/>
      <c r="I5683" s="10"/>
      <c r="J5683" s="9"/>
      <c r="K5683" s="53"/>
      <c r="L5683" s="54"/>
      <c r="O5683" s="17"/>
      <c r="P5683" s="17"/>
      <c r="Q5683" s="17"/>
      <c r="R5683" s="17"/>
      <c r="S5683" s="17"/>
      <c r="T5683" s="17"/>
      <c r="U5683" s="17"/>
      <c r="V5683" s="17"/>
    </row>
    <row r="5684" spans="3:22">
      <c r="C5684" s="3"/>
      <c r="E5684" s="2"/>
      <c r="H5684" s="40"/>
      <c r="I5684" s="10"/>
      <c r="J5684" s="9"/>
      <c r="K5684" s="53"/>
      <c r="L5684" s="54"/>
      <c r="O5684" s="17"/>
      <c r="P5684" s="17"/>
      <c r="Q5684" s="17"/>
      <c r="R5684" s="17"/>
      <c r="S5684" s="17"/>
      <c r="T5684" s="17"/>
      <c r="U5684" s="17"/>
      <c r="V5684" s="17"/>
    </row>
    <row r="5685" spans="3:22">
      <c r="C5685" s="3"/>
      <c r="E5685" s="2"/>
      <c r="H5685" s="40"/>
      <c r="I5685" s="10"/>
      <c r="J5685" s="9"/>
      <c r="K5685" s="53"/>
      <c r="L5685" s="54"/>
      <c r="O5685" s="17"/>
      <c r="P5685" s="17"/>
      <c r="Q5685" s="17"/>
      <c r="R5685" s="17"/>
      <c r="S5685" s="17"/>
      <c r="T5685" s="17"/>
      <c r="U5685" s="17"/>
      <c r="V5685" s="17"/>
    </row>
    <row r="5686" spans="3:22">
      <c r="C5686" s="3"/>
      <c r="E5686" s="2"/>
      <c r="H5686" s="40"/>
      <c r="I5686" s="10"/>
      <c r="J5686" s="9"/>
      <c r="K5686" s="53"/>
      <c r="L5686" s="54"/>
      <c r="O5686" s="17"/>
      <c r="P5686" s="17"/>
      <c r="Q5686" s="17"/>
      <c r="R5686" s="17"/>
      <c r="S5686" s="17"/>
      <c r="T5686" s="17"/>
      <c r="U5686" s="17"/>
      <c r="V5686" s="17"/>
    </row>
    <row r="5687" spans="3:22">
      <c r="C5687" s="3"/>
      <c r="E5687" s="2"/>
      <c r="H5687" s="40"/>
      <c r="I5687" s="10"/>
      <c r="J5687" s="9"/>
      <c r="K5687" s="53"/>
      <c r="L5687" s="54"/>
      <c r="O5687" s="17"/>
      <c r="P5687" s="17"/>
      <c r="Q5687" s="17"/>
      <c r="R5687" s="17"/>
      <c r="S5687" s="17"/>
      <c r="T5687" s="17"/>
      <c r="U5687" s="17"/>
      <c r="V5687" s="17"/>
    </row>
    <row r="5688" spans="3:22">
      <c r="C5688" s="3"/>
      <c r="E5688" s="2"/>
      <c r="H5688" s="40"/>
      <c r="I5688" s="10"/>
      <c r="J5688" s="9"/>
      <c r="K5688" s="53"/>
      <c r="L5688" s="54"/>
      <c r="O5688" s="17"/>
      <c r="P5688" s="17"/>
      <c r="Q5688" s="17"/>
      <c r="R5688" s="17"/>
      <c r="S5688" s="17"/>
      <c r="T5688" s="17"/>
      <c r="U5688" s="17"/>
      <c r="V5688" s="17"/>
    </row>
    <row r="5689" spans="3:22">
      <c r="C5689" s="3"/>
      <c r="E5689" s="2"/>
      <c r="H5689" s="40"/>
      <c r="I5689" s="10"/>
      <c r="J5689" s="9"/>
      <c r="K5689" s="53"/>
      <c r="L5689" s="54"/>
      <c r="O5689" s="17"/>
      <c r="P5689" s="17"/>
      <c r="Q5689" s="17"/>
      <c r="R5689" s="17"/>
      <c r="S5689" s="17"/>
      <c r="T5689" s="17"/>
      <c r="U5689" s="17"/>
      <c r="V5689" s="17"/>
    </row>
    <row r="5690" spans="3:22">
      <c r="C5690" s="3"/>
      <c r="E5690" s="2"/>
      <c r="H5690" s="40"/>
      <c r="I5690" s="10"/>
      <c r="J5690" s="9"/>
      <c r="K5690" s="53"/>
      <c r="L5690" s="54"/>
      <c r="O5690" s="17"/>
      <c r="P5690" s="17"/>
      <c r="Q5690" s="17"/>
      <c r="R5690" s="17"/>
      <c r="S5690" s="17"/>
      <c r="T5690" s="17"/>
      <c r="U5690" s="17"/>
      <c r="V5690" s="17"/>
    </row>
    <row r="5691" spans="3:22">
      <c r="C5691" s="3"/>
      <c r="E5691" s="2"/>
      <c r="H5691" s="40"/>
      <c r="I5691" s="10"/>
      <c r="J5691" s="9"/>
      <c r="K5691" s="53"/>
      <c r="L5691" s="54"/>
      <c r="O5691" s="17"/>
      <c r="P5691" s="17"/>
      <c r="Q5691" s="17"/>
      <c r="R5691" s="17"/>
      <c r="S5691" s="17"/>
      <c r="T5691" s="17"/>
      <c r="U5691" s="17"/>
      <c r="V5691" s="17"/>
    </row>
    <row r="5692" spans="3:22">
      <c r="C5692" s="3"/>
      <c r="E5692" s="2"/>
      <c r="H5692" s="40"/>
      <c r="I5692" s="10"/>
      <c r="J5692" s="9"/>
      <c r="K5692" s="53"/>
      <c r="L5692" s="54"/>
      <c r="O5692" s="17"/>
      <c r="P5692" s="17"/>
      <c r="Q5692" s="17"/>
      <c r="R5692" s="17"/>
      <c r="S5692" s="17"/>
      <c r="T5692" s="17"/>
      <c r="U5692" s="17"/>
      <c r="V5692" s="17"/>
    </row>
    <row r="5693" spans="3:22">
      <c r="C5693" s="3"/>
      <c r="E5693" s="2"/>
      <c r="H5693" s="40"/>
      <c r="I5693" s="10"/>
      <c r="J5693" s="9"/>
      <c r="K5693" s="53"/>
      <c r="L5693" s="54"/>
      <c r="O5693" s="17"/>
      <c r="P5693" s="17"/>
      <c r="Q5693" s="17"/>
      <c r="R5693" s="17"/>
      <c r="S5693" s="17"/>
      <c r="T5693" s="17"/>
      <c r="U5693" s="17"/>
      <c r="V5693" s="17"/>
    </row>
    <row r="5694" spans="3:22">
      <c r="C5694" s="3"/>
      <c r="E5694" s="2"/>
      <c r="H5694" s="40"/>
      <c r="I5694" s="10"/>
      <c r="J5694" s="9"/>
      <c r="K5694" s="53"/>
      <c r="L5694" s="54"/>
      <c r="O5694" s="17"/>
      <c r="P5694" s="17"/>
      <c r="Q5694" s="17"/>
      <c r="R5694" s="17"/>
      <c r="S5694" s="17"/>
      <c r="T5694" s="17"/>
      <c r="U5694" s="17"/>
      <c r="V5694" s="17"/>
    </row>
    <row r="5695" spans="3:22">
      <c r="C5695" s="3"/>
      <c r="E5695" s="2"/>
      <c r="H5695" s="40"/>
      <c r="I5695" s="10"/>
      <c r="J5695" s="9"/>
      <c r="K5695" s="53"/>
      <c r="L5695" s="54"/>
      <c r="O5695" s="17"/>
      <c r="P5695" s="17"/>
      <c r="Q5695" s="17"/>
      <c r="R5695" s="17"/>
      <c r="S5695" s="17"/>
      <c r="T5695" s="17"/>
      <c r="U5695" s="17"/>
      <c r="V5695" s="17"/>
    </row>
    <row r="5696" spans="3:22">
      <c r="C5696" s="3"/>
      <c r="E5696" s="2"/>
      <c r="H5696" s="40"/>
      <c r="I5696" s="10"/>
      <c r="J5696" s="9"/>
      <c r="K5696" s="53"/>
      <c r="L5696" s="54"/>
      <c r="O5696" s="17"/>
      <c r="P5696" s="17"/>
      <c r="Q5696" s="17"/>
      <c r="R5696" s="17"/>
      <c r="S5696" s="17"/>
      <c r="T5696" s="17"/>
      <c r="U5696" s="17"/>
      <c r="V5696" s="17"/>
    </row>
    <row r="5697" spans="3:22">
      <c r="C5697" s="3"/>
      <c r="E5697" s="2"/>
      <c r="H5697" s="40"/>
      <c r="I5697" s="10"/>
      <c r="J5697" s="9"/>
      <c r="K5697" s="53"/>
      <c r="L5697" s="54"/>
      <c r="O5697" s="17"/>
      <c r="P5697" s="17"/>
      <c r="Q5697" s="17"/>
      <c r="R5697" s="17"/>
      <c r="S5697" s="17"/>
      <c r="T5697" s="17"/>
      <c r="U5697" s="17"/>
      <c r="V5697" s="17"/>
    </row>
    <row r="5698" spans="3:22">
      <c r="C5698" s="3"/>
      <c r="E5698" s="2"/>
      <c r="H5698" s="40"/>
      <c r="I5698" s="10"/>
      <c r="J5698" s="9"/>
      <c r="K5698" s="53"/>
      <c r="L5698" s="54"/>
      <c r="O5698" s="17"/>
      <c r="P5698" s="17"/>
      <c r="Q5698" s="17"/>
      <c r="R5698" s="17"/>
      <c r="S5698" s="17"/>
      <c r="T5698" s="17"/>
      <c r="U5698" s="17"/>
      <c r="V5698" s="17"/>
    </row>
    <row r="5699" spans="3:22">
      <c r="C5699" s="3"/>
      <c r="E5699" s="2"/>
      <c r="H5699" s="40"/>
      <c r="I5699" s="10"/>
      <c r="J5699" s="9"/>
      <c r="K5699" s="53"/>
      <c r="L5699" s="54"/>
      <c r="O5699" s="17"/>
      <c r="P5699" s="17"/>
      <c r="Q5699" s="17"/>
      <c r="R5699" s="17"/>
      <c r="S5699" s="17"/>
      <c r="T5699" s="17"/>
      <c r="U5699" s="17"/>
      <c r="V5699" s="17"/>
    </row>
    <row r="5700" spans="3:22">
      <c r="C5700" s="3"/>
      <c r="E5700" s="2"/>
      <c r="H5700" s="40"/>
      <c r="I5700" s="10"/>
      <c r="J5700" s="9"/>
      <c r="K5700" s="53"/>
      <c r="L5700" s="54"/>
      <c r="O5700" s="17"/>
      <c r="P5700" s="17"/>
      <c r="Q5700" s="17"/>
      <c r="R5700" s="17"/>
      <c r="S5700" s="17"/>
      <c r="T5700" s="17"/>
      <c r="U5700" s="17"/>
      <c r="V5700" s="17"/>
    </row>
    <row r="5701" spans="3:22">
      <c r="C5701" s="3"/>
      <c r="E5701" s="2"/>
      <c r="H5701" s="40"/>
      <c r="I5701" s="10"/>
      <c r="J5701" s="9"/>
      <c r="K5701" s="53"/>
      <c r="L5701" s="54"/>
      <c r="O5701" s="17"/>
      <c r="P5701" s="17"/>
      <c r="Q5701" s="17"/>
      <c r="R5701" s="17"/>
      <c r="S5701" s="17"/>
      <c r="T5701" s="17"/>
      <c r="U5701" s="17"/>
      <c r="V5701" s="17"/>
    </row>
    <row r="5702" spans="3:22">
      <c r="C5702" s="3"/>
      <c r="E5702" s="2"/>
      <c r="H5702" s="40"/>
      <c r="I5702" s="10"/>
      <c r="J5702" s="9"/>
      <c r="K5702" s="53"/>
      <c r="L5702" s="54"/>
      <c r="O5702" s="17"/>
      <c r="P5702" s="17"/>
      <c r="Q5702" s="17"/>
      <c r="R5702" s="17"/>
      <c r="S5702" s="17"/>
      <c r="T5702" s="17"/>
      <c r="U5702" s="17"/>
      <c r="V5702" s="17"/>
    </row>
    <row r="5703" spans="3:22">
      <c r="C5703" s="3"/>
      <c r="E5703" s="2"/>
      <c r="H5703" s="40"/>
      <c r="I5703" s="10"/>
      <c r="J5703" s="9"/>
      <c r="K5703" s="53"/>
      <c r="L5703" s="54"/>
      <c r="O5703" s="17"/>
      <c r="P5703" s="17"/>
      <c r="Q5703" s="17"/>
      <c r="R5703" s="17"/>
      <c r="S5703" s="17"/>
      <c r="T5703" s="17"/>
      <c r="U5703" s="17"/>
      <c r="V5703" s="17"/>
    </row>
    <row r="5704" spans="3:22">
      <c r="C5704" s="3"/>
      <c r="E5704" s="2"/>
      <c r="H5704" s="40"/>
      <c r="I5704" s="10"/>
      <c r="J5704" s="9"/>
      <c r="K5704" s="53"/>
      <c r="L5704" s="54"/>
      <c r="O5704" s="17"/>
      <c r="P5704" s="17"/>
      <c r="Q5704" s="17"/>
      <c r="R5704" s="17"/>
      <c r="S5704" s="17"/>
      <c r="T5704" s="17"/>
      <c r="U5704" s="17"/>
      <c r="V5704" s="17"/>
    </row>
    <row r="5705" spans="3:22">
      <c r="C5705" s="3"/>
      <c r="E5705" s="2"/>
      <c r="H5705" s="40"/>
      <c r="I5705" s="10"/>
      <c r="J5705" s="9"/>
      <c r="K5705" s="53"/>
      <c r="L5705" s="54"/>
      <c r="O5705" s="17"/>
      <c r="P5705" s="17"/>
      <c r="Q5705" s="17"/>
      <c r="R5705" s="17"/>
      <c r="S5705" s="17"/>
      <c r="T5705" s="17"/>
      <c r="U5705" s="17"/>
      <c r="V5705" s="17"/>
    </row>
    <row r="5706" spans="3:22">
      <c r="C5706" s="3"/>
      <c r="E5706" s="2"/>
      <c r="H5706" s="40"/>
      <c r="I5706" s="10"/>
      <c r="J5706" s="9"/>
      <c r="K5706" s="53"/>
      <c r="L5706" s="54"/>
      <c r="O5706" s="17"/>
      <c r="P5706" s="17"/>
      <c r="Q5706" s="17"/>
      <c r="R5706" s="17"/>
      <c r="S5706" s="17"/>
      <c r="T5706" s="17"/>
      <c r="U5706" s="17"/>
      <c r="V5706" s="17"/>
    </row>
    <row r="5707" spans="3:22">
      <c r="C5707" s="3"/>
      <c r="E5707" s="2"/>
      <c r="H5707" s="40"/>
      <c r="I5707" s="10"/>
      <c r="J5707" s="9"/>
      <c r="K5707" s="53"/>
      <c r="L5707" s="54"/>
      <c r="O5707" s="17"/>
      <c r="P5707" s="17"/>
      <c r="Q5707" s="17"/>
      <c r="R5707" s="17"/>
      <c r="S5707" s="17"/>
      <c r="T5707" s="17"/>
      <c r="U5707" s="17"/>
      <c r="V5707" s="17"/>
    </row>
    <row r="5708" spans="3:22">
      <c r="C5708" s="3"/>
      <c r="E5708" s="2"/>
      <c r="H5708" s="40"/>
      <c r="I5708" s="10"/>
      <c r="J5708" s="9"/>
      <c r="K5708" s="53"/>
      <c r="L5708" s="54"/>
      <c r="O5708" s="17"/>
      <c r="P5708" s="17"/>
      <c r="Q5708" s="17"/>
      <c r="R5708" s="17"/>
      <c r="S5708" s="17"/>
      <c r="T5708" s="17"/>
      <c r="U5708" s="17"/>
      <c r="V5708" s="17"/>
    </row>
    <row r="5709" spans="3:22">
      <c r="C5709" s="3"/>
      <c r="E5709" s="2"/>
      <c r="H5709" s="40"/>
      <c r="I5709" s="10"/>
      <c r="J5709" s="9"/>
      <c r="K5709" s="53"/>
      <c r="L5709" s="54"/>
      <c r="O5709" s="17"/>
      <c r="P5709" s="17"/>
      <c r="Q5709" s="17"/>
      <c r="R5709" s="17"/>
      <c r="S5709" s="17"/>
      <c r="T5709" s="17"/>
      <c r="U5709" s="17"/>
      <c r="V5709" s="17"/>
    </row>
    <row r="5710" spans="3:22">
      <c r="C5710" s="3"/>
      <c r="E5710" s="2"/>
      <c r="H5710" s="40"/>
      <c r="I5710" s="10"/>
      <c r="J5710" s="9"/>
      <c r="K5710" s="53"/>
      <c r="L5710" s="54"/>
      <c r="O5710" s="17"/>
      <c r="P5710" s="17"/>
      <c r="Q5710" s="17"/>
      <c r="R5710" s="17"/>
      <c r="S5710" s="17"/>
      <c r="T5710" s="17"/>
      <c r="U5710" s="17"/>
      <c r="V5710" s="17"/>
    </row>
    <row r="5711" spans="3:22">
      <c r="C5711" s="3"/>
      <c r="E5711" s="2"/>
      <c r="H5711" s="40"/>
      <c r="I5711" s="10"/>
      <c r="J5711" s="9"/>
      <c r="K5711" s="53"/>
      <c r="L5711" s="54"/>
      <c r="O5711" s="17"/>
      <c r="P5711" s="17"/>
      <c r="Q5711" s="17"/>
      <c r="R5711" s="17"/>
      <c r="S5711" s="17"/>
      <c r="T5711" s="17"/>
      <c r="U5711" s="17"/>
      <c r="V5711" s="17"/>
    </row>
    <row r="5712" spans="3:22">
      <c r="C5712" s="3"/>
      <c r="E5712" s="2"/>
      <c r="H5712" s="40"/>
      <c r="I5712" s="10"/>
      <c r="J5712" s="9"/>
      <c r="K5712" s="53"/>
      <c r="L5712" s="54"/>
      <c r="O5712" s="17"/>
      <c r="P5712" s="17"/>
      <c r="Q5712" s="17"/>
      <c r="R5712" s="17"/>
      <c r="S5712" s="17"/>
      <c r="T5712" s="17"/>
      <c r="U5712" s="17"/>
      <c r="V5712" s="17"/>
    </row>
    <row r="5713" spans="3:22">
      <c r="C5713" s="3"/>
      <c r="E5713" s="2"/>
      <c r="H5713" s="40"/>
      <c r="I5713" s="10"/>
      <c r="J5713" s="9"/>
      <c r="K5713" s="53"/>
      <c r="L5713" s="54"/>
      <c r="O5713" s="17"/>
      <c r="P5713" s="17"/>
      <c r="Q5713" s="17"/>
      <c r="R5713" s="17"/>
      <c r="S5713" s="17"/>
      <c r="T5713" s="17"/>
      <c r="U5713" s="17"/>
      <c r="V5713" s="17"/>
    </row>
    <row r="5714" spans="3:22">
      <c r="C5714" s="3"/>
      <c r="E5714" s="2"/>
      <c r="H5714" s="40"/>
      <c r="I5714" s="10"/>
      <c r="J5714" s="9"/>
      <c r="K5714" s="53"/>
      <c r="L5714" s="54"/>
      <c r="O5714" s="17"/>
      <c r="P5714" s="17"/>
      <c r="Q5714" s="17"/>
      <c r="R5714" s="17"/>
      <c r="S5714" s="17"/>
      <c r="T5714" s="17"/>
      <c r="U5714" s="17"/>
      <c r="V5714" s="17"/>
    </row>
    <row r="5715" spans="3:22">
      <c r="C5715" s="3"/>
      <c r="E5715" s="2"/>
      <c r="H5715" s="40"/>
      <c r="I5715" s="10"/>
      <c r="J5715" s="9"/>
      <c r="K5715" s="53"/>
      <c r="L5715" s="54"/>
      <c r="O5715" s="17"/>
      <c r="P5715" s="17"/>
      <c r="Q5715" s="17"/>
      <c r="R5715" s="17"/>
      <c r="S5715" s="17"/>
      <c r="T5715" s="17"/>
      <c r="U5715" s="17"/>
      <c r="V5715" s="17"/>
    </row>
    <row r="5716" spans="3:22">
      <c r="C5716" s="3"/>
      <c r="E5716" s="2"/>
      <c r="H5716" s="40"/>
      <c r="I5716" s="10"/>
      <c r="J5716" s="9"/>
      <c r="K5716" s="53"/>
      <c r="L5716" s="54"/>
      <c r="O5716" s="17"/>
      <c r="P5716" s="17"/>
      <c r="Q5716" s="17"/>
      <c r="R5716" s="17"/>
      <c r="S5716" s="17"/>
      <c r="T5716" s="17"/>
      <c r="U5716" s="17"/>
      <c r="V5716" s="17"/>
    </row>
    <row r="5717" spans="3:22">
      <c r="C5717" s="3"/>
      <c r="E5717" s="2"/>
      <c r="H5717" s="40"/>
      <c r="I5717" s="10"/>
      <c r="J5717" s="9"/>
      <c r="K5717" s="53"/>
      <c r="L5717" s="54"/>
      <c r="O5717" s="17"/>
      <c r="P5717" s="17"/>
      <c r="Q5717" s="17"/>
      <c r="R5717" s="17"/>
      <c r="S5717" s="17"/>
      <c r="T5717" s="17"/>
      <c r="U5717" s="17"/>
      <c r="V5717" s="17"/>
    </row>
    <row r="5718" spans="3:22">
      <c r="C5718" s="3"/>
      <c r="E5718" s="2"/>
      <c r="H5718" s="40"/>
      <c r="I5718" s="10"/>
      <c r="J5718" s="9"/>
      <c r="K5718" s="53"/>
      <c r="L5718" s="54"/>
      <c r="O5718" s="17"/>
      <c r="P5718" s="17"/>
      <c r="Q5718" s="17"/>
      <c r="R5718" s="17"/>
      <c r="S5718" s="17"/>
      <c r="T5718" s="17"/>
      <c r="U5718" s="17"/>
      <c r="V5718" s="17"/>
    </row>
    <row r="5719" spans="3:22">
      <c r="C5719" s="3"/>
      <c r="E5719" s="2"/>
      <c r="H5719" s="40"/>
      <c r="I5719" s="10"/>
      <c r="J5719" s="9"/>
      <c r="K5719" s="53"/>
      <c r="L5719" s="54"/>
      <c r="O5719" s="17"/>
      <c r="P5719" s="17"/>
      <c r="Q5719" s="17"/>
      <c r="R5719" s="17"/>
      <c r="S5719" s="17"/>
      <c r="T5719" s="17"/>
      <c r="U5719" s="17"/>
      <c r="V5719" s="17"/>
    </row>
    <row r="5720" spans="3:22">
      <c r="C5720" s="3"/>
      <c r="E5720" s="2"/>
      <c r="H5720" s="40"/>
      <c r="I5720" s="10"/>
      <c r="J5720" s="9"/>
      <c r="K5720" s="53"/>
      <c r="L5720" s="54"/>
      <c r="O5720" s="17"/>
      <c r="P5720" s="17"/>
      <c r="Q5720" s="17"/>
      <c r="R5720" s="17"/>
      <c r="S5720" s="17"/>
      <c r="T5720" s="17"/>
      <c r="U5720" s="17"/>
      <c r="V5720" s="17"/>
    </row>
    <row r="5721" spans="3:22">
      <c r="C5721" s="3"/>
      <c r="E5721" s="2"/>
      <c r="H5721" s="40"/>
      <c r="I5721" s="10"/>
      <c r="J5721" s="9"/>
      <c r="K5721" s="53"/>
      <c r="L5721" s="54"/>
      <c r="O5721" s="17"/>
      <c r="P5721" s="17"/>
      <c r="Q5721" s="17"/>
      <c r="R5721" s="17"/>
      <c r="S5721" s="17"/>
      <c r="T5721" s="17"/>
      <c r="U5721" s="17"/>
      <c r="V5721" s="17"/>
    </row>
    <row r="5722" spans="3:22">
      <c r="C5722" s="3"/>
      <c r="E5722" s="2"/>
      <c r="H5722" s="40"/>
      <c r="I5722" s="10"/>
      <c r="J5722" s="9"/>
      <c r="K5722" s="53"/>
      <c r="L5722" s="54"/>
      <c r="O5722" s="17"/>
      <c r="P5722" s="17"/>
      <c r="Q5722" s="17"/>
      <c r="R5722" s="17"/>
      <c r="S5722" s="17"/>
      <c r="T5722" s="17"/>
      <c r="U5722" s="17"/>
      <c r="V5722" s="17"/>
    </row>
    <row r="5723" spans="3:22">
      <c r="C5723" s="3"/>
      <c r="E5723" s="2"/>
      <c r="H5723" s="40"/>
      <c r="I5723" s="10"/>
      <c r="J5723" s="9"/>
      <c r="K5723" s="53"/>
      <c r="L5723" s="54"/>
      <c r="O5723" s="17"/>
      <c r="P5723" s="17"/>
      <c r="Q5723" s="17"/>
      <c r="R5723" s="17"/>
      <c r="S5723" s="17"/>
      <c r="T5723" s="17"/>
      <c r="U5723" s="17"/>
      <c r="V5723" s="17"/>
    </row>
    <row r="5724" spans="3:22">
      <c r="C5724" s="3"/>
      <c r="E5724" s="2"/>
      <c r="H5724" s="40"/>
      <c r="I5724" s="10"/>
      <c r="J5724" s="9"/>
      <c r="K5724" s="53"/>
      <c r="L5724" s="54"/>
      <c r="O5724" s="17"/>
      <c r="P5724" s="17"/>
      <c r="Q5724" s="17"/>
      <c r="R5724" s="17"/>
      <c r="S5724" s="17"/>
      <c r="T5724" s="17"/>
      <c r="U5724" s="17"/>
      <c r="V5724" s="17"/>
    </row>
    <row r="5725" spans="3:22">
      <c r="C5725" s="3"/>
      <c r="E5725" s="2"/>
      <c r="H5725" s="40"/>
      <c r="I5725" s="10"/>
      <c r="J5725" s="9"/>
      <c r="K5725" s="53"/>
      <c r="L5725" s="54"/>
      <c r="O5725" s="17"/>
      <c r="P5725" s="17"/>
      <c r="Q5725" s="17"/>
      <c r="R5725" s="17"/>
      <c r="S5725" s="17"/>
      <c r="T5725" s="17"/>
      <c r="U5725" s="17"/>
      <c r="V5725" s="17"/>
    </row>
    <row r="5726" spans="3:22">
      <c r="C5726" s="3"/>
      <c r="E5726" s="2"/>
      <c r="H5726" s="40"/>
      <c r="I5726" s="10"/>
      <c r="J5726" s="9"/>
      <c r="K5726" s="53"/>
      <c r="L5726" s="54"/>
      <c r="O5726" s="17"/>
      <c r="P5726" s="17"/>
      <c r="Q5726" s="17"/>
      <c r="R5726" s="17"/>
      <c r="S5726" s="17"/>
      <c r="T5726" s="17"/>
      <c r="U5726" s="17"/>
      <c r="V5726" s="17"/>
    </row>
    <row r="5727" spans="3:22">
      <c r="C5727" s="3"/>
      <c r="E5727" s="2"/>
      <c r="H5727" s="40"/>
      <c r="I5727" s="10"/>
      <c r="J5727" s="9"/>
      <c r="K5727" s="53"/>
      <c r="L5727" s="54"/>
      <c r="O5727" s="17"/>
      <c r="P5727" s="17"/>
      <c r="Q5727" s="17"/>
      <c r="R5727" s="17"/>
      <c r="S5727" s="17"/>
      <c r="T5727" s="17"/>
      <c r="U5727" s="17"/>
      <c r="V5727" s="17"/>
    </row>
    <row r="5728" spans="3:22">
      <c r="C5728" s="3"/>
      <c r="E5728" s="2"/>
      <c r="H5728" s="40"/>
      <c r="I5728" s="10"/>
      <c r="J5728" s="9"/>
      <c r="K5728" s="53"/>
      <c r="L5728" s="54"/>
      <c r="O5728" s="17"/>
      <c r="P5728" s="17"/>
      <c r="Q5728" s="17"/>
      <c r="R5728" s="17"/>
      <c r="S5728" s="17"/>
      <c r="T5728" s="17"/>
      <c r="U5728" s="17"/>
      <c r="V5728" s="17"/>
    </row>
    <row r="5729" spans="3:22">
      <c r="C5729" s="3"/>
      <c r="E5729" s="2"/>
      <c r="H5729" s="40"/>
      <c r="I5729" s="10"/>
      <c r="J5729" s="9"/>
      <c r="K5729" s="53"/>
      <c r="L5729" s="54"/>
      <c r="O5729" s="17"/>
      <c r="P5729" s="17"/>
      <c r="Q5729" s="17"/>
      <c r="R5729" s="17"/>
      <c r="S5729" s="17"/>
      <c r="T5729" s="17"/>
      <c r="U5729" s="17"/>
      <c r="V5729" s="17"/>
    </row>
    <row r="5730" spans="3:22">
      <c r="C5730" s="3"/>
      <c r="E5730" s="2"/>
      <c r="H5730" s="40"/>
      <c r="I5730" s="10"/>
      <c r="J5730" s="9"/>
      <c r="K5730" s="53"/>
      <c r="L5730" s="54"/>
      <c r="O5730" s="17"/>
      <c r="P5730" s="17"/>
      <c r="Q5730" s="17"/>
      <c r="R5730" s="17"/>
      <c r="S5730" s="17"/>
      <c r="T5730" s="17"/>
      <c r="U5730" s="17"/>
      <c r="V5730" s="17"/>
    </row>
    <row r="5731" spans="3:22">
      <c r="C5731" s="3"/>
      <c r="E5731" s="2"/>
      <c r="H5731" s="40"/>
      <c r="I5731" s="10"/>
      <c r="J5731" s="9"/>
      <c r="K5731" s="53"/>
      <c r="L5731" s="54"/>
      <c r="O5731" s="17"/>
      <c r="P5731" s="17"/>
      <c r="Q5731" s="17"/>
      <c r="R5731" s="17"/>
      <c r="S5731" s="17"/>
      <c r="T5731" s="17"/>
      <c r="U5731" s="17"/>
      <c r="V5731" s="17"/>
    </row>
    <row r="5732" spans="3:22">
      <c r="C5732" s="3"/>
      <c r="E5732" s="2"/>
      <c r="H5732" s="40"/>
      <c r="I5732" s="10"/>
      <c r="J5732" s="9"/>
      <c r="K5732" s="53"/>
      <c r="L5732" s="54"/>
      <c r="O5732" s="17"/>
      <c r="P5732" s="17"/>
      <c r="Q5732" s="17"/>
      <c r="R5732" s="17"/>
      <c r="S5732" s="17"/>
      <c r="T5732" s="17"/>
      <c r="U5732" s="17"/>
      <c r="V5732" s="17"/>
    </row>
    <row r="5733" spans="3:22">
      <c r="C5733" s="3"/>
      <c r="E5733" s="2"/>
      <c r="H5733" s="40"/>
      <c r="I5733" s="10"/>
      <c r="J5733" s="9"/>
      <c r="K5733" s="53"/>
      <c r="L5733" s="54"/>
      <c r="O5733" s="17"/>
      <c r="P5733" s="17"/>
      <c r="Q5733" s="17"/>
      <c r="R5733" s="17"/>
      <c r="S5733" s="17"/>
      <c r="T5733" s="17"/>
      <c r="U5733" s="17"/>
      <c r="V5733" s="17"/>
    </row>
    <row r="5734" spans="3:22">
      <c r="C5734" s="3"/>
      <c r="E5734" s="2"/>
      <c r="H5734" s="40"/>
      <c r="I5734" s="10"/>
      <c r="J5734" s="9"/>
      <c r="K5734" s="53"/>
      <c r="L5734" s="54"/>
      <c r="O5734" s="17"/>
      <c r="P5734" s="17"/>
      <c r="Q5734" s="17"/>
      <c r="R5734" s="17"/>
      <c r="S5734" s="17"/>
      <c r="T5734" s="17"/>
      <c r="U5734" s="17"/>
      <c r="V5734" s="17"/>
    </row>
    <row r="5735" spans="3:22">
      <c r="C5735" s="3"/>
      <c r="E5735" s="2"/>
      <c r="H5735" s="40"/>
      <c r="I5735" s="10"/>
      <c r="J5735" s="9"/>
      <c r="K5735" s="53"/>
      <c r="L5735" s="54"/>
      <c r="O5735" s="17"/>
      <c r="P5735" s="17"/>
      <c r="Q5735" s="17"/>
      <c r="R5735" s="17"/>
      <c r="S5735" s="17"/>
      <c r="T5735" s="17"/>
      <c r="U5735" s="17"/>
      <c r="V5735" s="17"/>
    </row>
    <row r="5736" spans="3:22">
      <c r="C5736" s="3"/>
      <c r="E5736" s="2"/>
      <c r="H5736" s="40"/>
      <c r="I5736" s="10"/>
      <c r="J5736" s="9"/>
      <c r="K5736" s="53"/>
      <c r="L5736" s="54"/>
      <c r="O5736" s="17"/>
      <c r="P5736" s="17"/>
      <c r="Q5736" s="17"/>
      <c r="R5736" s="17"/>
      <c r="S5736" s="17"/>
      <c r="T5736" s="17"/>
      <c r="U5736" s="17"/>
      <c r="V5736" s="17"/>
    </row>
    <row r="5737" spans="3:22">
      <c r="C5737" s="3"/>
      <c r="E5737" s="2"/>
      <c r="H5737" s="40"/>
      <c r="I5737" s="10"/>
      <c r="J5737" s="9"/>
      <c r="K5737" s="53"/>
      <c r="L5737" s="54"/>
      <c r="O5737" s="17"/>
      <c r="P5737" s="17"/>
      <c r="Q5737" s="17"/>
      <c r="R5737" s="17"/>
      <c r="S5737" s="17"/>
      <c r="T5737" s="17"/>
      <c r="U5737" s="17"/>
      <c r="V5737" s="17"/>
    </row>
    <row r="5738" spans="3:22">
      <c r="C5738" s="3"/>
      <c r="E5738" s="2"/>
      <c r="H5738" s="40"/>
      <c r="I5738" s="10"/>
      <c r="J5738" s="9"/>
      <c r="K5738" s="53"/>
      <c r="L5738" s="54"/>
      <c r="O5738" s="17"/>
      <c r="P5738" s="17"/>
      <c r="Q5738" s="17"/>
      <c r="R5738" s="17"/>
      <c r="S5738" s="17"/>
      <c r="T5738" s="17"/>
      <c r="U5738" s="17"/>
      <c r="V5738" s="17"/>
    </row>
    <row r="5739" spans="3:22">
      <c r="C5739" s="3"/>
      <c r="E5739" s="2"/>
      <c r="H5739" s="40"/>
      <c r="I5739" s="10"/>
      <c r="J5739" s="9"/>
      <c r="K5739" s="53"/>
      <c r="L5739" s="54"/>
      <c r="O5739" s="17"/>
      <c r="P5739" s="17"/>
      <c r="Q5739" s="17"/>
      <c r="R5739" s="17"/>
      <c r="S5739" s="17"/>
      <c r="T5739" s="17"/>
      <c r="U5739" s="17"/>
      <c r="V5739" s="17"/>
    </row>
    <row r="5740" spans="3:22">
      <c r="C5740" s="3"/>
      <c r="E5740" s="2"/>
      <c r="H5740" s="40"/>
      <c r="I5740" s="10"/>
      <c r="J5740" s="9"/>
      <c r="K5740" s="53"/>
      <c r="L5740" s="54"/>
      <c r="O5740" s="17"/>
      <c r="P5740" s="17"/>
      <c r="Q5740" s="17"/>
      <c r="R5740" s="17"/>
      <c r="S5740" s="17"/>
      <c r="T5740" s="17"/>
      <c r="U5740" s="17"/>
      <c r="V5740" s="17"/>
    </row>
    <row r="5741" spans="3:22">
      <c r="C5741" s="3"/>
      <c r="E5741" s="2"/>
      <c r="H5741" s="40"/>
      <c r="I5741" s="10"/>
      <c r="J5741" s="9"/>
      <c r="K5741" s="53"/>
      <c r="L5741" s="54"/>
      <c r="O5741" s="17"/>
      <c r="P5741" s="17"/>
      <c r="Q5741" s="17"/>
      <c r="R5741" s="17"/>
      <c r="S5741" s="17"/>
      <c r="T5741" s="17"/>
      <c r="U5741" s="17"/>
      <c r="V5741" s="17"/>
    </row>
    <row r="5742" spans="3:22">
      <c r="C5742" s="3"/>
      <c r="E5742" s="2"/>
      <c r="H5742" s="40"/>
      <c r="I5742" s="10"/>
      <c r="J5742" s="9"/>
      <c r="K5742" s="53"/>
      <c r="L5742" s="54"/>
      <c r="O5742" s="17"/>
      <c r="P5742" s="17"/>
      <c r="Q5742" s="17"/>
      <c r="R5742" s="17"/>
      <c r="S5742" s="17"/>
      <c r="T5742" s="17"/>
      <c r="U5742" s="17"/>
      <c r="V5742" s="17"/>
    </row>
    <row r="5743" spans="3:22">
      <c r="C5743" s="3"/>
      <c r="E5743" s="2"/>
      <c r="H5743" s="40"/>
      <c r="I5743" s="10"/>
      <c r="J5743" s="9"/>
      <c r="K5743" s="53"/>
      <c r="L5743" s="54"/>
      <c r="O5743" s="17"/>
      <c r="P5743" s="17"/>
      <c r="Q5743" s="17"/>
      <c r="R5743" s="17"/>
      <c r="S5743" s="17"/>
      <c r="T5743" s="17"/>
      <c r="U5743" s="17"/>
      <c r="V5743" s="17"/>
    </row>
    <row r="5744" spans="3:22">
      <c r="C5744" s="3"/>
      <c r="E5744" s="2"/>
      <c r="H5744" s="40"/>
      <c r="I5744" s="10"/>
      <c r="J5744" s="9"/>
      <c r="K5744" s="53"/>
      <c r="L5744" s="54"/>
      <c r="O5744" s="17"/>
      <c r="P5744" s="17"/>
      <c r="Q5744" s="17"/>
      <c r="R5744" s="17"/>
      <c r="S5744" s="17"/>
      <c r="T5744" s="17"/>
      <c r="U5744" s="17"/>
      <c r="V5744" s="17"/>
    </row>
    <row r="5745" spans="3:22">
      <c r="C5745" s="3"/>
      <c r="E5745" s="2"/>
      <c r="H5745" s="40"/>
      <c r="I5745" s="10"/>
      <c r="J5745" s="9"/>
      <c r="K5745" s="53"/>
      <c r="L5745" s="54"/>
      <c r="O5745" s="17"/>
      <c r="P5745" s="17"/>
      <c r="Q5745" s="17"/>
      <c r="R5745" s="17"/>
      <c r="S5745" s="17"/>
      <c r="T5745" s="17"/>
      <c r="U5745" s="17"/>
      <c r="V5745" s="17"/>
    </row>
    <row r="5746" spans="3:22">
      <c r="C5746" s="3"/>
      <c r="E5746" s="2"/>
      <c r="H5746" s="40"/>
      <c r="I5746" s="10"/>
      <c r="J5746" s="9"/>
      <c r="K5746" s="53"/>
      <c r="L5746" s="54"/>
      <c r="O5746" s="17"/>
      <c r="P5746" s="17"/>
      <c r="Q5746" s="17"/>
      <c r="R5746" s="17"/>
      <c r="S5746" s="17"/>
      <c r="T5746" s="17"/>
      <c r="U5746" s="17"/>
      <c r="V5746" s="17"/>
    </row>
    <row r="5747" spans="3:22">
      <c r="C5747" s="3"/>
      <c r="E5747" s="2"/>
      <c r="H5747" s="40"/>
      <c r="I5747" s="10"/>
      <c r="J5747" s="9"/>
      <c r="K5747" s="53"/>
      <c r="L5747" s="54"/>
      <c r="O5747" s="17"/>
      <c r="P5747" s="17"/>
      <c r="Q5747" s="17"/>
      <c r="R5747" s="17"/>
      <c r="S5747" s="17"/>
      <c r="T5747" s="17"/>
      <c r="U5747" s="17"/>
      <c r="V5747" s="17"/>
    </row>
    <row r="5748" spans="3:22">
      <c r="C5748" s="3"/>
      <c r="E5748" s="2"/>
      <c r="H5748" s="40"/>
      <c r="I5748" s="10"/>
      <c r="J5748" s="9"/>
      <c r="K5748" s="53"/>
      <c r="L5748" s="54"/>
      <c r="O5748" s="17"/>
      <c r="P5748" s="17"/>
      <c r="Q5748" s="17"/>
      <c r="R5748" s="17"/>
      <c r="S5748" s="17"/>
      <c r="T5748" s="17"/>
      <c r="U5748" s="17"/>
      <c r="V5748" s="17"/>
    </row>
    <row r="5749" spans="3:22">
      <c r="C5749" s="3"/>
      <c r="E5749" s="2"/>
      <c r="H5749" s="40"/>
      <c r="I5749" s="10"/>
      <c r="J5749" s="9"/>
      <c r="K5749" s="53"/>
      <c r="L5749" s="54"/>
      <c r="O5749" s="17"/>
      <c r="P5749" s="17"/>
      <c r="Q5749" s="17"/>
      <c r="R5749" s="17"/>
      <c r="S5749" s="17"/>
      <c r="T5749" s="17"/>
      <c r="U5749" s="17"/>
      <c r="V5749" s="17"/>
    </row>
    <row r="5750" spans="3:22">
      <c r="C5750" s="3"/>
      <c r="E5750" s="2"/>
      <c r="H5750" s="40"/>
      <c r="I5750" s="10"/>
      <c r="J5750" s="9"/>
      <c r="K5750" s="53"/>
      <c r="L5750" s="54"/>
      <c r="O5750" s="17"/>
      <c r="P5750" s="17"/>
      <c r="Q5750" s="17"/>
      <c r="R5750" s="17"/>
      <c r="S5750" s="17"/>
      <c r="T5750" s="17"/>
      <c r="U5750" s="17"/>
      <c r="V5750" s="17"/>
    </row>
    <row r="5751" spans="3:22">
      <c r="C5751" s="3"/>
      <c r="E5751" s="2"/>
      <c r="H5751" s="40"/>
      <c r="I5751" s="10"/>
      <c r="J5751" s="9"/>
      <c r="K5751" s="53"/>
      <c r="L5751" s="54"/>
      <c r="O5751" s="17"/>
      <c r="P5751" s="17"/>
      <c r="Q5751" s="17"/>
      <c r="R5751" s="17"/>
      <c r="S5751" s="17"/>
      <c r="T5751" s="17"/>
      <c r="U5751" s="17"/>
      <c r="V5751" s="17"/>
    </row>
    <row r="5752" spans="3:22">
      <c r="C5752" s="3"/>
      <c r="E5752" s="2"/>
      <c r="H5752" s="40"/>
      <c r="I5752" s="10"/>
      <c r="J5752" s="9"/>
      <c r="K5752" s="53"/>
      <c r="L5752" s="54"/>
      <c r="O5752" s="17"/>
      <c r="P5752" s="17"/>
      <c r="Q5752" s="17"/>
      <c r="R5752" s="17"/>
      <c r="S5752" s="17"/>
      <c r="T5752" s="17"/>
      <c r="U5752" s="17"/>
      <c r="V5752" s="17"/>
    </row>
    <row r="5753" spans="3:22">
      <c r="C5753" s="3"/>
      <c r="E5753" s="2"/>
      <c r="H5753" s="40"/>
      <c r="I5753" s="10"/>
      <c r="J5753" s="9"/>
      <c r="K5753" s="53"/>
      <c r="L5753" s="54"/>
      <c r="O5753" s="17"/>
      <c r="P5753" s="17"/>
      <c r="Q5753" s="17"/>
      <c r="R5753" s="17"/>
      <c r="S5753" s="17"/>
      <c r="T5753" s="17"/>
      <c r="U5753" s="17"/>
      <c r="V5753" s="17"/>
    </row>
    <row r="5754" spans="3:22">
      <c r="C5754" s="3"/>
      <c r="E5754" s="2"/>
      <c r="H5754" s="40"/>
      <c r="I5754" s="10"/>
      <c r="J5754" s="9"/>
      <c r="K5754" s="53"/>
      <c r="L5754" s="54"/>
      <c r="O5754" s="17"/>
      <c r="P5754" s="17"/>
      <c r="Q5754" s="17"/>
      <c r="R5754" s="17"/>
      <c r="S5754" s="17"/>
      <c r="T5754" s="17"/>
      <c r="U5754" s="17"/>
      <c r="V5754" s="17"/>
    </row>
    <row r="5755" spans="3:22">
      <c r="C5755" s="3"/>
      <c r="E5755" s="2"/>
      <c r="H5755" s="40"/>
      <c r="I5755" s="10"/>
      <c r="J5755" s="9"/>
      <c r="K5755" s="53"/>
      <c r="L5755" s="54"/>
      <c r="O5755" s="17"/>
      <c r="P5755" s="17"/>
      <c r="Q5755" s="17"/>
      <c r="R5755" s="17"/>
      <c r="S5755" s="17"/>
      <c r="T5755" s="17"/>
      <c r="U5755" s="17"/>
      <c r="V5755" s="17"/>
    </row>
    <row r="5756" spans="3:22">
      <c r="C5756" s="3"/>
      <c r="E5756" s="2"/>
      <c r="H5756" s="40"/>
      <c r="I5756" s="10"/>
      <c r="J5756" s="9"/>
      <c r="K5756" s="53"/>
      <c r="L5756" s="54"/>
      <c r="O5756" s="17"/>
      <c r="P5756" s="17"/>
      <c r="Q5756" s="17"/>
      <c r="R5756" s="17"/>
      <c r="S5756" s="17"/>
      <c r="T5756" s="17"/>
      <c r="U5756" s="17"/>
      <c r="V5756" s="17"/>
    </row>
    <row r="5757" spans="3:22">
      <c r="C5757" s="3"/>
      <c r="E5757" s="2"/>
      <c r="H5757" s="40"/>
      <c r="I5757" s="10"/>
      <c r="J5757" s="9"/>
      <c r="K5757" s="53"/>
      <c r="L5757" s="54"/>
      <c r="O5757" s="17"/>
      <c r="P5757" s="17"/>
      <c r="Q5757" s="17"/>
      <c r="R5757" s="17"/>
      <c r="S5757" s="17"/>
      <c r="T5757" s="17"/>
      <c r="U5757" s="17"/>
      <c r="V5757" s="17"/>
    </row>
    <row r="5758" spans="3:22">
      <c r="C5758" s="3"/>
      <c r="E5758" s="2"/>
      <c r="H5758" s="40"/>
      <c r="I5758" s="10"/>
      <c r="J5758" s="9"/>
      <c r="K5758" s="53"/>
      <c r="L5758" s="54"/>
      <c r="O5758" s="17"/>
      <c r="P5758" s="17"/>
      <c r="Q5758" s="17"/>
      <c r="R5758" s="17"/>
      <c r="S5758" s="17"/>
      <c r="T5758" s="17"/>
      <c r="U5758" s="17"/>
      <c r="V5758" s="17"/>
    </row>
    <row r="5759" spans="3:22">
      <c r="C5759" s="3"/>
      <c r="E5759" s="2"/>
      <c r="H5759" s="40"/>
      <c r="I5759" s="10"/>
      <c r="J5759" s="9"/>
      <c r="K5759" s="53"/>
      <c r="L5759" s="54"/>
      <c r="O5759" s="17"/>
      <c r="P5759" s="17"/>
      <c r="Q5759" s="17"/>
      <c r="R5759" s="17"/>
      <c r="S5759" s="17"/>
      <c r="T5759" s="17"/>
      <c r="U5759" s="17"/>
      <c r="V5759" s="17"/>
    </row>
    <row r="5760" spans="3:22">
      <c r="C5760" s="3"/>
      <c r="E5760" s="2"/>
      <c r="H5760" s="40"/>
      <c r="I5760" s="10"/>
      <c r="J5760" s="9"/>
      <c r="K5760" s="53"/>
      <c r="L5760" s="54"/>
      <c r="O5760" s="17"/>
      <c r="P5760" s="17"/>
      <c r="Q5760" s="17"/>
      <c r="R5760" s="17"/>
      <c r="S5760" s="17"/>
      <c r="T5760" s="17"/>
      <c r="U5760" s="17"/>
      <c r="V5760" s="17"/>
    </row>
    <row r="5761" spans="3:22">
      <c r="C5761" s="3"/>
      <c r="E5761" s="2"/>
      <c r="H5761" s="40"/>
      <c r="I5761" s="10"/>
      <c r="J5761" s="9"/>
      <c r="K5761" s="53"/>
      <c r="L5761" s="54"/>
      <c r="O5761" s="17"/>
      <c r="P5761" s="17"/>
      <c r="Q5761" s="17"/>
      <c r="R5761" s="17"/>
      <c r="S5761" s="17"/>
      <c r="T5761" s="17"/>
      <c r="U5761" s="17"/>
      <c r="V5761" s="17"/>
    </row>
    <row r="5762" spans="3:22">
      <c r="C5762" s="3"/>
      <c r="E5762" s="2"/>
      <c r="H5762" s="40"/>
      <c r="I5762" s="10"/>
      <c r="J5762" s="9"/>
      <c r="K5762" s="53"/>
      <c r="L5762" s="54"/>
      <c r="O5762" s="17"/>
      <c r="P5762" s="17"/>
      <c r="Q5762" s="17"/>
      <c r="R5762" s="17"/>
      <c r="S5762" s="17"/>
      <c r="T5762" s="17"/>
      <c r="U5762" s="17"/>
      <c r="V5762" s="17"/>
    </row>
    <row r="5763" spans="3:22">
      <c r="C5763" s="3"/>
      <c r="E5763" s="2"/>
      <c r="H5763" s="40"/>
      <c r="I5763" s="10"/>
      <c r="J5763" s="9"/>
      <c r="K5763" s="53"/>
      <c r="L5763" s="54"/>
      <c r="O5763" s="17"/>
      <c r="P5763" s="17"/>
      <c r="Q5763" s="17"/>
      <c r="R5763" s="17"/>
      <c r="S5763" s="17"/>
      <c r="T5763" s="17"/>
      <c r="U5763" s="17"/>
      <c r="V5763" s="17"/>
    </row>
    <row r="5764" spans="3:22">
      <c r="C5764" s="3"/>
      <c r="E5764" s="2"/>
      <c r="H5764" s="40"/>
      <c r="I5764" s="10"/>
      <c r="J5764" s="9"/>
      <c r="K5764" s="53"/>
      <c r="L5764" s="54"/>
      <c r="O5764" s="17"/>
      <c r="P5764" s="17"/>
      <c r="Q5764" s="17"/>
      <c r="R5764" s="17"/>
      <c r="S5764" s="17"/>
      <c r="T5764" s="17"/>
      <c r="U5764" s="17"/>
      <c r="V5764" s="17"/>
    </row>
    <row r="5765" spans="3:22">
      <c r="C5765" s="3"/>
      <c r="E5765" s="2"/>
      <c r="H5765" s="40"/>
      <c r="I5765" s="10"/>
      <c r="J5765" s="9"/>
      <c r="K5765" s="53"/>
      <c r="L5765" s="54"/>
      <c r="O5765" s="17"/>
      <c r="P5765" s="17"/>
      <c r="Q5765" s="17"/>
      <c r="R5765" s="17"/>
      <c r="S5765" s="17"/>
      <c r="T5765" s="17"/>
      <c r="U5765" s="17"/>
      <c r="V5765" s="17"/>
    </row>
    <row r="5766" spans="3:22">
      <c r="C5766" s="3"/>
      <c r="E5766" s="2"/>
      <c r="H5766" s="40"/>
      <c r="I5766" s="10"/>
      <c r="J5766" s="9"/>
      <c r="K5766" s="53"/>
      <c r="L5766" s="54"/>
      <c r="O5766" s="17"/>
      <c r="P5766" s="17"/>
      <c r="Q5766" s="17"/>
      <c r="R5766" s="17"/>
      <c r="S5766" s="17"/>
      <c r="T5766" s="17"/>
      <c r="U5766" s="17"/>
      <c r="V5766" s="17"/>
    </row>
    <row r="5767" spans="3:22">
      <c r="C5767" s="3"/>
      <c r="E5767" s="2"/>
      <c r="H5767" s="40"/>
      <c r="I5767" s="10"/>
      <c r="J5767" s="9"/>
      <c r="K5767" s="53"/>
      <c r="L5767" s="54"/>
      <c r="O5767" s="17"/>
      <c r="P5767" s="17"/>
      <c r="Q5767" s="17"/>
      <c r="R5767" s="17"/>
      <c r="S5767" s="17"/>
      <c r="T5767" s="17"/>
      <c r="U5767" s="17"/>
      <c r="V5767" s="17"/>
    </row>
    <row r="5768" spans="3:22">
      <c r="C5768" s="3"/>
      <c r="E5768" s="2"/>
      <c r="H5768" s="40"/>
      <c r="I5768" s="10"/>
      <c r="J5768" s="9"/>
      <c r="K5768" s="53"/>
      <c r="L5768" s="54"/>
      <c r="O5768" s="17"/>
      <c r="P5768" s="17"/>
      <c r="Q5768" s="17"/>
      <c r="R5768" s="17"/>
      <c r="S5768" s="17"/>
      <c r="T5768" s="17"/>
      <c r="U5768" s="17"/>
      <c r="V5768" s="17"/>
    </row>
    <row r="5769" spans="3:22">
      <c r="C5769" s="3"/>
      <c r="E5769" s="2"/>
      <c r="H5769" s="40"/>
      <c r="I5769" s="10"/>
      <c r="J5769" s="9"/>
      <c r="K5769" s="53"/>
      <c r="L5769" s="54"/>
      <c r="O5769" s="17"/>
      <c r="P5769" s="17"/>
      <c r="Q5769" s="17"/>
      <c r="R5769" s="17"/>
      <c r="S5769" s="17"/>
      <c r="T5769" s="17"/>
      <c r="U5769" s="17"/>
      <c r="V5769" s="17"/>
    </row>
    <row r="5770" spans="3:22">
      <c r="C5770" s="3"/>
      <c r="E5770" s="2"/>
      <c r="H5770" s="40"/>
      <c r="I5770" s="10"/>
      <c r="J5770" s="9"/>
      <c r="K5770" s="53"/>
      <c r="L5770" s="54"/>
      <c r="O5770" s="17"/>
      <c r="P5770" s="17"/>
      <c r="Q5770" s="17"/>
      <c r="R5770" s="17"/>
      <c r="S5770" s="17"/>
      <c r="T5770" s="17"/>
      <c r="U5770" s="17"/>
      <c r="V5770" s="17"/>
    </row>
    <row r="5771" spans="3:22">
      <c r="C5771" s="3"/>
      <c r="E5771" s="2"/>
      <c r="H5771" s="40"/>
      <c r="I5771" s="10"/>
      <c r="J5771" s="9"/>
      <c r="K5771" s="53"/>
      <c r="L5771" s="54"/>
      <c r="O5771" s="17"/>
      <c r="P5771" s="17"/>
      <c r="Q5771" s="17"/>
      <c r="R5771" s="17"/>
      <c r="S5771" s="17"/>
      <c r="T5771" s="17"/>
      <c r="U5771" s="17"/>
      <c r="V5771" s="17"/>
    </row>
    <row r="5772" spans="3:22">
      <c r="C5772" s="3"/>
      <c r="E5772" s="2"/>
      <c r="H5772" s="40"/>
      <c r="I5772" s="10"/>
      <c r="J5772" s="9"/>
      <c r="K5772" s="53"/>
      <c r="L5772" s="54"/>
      <c r="O5772" s="17"/>
      <c r="P5772" s="17"/>
      <c r="Q5772" s="17"/>
      <c r="R5772" s="17"/>
      <c r="S5772" s="17"/>
      <c r="T5772" s="17"/>
      <c r="U5772" s="17"/>
      <c r="V5772" s="17"/>
    </row>
    <row r="5773" spans="3:22">
      <c r="C5773" s="3"/>
      <c r="E5773" s="2"/>
      <c r="H5773" s="40"/>
      <c r="I5773" s="10"/>
      <c r="J5773" s="9"/>
      <c r="K5773" s="53"/>
      <c r="L5773" s="54"/>
      <c r="O5773" s="17"/>
      <c r="P5773" s="17"/>
      <c r="Q5773" s="17"/>
      <c r="R5773" s="17"/>
      <c r="S5773" s="17"/>
      <c r="T5773" s="17"/>
      <c r="U5773" s="17"/>
      <c r="V5773" s="17"/>
    </row>
    <row r="5774" spans="3:22">
      <c r="C5774" s="3"/>
      <c r="E5774" s="2"/>
      <c r="H5774" s="40"/>
      <c r="I5774" s="10"/>
      <c r="J5774" s="9"/>
      <c r="K5774" s="53"/>
      <c r="L5774" s="54"/>
      <c r="O5774" s="17"/>
      <c r="P5774" s="17"/>
      <c r="Q5774" s="17"/>
      <c r="R5774" s="17"/>
      <c r="S5774" s="17"/>
      <c r="T5774" s="17"/>
      <c r="U5774" s="17"/>
      <c r="V5774" s="17"/>
    </row>
    <row r="5775" spans="3:22">
      <c r="C5775" s="3"/>
      <c r="E5775" s="2"/>
      <c r="H5775" s="40"/>
      <c r="I5775" s="10"/>
      <c r="J5775" s="9"/>
      <c r="K5775" s="53"/>
      <c r="L5775" s="54"/>
      <c r="O5775" s="17"/>
      <c r="P5775" s="17"/>
      <c r="Q5775" s="17"/>
      <c r="R5775" s="17"/>
      <c r="S5775" s="17"/>
      <c r="T5775" s="17"/>
      <c r="U5775" s="17"/>
      <c r="V5775" s="17"/>
    </row>
    <row r="5776" spans="3:22">
      <c r="C5776" s="3"/>
      <c r="E5776" s="2"/>
      <c r="H5776" s="40"/>
      <c r="I5776" s="10"/>
      <c r="J5776" s="9"/>
      <c r="K5776" s="53"/>
      <c r="L5776" s="54"/>
      <c r="O5776" s="17"/>
      <c r="P5776" s="17"/>
      <c r="Q5776" s="17"/>
      <c r="R5776" s="17"/>
      <c r="S5776" s="17"/>
      <c r="T5776" s="17"/>
      <c r="U5776" s="17"/>
      <c r="V5776" s="17"/>
    </row>
    <row r="5777" spans="3:22">
      <c r="C5777" s="3"/>
      <c r="E5777" s="2"/>
      <c r="H5777" s="40"/>
      <c r="I5777" s="10"/>
      <c r="J5777" s="9"/>
      <c r="K5777" s="53"/>
      <c r="L5777" s="54"/>
      <c r="O5777" s="17"/>
      <c r="P5777" s="17"/>
      <c r="Q5777" s="17"/>
      <c r="R5777" s="17"/>
      <c r="S5777" s="17"/>
      <c r="T5777" s="17"/>
      <c r="U5777" s="17"/>
      <c r="V5777" s="17"/>
    </row>
    <row r="5778" spans="3:22">
      <c r="C5778" s="3"/>
      <c r="E5778" s="2"/>
      <c r="H5778" s="40"/>
      <c r="I5778" s="10"/>
      <c r="J5778" s="9"/>
      <c r="K5778" s="53"/>
      <c r="L5778" s="54"/>
      <c r="O5778" s="17"/>
      <c r="P5778" s="17"/>
      <c r="Q5778" s="17"/>
      <c r="R5778" s="17"/>
      <c r="S5778" s="17"/>
      <c r="T5778" s="17"/>
      <c r="U5778" s="17"/>
      <c r="V5778" s="17"/>
    </row>
    <row r="5779" spans="3:22">
      <c r="C5779" s="3"/>
      <c r="E5779" s="2"/>
      <c r="H5779" s="40"/>
      <c r="I5779" s="10"/>
      <c r="J5779" s="9"/>
      <c r="K5779" s="53"/>
      <c r="L5779" s="54"/>
      <c r="O5779" s="17"/>
      <c r="P5779" s="17"/>
      <c r="Q5779" s="17"/>
      <c r="R5779" s="17"/>
      <c r="S5779" s="17"/>
      <c r="T5779" s="17"/>
      <c r="U5779" s="17"/>
      <c r="V5779" s="17"/>
    </row>
    <row r="5780" spans="3:22">
      <c r="C5780" s="3"/>
      <c r="E5780" s="2"/>
      <c r="H5780" s="40"/>
      <c r="I5780" s="10"/>
      <c r="J5780" s="9"/>
      <c r="K5780" s="53"/>
      <c r="L5780" s="54"/>
      <c r="O5780" s="17"/>
      <c r="P5780" s="17"/>
      <c r="Q5780" s="17"/>
      <c r="R5780" s="17"/>
      <c r="S5780" s="17"/>
      <c r="T5780" s="17"/>
      <c r="U5780" s="17"/>
      <c r="V5780" s="17"/>
    </row>
    <row r="5781" spans="3:22">
      <c r="C5781" s="3"/>
      <c r="E5781" s="2"/>
      <c r="H5781" s="40"/>
      <c r="I5781" s="10"/>
      <c r="J5781" s="9"/>
      <c r="K5781" s="53"/>
      <c r="L5781" s="54"/>
      <c r="O5781" s="17"/>
      <c r="P5781" s="17"/>
      <c r="Q5781" s="17"/>
      <c r="R5781" s="17"/>
      <c r="S5781" s="17"/>
      <c r="T5781" s="17"/>
      <c r="U5781" s="17"/>
      <c r="V5781" s="17"/>
    </row>
    <row r="5782" spans="3:22">
      <c r="C5782" s="3"/>
      <c r="E5782" s="2"/>
      <c r="H5782" s="40"/>
      <c r="I5782" s="10"/>
      <c r="J5782" s="9"/>
      <c r="K5782" s="53"/>
      <c r="L5782" s="54"/>
      <c r="O5782" s="17"/>
      <c r="P5782" s="17"/>
      <c r="Q5782" s="17"/>
      <c r="R5782" s="17"/>
      <c r="S5782" s="17"/>
      <c r="T5782" s="17"/>
      <c r="U5782" s="17"/>
      <c r="V5782" s="17"/>
    </row>
    <row r="5783" spans="3:22">
      <c r="C5783" s="3"/>
      <c r="E5783" s="2"/>
      <c r="H5783" s="40"/>
      <c r="I5783" s="10"/>
      <c r="J5783" s="9"/>
      <c r="K5783" s="53"/>
      <c r="L5783" s="54"/>
      <c r="O5783" s="17"/>
      <c r="P5783" s="17"/>
      <c r="Q5783" s="17"/>
      <c r="R5783" s="17"/>
      <c r="S5783" s="17"/>
      <c r="T5783" s="17"/>
      <c r="U5783" s="17"/>
      <c r="V5783" s="17"/>
    </row>
    <row r="5784" spans="3:22">
      <c r="C5784" s="3"/>
      <c r="E5784" s="2"/>
      <c r="H5784" s="40"/>
      <c r="I5784" s="10"/>
      <c r="J5784" s="9"/>
      <c r="K5784" s="53"/>
      <c r="L5784" s="54"/>
      <c r="O5784" s="17"/>
      <c r="P5784" s="17"/>
      <c r="Q5784" s="17"/>
      <c r="R5784" s="17"/>
      <c r="S5784" s="17"/>
      <c r="T5784" s="17"/>
      <c r="U5784" s="17"/>
      <c r="V5784" s="17"/>
    </row>
    <row r="5785" spans="3:22">
      <c r="C5785" s="3"/>
      <c r="E5785" s="2"/>
      <c r="H5785" s="40"/>
      <c r="I5785" s="10"/>
      <c r="J5785" s="9"/>
      <c r="K5785" s="53"/>
      <c r="L5785" s="54"/>
      <c r="O5785" s="17"/>
      <c r="P5785" s="17"/>
      <c r="Q5785" s="17"/>
      <c r="R5785" s="17"/>
      <c r="S5785" s="17"/>
      <c r="T5785" s="17"/>
      <c r="U5785" s="17"/>
      <c r="V5785" s="17"/>
    </row>
    <row r="5786" spans="3:22">
      <c r="C5786" s="3"/>
      <c r="E5786" s="2"/>
      <c r="H5786" s="40"/>
      <c r="I5786" s="10"/>
      <c r="J5786" s="9"/>
      <c r="K5786" s="53"/>
      <c r="L5786" s="54"/>
      <c r="O5786" s="17"/>
      <c r="P5786" s="17"/>
      <c r="Q5786" s="17"/>
      <c r="R5786" s="17"/>
      <c r="S5786" s="17"/>
      <c r="T5786" s="17"/>
      <c r="U5786" s="17"/>
      <c r="V5786" s="17"/>
    </row>
    <row r="5787" spans="3:22">
      <c r="C5787" s="3"/>
      <c r="E5787" s="2"/>
      <c r="H5787" s="40"/>
      <c r="I5787" s="10"/>
      <c r="J5787" s="9"/>
      <c r="K5787" s="53"/>
      <c r="L5787" s="54"/>
      <c r="O5787" s="17"/>
      <c r="P5787" s="17"/>
      <c r="Q5787" s="17"/>
      <c r="R5787" s="17"/>
      <c r="S5787" s="17"/>
      <c r="T5787" s="17"/>
      <c r="U5787" s="17"/>
      <c r="V5787" s="17"/>
    </row>
    <row r="5788" spans="3:22">
      <c r="C5788" s="3"/>
      <c r="E5788" s="2"/>
      <c r="H5788" s="40"/>
      <c r="I5788" s="10"/>
      <c r="J5788" s="9"/>
      <c r="K5788" s="53"/>
      <c r="L5788" s="54"/>
      <c r="O5788" s="17"/>
      <c r="P5788" s="17"/>
      <c r="Q5788" s="17"/>
      <c r="R5788" s="17"/>
      <c r="S5788" s="17"/>
      <c r="T5788" s="17"/>
      <c r="U5788" s="17"/>
      <c r="V5788" s="17"/>
    </row>
    <row r="5789" spans="3:22">
      <c r="C5789" s="3"/>
      <c r="E5789" s="2"/>
      <c r="H5789" s="40"/>
      <c r="I5789" s="10"/>
      <c r="J5789" s="9"/>
      <c r="K5789" s="53"/>
      <c r="L5789" s="54"/>
      <c r="O5789" s="17"/>
      <c r="P5789" s="17"/>
      <c r="Q5789" s="17"/>
      <c r="R5789" s="17"/>
      <c r="S5789" s="17"/>
      <c r="T5789" s="17"/>
      <c r="U5789" s="17"/>
      <c r="V5789" s="17"/>
    </row>
    <row r="5790" spans="3:22">
      <c r="C5790" s="3"/>
      <c r="E5790" s="2"/>
      <c r="H5790" s="40"/>
      <c r="I5790" s="10"/>
      <c r="J5790" s="9"/>
      <c r="K5790" s="53"/>
      <c r="L5790" s="54"/>
      <c r="O5790" s="17"/>
      <c r="P5790" s="17"/>
      <c r="Q5790" s="17"/>
      <c r="R5790" s="17"/>
      <c r="S5790" s="17"/>
      <c r="T5790" s="17"/>
      <c r="U5790" s="17"/>
      <c r="V5790" s="17"/>
    </row>
    <row r="5791" spans="3:22">
      <c r="C5791" s="3"/>
      <c r="E5791" s="2"/>
      <c r="H5791" s="40"/>
      <c r="I5791" s="10"/>
      <c r="J5791" s="9"/>
      <c r="K5791" s="53"/>
      <c r="L5791" s="54"/>
      <c r="O5791" s="17"/>
      <c r="P5791" s="17"/>
      <c r="Q5791" s="17"/>
      <c r="R5791" s="17"/>
      <c r="S5791" s="17"/>
      <c r="T5791" s="17"/>
      <c r="U5791" s="17"/>
      <c r="V5791" s="17"/>
    </row>
    <row r="5792" spans="3:22">
      <c r="C5792" s="3"/>
      <c r="E5792" s="2"/>
      <c r="H5792" s="40"/>
      <c r="I5792" s="10"/>
      <c r="J5792" s="9"/>
      <c r="K5792" s="53"/>
      <c r="L5792" s="54"/>
      <c r="O5792" s="17"/>
      <c r="P5792" s="17"/>
      <c r="Q5792" s="17"/>
      <c r="R5792" s="17"/>
      <c r="S5792" s="17"/>
      <c r="T5792" s="17"/>
      <c r="U5792" s="17"/>
      <c r="V5792" s="17"/>
    </row>
    <row r="5793" spans="3:22">
      <c r="C5793" s="3"/>
      <c r="E5793" s="2"/>
      <c r="H5793" s="40"/>
      <c r="I5793" s="10"/>
      <c r="J5793" s="9"/>
      <c r="K5793" s="53"/>
      <c r="L5793" s="54"/>
      <c r="O5793" s="17"/>
      <c r="P5793" s="17"/>
      <c r="Q5793" s="17"/>
      <c r="R5793" s="17"/>
      <c r="S5793" s="17"/>
      <c r="T5793" s="17"/>
      <c r="U5793" s="17"/>
      <c r="V5793" s="17"/>
    </row>
    <row r="5794" spans="3:22">
      <c r="C5794" s="3"/>
      <c r="E5794" s="2"/>
      <c r="H5794" s="40"/>
      <c r="I5794" s="10"/>
      <c r="J5794" s="9"/>
      <c r="K5794" s="53"/>
      <c r="L5794" s="54"/>
      <c r="O5794" s="17"/>
      <c r="P5794" s="17"/>
      <c r="Q5794" s="17"/>
      <c r="R5794" s="17"/>
      <c r="S5794" s="17"/>
      <c r="T5794" s="17"/>
      <c r="U5794" s="17"/>
      <c r="V5794" s="17"/>
    </row>
    <row r="5795" spans="3:22">
      <c r="C5795" s="3"/>
      <c r="E5795" s="2"/>
      <c r="H5795" s="40"/>
      <c r="I5795" s="10"/>
      <c r="J5795" s="9"/>
      <c r="K5795" s="53"/>
      <c r="L5795" s="54"/>
      <c r="O5795" s="17"/>
      <c r="P5795" s="17"/>
      <c r="Q5795" s="17"/>
      <c r="R5795" s="17"/>
      <c r="S5795" s="17"/>
      <c r="T5795" s="17"/>
      <c r="U5795" s="17"/>
      <c r="V5795" s="17"/>
    </row>
    <row r="5796" spans="3:22">
      <c r="C5796" s="3"/>
      <c r="E5796" s="2"/>
      <c r="H5796" s="40"/>
      <c r="I5796" s="10"/>
      <c r="J5796" s="9"/>
      <c r="K5796" s="53"/>
      <c r="L5796" s="54"/>
      <c r="O5796" s="17"/>
      <c r="P5796" s="17"/>
      <c r="Q5796" s="17"/>
      <c r="R5796" s="17"/>
      <c r="S5796" s="17"/>
      <c r="T5796" s="17"/>
      <c r="U5796" s="17"/>
      <c r="V5796" s="17"/>
    </row>
    <row r="5797" spans="3:22">
      <c r="C5797" s="3"/>
      <c r="E5797" s="2"/>
      <c r="H5797" s="40"/>
      <c r="I5797" s="10"/>
      <c r="J5797" s="9"/>
      <c r="K5797" s="53"/>
      <c r="L5797" s="54"/>
      <c r="O5797" s="17"/>
      <c r="P5797" s="17"/>
      <c r="Q5797" s="17"/>
      <c r="R5797" s="17"/>
      <c r="S5797" s="17"/>
      <c r="T5797" s="17"/>
      <c r="U5797" s="17"/>
      <c r="V5797" s="17"/>
    </row>
    <row r="5798" spans="3:22">
      <c r="C5798" s="3"/>
      <c r="E5798" s="2"/>
      <c r="H5798" s="40"/>
      <c r="I5798" s="10"/>
      <c r="J5798" s="9"/>
      <c r="K5798" s="53"/>
      <c r="L5798" s="54"/>
      <c r="O5798" s="17"/>
      <c r="P5798" s="17"/>
      <c r="Q5798" s="17"/>
      <c r="R5798" s="17"/>
      <c r="S5798" s="17"/>
      <c r="T5798" s="17"/>
      <c r="U5798" s="17"/>
      <c r="V5798" s="17"/>
    </row>
    <row r="5799" spans="3:22">
      <c r="C5799" s="3"/>
      <c r="E5799" s="2"/>
      <c r="H5799" s="40"/>
      <c r="I5799" s="10"/>
      <c r="J5799" s="9"/>
      <c r="K5799" s="53"/>
      <c r="L5799" s="54"/>
      <c r="O5799" s="17"/>
      <c r="P5799" s="17"/>
      <c r="Q5799" s="17"/>
      <c r="R5799" s="17"/>
      <c r="S5799" s="17"/>
      <c r="T5799" s="17"/>
      <c r="U5799" s="17"/>
      <c r="V5799" s="17"/>
    </row>
    <row r="5800" spans="3:22">
      <c r="C5800" s="3"/>
      <c r="E5800" s="2"/>
      <c r="H5800" s="40"/>
      <c r="I5800" s="10"/>
      <c r="J5800" s="9"/>
      <c r="K5800" s="53"/>
      <c r="L5800" s="54"/>
      <c r="O5800" s="17"/>
      <c r="P5800" s="17"/>
      <c r="Q5800" s="17"/>
      <c r="R5800" s="17"/>
      <c r="S5800" s="17"/>
      <c r="T5800" s="17"/>
      <c r="U5800" s="17"/>
      <c r="V5800" s="17"/>
    </row>
    <row r="5801" spans="3:22">
      <c r="C5801" s="3"/>
      <c r="E5801" s="2"/>
      <c r="H5801" s="40"/>
      <c r="I5801" s="10"/>
      <c r="J5801" s="9"/>
      <c r="K5801" s="53"/>
      <c r="L5801" s="54"/>
      <c r="O5801" s="17"/>
      <c r="P5801" s="17"/>
      <c r="Q5801" s="17"/>
      <c r="R5801" s="17"/>
      <c r="S5801" s="17"/>
      <c r="T5801" s="17"/>
      <c r="U5801" s="17"/>
      <c r="V5801" s="17"/>
    </row>
    <row r="5802" spans="3:22">
      <c r="C5802" s="3"/>
      <c r="E5802" s="2"/>
      <c r="H5802" s="40"/>
      <c r="I5802" s="10"/>
      <c r="J5802" s="9"/>
      <c r="K5802" s="53"/>
      <c r="L5802" s="54"/>
      <c r="O5802" s="17"/>
      <c r="P5802" s="17"/>
      <c r="Q5802" s="17"/>
      <c r="R5802" s="17"/>
      <c r="S5802" s="17"/>
      <c r="T5802" s="17"/>
      <c r="U5802" s="17"/>
      <c r="V5802" s="17"/>
    </row>
    <row r="5803" spans="3:22">
      <c r="C5803" s="3"/>
      <c r="E5803" s="2"/>
      <c r="H5803" s="40"/>
      <c r="I5803" s="10"/>
      <c r="J5803" s="9"/>
      <c r="K5803" s="53"/>
      <c r="L5803" s="54"/>
      <c r="O5803" s="17"/>
      <c r="P5803" s="17"/>
      <c r="Q5803" s="17"/>
      <c r="R5803" s="17"/>
      <c r="S5803" s="17"/>
      <c r="T5803" s="17"/>
      <c r="U5803" s="17"/>
      <c r="V5803" s="17"/>
    </row>
    <row r="5804" spans="3:22">
      <c r="C5804" s="3"/>
      <c r="E5804" s="2"/>
      <c r="H5804" s="40"/>
      <c r="I5804" s="10"/>
      <c r="J5804" s="9"/>
      <c r="K5804" s="53"/>
      <c r="L5804" s="54"/>
      <c r="O5804" s="17"/>
      <c r="P5804" s="17"/>
      <c r="Q5804" s="17"/>
      <c r="R5804" s="17"/>
      <c r="S5804" s="17"/>
      <c r="T5804" s="17"/>
      <c r="U5804" s="17"/>
      <c r="V5804" s="17"/>
    </row>
    <row r="5805" spans="3:22">
      <c r="C5805" s="3"/>
      <c r="E5805" s="2"/>
      <c r="H5805" s="40"/>
      <c r="I5805" s="10"/>
      <c r="J5805" s="9"/>
      <c r="K5805" s="53"/>
      <c r="L5805" s="54"/>
      <c r="O5805" s="17"/>
      <c r="P5805" s="17"/>
      <c r="Q5805" s="17"/>
      <c r="R5805" s="17"/>
      <c r="S5805" s="17"/>
      <c r="T5805" s="17"/>
      <c r="U5805" s="17"/>
      <c r="V5805" s="17"/>
    </row>
    <row r="5806" spans="3:22">
      <c r="C5806" s="3"/>
      <c r="E5806" s="2"/>
      <c r="H5806" s="40"/>
      <c r="I5806" s="10"/>
      <c r="J5806" s="9"/>
      <c r="K5806" s="53"/>
      <c r="L5806" s="54"/>
      <c r="O5806" s="17"/>
      <c r="P5806" s="17"/>
      <c r="Q5806" s="17"/>
      <c r="R5806" s="17"/>
      <c r="S5806" s="17"/>
      <c r="T5806" s="17"/>
      <c r="U5806" s="17"/>
      <c r="V5806" s="17"/>
    </row>
    <row r="5807" spans="3:22">
      <c r="C5807" s="3"/>
      <c r="E5807" s="2"/>
      <c r="H5807" s="40"/>
      <c r="I5807" s="10"/>
      <c r="J5807" s="9"/>
      <c r="K5807" s="53"/>
      <c r="L5807" s="54"/>
      <c r="O5807" s="17"/>
      <c r="P5807" s="17"/>
      <c r="Q5807" s="17"/>
      <c r="R5807" s="17"/>
      <c r="S5807" s="17"/>
      <c r="T5807" s="17"/>
      <c r="U5807" s="17"/>
      <c r="V5807" s="17"/>
    </row>
    <row r="5808" spans="3:22">
      <c r="C5808" s="3"/>
      <c r="E5808" s="2"/>
      <c r="H5808" s="40"/>
      <c r="I5808" s="10"/>
      <c r="J5808" s="9"/>
      <c r="K5808" s="53"/>
      <c r="L5808" s="54"/>
      <c r="O5808" s="17"/>
      <c r="P5808" s="17"/>
      <c r="Q5808" s="17"/>
      <c r="R5808" s="17"/>
      <c r="S5808" s="17"/>
      <c r="T5808" s="17"/>
      <c r="U5808" s="17"/>
      <c r="V5808" s="17"/>
    </row>
    <row r="5809" spans="3:22">
      <c r="C5809" s="3"/>
      <c r="E5809" s="2"/>
      <c r="H5809" s="40"/>
      <c r="I5809" s="10"/>
      <c r="J5809" s="9"/>
      <c r="K5809" s="53"/>
      <c r="L5809" s="54"/>
      <c r="O5809" s="17"/>
      <c r="P5809" s="17"/>
      <c r="Q5809" s="17"/>
      <c r="R5809" s="17"/>
      <c r="S5809" s="17"/>
      <c r="T5809" s="17"/>
      <c r="U5809" s="17"/>
      <c r="V5809" s="17"/>
    </row>
    <row r="5810" spans="3:22">
      <c r="C5810" s="3"/>
      <c r="E5810" s="2"/>
      <c r="H5810" s="40"/>
      <c r="I5810" s="10"/>
      <c r="J5810" s="9"/>
      <c r="K5810" s="53"/>
      <c r="L5810" s="54"/>
      <c r="O5810" s="17"/>
      <c r="P5810" s="17"/>
      <c r="Q5810" s="17"/>
      <c r="R5810" s="17"/>
      <c r="S5810" s="17"/>
      <c r="T5810" s="17"/>
      <c r="U5810" s="17"/>
      <c r="V5810" s="17"/>
    </row>
    <row r="5811" spans="3:22">
      <c r="C5811" s="3"/>
      <c r="E5811" s="2"/>
      <c r="H5811" s="40"/>
      <c r="I5811" s="10"/>
      <c r="J5811" s="9"/>
      <c r="K5811" s="53"/>
      <c r="L5811" s="54"/>
      <c r="O5811" s="17"/>
      <c r="P5811" s="17"/>
      <c r="Q5811" s="17"/>
      <c r="R5811" s="17"/>
      <c r="S5811" s="17"/>
      <c r="T5811" s="17"/>
      <c r="U5811" s="17"/>
      <c r="V5811" s="17"/>
    </row>
    <row r="5812" spans="3:22">
      <c r="C5812" s="3"/>
      <c r="E5812" s="2"/>
      <c r="H5812" s="40"/>
      <c r="I5812" s="10"/>
      <c r="J5812" s="9"/>
      <c r="K5812" s="53"/>
      <c r="L5812" s="54"/>
      <c r="O5812" s="17"/>
      <c r="P5812" s="17"/>
      <c r="Q5812" s="17"/>
      <c r="R5812" s="17"/>
      <c r="S5812" s="17"/>
      <c r="T5812" s="17"/>
      <c r="U5812" s="17"/>
      <c r="V5812" s="17"/>
    </row>
    <row r="5813" spans="3:22">
      <c r="C5813" s="3"/>
      <c r="E5813" s="2"/>
      <c r="H5813" s="40"/>
      <c r="I5813" s="10"/>
      <c r="J5813" s="9"/>
      <c r="K5813" s="53"/>
      <c r="L5813" s="54"/>
      <c r="O5813" s="17"/>
      <c r="P5813" s="17"/>
      <c r="Q5813" s="17"/>
      <c r="R5813" s="17"/>
      <c r="S5813" s="17"/>
      <c r="T5813" s="17"/>
      <c r="U5813" s="17"/>
      <c r="V5813" s="17"/>
    </row>
    <row r="5814" spans="3:22">
      <c r="C5814" s="3"/>
      <c r="E5814" s="2"/>
      <c r="H5814" s="40"/>
      <c r="I5814" s="10"/>
      <c r="J5814" s="9"/>
      <c r="K5814" s="53"/>
      <c r="L5814" s="54"/>
      <c r="O5814" s="17"/>
      <c r="P5814" s="17"/>
      <c r="Q5814" s="17"/>
      <c r="R5814" s="17"/>
      <c r="S5814" s="17"/>
      <c r="T5814" s="17"/>
      <c r="U5814" s="17"/>
      <c r="V5814" s="17"/>
    </row>
    <row r="5815" spans="3:22">
      <c r="C5815" s="3"/>
      <c r="E5815" s="2"/>
      <c r="H5815" s="40"/>
      <c r="I5815" s="10"/>
      <c r="J5815" s="9"/>
      <c r="K5815" s="53"/>
      <c r="L5815" s="54"/>
      <c r="O5815" s="17"/>
      <c r="P5815" s="17"/>
      <c r="Q5815" s="17"/>
      <c r="R5815" s="17"/>
      <c r="S5815" s="17"/>
      <c r="T5815" s="17"/>
      <c r="U5815" s="17"/>
      <c r="V5815" s="17"/>
    </row>
    <row r="5816" spans="3:22">
      <c r="C5816" s="3"/>
      <c r="E5816" s="2"/>
      <c r="H5816" s="40"/>
      <c r="I5816" s="10"/>
      <c r="J5816" s="9"/>
      <c r="K5816" s="53"/>
      <c r="L5816" s="54"/>
      <c r="O5816" s="17"/>
      <c r="P5816" s="17"/>
      <c r="Q5816" s="17"/>
      <c r="R5816" s="17"/>
      <c r="S5816" s="17"/>
      <c r="T5816" s="17"/>
      <c r="U5816" s="17"/>
      <c r="V5816" s="17"/>
    </row>
    <row r="5817" spans="3:22">
      <c r="C5817" s="3"/>
      <c r="E5817" s="2"/>
      <c r="H5817" s="40"/>
      <c r="I5817" s="10"/>
      <c r="J5817" s="9"/>
      <c r="K5817" s="53"/>
      <c r="L5817" s="54"/>
      <c r="O5817" s="17"/>
      <c r="P5817" s="17"/>
      <c r="Q5817" s="17"/>
      <c r="R5817" s="17"/>
      <c r="S5817" s="17"/>
      <c r="T5817" s="17"/>
      <c r="U5817" s="17"/>
      <c r="V5817" s="17"/>
    </row>
    <row r="5818" spans="3:22">
      <c r="C5818" s="3"/>
      <c r="E5818" s="2"/>
      <c r="H5818" s="40"/>
      <c r="I5818" s="10"/>
      <c r="J5818" s="9"/>
      <c r="K5818" s="53"/>
      <c r="L5818" s="54"/>
      <c r="O5818" s="17"/>
      <c r="P5818" s="17"/>
      <c r="Q5818" s="17"/>
      <c r="R5818" s="17"/>
      <c r="S5818" s="17"/>
      <c r="T5818" s="17"/>
      <c r="U5818" s="17"/>
      <c r="V5818" s="17"/>
    </row>
    <row r="5819" spans="3:22">
      <c r="C5819" s="3"/>
      <c r="E5819" s="2"/>
      <c r="H5819" s="40"/>
      <c r="I5819" s="10"/>
      <c r="J5819" s="9"/>
      <c r="K5819" s="53"/>
      <c r="L5819" s="54"/>
      <c r="O5819" s="17"/>
      <c r="P5819" s="17"/>
      <c r="Q5819" s="17"/>
      <c r="R5819" s="17"/>
      <c r="S5819" s="17"/>
      <c r="T5819" s="17"/>
      <c r="U5819" s="17"/>
      <c r="V5819" s="17"/>
    </row>
    <row r="5820" spans="3:22">
      <c r="C5820" s="3"/>
      <c r="E5820" s="2"/>
      <c r="H5820" s="40"/>
      <c r="I5820" s="10"/>
      <c r="J5820" s="9"/>
      <c r="K5820" s="53"/>
      <c r="L5820" s="54"/>
      <c r="O5820" s="17"/>
      <c r="P5820" s="17"/>
      <c r="Q5820" s="17"/>
      <c r="R5820" s="17"/>
      <c r="S5820" s="17"/>
      <c r="T5820" s="17"/>
      <c r="U5820" s="17"/>
      <c r="V5820" s="17"/>
    </row>
    <row r="5821" spans="3:22">
      <c r="C5821" s="3"/>
      <c r="E5821" s="2"/>
      <c r="H5821" s="40"/>
      <c r="I5821" s="10"/>
      <c r="J5821" s="9"/>
      <c r="K5821" s="53"/>
      <c r="L5821" s="54"/>
      <c r="O5821" s="17"/>
      <c r="P5821" s="17"/>
      <c r="Q5821" s="17"/>
      <c r="R5821" s="17"/>
      <c r="S5821" s="17"/>
      <c r="T5821" s="17"/>
      <c r="U5821" s="17"/>
      <c r="V5821" s="17"/>
    </row>
    <row r="5822" spans="3:22">
      <c r="C5822" s="3"/>
      <c r="E5822" s="2"/>
      <c r="H5822" s="40"/>
      <c r="I5822" s="10"/>
      <c r="J5822" s="9"/>
      <c r="K5822" s="53"/>
      <c r="L5822" s="54"/>
      <c r="O5822" s="17"/>
      <c r="P5822" s="17"/>
      <c r="Q5822" s="17"/>
      <c r="R5822" s="17"/>
      <c r="S5822" s="17"/>
      <c r="T5822" s="17"/>
      <c r="U5822" s="17"/>
      <c r="V5822" s="17"/>
    </row>
    <row r="5823" spans="3:22">
      <c r="C5823" s="3"/>
      <c r="E5823" s="2"/>
      <c r="H5823" s="40"/>
      <c r="I5823" s="10"/>
      <c r="J5823" s="9"/>
      <c r="K5823" s="53"/>
      <c r="L5823" s="54"/>
      <c r="O5823" s="17"/>
      <c r="P5823" s="17"/>
      <c r="Q5823" s="17"/>
      <c r="R5823" s="17"/>
      <c r="S5823" s="17"/>
      <c r="T5823" s="17"/>
      <c r="U5823" s="17"/>
      <c r="V5823" s="17"/>
    </row>
    <row r="5824" spans="3:22">
      <c r="C5824" s="3"/>
      <c r="E5824" s="2"/>
      <c r="H5824" s="40"/>
      <c r="I5824" s="10"/>
      <c r="J5824" s="9"/>
      <c r="K5824" s="53"/>
      <c r="L5824" s="54"/>
      <c r="O5824" s="17"/>
      <c r="P5824" s="17"/>
      <c r="Q5824" s="17"/>
      <c r="R5824" s="17"/>
      <c r="S5824" s="17"/>
      <c r="T5824" s="17"/>
      <c r="U5824" s="17"/>
      <c r="V5824" s="17"/>
    </row>
    <row r="5825" spans="3:22">
      <c r="C5825" s="3"/>
      <c r="E5825" s="2"/>
      <c r="H5825" s="40"/>
      <c r="I5825" s="10"/>
      <c r="J5825" s="9"/>
      <c r="K5825" s="53"/>
      <c r="L5825" s="54"/>
      <c r="O5825" s="17"/>
      <c r="P5825" s="17"/>
      <c r="Q5825" s="17"/>
      <c r="R5825" s="17"/>
      <c r="S5825" s="17"/>
      <c r="T5825" s="17"/>
      <c r="U5825" s="17"/>
      <c r="V5825" s="17"/>
    </row>
    <row r="5826" spans="3:22">
      <c r="C5826" s="3"/>
      <c r="E5826" s="2"/>
      <c r="H5826" s="40"/>
      <c r="I5826" s="10"/>
      <c r="J5826" s="9"/>
      <c r="K5826" s="53"/>
      <c r="L5826" s="54"/>
      <c r="O5826" s="17"/>
      <c r="P5826" s="17"/>
      <c r="Q5826" s="17"/>
      <c r="R5826" s="17"/>
      <c r="S5826" s="17"/>
      <c r="T5826" s="17"/>
      <c r="U5826" s="17"/>
      <c r="V5826" s="17"/>
    </row>
    <row r="5827" spans="3:22">
      <c r="C5827" s="3"/>
      <c r="E5827" s="2"/>
      <c r="H5827" s="40"/>
      <c r="I5827" s="10"/>
      <c r="J5827" s="9"/>
      <c r="K5827" s="53"/>
      <c r="L5827" s="54"/>
      <c r="O5827" s="17"/>
      <c r="P5827" s="17"/>
      <c r="Q5827" s="17"/>
      <c r="R5827" s="17"/>
      <c r="S5827" s="17"/>
      <c r="T5827" s="17"/>
      <c r="U5827" s="17"/>
      <c r="V5827" s="17"/>
    </row>
    <row r="5828" spans="3:22">
      <c r="C5828" s="3"/>
      <c r="E5828" s="2"/>
      <c r="H5828" s="40"/>
      <c r="I5828" s="10"/>
      <c r="J5828" s="9"/>
      <c r="K5828" s="53"/>
      <c r="L5828" s="54"/>
      <c r="O5828" s="17"/>
      <c r="P5828" s="17"/>
      <c r="Q5828" s="17"/>
      <c r="R5828" s="17"/>
      <c r="S5828" s="17"/>
      <c r="T5828" s="17"/>
      <c r="U5828" s="17"/>
      <c r="V5828" s="17"/>
    </row>
    <row r="5829" spans="3:22">
      <c r="C5829" s="3"/>
      <c r="E5829" s="2"/>
      <c r="H5829" s="40"/>
      <c r="I5829" s="10"/>
      <c r="J5829" s="9"/>
      <c r="K5829" s="53"/>
      <c r="L5829" s="54"/>
      <c r="O5829" s="17"/>
      <c r="P5829" s="17"/>
      <c r="Q5829" s="17"/>
      <c r="R5829" s="17"/>
      <c r="S5829" s="17"/>
      <c r="T5829" s="17"/>
      <c r="U5829" s="17"/>
      <c r="V5829" s="17"/>
    </row>
    <row r="5830" spans="3:22">
      <c r="C5830" s="3"/>
      <c r="E5830" s="2"/>
      <c r="H5830" s="40"/>
      <c r="I5830" s="10"/>
      <c r="J5830" s="9"/>
      <c r="K5830" s="53"/>
      <c r="L5830" s="54"/>
      <c r="O5830" s="17"/>
      <c r="P5830" s="17"/>
      <c r="Q5830" s="17"/>
      <c r="R5830" s="17"/>
      <c r="S5830" s="17"/>
      <c r="T5830" s="17"/>
      <c r="U5830" s="17"/>
      <c r="V5830" s="17"/>
    </row>
    <row r="5831" spans="3:22">
      <c r="C5831" s="3"/>
      <c r="E5831" s="2"/>
      <c r="H5831" s="40"/>
      <c r="I5831" s="10"/>
      <c r="J5831" s="9"/>
      <c r="K5831" s="53"/>
      <c r="L5831" s="54"/>
      <c r="O5831" s="17"/>
      <c r="P5831" s="17"/>
      <c r="Q5831" s="17"/>
      <c r="R5831" s="17"/>
      <c r="S5831" s="17"/>
      <c r="T5831" s="17"/>
      <c r="U5831" s="17"/>
      <c r="V5831" s="17"/>
    </row>
    <row r="5832" spans="3:22">
      <c r="C5832" s="3"/>
      <c r="E5832" s="2"/>
      <c r="H5832" s="40"/>
      <c r="I5832" s="10"/>
      <c r="J5832" s="9"/>
      <c r="K5832" s="53"/>
      <c r="L5832" s="54"/>
      <c r="O5832" s="17"/>
      <c r="P5832" s="17"/>
      <c r="Q5832" s="17"/>
      <c r="R5832" s="17"/>
      <c r="S5832" s="17"/>
      <c r="T5832" s="17"/>
      <c r="U5832" s="17"/>
      <c r="V5832" s="17"/>
    </row>
    <row r="5833" spans="3:22">
      <c r="C5833" s="3"/>
      <c r="E5833" s="2"/>
      <c r="H5833" s="40"/>
      <c r="I5833" s="10"/>
      <c r="J5833" s="9"/>
      <c r="K5833" s="53"/>
      <c r="L5833" s="54"/>
      <c r="O5833" s="17"/>
      <c r="P5833" s="17"/>
      <c r="Q5833" s="17"/>
      <c r="R5833" s="17"/>
      <c r="S5833" s="17"/>
      <c r="T5833" s="17"/>
      <c r="U5833" s="17"/>
      <c r="V5833" s="17"/>
    </row>
    <row r="5834" spans="3:22">
      <c r="C5834" s="3"/>
      <c r="E5834" s="2"/>
      <c r="H5834" s="40"/>
      <c r="I5834" s="10"/>
      <c r="J5834" s="9"/>
      <c r="K5834" s="53"/>
      <c r="L5834" s="54"/>
      <c r="O5834" s="17"/>
      <c r="P5834" s="17"/>
      <c r="Q5834" s="17"/>
      <c r="R5834" s="17"/>
      <c r="S5834" s="17"/>
      <c r="T5834" s="17"/>
      <c r="U5834" s="17"/>
      <c r="V5834" s="17"/>
    </row>
    <row r="5835" spans="3:22">
      <c r="C5835" s="3"/>
      <c r="E5835" s="2"/>
      <c r="H5835" s="40"/>
      <c r="I5835" s="10"/>
      <c r="J5835" s="9"/>
      <c r="K5835" s="53"/>
      <c r="L5835" s="54"/>
      <c r="O5835" s="17"/>
      <c r="P5835" s="17"/>
      <c r="Q5835" s="17"/>
      <c r="R5835" s="17"/>
      <c r="S5835" s="17"/>
      <c r="T5835" s="17"/>
      <c r="U5835" s="17"/>
      <c r="V5835" s="17"/>
    </row>
    <row r="5836" spans="3:22">
      <c r="C5836" s="3"/>
      <c r="E5836" s="2"/>
      <c r="H5836" s="40"/>
      <c r="I5836" s="10"/>
      <c r="J5836" s="9"/>
      <c r="K5836" s="53"/>
      <c r="L5836" s="54"/>
      <c r="O5836" s="17"/>
      <c r="P5836" s="17"/>
      <c r="Q5836" s="17"/>
      <c r="R5836" s="17"/>
      <c r="S5836" s="17"/>
      <c r="T5836" s="17"/>
      <c r="U5836" s="17"/>
      <c r="V5836" s="17"/>
    </row>
    <row r="5837" spans="3:22">
      <c r="C5837" s="3"/>
      <c r="E5837" s="2"/>
      <c r="H5837" s="40"/>
      <c r="I5837" s="10"/>
      <c r="J5837" s="9"/>
      <c r="K5837" s="53"/>
      <c r="L5837" s="54"/>
      <c r="O5837" s="17"/>
      <c r="P5837" s="17"/>
      <c r="Q5837" s="17"/>
      <c r="R5837" s="17"/>
      <c r="S5837" s="17"/>
      <c r="T5837" s="17"/>
      <c r="U5837" s="17"/>
      <c r="V5837" s="17"/>
    </row>
    <row r="5838" spans="3:22">
      <c r="C5838" s="3"/>
      <c r="E5838" s="2"/>
      <c r="H5838" s="40"/>
      <c r="I5838" s="10"/>
      <c r="J5838" s="9"/>
      <c r="K5838" s="53"/>
      <c r="L5838" s="54"/>
      <c r="O5838" s="17"/>
      <c r="P5838" s="17"/>
      <c r="Q5838" s="17"/>
      <c r="R5838" s="17"/>
      <c r="S5838" s="17"/>
      <c r="T5838" s="17"/>
      <c r="U5838" s="17"/>
      <c r="V5838" s="17"/>
    </row>
    <row r="5839" spans="3:22">
      <c r="C5839" s="3"/>
      <c r="E5839" s="2"/>
      <c r="H5839" s="40"/>
      <c r="I5839" s="10"/>
      <c r="J5839" s="9"/>
      <c r="K5839" s="53"/>
      <c r="L5839" s="54"/>
      <c r="O5839" s="17"/>
      <c r="P5839" s="17"/>
      <c r="Q5839" s="17"/>
      <c r="R5839" s="17"/>
      <c r="S5839" s="17"/>
      <c r="T5839" s="17"/>
      <c r="U5839" s="17"/>
      <c r="V5839" s="17"/>
    </row>
    <row r="5840" spans="3:22">
      <c r="C5840" s="3"/>
      <c r="E5840" s="2"/>
      <c r="H5840" s="40"/>
      <c r="I5840" s="10"/>
      <c r="J5840" s="9"/>
      <c r="K5840" s="53"/>
      <c r="L5840" s="54"/>
      <c r="O5840" s="17"/>
      <c r="P5840" s="17"/>
      <c r="Q5840" s="17"/>
      <c r="R5840" s="17"/>
      <c r="S5840" s="17"/>
      <c r="T5840" s="17"/>
      <c r="U5840" s="17"/>
      <c r="V5840" s="17"/>
    </row>
    <row r="5841" spans="3:22">
      <c r="C5841" s="3"/>
      <c r="E5841" s="2"/>
      <c r="H5841" s="40"/>
      <c r="I5841" s="10"/>
      <c r="J5841" s="9"/>
      <c r="K5841" s="53"/>
      <c r="L5841" s="54"/>
      <c r="O5841" s="17"/>
      <c r="P5841" s="17"/>
      <c r="Q5841" s="17"/>
      <c r="R5841" s="17"/>
      <c r="S5841" s="17"/>
      <c r="T5841" s="17"/>
      <c r="U5841" s="17"/>
      <c r="V5841" s="17"/>
    </row>
    <row r="5842" spans="3:22">
      <c r="C5842" s="3"/>
      <c r="E5842" s="2"/>
      <c r="H5842" s="40"/>
      <c r="I5842" s="10"/>
      <c r="J5842" s="9"/>
      <c r="K5842" s="53"/>
      <c r="L5842" s="54"/>
      <c r="O5842" s="17"/>
      <c r="P5842" s="17"/>
      <c r="Q5842" s="17"/>
      <c r="R5842" s="17"/>
      <c r="S5842" s="17"/>
      <c r="T5842" s="17"/>
      <c r="U5842" s="17"/>
      <c r="V5842" s="17"/>
    </row>
    <row r="5843" spans="3:22">
      <c r="C5843" s="3"/>
      <c r="E5843" s="2"/>
      <c r="H5843" s="40"/>
      <c r="I5843" s="10"/>
      <c r="J5843" s="9"/>
      <c r="K5843" s="53"/>
      <c r="L5843" s="54"/>
      <c r="O5843" s="17"/>
      <c r="P5843" s="17"/>
      <c r="Q5843" s="17"/>
      <c r="R5843" s="17"/>
      <c r="S5843" s="17"/>
      <c r="T5843" s="17"/>
      <c r="U5843" s="17"/>
      <c r="V5843" s="17"/>
    </row>
    <row r="5844" spans="3:22">
      <c r="C5844" s="3"/>
      <c r="E5844" s="2"/>
      <c r="H5844" s="40"/>
      <c r="I5844" s="10"/>
      <c r="J5844" s="9"/>
      <c r="K5844" s="53"/>
      <c r="L5844" s="54"/>
      <c r="O5844" s="17"/>
      <c r="P5844" s="17"/>
      <c r="Q5844" s="17"/>
      <c r="R5844" s="17"/>
      <c r="S5844" s="17"/>
      <c r="T5844" s="17"/>
      <c r="U5844" s="17"/>
      <c r="V5844" s="17"/>
    </row>
    <row r="5845" spans="3:22">
      <c r="C5845" s="3"/>
      <c r="E5845" s="2"/>
      <c r="H5845" s="40"/>
      <c r="I5845" s="10"/>
      <c r="J5845" s="9"/>
      <c r="K5845" s="53"/>
      <c r="L5845" s="54"/>
      <c r="O5845" s="17"/>
      <c r="P5845" s="17"/>
      <c r="Q5845" s="17"/>
      <c r="R5845" s="17"/>
      <c r="S5845" s="17"/>
      <c r="T5845" s="17"/>
      <c r="U5845" s="17"/>
      <c r="V5845" s="17"/>
    </row>
    <row r="5846" spans="3:22">
      <c r="C5846" s="3"/>
      <c r="E5846" s="2"/>
      <c r="H5846" s="40"/>
      <c r="I5846" s="10"/>
      <c r="J5846" s="9"/>
      <c r="K5846" s="53"/>
      <c r="L5846" s="54"/>
      <c r="O5846" s="17"/>
      <c r="P5846" s="17"/>
      <c r="Q5846" s="17"/>
      <c r="R5846" s="17"/>
      <c r="S5846" s="17"/>
      <c r="T5846" s="17"/>
      <c r="U5846" s="17"/>
      <c r="V5846" s="17"/>
    </row>
    <row r="5847" spans="3:22">
      <c r="C5847" s="3"/>
      <c r="E5847" s="2"/>
      <c r="H5847" s="40"/>
      <c r="I5847" s="10"/>
      <c r="J5847" s="9"/>
      <c r="K5847" s="53"/>
      <c r="L5847" s="54"/>
      <c r="O5847" s="17"/>
      <c r="P5847" s="17"/>
      <c r="Q5847" s="17"/>
      <c r="R5847" s="17"/>
      <c r="S5847" s="17"/>
      <c r="T5847" s="17"/>
      <c r="U5847" s="17"/>
      <c r="V5847" s="17"/>
    </row>
    <row r="5848" spans="3:22">
      <c r="C5848" s="3"/>
      <c r="E5848" s="2"/>
      <c r="H5848" s="40"/>
      <c r="I5848" s="10"/>
      <c r="J5848" s="9"/>
      <c r="K5848" s="53"/>
      <c r="L5848" s="54"/>
      <c r="O5848" s="17"/>
      <c r="P5848" s="17"/>
      <c r="Q5848" s="17"/>
      <c r="R5848" s="17"/>
      <c r="S5848" s="17"/>
      <c r="T5848" s="17"/>
      <c r="U5848" s="17"/>
      <c r="V5848" s="17"/>
    </row>
    <row r="5849" spans="3:22">
      <c r="C5849" s="3"/>
      <c r="E5849" s="2"/>
      <c r="H5849" s="40"/>
      <c r="I5849" s="10"/>
      <c r="J5849" s="9"/>
      <c r="K5849" s="53"/>
      <c r="L5849" s="54"/>
      <c r="O5849" s="17"/>
      <c r="P5849" s="17"/>
      <c r="Q5849" s="17"/>
      <c r="R5849" s="17"/>
      <c r="S5849" s="17"/>
      <c r="T5849" s="17"/>
      <c r="U5849" s="17"/>
      <c r="V5849" s="17"/>
    </row>
    <row r="5850" spans="3:22">
      <c r="C5850" s="3"/>
      <c r="E5850" s="2"/>
      <c r="H5850" s="40"/>
      <c r="I5850" s="10"/>
      <c r="J5850" s="9"/>
      <c r="K5850" s="53"/>
      <c r="L5850" s="54"/>
      <c r="O5850" s="17"/>
      <c r="P5850" s="17"/>
      <c r="Q5850" s="17"/>
      <c r="R5850" s="17"/>
      <c r="S5850" s="17"/>
      <c r="T5850" s="17"/>
      <c r="U5850" s="17"/>
      <c r="V5850" s="17"/>
    </row>
    <row r="5851" spans="3:22">
      <c r="C5851" s="3"/>
      <c r="E5851" s="2"/>
      <c r="H5851" s="40"/>
      <c r="I5851" s="10"/>
      <c r="J5851" s="9"/>
      <c r="K5851" s="53"/>
      <c r="L5851" s="54"/>
      <c r="O5851" s="17"/>
      <c r="P5851" s="17"/>
      <c r="Q5851" s="17"/>
      <c r="R5851" s="17"/>
      <c r="S5851" s="17"/>
      <c r="T5851" s="17"/>
      <c r="U5851" s="17"/>
      <c r="V5851" s="17"/>
    </row>
    <row r="5852" spans="3:22">
      <c r="C5852" s="3"/>
      <c r="E5852" s="2"/>
      <c r="H5852" s="40"/>
      <c r="I5852" s="10"/>
      <c r="J5852" s="9"/>
      <c r="K5852" s="53"/>
      <c r="L5852" s="54"/>
      <c r="O5852" s="17"/>
      <c r="P5852" s="17"/>
      <c r="Q5852" s="17"/>
      <c r="R5852" s="17"/>
      <c r="S5852" s="17"/>
      <c r="T5852" s="17"/>
      <c r="U5852" s="17"/>
      <c r="V5852" s="17"/>
    </row>
    <row r="5853" spans="3:22">
      <c r="C5853" s="3"/>
      <c r="E5853" s="2"/>
      <c r="H5853" s="40"/>
      <c r="I5853" s="10"/>
      <c r="J5853" s="9"/>
      <c r="K5853" s="53"/>
      <c r="L5853" s="54"/>
      <c r="O5853" s="17"/>
      <c r="P5853" s="17"/>
      <c r="Q5853" s="17"/>
      <c r="R5853" s="17"/>
      <c r="S5853" s="17"/>
      <c r="T5853" s="17"/>
      <c r="U5853" s="17"/>
      <c r="V5853" s="17"/>
    </row>
    <row r="5854" spans="3:22">
      <c r="C5854" s="3"/>
      <c r="E5854" s="2"/>
      <c r="H5854" s="40"/>
      <c r="I5854" s="10"/>
      <c r="J5854" s="9"/>
      <c r="K5854" s="53"/>
      <c r="L5854" s="54"/>
      <c r="O5854" s="17"/>
      <c r="P5854" s="17"/>
      <c r="Q5854" s="17"/>
      <c r="R5854" s="17"/>
      <c r="S5854" s="17"/>
      <c r="T5854" s="17"/>
      <c r="U5854" s="17"/>
      <c r="V5854" s="17"/>
    </row>
    <row r="5855" spans="3:22">
      <c r="C5855" s="3"/>
      <c r="E5855" s="2"/>
      <c r="H5855" s="40"/>
      <c r="I5855" s="10"/>
      <c r="J5855" s="9"/>
      <c r="K5855" s="53"/>
      <c r="L5855" s="54"/>
      <c r="O5855" s="17"/>
      <c r="P5855" s="17"/>
      <c r="Q5855" s="17"/>
      <c r="R5855" s="17"/>
      <c r="S5855" s="17"/>
      <c r="T5855" s="17"/>
      <c r="U5855" s="17"/>
      <c r="V5855" s="17"/>
    </row>
    <row r="5856" spans="3:22">
      <c r="C5856" s="3"/>
      <c r="E5856" s="2"/>
      <c r="H5856" s="40"/>
      <c r="I5856" s="10"/>
      <c r="J5856" s="9"/>
      <c r="K5856" s="53"/>
      <c r="L5856" s="54"/>
      <c r="O5856" s="17"/>
      <c r="P5856" s="17"/>
      <c r="Q5856" s="17"/>
      <c r="R5856" s="17"/>
      <c r="S5856" s="17"/>
      <c r="T5856" s="17"/>
      <c r="U5856" s="17"/>
      <c r="V5856" s="17"/>
    </row>
    <row r="5857" spans="3:22">
      <c r="C5857" s="3"/>
      <c r="E5857" s="2"/>
      <c r="H5857" s="40"/>
      <c r="I5857" s="10"/>
      <c r="J5857" s="9"/>
      <c r="K5857" s="53"/>
      <c r="L5857" s="54"/>
      <c r="O5857" s="17"/>
      <c r="P5857" s="17"/>
      <c r="Q5857" s="17"/>
      <c r="R5857" s="17"/>
      <c r="S5857" s="17"/>
      <c r="T5857" s="17"/>
      <c r="U5857" s="17"/>
      <c r="V5857" s="17"/>
    </row>
    <row r="5858" spans="3:22">
      <c r="C5858" s="3"/>
      <c r="E5858" s="2"/>
      <c r="H5858" s="40"/>
      <c r="I5858" s="10"/>
      <c r="J5858" s="9"/>
      <c r="K5858" s="53"/>
      <c r="L5858" s="54"/>
      <c r="O5858" s="17"/>
      <c r="P5858" s="17"/>
      <c r="Q5858" s="17"/>
      <c r="R5858" s="17"/>
      <c r="S5858" s="17"/>
      <c r="T5858" s="17"/>
      <c r="U5858" s="17"/>
      <c r="V5858" s="17"/>
    </row>
    <row r="5859" spans="3:22">
      <c r="C5859" s="3"/>
      <c r="E5859" s="2"/>
      <c r="H5859" s="40"/>
      <c r="I5859" s="10"/>
      <c r="J5859" s="9"/>
      <c r="K5859" s="53"/>
      <c r="L5859" s="54"/>
      <c r="O5859" s="17"/>
      <c r="P5859" s="17"/>
      <c r="Q5859" s="17"/>
      <c r="R5859" s="17"/>
      <c r="S5859" s="17"/>
      <c r="T5859" s="17"/>
      <c r="U5859" s="17"/>
      <c r="V5859" s="17"/>
    </row>
    <row r="5860" spans="3:22">
      <c r="C5860" s="3"/>
      <c r="E5860" s="2"/>
      <c r="H5860" s="40"/>
      <c r="I5860" s="10"/>
      <c r="J5860" s="9"/>
      <c r="K5860" s="53"/>
      <c r="L5860" s="54"/>
      <c r="O5860" s="17"/>
      <c r="P5860" s="17"/>
      <c r="Q5860" s="17"/>
      <c r="R5860" s="17"/>
      <c r="S5860" s="17"/>
      <c r="T5860" s="17"/>
      <c r="U5860" s="17"/>
      <c r="V5860" s="17"/>
    </row>
    <row r="5861" spans="3:22">
      <c r="C5861" s="3"/>
      <c r="E5861" s="2"/>
      <c r="H5861" s="40"/>
      <c r="I5861" s="10"/>
      <c r="J5861" s="9"/>
      <c r="K5861" s="53"/>
      <c r="L5861" s="54"/>
      <c r="O5861" s="17"/>
      <c r="P5861" s="17"/>
      <c r="Q5861" s="17"/>
      <c r="R5861" s="17"/>
      <c r="S5861" s="17"/>
      <c r="T5861" s="17"/>
      <c r="U5861" s="17"/>
      <c r="V5861" s="17"/>
    </row>
    <row r="5862" spans="3:22">
      <c r="C5862" s="3"/>
      <c r="E5862" s="2"/>
      <c r="H5862" s="40"/>
      <c r="I5862" s="10"/>
      <c r="J5862" s="9"/>
      <c r="K5862" s="53"/>
      <c r="L5862" s="54"/>
      <c r="O5862" s="17"/>
      <c r="P5862" s="17"/>
      <c r="Q5862" s="17"/>
      <c r="R5862" s="17"/>
      <c r="S5862" s="17"/>
      <c r="T5862" s="17"/>
      <c r="U5862" s="17"/>
      <c r="V5862" s="17"/>
    </row>
    <row r="5863" spans="3:22">
      <c r="C5863" s="3"/>
      <c r="E5863" s="2"/>
      <c r="H5863" s="40"/>
      <c r="I5863" s="10"/>
      <c r="J5863" s="9"/>
      <c r="K5863" s="53"/>
      <c r="L5863" s="54"/>
      <c r="O5863" s="17"/>
      <c r="P5863" s="17"/>
      <c r="Q5863" s="17"/>
      <c r="R5863" s="17"/>
      <c r="S5863" s="17"/>
      <c r="T5863" s="17"/>
      <c r="U5863" s="17"/>
      <c r="V5863" s="17"/>
    </row>
    <row r="5864" spans="3:22">
      <c r="C5864" s="3"/>
      <c r="E5864" s="2"/>
      <c r="H5864" s="40"/>
      <c r="I5864" s="10"/>
      <c r="J5864" s="9"/>
      <c r="K5864" s="53"/>
      <c r="L5864" s="54"/>
      <c r="O5864" s="17"/>
      <c r="P5864" s="17"/>
      <c r="Q5864" s="17"/>
      <c r="R5864" s="17"/>
      <c r="S5864" s="17"/>
      <c r="T5864" s="17"/>
      <c r="U5864" s="17"/>
      <c r="V5864" s="17"/>
    </row>
    <row r="5865" spans="3:22">
      <c r="C5865" s="3"/>
      <c r="E5865" s="2"/>
      <c r="H5865" s="40"/>
      <c r="I5865" s="10"/>
      <c r="J5865" s="9"/>
      <c r="K5865" s="53"/>
      <c r="L5865" s="54"/>
      <c r="O5865" s="17"/>
      <c r="P5865" s="17"/>
      <c r="Q5865" s="17"/>
      <c r="R5865" s="17"/>
      <c r="S5865" s="17"/>
      <c r="T5865" s="17"/>
      <c r="U5865" s="17"/>
      <c r="V5865" s="17"/>
    </row>
    <row r="5866" spans="3:22">
      <c r="C5866" s="3"/>
      <c r="E5866" s="2"/>
      <c r="H5866" s="40"/>
      <c r="I5866" s="10"/>
      <c r="J5866" s="9"/>
      <c r="K5866" s="53"/>
      <c r="L5866" s="54"/>
      <c r="O5866" s="17"/>
      <c r="P5866" s="17"/>
      <c r="Q5866" s="17"/>
      <c r="R5866" s="17"/>
      <c r="S5866" s="17"/>
      <c r="T5866" s="17"/>
      <c r="U5866" s="17"/>
      <c r="V5866" s="17"/>
    </row>
    <row r="5867" spans="3:22">
      <c r="C5867" s="3"/>
      <c r="E5867" s="2"/>
      <c r="H5867" s="40"/>
      <c r="I5867" s="10"/>
      <c r="J5867" s="9"/>
      <c r="K5867" s="53"/>
      <c r="L5867" s="54"/>
      <c r="O5867" s="17"/>
      <c r="P5867" s="17"/>
      <c r="Q5867" s="17"/>
      <c r="R5867" s="17"/>
      <c r="S5867" s="17"/>
      <c r="T5867" s="17"/>
      <c r="U5867" s="17"/>
      <c r="V5867" s="17"/>
    </row>
    <row r="5868" spans="3:22">
      <c r="C5868" s="3"/>
      <c r="E5868" s="2"/>
      <c r="H5868" s="40"/>
      <c r="I5868" s="10"/>
      <c r="J5868" s="9"/>
      <c r="K5868" s="53"/>
      <c r="L5868" s="54"/>
      <c r="O5868" s="17"/>
      <c r="P5868" s="17"/>
      <c r="Q5868" s="17"/>
      <c r="R5868" s="17"/>
      <c r="S5868" s="17"/>
      <c r="T5868" s="17"/>
      <c r="U5868" s="17"/>
      <c r="V5868" s="17"/>
    </row>
    <row r="5869" spans="3:22">
      <c r="C5869" s="3"/>
      <c r="E5869" s="2"/>
      <c r="H5869" s="40"/>
      <c r="I5869" s="10"/>
      <c r="J5869" s="9"/>
      <c r="K5869" s="53"/>
      <c r="L5869" s="54"/>
      <c r="O5869" s="17"/>
      <c r="P5869" s="17"/>
      <c r="Q5869" s="17"/>
      <c r="R5869" s="17"/>
      <c r="S5869" s="17"/>
      <c r="T5869" s="17"/>
      <c r="U5869" s="17"/>
      <c r="V5869" s="17"/>
    </row>
    <row r="5870" spans="3:22">
      <c r="C5870" s="3"/>
      <c r="E5870" s="2"/>
      <c r="H5870" s="40"/>
      <c r="I5870" s="10"/>
      <c r="J5870" s="9"/>
      <c r="K5870" s="53"/>
      <c r="L5870" s="54"/>
      <c r="O5870" s="17"/>
      <c r="P5870" s="17"/>
      <c r="Q5870" s="17"/>
      <c r="R5870" s="17"/>
      <c r="S5870" s="17"/>
      <c r="T5870" s="17"/>
      <c r="U5870" s="17"/>
      <c r="V5870" s="17"/>
    </row>
    <row r="5871" spans="3:22">
      <c r="C5871" s="3"/>
      <c r="E5871" s="2"/>
      <c r="H5871" s="40"/>
      <c r="I5871" s="10"/>
      <c r="J5871" s="9"/>
      <c r="K5871" s="53"/>
      <c r="L5871" s="54"/>
      <c r="O5871" s="17"/>
      <c r="P5871" s="17"/>
      <c r="Q5871" s="17"/>
      <c r="R5871" s="17"/>
      <c r="S5871" s="17"/>
      <c r="T5871" s="17"/>
      <c r="U5871" s="17"/>
      <c r="V5871" s="17"/>
    </row>
    <row r="5872" spans="3:22">
      <c r="C5872" s="3"/>
      <c r="E5872" s="2"/>
      <c r="H5872" s="40"/>
      <c r="I5872" s="10"/>
      <c r="J5872" s="9"/>
      <c r="K5872" s="53"/>
      <c r="L5872" s="54"/>
      <c r="O5872" s="17"/>
      <c r="P5872" s="17"/>
      <c r="Q5872" s="17"/>
      <c r="R5872" s="17"/>
      <c r="S5872" s="17"/>
      <c r="T5872" s="17"/>
      <c r="U5872" s="17"/>
      <c r="V5872" s="17"/>
    </row>
    <row r="5873" spans="3:22">
      <c r="C5873" s="3"/>
      <c r="E5873" s="2"/>
      <c r="H5873" s="40"/>
      <c r="I5873" s="10"/>
      <c r="J5873" s="9"/>
      <c r="K5873" s="53"/>
      <c r="L5873" s="54"/>
      <c r="O5873" s="17"/>
      <c r="P5873" s="17"/>
      <c r="Q5873" s="17"/>
      <c r="R5873" s="17"/>
      <c r="S5873" s="17"/>
      <c r="T5873" s="17"/>
      <c r="U5873" s="17"/>
      <c r="V5873" s="17"/>
    </row>
    <row r="5874" spans="3:22">
      <c r="C5874" s="3"/>
      <c r="E5874" s="2"/>
      <c r="H5874" s="40"/>
      <c r="I5874" s="10"/>
      <c r="J5874" s="9"/>
      <c r="K5874" s="53"/>
      <c r="L5874" s="54"/>
      <c r="O5874" s="17"/>
      <c r="P5874" s="17"/>
      <c r="Q5874" s="17"/>
      <c r="R5874" s="17"/>
      <c r="S5874" s="17"/>
      <c r="T5874" s="17"/>
      <c r="U5874" s="17"/>
      <c r="V5874" s="17"/>
    </row>
    <row r="5875" spans="3:22">
      <c r="C5875" s="3"/>
      <c r="E5875" s="2"/>
      <c r="H5875" s="40"/>
      <c r="I5875" s="10"/>
      <c r="J5875" s="9"/>
      <c r="K5875" s="53"/>
      <c r="L5875" s="54"/>
      <c r="O5875" s="17"/>
      <c r="P5875" s="17"/>
      <c r="Q5875" s="17"/>
      <c r="R5875" s="17"/>
      <c r="S5875" s="17"/>
      <c r="T5875" s="17"/>
      <c r="U5875" s="17"/>
      <c r="V5875" s="17"/>
    </row>
    <row r="5876" spans="3:22">
      <c r="C5876" s="3"/>
      <c r="E5876" s="2"/>
      <c r="H5876" s="40"/>
      <c r="I5876" s="10"/>
      <c r="J5876" s="9"/>
      <c r="K5876" s="53"/>
      <c r="L5876" s="54"/>
      <c r="O5876" s="17"/>
      <c r="P5876" s="17"/>
      <c r="Q5876" s="17"/>
      <c r="R5876" s="17"/>
      <c r="S5876" s="17"/>
      <c r="T5876" s="17"/>
      <c r="U5876" s="17"/>
      <c r="V5876" s="17"/>
    </row>
    <row r="5877" spans="3:22">
      <c r="C5877" s="3"/>
      <c r="E5877" s="2"/>
      <c r="H5877" s="40"/>
      <c r="I5877" s="10"/>
      <c r="J5877" s="9"/>
      <c r="K5877" s="53"/>
      <c r="L5877" s="54"/>
      <c r="O5877" s="17"/>
      <c r="P5877" s="17"/>
      <c r="Q5877" s="17"/>
      <c r="R5877" s="17"/>
      <c r="S5877" s="17"/>
      <c r="T5877" s="17"/>
      <c r="U5877" s="17"/>
      <c r="V5877" s="17"/>
    </row>
    <row r="5878" spans="3:22">
      <c r="C5878" s="3"/>
      <c r="E5878" s="2"/>
      <c r="H5878" s="40"/>
      <c r="I5878" s="10"/>
      <c r="J5878" s="9"/>
      <c r="K5878" s="53"/>
      <c r="L5878" s="54"/>
      <c r="O5878" s="17"/>
      <c r="P5878" s="17"/>
      <c r="Q5878" s="17"/>
      <c r="R5878" s="17"/>
      <c r="S5878" s="17"/>
      <c r="T5878" s="17"/>
      <c r="U5878" s="17"/>
      <c r="V5878" s="17"/>
    </row>
    <row r="5879" spans="3:22">
      <c r="C5879" s="3"/>
      <c r="E5879" s="2"/>
      <c r="H5879" s="40"/>
      <c r="I5879" s="10"/>
      <c r="J5879" s="9"/>
      <c r="K5879" s="53"/>
      <c r="L5879" s="54"/>
      <c r="O5879" s="17"/>
      <c r="P5879" s="17"/>
      <c r="Q5879" s="17"/>
      <c r="R5879" s="17"/>
      <c r="S5879" s="17"/>
      <c r="T5879" s="17"/>
      <c r="U5879" s="17"/>
      <c r="V5879" s="17"/>
    </row>
    <row r="5880" spans="3:22">
      <c r="C5880" s="3"/>
      <c r="E5880" s="2"/>
      <c r="H5880" s="40"/>
      <c r="I5880" s="10"/>
      <c r="J5880" s="9"/>
      <c r="K5880" s="53"/>
      <c r="L5880" s="54"/>
      <c r="O5880" s="17"/>
      <c r="P5880" s="17"/>
      <c r="Q5880" s="17"/>
      <c r="R5880" s="17"/>
      <c r="S5880" s="17"/>
      <c r="T5880" s="17"/>
      <c r="U5880" s="17"/>
      <c r="V5880" s="17"/>
    </row>
    <row r="5881" spans="3:22">
      <c r="C5881" s="3"/>
      <c r="E5881" s="2"/>
      <c r="H5881" s="40"/>
      <c r="I5881" s="10"/>
      <c r="J5881" s="9"/>
      <c r="K5881" s="53"/>
      <c r="L5881" s="54"/>
      <c r="O5881" s="17"/>
      <c r="P5881" s="17"/>
      <c r="Q5881" s="17"/>
      <c r="R5881" s="17"/>
      <c r="S5881" s="17"/>
      <c r="T5881" s="17"/>
      <c r="U5881" s="17"/>
      <c r="V5881" s="17"/>
    </row>
    <row r="5882" spans="3:22">
      <c r="C5882" s="3"/>
      <c r="E5882" s="2"/>
      <c r="H5882" s="40"/>
      <c r="I5882" s="10"/>
      <c r="J5882" s="9"/>
      <c r="K5882" s="53"/>
      <c r="L5882" s="54"/>
      <c r="O5882" s="17"/>
      <c r="P5882" s="17"/>
      <c r="Q5882" s="17"/>
      <c r="R5882" s="17"/>
      <c r="S5882" s="17"/>
      <c r="T5882" s="17"/>
      <c r="U5882" s="17"/>
      <c r="V5882" s="17"/>
    </row>
    <row r="5883" spans="3:22">
      <c r="C5883" s="3"/>
      <c r="E5883" s="2"/>
      <c r="H5883" s="40"/>
      <c r="I5883" s="10"/>
      <c r="J5883" s="9"/>
      <c r="K5883" s="53"/>
      <c r="L5883" s="54"/>
      <c r="O5883" s="17"/>
      <c r="P5883" s="17"/>
      <c r="Q5883" s="17"/>
      <c r="R5883" s="17"/>
      <c r="S5883" s="17"/>
      <c r="T5883" s="17"/>
      <c r="U5883" s="17"/>
      <c r="V5883" s="17"/>
    </row>
    <row r="5884" spans="3:22">
      <c r="C5884" s="3"/>
      <c r="E5884" s="2"/>
      <c r="H5884" s="40"/>
      <c r="I5884" s="10"/>
      <c r="J5884" s="9"/>
      <c r="K5884" s="53"/>
      <c r="L5884" s="54"/>
      <c r="O5884" s="17"/>
      <c r="P5884" s="17"/>
      <c r="Q5884" s="17"/>
      <c r="R5884" s="17"/>
      <c r="S5884" s="17"/>
      <c r="T5884" s="17"/>
      <c r="U5884" s="17"/>
      <c r="V5884" s="17"/>
    </row>
    <row r="5885" spans="3:22">
      <c r="C5885" s="3"/>
      <c r="E5885" s="2"/>
      <c r="H5885" s="40"/>
      <c r="I5885" s="10"/>
      <c r="J5885" s="9"/>
      <c r="K5885" s="53"/>
      <c r="L5885" s="54"/>
      <c r="O5885" s="17"/>
      <c r="P5885" s="17"/>
      <c r="Q5885" s="17"/>
      <c r="R5885" s="17"/>
      <c r="S5885" s="17"/>
      <c r="T5885" s="17"/>
      <c r="U5885" s="17"/>
      <c r="V5885" s="17"/>
    </row>
    <row r="5886" spans="3:22">
      <c r="C5886" s="3"/>
      <c r="E5886" s="2"/>
      <c r="H5886" s="40"/>
      <c r="I5886" s="10"/>
      <c r="J5886" s="9"/>
      <c r="K5886" s="53"/>
      <c r="L5886" s="54"/>
      <c r="O5886" s="17"/>
      <c r="P5886" s="17"/>
      <c r="Q5886" s="17"/>
      <c r="R5886" s="17"/>
      <c r="S5886" s="17"/>
      <c r="T5886" s="17"/>
      <c r="U5886" s="17"/>
      <c r="V5886" s="17"/>
    </row>
    <row r="5887" spans="3:22">
      <c r="C5887" s="3"/>
      <c r="E5887" s="2"/>
      <c r="H5887" s="40"/>
      <c r="I5887" s="10"/>
      <c r="J5887" s="9"/>
      <c r="K5887" s="53"/>
      <c r="L5887" s="54"/>
      <c r="O5887" s="17"/>
      <c r="P5887" s="17"/>
      <c r="Q5887" s="17"/>
      <c r="R5887" s="17"/>
      <c r="S5887" s="17"/>
      <c r="T5887" s="17"/>
      <c r="U5887" s="17"/>
      <c r="V5887" s="17"/>
    </row>
    <row r="5888" spans="3:22">
      <c r="C5888" s="3"/>
      <c r="E5888" s="2"/>
      <c r="H5888" s="40"/>
      <c r="I5888" s="10"/>
      <c r="J5888" s="9"/>
      <c r="K5888" s="53"/>
      <c r="L5888" s="54"/>
      <c r="O5888" s="17"/>
      <c r="P5888" s="17"/>
      <c r="Q5888" s="17"/>
      <c r="R5888" s="17"/>
      <c r="S5888" s="17"/>
      <c r="T5888" s="17"/>
      <c r="U5888" s="17"/>
      <c r="V5888" s="17"/>
    </row>
    <row r="5889" spans="3:22">
      <c r="C5889" s="3"/>
      <c r="E5889" s="2"/>
      <c r="H5889" s="40"/>
      <c r="I5889" s="10"/>
      <c r="J5889" s="9"/>
      <c r="K5889" s="53"/>
      <c r="L5889" s="54"/>
      <c r="O5889" s="17"/>
      <c r="P5889" s="17"/>
      <c r="Q5889" s="17"/>
      <c r="R5889" s="17"/>
      <c r="S5889" s="17"/>
      <c r="T5889" s="17"/>
      <c r="U5889" s="17"/>
      <c r="V5889" s="17"/>
    </row>
    <row r="5890" spans="3:22">
      <c r="C5890" s="3"/>
      <c r="E5890" s="2"/>
      <c r="H5890" s="40"/>
      <c r="I5890" s="10"/>
      <c r="J5890" s="9"/>
      <c r="K5890" s="53"/>
      <c r="L5890" s="54"/>
      <c r="O5890" s="17"/>
      <c r="P5890" s="17"/>
      <c r="Q5890" s="17"/>
      <c r="R5890" s="17"/>
      <c r="S5890" s="17"/>
      <c r="T5890" s="17"/>
      <c r="U5890" s="17"/>
      <c r="V5890" s="17"/>
    </row>
    <row r="5891" spans="3:22">
      <c r="C5891" s="3"/>
      <c r="E5891" s="2"/>
      <c r="H5891" s="40"/>
      <c r="I5891" s="10"/>
      <c r="J5891" s="9"/>
      <c r="K5891" s="53"/>
      <c r="L5891" s="54"/>
      <c r="O5891" s="17"/>
      <c r="P5891" s="17"/>
      <c r="Q5891" s="17"/>
      <c r="R5891" s="17"/>
      <c r="S5891" s="17"/>
      <c r="T5891" s="17"/>
      <c r="U5891" s="17"/>
      <c r="V5891" s="17"/>
    </row>
    <row r="5892" spans="3:22">
      <c r="C5892" s="3"/>
      <c r="E5892" s="2"/>
      <c r="H5892" s="40"/>
      <c r="I5892" s="10"/>
      <c r="J5892" s="9"/>
      <c r="K5892" s="53"/>
      <c r="L5892" s="54"/>
      <c r="O5892" s="17"/>
      <c r="P5892" s="17"/>
      <c r="Q5892" s="17"/>
      <c r="R5892" s="17"/>
      <c r="S5892" s="17"/>
      <c r="T5892" s="17"/>
      <c r="U5892" s="17"/>
      <c r="V5892" s="17"/>
    </row>
    <row r="5893" spans="3:22">
      <c r="C5893" s="3"/>
      <c r="E5893" s="2"/>
      <c r="H5893" s="40"/>
      <c r="I5893" s="10"/>
      <c r="J5893" s="9"/>
      <c r="K5893" s="53"/>
      <c r="L5893" s="54"/>
      <c r="O5893" s="17"/>
      <c r="P5893" s="17"/>
      <c r="Q5893" s="17"/>
      <c r="R5893" s="17"/>
      <c r="S5893" s="17"/>
      <c r="T5893" s="17"/>
      <c r="U5893" s="17"/>
      <c r="V5893" s="17"/>
    </row>
    <row r="5894" spans="3:22">
      <c r="C5894" s="3"/>
      <c r="E5894" s="2"/>
      <c r="H5894" s="40"/>
      <c r="I5894" s="10"/>
      <c r="J5894" s="9"/>
      <c r="K5894" s="53"/>
      <c r="L5894" s="54"/>
      <c r="O5894" s="17"/>
      <c r="P5894" s="17"/>
      <c r="Q5894" s="17"/>
      <c r="R5894" s="17"/>
      <c r="S5894" s="17"/>
      <c r="T5894" s="17"/>
      <c r="U5894" s="17"/>
      <c r="V5894" s="17"/>
    </row>
    <row r="5895" spans="3:22">
      <c r="C5895" s="3"/>
      <c r="E5895" s="2"/>
      <c r="H5895" s="40"/>
      <c r="I5895" s="10"/>
      <c r="J5895" s="9"/>
      <c r="K5895" s="53"/>
      <c r="L5895" s="54"/>
      <c r="O5895" s="17"/>
      <c r="P5895" s="17"/>
      <c r="Q5895" s="17"/>
      <c r="R5895" s="17"/>
      <c r="S5895" s="17"/>
      <c r="T5895" s="17"/>
      <c r="U5895" s="17"/>
      <c r="V5895" s="17"/>
    </row>
    <row r="5896" spans="3:22">
      <c r="C5896" s="3"/>
      <c r="E5896" s="2"/>
      <c r="H5896" s="40"/>
      <c r="I5896" s="10"/>
      <c r="J5896" s="9"/>
      <c r="K5896" s="53"/>
      <c r="L5896" s="54"/>
      <c r="O5896" s="17"/>
      <c r="P5896" s="17"/>
      <c r="Q5896" s="17"/>
      <c r="R5896" s="17"/>
      <c r="S5896" s="17"/>
      <c r="T5896" s="17"/>
      <c r="U5896" s="17"/>
      <c r="V5896" s="17"/>
    </row>
    <row r="5897" spans="3:22">
      <c r="C5897" s="3"/>
      <c r="E5897" s="2"/>
      <c r="H5897" s="40"/>
      <c r="I5897" s="10"/>
      <c r="J5897" s="9"/>
      <c r="K5897" s="53"/>
      <c r="L5897" s="54"/>
      <c r="O5897" s="17"/>
      <c r="P5897" s="17"/>
      <c r="Q5897" s="17"/>
      <c r="R5897" s="17"/>
      <c r="S5897" s="17"/>
      <c r="T5897" s="17"/>
      <c r="U5897" s="17"/>
      <c r="V5897" s="17"/>
    </row>
    <row r="5898" spans="3:22">
      <c r="C5898" s="3"/>
      <c r="E5898" s="2"/>
      <c r="H5898" s="40"/>
      <c r="I5898" s="10"/>
      <c r="J5898" s="9"/>
      <c r="K5898" s="53"/>
      <c r="L5898" s="54"/>
      <c r="O5898" s="17"/>
      <c r="P5898" s="17"/>
      <c r="Q5898" s="17"/>
      <c r="R5898" s="17"/>
      <c r="S5898" s="17"/>
      <c r="T5898" s="17"/>
      <c r="U5898" s="17"/>
      <c r="V5898" s="17"/>
    </row>
    <row r="5899" spans="3:22">
      <c r="C5899" s="3"/>
      <c r="E5899" s="2"/>
      <c r="H5899" s="40"/>
      <c r="I5899" s="10"/>
      <c r="J5899" s="9"/>
      <c r="K5899" s="53"/>
      <c r="L5899" s="54"/>
      <c r="O5899" s="17"/>
      <c r="P5899" s="17"/>
      <c r="Q5899" s="17"/>
      <c r="R5899" s="17"/>
      <c r="S5899" s="17"/>
      <c r="T5899" s="17"/>
      <c r="U5899" s="17"/>
      <c r="V5899" s="17"/>
    </row>
    <row r="5900" spans="3:22">
      <c r="C5900" s="3"/>
      <c r="E5900" s="2"/>
      <c r="H5900" s="40"/>
      <c r="I5900" s="10"/>
      <c r="J5900" s="9"/>
      <c r="K5900" s="53"/>
      <c r="L5900" s="54"/>
      <c r="O5900" s="17"/>
      <c r="P5900" s="17"/>
      <c r="Q5900" s="17"/>
      <c r="R5900" s="17"/>
      <c r="S5900" s="17"/>
      <c r="T5900" s="17"/>
      <c r="U5900" s="17"/>
      <c r="V5900" s="17"/>
    </row>
    <row r="5901" spans="3:22">
      <c r="C5901" s="3"/>
      <c r="E5901" s="2"/>
      <c r="H5901" s="40"/>
      <c r="I5901" s="10"/>
      <c r="J5901" s="9"/>
      <c r="K5901" s="53"/>
      <c r="L5901" s="54"/>
      <c r="O5901" s="17"/>
      <c r="P5901" s="17"/>
      <c r="Q5901" s="17"/>
      <c r="R5901" s="17"/>
      <c r="S5901" s="17"/>
      <c r="T5901" s="17"/>
      <c r="U5901" s="17"/>
      <c r="V5901" s="17"/>
    </row>
    <row r="5902" spans="3:22">
      <c r="C5902" s="3"/>
      <c r="E5902" s="2"/>
      <c r="H5902" s="40"/>
      <c r="I5902" s="10"/>
      <c r="J5902" s="9"/>
      <c r="K5902" s="53"/>
      <c r="L5902" s="54"/>
      <c r="O5902" s="17"/>
      <c r="P5902" s="17"/>
      <c r="Q5902" s="17"/>
      <c r="R5902" s="17"/>
      <c r="S5902" s="17"/>
      <c r="T5902" s="17"/>
      <c r="U5902" s="17"/>
      <c r="V5902" s="17"/>
    </row>
    <row r="5903" spans="3:22">
      <c r="C5903" s="3"/>
      <c r="E5903" s="2"/>
      <c r="H5903" s="40"/>
      <c r="I5903" s="10"/>
      <c r="J5903" s="9"/>
      <c r="K5903" s="53"/>
      <c r="L5903" s="54"/>
      <c r="O5903" s="17"/>
      <c r="P5903" s="17"/>
      <c r="Q5903" s="17"/>
      <c r="R5903" s="17"/>
      <c r="S5903" s="17"/>
      <c r="T5903" s="17"/>
      <c r="U5903" s="17"/>
      <c r="V5903" s="17"/>
    </row>
    <row r="5904" spans="3:22">
      <c r="C5904" s="3"/>
      <c r="E5904" s="2"/>
      <c r="H5904" s="40"/>
      <c r="I5904" s="10"/>
      <c r="J5904" s="9"/>
      <c r="K5904" s="53"/>
      <c r="L5904" s="54"/>
      <c r="O5904" s="17"/>
      <c r="P5904" s="17"/>
      <c r="Q5904" s="17"/>
      <c r="R5904" s="17"/>
      <c r="S5904" s="17"/>
      <c r="T5904" s="17"/>
      <c r="U5904" s="17"/>
      <c r="V5904" s="17"/>
    </row>
    <row r="5905" spans="3:22">
      <c r="C5905" s="3"/>
      <c r="E5905" s="2"/>
      <c r="H5905" s="40"/>
      <c r="I5905" s="10"/>
      <c r="J5905" s="9"/>
      <c r="K5905" s="53"/>
      <c r="L5905" s="54"/>
      <c r="O5905" s="17"/>
      <c r="P5905" s="17"/>
      <c r="Q5905" s="17"/>
      <c r="R5905" s="17"/>
      <c r="S5905" s="17"/>
      <c r="T5905" s="17"/>
      <c r="U5905" s="17"/>
      <c r="V5905" s="17"/>
    </row>
    <row r="5906" spans="3:22">
      <c r="C5906" s="3"/>
      <c r="E5906" s="2"/>
      <c r="H5906" s="40"/>
      <c r="I5906" s="10"/>
      <c r="J5906" s="9"/>
      <c r="K5906" s="53"/>
      <c r="L5906" s="54"/>
      <c r="O5906" s="17"/>
      <c r="P5906" s="17"/>
      <c r="Q5906" s="17"/>
      <c r="R5906" s="17"/>
      <c r="S5906" s="17"/>
      <c r="T5906" s="17"/>
      <c r="U5906" s="17"/>
      <c r="V5906" s="17"/>
    </row>
    <row r="5907" spans="3:22">
      <c r="C5907" s="3"/>
      <c r="E5907" s="2"/>
      <c r="H5907" s="40"/>
      <c r="I5907" s="10"/>
      <c r="J5907" s="9"/>
      <c r="K5907" s="53"/>
      <c r="L5907" s="54"/>
      <c r="O5907" s="17"/>
      <c r="P5907" s="17"/>
      <c r="Q5907" s="17"/>
      <c r="R5907" s="17"/>
      <c r="S5907" s="17"/>
      <c r="T5907" s="17"/>
      <c r="U5907" s="17"/>
      <c r="V5907" s="17"/>
    </row>
    <row r="5908" spans="3:22">
      <c r="C5908" s="3"/>
      <c r="E5908" s="2"/>
      <c r="H5908" s="40"/>
      <c r="I5908" s="10"/>
      <c r="J5908" s="9"/>
      <c r="K5908" s="53"/>
      <c r="L5908" s="54"/>
      <c r="O5908" s="17"/>
      <c r="P5908" s="17"/>
      <c r="Q5908" s="17"/>
      <c r="R5908" s="17"/>
      <c r="S5908" s="17"/>
      <c r="T5908" s="17"/>
      <c r="U5908" s="17"/>
      <c r="V5908" s="17"/>
    </row>
    <row r="5909" spans="3:22">
      <c r="C5909" s="3"/>
      <c r="E5909" s="2"/>
      <c r="H5909" s="40"/>
      <c r="I5909" s="10"/>
      <c r="J5909" s="9"/>
      <c r="K5909" s="53"/>
      <c r="L5909" s="54"/>
      <c r="O5909" s="17"/>
      <c r="P5909" s="17"/>
      <c r="Q5909" s="17"/>
      <c r="R5909" s="17"/>
      <c r="S5909" s="17"/>
      <c r="T5909" s="17"/>
      <c r="U5909" s="17"/>
      <c r="V5909" s="17"/>
    </row>
    <row r="5910" spans="3:22">
      <c r="C5910" s="3"/>
      <c r="E5910" s="2"/>
      <c r="H5910" s="40"/>
      <c r="I5910" s="10"/>
      <c r="J5910" s="9"/>
      <c r="K5910" s="53"/>
      <c r="L5910" s="54"/>
      <c r="O5910" s="17"/>
      <c r="P5910" s="17"/>
      <c r="Q5910" s="17"/>
      <c r="R5910" s="17"/>
      <c r="S5910" s="17"/>
      <c r="T5910" s="17"/>
      <c r="U5910" s="17"/>
      <c r="V5910" s="17"/>
    </row>
    <row r="5911" spans="3:22">
      <c r="C5911" s="3"/>
      <c r="E5911" s="2"/>
      <c r="H5911" s="40"/>
      <c r="I5911" s="10"/>
      <c r="J5911" s="9"/>
      <c r="K5911" s="53"/>
      <c r="L5911" s="54"/>
      <c r="O5911" s="17"/>
      <c r="P5911" s="17"/>
      <c r="Q5911" s="17"/>
      <c r="R5911" s="17"/>
      <c r="S5911" s="17"/>
      <c r="T5911" s="17"/>
      <c r="U5911" s="17"/>
      <c r="V5911" s="17"/>
    </row>
    <row r="5912" spans="3:22">
      <c r="C5912" s="3"/>
      <c r="E5912" s="2"/>
      <c r="H5912" s="40"/>
      <c r="I5912" s="10"/>
      <c r="J5912" s="9"/>
      <c r="K5912" s="53"/>
      <c r="L5912" s="54"/>
      <c r="O5912" s="17"/>
      <c r="P5912" s="17"/>
      <c r="Q5912" s="17"/>
      <c r="R5912" s="17"/>
      <c r="S5912" s="17"/>
      <c r="T5912" s="17"/>
      <c r="U5912" s="17"/>
      <c r="V5912" s="17"/>
    </row>
    <row r="5913" spans="3:22">
      <c r="C5913" s="3"/>
      <c r="E5913" s="2"/>
      <c r="H5913" s="40"/>
      <c r="I5913" s="10"/>
      <c r="J5913" s="9"/>
      <c r="K5913" s="53"/>
      <c r="L5913" s="54"/>
      <c r="O5913" s="17"/>
      <c r="P5913" s="17"/>
      <c r="Q5913" s="17"/>
      <c r="R5913" s="17"/>
      <c r="S5913" s="17"/>
      <c r="T5913" s="17"/>
      <c r="U5913" s="17"/>
      <c r="V5913" s="17"/>
    </row>
    <row r="5914" spans="3:22">
      <c r="C5914" s="3"/>
      <c r="E5914" s="2"/>
      <c r="H5914" s="40"/>
      <c r="I5914" s="10"/>
      <c r="J5914" s="9"/>
      <c r="K5914" s="53"/>
      <c r="L5914" s="54"/>
      <c r="O5914" s="17"/>
      <c r="P5914" s="17"/>
      <c r="Q5914" s="17"/>
      <c r="R5914" s="17"/>
      <c r="S5914" s="17"/>
      <c r="T5914" s="17"/>
      <c r="U5914" s="17"/>
      <c r="V5914" s="17"/>
    </row>
    <row r="5915" spans="3:22">
      <c r="C5915" s="3"/>
      <c r="E5915" s="2"/>
      <c r="H5915" s="40"/>
      <c r="I5915" s="10"/>
      <c r="J5915" s="9"/>
      <c r="K5915" s="53"/>
      <c r="L5915" s="54"/>
      <c r="O5915" s="17"/>
      <c r="P5915" s="17"/>
      <c r="Q5915" s="17"/>
      <c r="R5915" s="17"/>
      <c r="S5915" s="17"/>
      <c r="T5915" s="17"/>
      <c r="U5915" s="17"/>
      <c r="V5915" s="17"/>
    </row>
    <row r="5916" spans="3:22">
      <c r="C5916" s="3"/>
      <c r="E5916" s="2"/>
      <c r="H5916" s="40"/>
      <c r="I5916" s="10"/>
      <c r="J5916" s="9"/>
      <c r="K5916" s="53"/>
      <c r="L5916" s="54"/>
      <c r="O5916" s="17"/>
      <c r="P5916" s="17"/>
      <c r="Q5916" s="17"/>
      <c r="R5916" s="17"/>
      <c r="S5916" s="17"/>
      <c r="T5916" s="17"/>
      <c r="U5916" s="17"/>
      <c r="V5916" s="17"/>
    </row>
    <row r="5917" spans="3:22">
      <c r="C5917" s="3"/>
      <c r="E5917" s="2"/>
      <c r="H5917" s="40"/>
      <c r="I5917" s="10"/>
      <c r="J5917" s="9"/>
      <c r="K5917" s="53"/>
      <c r="L5917" s="54"/>
      <c r="O5917" s="17"/>
      <c r="P5917" s="17"/>
      <c r="Q5917" s="17"/>
      <c r="R5917" s="17"/>
      <c r="S5917" s="17"/>
      <c r="T5917" s="17"/>
      <c r="U5917" s="17"/>
      <c r="V5917" s="17"/>
    </row>
    <row r="5918" spans="3:22">
      <c r="C5918" s="3"/>
      <c r="E5918" s="2"/>
      <c r="H5918" s="40"/>
      <c r="I5918" s="10"/>
      <c r="J5918" s="9"/>
      <c r="K5918" s="53"/>
      <c r="L5918" s="54"/>
      <c r="O5918" s="17"/>
      <c r="P5918" s="17"/>
      <c r="Q5918" s="17"/>
      <c r="R5918" s="17"/>
      <c r="S5918" s="17"/>
      <c r="T5918" s="17"/>
      <c r="U5918" s="17"/>
      <c r="V5918" s="17"/>
    </row>
    <row r="5919" spans="3:22">
      <c r="C5919" s="3"/>
      <c r="E5919" s="2"/>
      <c r="H5919" s="40"/>
      <c r="I5919" s="10"/>
      <c r="J5919" s="9"/>
      <c r="K5919" s="53"/>
      <c r="L5919" s="54"/>
      <c r="O5919" s="17"/>
      <c r="P5919" s="17"/>
      <c r="Q5919" s="17"/>
      <c r="R5919" s="17"/>
      <c r="S5919" s="17"/>
      <c r="T5919" s="17"/>
      <c r="U5919" s="17"/>
      <c r="V5919" s="17"/>
    </row>
    <row r="5920" spans="3:22">
      <c r="C5920" s="3"/>
      <c r="E5920" s="2"/>
      <c r="H5920" s="40"/>
      <c r="I5920" s="10"/>
      <c r="J5920" s="9"/>
      <c r="K5920" s="53"/>
      <c r="L5920" s="54"/>
      <c r="O5920" s="17"/>
      <c r="P5920" s="17"/>
      <c r="Q5920" s="17"/>
      <c r="R5920" s="17"/>
      <c r="S5920" s="17"/>
      <c r="T5920" s="17"/>
      <c r="U5920" s="17"/>
      <c r="V5920" s="17"/>
    </row>
    <row r="5921" spans="3:22">
      <c r="C5921" s="3"/>
      <c r="E5921" s="2"/>
      <c r="H5921" s="40"/>
      <c r="I5921" s="10"/>
      <c r="J5921" s="9"/>
      <c r="K5921" s="53"/>
      <c r="L5921" s="54"/>
      <c r="O5921" s="17"/>
      <c r="P5921" s="17"/>
      <c r="Q5921" s="17"/>
      <c r="R5921" s="17"/>
      <c r="S5921" s="17"/>
      <c r="T5921" s="17"/>
      <c r="U5921" s="17"/>
      <c r="V5921" s="17"/>
    </row>
    <row r="5922" spans="3:22">
      <c r="C5922" s="3"/>
      <c r="E5922" s="2"/>
      <c r="H5922" s="40"/>
      <c r="I5922" s="10"/>
      <c r="J5922" s="9"/>
      <c r="K5922" s="53"/>
      <c r="L5922" s="54"/>
      <c r="O5922" s="17"/>
      <c r="P5922" s="17"/>
      <c r="Q5922" s="17"/>
      <c r="R5922" s="17"/>
      <c r="S5922" s="17"/>
      <c r="T5922" s="17"/>
      <c r="U5922" s="17"/>
      <c r="V5922" s="17"/>
    </row>
    <row r="5923" spans="3:22">
      <c r="C5923" s="3"/>
      <c r="E5923" s="2"/>
      <c r="H5923" s="40"/>
      <c r="I5923" s="10"/>
      <c r="J5923" s="9"/>
      <c r="K5923" s="53"/>
      <c r="L5923" s="54"/>
      <c r="O5923" s="17"/>
      <c r="P5923" s="17"/>
      <c r="Q5923" s="17"/>
      <c r="R5923" s="17"/>
      <c r="S5923" s="17"/>
      <c r="T5923" s="17"/>
      <c r="U5923" s="17"/>
      <c r="V5923" s="17"/>
    </row>
    <row r="5924" spans="3:22">
      <c r="C5924" s="3"/>
      <c r="E5924" s="2"/>
      <c r="H5924" s="40"/>
      <c r="I5924" s="10"/>
      <c r="J5924" s="9"/>
      <c r="K5924" s="53"/>
      <c r="L5924" s="54"/>
      <c r="O5924" s="17"/>
      <c r="P5924" s="17"/>
      <c r="Q5924" s="17"/>
      <c r="R5924" s="17"/>
      <c r="S5924" s="17"/>
      <c r="T5924" s="17"/>
      <c r="U5924" s="17"/>
      <c r="V5924" s="17"/>
    </row>
    <row r="5925" spans="3:22">
      <c r="C5925" s="3"/>
      <c r="E5925" s="2"/>
      <c r="H5925" s="40"/>
      <c r="I5925" s="10"/>
      <c r="J5925" s="9"/>
      <c r="K5925" s="53"/>
      <c r="L5925" s="54"/>
      <c r="O5925" s="17"/>
      <c r="P5925" s="17"/>
      <c r="Q5925" s="17"/>
      <c r="R5925" s="17"/>
      <c r="S5925" s="17"/>
      <c r="T5925" s="17"/>
      <c r="U5925" s="17"/>
      <c r="V5925" s="17"/>
    </row>
    <row r="5926" spans="3:22">
      <c r="C5926" s="3"/>
      <c r="E5926" s="2"/>
      <c r="H5926" s="40"/>
      <c r="I5926" s="10"/>
      <c r="J5926" s="9"/>
      <c r="K5926" s="53"/>
      <c r="L5926" s="54"/>
      <c r="O5926" s="17"/>
      <c r="P5926" s="17"/>
      <c r="Q5926" s="17"/>
      <c r="R5926" s="17"/>
      <c r="S5926" s="17"/>
      <c r="T5926" s="17"/>
      <c r="U5926" s="17"/>
      <c r="V5926" s="17"/>
    </row>
    <row r="5927" spans="3:22">
      <c r="C5927" s="3"/>
      <c r="E5927" s="2"/>
      <c r="H5927" s="40"/>
      <c r="I5927" s="10"/>
      <c r="J5927" s="9"/>
      <c r="K5927" s="53"/>
      <c r="L5927" s="54"/>
      <c r="O5927" s="17"/>
      <c r="P5927" s="17"/>
      <c r="Q5927" s="17"/>
      <c r="R5927" s="17"/>
      <c r="S5927" s="17"/>
      <c r="T5927" s="17"/>
      <c r="U5927" s="17"/>
      <c r="V5927" s="17"/>
    </row>
    <row r="5928" spans="3:22">
      <c r="C5928" s="3"/>
      <c r="E5928" s="2"/>
      <c r="H5928" s="40"/>
      <c r="I5928" s="10"/>
      <c r="J5928" s="9"/>
      <c r="K5928" s="53"/>
      <c r="L5928" s="54"/>
      <c r="O5928" s="17"/>
      <c r="P5928" s="17"/>
      <c r="Q5928" s="17"/>
      <c r="R5928" s="17"/>
      <c r="S5928" s="17"/>
      <c r="T5928" s="17"/>
      <c r="U5928" s="17"/>
      <c r="V5928" s="17"/>
    </row>
    <row r="5929" spans="3:22">
      <c r="C5929" s="3"/>
      <c r="E5929" s="2"/>
      <c r="H5929" s="40"/>
      <c r="I5929" s="10"/>
      <c r="J5929" s="9"/>
      <c r="K5929" s="53"/>
      <c r="L5929" s="54"/>
      <c r="O5929" s="17"/>
      <c r="P5929" s="17"/>
      <c r="Q5929" s="17"/>
      <c r="R5929" s="17"/>
      <c r="S5929" s="17"/>
      <c r="T5929" s="17"/>
      <c r="U5929" s="17"/>
      <c r="V5929" s="17"/>
    </row>
    <row r="5930" spans="3:22">
      <c r="C5930" s="3"/>
      <c r="E5930" s="2"/>
      <c r="H5930" s="40"/>
      <c r="I5930" s="10"/>
      <c r="J5930" s="9"/>
      <c r="K5930" s="53"/>
      <c r="L5930" s="54"/>
      <c r="O5930" s="17"/>
      <c r="P5930" s="17"/>
      <c r="Q5930" s="17"/>
      <c r="R5930" s="17"/>
      <c r="S5930" s="17"/>
      <c r="T5930" s="17"/>
      <c r="U5930" s="17"/>
      <c r="V5930" s="17"/>
    </row>
    <row r="5931" spans="3:22">
      <c r="C5931" s="3"/>
      <c r="E5931" s="2"/>
      <c r="H5931" s="40"/>
      <c r="I5931" s="10"/>
      <c r="J5931" s="9"/>
      <c r="K5931" s="53"/>
      <c r="L5931" s="54"/>
      <c r="O5931" s="17"/>
      <c r="P5931" s="17"/>
      <c r="Q5931" s="17"/>
      <c r="R5931" s="17"/>
      <c r="S5931" s="17"/>
      <c r="T5931" s="17"/>
      <c r="U5931" s="17"/>
      <c r="V5931" s="17"/>
    </row>
    <row r="5932" spans="3:22">
      <c r="C5932" s="3"/>
      <c r="E5932" s="2"/>
      <c r="H5932" s="40"/>
      <c r="I5932" s="10"/>
      <c r="J5932" s="9"/>
      <c r="K5932" s="53"/>
      <c r="L5932" s="54"/>
      <c r="O5932" s="17"/>
      <c r="P5932" s="17"/>
      <c r="Q5932" s="17"/>
      <c r="R5932" s="17"/>
      <c r="S5932" s="17"/>
      <c r="T5932" s="17"/>
      <c r="U5932" s="17"/>
      <c r="V5932" s="17"/>
    </row>
    <row r="5933" spans="3:22">
      <c r="C5933" s="3"/>
      <c r="E5933" s="2"/>
      <c r="H5933" s="40"/>
      <c r="I5933" s="10"/>
      <c r="J5933" s="9"/>
      <c r="K5933" s="53"/>
      <c r="L5933" s="54"/>
      <c r="O5933" s="17"/>
      <c r="P5933" s="17"/>
      <c r="Q5933" s="17"/>
      <c r="R5933" s="17"/>
      <c r="S5933" s="17"/>
      <c r="T5933" s="17"/>
      <c r="U5933" s="17"/>
      <c r="V5933" s="17"/>
    </row>
    <row r="5934" spans="3:22">
      <c r="C5934" s="3"/>
      <c r="E5934" s="2"/>
      <c r="H5934" s="40"/>
      <c r="I5934" s="10"/>
      <c r="J5934" s="9"/>
      <c r="K5934" s="53"/>
      <c r="L5934" s="54"/>
      <c r="O5934" s="17"/>
      <c r="P5934" s="17"/>
      <c r="Q5934" s="17"/>
      <c r="R5934" s="17"/>
      <c r="S5934" s="17"/>
      <c r="T5934" s="17"/>
      <c r="U5934" s="17"/>
      <c r="V5934" s="17"/>
    </row>
    <row r="5935" spans="3:22">
      <c r="C5935" s="3"/>
      <c r="E5935" s="2"/>
      <c r="H5935" s="40"/>
      <c r="I5935" s="10"/>
      <c r="J5935" s="9"/>
      <c r="K5935" s="53"/>
      <c r="L5935" s="54"/>
      <c r="O5935" s="17"/>
      <c r="P5935" s="17"/>
      <c r="Q5935" s="17"/>
      <c r="R5935" s="17"/>
      <c r="S5935" s="17"/>
      <c r="T5935" s="17"/>
      <c r="U5935" s="17"/>
      <c r="V5935" s="17"/>
    </row>
    <row r="5936" spans="3:22">
      <c r="C5936" s="3"/>
      <c r="E5936" s="2"/>
      <c r="H5936" s="40"/>
      <c r="I5936" s="10"/>
      <c r="J5936" s="9"/>
      <c r="K5936" s="53"/>
      <c r="L5936" s="54"/>
      <c r="O5936" s="17"/>
      <c r="P5936" s="17"/>
      <c r="Q5936" s="17"/>
      <c r="R5936" s="17"/>
      <c r="S5936" s="17"/>
      <c r="T5936" s="17"/>
      <c r="U5936" s="17"/>
      <c r="V5936" s="17"/>
    </row>
    <row r="5937" spans="3:22">
      <c r="C5937" s="3"/>
      <c r="E5937" s="2"/>
      <c r="H5937" s="40"/>
      <c r="I5937" s="10"/>
      <c r="J5937" s="9"/>
      <c r="K5937" s="53"/>
      <c r="L5937" s="54"/>
      <c r="O5937" s="17"/>
      <c r="P5937" s="17"/>
      <c r="Q5937" s="17"/>
      <c r="R5937" s="17"/>
      <c r="S5937" s="17"/>
      <c r="T5937" s="17"/>
      <c r="U5937" s="17"/>
      <c r="V5937" s="17"/>
    </row>
    <row r="5938" spans="3:22">
      <c r="C5938" s="3"/>
      <c r="E5938" s="2"/>
      <c r="H5938" s="40"/>
      <c r="I5938" s="10"/>
      <c r="J5938" s="9"/>
      <c r="K5938" s="53"/>
      <c r="L5938" s="54"/>
      <c r="O5938" s="17"/>
      <c r="P5938" s="17"/>
      <c r="Q5938" s="17"/>
      <c r="R5938" s="17"/>
      <c r="S5938" s="17"/>
      <c r="T5938" s="17"/>
      <c r="U5938" s="17"/>
      <c r="V5938" s="17"/>
    </row>
    <row r="5939" spans="3:22">
      <c r="C5939" s="3"/>
      <c r="E5939" s="2"/>
      <c r="H5939" s="40"/>
      <c r="I5939" s="10"/>
      <c r="J5939" s="9"/>
      <c r="K5939" s="53"/>
      <c r="L5939" s="54"/>
      <c r="O5939" s="17"/>
      <c r="P5939" s="17"/>
      <c r="Q5939" s="17"/>
      <c r="R5939" s="17"/>
      <c r="S5939" s="17"/>
      <c r="T5939" s="17"/>
      <c r="U5939" s="17"/>
      <c r="V5939" s="17"/>
    </row>
    <row r="5940" spans="3:22">
      <c r="C5940" s="3"/>
      <c r="E5940" s="2"/>
      <c r="H5940" s="40"/>
      <c r="I5940" s="10"/>
      <c r="J5940" s="9"/>
      <c r="K5940" s="53"/>
      <c r="L5940" s="54"/>
      <c r="O5940" s="17"/>
      <c r="P5940" s="17"/>
      <c r="Q5940" s="17"/>
      <c r="R5940" s="17"/>
      <c r="S5940" s="17"/>
      <c r="T5940" s="17"/>
      <c r="U5940" s="17"/>
      <c r="V5940" s="17"/>
    </row>
    <row r="5941" spans="3:22">
      <c r="C5941" s="3"/>
      <c r="E5941" s="2"/>
      <c r="H5941" s="40"/>
      <c r="I5941" s="10"/>
      <c r="J5941" s="9"/>
      <c r="K5941" s="53"/>
      <c r="L5941" s="54"/>
      <c r="O5941" s="17"/>
      <c r="P5941" s="17"/>
      <c r="Q5941" s="17"/>
      <c r="R5941" s="17"/>
      <c r="S5941" s="17"/>
      <c r="T5941" s="17"/>
      <c r="U5941" s="17"/>
      <c r="V5941" s="17"/>
    </row>
    <row r="5942" spans="3:22">
      <c r="C5942" s="3"/>
      <c r="E5942" s="2"/>
      <c r="H5942" s="40"/>
      <c r="I5942" s="10"/>
      <c r="J5942" s="9"/>
      <c r="K5942" s="53"/>
      <c r="L5942" s="54"/>
      <c r="O5942" s="17"/>
      <c r="P5942" s="17"/>
      <c r="Q5942" s="17"/>
      <c r="R5942" s="17"/>
      <c r="S5942" s="17"/>
      <c r="T5942" s="17"/>
      <c r="U5942" s="17"/>
      <c r="V5942" s="17"/>
    </row>
    <row r="5943" spans="3:22">
      <c r="C5943" s="3"/>
      <c r="E5943" s="2"/>
      <c r="H5943" s="40"/>
      <c r="I5943" s="10"/>
      <c r="J5943" s="9"/>
      <c r="K5943" s="53"/>
      <c r="L5943" s="54"/>
      <c r="O5943" s="17"/>
      <c r="P5943" s="17"/>
      <c r="Q5943" s="17"/>
      <c r="R5943" s="17"/>
      <c r="S5943" s="17"/>
      <c r="T5943" s="17"/>
      <c r="U5943" s="17"/>
      <c r="V5943" s="17"/>
    </row>
    <row r="5944" spans="3:22">
      <c r="C5944" s="3"/>
      <c r="E5944" s="2"/>
      <c r="H5944" s="40"/>
      <c r="I5944" s="10"/>
      <c r="J5944" s="9"/>
      <c r="K5944" s="53"/>
      <c r="L5944" s="54"/>
      <c r="O5944" s="17"/>
      <c r="P5944" s="17"/>
      <c r="Q5944" s="17"/>
      <c r="R5944" s="17"/>
      <c r="S5944" s="17"/>
      <c r="T5944" s="17"/>
      <c r="U5944" s="17"/>
      <c r="V5944" s="17"/>
    </row>
    <row r="5945" spans="3:22">
      <c r="C5945" s="3"/>
      <c r="E5945" s="2"/>
      <c r="H5945" s="40"/>
      <c r="I5945" s="10"/>
      <c r="J5945" s="9"/>
      <c r="K5945" s="53"/>
      <c r="L5945" s="54"/>
      <c r="O5945" s="17"/>
      <c r="P5945" s="17"/>
      <c r="Q5945" s="17"/>
      <c r="R5945" s="17"/>
      <c r="S5945" s="17"/>
      <c r="T5945" s="17"/>
      <c r="U5945" s="17"/>
      <c r="V5945" s="17"/>
    </row>
    <row r="5946" spans="3:22">
      <c r="C5946" s="3"/>
      <c r="E5946" s="2"/>
      <c r="H5946" s="40"/>
      <c r="I5946" s="10"/>
      <c r="J5946" s="9"/>
      <c r="K5946" s="53"/>
      <c r="L5946" s="54"/>
      <c r="O5946" s="17"/>
      <c r="P5946" s="17"/>
      <c r="Q5946" s="17"/>
      <c r="R5946" s="17"/>
      <c r="S5946" s="17"/>
      <c r="T5946" s="17"/>
      <c r="U5946" s="17"/>
      <c r="V5946" s="17"/>
    </row>
    <row r="5947" spans="3:22">
      <c r="C5947" s="3"/>
      <c r="E5947" s="2"/>
      <c r="H5947" s="40"/>
      <c r="I5947" s="10"/>
      <c r="J5947" s="9"/>
      <c r="K5947" s="53"/>
      <c r="L5947" s="54"/>
      <c r="O5947" s="17"/>
      <c r="P5947" s="17"/>
      <c r="Q5947" s="17"/>
      <c r="R5947" s="17"/>
      <c r="S5947" s="17"/>
      <c r="T5947" s="17"/>
      <c r="U5947" s="17"/>
      <c r="V5947" s="17"/>
    </row>
    <row r="5948" spans="3:22">
      <c r="C5948" s="3"/>
      <c r="E5948" s="2"/>
      <c r="H5948" s="40"/>
      <c r="I5948" s="10"/>
      <c r="J5948" s="9"/>
      <c r="K5948" s="53"/>
      <c r="L5948" s="54"/>
      <c r="O5948" s="17"/>
      <c r="P5948" s="17"/>
      <c r="Q5948" s="17"/>
      <c r="R5948" s="17"/>
      <c r="S5948" s="17"/>
      <c r="T5948" s="17"/>
      <c r="U5948" s="17"/>
      <c r="V5948" s="17"/>
    </row>
    <row r="5949" spans="3:22">
      <c r="C5949" s="3"/>
      <c r="E5949" s="2"/>
      <c r="H5949" s="40"/>
      <c r="I5949" s="10"/>
      <c r="J5949" s="9"/>
      <c r="K5949" s="53"/>
      <c r="L5949" s="54"/>
      <c r="O5949" s="17"/>
      <c r="P5949" s="17"/>
      <c r="Q5949" s="17"/>
      <c r="R5949" s="17"/>
      <c r="S5949" s="17"/>
      <c r="T5949" s="17"/>
      <c r="U5949" s="17"/>
      <c r="V5949" s="17"/>
    </row>
    <row r="5950" spans="3:22">
      <c r="C5950" s="3"/>
      <c r="E5950" s="2"/>
      <c r="H5950" s="40"/>
      <c r="I5950" s="10"/>
      <c r="J5950" s="9"/>
      <c r="K5950" s="53"/>
      <c r="L5950" s="54"/>
      <c r="O5950" s="17"/>
      <c r="P5950" s="17"/>
      <c r="Q5950" s="17"/>
      <c r="R5950" s="17"/>
      <c r="S5950" s="17"/>
      <c r="T5950" s="17"/>
      <c r="U5950" s="17"/>
      <c r="V5950" s="17"/>
    </row>
    <row r="5951" spans="3:22">
      <c r="C5951" s="3"/>
      <c r="E5951" s="2"/>
      <c r="H5951" s="40"/>
      <c r="I5951" s="10"/>
      <c r="J5951" s="9"/>
      <c r="K5951" s="53"/>
      <c r="L5951" s="54"/>
      <c r="O5951" s="17"/>
      <c r="P5951" s="17"/>
      <c r="Q5951" s="17"/>
      <c r="R5951" s="17"/>
      <c r="S5951" s="17"/>
      <c r="T5951" s="17"/>
      <c r="U5951" s="17"/>
      <c r="V5951" s="17"/>
    </row>
    <row r="5952" spans="3:22">
      <c r="C5952" s="3"/>
      <c r="E5952" s="2"/>
      <c r="H5952" s="40"/>
      <c r="I5952" s="10"/>
      <c r="J5952" s="9"/>
      <c r="K5952" s="53"/>
      <c r="L5952" s="54"/>
      <c r="O5952" s="17"/>
      <c r="P5952" s="17"/>
      <c r="Q5952" s="17"/>
      <c r="R5952" s="17"/>
      <c r="S5952" s="17"/>
      <c r="T5952" s="17"/>
      <c r="U5952" s="17"/>
      <c r="V5952" s="17"/>
    </row>
    <row r="5953" spans="3:22">
      <c r="C5953" s="3"/>
      <c r="E5953" s="2"/>
      <c r="H5953" s="40"/>
      <c r="I5953" s="10"/>
      <c r="J5953" s="9"/>
      <c r="K5953" s="53"/>
      <c r="L5953" s="54"/>
      <c r="O5953" s="17"/>
      <c r="P5953" s="17"/>
      <c r="Q5953" s="17"/>
      <c r="R5953" s="17"/>
      <c r="S5953" s="17"/>
      <c r="T5953" s="17"/>
      <c r="U5953" s="17"/>
      <c r="V5953" s="17"/>
    </row>
    <row r="5954" spans="3:22">
      <c r="C5954" s="3"/>
      <c r="E5954" s="2"/>
      <c r="H5954" s="40"/>
      <c r="I5954" s="10"/>
      <c r="J5954" s="9"/>
      <c r="K5954" s="53"/>
      <c r="L5954" s="54"/>
      <c r="O5954" s="17"/>
      <c r="P5954" s="17"/>
      <c r="Q5954" s="17"/>
      <c r="R5954" s="17"/>
      <c r="S5954" s="17"/>
      <c r="T5954" s="17"/>
      <c r="U5954" s="17"/>
      <c r="V5954" s="17"/>
    </row>
    <row r="5955" spans="3:22">
      <c r="C5955" s="3"/>
      <c r="E5955" s="2"/>
      <c r="H5955" s="40"/>
      <c r="I5955" s="10"/>
      <c r="J5955" s="9"/>
      <c r="K5955" s="53"/>
      <c r="L5955" s="54"/>
      <c r="O5955" s="17"/>
      <c r="P5955" s="17"/>
      <c r="Q5955" s="17"/>
      <c r="R5955" s="17"/>
      <c r="S5955" s="17"/>
      <c r="T5955" s="17"/>
      <c r="U5955" s="17"/>
      <c r="V5955" s="17"/>
    </row>
    <row r="5956" spans="3:22">
      <c r="C5956" s="3"/>
      <c r="E5956" s="2"/>
      <c r="H5956" s="40"/>
      <c r="I5956" s="10"/>
      <c r="J5956" s="9"/>
      <c r="K5956" s="53"/>
      <c r="L5956" s="54"/>
      <c r="O5956" s="17"/>
      <c r="P5956" s="17"/>
      <c r="Q5956" s="17"/>
      <c r="R5956" s="17"/>
      <c r="S5956" s="17"/>
      <c r="T5956" s="17"/>
      <c r="U5956" s="17"/>
      <c r="V5956" s="17"/>
    </row>
    <row r="5957" spans="3:22">
      <c r="C5957" s="3"/>
      <c r="E5957" s="2"/>
      <c r="H5957" s="40"/>
      <c r="I5957" s="10"/>
      <c r="J5957" s="9"/>
      <c r="K5957" s="53"/>
      <c r="L5957" s="54"/>
      <c r="O5957" s="17"/>
      <c r="P5957" s="17"/>
      <c r="Q5957" s="17"/>
      <c r="R5957" s="17"/>
      <c r="S5957" s="17"/>
      <c r="T5957" s="17"/>
      <c r="U5957" s="17"/>
      <c r="V5957" s="17"/>
    </row>
    <row r="5958" spans="3:22">
      <c r="C5958" s="3"/>
      <c r="E5958" s="2"/>
      <c r="H5958" s="40"/>
      <c r="I5958" s="10"/>
      <c r="J5958" s="9"/>
      <c r="K5958" s="53"/>
      <c r="L5958" s="54"/>
      <c r="O5958" s="17"/>
      <c r="P5958" s="17"/>
      <c r="Q5958" s="17"/>
      <c r="R5958" s="17"/>
      <c r="S5958" s="17"/>
      <c r="T5958" s="17"/>
      <c r="U5958" s="17"/>
      <c r="V5958" s="17"/>
    </row>
    <row r="5959" spans="3:22">
      <c r="C5959" s="3"/>
      <c r="E5959" s="2"/>
      <c r="H5959" s="40"/>
      <c r="I5959" s="10"/>
      <c r="J5959" s="9"/>
      <c r="K5959" s="53"/>
      <c r="L5959" s="54"/>
      <c r="O5959" s="17"/>
      <c r="P5959" s="17"/>
      <c r="Q5959" s="17"/>
      <c r="R5959" s="17"/>
      <c r="S5959" s="17"/>
      <c r="T5959" s="17"/>
      <c r="U5959" s="17"/>
      <c r="V5959" s="17"/>
    </row>
    <row r="5960" spans="3:22">
      <c r="C5960" s="3"/>
      <c r="E5960" s="2"/>
      <c r="H5960" s="40"/>
      <c r="I5960" s="10"/>
      <c r="J5960" s="9"/>
      <c r="K5960" s="53"/>
      <c r="L5960" s="54"/>
      <c r="O5960" s="17"/>
      <c r="P5960" s="17"/>
      <c r="Q5960" s="17"/>
      <c r="R5960" s="17"/>
      <c r="S5960" s="17"/>
      <c r="T5960" s="17"/>
      <c r="U5960" s="17"/>
      <c r="V5960" s="17"/>
    </row>
    <row r="5961" spans="3:22">
      <c r="C5961" s="3"/>
      <c r="E5961" s="2"/>
      <c r="H5961" s="40"/>
      <c r="I5961" s="10"/>
      <c r="J5961" s="9"/>
      <c r="K5961" s="53"/>
      <c r="L5961" s="54"/>
      <c r="O5961" s="17"/>
      <c r="P5961" s="17"/>
      <c r="Q5961" s="17"/>
      <c r="R5961" s="17"/>
      <c r="S5961" s="17"/>
      <c r="T5961" s="17"/>
      <c r="U5961" s="17"/>
      <c r="V5961" s="17"/>
    </row>
    <row r="5962" spans="3:22">
      <c r="C5962" s="3"/>
      <c r="E5962" s="2"/>
      <c r="H5962" s="40"/>
      <c r="I5962" s="10"/>
      <c r="J5962" s="9"/>
      <c r="K5962" s="53"/>
      <c r="L5962" s="54"/>
      <c r="O5962" s="17"/>
      <c r="P5962" s="17"/>
      <c r="Q5962" s="17"/>
      <c r="R5962" s="17"/>
      <c r="S5962" s="17"/>
      <c r="T5962" s="17"/>
      <c r="U5962" s="17"/>
      <c r="V5962" s="17"/>
    </row>
    <row r="5963" spans="3:22">
      <c r="C5963" s="3"/>
      <c r="E5963" s="2"/>
      <c r="H5963" s="40"/>
      <c r="I5963" s="10"/>
      <c r="J5963" s="9"/>
      <c r="K5963" s="53"/>
      <c r="L5963" s="54"/>
      <c r="O5963" s="17"/>
      <c r="P5963" s="17"/>
      <c r="Q5963" s="17"/>
      <c r="R5963" s="17"/>
      <c r="S5963" s="17"/>
      <c r="T5963" s="17"/>
      <c r="U5963" s="17"/>
      <c r="V5963" s="17"/>
    </row>
    <row r="5964" spans="3:22">
      <c r="C5964" s="3"/>
      <c r="E5964" s="2"/>
      <c r="H5964" s="40"/>
      <c r="I5964" s="10"/>
      <c r="J5964" s="9"/>
      <c r="K5964" s="53"/>
      <c r="L5964" s="54"/>
      <c r="O5964" s="17"/>
      <c r="P5964" s="17"/>
      <c r="Q5964" s="17"/>
      <c r="R5964" s="17"/>
      <c r="S5964" s="17"/>
      <c r="T5964" s="17"/>
      <c r="U5964" s="17"/>
      <c r="V5964" s="17"/>
    </row>
    <row r="5965" spans="3:22">
      <c r="C5965" s="3"/>
      <c r="E5965" s="2"/>
      <c r="H5965" s="40"/>
      <c r="I5965" s="10"/>
      <c r="J5965" s="9"/>
      <c r="K5965" s="53"/>
      <c r="L5965" s="54"/>
      <c r="O5965" s="17"/>
      <c r="P5965" s="17"/>
      <c r="Q5965" s="17"/>
      <c r="R5965" s="17"/>
      <c r="S5965" s="17"/>
      <c r="T5965" s="17"/>
      <c r="U5965" s="17"/>
      <c r="V5965" s="17"/>
    </row>
    <row r="5966" spans="3:22">
      <c r="C5966" s="3"/>
      <c r="E5966" s="2"/>
      <c r="H5966" s="40"/>
      <c r="I5966" s="10"/>
      <c r="J5966" s="9"/>
      <c r="K5966" s="53"/>
      <c r="L5966" s="54"/>
      <c r="O5966" s="17"/>
      <c r="P5966" s="17"/>
      <c r="Q5966" s="17"/>
      <c r="R5966" s="17"/>
      <c r="S5966" s="17"/>
      <c r="T5966" s="17"/>
      <c r="U5966" s="17"/>
      <c r="V5966" s="17"/>
    </row>
    <row r="5967" spans="3:22">
      <c r="C5967" s="3"/>
      <c r="E5967" s="2"/>
      <c r="H5967" s="40"/>
      <c r="I5967" s="10"/>
      <c r="J5967" s="9"/>
      <c r="K5967" s="53"/>
      <c r="L5967" s="54"/>
      <c r="O5967" s="17"/>
      <c r="P5967" s="17"/>
      <c r="Q5967" s="17"/>
      <c r="R5967" s="17"/>
      <c r="S5967" s="17"/>
      <c r="T5967" s="17"/>
      <c r="U5967" s="17"/>
      <c r="V5967" s="17"/>
    </row>
    <row r="5968" spans="3:22">
      <c r="C5968" s="3"/>
      <c r="E5968" s="2"/>
      <c r="H5968" s="40"/>
      <c r="I5968" s="10"/>
      <c r="J5968" s="9"/>
      <c r="K5968" s="53"/>
      <c r="L5968" s="54"/>
      <c r="O5968" s="17"/>
      <c r="P5968" s="17"/>
      <c r="Q5968" s="17"/>
      <c r="R5968" s="17"/>
      <c r="S5968" s="17"/>
      <c r="T5968" s="17"/>
      <c r="U5968" s="17"/>
      <c r="V5968" s="17"/>
    </row>
    <row r="5969" spans="3:22">
      <c r="C5969" s="3"/>
      <c r="E5969" s="2"/>
      <c r="H5969" s="40"/>
      <c r="I5969" s="10"/>
      <c r="J5969" s="9"/>
      <c r="K5969" s="53"/>
      <c r="L5969" s="54"/>
      <c r="O5969" s="17"/>
      <c r="P5969" s="17"/>
      <c r="Q5969" s="17"/>
      <c r="R5969" s="17"/>
      <c r="S5969" s="17"/>
      <c r="T5969" s="17"/>
      <c r="U5969" s="17"/>
      <c r="V5969" s="17"/>
    </row>
    <row r="5970" spans="3:22">
      <c r="C5970" s="3"/>
      <c r="E5970" s="2"/>
      <c r="H5970" s="40"/>
      <c r="I5970" s="10"/>
      <c r="J5970" s="9"/>
      <c r="K5970" s="53"/>
      <c r="L5970" s="54"/>
      <c r="O5970" s="17"/>
      <c r="P5970" s="17"/>
      <c r="Q5970" s="17"/>
      <c r="R5970" s="17"/>
      <c r="S5970" s="17"/>
      <c r="T5970" s="17"/>
      <c r="U5970" s="17"/>
      <c r="V5970" s="17"/>
    </row>
    <row r="5971" spans="3:22">
      <c r="C5971" s="3"/>
      <c r="E5971" s="2"/>
      <c r="H5971" s="40"/>
      <c r="I5971" s="10"/>
      <c r="J5971" s="9"/>
      <c r="K5971" s="53"/>
      <c r="L5971" s="54"/>
      <c r="O5971" s="17"/>
      <c r="P5971" s="17"/>
      <c r="Q5971" s="17"/>
      <c r="R5971" s="17"/>
      <c r="S5971" s="17"/>
      <c r="T5971" s="17"/>
      <c r="U5971" s="17"/>
      <c r="V5971" s="17"/>
    </row>
    <row r="5972" spans="3:22">
      <c r="C5972" s="3"/>
      <c r="E5972" s="2"/>
      <c r="H5972" s="40"/>
      <c r="I5972" s="10"/>
      <c r="J5972" s="9"/>
      <c r="K5972" s="53"/>
      <c r="L5972" s="54"/>
      <c r="O5972" s="17"/>
      <c r="P5972" s="17"/>
      <c r="Q5972" s="17"/>
      <c r="R5972" s="17"/>
      <c r="S5972" s="17"/>
      <c r="T5972" s="17"/>
      <c r="U5972" s="17"/>
      <c r="V5972" s="17"/>
    </row>
    <row r="5973" spans="3:22">
      <c r="C5973" s="3"/>
      <c r="E5973" s="2"/>
      <c r="H5973" s="40"/>
      <c r="I5973" s="10"/>
      <c r="J5973" s="9"/>
      <c r="K5973" s="53"/>
      <c r="L5973" s="54"/>
      <c r="O5973" s="17"/>
      <c r="P5973" s="17"/>
      <c r="Q5973" s="17"/>
      <c r="R5973" s="17"/>
      <c r="S5973" s="17"/>
      <c r="T5973" s="17"/>
      <c r="U5973" s="17"/>
      <c r="V5973" s="17"/>
    </row>
    <row r="5974" spans="3:22">
      <c r="C5974" s="3"/>
      <c r="E5974" s="2"/>
      <c r="H5974" s="40"/>
      <c r="I5974" s="10"/>
      <c r="J5974" s="9"/>
      <c r="K5974" s="53"/>
      <c r="L5974" s="54"/>
      <c r="O5974" s="17"/>
      <c r="P5974" s="17"/>
      <c r="Q5974" s="17"/>
      <c r="R5974" s="17"/>
      <c r="S5974" s="17"/>
      <c r="T5974" s="17"/>
      <c r="U5974" s="17"/>
      <c r="V5974" s="17"/>
    </row>
    <row r="5975" spans="3:22">
      <c r="C5975" s="3"/>
      <c r="E5975" s="2"/>
      <c r="H5975" s="40"/>
      <c r="I5975" s="10"/>
      <c r="J5975" s="9"/>
      <c r="K5975" s="53"/>
      <c r="L5975" s="54"/>
      <c r="O5975" s="17"/>
      <c r="P5975" s="17"/>
      <c r="Q5975" s="17"/>
      <c r="R5975" s="17"/>
      <c r="S5975" s="17"/>
      <c r="T5975" s="17"/>
      <c r="U5975" s="17"/>
      <c r="V5975" s="17"/>
    </row>
    <row r="5976" spans="3:22">
      <c r="C5976" s="3"/>
      <c r="E5976" s="2"/>
      <c r="H5976" s="40"/>
      <c r="I5976" s="10"/>
      <c r="J5976" s="9"/>
      <c r="K5976" s="53"/>
      <c r="L5976" s="54"/>
      <c r="O5976" s="17"/>
      <c r="P5976" s="17"/>
      <c r="Q5976" s="17"/>
      <c r="R5976" s="17"/>
      <c r="S5976" s="17"/>
      <c r="T5976" s="17"/>
      <c r="U5976" s="17"/>
      <c r="V5976" s="17"/>
    </row>
    <row r="5977" spans="3:22">
      <c r="C5977" s="3"/>
      <c r="E5977" s="2"/>
      <c r="H5977" s="40"/>
      <c r="I5977" s="10"/>
      <c r="J5977" s="9"/>
      <c r="K5977" s="53"/>
      <c r="L5977" s="54"/>
      <c r="O5977" s="17"/>
      <c r="P5977" s="17"/>
      <c r="Q5977" s="17"/>
      <c r="R5977" s="17"/>
      <c r="S5977" s="17"/>
      <c r="T5977" s="17"/>
      <c r="U5977" s="17"/>
      <c r="V5977" s="17"/>
    </row>
    <row r="5978" spans="3:22">
      <c r="C5978" s="3"/>
      <c r="E5978" s="2"/>
      <c r="H5978" s="40"/>
      <c r="I5978" s="10"/>
      <c r="J5978" s="9"/>
      <c r="K5978" s="53"/>
      <c r="L5978" s="54"/>
      <c r="O5978" s="17"/>
      <c r="P5978" s="17"/>
      <c r="Q5978" s="17"/>
      <c r="R5978" s="17"/>
      <c r="S5978" s="17"/>
      <c r="T5978" s="17"/>
      <c r="U5978" s="17"/>
      <c r="V5978" s="17"/>
    </row>
    <row r="5979" spans="3:22">
      <c r="C5979" s="3"/>
      <c r="E5979" s="2"/>
      <c r="H5979" s="40"/>
      <c r="I5979" s="10"/>
      <c r="J5979" s="9"/>
      <c r="K5979" s="53"/>
      <c r="L5979" s="54"/>
      <c r="O5979" s="17"/>
      <c r="P5979" s="17"/>
      <c r="Q5979" s="17"/>
      <c r="R5979" s="17"/>
      <c r="S5979" s="17"/>
      <c r="T5979" s="17"/>
      <c r="U5979" s="17"/>
      <c r="V5979" s="17"/>
    </row>
    <row r="5980" spans="3:22">
      <c r="C5980" s="3"/>
      <c r="E5980" s="2"/>
      <c r="H5980" s="40"/>
      <c r="I5980" s="10"/>
      <c r="J5980" s="9"/>
      <c r="K5980" s="53"/>
      <c r="L5980" s="54"/>
      <c r="O5980" s="17"/>
      <c r="P5980" s="17"/>
      <c r="Q5980" s="17"/>
      <c r="R5980" s="17"/>
      <c r="S5980" s="17"/>
      <c r="T5980" s="17"/>
      <c r="U5980" s="17"/>
      <c r="V5980" s="17"/>
    </row>
    <row r="5981" spans="3:22">
      <c r="C5981" s="3"/>
      <c r="E5981" s="2"/>
      <c r="H5981" s="40"/>
      <c r="I5981" s="10"/>
      <c r="J5981" s="9"/>
      <c r="K5981" s="53"/>
      <c r="L5981" s="54"/>
      <c r="O5981" s="17"/>
      <c r="P5981" s="17"/>
      <c r="Q5981" s="17"/>
      <c r="R5981" s="17"/>
      <c r="S5981" s="17"/>
      <c r="T5981" s="17"/>
      <c r="U5981" s="17"/>
      <c r="V5981" s="17"/>
    </row>
    <row r="5982" spans="3:22">
      <c r="C5982" s="3"/>
      <c r="E5982" s="2"/>
      <c r="H5982" s="40"/>
      <c r="I5982" s="10"/>
      <c r="J5982" s="9"/>
      <c r="K5982" s="53"/>
      <c r="L5982" s="54"/>
      <c r="O5982" s="17"/>
      <c r="P5982" s="17"/>
      <c r="Q5982" s="17"/>
      <c r="R5982" s="17"/>
      <c r="S5982" s="17"/>
      <c r="T5982" s="17"/>
      <c r="U5982" s="17"/>
      <c r="V5982" s="17"/>
    </row>
    <row r="5983" spans="3:22">
      <c r="C5983" s="3"/>
      <c r="E5983" s="2"/>
      <c r="H5983" s="40"/>
      <c r="I5983" s="10"/>
      <c r="J5983" s="9"/>
      <c r="K5983" s="53"/>
      <c r="L5983" s="54"/>
      <c r="O5983" s="17"/>
      <c r="P5983" s="17"/>
      <c r="Q5983" s="17"/>
      <c r="R5983" s="17"/>
      <c r="S5983" s="17"/>
      <c r="T5983" s="17"/>
      <c r="U5983" s="17"/>
      <c r="V5983" s="17"/>
    </row>
    <row r="5984" spans="3:22">
      <c r="C5984" s="3"/>
      <c r="E5984" s="2"/>
      <c r="H5984" s="40"/>
      <c r="I5984" s="10"/>
      <c r="J5984" s="9"/>
      <c r="K5984" s="53"/>
      <c r="L5984" s="54"/>
      <c r="O5984" s="17"/>
      <c r="P5984" s="17"/>
      <c r="Q5984" s="17"/>
      <c r="R5984" s="17"/>
      <c r="S5984" s="17"/>
      <c r="T5984" s="17"/>
      <c r="U5984" s="17"/>
      <c r="V5984" s="17"/>
    </row>
    <row r="5985" spans="3:22">
      <c r="C5985" s="3"/>
      <c r="E5985" s="2"/>
      <c r="H5985" s="40"/>
      <c r="I5985" s="10"/>
      <c r="J5985" s="9"/>
      <c r="K5985" s="53"/>
      <c r="L5985" s="54"/>
      <c r="O5985" s="17"/>
      <c r="P5985" s="17"/>
      <c r="Q5985" s="17"/>
      <c r="R5985" s="17"/>
      <c r="S5985" s="17"/>
      <c r="T5985" s="17"/>
      <c r="U5985" s="17"/>
      <c r="V5985" s="17"/>
    </row>
    <row r="5986" spans="3:22">
      <c r="C5986" s="3"/>
      <c r="E5986" s="2"/>
      <c r="H5986" s="40"/>
      <c r="I5986" s="10"/>
      <c r="J5986" s="9"/>
      <c r="K5986" s="53"/>
      <c r="L5986" s="54"/>
      <c r="O5986" s="17"/>
      <c r="P5986" s="17"/>
      <c r="Q5986" s="17"/>
      <c r="R5986" s="17"/>
      <c r="S5986" s="17"/>
      <c r="T5986" s="17"/>
      <c r="U5986" s="17"/>
      <c r="V5986" s="17"/>
    </row>
    <row r="5987" spans="3:22">
      <c r="C5987" s="3"/>
      <c r="E5987" s="2"/>
      <c r="H5987" s="40"/>
      <c r="I5987" s="10"/>
      <c r="J5987" s="9"/>
      <c r="K5987" s="53"/>
      <c r="L5987" s="54"/>
      <c r="O5987" s="17"/>
      <c r="P5987" s="17"/>
      <c r="Q5987" s="17"/>
      <c r="R5987" s="17"/>
      <c r="S5987" s="17"/>
      <c r="T5987" s="17"/>
      <c r="U5987" s="17"/>
      <c r="V5987" s="17"/>
    </row>
    <row r="5988" spans="3:22">
      <c r="C5988" s="3"/>
      <c r="E5988" s="2"/>
      <c r="H5988" s="40"/>
      <c r="I5988" s="10"/>
      <c r="J5988" s="9"/>
      <c r="K5988" s="53"/>
      <c r="L5988" s="54"/>
      <c r="O5988" s="17"/>
      <c r="P5988" s="17"/>
      <c r="Q5988" s="17"/>
      <c r="R5988" s="17"/>
      <c r="S5988" s="17"/>
      <c r="T5988" s="17"/>
      <c r="U5988" s="17"/>
      <c r="V5988" s="17"/>
    </row>
    <row r="5989" spans="3:22">
      <c r="C5989" s="3"/>
      <c r="E5989" s="2"/>
      <c r="H5989" s="40"/>
      <c r="I5989" s="10"/>
      <c r="J5989" s="9"/>
      <c r="K5989" s="53"/>
      <c r="L5989" s="54"/>
      <c r="O5989" s="17"/>
      <c r="P5989" s="17"/>
      <c r="Q5989" s="17"/>
      <c r="R5989" s="17"/>
      <c r="S5989" s="17"/>
      <c r="T5989" s="17"/>
      <c r="U5989" s="17"/>
      <c r="V5989" s="17"/>
    </row>
    <row r="5990" spans="3:22">
      <c r="C5990" s="3"/>
      <c r="E5990" s="2"/>
      <c r="H5990" s="40"/>
      <c r="I5990" s="10"/>
      <c r="J5990" s="9"/>
      <c r="K5990" s="53"/>
      <c r="L5990" s="54"/>
      <c r="O5990" s="17"/>
      <c r="P5990" s="17"/>
      <c r="Q5990" s="17"/>
      <c r="R5990" s="17"/>
      <c r="S5990" s="17"/>
      <c r="T5990" s="17"/>
      <c r="U5990" s="17"/>
      <c r="V5990" s="17"/>
    </row>
    <row r="5991" spans="3:22">
      <c r="C5991" s="3"/>
      <c r="E5991" s="2"/>
      <c r="H5991" s="40"/>
      <c r="I5991" s="10"/>
      <c r="J5991" s="9"/>
      <c r="K5991" s="53"/>
      <c r="L5991" s="54"/>
      <c r="O5991" s="17"/>
      <c r="P5991" s="17"/>
      <c r="Q5991" s="17"/>
      <c r="R5991" s="17"/>
      <c r="S5991" s="17"/>
      <c r="T5991" s="17"/>
      <c r="U5991" s="17"/>
      <c r="V5991" s="17"/>
    </row>
    <row r="5992" spans="3:22">
      <c r="C5992" s="3"/>
      <c r="E5992" s="2"/>
      <c r="H5992" s="40"/>
      <c r="I5992" s="10"/>
      <c r="J5992" s="9"/>
      <c r="K5992" s="53"/>
      <c r="L5992" s="54"/>
      <c r="O5992" s="17"/>
      <c r="P5992" s="17"/>
      <c r="Q5992" s="17"/>
      <c r="R5992" s="17"/>
      <c r="S5992" s="17"/>
      <c r="T5992" s="17"/>
      <c r="U5992" s="17"/>
      <c r="V5992" s="17"/>
    </row>
    <row r="5993" spans="3:22">
      <c r="C5993" s="3"/>
      <c r="E5993" s="2"/>
      <c r="H5993" s="40"/>
      <c r="I5993" s="10"/>
      <c r="J5993" s="9"/>
      <c r="K5993" s="53"/>
      <c r="L5993" s="54"/>
      <c r="O5993" s="17"/>
      <c r="P5993" s="17"/>
      <c r="Q5993" s="17"/>
      <c r="R5993" s="17"/>
      <c r="S5993" s="17"/>
      <c r="T5993" s="17"/>
      <c r="U5993" s="17"/>
      <c r="V5993" s="17"/>
    </row>
    <row r="5994" spans="3:22">
      <c r="C5994" s="3"/>
      <c r="E5994" s="2"/>
      <c r="H5994" s="40"/>
      <c r="I5994" s="10"/>
      <c r="J5994" s="9"/>
      <c r="K5994" s="53"/>
      <c r="L5994" s="54"/>
      <c r="O5994" s="17"/>
      <c r="P5994" s="17"/>
      <c r="Q5994" s="17"/>
      <c r="R5994" s="17"/>
      <c r="S5994" s="17"/>
      <c r="T5994" s="17"/>
      <c r="U5994" s="17"/>
      <c r="V5994" s="17"/>
    </row>
    <row r="5995" spans="3:22">
      <c r="C5995" s="3"/>
      <c r="E5995" s="2"/>
      <c r="H5995" s="40"/>
      <c r="I5995" s="10"/>
      <c r="J5995" s="9"/>
      <c r="K5995" s="53"/>
      <c r="L5995" s="54"/>
      <c r="O5995" s="17"/>
      <c r="P5995" s="17"/>
      <c r="Q5995" s="17"/>
      <c r="R5995" s="17"/>
      <c r="S5995" s="17"/>
      <c r="T5995" s="17"/>
      <c r="U5995" s="17"/>
      <c r="V5995" s="17"/>
    </row>
    <row r="5996" spans="3:22">
      <c r="C5996" s="3"/>
      <c r="E5996" s="2"/>
      <c r="H5996" s="40"/>
      <c r="I5996" s="10"/>
      <c r="J5996" s="9"/>
      <c r="K5996" s="53"/>
      <c r="L5996" s="54"/>
      <c r="O5996" s="17"/>
      <c r="P5996" s="17"/>
      <c r="Q5996" s="17"/>
      <c r="R5996" s="17"/>
      <c r="S5996" s="17"/>
      <c r="T5996" s="17"/>
      <c r="U5996" s="17"/>
      <c r="V5996" s="17"/>
    </row>
    <row r="5997" spans="3:22">
      <c r="C5997" s="3"/>
      <c r="E5997" s="2"/>
      <c r="H5997" s="40"/>
      <c r="I5997" s="10"/>
      <c r="J5997" s="9"/>
      <c r="K5997" s="53"/>
      <c r="L5997" s="54"/>
      <c r="O5997" s="17"/>
      <c r="P5997" s="17"/>
      <c r="Q5997" s="17"/>
      <c r="R5997" s="17"/>
      <c r="S5997" s="17"/>
      <c r="T5997" s="17"/>
      <c r="U5997" s="17"/>
      <c r="V5997" s="17"/>
    </row>
    <row r="5998" spans="3:22">
      <c r="C5998" s="3"/>
      <c r="E5998" s="2"/>
      <c r="H5998" s="40"/>
      <c r="I5998" s="10"/>
      <c r="J5998" s="9"/>
      <c r="K5998" s="53"/>
      <c r="L5998" s="54"/>
      <c r="O5998" s="17"/>
      <c r="P5998" s="17"/>
      <c r="Q5998" s="17"/>
      <c r="R5998" s="17"/>
      <c r="S5998" s="17"/>
      <c r="T5998" s="17"/>
      <c r="U5998" s="17"/>
      <c r="V5998" s="17"/>
    </row>
    <row r="5999" spans="3:22">
      <c r="C5999" s="3"/>
      <c r="E5999" s="2"/>
      <c r="H5999" s="40"/>
      <c r="I5999" s="10"/>
      <c r="J5999" s="9"/>
      <c r="K5999" s="53"/>
      <c r="L5999" s="54"/>
      <c r="O5999" s="17"/>
      <c r="P5999" s="17"/>
      <c r="Q5999" s="17"/>
      <c r="R5999" s="17"/>
      <c r="S5999" s="17"/>
      <c r="T5999" s="17"/>
      <c r="U5999" s="17"/>
      <c r="V5999" s="17"/>
    </row>
    <row r="6000" spans="3:22">
      <c r="C6000" s="3"/>
      <c r="E6000" s="2"/>
      <c r="H6000" s="40"/>
      <c r="I6000" s="10"/>
      <c r="J6000" s="9"/>
      <c r="K6000" s="53"/>
      <c r="L6000" s="54"/>
      <c r="O6000" s="17"/>
      <c r="P6000" s="17"/>
      <c r="Q6000" s="17"/>
      <c r="R6000" s="17"/>
      <c r="S6000" s="17"/>
      <c r="T6000" s="17"/>
      <c r="U6000" s="17"/>
      <c r="V6000" s="17"/>
    </row>
    <row r="6001" spans="3:22">
      <c r="C6001" s="3"/>
      <c r="E6001" s="2"/>
      <c r="H6001" s="40"/>
      <c r="I6001" s="10"/>
      <c r="J6001" s="9"/>
      <c r="K6001" s="53"/>
      <c r="L6001" s="54"/>
      <c r="O6001" s="17"/>
      <c r="P6001" s="17"/>
      <c r="Q6001" s="17"/>
      <c r="R6001" s="17"/>
      <c r="S6001" s="17"/>
      <c r="T6001" s="17"/>
      <c r="U6001" s="17"/>
      <c r="V6001" s="17"/>
    </row>
    <row r="6002" spans="3:22">
      <c r="C6002" s="3"/>
      <c r="E6002" s="2"/>
      <c r="H6002" s="40"/>
      <c r="I6002" s="10"/>
      <c r="J6002" s="9"/>
      <c r="K6002" s="53"/>
      <c r="L6002" s="54"/>
      <c r="O6002" s="17"/>
      <c r="P6002" s="17"/>
      <c r="Q6002" s="17"/>
      <c r="R6002" s="17"/>
      <c r="S6002" s="17"/>
      <c r="T6002" s="17"/>
      <c r="U6002" s="17"/>
      <c r="V6002" s="17"/>
    </row>
    <row r="6003" spans="3:22">
      <c r="C6003" s="3"/>
      <c r="E6003" s="2"/>
      <c r="H6003" s="40"/>
      <c r="I6003" s="10"/>
      <c r="J6003" s="9"/>
      <c r="K6003" s="53"/>
      <c r="L6003" s="54"/>
      <c r="O6003" s="17"/>
      <c r="P6003" s="17"/>
      <c r="Q6003" s="17"/>
      <c r="R6003" s="17"/>
      <c r="S6003" s="17"/>
      <c r="T6003" s="17"/>
      <c r="U6003" s="17"/>
      <c r="V6003" s="17"/>
    </row>
    <row r="6004" spans="3:22">
      <c r="C6004" s="3"/>
      <c r="E6004" s="2"/>
      <c r="H6004" s="40"/>
      <c r="I6004" s="10"/>
      <c r="J6004" s="9"/>
      <c r="K6004" s="53"/>
      <c r="L6004" s="54"/>
      <c r="O6004" s="17"/>
      <c r="P6004" s="17"/>
      <c r="Q6004" s="17"/>
      <c r="R6004" s="17"/>
      <c r="S6004" s="17"/>
      <c r="T6004" s="17"/>
      <c r="U6004" s="17"/>
      <c r="V6004" s="17"/>
    </row>
    <row r="6005" spans="3:22">
      <c r="C6005" s="3"/>
      <c r="E6005" s="2"/>
      <c r="H6005" s="40"/>
      <c r="I6005" s="10"/>
      <c r="J6005" s="9"/>
      <c r="K6005" s="53"/>
      <c r="L6005" s="54"/>
      <c r="O6005" s="17"/>
      <c r="P6005" s="17"/>
      <c r="Q6005" s="17"/>
      <c r="R6005" s="17"/>
      <c r="S6005" s="17"/>
      <c r="T6005" s="17"/>
      <c r="U6005" s="17"/>
      <c r="V6005" s="17"/>
    </row>
    <row r="6006" spans="3:22">
      <c r="C6006" s="3"/>
      <c r="E6006" s="2"/>
      <c r="H6006" s="40"/>
      <c r="I6006" s="10"/>
      <c r="J6006" s="9"/>
      <c r="K6006" s="53"/>
      <c r="L6006" s="54"/>
      <c r="O6006" s="17"/>
      <c r="P6006" s="17"/>
      <c r="Q6006" s="17"/>
      <c r="R6006" s="17"/>
      <c r="S6006" s="17"/>
      <c r="T6006" s="17"/>
      <c r="U6006" s="17"/>
      <c r="V6006" s="17"/>
    </row>
    <row r="6007" spans="3:22">
      <c r="C6007" s="3"/>
      <c r="E6007" s="2"/>
      <c r="H6007" s="40"/>
      <c r="I6007" s="10"/>
      <c r="J6007" s="9"/>
      <c r="K6007" s="53"/>
      <c r="L6007" s="54"/>
      <c r="O6007" s="17"/>
      <c r="P6007" s="17"/>
      <c r="Q6007" s="17"/>
      <c r="R6007" s="17"/>
      <c r="S6007" s="17"/>
      <c r="T6007" s="17"/>
      <c r="U6007" s="17"/>
      <c r="V6007" s="17"/>
    </row>
    <row r="6008" spans="3:22">
      <c r="C6008" s="3"/>
      <c r="E6008" s="2"/>
      <c r="H6008" s="40"/>
      <c r="I6008" s="10"/>
      <c r="J6008" s="9"/>
      <c r="K6008" s="53"/>
      <c r="L6008" s="54"/>
      <c r="O6008" s="17"/>
      <c r="P6008" s="17"/>
      <c r="Q6008" s="17"/>
      <c r="R6008" s="17"/>
      <c r="S6008" s="17"/>
      <c r="T6008" s="17"/>
      <c r="U6008" s="17"/>
      <c r="V6008" s="17"/>
    </row>
    <row r="6009" spans="3:22">
      <c r="C6009" s="3"/>
      <c r="E6009" s="2"/>
      <c r="H6009" s="40"/>
      <c r="I6009" s="10"/>
      <c r="J6009" s="9"/>
      <c r="K6009" s="53"/>
      <c r="L6009" s="54"/>
      <c r="O6009" s="17"/>
      <c r="P6009" s="17"/>
      <c r="Q6009" s="17"/>
      <c r="R6009" s="17"/>
      <c r="S6009" s="17"/>
      <c r="T6009" s="17"/>
      <c r="U6009" s="17"/>
      <c r="V6009" s="17"/>
    </row>
    <row r="6010" spans="3:22">
      <c r="C6010" s="3"/>
      <c r="E6010" s="2"/>
      <c r="H6010" s="40"/>
      <c r="I6010" s="10"/>
      <c r="J6010" s="9"/>
      <c r="K6010" s="53"/>
      <c r="L6010" s="54"/>
      <c r="O6010" s="17"/>
      <c r="P6010" s="17"/>
      <c r="Q6010" s="17"/>
      <c r="R6010" s="17"/>
      <c r="S6010" s="17"/>
      <c r="T6010" s="17"/>
      <c r="U6010" s="17"/>
      <c r="V6010" s="17"/>
    </row>
    <row r="6011" spans="3:22">
      <c r="C6011" s="3"/>
      <c r="E6011" s="2"/>
      <c r="H6011" s="40"/>
      <c r="I6011" s="10"/>
      <c r="J6011" s="9"/>
      <c r="K6011" s="53"/>
      <c r="L6011" s="54"/>
      <c r="O6011" s="17"/>
      <c r="P6011" s="17"/>
      <c r="Q6011" s="17"/>
      <c r="R6011" s="17"/>
      <c r="S6011" s="17"/>
      <c r="T6011" s="17"/>
      <c r="U6011" s="17"/>
      <c r="V6011" s="17"/>
    </row>
    <row r="6012" spans="3:22">
      <c r="C6012" s="3"/>
      <c r="E6012" s="2"/>
      <c r="H6012" s="40"/>
      <c r="I6012" s="10"/>
      <c r="J6012" s="9"/>
      <c r="K6012" s="53"/>
      <c r="L6012" s="54"/>
      <c r="O6012" s="17"/>
      <c r="P6012" s="17"/>
      <c r="Q6012" s="17"/>
      <c r="R6012" s="17"/>
      <c r="S6012" s="17"/>
      <c r="T6012" s="17"/>
      <c r="U6012" s="17"/>
      <c r="V6012" s="17"/>
    </row>
    <row r="6013" spans="3:22">
      <c r="C6013" s="3"/>
      <c r="E6013" s="2"/>
      <c r="H6013" s="40"/>
      <c r="I6013" s="10"/>
      <c r="J6013" s="9"/>
      <c r="K6013" s="53"/>
      <c r="L6013" s="54"/>
      <c r="O6013" s="17"/>
      <c r="P6013" s="17"/>
      <c r="Q6013" s="17"/>
      <c r="R6013" s="17"/>
      <c r="S6013" s="17"/>
      <c r="T6013" s="17"/>
      <c r="U6013" s="17"/>
      <c r="V6013" s="17"/>
    </row>
    <row r="6014" spans="3:22">
      <c r="C6014" s="3"/>
      <c r="E6014" s="2"/>
      <c r="H6014" s="40"/>
      <c r="I6014" s="10"/>
      <c r="J6014" s="9"/>
      <c r="K6014" s="53"/>
      <c r="L6014" s="54"/>
      <c r="O6014" s="17"/>
      <c r="P6014" s="17"/>
      <c r="Q6014" s="17"/>
      <c r="R6014" s="17"/>
      <c r="S6014" s="17"/>
      <c r="T6014" s="17"/>
      <c r="U6014" s="17"/>
      <c r="V6014" s="17"/>
    </row>
    <row r="6015" spans="3:22">
      <c r="C6015" s="3"/>
      <c r="E6015" s="2"/>
      <c r="H6015" s="40"/>
      <c r="I6015" s="10"/>
      <c r="J6015" s="9"/>
      <c r="K6015" s="53"/>
      <c r="L6015" s="54"/>
      <c r="O6015" s="17"/>
      <c r="P6015" s="17"/>
      <c r="Q6015" s="17"/>
      <c r="R6015" s="17"/>
      <c r="S6015" s="17"/>
      <c r="T6015" s="17"/>
      <c r="U6015" s="17"/>
      <c r="V6015" s="17"/>
    </row>
    <row r="6016" spans="3:22">
      <c r="C6016" s="3"/>
      <c r="E6016" s="2"/>
      <c r="H6016" s="40"/>
      <c r="I6016" s="10"/>
      <c r="J6016" s="9"/>
      <c r="K6016" s="53"/>
      <c r="L6016" s="54"/>
      <c r="O6016" s="17"/>
      <c r="P6016" s="17"/>
      <c r="Q6016" s="17"/>
      <c r="R6016" s="17"/>
      <c r="S6016" s="17"/>
      <c r="T6016" s="17"/>
      <c r="U6016" s="17"/>
      <c r="V6016" s="17"/>
    </row>
    <row r="6017" spans="3:22">
      <c r="C6017" s="3"/>
      <c r="E6017" s="2"/>
      <c r="H6017" s="40"/>
      <c r="I6017" s="10"/>
      <c r="J6017" s="9"/>
      <c r="K6017" s="53"/>
      <c r="L6017" s="54"/>
      <c r="O6017" s="17"/>
      <c r="P6017" s="17"/>
      <c r="Q6017" s="17"/>
      <c r="R6017" s="17"/>
      <c r="S6017" s="17"/>
      <c r="T6017" s="17"/>
      <c r="U6017" s="17"/>
      <c r="V6017" s="17"/>
    </row>
    <row r="6018" spans="3:22">
      <c r="C6018" s="3"/>
      <c r="E6018" s="2"/>
      <c r="H6018" s="40"/>
      <c r="I6018" s="10"/>
      <c r="J6018" s="9"/>
      <c r="K6018" s="53"/>
      <c r="L6018" s="54"/>
      <c r="O6018" s="17"/>
      <c r="P6018" s="17"/>
      <c r="Q6018" s="17"/>
      <c r="R6018" s="17"/>
      <c r="S6018" s="17"/>
      <c r="T6018" s="17"/>
      <c r="U6018" s="17"/>
      <c r="V6018" s="17"/>
    </row>
    <row r="6019" spans="3:22">
      <c r="C6019" s="3"/>
      <c r="E6019" s="2"/>
      <c r="H6019" s="40"/>
      <c r="I6019" s="10"/>
      <c r="J6019" s="9"/>
      <c r="K6019" s="53"/>
      <c r="L6019" s="54"/>
      <c r="O6019" s="17"/>
      <c r="P6019" s="17"/>
      <c r="Q6019" s="17"/>
      <c r="R6019" s="17"/>
      <c r="S6019" s="17"/>
      <c r="T6019" s="17"/>
      <c r="U6019" s="17"/>
      <c r="V6019" s="17"/>
    </row>
    <row r="6020" spans="3:22">
      <c r="C6020" s="3"/>
      <c r="E6020" s="2"/>
      <c r="H6020" s="40"/>
      <c r="I6020" s="10"/>
      <c r="J6020" s="9"/>
      <c r="K6020" s="53"/>
      <c r="L6020" s="54"/>
      <c r="O6020" s="17"/>
      <c r="P6020" s="17"/>
      <c r="Q6020" s="17"/>
      <c r="R6020" s="17"/>
      <c r="S6020" s="17"/>
      <c r="T6020" s="17"/>
      <c r="U6020" s="17"/>
      <c r="V6020" s="17"/>
    </row>
    <row r="6021" spans="3:22">
      <c r="C6021" s="3"/>
      <c r="E6021" s="2"/>
      <c r="H6021" s="40"/>
      <c r="I6021" s="10"/>
      <c r="J6021" s="9"/>
      <c r="K6021" s="53"/>
      <c r="L6021" s="54"/>
      <c r="O6021" s="17"/>
      <c r="P6021" s="17"/>
      <c r="Q6021" s="17"/>
      <c r="R6021" s="17"/>
      <c r="S6021" s="17"/>
      <c r="T6021" s="17"/>
      <c r="U6021" s="17"/>
      <c r="V6021" s="17"/>
    </row>
    <row r="6022" spans="3:22">
      <c r="C6022" s="3"/>
      <c r="E6022" s="2"/>
      <c r="H6022" s="40"/>
      <c r="I6022" s="10"/>
      <c r="J6022" s="9"/>
      <c r="K6022" s="53"/>
      <c r="L6022" s="54"/>
      <c r="O6022" s="17"/>
      <c r="P6022" s="17"/>
      <c r="Q6022" s="17"/>
      <c r="R6022" s="17"/>
      <c r="S6022" s="17"/>
      <c r="T6022" s="17"/>
      <c r="U6022" s="17"/>
      <c r="V6022" s="17"/>
    </row>
    <row r="6023" spans="3:22">
      <c r="C6023" s="3"/>
      <c r="E6023" s="2"/>
      <c r="H6023" s="40"/>
      <c r="I6023" s="10"/>
      <c r="J6023" s="9"/>
      <c r="K6023" s="53"/>
      <c r="L6023" s="54"/>
      <c r="O6023" s="17"/>
      <c r="P6023" s="17"/>
      <c r="Q6023" s="17"/>
      <c r="R6023" s="17"/>
      <c r="S6023" s="17"/>
      <c r="T6023" s="17"/>
      <c r="U6023" s="17"/>
      <c r="V6023" s="17"/>
    </row>
    <row r="6024" spans="3:22">
      <c r="C6024" s="3"/>
      <c r="E6024" s="2"/>
      <c r="H6024" s="40"/>
      <c r="I6024" s="10"/>
      <c r="J6024" s="9"/>
      <c r="K6024" s="53"/>
      <c r="L6024" s="54"/>
      <c r="O6024" s="17"/>
      <c r="P6024" s="17"/>
      <c r="Q6024" s="17"/>
      <c r="R6024" s="17"/>
      <c r="S6024" s="17"/>
      <c r="T6024" s="17"/>
      <c r="U6024" s="17"/>
      <c r="V6024" s="17"/>
    </row>
    <row r="6025" spans="3:22">
      <c r="C6025" s="3"/>
      <c r="E6025" s="2"/>
      <c r="H6025" s="40"/>
      <c r="I6025" s="10"/>
      <c r="J6025" s="9"/>
      <c r="K6025" s="53"/>
      <c r="L6025" s="54"/>
      <c r="O6025" s="17"/>
      <c r="P6025" s="17"/>
      <c r="Q6025" s="17"/>
      <c r="R6025" s="17"/>
      <c r="S6025" s="17"/>
      <c r="T6025" s="17"/>
      <c r="U6025" s="17"/>
      <c r="V6025" s="17"/>
    </row>
    <row r="6026" spans="3:22">
      <c r="C6026" s="3"/>
      <c r="E6026" s="2"/>
      <c r="H6026" s="40"/>
      <c r="I6026" s="10"/>
      <c r="J6026" s="9"/>
      <c r="K6026" s="53"/>
      <c r="L6026" s="54"/>
      <c r="O6026" s="17"/>
      <c r="P6026" s="17"/>
      <c r="Q6026" s="17"/>
      <c r="R6026" s="17"/>
      <c r="S6026" s="17"/>
      <c r="T6026" s="17"/>
      <c r="U6026" s="17"/>
      <c r="V6026" s="17"/>
    </row>
    <row r="6027" spans="3:22">
      <c r="C6027" s="3"/>
      <c r="E6027" s="2"/>
      <c r="H6027" s="40"/>
      <c r="I6027" s="10"/>
      <c r="J6027" s="9"/>
      <c r="K6027" s="53"/>
      <c r="L6027" s="54"/>
      <c r="O6027" s="17"/>
      <c r="P6027" s="17"/>
      <c r="Q6027" s="17"/>
      <c r="R6027" s="17"/>
      <c r="S6027" s="17"/>
      <c r="T6027" s="17"/>
      <c r="U6027" s="17"/>
      <c r="V6027" s="17"/>
    </row>
    <row r="6028" spans="3:22">
      <c r="C6028" s="3"/>
      <c r="E6028" s="2"/>
      <c r="H6028" s="40"/>
      <c r="I6028" s="10"/>
      <c r="J6028" s="9"/>
      <c r="K6028" s="53"/>
      <c r="L6028" s="54"/>
      <c r="O6028" s="17"/>
      <c r="P6028" s="17"/>
      <c r="Q6028" s="17"/>
      <c r="R6028" s="17"/>
      <c r="S6028" s="17"/>
      <c r="T6028" s="17"/>
      <c r="U6028" s="17"/>
      <c r="V6028" s="17"/>
    </row>
    <row r="6029" spans="3:22">
      <c r="C6029" s="3"/>
      <c r="E6029" s="2"/>
      <c r="H6029" s="40"/>
      <c r="I6029" s="10"/>
      <c r="J6029" s="9"/>
      <c r="K6029" s="53"/>
      <c r="L6029" s="54"/>
      <c r="O6029" s="17"/>
      <c r="P6029" s="17"/>
      <c r="Q6029" s="17"/>
      <c r="R6029" s="17"/>
      <c r="S6029" s="17"/>
      <c r="T6029" s="17"/>
      <c r="U6029" s="17"/>
      <c r="V6029" s="17"/>
    </row>
    <row r="6030" spans="3:22">
      <c r="C6030" s="3"/>
      <c r="E6030" s="2"/>
      <c r="H6030" s="40"/>
      <c r="I6030" s="10"/>
      <c r="J6030" s="9"/>
      <c r="K6030" s="53"/>
      <c r="L6030" s="54"/>
      <c r="O6030" s="17"/>
      <c r="P6030" s="17"/>
      <c r="Q6030" s="17"/>
      <c r="R6030" s="17"/>
      <c r="S6030" s="17"/>
      <c r="T6030" s="17"/>
      <c r="U6030" s="17"/>
      <c r="V6030" s="17"/>
    </row>
    <row r="6031" spans="3:22">
      <c r="C6031" s="3"/>
      <c r="E6031" s="2"/>
      <c r="H6031" s="40"/>
      <c r="I6031" s="10"/>
      <c r="J6031" s="9"/>
      <c r="K6031" s="53"/>
      <c r="L6031" s="54"/>
      <c r="O6031" s="17"/>
      <c r="P6031" s="17"/>
      <c r="Q6031" s="17"/>
      <c r="R6031" s="17"/>
      <c r="S6031" s="17"/>
      <c r="T6031" s="17"/>
      <c r="U6031" s="17"/>
      <c r="V6031" s="17"/>
    </row>
    <row r="6032" spans="3:22">
      <c r="C6032" s="3"/>
      <c r="E6032" s="2"/>
      <c r="H6032" s="40"/>
      <c r="I6032" s="10"/>
      <c r="J6032" s="9"/>
      <c r="K6032" s="53"/>
      <c r="L6032" s="54"/>
      <c r="O6032" s="17"/>
      <c r="P6032" s="17"/>
      <c r="Q6032" s="17"/>
      <c r="R6032" s="17"/>
      <c r="S6032" s="17"/>
      <c r="T6032" s="17"/>
      <c r="U6032" s="17"/>
      <c r="V6032" s="17"/>
    </row>
    <row r="6033" spans="3:22">
      <c r="C6033" s="3"/>
      <c r="E6033" s="2"/>
      <c r="H6033" s="40"/>
      <c r="I6033" s="10"/>
      <c r="J6033" s="9"/>
      <c r="K6033" s="53"/>
      <c r="L6033" s="54"/>
      <c r="O6033" s="17"/>
      <c r="P6033" s="17"/>
      <c r="Q6033" s="17"/>
      <c r="R6033" s="17"/>
      <c r="S6033" s="17"/>
      <c r="T6033" s="17"/>
      <c r="U6033" s="17"/>
      <c r="V6033" s="17"/>
    </row>
    <row r="6034" spans="3:22">
      <c r="C6034" s="3"/>
      <c r="E6034" s="2"/>
      <c r="H6034" s="40"/>
      <c r="I6034" s="10"/>
      <c r="J6034" s="9"/>
      <c r="K6034" s="53"/>
      <c r="L6034" s="54"/>
      <c r="O6034" s="17"/>
      <c r="P6034" s="17"/>
      <c r="Q6034" s="17"/>
      <c r="R6034" s="17"/>
      <c r="S6034" s="17"/>
      <c r="T6034" s="17"/>
      <c r="U6034" s="17"/>
      <c r="V6034" s="17"/>
    </row>
    <row r="6035" spans="3:22">
      <c r="C6035" s="3"/>
      <c r="E6035" s="2"/>
      <c r="H6035" s="40"/>
      <c r="I6035" s="10"/>
      <c r="J6035" s="9"/>
      <c r="K6035" s="53"/>
      <c r="L6035" s="54"/>
      <c r="O6035" s="17"/>
      <c r="P6035" s="17"/>
      <c r="Q6035" s="17"/>
      <c r="R6035" s="17"/>
      <c r="S6035" s="17"/>
      <c r="T6035" s="17"/>
      <c r="U6035" s="17"/>
      <c r="V6035" s="17"/>
    </row>
    <row r="6036" spans="3:22">
      <c r="C6036" s="3"/>
      <c r="E6036" s="2"/>
      <c r="H6036" s="40"/>
      <c r="I6036" s="10"/>
      <c r="J6036" s="9"/>
      <c r="K6036" s="53"/>
      <c r="L6036" s="54"/>
      <c r="O6036" s="17"/>
      <c r="P6036" s="17"/>
      <c r="Q6036" s="17"/>
      <c r="R6036" s="17"/>
      <c r="S6036" s="17"/>
      <c r="T6036" s="17"/>
      <c r="U6036" s="17"/>
      <c r="V6036" s="17"/>
    </row>
    <row r="6037" spans="3:22">
      <c r="C6037" s="3"/>
      <c r="E6037" s="2"/>
      <c r="H6037" s="40"/>
      <c r="I6037" s="10"/>
      <c r="J6037" s="9"/>
      <c r="K6037" s="53"/>
      <c r="L6037" s="54"/>
      <c r="O6037" s="17"/>
      <c r="P6037" s="17"/>
      <c r="Q6037" s="17"/>
      <c r="R6037" s="17"/>
      <c r="S6037" s="17"/>
      <c r="T6037" s="17"/>
      <c r="U6037" s="17"/>
      <c r="V6037" s="17"/>
    </row>
    <row r="6038" spans="3:22">
      <c r="C6038" s="3"/>
      <c r="E6038" s="2"/>
      <c r="H6038" s="40"/>
      <c r="I6038" s="10"/>
      <c r="J6038" s="9"/>
      <c r="K6038" s="53"/>
      <c r="L6038" s="54"/>
      <c r="O6038" s="17"/>
      <c r="P6038" s="17"/>
      <c r="Q6038" s="17"/>
      <c r="R6038" s="17"/>
      <c r="S6038" s="17"/>
      <c r="T6038" s="17"/>
      <c r="U6038" s="17"/>
      <c r="V6038" s="17"/>
    </row>
    <row r="6039" spans="3:22">
      <c r="C6039" s="3"/>
      <c r="E6039" s="2"/>
      <c r="H6039" s="40"/>
      <c r="I6039" s="10"/>
      <c r="J6039" s="9"/>
      <c r="K6039" s="53"/>
      <c r="L6039" s="54"/>
      <c r="O6039" s="17"/>
      <c r="P6039" s="17"/>
      <c r="Q6039" s="17"/>
      <c r="R6039" s="17"/>
      <c r="S6039" s="17"/>
      <c r="T6039" s="17"/>
      <c r="U6039" s="17"/>
      <c r="V6039" s="17"/>
    </row>
    <row r="6040" spans="3:22">
      <c r="C6040" s="3"/>
      <c r="E6040" s="2"/>
      <c r="H6040" s="40"/>
      <c r="I6040" s="10"/>
      <c r="J6040" s="9"/>
      <c r="K6040" s="53"/>
      <c r="L6040" s="54"/>
      <c r="O6040" s="17"/>
      <c r="P6040" s="17"/>
      <c r="Q6040" s="17"/>
      <c r="R6040" s="17"/>
      <c r="S6040" s="17"/>
      <c r="T6040" s="17"/>
      <c r="U6040" s="17"/>
      <c r="V6040" s="17"/>
    </row>
    <row r="6041" spans="3:22">
      <c r="C6041" s="3"/>
      <c r="E6041" s="2"/>
      <c r="H6041" s="40"/>
      <c r="I6041" s="10"/>
      <c r="J6041" s="9"/>
      <c r="K6041" s="53"/>
      <c r="L6041" s="54"/>
      <c r="O6041" s="17"/>
      <c r="P6041" s="17"/>
      <c r="Q6041" s="17"/>
      <c r="R6041" s="17"/>
      <c r="S6041" s="17"/>
      <c r="T6041" s="17"/>
      <c r="U6041" s="17"/>
      <c r="V6041" s="17"/>
    </row>
    <row r="6042" spans="3:22">
      <c r="C6042" s="3"/>
      <c r="E6042" s="2"/>
      <c r="H6042" s="40"/>
      <c r="I6042" s="10"/>
      <c r="J6042" s="9"/>
      <c r="K6042" s="53"/>
      <c r="L6042" s="54"/>
      <c r="O6042" s="17"/>
      <c r="P6042" s="17"/>
      <c r="Q6042" s="17"/>
      <c r="R6042" s="17"/>
      <c r="S6042" s="17"/>
      <c r="T6042" s="17"/>
      <c r="U6042" s="17"/>
      <c r="V6042" s="17"/>
    </row>
    <row r="6043" spans="3:22">
      <c r="C6043" s="3"/>
      <c r="E6043" s="2"/>
      <c r="H6043" s="40"/>
      <c r="I6043" s="10"/>
      <c r="J6043" s="9"/>
      <c r="K6043" s="53"/>
      <c r="L6043" s="54"/>
      <c r="O6043" s="17"/>
      <c r="P6043" s="17"/>
      <c r="Q6043" s="17"/>
      <c r="R6043" s="17"/>
      <c r="S6043" s="17"/>
      <c r="T6043" s="17"/>
      <c r="U6043" s="17"/>
      <c r="V6043" s="17"/>
    </row>
    <row r="6044" spans="3:22">
      <c r="C6044" s="3"/>
      <c r="E6044" s="2"/>
      <c r="H6044" s="40"/>
      <c r="I6044" s="10"/>
      <c r="J6044" s="9"/>
      <c r="K6044" s="53"/>
      <c r="L6044" s="54"/>
      <c r="O6044" s="17"/>
      <c r="P6044" s="17"/>
      <c r="Q6044" s="17"/>
      <c r="R6044" s="17"/>
      <c r="S6044" s="17"/>
      <c r="T6044" s="17"/>
      <c r="U6044" s="17"/>
      <c r="V6044" s="17"/>
    </row>
    <row r="6045" spans="3:22">
      <c r="C6045" s="3"/>
      <c r="E6045" s="2"/>
      <c r="H6045" s="40"/>
      <c r="I6045" s="10"/>
      <c r="J6045" s="9"/>
      <c r="K6045" s="53"/>
      <c r="L6045" s="54"/>
      <c r="O6045" s="17"/>
      <c r="P6045" s="17"/>
      <c r="Q6045" s="17"/>
      <c r="R6045" s="17"/>
      <c r="S6045" s="17"/>
      <c r="T6045" s="17"/>
      <c r="U6045" s="17"/>
      <c r="V6045" s="17"/>
    </row>
    <row r="6046" spans="3:22">
      <c r="C6046" s="3"/>
      <c r="E6046" s="2"/>
      <c r="H6046" s="40"/>
      <c r="I6046" s="10"/>
      <c r="J6046" s="9"/>
      <c r="K6046" s="53"/>
      <c r="L6046" s="54"/>
      <c r="O6046" s="17"/>
      <c r="P6046" s="17"/>
      <c r="Q6046" s="17"/>
      <c r="R6046" s="17"/>
      <c r="S6046" s="17"/>
      <c r="T6046" s="17"/>
      <c r="U6046" s="17"/>
      <c r="V6046" s="17"/>
    </row>
    <row r="6047" spans="3:22">
      <c r="C6047" s="3"/>
      <c r="E6047" s="2"/>
      <c r="H6047" s="40"/>
      <c r="I6047" s="10"/>
      <c r="J6047" s="9"/>
      <c r="K6047" s="53"/>
      <c r="L6047" s="54"/>
      <c r="O6047" s="17"/>
      <c r="P6047" s="17"/>
      <c r="Q6047" s="17"/>
      <c r="R6047" s="17"/>
      <c r="S6047" s="17"/>
      <c r="T6047" s="17"/>
      <c r="U6047" s="17"/>
      <c r="V6047" s="17"/>
    </row>
    <row r="6048" spans="3:22">
      <c r="C6048" s="3"/>
      <c r="E6048" s="2"/>
      <c r="H6048" s="40"/>
      <c r="I6048" s="10"/>
      <c r="J6048" s="9"/>
      <c r="K6048" s="53"/>
      <c r="L6048" s="54"/>
      <c r="O6048" s="17"/>
      <c r="P6048" s="17"/>
      <c r="Q6048" s="17"/>
      <c r="R6048" s="17"/>
      <c r="S6048" s="17"/>
      <c r="T6048" s="17"/>
      <c r="U6048" s="17"/>
      <c r="V6048" s="17"/>
    </row>
    <row r="6049" spans="3:22">
      <c r="C6049" s="3"/>
      <c r="E6049" s="2"/>
      <c r="H6049" s="40"/>
      <c r="I6049" s="10"/>
      <c r="J6049" s="9"/>
      <c r="K6049" s="53"/>
      <c r="L6049" s="54"/>
      <c r="O6049" s="17"/>
      <c r="P6049" s="17"/>
      <c r="Q6049" s="17"/>
      <c r="R6049" s="17"/>
      <c r="S6049" s="17"/>
      <c r="T6049" s="17"/>
      <c r="U6049" s="17"/>
      <c r="V6049" s="17"/>
    </row>
    <row r="6050" spans="3:22">
      <c r="C6050" s="3"/>
      <c r="E6050" s="2"/>
      <c r="H6050" s="40"/>
      <c r="I6050" s="10"/>
      <c r="J6050" s="9"/>
      <c r="K6050" s="53"/>
      <c r="L6050" s="54"/>
      <c r="O6050" s="17"/>
      <c r="P6050" s="17"/>
      <c r="Q6050" s="17"/>
      <c r="R6050" s="17"/>
      <c r="S6050" s="17"/>
      <c r="T6050" s="17"/>
      <c r="U6050" s="17"/>
      <c r="V6050" s="17"/>
    </row>
    <row r="6051" spans="3:22">
      <c r="C6051" s="3"/>
      <c r="E6051" s="2"/>
      <c r="H6051" s="40"/>
      <c r="I6051" s="10"/>
      <c r="J6051" s="9"/>
      <c r="K6051" s="53"/>
      <c r="L6051" s="54"/>
      <c r="O6051" s="17"/>
      <c r="P6051" s="17"/>
      <c r="Q6051" s="17"/>
      <c r="R6051" s="17"/>
      <c r="S6051" s="17"/>
      <c r="T6051" s="17"/>
      <c r="U6051" s="17"/>
      <c r="V6051" s="17"/>
    </row>
    <row r="6052" spans="3:22">
      <c r="C6052" s="3"/>
      <c r="E6052" s="2"/>
      <c r="H6052" s="40"/>
      <c r="I6052" s="10"/>
      <c r="J6052" s="9"/>
      <c r="K6052" s="53"/>
      <c r="L6052" s="54"/>
      <c r="O6052" s="17"/>
      <c r="P6052" s="17"/>
      <c r="Q6052" s="17"/>
      <c r="R6052" s="17"/>
      <c r="S6052" s="17"/>
      <c r="T6052" s="17"/>
      <c r="U6052" s="17"/>
      <c r="V6052" s="17"/>
    </row>
    <row r="6053" spans="3:22">
      <c r="C6053" s="3"/>
      <c r="E6053" s="2"/>
      <c r="H6053" s="40"/>
      <c r="I6053" s="10"/>
      <c r="J6053" s="9"/>
      <c r="K6053" s="53"/>
      <c r="L6053" s="54"/>
      <c r="O6053" s="17"/>
      <c r="P6053" s="17"/>
      <c r="Q6053" s="17"/>
      <c r="R6053" s="17"/>
      <c r="S6053" s="17"/>
      <c r="T6053" s="17"/>
      <c r="U6053" s="17"/>
      <c r="V6053" s="17"/>
    </row>
    <row r="6054" spans="3:22">
      <c r="C6054" s="3"/>
      <c r="E6054" s="2"/>
      <c r="H6054" s="40"/>
      <c r="I6054" s="10"/>
      <c r="J6054" s="9"/>
      <c r="K6054" s="53"/>
      <c r="L6054" s="54"/>
      <c r="O6054" s="17"/>
      <c r="P6054" s="17"/>
      <c r="Q6054" s="17"/>
      <c r="R6054" s="17"/>
      <c r="S6054" s="17"/>
      <c r="T6054" s="17"/>
      <c r="U6054" s="17"/>
      <c r="V6054" s="17"/>
    </row>
    <row r="6055" spans="3:22">
      <c r="C6055" s="3"/>
      <c r="E6055" s="2"/>
      <c r="H6055" s="40"/>
      <c r="I6055" s="10"/>
      <c r="J6055" s="9"/>
      <c r="K6055" s="53"/>
      <c r="L6055" s="54"/>
      <c r="O6055" s="17"/>
      <c r="P6055" s="17"/>
      <c r="Q6055" s="17"/>
      <c r="R6055" s="17"/>
      <c r="S6055" s="17"/>
      <c r="T6055" s="17"/>
      <c r="U6055" s="17"/>
      <c r="V6055" s="17"/>
    </row>
    <row r="6056" spans="3:22">
      <c r="C6056" s="3"/>
      <c r="E6056" s="2"/>
      <c r="H6056" s="40"/>
      <c r="I6056" s="10"/>
      <c r="J6056" s="9"/>
      <c r="K6056" s="53"/>
      <c r="L6056" s="54"/>
      <c r="O6056" s="17"/>
      <c r="P6056" s="17"/>
      <c r="Q6056" s="17"/>
      <c r="R6056" s="17"/>
      <c r="S6056" s="17"/>
      <c r="T6056" s="17"/>
      <c r="U6056" s="17"/>
      <c r="V6056" s="17"/>
    </row>
    <row r="6057" spans="3:22">
      <c r="C6057" s="3"/>
      <c r="E6057" s="2"/>
      <c r="H6057" s="40"/>
      <c r="I6057" s="10"/>
      <c r="J6057" s="9"/>
      <c r="K6057" s="53"/>
      <c r="L6057" s="54"/>
      <c r="O6057" s="17"/>
      <c r="P6057" s="17"/>
      <c r="Q6057" s="17"/>
      <c r="R6057" s="17"/>
      <c r="S6057" s="17"/>
      <c r="T6057" s="17"/>
      <c r="U6057" s="17"/>
      <c r="V6057" s="17"/>
    </row>
    <row r="6058" spans="3:22">
      <c r="C6058" s="3"/>
      <c r="E6058" s="2"/>
      <c r="H6058" s="40"/>
      <c r="I6058" s="10"/>
      <c r="J6058" s="9"/>
      <c r="K6058" s="53"/>
      <c r="L6058" s="54"/>
      <c r="O6058" s="17"/>
      <c r="P6058" s="17"/>
      <c r="Q6058" s="17"/>
      <c r="R6058" s="17"/>
      <c r="S6058" s="17"/>
      <c r="T6058" s="17"/>
      <c r="U6058" s="17"/>
      <c r="V6058" s="17"/>
    </row>
    <row r="6059" spans="3:22">
      <c r="C6059" s="3"/>
      <c r="E6059" s="2"/>
      <c r="H6059" s="40"/>
      <c r="I6059" s="10"/>
      <c r="J6059" s="9"/>
      <c r="K6059" s="53"/>
      <c r="L6059" s="54"/>
      <c r="O6059" s="17"/>
      <c r="P6059" s="17"/>
      <c r="Q6059" s="17"/>
      <c r="R6059" s="17"/>
      <c r="S6059" s="17"/>
      <c r="T6059" s="17"/>
      <c r="U6059" s="17"/>
      <c r="V6059" s="17"/>
    </row>
    <row r="6060" spans="3:22">
      <c r="C6060" s="3"/>
      <c r="E6060" s="2"/>
      <c r="H6060" s="40"/>
      <c r="I6060" s="10"/>
      <c r="J6060" s="9"/>
      <c r="K6060" s="53"/>
      <c r="L6060" s="54"/>
      <c r="O6060" s="17"/>
      <c r="P6060" s="17"/>
      <c r="Q6060" s="17"/>
      <c r="R6060" s="17"/>
      <c r="S6060" s="17"/>
      <c r="T6060" s="17"/>
      <c r="U6060" s="17"/>
      <c r="V6060" s="17"/>
    </row>
    <row r="6061" spans="3:22">
      <c r="C6061" s="3"/>
      <c r="E6061" s="2"/>
      <c r="H6061" s="40"/>
      <c r="I6061" s="10"/>
      <c r="J6061" s="9"/>
      <c r="K6061" s="53"/>
      <c r="L6061" s="54"/>
      <c r="O6061" s="17"/>
      <c r="P6061" s="17"/>
      <c r="Q6061" s="17"/>
      <c r="R6061" s="17"/>
      <c r="S6061" s="17"/>
      <c r="T6061" s="17"/>
      <c r="U6061" s="17"/>
      <c r="V6061" s="17"/>
    </row>
    <row r="6062" spans="3:22">
      <c r="C6062" s="3"/>
      <c r="E6062" s="2"/>
      <c r="H6062" s="40"/>
      <c r="I6062" s="10"/>
      <c r="J6062" s="9"/>
      <c r="K6062" s="53"/>
      <c r="L6062" s="54"/>
      <c r="O6062" s="17"/>
      <c r="P6062" s="17"/>
      <c r="Q6062" s="17"/>
      <c r="R6062" s="17"/>
      <c r="S6062" s="17"/>
      <c r="T6062" s="17"/>
      <c r="U6062" s="17"/>
      <c r="V6062" s="17"/>
    </row>
    <row r="6063" spans="3:22">
      <c r="C6063" s="3"/>
      <c r="E6063" s="2"/>
      <c r="H6063" s="40"/>
      <c r="I6063" s="10"/>
      <c r="J6063" s="9"/>
      <c r="K6063" s="53"/>
      <c r="L6063" s="54"/>
      <c r="O6063" s="17"/>
      <c r="P6063" s="17"/>
      <c r="Q6063" s="17"/>
      <c r="R6063" s="17"/>
      <c r="S6063" s="17"/>
      <c r="T6063" s="17"/>
      <c r="U6063" s="17"/>
      <c r="V6063" s="17"/>
    </row>
    <row r="6064" spans="3:22">
      <c r="C6064" s="3"/>
      <c r="E6064" s="2"/>
      <c r="H6064" s="40"/>
      <c r="I6064" s="10"/>
      <c r="J6064" s="9"/>
      <c r="K6064" s="53"/>
      <c r="L6064" s="54"/>
      <c r="O6064" s="17"/>
      <c r="P6064" s="17"/>
      <c r="Q6064" s="17"/>
      <c r="R6064" s="17"/>
      <c r="S6064" s="17"/>
      <c r="T6064" s="17"/>
      <c r="U6064" s="17"/>
      <c r="V6064" s="17"/>
    </row>
    <row r="6065" spans="3:22">
      <c r="C6065" s="3"/>
      <c r="E6065" s="2"/>
      <c r="H6065" s="40"/>
      <c r="I6065" s="10"/>
      <c r="J6065" s="9"/>
      <c r="K6065" s="53"/>
      <c r="L6065" s="54"/>
      <c r="O6065" s="17"/>
      <c r="P6065" s="17"/>
      <c r="Q6065" s="17"/>
      <c r="R6065" s="17"/>
      <c r="S6065" s="17"/>
      <c r="T6065" s="17"/>
      <c r="U6065" s="17"/>
      <c r="V6065" s="17"/>
    </row>
    <row r="6066" spans="3:22">
      <c r="C6066" s="3"/>
      <c r="E6066" s="2"/>
      <c r="H6066" s="40"/>
      <c r="I6066" s="10"/>
      <c r="J6066" s="9"/>
      <c r="K6066" s="53"/>
      <c r="L6066" s="54"/>
      <c r="O6066" s="17"/>
      <c r="P6066" s="17"/>
      <c r="Q6066" s="17"/>
      <c r="R6066" s="17"/>
      <c r="S6066" s="17"/>
      <c r="T6066" s="17"/>
      <c r="U6066" s="17"/>
      <c r="V6066" s="17"/>
    </row>
    <row r="6067" spans="3:22">
      <c r="C6067" s="3"/>
      <c r="E6067" s="2"/>
      <c r="H6067" s="40"/>
      <c r="I6067" s="10"/>
      <c r="J6067" s="9"/>
      <c r="K6067" s="53"/>
      <c r="L6067" s="54"/>
      <c r="O6067" s="17"/>
      <c r="P6067" s="17"/>
      <c r="Q6067" s="17"/>
      <c r="R6067" s="17"/>
      <c r="S6067" s="17"/>
      <c r="T6067" s="17"/>
      <c r="U6067" s="17"/>
      <c r="V6067" s="17"/>
    </row>
    <row r="6068" spans="3:22">
      <c r="C6068" s="3"/>
      <c r="E6068" s="2"/>
      <c r="H6068" s="40"/>
      <c r="I6068" s="10"/>
      <c r="J6068" s="9"/>
      <c r="K6068" s="53"/>
      <c r="L6068" s="54"/>
      <c r="O6068" s="17"/>
      <c r="P6068" s="17"/>
      <c r="Q6068" s="17"/>
      <c r="R6068" s="17"/>
      <c r="S6068" s="17"/>
      <c r="T6068" s="17"/>
      <c r="U6068" s="17"/>
      <c r="V6068" s="17"/>
    </row>
    <row r="6069" spans="3:22">
      <c r="C6069" s="3"/>
      <c r="E6069" s="2"/>
      <c r="H6069" s="40"/>
      <c r="I6069" s="10"/>
      <c r="J6069" s="9"/>
      <c r="K6069" s="53"/>
      <c r="L6069" s="54"/>
      <c r="O6069" s="17"/>
      <c r="P6069" s="17"/>
      <c r="Q6069" s="17"/>
      <c r="R6069" s="17"/>
      <c r="S6069" s="17"/>
      <c r="T6069" s="17"/>
      <c r="U6069" s="17"/>
      <c r="V6069" s="17"/>
    </row>
    <row r="6070" spans="3:22">
      <c r="C6070" s="3"/>
      <c r="E6070" s="2"/>
      <c r="H6070" s="40"/>
      <c r="I6070" s="10"/>
      <c r="J6070" s="9"/>
      <c r="K6070" s="53"/>
      <c r="L6070" s="54"/>
      <c r="O6070" s="17"/>
      <c r="P6070" s="17"/>
      <c r="Q6070" s="17"/>
      <c r="R6070" s="17"/>
      <c r="S6070" s="17"/>
      <c r="T6070" s="17"/>
      <c r="U6070" s="17"/>
      <c r="V6070" s="17"/>
    </row>
    <row r="6071" spans="3:22">
      <c r="C6071" s="3"/>
      <c r="E6071" s="2"/>
      <c r="H6071" s="40"/>
      <c r="I6071" s="10"/>
      <c r="J6071" s="9"/>
      <c r="K6071" s="53"/>
      <c r="L6071" s="54"/>
      <c r="O6071" s="17"/>
      <c r="P6071" s="17"/>
      <c r="Q6071" s="17"/>
      <c r="R6071" s="17"/>
      <c r="S6071" s="17"/>
      <c r="T6071" s="17"/>
      <c r="U6071" s="17"/>
      <c r="V6071" s="17"/>
    </row>
    <row r="6072" spans="3:22">
      <c r="C6072" s="3"/>
      <c r="E6072" s="2"/>
      <c r="H6072" s="40"/>
      <c r="I6072" s="10"/>
      <c r="J6072" s="9"/>
      <c r="K6072" s="53"/>
      <c r="L6072" s="54"/>
      <c r="O6072" s="17"/>
      <c r="P6072" s="17"/>
      <c r="Q6072" s="17"/>
      <c r="R6072" s="17"/>
      <c r="S6072" s="17"/>
      <c r="T6072" s="17"/>
      <c r="U6072" s="17"/>
      <c r="V6072" s="17"/>
    </row>
    <row r="6073" spans="3:22">
      <c r="C6073" s="3"/>
      <c r="E6073" s="2"/>
      <c r="H6073" s="40"/>
      <c r="I6073" s="10"/>
      <c r="J6073" s="9"/>
      <c r="K6073" s="53"/>
      <c r="L6073" s="54"/>
      <c r="O6073" s="17"/>
      <c r="P6073" s="17"/>
      <c r="Q6073" s="17"/>
      <c r="R6073" s="17"/>
      <c r="S6073" s="17"/>
      <c r="T6073" s="17"/>
      <c r="U6073" s="17"/>
      <c r="V6073" s="17"/>
    </row>
    <row r="6074" spans="3:22">
      <c r="C6074" s="3"/>
      <c r="E6074" s="2"/>
      <c r="H6074" s="40"/>
      <c r="I6074" s="10"/>
      <c r="J6074" s="9"/>
      <c r="K6074" s="53"/>
      <c r="L6074" s="54"/>
      <c r="O6074" s="17"/>
      <c r="P6074" s="17"/>
      <c r="Q6074" s="17"/>
      <c r="R6074" s="17"/>
      <c r="S6074" s="17"/>
      <c r="T6074" s="17"/>
      <c r="U6074" s="17"/>
      <c r="V6074" s="17"/>
    </row>
    <row r="6075" spans="3:22">
      <c r="C6075" s="3"/>
      <c r="E6075" s="2"/>
      <c r="H6075" s="40"/>
      <c r="I6075" s="10"/>
      <c r="J6075" s="9"/>
      <c r="K6075" s="53"/>
      <c r="L6075" s="54"/>
      <c r="O6075" s="17"/>
      <c r="P6075" s="17"/>
      <c r="Q6075" s="17"/>
      <c r="R6075" s="17"/>
      <c r="S6075" s="17"/>
      <c r="T6075" s="17"/>
      <c r="U6075" s="17"/>
      <c r="V6075" s="17"/>
    </row>
    <row r="6076" spans="3:22">
      <c r="C6076" s="3"/>
      <c r="E6076" s="2"/>
      <c r="H6076" s="40"/>
      <c r="I6076" s="10"/>
      <c r="J6076" s="9"/>
      <c r="K6076" s="53"/>
      <c r="L6076" s="54"/>
      <c r="O6076" s="17"/>
      <c r="P6076" s="17"/>
      <c r="Q6076" s="17"/>
      <c r="R6076" s="17"/>
      <c r="S6076" s="17"/>
      <c r="T6076" s="17"/>
      <c r="U6076" s="17"/>
      <c r="V6076" s="17"/>
    </row>
    <row r="6077" spans="3:22">
      <c r="C6077" s="3"/>
      <c r="E6077" s="2"/>
      <c r="H6077" s="40"/>
      <c r="I6077" s="10"/>
      <c r="J6077" s="9"/>
      <c r="K6077" s="53"/>
      <c r="L6077" s="54"/>
      <c r="O6077" s="17"/>
      <c r="P6077" s="17"/>
      <c r="Q6077" s="17"/>
      <c r="R6077" s="17"/>
      <c r="S6077" s="17"/>
      <c r="T6077" s="17"/>
      <c r="U6077" s="17"/>
      <c r="V6077" s="17"/>
    </row>
    <row r="6078" spans="3:22">
      <c r="C6078" s="3"/>
      <c r="E6078" s="2"/>
      <c r="H6078" s="40"/>
      <c r="I6078" s="10"/>
      <c r="J6078" s="9"/>
      <c r="K6078" s="53"/>
      <c r="L6078" s="54"/>
      <c r="O6078" s="17"/>
      <c r="P6078" s="17"/>
      <c r="Q6078" s="17"/>
      <c r="R6078" s="17"/>
      <c r="S6078" s="17"/>
      <c r="T6078" s="17"/>
      <c r="U6078" s="17"/>
      <c r="V6078" s="17"/>
    </row>
    <row r="6079" spans="3:22">
      <c r="C6079" s="3"/>
      <c r="E6079" s="2"/>
      <c r="H6079" s="40"/>
      <c r="I6079" s="10"/>
      <c r="J6079" s="9"/>
      <c r="K6079" s="53"/>
      <c r="L6079" s="54"/>
      <c r="O6079" s="17"/>
      <c r="P6079" s="17"/>
      <c r="Q6079" s="17"/>
      <c r="R6079" s="17"/>
      <c r="S6079" s="17"/>
      <c r="T6079" s="17"/>
      <c r="U6079" s="17"/>
      <c r="V6079" s="17"/>
    </row>
    <row r="6080" spans="3:22">
      <c r="C6080" s="3"/>
      <c r="E6080" s="2"/>
      <c r="H6080" s="40"/>
      <c r="I6080" s="10"/>
      <c r="J6080" s="9"/>
      <c r="K6080" s="53"/>
      <c r="L6080" s="54"/>
      <c r="O6080" s="17"/>
      <c r="P6080" s="17"/>
      <c r="Q6080" s="17"/>
      <c r="R6080" s="17"/>
      <c r="S6080" s="17"/>
      <c r="T6080" s="17"/>
      <c r="U6080" s="17"/>
      <c r="V6080" s="17"/>
    </row>
    <row r="6081" spans="3:22">
      <c r="C6081" s="3"/>
      <c r="E6081" s="2"/>
      <c r="H6081" s="40"/>
      <c r="I6081" s="10"/>
      <c r="J6081" s="9"/>
      <c r="K6081" s="53"/>
      <c r="L6081" s="54"/>
      <c r="O6081" s="17"/>
      <c r="P6081" s="17"/>
      <c r="Q6081" s="17"/>
      <c r="R6081" s="17"/>
      <c r="S6081" s="17"/>
      <c r="T6081" s="17"/>
      <c r="U6081" s="17"/>
      <c r="V6081" s="17"/>
    </row>
    <row r="6082" spans="3:22">
      <c r="C6082" s="3"/>
      <c r="E6082" s="2"/>
      <c r="H6082" s="40"/>
      <c r="I6082" s="10"/>
      <c r="J6082" s="9"/>
      <c r="K6082" s="53"/>
      <c r="L6082" s="54"/>
      <c r="O6082" s="17"/>
      <c r="P6082" s="17"/>
      <c r="Q6082" s="17"/>
      <c r="R6082" s="17"/>
      <c r="S6082" s="17"/>
      <c r="T6082" s="17"/>
      <c r="U6082" s="17"/>
      <c r="V6082" s="17"/>
    </row>
    <row r="6083" spans="3:22">
      <c r="C6083" s="3"/>
      <c r="E6083" s="2"/>
      <c r="H6083" s="40"/>
      <c r="I6083" s="10"/>
      <c r="J6083" s="9"/>
      <c r="K6083" s="53"/>
      <c r="L6083" s="54"/>
      <c r="O6083" s="17"/>
      <c r="P6083" s="17"/>
      <c r="Q6083" s="17"/>
      <c r="R6083" s="17"/>
      <c r="S6083" s="17"/>
      <c r="T6083" s="17"/>
      <c r="U6083" s="17"/>
      <c r="V6083" s="17"/>
    </row>
    <row r="6084" spans="3:22">
      <c r="C6084" s="3"/>
      <c r="E6084" s="2"/>
      <c r="H6084" s="40"/>
      <c r="I6084" s="10"/>
      <c r="J6084" s="9"/>
      <c r="K6084" s="53"/>
      <c r="L6084" s="54"/>
      <c r="O6084" s="17"/>
      <c r="P6084" s="17"/>
      <c r="Q6084" s="17"/>
      <c r="R6084" s="17"/>
      <c r="S6084" s="17"/>
      <c r="T6084" s="17"/>
      <c r="U6084" s="17"/>
      <c r="V6084" s="17"/>
    </row>
    <row r="6085" spans="3:22">
      <c r="C6085" s="3"/>
      <c r="E6085" s="2"/>
      <c r="H6085" s="40"/>
      <c r="I6085" s="10"/>
      <c r="J6085" s="9"/>
      <c r="K6085" s="53"/>
      <c r="L6085" s="54"/>
      <c r="O6085" s="17"/>
      <c r="P6085" s="17"/>
      <c r="Q6085" s="17"/>
      <c r="R6085" s="17"/>
      <c r="S6085" s="17"/>
      <c r="T6085" s="17"/>
      <c r="U6085" s="17"/>
      <c r="V6085" s="17"/>
    </row>
    <row r="6086" spans="3:22">
      <c r="C6086" s="3"/>
      <c r="E6086" s="2"/>
      <c r="H6086" s="40"/>
      <c r="I6086" s="10"/>
      <c r="J6086" s="9"/>
      <c r="K6086" s="53"/>
      <c r="L6086" s="54"/>
      <c r="O6086" s="17"/>
      <c r="P6086" s="17"/>
      <c r="Q6086" s="17"/>
      <c r="R6086" s="17"/>
      <c r="S6086" s="17"/>
      <c r="T6086" s="17"/>
      <c r="U6086" s="17"/>
      <c r="V6086" s="17"/>
    </row>
    <row r="6087" spans="3:22">
      <c r="C6087" s="3"/>
      <c r="E6087" s="2"/>
      <c r="H6087" s="40"/>
      <c r="I6087" s="10"/>
      <c r="J6087" s="9"/>
      <c r="K6087" s="53"/>
      <c r="L6087" s="54"/>
      <c r="O6087" s="17"/>
      <c r="P6087" s="17"/>
      <c r="Q6087" s="17"/>
      <c r="R6087" s="17"/>
      <c r="S6087" s="17"/>
      <c r="T6087" s="17"/>
      <c r="U6087" s="17"/>
      <c r="V6087" s="17"/>
    </row>
    <row r="6088" spans="3:22">
      <c r="C6088" s="3"/>
      <c r="E6088" s="2"/>
      <c r="H6088" s="40"/>
      <c r="I6088" s="10"/>
      <c r="J6088" s="9"/>
      <c r="K6088" s="53"/>
      <c r="L6088" s="54"/>
      <c r="O6088" s="17"/>
      <c r="P6088" s="17"/>
      <c r="Q6088" s="17"/>
      <c r="R6088" s="17"/>
      <c r="S6088" s="17"/>
      <c r="T6088" s="17"/>
      <c r="U6088" s="17"/>
      <c r="V6088" s="17"/>
    </row>
    <row r="6089" spans="3:22">
      <c r="C6089" s="3"/>
      <c r="E6089" s="2"/>
      <c r="H6089" s="40"/>
      <c r="I6089" s="10"/>
      <c r="J6089" s="9"/>
      <c r="K6089" s="53"/>
      <c r="L6089" s="54"/>
      <c r="O6089" s="17"/>
      <c r="P6089" s="17"/>
      <c r="Q6089" s="17"/>
      <c r="R6089" s="17"/>
      <c r="S6089" s="17"/>
      <c r="T6089" s="17"/>
      <c r="U6089" s="17"/>
      <c r="V6089" s="17"/>
    </row>
    <row r="6090" spans="3:22">
      <c r="C6090" s="3"/>
      <c r="E6090" s="2"/>
      <c r="H6090" s="40"/>
      <c r="I6090" s="10"/>
      <c r="J6090" s="9"/>
      <c r="K6090" s="53"/>
      <c r="L6090" s="54"/>
      <c r="O6090" s="17"/>
      <c r="P6090" s="17"/>
      <c r="Q6090" s="17"/>
      <c r="R6090" s="17"/>
      <c r="S6090" s="17"/>
      <c r="T6090" s="17"/>
      <c r="U6090" s="17"/>
      <c r="V6090" s="17"/>
    </row>
    <row r="6091" spans="3:22">
      <c r="C6091" s="3"/>
      <c r="E6091" s="2"/>
      <c r="H6091" s="40"/>
      <c r="I6091" s="10"/>
      <c r="J6091" s="9"/>
      <c r="K6091" s="53"/>
      <c r="L6091" s="54"/>
      <c r="O6091" s="17"/>
      <c r="P6091" s="17"/>
      <c r="Q6091" s="17"/>
      <c r="R6091" s="17"/>
      <c r="S6091" s="17"/>
      <c r="T6091" s="17"/>
      <c r="U6091" s="17"/>
      <c r="V6091" s="17"/>
    </row>
    <row r="6092" spans="3:22">
      <c r="C6092" s="3"/>
      <c r="E6092" s="2"/>
      <c r="H6092" s="40"/>
      <c r="I6092" s="10"/>
      <c r="J6092" s="9"/>
      <c r="K6092" s="53"/>
      <c r="L6092" s="54"/>
      <c r="O6092" s="17"/>
      <c r="P6092" s="17"/>
      <c r="Q6092" s="17"/>
      <c r="R6092" s="17"/>
      <c r="S6092" s="17"/>
      <c r="T6092" s="17"/>
      <c r="U6092" s="17"/>
      <c r="V6092" s="17"/>
    </row>
    <row r="6093" spans="3:22">
      <c r="C6093" s="3"/>
      <c r="E6093" s="2"/>
      <c r="H6093" s="40"/>
      <c r="I6093" s="10"/>
      <c r="J6093" s="9"/>
      <c r="K6093" s="53"/>
      <c r="L6093" s="54"/>
      <c r="O6093" s="17"/>
      <c r="P6093" s="17"/>
      <c r="Q6093" s="17"/>
      <c r="R6093" s="17"/>
      <c r="S6093" s="17"/>
      <c r="T6093" s="17"/>
      <c r="U6093" s="17"/>
      <c r="V6093" s="17"/>
    </row>
    <row r="6094" spans="3:22">
      <c r="C6094" s="3"/>
      <c r="E6094" s="2"/>
      <c r="H6094" s="40"/>
      <c r="I6094" s="10"/>
      <c r="J6094" s="9"/>
      <c r="K6094" s="53"/>
      <c r="L6094" s="54"/>
      <c r="O6094" s="17"/>
      <c r="P6094" s="17"/>
      <c r="Q6094" s="17"/>
      <c r="R6094" s="17"/>
      <c r="S6094" s="17"/>
      <c r="T6094" s="17"/>
      <c r="U6094" s="17"/>
      <c r="V6094" s="17"/>
    </row>
    <row r="6095" spans="3:22">
      <c r="C6095" s="3"/>
      <c r="E6095" s="2"/>
      <c r="H6095" s="40"/>
      <c r="I6095" s="10"/>
      <c r="J6095" s="9"/>
      <c r="K6095" s="53"/>
      <c r="L6095" s="54"/>
      <c r="O6095" s="17"/>
      <c r="P6095" s="17"/>
      <c r="Q6095" s="17"/>
      <c r="R6095" s="17"/>
      <c r="S6095" s="17"/>
      <c r="T6095" s="17"/>
      <c r="U6095" s="17"/>
      <c r="V6095" s="17"/>
    </row>
    <row r="6096" spans="3:22">
      <c r="C6096" s="3"/>
      <c r="E6096" s="2"/>
      <c r="H6096" s="40"/>
      <c r="I6096" s="10"/>
      <c r="J6096" s="9"/>
      <c r="K6096" s="53"/>
      <c r="L6096" s="54"/>
      <c r="O6096" s="17"/>
      <c r="P6096" s="17"/>
      <c r="Q6096" s="17"/>
      <c r="R6096" s="17"/>
      <c r="S6096" s="17"/>
      <c r="T6096" s="17"/>
      <c r="U6096" s="17"/>
      <c r="V6096" s="17"/>
    </row>
    <row r="6097" spans="3:22">
      <c r="C6097" s="3"/>
      <c r="E6097" s="2"/>
      <c r="H6097" s="40"/>
      <c r="I6097" s="10"/>
      <c r="J6097" s="9"/>
      <c r="K6097" s="53"/>
      <c r="L6097" s="54"/>
      <c r="O6097" s="17"/>
      <c r="P6097" s="17"/>
      <c r="Q6097" s="17"/>
      <c r="R6097" s="17"/>
      <c r="S6097" s="17"/>
      <c r="T6097" s="17"/>
      <c r="U6097" s="17"/>
      <c r="V6097" s="17"/>
    </row>
    <row r="6098" spans="3:22">
      <c r="C6098" s="3"/>
      <c r="E6098" s="2"/>
      <c r="H6098" s="40"/>
      <c r="I6098" s="10"/>
      <c r="J6098" s="9"/>
      <c r="K6098" s="53"/>
      <c r="L6098" s="54"/>
      <c r="O6098" s="17"/>
      <c r="P6098" s="17"/>
      <c r="Q6098" s="17"/>
      <c r="R6098" s="17"/>
      <c r="S6098" s="17"/>
      <c r="T6098" s="17"/>
      <c r="U6098" s="17"/>
      <c r="V6098" s="17"/>
    </row>
    <row r="6099" spans="3:22">
      <c r="C6099" s="3"/>
      <c r="E6099" s="2"/>
      <c r="H6099" s="40"/>
      <c r="I6099" s="10"/>
      <c r="J6099" s="9"/>
      <c r="K6099" s="53"/>
      <c r="L6099" s="54"/>
      <c r="O6099" s="17"/>
      <c r="P6099" s="17"/>
      <c r="Q6099" s="17"/>
      <c r="R6099" s="17"/>
      <c r="S6099" s="17"/>
      <c r="T6099" s="17"/>
      <c r="U6099" s="17"/>
      <c r="V6099" s="17"/>
    </row>
    <row r="6100" spans="3:22">
      <c r="C6100" s="3"/>
      <c r="E6100" s="2"/>
      <c r="H6100" s="40"/>
      <c r="I6100" s="10"/>
      <c r="J6100" s="9"/>
      <c r="K6100" s="53"/>
      <c r="L6100" s="54"/>
      <c r="O6100" s="17"/>
      <c r="P6100" s="17"/>
      <c r="Q6100" s="17"/>
      <c r="R6100" s="17"/>
      <c r="S6100" s="17"/>
      <c r="T6100" s="17"/>
      <c r="U6100" s="17"/>
      <c r="V6100" s="17"/>
    </row>
    <row r="6101" spans="3:22">
      <c r="C6101" s="3"/>
      <c r="E6101" s="2"/>
      <c r="H6101" s="40"/>
      <c r="I6101" s="10"/>
      <c r="J6101" s="9"/>
      <c r="K6101" s="53"/>
      <c r="L6101" s="54"/>
      <c r="O6101" s="17"/>
      <c r="P6101" s="17"/>
      <c r="Q6101" s="17"/>
      <c r="R6101" s="17"/>
      <c r="S6101" s="17"/>
      <c r="T6101" s="17"/>
      <c r="U6101" s="17"/>
      <c r="V6101" s="17"/>
    </row>
    <row r="6102" spans="3:22">
      <c r="C6102" s="3"/>
      <c r="E6102" s="2"/>
      <c r="H6102" s="40"/>
      <c r="I6102" s="10"/>
      <c r="J6102" s="9"/>
      <c r="K6102" s="53"/>
      <c r="L6102" s="54"/>
      <c r="O6102" s="17"/>
      <c r="P6102" s="17"/>
      <c r="Q6102" s="17"/>
      <c r="R6102" s="17"/>
      <c r="S6102" s="17"/>
      <c r="T6102" s="17"/>
      <c r="U6102" s="17"/>
      <c r="V6102" s="17"/>
    </row>
    <row r="6103" spans="3:22">
      <c r="C6103" s="3"/>
      <c r="E6103" s="2"/>
      <c r="H6103" s="40"/>
      <c r="I6103" s="10"/>
      <c r="J6103" s="9"/>
      <c r="K6103" s="53"/>
      <c r="L6103" s="54"/>
      <c r="O6103" s="17"/>
      <c r="P6103" s="17"/>
      <c r="Q6103" s="17"/>
      <c r="R6103" s="17"/>
      <c r="S6103" s="17"/>
      <c r="T6103" s="17"/>
      <c r="U6103" s="17"/>
      <c r="V6103" s="17"/>
    </row>
    <row r="6104" spans="3:22">
      <c r="C6104" s="3"/>
      <c r="E6104" s="2"/>
      <c r="H6104" s="40"/>
      <c r="I6104" s="10"/>
      <c r="J6104" s="9"/>
      <c r="K6104" s="53"/>
      <c r="L6104" s="54"/>
      <c r="O6104" s="17"/>
      <c r="P6104" s="17"/>
      <c r="Q6104" s="17"/>
      <c r="R6104" s="17"/>
      <c r="S6104" s="17"/>
      <c r="T6104" s="17"/>
      <c r="U6104" s="17"/>
      <c r="V6104" s="17"/>
    </row>
    <row r="6105" spans="3:22">
      <c r="C6105" s="3"/>
      <c r="E6105" s="2"/>
      <c r="H6105" s="40"/>
      <c r="I6105" s="10"/>
      <c r="J6105" s="9"/>
      <c r="K6105" s="53"/>
      <c r="L6105" s="54"/>
      <c r="O6105" s="17"/>
      <c r="P6105" s="17"/>
      <c r="Q6105" s="17"/>
      <c r="R6105" s="17"/>
      <c r="S6105" s="17"/>
      <c r="T6105" s="17"/>
      <c r="U6105" s="17"/>
      <c r="V6105" s="17"/>
    </row>
    <row r="6106" spans="3:22">
      <c r="C6106" s="3"/>
      <c r="E6106" s="2"/>
      <c r="H6106" s="40"/>
      <c r="I6106" s="10"/>
      <c r="J6106" s="9"/>
      <c r="K6106" s="53"/>
      <c r="L6106" s="54"/>
      <c r="O6106" s="17"/>
      <c r="P6106" s="17"/>
      <c r="Q6106" s="17"/>
      <c r="R6106" s="17"/>
      <c r="S6106" s="17"/>
      <c r="T6106" s="17"/>
      <c r="U6106" s="17"/>
      <c r="V6106" s="17"/>
    </row>
    <row r="6107" spans="3:22">
      <c r="C6107" s="3"/>
      <c r="E6107" s="2"/>
      <c r="H6107" s="40"/>
      <c r="I6107" s="10"/>
      <c r="J6107" s="9"/>
      <c r="K6107" s="53"/>
      <c r="L6107" s="54"/>
      <c r="O6107" s="17"/>
      <c r="P6107" s="17"/>
      <c r="Q6107" s="17"/>
      <c r="R6107" s="17"/>
      <c r="S6107" s="17"/>
      <c r="T6107" s="17"/>
      <c r="U6107" s="17"/>
      <c r="V6107" s="17"/>
    </row>
    <row r="6108" spans="3:22">
      <c r="C6108" s="3"/>
      <c r="E6108" s="2"/>
      <c r="H6108" s="40"/>
      <c r="I6108" s="10"/>
      <c r="J6108" s="9"/>
      <c r="K6108" s="53"/>
      <c r="L6108" s="54"/>
      <c r="O6108" s="17"/>
      <c r="P6108" s="17"/>
      <c r="Q6108" s="17"/>
      <c r="R6108" s="17"/>
      <c r="S6108" s="17"/>
      <c r="T6108" s="17"/>
      <c r="U6108" s="17"/>
      <c r="V6108" s="17"/>
    </row>
    <row r="6109" spans="3:22">
      <c r="C6109" s="3"/>
      <c r="E6109" s="2"/>
      <c r="H6109" s="40"/>
      <c r="I6109" s="10"/>
      <c r="J6109" s="9"/>
      <c r="K6109" s="53"/>
      <c r="L6109" s="54"/>
      <c r="O6109" s="17"/>
      <c r="P6109" s="17"/>
      <c r="Q6109" s="17"/>
      <c r="R6109" s="17"/>
      <c r="S6109" s="17"/>
      <c r="T6109" s="17"/>
      <c r="U6109" s="17"/>
      <c r="V6109" s="17"/>
    </row>
    <row r="6110" spans="3:22">
      <c r="C6110" s="3"/>
      <c r="E6110" s="2"/>
      <c r="H6110" s="40"/>
      <c r="I6110" s="10"/>
      <c r="J6110" s="9"/>
      <c r="K6110" s="53"/>
      <c r="L6110" s="54"/>
      <c r="O6110" s="17"/>
      <c r="P6110" s="17"/>
      <c r="Q6110" s="17"/>
      <c r="R6110" s="17"/>
      <c r="S6110" s="17"/>
      <c r="T6110" s="17"/>
      <c r="U6110" s="17"/>
      <c r="V6110" s="17"/>
    </row>
    <row r="6111" spans="3:22">
      <c r="C6111" s="3"/>
      <c r="E6111" s="2"/>
      <c r="H6111" s="40"/>
      <c r="I6111" s="10"/>
      <c r="J6111" s="9"/>
      <c r="K6111" s="53"/>
      <c r="L6111" s="54"/>
      <c r="O6111" s="17"/>
      <c r="P6111" s="17"/>
      <c r="Q6111" s="17"/>
      <c r="R6111" s="17"/>
      <c r="S6111" s="17"/>
      <c r="T6111" s="17"/>
      <c r="U6111" s="17"/>
      <c r="V6111" s="17"/>
    </row>
    <row r="6112" spans="3:22">
      <c r="C6112" s="3"/>
      <c r="E6112" s="2"/>
      <c r="H6112" s="40"/>
      <c r="I6112" s="10"/>
      <c r="J6112" s="9"/>
      <c r="K6112" s="53"/>
      <c r="L6112" s="54"/>
      <c r="O6112" s="17"/>
      <c r="P6112" s="17"/>
      <c r="Q6112" s="17"/>
      <c r="R6112" s="17"/>
      <c r="S6112" s="17"/>
      <c r="T6112" s="17"/>
      <c r="U6112" s="17"/>
      <c r="V6112" s="17"/>
    </row>
    <row r="6113" spans="3:22">
      <c r="C6113" s="3"/>
      <c r="E6113" s="2"/>
      <c r="H6113" s="40"/>
      <c r="I6113" s="10"/>
      <c r="J6113" s="9"/>
      <c r="K6113" s="53"/>
      <c r="L6113" s="54"/>
      <c r="O6113" s="17"/>
      <c r="P6113" s="17"/>
      <c r="Q6113" s="17"/>
      <c r="R6113" s="17"/>
      <c r="S6113" s="17"/>
      <c r="T6113" s="17"/>
      <c r="U6113" s="17"/>
      <c r="V6113" s="17"/>
    </row>
    <row r="6114" spans="3:22">
      <c r="C6114" s="3"/>
      <c r="E6114" s="2"/>
      <c r="H6114" s="40"/>
      <c r="I6114" s="10"/>
      <c r="J6114" s="9"/>
      <c r="K6114" s="53"/>
      <c r="L6114" s="54"/>
      <c r="O6114" s="17"/>
      <c r="P6114" s="17"/>
      <c r="Q6114" s="17"/>
      <c r="R6114" s="17"/>
      <c r="S6114" s="17"/>
      <c r="T6114" s="17"/>
      <c r="U6114" s="17"/>
      <c r="V6114" s="17"/>
    </row>
    <row r="6115" spans="3:22">
      <c r="C6115" s="3"/>
      <c r="E6115" s="2"/>
      <c r="H6115" s="40"/>
      <c r="I6115" s="10"/>
      <c r="J6115" s="9"/>
      <c r="K6115" s="53"/>
      <c r="L6115" s="54"/>
      <c r="O6115" s="17"/>
      <c r="P6115" s="17"/>
      <c r="Q6115" s="17"/>
      <c r="R6115" s="17"/>
      <c r="S6115" s="17"/>
      <c r="T6115" s="17"/>
      <c r="U6115" s="17"/>
      <c r="V6115" s="17"/>
    </row>
    <row r="6116" spans="3:22">
      <c r="C6116" s="3"/>
      <c r="E6116" s="2"/>
      <c r="H6116" s="40"/>
      <c r="I6116" s="10"/>
      <c r="J6116" s="9"/>
      <c r="K6116" s="53"/>
      <c r="L6116" s="54"/>
      <c r="O6116" s="17"/>
      <c r="P6116" s="17"/>
      <c r="Q6116" s="17"/>
      <c r="R6116" s="17"/>
      <c r="S6116" s="17"/>
      <c r="T6116" s="17"/>
      <c r="U6116" s="17"/>
      <c r="V6116" s="17"/>
    </row>
    <row r="6117" spans="3:22">
      <c r="C6117" s="3"/>
      <c r="E6117" s="2"/>
      <c r="H6117" s="40"/>
      <c r="I6117" s="10"/>
      <c r="J6117" s="9"/>
      <c r="K6117" s="53"/>
      <c r="L6117" s="54"/>
      <c r="O6117" s="17"/>
      <c r="P6117" s="17"/>
      <c r="Q6117" s="17"/>
      <c r="R6117" s="17"/>
      <c r="S6117" s="17"/>
      <c r="T6117" s="17"/>
      <c r="U6117" s="17"/>
      <c r="V6117" s="17"/>
    </row>
    <row r="6118" spans="3:22">
      <c r="C6118" s="3"/>
      <c r="E6118" s="2"/>
      <c r="H6118" s="40"/>
      <c r="I6118" s="10"/>
      <c r="J6118" s="9"/>
      <c r="K6118" s="53"/>
      <c r="L6118" s="54"/>
      <c r="O6118" s="17"/>
      <c r="P6118" s="17"/>
      <c r="Q6118" s="17"/>
      <c r="R6118" s="17"/>
      <c r="S6118" s="17"/>
      <c r="T6118" s="17"/>
      <c r="U6118" s="17"/>
      <c r="V6118" s="17"/>
    </row>
    <row r="6119" spans="3:22">
      <c r="C6119" s="3"/>
      <c r="E6119" s="2"/>
      <c r="H6119" s="40"/>
      <c r="I6119" s="10"/>
      <c r="J6119" s="9"/>
      <c r="K6119" s="53"/>
      <c r="L6119" s="54"/>
      <c r="O6119" s="17"/>
      <c r="P6119" s="17"/>
      <c r="Q6119" s="17"/>
      <c r="R6119" s="17"/>
      <c r="S6119" s="17"/>
      <c r="T6119" s="17"/>
      <c r="U6119" s="17"/>
      <c r="V6119" s="17"/>
    </row>
    <row r="6120" spans="3:22">
      <c r="C6120" s="3"/>
      <c r="E6120" s="2"/>
      <c r="H6120" s="40"/>
      <c r="I6120" s="10"/>
      <c r="J6120" s="9"/>
      <c r="K6120" s="53"/>
      <c r="L6120" s="54"/>
      <c r="O6120" s="17"/>
      <c r="P6120" s="17"/>
      <c r="Q6120" s="17"/>
      <c r="R6120" s="17"/>
      <c r="S6120" s="17"/>
      <c r="T6120" s="17"/>
      <c r="U6120" s="17"/>
      <c r="V6120" s="17"/>
    </row>
    <row r="6121" spans="3:22">
      <c r="C6121" s="3"/>
      <c r="E6121" s="2"/>
      <c r="H6121" s="40"/>
      <c r="I6121" s="10"/>
      <c r="J6121" s="9"/>
      <c r="K6121" s="53"/>
      <c r="L6121" s="54"/>
      <c r="O6121" s="17"/>
      <c r="P6121" s="17"/>
      <c r="Q6121" s="17"/>
      <c r="R6121" s="17"/>
      <c r="S6121" s="17"/>
      <c r="T6121" s="17"/>
      <c r="U6121" s="17"/>
      <c r="V6121" s="17"/>
    </row>
    <row r="6122" spans="3:22">
      <c r="C6122" s="3"/>
      <c r="E6122" s="2"/>
      <c r="H6122" s="40"/>
      <c r="I6122" s="10"/>
      <c r="J6122" s="9"/>
      <c r="K6122" s="53"/>
      <c r="L6122" s="54"/>
      <c r="O6122" s="17"/>
      <c r="P6122" s="17"/>
      <c r="Q6122" s="17"/>
      <c r="R6122" s="17"/>
      <c r="S6122" s="17"/>
      <c r="T6122" s="17"/>
      <c r="U6122" s="17"/>
      <c r="V6122" s="17"/>
    </row>
    <row r="6123" spans="3:22">
      <c r="C6123" s="3"/>
      <c r="E6123" s="2"/>
      <c r="H6123" s="40"/>
      <c r="I6123" s="10"/>
      <c r="J6123" s="9"/>
      <c r="K6123" s="53"/>
      <c r="L6123" s="54"/>
      <c r="O6123" s="17"/>
      <c r="P6123" s="17"/>
      <c r="Q6123" s="17"/>
      <c r="R6123" s="17"/>
      <c r="S6123" s="17"/>
      <c r="T6123" s="17"/>
      <c r="U6123" s="17"/>
      <c r="V6123" s="17"/>
    </row>
    <row r="6124" spans="3:22">
      <c r="C6124" s="3"/>
      <c r="E6124" s="2"/>
      <c r="H6124" s="40"/>
      <c r="I6124" s="10"/>
      <c r="J6124" s="9"/>
      <c r="K6124" s="53"/>
      <c r="L6124" s="54"/>
      <c r="O6124" s="17"/>
      <c r="P6124" s="17"/>
      <c r="Q6124" s="17"/>
      <c r="R6124" s="17"/>
      <c r="S6124" s="17"/>
      <c r="T6124" s="17"/>
      <c r="U6124" s="17"/>
      <c r="V6124" s="17"/>
    </row>
    <row r="6125" spans="3:22">
      <c r="C6125" s="3"/>
      <c r="E6125" s="2"/>
      <c r="H6125" s="40"/>
      <c r="I6125" s="10"/>
      <c r="J6125" s="9"/>
      <c r="K6125" s="53"/>
      <c r="L6125" s="54"/>
      <c r="O6125" s="17"/>
      <c r="P6125" s="17"/>
      <c r="Q6125" s="17"/>
      <c r="R6125" s="17"/>
      <c r="S6125" s="17"/>
      <c r="T6125" s="17"/>
      <c r="U6125" s="17"/>
      <c r="V6125" s="17"/>
    </row>
    <row r="6126" spans="3:22">
      <c r="C6126" s="3"/>
      <c r="E6126" s="2"/>
      <c r="H6126" s="40"/>
      <c r="I6126" s="10"/>
      <c r="J6126" s="9"/>
      <c r="K6126" s="53"/>
      <c r="L6126" s="54"/>
      <c r="O6126" s="17"/>
      <c r="P6126" s="17"/>
      <c r="Q6126" s="17"/>
      <c r="R6126" s="17"/>
      <c r="S6126" s="17"/>
      <c r="T6126" s="17"/>
      <c r="U6126" s="17"/>
      <c r="V6126" s="17"/>
    </row>
    <row r="6127" spans="3:22">
      <c r="C6127" s="3"/>
      <c r="E6127" s="2"/>
      <c r="H6127" s="40"/>
      <c r="I6127" s="10"/>
      <c r="J6127" s="9"/>
      <c r="K6127" s="53"/>
      <c r="L6127" s="54"/>
      <c r="O6127" s="17"/>
      <c r="P6127" s="17"/>
      <c r="Q6127" s="17"/>
      <c r="R6127" s="17"/>
      <c r="S6127" s="17"/>
      <c r="T6127" s="17"/>
      <c r="U6127" s="17"/>
      <c r="V6127" s="17"/>
    </row>
    <row r="6128" spans="3:22">
      <c r="C6128" s="3"/>
      <c r="E6128" s="2"/>
      <c r="H6128" s="40"/>
      <c r="I6128" s="10"/>
      <c r="J6128" s="9"/>
      <c r="K6128" s="53"/>
      <c r="L6128" s="54"/>
      <c r="O6128" s="17"/>
      <c r="P6128" s="17"/>
      <c r="Q6128" s="17"/>
      <c r="R6128" s="17"/>
      <c r="S6128" s="17"/>
      <c r="T6128" s="17"/>
      <c r="U6128" s="17"/>
      <c r="V6128" s="17"/>
    </row>
    <row r="6129" spans="3:22">
      <c r="C6129" s="3"/>
      <c r="E6129" s="2"/>
      <c r="H6129" s="40"/>
      <c r="I6129" s="10"/>
      <c r="J6129" s="9"/>
      <c r="K6129" s="53"/>
      <c r="L6129" s="54"/>
      <c r="O6129" s="17"/>
      <c r="P6129" s="17"/>
      <c r="Q6129" s="17"/>
      <c r="R6129" s="17"/>
      <c r="S6129" s="17"/>
      <c r="T6129" s="17"/>
      <c r="U6129" s="17"/>
      <c r="V6129" s="17"/>
    </row>
    <row r="6130" spans="3:22">
      <c r="C6130" s="3"/>
      <c r="E6130" s="2"/>
      <c r="H6130" s="40"/>
      <c r="I6130" s="10"/>
      <c r="J6130" s="9"/>
      <c r="K6130" s="53"/>
      <c r="L6130" s="54"/>
      <c r="O6130" s="17"/>
      <c r="P6130" s="17"/>
      <c r="Q6130" s="17"/>
      <c r="R6130" s="17"/>
      <c r="S6130" s="17"/>
      <c r="T6130" s="17"/>
      <c r="U6130" s="17"/>
      <c r="V6130" s="17"/>
    </row>
    <row r="6131" spans="3:22">
      <c r="C6131" s="3"/>
      <c r="E6131" s="2"/>
      <c r="H6131" s="40"/>
      <c r="I6131" s="10"/>
      <c r="J6131" s="9"/>
      <c r="K6131" s="53"/>
      <c r="L6131" s="54"/>
      <c r="O6131" s="17"/>
      <c r="P6131" s="17"/>
      <c r="Q6131" s="17"/>
      <c r="R6131" s="17"/>
      <c r="S6131" s="17"/>
      <c r="T6131" s="17"/>
      <c r="U6131" s="17"/>
      <c r="V6131" s="17"/>
    </row>
    <row r="6132" spans="3:22">
      <c r="C6132" s="3"/>
      <c r="E6132" s="2"/>
      <c r="H6132" s="40"/>
      <c r="I6132" s="10"/>
      <c r="J6132" s="9"/>
      <c r="K6132" s="53"/>
      <c r="L6132" s="54"/>
      <c r="O6132" s="17"/>
      <c r="P6132" s="17"/>
      <c r="Q6132" s="17"/>
      <c r="R6132" s="17"/>
      <c r="S6132" s="17"/>
      <c r="T6132" s="17"/>
      <c r="U6132" s="17"/>
      <c r="V6132" s="17"/>
    </row>
    <row r="6133" spans="3:22">
      <c r="C6133" s="3"/>
      <c r="E6133" s="2"/>
      <c r="H6133" s="40"/>
      <c r="I6133" s="10"/>
      <c r="J6133" s="9"/>
      <c r="K6133" s="53"/>
      <c r="L6133" s="54"/>
      <c r="O6133" s="17"/>
      <c r="P6133" s="17"/>
      <c r="Q6133" s="17"/>
      <c r="R6133" s="17"/>
      <c r="S6133" s="17"/>
      <c r="T6133" s="17"/>
      <c r="U6133" s="17"/>
      <c r="V6133" s="17"/>
    </row>
    <row r="6134" spans="3:22">
      <c r="C6134" s="3"/>
      <c r="E6134" s="2"/>
      <c r="H6134" s="40"/>
      <c r="I6134" s="10"/>
      <c r="J6134" s="9"/>
      <c r="K6134" s="53"/>
      <c r="L6134" s="54"/>
      <c r="O6134" s="17"/>
      <c r="P6134" s="17"/>
      <c r="Q6134" s="17"/>
      <c r="R6134" s="17"/>
      <c r="S6134" s="17"/>
      <c r="T6134" s="17"/>
      <c r="U6134" s="17"/>
      <c r="V6134" s="17"/>
    </row>
    <row r="6135" spans="3:22">
      <c r="C6135" s="3"/>
      <c r="E6135" s="2"/>
      <c r="H6135" s="40"/>
      <c r="I6135" s="10"/>
      <c r="J6135" s="9"/>
      <c r="K6135" s="53"/>
      <c r="L6135" s="54"/>
      <c r="O6135" s="17"/>
      <c r="P6135" s="17"/>
      <c r="Q6135" s="17"/>
      <c r="R6135" s="17"/>
      <c r="S6135" s="17"/>
      <c r="T6135" s="17"/>
      <c r="U6135" s="17"/>
      <c r="V6135" s="17"/>
    </row>
    <row r="6136" spans="3:22">
      <c r="C6136" s="3"/>
      <c r="E6136" s="2"/>
      <c r="H6136" s="40"/>
      <c r="I6136" s="10"/>
      <c r="J6136" s="9"/>
      <c r="K6136" s="53"/>
      <c r="L6136" s="54"/>
      <c r="O6136" s="17"/>
      <c r="P6136" s="17"/>
      <c r="Q6136" s="17"/>
      <c r="R6136" s="17"/>
      <c r="S6136" s="17"/>
      <c r="T6136" s="17"/>
      <c r="U6136" s="17"/>
      <c r="V6136" s="17"/>
    </row>
    <row r="6137" spans="3:22">
      <c r="C6137" s="3"/>
      <c r="E6137" s="2"/>
      <c r="H6137" s="40"/>
      <c r="I6137" s="10"/>
      <c r="J6137" s="9"/>
      <c r="K6137" s="53"/>
      <c r="L6137" s="54"/>
      <c r="O6137" s="17"/>
      <c r="P6137" s="17"/>
      <c r="Q6137" s="17"/>
      <c r="R6137" s="17"/>
      <c r="S6137" s="17"/>
      <c r="T6137" s="17"/>
      <c r="U6137" s="17"/>
      <c r="V6137" s="17"/>
    </row>
    <row r="6138" spans="3:22">
      <c r="C6138" s="3"/>
      <c r="E6138" s="2"/>
      <c r="H6138" s="40"/>
      <c r="I6138" s="10"/>
      <c r="J6138" s="9"/>
      <c r="K6138" s="53"/>
      <c r="L6138" s="54"/>
      <c r="O6138" s="17"/>
      <c r="P6138" s="17"/>
      <c r="Q6138" s="17"/>
      <c r="R6138" s="17"/>
      <c r="S6138" s="17"/>
      <c r="T6138" s="17"/>
      <c r="U6138" s="17"/>
      <c r="V6138" s="17"/>
    </row>
    <row r="6139" spans="3:22">
      <c r="C6139" s="3"/>
      <c r="E6139" s="2"/>
      <c r="H6139" s="40"/>
      <c r="I6139" s="10"/>
      <c r="J6139" s="9"/>
      <c r="K6139" s="53"/>
      <c r="L6139" s="54"/>
      <c r="O6139" s="17"/>
      <c r="P6139" s="17"/>
      <c r="Q6139" s="17"/>
      <c r="R6139" s="17"/>
      <c r="S6139" s="17"/>
      <c r="T6139" s="17"/>
      <c r="U6139" s="17"/>
      <c r="V6139" s="17"/>
    </row>
    <row r="6140" spans="3:22">
      <c r="C6140" s="3"/>
      <c r="E6140" s="2"/>
      <c r="H6140" s="40"/>
      <c r="I6140" s="10"/>
      <c r="J6140" s="9"/>
      <c r="K6140" s="53"/>
      <c r="L6140" s="54"/>
      <c r="O6140" s="17"/>
      <c r="P6140" s="17"/>
      <c r="Q6140" s="17"/>
      <c r="R6140" s="17"/>
      <c r="S6140" s="17"/>
      <c r="T6140" s="17"/>
      <c r="U6140" s="17"/>
      <c r="V6140" s="17"/>
    </row>
    <row r="6141" spans="3:22">
      <c r="C6141" s="3"/>
      <c r="E6141" s="2"/>
      <c r="H6141" s="40"/>
      <c r="I6141" s="10"/>
      <c r="J6141" s="9"/>
      <c r="K6141" s="53"/>
      <c r="L6141" s="54"/>
      <c r="O6141" s="17"/>
      <c r="P6141" s="17"/>
      <c r="Q6141" s="17"/>
      <c r="R6141" s="17"/>
      <c r="S6141" s="17"/>
      <c r="T6141" s="17"/>
      <c r="U6141" s="17"/>
      <c r="V6141" s="17"/>
    </row>
    <row r="6142" spans="3:22">
      <c r="C6142" s="3"/>
      <c r="E6142" s="2"/>
      <c r="H6142" s="40"/>
      <c r="I6142" s="10"/>
      <c r="J6142" s="9"/>
      <c r="K6142" s="53"/>
      <c r="L6142" s="54"/>
      <c r="O6142" s="17"/>
      <c r="P6142" s="17"/>
      <c r="Q6142" s="17"/>
      <c r="R6142" s="17"/>
      <c r="S6142" s="17"/>
      <c r="T6142" s="17"/>
      <c r="U6142" s="17"/>
      <c r="V6142" s="17"/>
    </row>
    <row r="6143" spans="3:22">
      <c r="C6143" s="3"/>
      <c r="E6143" s="2"/>
      <c r="H6143" s="40"/>
      <c r="I6143" s="10"/>
      <c r="J6143" s="9"/>
      <c r="K6143" s="53"/>
      <c r="L6143" s="54"/>
      <c r="O6143" s="17"/>
      <c r="P6143" s="17"/>
      <c r="Q6143" s="17"/>
      <c r="R6143" s="17"/>
      <c r="S6143" s="17"/>
      <c r="T6143" s="17"/>
      <c r="U6143" s="17"/>
      <c r="V6143" s="17"/>
    </row>
    <row r="6144" spans="3:22">
      <c r="C6144" s="3"/>
      <c r="E6144" s="2"/>
      <c r="H6144" s="40"/>
      <c r="I6144" s="10"/>
      <c r="J6144" s="9"/>
      <c r="K6144" s="53"/>
      <c r="L6144" s="54"/>
      <c r="O6144" s="17"/>
      <c r="P6144" s="17"/>
      <c r="Q6144" s="17"/>
      <c r="R6144" s="17"/>
      <c r="S6144" s="17"/>
      <c r="T6144" s="17"/>
      <c r="U6144" s="17"/>
      <c r="V6144" s="17"/>
    </row>
    <row r="6145" spans="3:22">
      <c r="C6145" s="3"/>
      <c r="E6145" s="2"/>
      <c r="H6145" s="40"/>
      <c r="I6145" s="10"/>
      <c r="J6145" s="9"/>
      <c r="K6145" s="53"/>
      <c r="L6145" s="54"/>
      <c r="O6145" s="17"/>
      <c r="P6145" s="17"/>
      <c r="Q6145" s="17"/>
      <c r="R6145" s="17"/>
      <c r="S6145" s="17"/>
      <c r="T6145" s="17"/>
      <c r="U6145" s="17"/>
      <c r="V6145" s="17"/>
    </row>
    <row r="6146" spans="3:22">
      <c r="C6146" s="3"/>
      <c r="E6146" s="2"/>
      <c r="H6146" s="40"/>
      <c r="I6146" s="10"/>
      <c r="J6146" s="9"/>
      <c r="K6146" s="53"/>
      <c r="L6146" s="54"/>
      <c r="O6146" s="17"/>
      <c r="P6146" s="17"/>
      <c r="Q6146" s="17"/>
      <c r="R6146" s="17"/>
      <c r="S6146" s="17"/>
      <c r="T6146" s="17"/>
      <c r="U6146" s="17"/>
      <c r="V6146" s="17"/>
    </row>
    <row r="6147" spans="3:22">
      <c r="C6147" s="3"/>
      <c r="E6147" s="2"/>
      <c r="H6147" s="40"/>
      <c r="I6147" s="10"/>
      <c r="J6147" s="9"/>
      <c r="K6147" s="53"/>
      <c r="L6147" s="54"/>
      <c r="O6147" s="17"/>
      <c r="P6147" s="17"/>
      <c r="Q6147" s="17"/>
      <c r="R6147" s="17"/>
      <c r="S6147" s="17"/>
      <c r="T6147" s="17"/>
      <c r="U6147" s="17"/>
      <c r="V6147" s="17"/>
    </row>
    <row r="6148" spans="3:22">
      <c r="C6148" s="3"/>
      <c r="E6148" s="2"/>
      <c r="H6148" s="40"/>
      <c r="I6148" s="10"/>
      <c r="J6148" s="9"/>
      <c r="K6148" s="53"/>
      <c r="L6148" s="54"/>
      <c r="O6148" s="17"/>
      <c r="P6148" s="17"/>
      <c r="Q6148" s="17"/>
      <c r="R6148" s="17"/>
      <c r="S6148" s="17"/>
      <c r="T6148" s="17"/>
      <c r="U6148" s="17"/>
      <c r="V6148" s="17"/>
    </row>
    <row r="6149" spans="3:22">
      <c r="C6149" s="3"/>
      <c r="E6149" s="2"/>
      <c r="H6149" s="40"/>
      <c r="I6149" s="10"/>
      <c r="J6149" s="9"/>
      <c r="K6149" s="53"/>
      <c r="L6149" s="54"/>
      <c r="O6149" s="17"/>
      <c r="P6149" s="17"/>
      <c r="Q6149" s="17"/>
      <c r="R6149" s="17"/>
      <c r="S6149" s="17"/>
      <c r="T6149" s="17"/>
      <c r="U6149" s="17"/>
      <c r="V6149" s="17"/>
    </row>
    <row r="6150" spans="3:22">
      <c r="C6150" s="3"/>
      <c r="E6150" s="2"/>
      <c r="H6150" s="40"/>
      <c r="I6150" s="10"/>
      <c r="J6150" s="9"/>
      <c r="K6150" s="53"/>
      <c r="L6150" s="54"/>
      <c r="O6150" s="17"/>
      <c r="P6150" s="17"/>
      <c r="Q6150" s="17"/>
      <c r="R6150" s="17"/>
      <c r="S6150" s="17"/>
      <c r="T6150" s="17"/>
      <c r="U6150" s="17"/>
      <c r="V6150" s="17"/>
    </row>
    <row r="6151" spans="3:22">
      <c r="C6151" s="3"/>
      <c r="E6151" s="2"/>
      <c r="H6151" s="40"/>
      <c r="I6151" s="10"/>
      <c r="J6151" s="9"/>
      <c r="K6151" s="53"/>
      <c r="L6151" s="54"/>
      <c r="O6151" s="17"/>
      <c r="P6151" s="17"/>
      <c r="Q6151" s="17"/>
      <c r="R6151" s="17"/>
      <c r="S6151" s="17"/>
      <c r="T6151" s="17"/>
      <c r="U6151" s="17"/>
      <c r="V6151" s="17"/>
    </row>
    <row r="6152" spans="3:22">
      <c r="C6152" s="3"/>
      <c r="E6152" s="2"/>
      <c r="H6152" s="40"/>
      <c r="I6152" s="10"/>
      <c r="J6152" s="9"/>
      <c r="K6152" s="53"/>
      <c r="L6152" s="54"/>
      <c r="O6152" s="17"/>
      <c r="P6152" s="17"/>
      <c r="Q6152" s="17"/>
      <c r="R6152" s="17"/>
      <c r="S6152" s="17"/>
      <c r="T6152" s="17"/>
      <c r="U6152" s="17"/>
      <c r="V6152" s="17"/>
    </row>
    <row r="6153" spans="3:22">
      <c r="C6153" s="3"/>
      <c r="E6153" s="2"/>
      <c r="H6153" s="40"/>
      <c r="I6153" s="10"/>
      <c r="J6153" s="9"/>
      <c r="K6153" s="53"/>
      <c r="L6153" s="54"/>
      <c r="O6153" s="17"/>
      <c r="P6153" s="17"/>
      <c r="Q6153" s="17"/>
      <c r="R6153" s="17"/>
      <c r="S6153" s="17"/>
      <c r="T6153" s="17"/>
      <c r="U6153" s="17"/>
      <c r="V6153" s="17"/>
    </row>
    <row r="6154" spans="3:22">
      <c r="C6154" s="3"/>
      <c r="E6154" s="2"/>
      <c r="H6154" s="40"/>
      <c r="I6154" s="10"/>
      <c r="J6154" s="9"/>
      <c r="K6154" s="53"/>
      <c r="L6154" s="54"/>
      <c r="O6154" s="17"/>
      <c r="P6154" s="17"/>
      <c r="Q6154" s="17"/>
      <c r="R6154" s="17"/>
      <c r="S6154" s="17"/>
      <c r="T6154" s="17"/>
      <c r="U6154" s="17"/>
      <c r="V6154" s="17"/>
    </row>
    <row r="6155" spans="3:22">
      <c r="C6155" s="3"/>
      <c r="E6155" s="2"/>
      <c r="H6155" s="40"/>
      <c r="I6155" s="10"/>
      <c r="J6155" s="9"/>
      <c r="K6155" s="53"/>
      <c r="L6155" s="54"/>
      <c r="O6155" s="17"/>
      <c r="P6155" s="17"/>
      <c r="Q6155" s="17"/>
      <c r="R6155" s="17"/>
      <c r="S6155" s="17"/>
      <c r="T6155" s="17"/>
      <c r="U6155" s="17"/>
      <c r="V6155" s="17"/>
    </row>
    <row r="6156" spans="3:22">
      <c r="C6156" s="3"/>
      <c r="E6156" s="2"/>
      <c r="H6156" s="40"/>
      <c r="I6156" s="10"/>
      <c r="J6156" s="9"/>
      <c r="K6156" s="53"/>
      <c r="L6156" s="54"/>
      <c r="O6156" s="17"/>
      <c r="P6156" s="17"/>
      <c r="Q6156" s="17"/>
      <c r="R6156" s="17"/>
      <c r="S6156" s="17"/>
      <c r="T6156" s="17"/>
      <c r="U6156" s="17"/>
      <c r="V6156" s="17"/>
    </row>
    <row r="6157" spans="3:22">
      <c r="C6157" s="3"/>
      <c r="E6157" s="2"/>
      <c r="H6157" s="40"/>
      <c r="I6157" s="10"/>
      <c r="J6157" s="9"/>
      <c r="K6157" s="53"/>
      <c r="L6157" s="54"/>
      <c r="O6157" s="17"/>
      <c r="P6157" s="17"/>
      <c r="Q6157" s="17"/>
      <c r="R6157" s="17"/>
      <c r="S6157" s="17"/>
      <c r="T6157" s="17"/>
      <c r="U6157" s="17"/>
      <c r="V6157" s="17"/>
    </row>
    <row r="6158" spans="3:22">
      <c r="C6158" s="3"/>
      <c r="E6158" s="2"/>
      <c r="H6158" s="40"/>
      <c r="I6158" s="10"/>
      <c r="J6158" s="9"/>
      <c r="K6158" s="53"/>
      <c r="L6158" s="54"/>
      <c r="O6158" s="17"/>
      <c r="P6158" s="17"/>
      <c r="Q6158" s="17"/>
      <c r="R6158" s="17"/>
      <c r="S6158" s="17"/>
      <c r="T6158" s="17"/>
      <c r="U6158" s="17"/>
      <c r="V6158" s="17"/>
    </row>
    <row r="6159" spans="3:22">
      <c r="C6159" s="3"/>
      <c r="E6159" s="2"/>
      <c r="H6159" s="40"/>
      <c r="I6159" s="10"/>
      <c r="J6159" s="9"/>
      <c r="K6159" s="53"/>
      <c r="L6159" s="54"/>
      <c r="O6159" s="17"/>
      <c r="P6159" s="17"/>
      <c r="Q6159" s="17"/>
      <c r="R6159" s="17"/>
      <c r="S6159" s="17"/>
      <c r="T6159" s="17"/>
      <c r="U6159" s="17"/>
      <c r="V6159" s="17"/>
    </row>
    <row r="6160" spans="3:22">
      <c r="C6160" s="3"/>
      <c r="E6160" s="2"/>
      <c r="H6160" s="40"/>
      <c r="I6160" s="10"/>
      <c r="J6160" s="9"/>
      <c r="K6160" s="53"/>
      <c r="L6160" s="54"/>
      <c r="O6160" s="17"/>
      <c r="P6160" s="17"/>
      <c r="Q6160" s="17"/>
      <c r="R6160" s="17"/>
      <c r="S6160" s="17"/>
      <c r="T6160" s="17"/>
      <c r="U6160" s="17"/>
      <c r="V6160" s="17"/>
    </row>
    <row r="6161" spans="3:22">
      <c r="C6161" s="3"/>
      <c r="E6161" s="2"/>
      <c r="H6161" s="40"/>
      <c r="I6161" s="10"/>
      <c r="J6161" s="9"/>
      <c r="K6161" s="53"/>
      <c r="L6161" s="54"/>
      <c r="O6161" s="17"/>
      <c r="P6161" s="17"/>
      <c r="Q6161" s="17"/>
      <c r="R6161" s="17"/>
      <c r="S6161" s="17"/>
      <c r="T6161" s="17"/>
      <c r="U6161" s="17"/>
      <c r="V6161" s="17"/>
    </row>
    <row r="6162" spans="3:22">
      <c r="C6162" s="3"/>
      <c r="E6162" s="2"/>
      <c r="H6162" s="40"/>
      <c r="I6162" s="10"/>
      <c r="J6162" s="9"/>
      <c r="K6162" s="53"/>
      <c r="L6162" s="54"/>
      <c r="O6162" s="17"/>
      <c r="P6162" s="17"/>
      <c r="Q6162" s="17"/>
      <c r="R6162" s="17"/>
      <c r="S6162" s="17"/>
      <c r="T6162" s="17"/>
      <c r="U6162" s="17"/>
      <c r="V6162" s="17"/>
    </row>
    <row r="6163" spans="3:22">
      <c r="C6163" s="3"/>
      <c r="E6163" s="2"/>
      <c r="H6163" s="40"/>
      <c r="I6163" s="10"/>
      <c r="J6163" s="9"/>
      <c r="K6163" s="53"/>
      <c r="L6163" s="54"/>
      <c r="O6163" s="17"/>
      <c r="P6163" s="17"/>
      <c r="Q6163" s="17"/>
      <c r="R6163" s="17"/>
      <c r="S6163" s="17"/>
      <c r="T6163" s="17"/>
      <c r="U6163" s="17"/>
      <c r="V6163" s="17"/>
    </row>
    <row r="6164" spans="3:22">
      <c r="C6164" s="3"/>
      <c r="E6164" s="2"/>
      <c r="H6164" s="40"/>
      <c r="I6164" s="10"/>
      <c r="J6164" s="9"/>
      <c r="K6164" s="53"/>
      <c r="L6164" s="54"/>
      <c r="O6164" s="17"/>
      <c r="P6164" s="17"/>
      <c r="Q6164" s="17"/>
      <c r="R6164" s="17"/>
      <c r="S6164" s="17"/>
      <c r="T6164" s="17"/>
      <c r="U6164" s="17"/>
      <c r="V6164" s="17"/>
    </row>
    <row r="6165" spans="3:22">
      <c r="C6165" s="3"/>
      <c r="E6165" s="2"/>
      <c r="H6165" s="40"/>
      <c r="I6165" s="10"/>
      <c r="J6165" s="9"/>
      <c r="K6165" s="53"/>
      <c r="L6165" s="54"/>
      <c r="O6165" s="17"/>
      <c r="P6165" s="17"/>
      <c r="Q6165" s="17"/>
      <c r="R6165" s="17"/>
      <c r="S6165" s="17"/>
      <c r="T6165" s="17"/>
      <c r="U6165" s="17"/>
      <c r="V6165" s="17"/>
    </row>
    <row r="6166" spans="3:22">
      <c r="C6166" s="3"/>
      <c r="E6166" s="2"/>
      <c r="H6166" s="40"/>
      <c r="I6166" s="10"/>
      <c r="J6166" s="9"/>
      <c r="K6166" s="53"/>
      <c r="L6166" s="54"/>
      <c r="O6166" s="17"/>
      <c r="P6166" s="17"/>
      <c r="Q6166" s="17"/>
      <c r="R6166" s="17"/>
      <c r="S6166" s="17"/>
      <c r="T6166" s="17"/>
      <c r="U6166" s="17"/>
      <c r="V6166" s="17"/>
    </row>
    <row r="6167" spans="3:22">
      <c r="C6167" s="3"/>
      <c r="E6167" s="2"/>
      <c r="H6167" s="40"/>
      <c r="I6167" s="10"/>
      <c r="J6167" s="9"/>
      <c r="K6167" s="53"/>
      <c r="L6167" s="54"/>
      <c r="O6167" s="17"/>
      <c r="P6167" s="17"/>
      <c r="Q6167" s="17"/>
      <c r="R6167" s="17"/>
      <c r="S6167" s="17"/>
      <c r="T6167" s="17"/>
      <c r="U6167" s="17"/>
      <c r="V6167" s="17"/>
    </row>
    <row r="6168" spans="3:22">
      <c r="C6168" s="3"/>
      <c r="E6168" s="2"/>
      <c r="H6168" s="40"/>
      <c r="I6168" s="10"/>
      <c r="J6168" s="9"/>
      <c r="K6168" s="53"/>
      <c r="L6168" s="54"/>
      <c r="O6168" s="17"/>
      <c r="P6168" s="17"/>
      <c r="Q6168" s="17"/>
      <c r="R6168" s="17"/>
      <c r="S6168" s="17"/>
      <c r="T6168" s="17"/>
      <c r="U6168" s="17"/>
      <c r="V6168" s="17"/>
    </row>
    <row r="6169" spans="3:22">
      <c r="C6169" s="3"/>
      <c r="E6169" s="2"/>
      <c r="H6169" s="40"/>
      <c r="I6169" s="10"/>
      <c r="J6169" s="9"/>
      <c r="K6169" s="53"/>
      <c r="L6169" s="54"/>
      <c r="O6169" s="17"/>
      <c r="P6169" s="17"/>
      <c r="Q6169" s="17"/>
      <c r="R6169" s="17"/>
      <c r="S6169" s="17"/>
      <c r="T6169" s="17"/>
      <c r="U6169" s="17"/>
      <c r="V6169" s="17"/>
    </row>
    <row r="6170" spans="3:22">
      <c r="C6170" s="3"/>
      <c r="E6170" s="2"/>
      <c r="H6170" s="40"/>
      <c r="I6170" s="10"/>
      <c r="J6170" s="9"/>
      <c r="K6170" s="53"/>
      <c r="L6170" s="54"/>
      <c r="O6170" s="17"/>
      <c r="P6170" s="17"/>
      <c r="Q6170" s="17"/>
      <c r="R6170" s="17"/>
      <c r="S6170" s="17"/>
      <c r="T6170" s="17"/>
      <c r="U6170" s="17"/>
      <c r="V6170" s="17"/>
    </row>
    <row r="6171" spans="3:22">
      <c r="C6171" s="3"/>
      <c r="E6171" s="2"/>
      <c r="H6171" s="40"/>
      <c r="I6171" s="10"/>
      <c r="J6171" s="9"/>
      <c r="K6171" s="53"/>
      <c r="L6171" s="54"/>
      <c r="O6171" s="17"/>
      <c r="P6171" s="17"/>
      <c r="Q6171" s="17"/>
      <c r="R6171" s="17"/>
      <c r="S6171" s="17"/>
      <c r="T6171" s="17"/>
      <c r="U6171" s="17"/>
      <c r="V6171" s="17"/>
    </row>
    <row r="6172" spans="3:22">
      <c r="C6172" s="3"/>
      <c r="E6172" s="2"/>
      <c r="H6172" s="40"/>
      <c r="I6172" s="10"/>
      <c r="J6172" s="9"/>
      <c r="K6172" s="53"/>
      <c r="L6172" s="54"/>
      <c r="O6172" s="17"/>
      <c r="P6172" s="17"/>
      <c r="Q6172" s="17"/>
      <c r="R6172" s="17"/>
      <c r="S6172" s="17"/>
      <c r="T6172" s="17"/>
      <c r="U6172" s="17"/>
      <c r="V6172" s="17"/>
    </row>
    <row r="6173" spans="3:22">
      <c r="C6173" s="3"/>
      <c r="E6173" s="2"/>
      <c r="H6173" s="40"/>
      <c r="I6173" s="10"/>
      <c r="J6173" s="9"/>
      <c r="K6173" s="53"/>
      <c r="L6173" s="54"/>
      <c r="O6173" s="17"/>
      <c r="P6173" s="17"/>
      <c r="Q6173" s="17"/>
      <c r="R6173" s="17"/>
      <c r="S6173" s="17"/>
      <c r="T6173" s="17"/>
      <c r="U6173" s="17"/>
      <c r="V6173" s="17"/>
    </row>
    <row r="6174" spans="3:22">
      <c r="C6174" s="3"/>
      <c r="E6174" s="2"/>
      <c r="H6174" s="40"/>
      <c r="I6174" s="10"/>
      <c r="J6174" s="9"/>
      <c r="K6174" s="53"/>
      <c r="L6174" s="54"/>
      <c r="O6174" s="17"/>
      <c r="P6174" s="17"/>
      <c r="Q6174" s="17"/>
      <c r="R6174" s="17"/>
      <c r="S6174" s="17"/>
      <c r="T6174" s="17"/>
      <c r="U6174" s="17"/>
      <c r="V6174" s="17"/>
    </row>
    <row r="6175" spans="3:22">
      <c r="C6175" s="3"/>
      <c r="E6175" s="2"/>
      <c r="H6175" s="40"/>
      <c r="I6175" s="10"/>
      <c r="J6175" s="9"/>
      <c r="K6175" s="53"/>
      <c r="L6175" s="54"/>
      <c r="O6175" s="17"/>
      <c r="P6175" s="17"/>
      <c r="Q6175" s="17"/>
      <c r="R6175" s="17"/>
      <c r="S6175" s="17"/>
      <c r="T6175" s="17"/>
      <c r="U6175" s="17"/>
      <c r="V6175" s="17"/>
    </row>
    <row r="6176" spans="3:22">
      <c r="C6176" s="3"/>
      <c r="E6176" s="2"/>
      <c r="H6176" s="40"/>
      <c r="I6176" s="10"/>
      <c r="J6176" s="9"/>
      <c r="K6176" s="53"/>
      <c r="L6176" s="54"/>
      <c r="O6176" s="17"/>
      <c r="P6176" s="17"/>
      <c r="Q6176" s="17"/>
      <c r="R6176" s="17"/>
      <c r="S6176" s="17"/>
      <c r="T6176" s="17"/>
      <c r="U6176" s="17"/>
      <c r="V6176" s="17"/>
    </row>
    <row r="6177" spans="3:22">
      <c r="C6177" s="3"/>
      <c r="E6177" s="2"/>
      <c r="H6177" s="40"/>
      <c r="I6177" s="10"/>
      <c r="J6177" s="9"/>
      <c r="K6177" s="53"/>
      <c r="L6177" s="54"/>
      <c r="O6177" s="17"/>
      <c r="P6177" s="17"/>
      <c r="Q6177" s="17"/>
      <c r="R6177" s="17"/>
      <c r="S6177" s="17"/>
      <c r="T6177" s="17"/>
      <c r="U6177" s="17"/>
      <c r="V6177" s="17"/>
    </row>
    <row r="6178" spans="3:22">
      <c r="C6178" s="3"/>
      <c r="E6178" s="2"/>
      <c r="H6178" s="40"/>
      <c r="I6178" s="10"/>
      <c r="J6178" s="9"/>
      <c r="K6178" s="53"/>
      <c r="L6178" s="54"/>
      <c r="O6178" s="17"/>
      <c r="P6178" s="17"/>
      <c r="Q6178" s="17"/>
      <c r="R6178" s="17"/>
      <c r="S6178" s="17"/>
      <c r="T6178" s="17"/>
      <c r="U6178" s="17"/>
      <c r="V6178" s="17"/>
    </row>
    <row r="6179" spans="3:22">
      <c r="C6179" s="3"/>
      <c r="E6179" s="2"/>
      <c r="H6179" s="40"/>
      <c r="I6179" s="10"/>
      <c r="J6179" s="9"/>
      <c r="K6179" s="53"/>
      <c r="L6179" s="54"/>
      <c r="O6179" s="17"/>
      <c r="P6179" s="17"/>
      <c r="Q6179" s="17"/>
      <c r="R6179" s="17"/>
      <c r="S6179" s="17"/>
      <c r="T6179" s="17"/>
      <c r="U6179" s="17"/>
      <c r="V6179" s="17"/>
    </row>
    <row r="6180" spans="3:22">
      <c r="C6180" s="3"/>
      <c r="E6180" s="2"/>
      <c r="H6180" s="40"/>
      <c r="I6180" s="10"/>
      <c r="J6180" s="9"/>
      <c r="K6180" s="53"/>
      <c r="L6180" s="54"/>
      <c r="O6180" s="17"/>
      <c r="P6180" s="17"/>
      <c r="Q6180" s="17"/>
      <c r="R6180" s="17"/>
      <c r="S6180" s="17"/>
      <c r="T6180" s="17"/>
      <c r="U6180" s="17"/>
      <c r="V6180" s="17"/>
    </row>
    <row r="6181" spans="3:22">
      <c r="C6181" s="3"/>
      <c r="E6181" s="2"/>
      <c r="H6181" s="40"/>
      <c r="I6181" s="10"/>
      <c r="J6181" s="9"/>
      <c r="K6181" s="53"/>
      <c r="L6181" s="54"/>
      <c r="O6181" s="17"/>
      <c r="P6181" s="17"/>
      <c r="Q6181" s="17"/>
      <c r="R6181" s="17"/>
      <c r="S6181" s="17"/>
      <c r="T6181" s="17"/>
      <c r="U6181" s="17"/>
      <c r="V6181" s="17"/>
    </row>
    <row r="6182" spans="3:22">
      <c r="C6182" s="3"/>
      <c r="E6182" s="2"/>
      <c r="H6182" s="40"/>
      <c r="I6182" s="10"/>
      <c r="J6182" s="9"/>
      <c r="K6182" s="53"/>
      <c r="L6182" s="54"/>
      <c r="O6182" s="17"/>
      <c r="P6182" s="17"/>
      <c r="Q6182" s="17"/>
      <c r="R6182" s="17"/>
      <c r="S6182" s="17"/>
      <c r="T6182" s="17"/>
      <c r="U6182" s="17"/>
      <c r="V6182" s="17"/>
    </row>
    <row r="6183" spans="3:22">
      <c r="C6183" s="3"/>
      <c r="E6183" s="2"/>
      <c r="H6183" s="40"/>
      <c r="I6183" s="10"/>
      <c r="J6183" s="9"/>
      <c r="K6183" s="53"/>
      <c r="L6183" s="54"/>
      <c r="O6183" s="17"/>
      <c r="P6183" s="17"/>
      <c r="Q6183" s="17"/>
      <c r="R6183" s="17"/>
      <c r="S6183" s="17"/>
      <c r="T6183" s="17"/>
      <c r="U6183" s="17"/>
      <c r="V6183" s="17"/>
    </row>
    <row r="6184" spans="3:22">
      <c r="C6184" s="3"/>
      <c r="E6184" s="2"/>
      <c r="H6184" s="40"/>
      <c r="I6184" s="10"/>
      <c r="J6184" s="9"/>
      <c r="K6184" s="53"/>
      <c r="L6184" s="54"/>
      <c r="O6184" s="17"/>
      <c r="P6184" s="17"/>
      <c r="Q6184" s="17"/>
      <c r="R6184" s="17"/>
      <c r="S6184" s="17"/>
      <c r="T6184" s="17"/>
      <c r="U6184" s="17"/>
      <c r="V6184" s="17"/>
    </row>
    <row r="6185" spans="3:22">
      <c r="C6185" s="3"/>
      <c r="E6185" s="2"/>
      <c r="H6185" s="40"/>
      <c r="I6185" s="10"/>
      <c r="J6185" s="9"/>
      <c r="K6185" s="53"/>
      <c r="L6185" s="54"/>
      <c r="O6185" s="17"/>
      <c r="P6185" s="17"/>
      <c r="Q6185" s="17"/>
      <c r="R6185" s="17"/>
      <c r="S6185" s="17"/>
      <c r="T6185" s="17"/>
      <c r="U6185" s="17"/>
      <c r="V6185" s="17"/>
    </row>
    <row r="6186" spans="3:22">
      <c r="C6186" s="3"/>
      <c r="E6186" s="2"/>
      <c r="H6186" s="40"/>
      <c r="I6186" s="10"/>
      <c r="J6186" s="9"/>
      <c r="K6186" s="53"/>
      <c r="L6186" s="54"/>
      <c r="O6186" s="17"/>
      <c r="P6186" s="17"/>
      <c r="Q6186" s="17"/>
      <c r="R6186" s="17"/>
      <c r="S6186" s="17"/>
      <c r="T6186" s="17"/>
      <c r="U6186" s="17"/>
      <c r="V6186" s="17"/>
    </row>
    <row r="6187" spans="3:22">
      <c r="C6187" s="3"/>
      <c r="E6187" s="2"/>
      <c r="H6187" s="40"/>
      <c r="I6187" s="10"/>
      <c r="J6187" s="9"/>
      <c r="K6187" s="53"/>
      <c r="L6187" s="54"/>
      <c r="O6187" s="17"/>
      <c r="P6187" s="17"/>
      <c r="Q6187" s="17"/>
      <c r="R6187" s="17"/>
      <c r="S6187" s="17"/>
      <c r="T6187" s="17"/>
      <c r="U6187" s="17"/>
      <c r="V6187" s="17"/>
    </row>
    <row r="6188" spans="3:22">
      <c r="C6188" s="3"/>
      <c r="E6188" s="2"/>
      <c r="H6188" s="40"/>
      <c r="I6188" s="10"/>
      <c r="J6188" s="9"/>
      <c r="K6188" s="53"/>
      <c r="L6188" s="54"/>
      <c r="O6188" s="17"/>
      <c r="P6188" s="17"/>
      <c r="Q6188" s="17"/>
      <c r="R6188" s="17"/>
      <c r="S6188" s="17"/>
      <c r="T6188" s="17"/>
      <c r="U6188" s="17"/>
      <c r="V6188" s="17"/>
    </row>
    <row r="6189" spans="3:22">
      <c r="C6189" s="3"/>
      <c r="E6189" s="2"/>
      <c r="H6189" s="40"/>
      <c r="I6189" s="10"/>
      <c r="J6189" s="9"/>
      <c r="K6189" s="53"/>
      <c r="L6189" s="54"/>
      <c r="O6189" s="17"/>
      <c r="P6189" s="17"/>
      <c r="Q6189" s="17"/>
      <c r="R6189" s="17"/>
      <c r="S6189" s="17"/>
      <c r="T6189" s="17"/>
      <c r="U6189" s="17"/>
      <c r="V6189" s="17"/>
    </row>
    <row r="6190" spans="3:22">
      <c r="C6190" s="3"/>
      <c r="E6190" s="2"/>
      <c r="H6190" s="40"/>
      <c r="I6190" s="10"/>
      <c r="J6190" s="9"/>
      <c r="K6190" s="53"/>
      <c r="L6190" s="54"/>
      <c r="O6190" s="17"/>
      <c r="P6190" s="17"/>
      <c r="Q6190" s="17"/>
      <c r="R6190" s="17"/>
      <c r="S6190" s="17"/>
      <c r="T6190" s="17"/>
      <c r="U6190" s="17"/>
      <c r="V6190" s="17"/>
    </row>
    <row r="6191" spans="3:22">
      <c r="C6191" s="3"/>
      <c r="E6191" s="2"/>
      <c r="H6191" s="40"/>
      <c r="I6191" s="10"/>
      <c r="J6191" s="9"/>
      <c r="K6191" s="53"/>
      <c r="L6191" s="54"/>
      <c r="O6191" s="17"/>
      <c r="P6191" s="17"/>
      <c r="Q6191" s="17"/>
      <c r="R6191" s="17"/>
      <c r="S6191" s="17"/>
      <c r="T6191" s="17"/>
      <c r="U6191" s="17"/>
      <c r="V6191" s="17"/>
    </row>
    <row r="6192" spans="3:22">
      <c r="C6192" s="3"/>
      <c r="E6192" s="2"/>
      <c r="H6192" s="40"/>
      <c r="I6192" s="10"/>
      <c r="J6192" s="9"/>
      <c r="K6192" s="53"/>
      <c r="L6192" s="54"/>
      <c r="O6192" s="17"/>
      <c r="P6192" s="17"/>
      <c r="Q6192" s="17"/>
      <c r="R6192" s="17"/>
      <c r="S6192" s="17"/>
      <c r="T6192" s="17"/>
      <c r="U6192" s="17"/>
      <c r="V6192" s="17"/>
    </row>
    <row r="6193" spans="3:22">
      <c r="C6193" s="3"/>
      <c r="E6193" s="2"/>
      <c r="H6193" s="40"/>
      <c r="I6193" s="10"/>
      <c r="J6193" s="9"/>
      <c r="K6193" s="53"/>
      <c r="L6193" s="54"/>
      <c r="O6193" s="17"/>
      <c r="P6193" s="17"/>
      <c r="Q6193" s="17"/>
      <c r="R6193" s="17"/>
      <c r="S6193" s="17"/>
      <c r="T6193" s="17"/>
      <c r="U6193" s="17"/>
      <c r="V6193" s="17"/>
    </row>
    <row r="6194" spans="3:22">
      <c r="C6194" s="3"/>
      <c r="E6194" s="2"/>
      <c r="H6194" s="40"/>
      <c r="I6194" s="10"/>
      <c r="J6194" s="9"/>
      <c r="K6194" s="53"/>
      <c r="L6194" s="54"/>
      <c r="O6194" s="17"/>
      <c r="P6194" s="17"/>
      <c r="Q6194" s="17"/>
      <c r="R6194" s="17"/>
      <c r="S6194" s="17"/>
      <c r="T6194" s="17"/>
      <c r="U6194" s="17"/>
      <c r="V6194" s="17"/>
    </row>
    <row r="6195" spans="3:22">
      <c r="C6195" s="3"/>
      <c r="E6195" s="2"/>
      <c r="H6195" s="40"/>
      <c r="I6195" s="10"/>
      <c r="J6195" s="9"/>
      <c r="K6195" s="53"/>
      <c r="L6195" s="54"/>
      <c r="O6195" s="17"/>
      <c r="P6195" s="17"/>
      <c r="Q6195" s="17"/>
      <c r="R6195" s="17"/>
      <c r="S6195" s="17"/>
      <c r="T6195" s="17"/>
      <c r="U6195" s="17"/>
      <c r="V6195" s="17"/>
    </row>
    <row r="6196" spans="3:22">
      <c r="C6196" s="3"/>
      <c r="E6196" s="2"/>
      <c r="H6196" s="40"/>
      <c r="I6196" s="10"/>
      <c r="J6196" s="9"/>
      <c r="K6196" s="53"/>
      <c r="L6196" s="54"/>
      <c r="O6196" s="17"/>
      <c r="P6196" s="17"/>
      <c r="Q6196" s="17"/>
      <c r="R6196" s="17"/>
      <c r="S6196" s="17"/>
      <c r="T6196" s="17"/>
      <c r="U6196" s="17"/>
      <c r="V6196" s="17"/>
    </row>
    <row r="6197" spans="3:22">
      <c r="C6197" s="3"/>
      <c r="E6197" s="2"/>
      <c r="H6197" s="40"/>
      <c r="I6197" s="10"/>
      <c r="J6197" s="9"/>
      <c r="K6197" s="53"/>
      <c r="L6197" s="54"/>
      <c r="O6197" s="17"/>
      <c r="P6197" s="17"/>
      <c r="Q6197" s="17"/>
      <c r="R6197" s="17"/>
      <c r="S6197" s="17"/>
      <c r="T6197" s="17"/>
      <c r="U6197" s="17"/>
      <c r="V6197" s="17"/>
    </row>
    <row r="6198" spans="3:22">
      <c r="C6198" s="3"/>
      <c r="E6198" s="2"/>
      <c r="H6198" s="40"/>
      <c r="I6198" s="10"/>
      <c r="J6198" s="9"/>
      <c r="K6198" s="53"/>
      <c r="L6198" s="54"/>
      <c r="O6198" s="17"/>
      <c r="P6198" s="17"/>
      <c r="Q6198" s="17"/>
      <c r="R6198" s="17"/>
      <c r="S6198" s="17"/>
      <c r="T6198" s="17"/>
      <c r="U6198" s="17"/>
      <c r="V6198" s="17"/>
    </row>
    <row r="6199" spans="3:22">
      <c r="C6199" s="3"/>
      <c r="E6199" s="2"/>
      <c r="H6199" s="40"/>
      <c r="I6199" s="10"/>
      <c r="J6199" s="9"/>
      <c r="K6199" s="53"/>
      <c r="L6199" s="54"/>
      <c r="O6199" s="17"/>
      <c r="P6199" s="17"/>
      <c r="Q6199" s="17"/>
      <c r="R6199" s="17"/>
      <c r="S6199" s="17"/>
      <c r="T6199" s="17"/>
      <c r="U6199" s="17"/>
      <c r="V6199" s="17"/>
    </row>
    <row r="6200" spans="3:22">
      <c r="C6200" s="3"/>
      <c r="E6200" s="2"/>
      <c r="H6200" s="40"/>
      <c r="I6200" s="10"/>
      <c r="J6200" s="9"/>
      <c r="K6200" s="53"/>
      <c r="L6200" s="54"/>
      <c r="O6200" s="17"/>
      <c r="P6200" s="17"/>
      <c r="Q6200" s="17"/>
      <c r="R6200" s="17"/>
      <c r="S6200" s="17"/>
      <c r="T6200" s="17"/>
      <c r="U6200" s="17"/>
      <c r="V6200" s="17"/>
    </row>
    <row r="6201" spans="3:22">
      <c r="C6201" s="3"/>
      <c r="E6201" s="2"/>
      <c r="H6201" s="40"/>
      <c r="I6201" s="10"/>
      <c r="J6201" s="9"/>
      <c r="K6201" s="53"/>
      <c r="L6201" s="54"/>
      <c r="O6201" s="17"/>
      <c r="P6201" s="17"/>
      <c r="Q6201" s="17"/>
      <c r="R6201" s="17"/>
      <c r="S6201" s="17"/>
      <c r="T6201" s="17"/>
      <c r="U6201" s="17"/>
      <c r="V6201" s="17"/>
    </row>
    <row r="6202" spans="3:22">
      <c r="C6202" s="3"/>
      <c r="E6202" s="2"/>
      <c r="H6202" s="40"/>
      <c r="I6202" s="10"/>
      <c r="J6202" s="9"/>
      <c r="K6202" s="53"/>
      <c r="L6202" s="54"/>
      <c r="O6202" s="17"/>
      <c r="P6202" s="17"/>
      <c r="Q6202" s="17"/>
      <c r="R6202" s="17"/>
      <c r="S6202" s="17"/>
      <c r="T6202" s="17"/>
      <c r="U6202" s="17"/>
      <c r="V6202" s="17"/>
    </row>
    <row r="6203" spans="3:22">
      <c r="C6203" s="3"/>
      <c r="E6203" s="2"/>
      <c r="H6203" s="40"/>
      <c r="I6203" s="10"/>
      <c r="J6203" s="9"/>
      <c r="K6203" s="53"/>
      <c r="L6203" s="54"/>
      <c r="O6203" s="17"/>
      <c r="P6203" s="17"/>
      <c r="Q6203" s="17"/>
      <c r="R6203" s="17"/>
      <c r="S6203" s="17"/>
      <c r="T6203" s="17"/>
      <c r="U6203" s="17"/>
      <c r="V6203" s="17"/>
    </row>
    <row r="6204" spans="3:22">
      <c r="C6204" s="3"/>
      <c r="E6204" s="2"/>
      <c r="H6204" s="40"/>
      <c r="I6204" s="10"/>
      <c r="J6204" s="9"/>
      <c r="K6204" s="53"/>
      <c r="L6204" s="54"/>
      <c r="O6204" s="17"/>
      <c r="P6204" s="17"/>
      <c r="Q6204" s="17"/>
      <c r="R6204" s="17"/>
      <c r="S6204" s="17"/>
      <c r="T6204" s="17"/>
      <c r="U6204" s="17"/>
      <c r="V6204" s="17"/>
    </row>
    <row r="6205" spans="3:22">
      <c r="C6205" s="3"/>
      <c r="E6205" s="2"/>
      <c r="H6205" s="40"/>
      <c r="I6205" s="10"/>
      <c r="J6205" s="9"/>
      <c r="K6205" s="53"/>
      <c r="L6205" s="54"/>
      <c r="O6205" s="17"/>
      <c r="P6205" s="17"/>
      <c r="Q6205" s="17"/>
      <c r="R6205" s="17"/>
      <c r="S6205" s="17"/>
      <c r="T6205" s="17"/>
      <c r="U6205" s="17"/>
      <c r="V6205" s="17"/>
    </row>
    <row r="6206" spans="3:22">
      <c r="C6206" s="3"/>
      <c r="E6206" s="2"/>
      <c r="H6206" s="40"/>
      <c r="I6206" s="10"/>
      <c r="J6206" s="9"/>
      <c r="K6206" s="53"/>
      <c r="L6206" s="54"/>
      <c r="O6206" s="17"/>
      <c r="P6206" s="17"/>
      <c r="Q6206" s="17"/>
      <c r="R6206" s="17"/>
      <c r="S6206" s="17"/>
      <c r="T6206" s="17"/>
      <c r="U6206" s="17"/>
      <c r="V6206" s="17"/>
    </row>
    <row r="6207" spans="3:22">
      <c r="C6207" s="3"/>
      <c r="E6207" s="2"/>
      <c r="H6207" s="40"/>
      <c r="I6207" s="10"/>
      <c r="J6207" s="9"/>
      <c r="K6207" s="53"/>
      <c r="L6207" s="54"/>
      <c r="O6207" s="17"/>
      <c r="P6207" s="17"/>
      <c r="Q6207" s="17"/>
      <c r="R6207" s="17"/>
      <c r="S6207" s="17"/>
      <c r="T6207" s="17"/>
      <c r="U6207" s="17"/>
      <c r="V6207" s="17"/>
    </row>
    <row r="6208" spans="3:22">
      <c r="C6208" s="3"/>
      <c r="E6208" s="2"/>
      <c r="H6208" s="40"/>
      <c r="I6208" s="10"/>
      <c r="J6208" s="9"/>
      <c r="K6208" s="53"/>
      <c r="L6208" s="54"/>
      <c r="O6208" s="17"/>
      <c r="P6208" s="17"/>
      <c r="Q6208" s="17"/>
      <c r="R6208" s="17"/>
      <c r="S6208" s="17"/>
      <c r="T6208" s="17"/>
      <c r="U6208" s="17"/>
      <c r="V6208" s="17"/>
    </row>
    <row r="6209" spans="3:22">
      <c r="C6209" s="3"/>
      <c r="E6209" s="2"/>
      <c r="H6209" s="40"/>
      <c r="I6209" s="10"/>
      <c r="J6209" s="9"/>
      <c r="K6209" s="53"/>
      <c r="L6209" s="54"/>
      <c r="O6209" s="17"/>
      <c r="P6209" s="17"/>
      <c r="Q6209" s="17"/>
      <c r="R6209" s="17"/>
      <c r="S6209" s="17"/>
      <c r="T6209" s="17"/>
      <c r="U6209" s="17"/>
      <c r="V6209" s="17"/>
    </row>
    <row r="6210" spans="3:22">
      <c r="C6210" s="3"/>
      <c r="E6210" s="2"/>
      <c r="H6210" s="40"/>
      <c r="I6210" s="10"/>
      <c r="J6210" s="9"/>
      <c r="K6210" s="53"/>
      <c r="L6210" s="54"/>
      <c r="O6210" s="17"/>
      <c r="P6210" s="17"/>
      <c r="Q6210" s="17"/>
      <c r="R6210" s="17"/>
      <c r="S6210" s="17"/>
      <c r="T6210" s="17"/>
      <c r="U6210" s="17"/>
      <c r="V6210" s="17"/>
    </row>
    <row r="6211" spans="3:22">
      <c r="C6211" s="3"/>
      <c r="E6211" s="2"/>
      <c r="H6211" s="40"/>
      <c r="I6211" s="10"/>
      <c r="J6211" s="9"/>
      <c r="K6211" s="53"/>
      <c r="L6211" s="54"/>
      <c r="O6211" s="17"/>
      <c r="P6211" s="17"/>
      <c r="Q6211" s="17"/>
      <c r="R6211" s="17"/>
      <c r="S6211" s="17"/>
      <c r="T6211" s="17"/>
      <c r="U6211" s="17"/>
      <c r="V6211" s="17"/>
    </row>
    <row r="6212" spans="3:22">
      <c r="C6212" s="3"/>
      <c r="E6212" s="2"/>
      <c r="H6212" s="40"/>
      <c r="I6212" s="10"/>
      <c r="J6212" s="9"/>
      <c r="K6212" s="53"/>
      <c r="L6212" s="54"/>
      <c r="O6212" s="17"/>
      <c r="P6212" s="17"/>
      <c r="Q6212" s="17"/>
      <c r="R6212" s="17"/>
      <c r="S6212" s="17"/>
      <c r="T6212" s="17"/>
      <c r="U6212" s="17"/>
      <c r="V6212" s="17"/>
    </row>
    <row r="6213" spans="3:22">
      <c r="C6213" s="3"/>
      <c r="E6213" s="2"/>
      <c r="H6213" s="40"/>
      <c r="I6213" s="10"/>
      <c r="J6213" s="9"/>
      <c r="K6213" s="53"/>
      <c r="L6213" s="54"/>
      <c r="O6213" s="17"/>
      <c r="P6213" s="17"/>
      <c r="Q6213" s="17"/>
      <c r="R6213" s="17"/>
      <c r="S6213" s="17"/>
      <c r="T6213" s="17"/>
      <c r="U6213" s="17"/>
      <c r="V6213" s="17"/>
    </row>
    <row r="6214" spans="3:22">
      <c r="C6214" s="3"/>
      <c r="E6214" s="2"/>
      <c r="H6214" s="40"/>
      <c r="I6214" s="10"/>
      <c r="J6214" s="9"/>
      <c r="K6214" s="53"/>
      <c r="L6214" s="54"/>
      <c r="O6214" s="17"/>
      <c r="P6214" s="17"/>
      <c r="Q6214" s="17"/>
      <c r="R6214" s="17"/>
      <c r="S6214" s="17"/>
      <c r="T6214" s="17"/>
      <c r="U6214" s="17"/>
      <c r="V6214" s="17"/>
    </row>
    <row r="6215" spans="3:22">
      <c r="C6215" s="3"/>
      <c r="E6215" s="2"/>
      <c r="H6215" s="40"/>
      <c r="I6215" s="10"/>
      <c r="J6215" s="9"/>
      <c r="K6215" s="53"/>
      <c r="L6215" s="54"/>
      <c r="O6215" s="17"/>
      <c r="P6215" s="17"/>
      <c r="Q6215" s="17"/>
      <c r="R6215" s="17"/>
      <c r="S6215" s="17"/>
      <c r="T6215" s="17"/>
      <c r="U6215" s="17"/>
      <c r="V6215" s="17"/>
    </row>
    <row r="6216" spans="3:22">
      <c r="C6216" s="3"/>
      <c r="E6216" s="2"/>
      <c r="H6216" s="40"/>
      <c r="I6216" s="10"/>
      <c r="J6216" s="9"/>
      <c r="K6216" s="53"/>
      <c r="L6216" s="54"/>
      <c r="O6216" s="17"/>
      <c r="P6216" s="17"/>
      <c r="Q6216" s="17"/>
      <c r="R6216" s="17"/>
      <c r="S6216" s="17"/>
      <c r="T6216" s="17"/>
      <c r="U6216" s="17"/>
      <c r="V6216" s="17"/>
    </row>
    <row r="6217" spans="3:22">
      <c r="C6217" s="3"/>
      <c r="E6217" s="2"/>
      <c r="H6217" s="40"/>
      <c r="I6217" s="10"/>
      <c r="J6217" s="9"/>
      <c r="K6217" s="53"/>
      <c r="L6217" s="54"/>
      <c r="O6217" s="17"/>
      <c r="P6217" s="17"/>
      <c r="Q6217" s="17"/>
      <c r="R6217" s="17"/>
      <c r="S6217" s="17"/>
      <c r="T6217" s="17"/>
      <c r="U6217" s="17"/>
      <c r="V6217" s="17"/>
    </row>
    <row r="6218" spans="3:22">
      <c r="C6218" s="3"/>
      <c r="E6218" s="2"/>
      <c r="H6218" s="40"/>
      <c r="I6218" s="10"/>
      <c r="J6218" s="9"/>
      <c r="K6218" s="53"/>
      <c r="L6218" s="54"/>
      <c r="O6218" s="17"/>
      <c r="P6218" s="17"/>
      <c r="Q6218" s="17"/>
      <c r="R6218" s="17"/>
      <c r="S6218" s="17"/>
      <c r="T6218" s="17"/>
      <c r="U6218" s="17"/>
      <c r="V6218" s="17"/>
    </row>
    <row r="6219" spans="3:22">
      <c r="C6219" s="3"/>
      <c r="E6219" s="2"/>
      <c r="H6219" s="40"/>
      <c r="I6219" s="10"/>
      <c r="J6219" s="9"/>
      <c r="K6219" s="53"/>
      <c r="L6219" s="54"/>
      <c r="O6219" s="17"/>
      <c r="P6219" s="17"/>
      <c r="Q6219" s="17"/>
      <c r="R6219" s="17"/>
      <c r="S6219" s="17"/>
      <c r="T6219" s="17"/>
      <c r="U6219" s="17"/>
      <c r="V6219" s="17"/>
    </row>
    <row r="6220" spans="3:22">
      <c r="C6220" s="3"/>
      <c r="E6220" s="2"/>
      <c r="H6220" s="40"/>
      <c r="I6220" s="10"/>
      <c r="J6220" s="9"/>
      <c r="K6220" s="53"/>
      <c r="L6220" s="54"/>
      <c r="O6220" s="17"/>
      <c r="P6220" s="17"/>
      <c r="Q6220" s="17"/>
      <c r="R6220" s="17"/>
      <c r="S6220" s="17"/>
      <c r="T6220" s="17"/>
      <c r="U6220" s="17"/>
      <c r="V6220" s="17"/>
    </row>
    <row r="6221" spans="3:22">
      <c r="C6221" s="3"/>
      <c r="E6221" s="2"/>
      <c r="H6221" s="40"/>
      <c r="I6221" s="10"/>
      <c r="J6221" s="9"/>
      <c r="K6221" s="53"/>
      <c r="L6221" s="54"/>
      <c r="O6221" s="17"/>
      <c r="P6221" s="17"/>
      <c r="Q6221" s="17"/>
      <c r="R6221" s="17"/>
      <c r="S6221" s="17"/>
      <c r="T6221" s="17"/>
      <c r="U6221" s="17"/>
      <c r="V6221" s="17"/>
    </row>
    <row r="6222" spans="3:22">
      <c r="C6222" s="3"/>
      <c r="E6222" s="2"/>
      <c r="H6222" s="40"/>
      <c r="I6222" s="10"/>
      <c r="J6222" s="9"/>
      <c r="K6222" s="53"/>
      <c r="L6222" s="54"/>
      <c r="O6222" s="17"/>
      <c r="P6222" s="17"/>
      <c r="Q6222" s="17"/>
      <c r="R6222" s="17"/>
      <c r="S6222" s="17"/>
      <c r="T6222" s="17"/>
      <c r="U6222" s="17"/>
      <c r="V6222" s="17"/>
    </row>
    <row r="6223" spans="3:22">
      <c r="C6223" s="3"/>
      <c r="E6223" s="2"/>
      <c r="H6223" s="40"/>
      <c r="I6223" s="10"/>
      <c r="J6223" s="9"/>
      <c r="K6223" s="53"/>
      <c r="L6223" s="54"/>
      <c r="O6223" s="17"/>
      <c r="P6223" s="17"/>
      <c r="Q6223" s="17"/>
      <c r="R6223" s="17"/>
      <c r="S6223" s="17"/>
      <c r="T6223" s="17"/>
      <c r="U6223" s="17"/>
      <c r="V6223" s="17"/>
    </row>
    <row r="6224" spans="3:22">
      <c r="C6224" s="3"/>
      <c r="E6224" s="2"/>
      <c r="H6224" s="40"/>
      <c r="I6224" s="10"/>
      <c r="J6224" s="9"/>
      <c r="K6224" s="53"/>
      <c r="L6224" s="54"/>
      <c r="O6224" s="17"/>
      <c r="P6224" s="17"/>
      <c r="Q6224" s="17"/>
      <c r="R6224" s="17"/>
      <c r="S6224" s="17"/>
      <c r="T6224" s="17"/>
      <c r="U6224" s="17"/>
      <c r="V6224" s="17"/>
    </row>
    <row r="6225" spans="3:22">
      <c r="C6225" s="3"/>
      <c r="E6225" s="2"/>
      <c r="H6225" s="40"/>
      <c r="I6225" s="10"/>
      <c r="J6225" s="9"/>
      <c r="K6225" s="53"/>
      <c r="L6225" s="54"/>
      <c r="O6225" s="17"/>
      <c r="P6225" s="17"/>
      <c r="Q6225" s="17"/>
      <c r="R6225" s="17"/>
      <c r="S6225" s="17"/>
      <c r="T6225" s="17"/>
      <c r="U6225" s="17"/>
      <c r="V6225" s="17"/>
    </row>
    <row r="6226" spans="3:22">
      <c r="C6226" s="3"/>
      <c r="E6226" s="2"/>
      <c r="H6226" s="40"/>
      <c r="I6226" s="10"/>
      <c r="J6226" s="9"/>
      <c r="K6226" s="53"/>
      <c r="L6226" s="54"/>
      <c r="O6226" s="17"/>
      <c r="P6226" s="17"/>
      <c r="Q6226" s="17"/>
      <c r="R6226" s="17"/>
      <c r="S6226" s="17"/>
      <c r="T6226" s="17"/>
      <c r="U6226" s="17"/>
      <c r="V6226" s="17"/>
    </row>
    <row r="6227" spans="3:22">
      <c r="C6227" s="3"/>
      <c r="E6227" s="2"/>
      <c r="H6227" s="40"/>
      <c r="I6227" s="10"/>
      <c r="J6227" s="9"/>
      <c r="K6227" s="53"/>
      <c r="L6227" s="54"/>
      <c r="O6227" s="17"/>
      <c r="P6227" s="17"/>
      <c r="Q6227" s="17"/>
      <c r="R6227" s="17"/>
      <c r="S6227" s="17"/>
      <c r="T6227" s="17"/>
      <c r="U6227" s="17"/>
      <c r="V6227" s="17"/>
    </row>
    <row r="6228" spans="3:22">
      <c r="C6228" s="3"/>
      <c r="E6228" s="2"/>
      <c r="H6228" s="40"/>
      <c r="I6228" s="10"/>
      <c r="J6228" s="9"/>
      <c r="K6228" s="53"/>
      <c r="L6228" s="54"/>
      <c r="O6228" s="17"/>
      <c r="P6228" s="17"/>
      <c r="Q6228" s="17"/>
      <c r="R6228" s="17"/>
      <c r="S6228" s="17"/>
      <c r="T6228" s="17"/>
      <c r="U6228" s="17"/>
      <c r="V6228" s="17"/>
    </row>
    <row r="6229" spans="3:22">
      <c r="C6229" s="3"/>
      <c r="E6229" s="2"/>
      <c r="H6229" s="40"/>
      <c r="I6229" s="10"/>
      <c r="J6229" s="9"/>
      <c r="K6229" s="53"/>
      <c r="L6229" s="54"/>
      <c r="O6229" s="17"/>
      <c r="P6229" s="17"/>
      <c r="Q6229" s="17"/>
      <c r="R6229" s="17"/>
      <c r="S6229" s="17"/>
      <c r="T6229" s="17"/>
      <c r="U6229" s="17"/>
      <c r="V6229" s="17"/>
    </row>
    <row r="6230" spans="3:22">
      <c r="C6230" s="3"/>
      <c r="E6230" s="2"/>
      <c r="H6230" s="40"/>
      <c r="I6230" s="10"/>
      <c r="J6230" s="9"/>
      <c r="K6230" s="53"/>
      <c r="L6230" s="54"/>
      <c r="O6230" s="17"/>
      <c r="P6230" s="17"/>
      <c r="Q6230" s="17"/>
      <c r="R6230" s="17"/>
      <c r="S6230" s="17"/>
      <c r="T6230" s="17"/>
      <c r="U6230" s="17"/>
      <c r="V6230" s="17"/>
    </row>
    <row r="6231" spans="3:22">
      <c r="C6231" s="3"/>
      <c r="E6231" s="2"/>
      <c r="H6231" s="40"/>
      <c r="I6231" s="10"/>
      <c r="J6231" s="9"/>
      <c r="K6231" s="53"/>
      <c r="L6231" s="54"/>
      <c r="O6231" s="17"/>
      <c r="P6231" s="17"/>
      <c r="Q6231" s="17"/>
      <c r="R6231" s="17"/>
      <c r="S6231" s="17"/>
      <c r="T6231" s="17"/>
      <c r="U6231" s="17"/>
      <c r="V6231" s="17"/>
    </row>
    <row r="6232" spans="3:22">
      <c r="C6232" s="3"/>
      <c r="E6232" s="2"/>
      <c r="H6232" s="40"/>
      <c r="I6232" s="10"/>
      <c r="J6232" s="9"/>
      <c r="K6232" s="53"/>
      <c r="L6232" s="54"/>
      <c r="O6232" s="17"/>
      <c r="P6232" s="17"/>
      <c r="Q6232" s="17"/>
      <c r="R6232" s="17"/>
      <c r="S6232" s="17"/>
      <c r="T6232" s="17"/>
      <c r="U6232" s="17"/>
      <c r="V6232" s="17"/>
    </row>
    <row r="6233" spans="3:22">
      <c r="C6233" s="3"/>
      <c r="E6233" s="2"/>
      <c r="H6233" s="40"/>
      <c r="I6233" s="10"/>
      <c r="J6233" s="9"/>
      <c r="K6233" s="53"/>
      <c r="L6233" s="54"/>
      <c r="O6233" s="17"/>
      <c r="P6233" s="17"/>
      <c r="Q6233" s="17"/>
      <c r="R6233" s="17"/>
      <c r="S6233" s="17"/>
      <c r="T6233" s="17"/>
      <c r="U6233" s="17"/>
      <c r="V6233" s="17"/>
    </row>
    <row r="6234" spans="3:22">
      <c r="C6234" s="3"/>
      <c r="E6234" s="2"/>
      <c r="H6234" s="40"/>
      <c r="I6234" s="10"/>
      <c r="J6234" s="9"/>
      <c r="K6234" s="53"/>
      <c r="L6234" s="54"/>
      <c r="O6234" s="17"/>
      <c r="P6234" s="17"/>
      <c r="Q6234" s="17"/>
      <c r="R6234" s="17"/>
      <c r="S6234" s="17"/>
      <c r="T6234" s="17"/>
      <c r="U6234" s="17"/>
      <c r="V6234" s="17"/>
    </row>
    <row r="6235" spans="3:22">
      <c r="C6235" s="3"/>
      <c r="E6235" s="2"/>
      <c r="H6235" s="40"/>
      <c r="I6235" s="10"/>
      <c r="J6235" s="9"/>
      <c r="K6235" s="53"/>
      <c r="L6235" s="54"/>
      <c r="O6235" s="17"/>
      <c r="P6235" s="17"/>
      <c r="Q6235" s="17"/>
      <c r="R6235" s="17"/>
      <c r="S6235" s="17"/>
      <c r="T6235" s="17"/>
      <c r="U6235" s="17"/>
      <c r="V6235" s="17"/>
    </row>
    <row r="6236" spans="3:22">
      <c r="C6236" s="3"/>
      <c r="E6236" s="2"/>
      <c r="H6236" s="40"/>
      <c r="I6236" s="10"/>
      <c r="J6236" s="9"/>
      <c r="K6236" s="53"/>
      <c r="L6236" s="54"/>
      <c r="O6236" s="17"/>
      <c r="P6236" s="17"/>
      <c r="Q6236" s="17"/>
      <c r="R6236" s="17"/>
      <c r="S6236" s="17"/>
      <c r="T6236" s="17"/>
      <c r="U6236" s="17"/>
      <c r="V6236" s="17"/>
    </row>
    <row r="6237" spans="3:22">
      <c r="C6237" s="3"/>
      <c r="E6237" s="2"/>
      <c r="H6237" s="40"/>
      <c r="I6237" s="10"/>
      <c r="J6237" s="9"/>
      <c r="K6237" s="53"/>
      <c r="L6237" s="54"/>
      <c r="O6237" s="17"/>
      <c r="P6237" s="17"/>
      <c r="Q6237" s="17"/>
      <c r="R6237" s="17"/>
      <c r="S6237" s="17"/>
      <c r="T6237" s="17"/>
      <c r="U6237" s="17"/>
      <c r="V6237" s="17"/>
    </row>
    <row r="6238" spans="3:22">
      <c r="C6238" s="3"/>
      <c r="E6238" s="2"/>
      <c r="H6238" s="40"/>
      <c r="I6238" s="10"/>
      <c r="J6238" s="9"/>
      <c r="K6238" s="53"/>
      <c r="L6238" s="54"/>
      <c r="O6238" s="17"/>
      <c r="P6238" s="17"/>
      <c r="Q6238" s="17"/>
      <c r="R6238" s="17"/>
      <c r="S6238" s="17"/>
      <c r="T6238" s="17"/>
      <c r="U6238" s="17"/>
      <c r="V6238" s="17"/>
    </row>
    <row r="6239" spans="3:22">
      <c r="C6239" s="3"/>
      <c r="E6239" s="2"/>
      <c r="H6239" s="40"/>
      <c r="I6239" s="10"/>
      <c r="J6239" s="9"/>
      <c r="K6239" s="53"/>
      <c r="L6239" s="54"/>
      <c r="O6239" s="17"/>
      <c r="P6239" s="17"/>
      <c r="Q6239" s="17"/>
      <c r="R6239" s="17"/>
      <c r="S6239" s="17"/>
      <c r="T6239" s="17"/>
      <c r="U6239" s="17"/>
      <c r="V6239" s="17"/>
    </row>
    <row r="6240" spans="3:22">
      <c r="C6240" s="3"/>
      <c r="E6240" s="2"/>
      <c r="H6240" s="40"/>
      <c r="I6240" s="10"/>
      <c r="J6240" s="9"/>
      <c r="K6240" s="53"/>
      <c r="L6240" s="54"/>
      <c r="O6240" s="17"/>
      <c r="P6240" s="17"/>
      <c r="Q6240" s="17"/>
      <c r="R6240" s="17"/>
      <c r="S6240" s="17"/>
      <c r="T6240" s="17"/>
      <c r="U6240" s="17"/>
      <c r="V6240" s="17"/>
    </row>
    <row r="6241" spans="3:22">
      <c r="C6241" s="3"/>
      <c r="E6241" s="2"/>
      <c r="H6241" s="40"/>
      <c r="I6241" s="10"/>
      <c r="J6241" s="9"/>
      <c r="K6241" s="53"/>
      <c r="L6241" s="54"/>
      <c r="O6241" s="17"/>
      <c r="P6241" s="17"/>
      <c r="Q6241" s="17"/>
      <c r="R6241" s="17"/>
      <c r="S6241" s="17"/>
      <c r="T6241" s="17"/>
      <c r="U6241" s="17"/>
      <c r="V6241" s="17"/>
    </row>
    <row r="6242" spans="3:22">
      <c r="C6242" s="3"/>
      <c r="E6242" s="2"/>
      <c r="H6242" s="40"/>
      <c r="I6242" s="10"/>
      <c r="J6242" s="9"/>
      <c r="K6242" s="53"/>
      <c r="L6242" s="54"/>
      <c r="O6242" s="17"/>
      <c r="P6242" s="17"/>
      <c r="Q6242" s="17"/>
      <c r="R6242" s="17"/>
      <c r="S6242" s="17"/>
      <c r="T6242" s="17"/>
      <c r="U6242" s="17"/>
      <c r="V6242" s="17"/>
    </row>
    <row r="6243" spans="3:22">
      <c r="C6243" s="3"/>
      <c r="E6243" s="2"/>
      <c r="H6243" s="40"/>
      <c r="I6243" s="10"/>
      <c r="J6243" s="9"/>
      <c r="K6243" s="53"/>
      <c r="L6243" s="54"/>
      <c r="O6243" s="17"/>
      <c r="P6243" s="17"/>
      <c r="Q6243" s="17"/>
      <c r="R6243" s="17"/>
      <c r="S6243" s="17"/>
      <c r="T6243" s="17"/>
      <c r="U6243" s="17"/>
      <c r="V6243" s="17"/>
    </row>
    <row r="6244" spans="3:22">
      <c r="C6244" s="3"/>
      <c r="E6244" s="2"/>
      <c r="H6244" s="40"/>
      <c r="I6244" s="10"/>
      <c r="J6244" s="9"/>
      <c r="K6244" s="53"/>
      <c r="L6244" s="54"/>
      <c r="O6244" s="17"/>
      <c r="P6244" s="17"/>
      <c r="Q6244" s="17"/>
      <c r="R6244" s="17"/>
      <c r="S6244" s="17"/>
      <c r="T6244" s="17"/>
      <c r="U6244" s="17"/>
      <c r="V6244" s="17"/>
    </row>
    <row r="6245" spans="3:22">
      <c r="C6245" s="3"/>
      <c r="E6245" s="2"/>
      <c r="H6245" s="40"/>
      <c r="I6245" s="10"/>
      <c r="J6245" s="9"/>
      <c r="K6245" s="53"/>
      <c r="L6245" s="54"/>
      <c r="O6245" s="17"/>
      <c r="P6245" s="17"/>
      <c r="Q6245" s="17"/>
      <c r="R6245" s="17"/>
      <c r="S6245" s="17"/>
      <c r="T6245" s="17"/>
      <c r="U6245" s="17"/>
      <c r="V6245" s="17"/>
    </row>
    <row r="6246" spans="3:22">
      <c r="C6246" s="3"/>
      <c r="E6246" s="2"/>
      <c r="H6246" s="40"/>
      <c r="I6246" s="10"/>
      <c r="J6246" s="9"/>
      <c r="K6246" s="53"/>
      <c r="L6246" s="54"/>
      <c r="O6246" s="17"/>
      <c r="P6246" s="17"/>
      <c r="Q6246" s="17"/>
      <c r="R6246" s="17"/>
      <c r="S6246" s="17"/>
      <c r="T6246" s="17"/>
      <c r="U6246" s="17"/>
      <c r="V6246" s="17"/>
    </row>
    <row r="6247" spans="3:22">
      <c r="C6247" s="3"/>
      <c r="E6247" s="2"/>
      <c r="H6247" s="40"/>
      <c r="I6247" s="10"/>
      <c r="J6247" s="9"/>
      <c r="K6247" s="53"/>
      <c r="L6247" s="54"/>
      <c r="O6247" s="17"/>
      <c r="P6247" s="17"/>
      <c r="Q6247" s="17"/>
      <c r="R6247" s="17"/>
      <c r="S6247" s="17"/>
      <c r="T6247" s="17"/>
      <c r="U6247" s="17"/>
      <c r="V6247" s="17"/>
    </row>
    <row r="6248" spans="3:22">
      <c r="C6248" s="3"/>
      <c r="E6248" s="2"/>
      <c r="H6248" s="40"/>
      <c r="I6248" s="10"/>
      <c r="J6248" s="9"/>
      <c r="K6248" s="53"/>
      <c r="L6248" s="54"/>
      <c r="O6248" s="17"/>
      <c r="P6248" s="17"/>
      <c r="Q6248" s="17"/>
      <c r="R6248" s="17"/>
      <c r="S6248" s="17"/>
      <c r="T6248" s="17"/>
      <c r="U6248" s="17"/>
      <c r="V6248" s="17"/>
    </row>
    <row r="6249" spans="3:22">
      <c r="C6249" s="3"/>
      <c r="E6249" s="2"/>
      <c r="H6249" s="40"/>
      <c r="I6249" s="10"/>
      <c r="J6249" s="9"/>
      <c r="K6249" s="53"/>
      <c r="L6249" s="54"/>
      <c r="O6249" s="17"/>
      <c r="P6249" s="17"/>
      <c r="Q6249" s="17"/>
      <c r="R6249" s="17"/>
      <c r="S6249" s="17"/>
      <c r="T6249" s="17"/>
      <c r="U6249" s="17"/>
      <c r="V6249" s="17"/>
    </row>
    <row r="6250" spans="3:22">
      <c r="C6250" s="3"/>
      <c r="E6250" s="2"/>
      <c r="H6250" s="40"/>
      <c r="I6250" s="10"/>
      <c r="J6250" s="9"/>
      <c r="K6250" s="53"/>
      <c r="L6250" s="54"/>
      <c r="O6250" s="17"/>
      <c r="P6250" s="17"/>
      <c r="Q6250" s="17"/>
      <c r="R6250" s="17"/>
      <c r="S6250" s="17"/>
      <c r="T6250" s="17"/>
      <c r="U6250" s="17"/>
      <c r="V6250" s="17"/>
    </row>
    <row r="6251" spans="3:22">
      <c r="C6251" s="3"/>
      <c r="E6251" s="2"/>
      <c r="H6251" s="40"/>
      <c r="I6251" s="10"/>
      <c r="J6251" s="9"/>
      <c r="K6251" s="53"/>
      <c r="L6251" s="54"/>
      <c r="O6251" s="17"/>
      <c r="P6251" s="17"/>
      <c r="Q6251" s="17"/>
      <c r="R6251" s="17"/>
      <c r="S6251" s="17"/>
      <c r="T6251" s="17"/>
      <c r="U6251" s="17"/>
      <c r="V6251" s="17"/>
    </row>
    <row r="6252" spans="3:22">
      <c r="C6252" s="3"/>
      <c r="E6252" s="2"/>
      <c r="H6252" s="40"/>
      <c r="I6252" s="10"/>
      <c r="J6252" s="9"/>
      <c r="K6252" s="53"/>
      <c r="L6252" s="54"/>
      <c r="O6252" s="17"/>
      <c r="P6252" s="17"/>
      <c r="Q6252" s="17"/>
      <c r="R6252" s="17"/>
      <c r="S6252" s="17"/>
      <c r="T6252" s="17"/>
      <c r="U6252" s="17"/>
      <c r="V6252" s="17"/>
    </row>
    <row r="6253" spans="3:22">
      <c r="C6253" s="3"/>
      <c r="E6253" s="2"/>
      <c r="H6253" s="40"/>
      <c r="I6253" s="10"/>
      <c r="J6253" s="9"/>
      <c r="K6253" s="53"/>
      <c r="L6253" s="54"/>
      <c r="O6253" s="17"/>
      <c r="P6253" s="17"/>
      <c r="Q6253" s="17"/>
      <c r="R6253" s="17"/>
      <c r="S6253" s="17"/>
      <c r="T6253" s="17"/>
      <c r="U6253" s="17"/>
      <c r="V6253" s="17"/>
    </row>
    <row r="6254" spans="3:22">
      <c r="C6254" s="3"/>
      <c r="E6254" s="2"/>
      <c r="H6254" s="40"/>
      <c r="I6254" s="10"/>
      <c r="J6254" s="9"/>
      <c r="K6254" s="53"/>
      <c r="L6254" s="54"/>
      <c r="O6254" s="17"/>
      <c r="P6254" s="17"/>
      <c r="Q6254" s="17"/>
      <c r="R6254" s="17"/>
      <c r="S6254" s="17"/>
      <c r="T6254" s="17"/>
      <c r="U6254" s="17"/>
      <c r="V6254" s="17"/>
    </row>
    <row r="6255" spans="3:22">
      <c r="C6255" s="3"/>
      <c r="E6255" s="2"/>
      <c r="H6255" s="40"/>
      <c r="I6255" s="10"/>
      <c r="J6255" s="9"/>
      <c r="K6255" s="53"/>
      <c r="L6255" s="54"/>
      <c r="O6255" s="17"/>
      <c r="P6255" s="17"/>
      <c r="Q6255" s="17"/>
      <c r="R6255" s="17"/>
      <c r="S6255" s="17"/>
      <c r="T6255" s="17"/>
      <c r="U6255" s="17"/>
      <c r="V6255" s="17"/>
    </row>
    <row r="6256" spans="3:22">
      <c r="C6256" s="3"/>
      <c r="E6256" s="2"/>
      <c r="H6256" s="40"/>
      <c r="I6256" s="10"/>
      <c r="J6256" s="9"/>
      <c r="K6256" s="53"/>
      <c r="L6256" s="54"/>
      <c r="O6256" s="17"/>
      <c r="P6256" s="17"/>
      <c r="Q6256" s="17"/>
      <c r="R6256" s="17"/>
      <c r="S6256" s="17"/>
      <c r="T6256" s="17"/>
      <c r="U6256" s="17"/>
      <c r="V6256" s="17"/>
    </row>
    <row r="6257" spans="3:22">
      <c r="C6257" s="3"/>
      <c r="E6257" s="2"/>
      <c r="H6257" s="40"/>
      <c r="I6257" s="10"/>
      <c r="J6257" s="9"/>
      <c r="K6257" s="53"/>
      <c r="L6257" s="54"/>
      <c r="O6257" s="17"/>
      <c r="P6257" s="17"/>
      <c r="Q6257" s="17"/>
      <c r="R6257" s="17"/>
      <c r="S6257" s="17"/>
      <c r="T6257" s="17"/>
      <c r="U6257" s="17"/>
      <c r="V6257" s="17"/>
    </row>
    <row r="6258" spans="3:22">
      <c r="C6258" s="3"/>
      <c r="E6258" s="2"/>
      <c r="H6258" s="40"/>
      <c r="I6258" s="10"/>
      <c r="J6258" s="9"/>
      <c r="K6258" s="53"/>
      <c r="L6258" s="54"/>
      <c r="O6258" s="17"/>
      <c r="P6258" s="17"/>
      <c r="Q6258" s="17"/>
      <c r="R6258" s="17"/>
      <c r="S6258" s="17"/>
      <c r="T6258" s="17"/>
      <c r="U6258" s="17"/>
      <c r="V6258" s="17"/>
    </row>
    <row r="6259" spans="3:22">
      <c r="C6259" s="3"/>
      <c r="E6259" s="2"/>
      <c r="H6259" s="40"/>
      <c r="I6259" s="10"/>
      <c r="J6259" s="9"/>
      <c r="K6259" s="53"/>
      <c r="L6259" s="54"/>
      <c r="O6259" s="17"/>
      <c r="P6259" s="17"/>
      <c r="Q6259" s="17"/>
      <c r="R6259" s="17"/>
      <c r="S6259" s="17"/>
      <c r="T6259" s="17"/>
      <c r="U6259" s="17"/>
      <c r="V6259" s="17"/>
    </row>
    <row r="6260" spans="3:22">
      <c r="C6260" s="3"/>
      <c r="E6260" s="2"/>
      <c r="H6260" s="40"/>
      <c r="I6260" s="10"/>
      <c r="J6260" s="9"/>
      <c r="K6260" s="53"/>
      <c r="L6260" s="54"/>
      <c r="O6260" s="17"/>
      <c r="P6260" s="17"/>
      <c r="Q6260" s="17"/>
      <c r="R6260" s="17"/>
      <c r="S6260" s="17"/>
      <c r="T6260" s="17"/>
      <c r="U6260" s="17"/>
      <c r="V6260" s="17"/>
    </row>
    <row r="6261" spans="3:22">
      <c r="C6261" s="3"/>
      <c r="E6261" s="2"/>
      <c r="H6261" s="40"/>
      <c r="I6261" s="10"/>
      <c r="J6261" s="9"/>
      <c r="K6261" s="53"/>
      <c r="L6261" s="54"/>
      <c r="O6261" s="17"/>
      <c r="P6261" s="17"/>
      <c r="Q6261" s="17"/>
      <c r="R6261" s="17"/>
      <c r="S6261" s="17"/>
      <c r="T6261" s="17"/>
      <c r="U6261" s="17"/>
      <c r="V6261" s="17"/>
    </row>
    <row r="6262" spans="3:22">
      <c r="C6262" s="3"/>
      <c r="E6262" s="2"/>
      <c r="H6262" s="40"/>
      <c r="I6262" s="10"/>
      <c r="J6262" s="9"/>
      <c r="K6262" s="53"/>
      <c r="L6262" s="54"/>
      <c r="O6262" s="17"/>
      <c r="P6262" s="17"/>
      <c r="Q6262" s="17"/>
      <c r="R6262" s="17"/>
      <c r="S6262" s="17"/>
      <c r="T6262" s="17"/>
      <c r="U6262" s="17"/>
      <c r="V6262" s="17"/>
    </row>
    <row r="6263" spans="3:22">
      <c r="C6263" s="3"/>
      <c r="E6263" s="2"/>
      <c r="H6263" s="40"/>
      <c r="I6263" s="10"/>
      <c r="J6263" s="9"/>
      <c r="K6263" s="53"/>
      <c r="L6263" s="54"/>
      <c r="O6263" s="17"/>
      <c r="P6263" s="17"/>
      <c r="Q6263" s="17"/>
      <c r="R6263" s="17"/>
      <c r="S6263" s="17"/>
      <c r="T6263" s="17"/>
      <c r="U6263" s="17"/>
      <c r="V6263" s="17"/>
    </row>
    <row r="6264" spans="3:22">
      <c r="C6264" s="3"/>
      <c r="E6264" s="2"/>
      <c r="H6264" s="40"/>
      <c r="I6264" s="10"/>
      <c r="J6264" s="9"/>
      <c r="K6264" s="53"/>
      <c r="L6264" s="54"/>
      <c r="O6264" s="17"/>
      <c r="P6264" s="17"/>
      <c r="Q6264" s="17"/>
      <c r="R6264" s="17"/>
      <c r="S6264" s="17"/>
      <c r="T6264" s="17"/>
      <c r="U6264" s="17"/>
      <c r="V6264" s="17"/>
    </row>
    <row r="6265" spans="3:22">
      <c r="C6265" s="3"/>
      <c r="E6265" s="2"/>
      <c r="H6265" s="40"/>
      <c r="I6265" s="10"/>
      <c r="J6265" s="9"/>
      <c r="K6265" s="53"/>
      <c r="L6265" s="54"/>
      <c r="O6265" s="17"/>
      <c r="P6265" s="17"/>
      <c r="Q6265" s="17"/>
      <c r="R6265" s="17"/>
      <c r="S6265" s="17"/>
      <c r="T6265" s="17"/>
      <c r="U6265" s="17"/>
      <c r="V6265" s="17"/>
    </row>
    <row r="6266" spans="3:22">
      <c r="C6266" s="3"/>
      <c r="E6266" s="2"/>
      <c r="H6266" s="40"/>
      <c r="I6266" s="10"/>
      <c r="J6266" s="9"/>
      <c r="K6266" s="53"/>
      <c r="L6266" s="54"/>
      <c r="O6266" s="17"/>
      <c r="P6266" s="17"/>
      <c r="Q6266" s="17"/>
      <c r="R6266" s="17"/>
      <c r="S6266" s="17"/>
      <c r="T6266" s="17"/>
      <c r="U6266" s="17"/>
      <c r="V6266" s="17"/>
    </row>
    <row r="6267" spans="3:22">
      <c r="C6267" s="3"/>
      <c r="E6267" s="2"/>
      <c r="H6267" s="40"/>
      <c r="I6267" s="10"/>
      <c r="J6267" s="9"/>
      <c r="K6267" s="53"/>
      <c r="L6267" s="54"/>
      <c r="O6267" s="17"/>
      <c r="P6267" s="17"/>
      <c r="Q6267" s="17"/>
      <c r="R6267" s="17"/>
      <c r="S6267" s="17"/>
      <c r="T6267" s="17"/>
      <c r="U6267" s="17"/>
      <c r="V6267" s="17"/>
    </row>
    <row r="6268" spans="3:22">
      <c r="C6268" s="3"/>
      <c r="E6268" s="2"/>
      <c r="H6268" s="40"/>
      <c r="I6268" s="10"/>
      <c r="J6268" s="9"/>
      <c r="K6268" s="53"/>
      <c r="L6268" s="54"/>
      <c r="O6268" s="17"/>
      <c r="P6268" s="17"/>
      <c r="Q6268" s="17"/>
      <c r="R6268" s="17"/>
      <c r="S6268" s="17"/>
      <c r="T6268" s="17"/>
      <c r="U6268" s="17"/>
      <c r="V6268" s="17"/>
    </row>
    <row r="6269" spans="3:22">
      <c r="C6269" s="3"/>
      <c r="E6269" s="2"/>
      <c r="H6269" s="40"/>
      <c r="I6269" s="10"/>
      <c r="J6269" s="9"/>
      <c r="K6269" s="53"/>
      <c r="L6269" s="54"/>
      <c r="O6269" s="17"/>
      <c r="P6269" s="17"/>
      <c r="Q6269" s="17"/>
      <c r="R6269" s="17"/>
      <c r="S6269" s="17"/>
      <c r="T6269" s="17"/>
      <c r="U6269" s="17"/>
      <c r="V6269" s="17"/>
    </row>
    <row r="6270" spans="3:22">
      <c r="C6270" s="3"/>
      <c r="E6270" s="2"/>
      <c r="H6270" s="40"/>
      <c r="I6270" s="10"/>
      <c r="J6270" s="9"/>
      <c r="K6270" s="53"/>
      <c r="L6270" s="54"/>
      <c r="O6270" s="17"/>
      <c r="P6270" s="17"/>
      <c r="Q6270" s="17"/>
      <c r="R6270" s="17"/>
      <c r="S6270" s="17"/>
      <c r="T6270" s="17"/>
      <c r="U6270" s="17"/>
      <c r="V6270" s="17"/>
    </row>
    <row r="6271" spans="3:22">
      <c r="C6271" s="3"/>
      <c r="E6271" s="2"/>
      <c r="H6271" s="40"/>
      <c r="I6271" s="10"/>
      <c r="J6271" s="9"/>
      <c r="K6271" s="53"/>
      <c r="L6271" s="54"/>
      <c r="O6271" s="17"/>
      <c r="P6271" s="17"/>
      <c r="Q6271" s="17"/>
      <c r="R6271" s="17"/>
      <c r="S6271" s="17"/>
      <c r="T6271" s="17"/>
      <c r="U6271" s="17"/>
      <c r="V6271" s="17"/>
    </row>
    <row r="6272" spans="3:22">
      <c r="C6272" s="3"/>
      <c r="E6272" s="2"/>
      <c r="H6272" s="40"/>
      <c r="I6272" s="10"/>
      <c r="J6272" s="9"/>
      <c r="K6272" s="53"/>
      <c r="L6272" s="54"/>
      <c r="O6272" s="17"/>
      <c r="P6272" s="17"/>
      <c r="Q6272" s="17"/>
      <c r="R6272" s="17"/>
      <c r="S6272" s="17"/>
      <c r="T6272" s="17"/>
      <c r="U6272" s="17"/>
      <c r="V6272" s="17"/>
    </row>
    <row r="6273" spans="3:22">
      <c r="C6273" s="3"/>
      <c r="E6273" s="2"/>
      <c r="H6273" s="40"/>
      <c r="I6273" s="10"/>
      <c r="J6273" s="9"/>
      <c r="K6273" s="53"/>
      <c r="L6273" s="54"/>
      <c r="O6273" s="17"/>
      <c r="P6273" s="17"/>
      <c r="Q6273" s="17"/>
      <c r="R6273" s="17"/>
      <c r="S6273" s="17"/>
      <c r="T6273" s="17"/>
      <c r="U6273" s="17"/>
      <c r="V6273" s="17"/>
    </row>
    <row r="6274" spans="3:22">
      <c r="C6274" s="3"/>
      <c r="E6274" s="2"/>
      <c r="H6274" s="40"/>
      <c r="I6274" s="10"/>
      <c r="J6274" s="9"/>
      <c r="K6274" s="53"/>
      <c r="L6274" s="54"/>
      <c r="O6274" s="17"/>
      <c r="P6274" s="17"/>
      <c r="Q6274" s="17"/>
      <c r="R6274" s="17"/>
      <c r="S6274" s="17"/>
      <c r="T6274" s="17"/>
      <c r="U6274" s="17"/>
      <c r="V6274" s="17"/>
    </row>
    <row r="6275" spans="3:22">
      <c r="C6275" s="3"/>
      <c r="E6275" s="2"/>
      <c r="H6275" s="40"/>
      <c r="I6275" s="10"/>
      <c r="J6275" s="9"/>
      <c r="K6275" s="53"/>
      <c r="L6275" s="54"/>
      <c r="O6275" s="17"/>
      <c r="P6275" s="17"/>
      <c r="Q6275" s="17"/>
      <c r="R6275" s="17"/>
      <c r="S6275" s="17"/>
      <c r="T6275" s="17"/>
      <c r="U6275" s="17"/>
      <c r="V6275" s="17"/>
    </row>
    <row r="6276" spans="3:22">
      <c r="C6276" s="3"/>
      <c r="E6276" s="2"/>
      <c r="H6276" s="40"/>
      <c r="I6276" s="10"/>
      <c r="J6276" s="9"/>
      <c r="K6276" s="53"/>
      <c r="L6276" s="54"/>
      <c r="O6276" s="17"/>
      <c r="P6276" s="17"/>
      <c r="Q6276" s="17"/>
      <c r="R6276" s="17"/>
      <c r="S6276" s="17"/>
      <c r="T6276" s="17"/>
      <c r="U6276" s="17"/>
      <c r="V6276" s="17"/>
    </row>
    <row r="6277" spans="3:22">
      <c r="C6277" s="3"/>
      <c r="E6277" s="2"/>
      <c r="H6277" s="40"/>
      <c r="I6277" s="10"/>
      <c r="J6277" s="9"/>
      <c r="K6277" s="53"/>
      <c r="L6277" s="54"/>
      <c r="O6277" s="17"/>
      <c r="P6277" s="17"/>
      <c r="Q6277" s="17"/>
      <c r="R6277" s="17"/>
      <c r="S6277" s="17"/>
      <c r="T6277" s="17"/>
      <c r="U6277" s="17"/>
      <c r="V6277" s="17"/>
    </row>
    <row r="6278" spans="3:22">
      <c r="C6278" s="3"/>
      <c r="E6278" s="2"/>
      <c r="H6278" s="40"/>
      <c r="I6278" s="10"/>
      <c r="J6278" s="9"/>
      <c r="K6278" s="53"/>
      <c r="L6278" s="54"/>
      <c r="O6278" s="17"/>
      <c r="P6278" s="17"/>
      <c r="Q6278" s="17"/>
      <c r="R6278" s="17"/>
      <c r="S6278" s="17"/>
      <c r="T6278" s="17"/>
      <c r="U6278" s="17"/>
      <c r="V6278" s="17"/>
    </row>
    <row r="6279" spans="3:22">
      <c r="C6279" s="3"/>
      <c r="E6279" s="2"/>
      <c r="H6279" s="40"/>
      <c r="I6279" s="10"/>
      <c r="J6279" s="9"/>
      <c r="K6279" s="53"/>
      <c r="L6279" s="54"/>
      <c r="O6279" s="17"/>
      <c r="P6279" s="17"/>
      <c r="Q6279" s="17"/>
      <c r="R6279" s="17"/>
      <c r="S6279" s="17"/>
      <c r="T6279" s="17"/>
      <c r="U6279" s="17"/>
      <c r="V6279" s="17"/>
    </row>
    <row r="6280" spans="3:22">
      <c r="C6280" s="3"/>
      <c r="E6280" s="2"/>
      <c r="H6280" s="40"/>
      <c r="I6280" s="10"/>
      <c r="J6280" s="9"/>
      <c r="K6280" s="53"/>
      <c r="L6280" s="54"/>
      <c r="O6280" s="17"/>
      <c r="P6280" s="17"/>
      <c r="Q6280" s="17"/>
      <c r="R6280" s="17"/>
      <c r="S6280" s="17"/>
      <c r="T6280" s="17"/>
      <c r="U6280" s="17"/>
      <c r="V6280" s="17"/>
    </row>
    <row r="6281" spans="3:22">
      <c r="C6281" s="3"/>
      <c r="E6281" s="2"/>
      <c r="H6281" s="40"/>
      <c r="I6281" s="10"/>
      <c r="J6281" s="9"/>
      <c r="K6281" s="53"/>
      <c r="L6281" s="54"/>
      <c r="O6281" s="17"/>
      <c r="P6281" s="17"/>
      <c r="Q6281" s="17"/>
      <c r="R6281" s="17"/>
      <c r="S6281" s="17"/>
      <c r="T6281" s="17"/>
      <c r="U6281" s="17"/>
      <c r="V6281" s="17"/>
    </row>
    <row r="6282" spans="3:22">
      <c r="C6282" s="3"/>
      <c r="E6282" s="2"/>
      <c r="H6282" s="40"/>
      <c r="I6282" s="10"/>
      <c r="J6282" s="9"/>
      <c r="K6282" s="53"/>
      <c r="L6282" s="54"/>
      <c r="O6282" s="17"/>
      <c r="P6282" s="17"/>
      <c r="Q6282" s="17"/>
      <c r="R6282" s="17"/>
      <c r="S6282" s="17"/>
      <c r="T6282" s="17"/>
      <c r="U6282" s="17"/>
      <c r="V6282" s="17"/>
    </row>
    <row r="6283" spans="3:22">
      <c r="C6283" s="3"/>
      <c r="E6283" s="2"/>
      <c r="H6283" s="40"/>
      <c r="I6283" s="10"/>
      <c r="J6283" s="9"/>
      <c r="K6283" s="53"/>
      <c r="L6283" s="54"/>
      <c r="O6283" s="17"/>
      <c r="P6283" s="17"/>
      <c r="Q6283" s="17"/>
      <c r="R6283" s="17"/>
      <c r="S6283" s="17"/>
      <c r="T6283" s="17"/>
      <c r="U6283" s="17"/>
      <c r="V6283" s="17"/>
    </row>
    <row r="6284" spans="3:22">
      <c r="C6284" s="3"/>
      <c r="E6284" s="2"/>
      <c r="H6284" s="40"/>
      <c r="I6284" s="10"/>
      <c r="J6284" s="9"/>
      <c r="K6284" s="53"/>
      <c r="L6284" s="54"/>
      <c r="O6284" s="17"/>
      <c r="P6284" s="17"/>
      <c r="Q6284" s="17"/>
      <c r="R6284" s="17"/>
      <c r="S6284" s="17"/>
      <c r="T6284" s="17"/>
      <c r="U6284" s="17"/>
      <c r="V6284" s="17"/>
    </row>
    <row r="6285" spans="3:22">
      <c r="C6285" s="3"/>
      <c r="E6285" s="2"/>
      <c r="H6285" s="40"/>
      <c r="I6285" s="10"/>
      <c r="J6285" s="9"/>
      <c r="K6285" s="53"/>
      <c r="L6285" s="54"/>
      <c r="O6285" s="17"/>
      <c r="P6285" s="17"/>
      <c r="Q6285" s="17"/>
      <c r="R6285" s="17"/>
      <c r="S6285" s="17"/>
      <c r="T6285" s="17"/>
      <c r="U6285" s="17"/>
      <c r="V6285" s="17"/>
    </row>
    <row r="6286" spans="3:22">
      <c r="C6286" s="3"/>
      <c r="E6286" s="2"/>
      <c r="H6286" s="40"/>
      <c r="I6286" s="10"/>
      <c r="J6286" s="9"/>
      <c r="K6286" s="53"/>
      <c r="L6286" s="54"/>
      <c r="O6286" s="17"/>
      <c r="P6286" s="17"/>
      <c r="Q6286" s="17"/>
      <c r="R6286" s="17"/>
      <c r="S6286" s="17"/>
      <c r="T6286" s="17"/>
      <c r="U6286" s="17"/>
      <c r="V6286" s="17"/>
    </row>
    <row r="6287" spans="3:22">
      <c r="C6287" s="3"/>
      <c r="E6287" s="2"/>
      <c r="H6287" s="40"/>
      <c r="I6287" s="10"/>
      <c r="J6287" s="9"/>
      <c r="K6287" s="53"/>
      <c r="L6287" s="54"/>
      <c r="O6287" s="17"/>
      <c r="P6287" s="17"/>
      <c r="Q6287" s="17"/>
      <c r="R6287" s="17"/>
      <c r="S6287" s="17"/>
      <c r="T6287" s="17"/>
      <c r="U6287" s="17"/>
      <c r="V6287" s="17"/>
    </row>
    <row r="6288" spans="3:22">
      <c r="C6288" s="3"/>
      <c r="E6288" s="2"/>
      <c r="H6288" s="40"/>
      <c r="I6288" s="10"/>
      <c r="J6288" s="9"/>
      <c r="K6288" s="53"/>
      <c r="L6288" s="54"/>
      <c r="O6288" s="17"/>
      <c r="P6288" s="17"/>
      <c r="Q6288" s="17"/>
      <c r="R6288" s="17"/>
      <c r="S6288" s="17"/>
      <c r="T6288" s="17"/>
      <c r="U6288" s="17"/>
      <c r="V6288" s="17"/>
    </row>
    <row r="6289" spans="3:22">
      <c r="C6289" s="3"/>
      <c r="E6289" s="2"/>
      <c r="H6289" s="40"/>
      <c r="I6289" s="10"/>
      <c r="J6289" s="9"/>
      <c r="K6289" s="53"/>
      <c r="L6289" s="54"/>
      <c r="O6289" s="17"/>
      <c r="P6289" s="17"/>
      <c r="Q6289" s="17"/>
      <c r="R6289" s="17"/>
      <c r="S6289" s="17"/>
      <c r="T6289" s="17"/>
      <c r="U6289" s="17"/>
      <c r="V6289" s="17"/>
    </row>
    <row r="6290" spans="3:22">
      <c r="C6290" s="3"/>
      <c r="E6290" s="2"/>
      <c r="H6290" s="40"/>
      <c r="I6290" s="10"/>
      <c r="J6290" s="9"/>
      <c r="K6290" s="53"/>
      <c r="L6290" s="54"/>
      <c r="O6290" s="17"/>
      <c r="P6290" s="17"/>
      <c r="Q6290" s="17"/>
      <c r="R6290" s="17"/>
      <c r="S6290" s="17"/>
      <c r="T6290" s="17"/>
      <c r="U6290" s="17"/>
      <c r="V6290" s="17"/>
    </row>
    <row r="6291" spans="3:22">
      <c r="C6291" s="3"/>
      <c r="E6291" s="2"/>
      <c r="H6291" s="40"/>
      <c r="I6291" s="10"/>
      <c r="J6291" s="9"/>
      <c r="K6291" s="53"/>
      <c r="L6291" s="54"/>
      <c r="O6291" s="17"/>
      <c r="P6291" s="17"/>
      <c r="Q6291" s="17"/>
      <c r="R6291" s="17"/>
      <c r="S6291" s="17"/>
      <c r="T6291" s="17"/>
      <c r="U6291" s="17"/>
      <c r="V6291" s="17"/>
    </row>
    <row r="6292" spans="3:22">
      <c r="C6292" s="3"/>
      <c r="E6292" s="2"/>
      <c r="H6292" s="40"/>
      <c r="I6292" s="10"/>
      <c r="J6292" s="9"/>
      <c r="K6292" s="53"/>
      <c r="L6292" s="54"/>
      <c r="O6292" s="17"/>
      <c r="P6292" s="17"/>
      <c r="Q6292" s="17"/>
      <c r="R6292" s="17"/>
      <c r="S6292" s="17"/>
      <c r="T6292" s="17"/>
      <c r="U6292" s="17"/>
      <c r="V6292" s="17"/>
    </row>
    <row r="6293" spans="3:22">
      <c r="C6293" s="3"/>
      <c r="E6293" s="2"/>
      <c r="H6293" s="40"/>
      <c r="I6293" s="10"/>
      <c r="J6293" s="9"/>
      <c r="K6293" s="53"/>
      <c r="L6293" s="54"/>
      <c r="O6293" s="17"/>
      <c r="P6293" s="17"/>
      <c r="Q6293" s="17"/>
      <c r="R6293" s="17"/>
      <c r="S6293" s="17"/>
      <c r="T6293" s="17"/>
      <c r="U6293" s="17"/>
      <c r="V6293" s="17"/>
    </row>
    <row r="6294" spans="3:22">
      <c r="C6294" s="3"/>
      <c r="E6294" s="2"/>
      <c r="H6294" s="40"/>
      <c r="I6294" s="10"/>
      <c r="J6294" s="9"/>
      <c r="K6294" s="53"/>
      <c r="L6294" s="54"/>
      <c r="O6294" s="17"/>
      <c r="P6294" s="17"/>
      <c r="Q6294" s="17"/>
      <c r="R6294" s="17"/>
      <c r="S6294" s="17"/>
      <c r="T6294" s="17"/>
      <c r="U6294" s="17"/>
      <c r="V6294" s="17"/>
    </row>
    <row r="6295" spans="3:22">
      <c r="C6295" s="3"/>
      <c r="E6295" s="2"/>
      <c r="H6295" s="40"/>
      <c r="I6295" s="10"/>
      <c r="J6295" s="9"/>
      <c r="K6295" s="53"/>
      <c r="L6295" s="54"/>
      <c r="O6295" s="17"/>
      <c r="P6295" s="17"/>
      <c r="Q6295" s="17"/>
      <c r="R6295" s="17"/>
      <c r="S6295" s="17"/>
      <c r="T6295" s="17"/>
      <c r="U6295" s="17"/>
      <c r="V6295" s="17"/>
    </row>
    <row r="6296" spans="3:22">
      <c r="C6296" s="3"/>
      <c r="E6296" s="2"/>
      <c r="H6296" s="40"/>
      <c r="I6296" s="10"/>
      <c r="J6296" s="9"/>
      <c r="K6296" s="53"/>
      <c r="L6296" s="54"/>
      <c r="O6296" s="17"/>
      <c r="P6296" s="17"/>
      <c r="Q6296" s="17"/>
      <c r="R6296" s="17"/>
      <c r="S6296" s="17"/>
      <c r="T6296" s="17"/>
      <c r="U6296" s="17"/>
      <c r="V6296" s="17"/>
    </row>
    <row r="6297" spans="3:22">
      <c r="C6297" s="3"/>
      <c r="E6297" s="2"/>
      <c r="H6297" s="40"/>
      <c r="I6297" s="10"/>
      <c r="J6297" s="9"/>
      <c r="K6297" s="53"/>
      <c r="L6297" s="54"/>
      <c r="O6297" s="17"/>
      <c r="P6297" s="17"/>
      <c r="Q6297" s="17"/>
      <c r="R6297" s="17"/>
      <c r="S6297" s="17"/>
      <c r="T6297" s="17"/>
      <c r="U6297" s="17"/>
      <c r="V6297" s="17"/>
    </row>
    <row r="6298" spans="3:22">
      <c r="C6298" s="3"/>
      <c r="E6298" s="2"/>
      <c r="H6298" s="40"/>
      <c r="I6298" s="10"/>
      <c r="J6298" s="9"/>
      <c r="K6298" s="53"/>
      <c r="L6298" s="54"/>
      <c r="O6298" s="17"/>
      <c r="P6298" s="17"/>
      <c r="Q6298" s="17"/>
      <c r="R6298" s="17"/>
      <c r="S6298" s="17"/>
      <c r="T6298" s="17"/>
      <c r="U6298" s="17"/>
      <c r="V6298" s="17"/>
    </row>
    <row r="6299" spans="3:22">
      <c r="C6299" s="3"/>
      <c r="E6299" s="2"/>
      <c r="H6299" s="40"/>
      <c r="I6299" s="10"/>
      <c r="J6299" s="9"/>
      <c r="K6299" s="53"/>
      <c r="L6299" s="54"/>
      <c r="O6299" s="17"/>
      <c r="P6299" s="17"/>
      <c r="Q6299" s="17"/>
      <c r="R6299" s="17"/>
      <c r="S6299" s="17"/>
      <c r="T6299" s="17"/>
      <c r="U6299" s="17"/>
      <c r="V6299" s="17"/>
    </row>
    <row r="6300" spans="3:22">
      <c r="C6300" s="3"/>
      <c r="E6300" s="2"/>
      <c r="H6300" s="40"/>
      <c r="I6300" s="10"/>
      <c r="J6300" s="9"/>
      <c r="K6300" s="53"/>
      <c r="L6300" s="54"/>
      <c r="O6300" s="17"/>
      <c r="P6300" s="17"/>
      <c r="Q6300" s="17"/>
      <c r="R6300" s="17"/>
      <c r="S6300" s="17"/>
      <c r="T6300" s="17"/>
      <c r="U6300" s="17"/>
      <c r="V6300" s="17"/>
    </row>
    <row r="6301" spans="3:22">
      <c r="C6301" s="3"/>
      <c r="E6301" s="2"/>
      <c r="H6301" s="40"/>
      <c r="I6301" s="10"/>
      <c r="J6301" s="9"/>
      <c r="K6301" s="53"/>
      <c r="L6301" s="54"/>
      <c r="O6301" s="17"/>
      <c r="P6301" s="17"/>
      <c r="Q6301" s="17"/>
      <c r="R6301" s="17"/>
      <c r="S6301" s="17"/>
      <c r="T6301" s="17"/>
      <c r="U6301" s="17"/>
      <c r="V6301" s="17"/>
    </row>
    <row r="6302" spans="3:22">
      <c r="C6302" s="3"/>
      <c r="E6302" s="2"/>
      <c r="H6302" s="40"/>
      <c r="I6302" s="10"/>
      <c r="J6302" s="9"/>
      <c r="K6302" s="53"/>
      <c r="L6302" s="54"/>
      <c r="O6302" s="17"/>
      <c r="P6302" s="17"/>
      <c r="Q6302" s="17"/>
      <c r="R6302" s="17"/>
      <c r="S6302" s="17"/>
      <c r="T6302" s="17"/>
      <c r="U6302" s="17"/>
      <c r="V6302" s="17"/>
    </row>
    <row r="6303" spans="3:22">
      <c r="C6303" s="3"/>
      <c r="E6303" s="2"/>
      <c r="H6303" s="40"/>
      <c r="I6303" s="10"/>
      <c r="J6303" s="9"/>
      <c r="K6303" s="53"/>
      <c r="L6303" s="54"/>
      <c r="O6303" s="17"/>
      <c r="P6303" s="17"/>
      <c r="Q6303" s="17"/>
      <c r="R6303" s="17"/>
      <c r="S6303" s="17"/>
      <c r="T6303" s="17"/>
      <c r="U6303" s="17"/>
      <c r="V6303" s="17"/>
    </row>
    <row r="6304" spans="3:22">
      <c r="C6304" s="3"/>
      <c r="E6304" s="2"/>
      <c r="H6304" s="40"/>
      <c r="I6304" s="10"/>
      <c r="J6304" s="9"/>
      <c r="K6304" s="53"/>
      <c r="L6304" s="54"/>
      <c r="O6304" s="17"/>
      <c r="P6304" s="17"/>
      <c r="Q6304" s="17"/>
      <c r="R6304" s="17"/>
      <c r="S6304" s="17"/>
      <c r="T6304" s="17"/>
      <c r="U6304" s="17"/>
      <c r="V6304" s="17"/>
    </row>
    <row r="6305" spans="3:22">
      <c r="C6305" s="3"/>
      <c r="E6305" s="2"/>
      <c r="H6305" s="40"/>
      <c r="I6305" s="10"/>
      <c r="J6305" s="9"/>
      <c r="K6305" s="53"/>
      <c r="L6305" s="54"/>
      <c r="O6305" s="17"/>
      <c r="P6305" s="17"/>
      <c r="Q6305" s="17"/>
      <c r="R6305" s="17"/>
      <c r="S6305" s="17"/>
      <c r="T6305" s="17"/>
      <c r="U6305" s="17"/>
      <c r="V6305" s="17"/>
    </row>
    <row r="6306" spans="3:22">
      <c r="C6306" s="3"/>
      <c r="E6306" s="2"/>
      <c r="H6306" s="40"/>
      <c r="I6306" s="10"/>
      <c r="J6306" s="9"/>
      <c r="K6306" s="53"/>
      <c r="L6306" s="54"/>
      <c r="O6306" s="17"/>
      <c r="P6306" s="17"/>
      <c r="Q6306" s="17"/>
      <c r="R6306" s="17"/>
      <c r="S6306" s="17"/>
      <c r="T6306" s="17"/>
      <c r="U6306" s="17"/>
      <c r="V6306" s="17"/>
    </row>
    <row r="6307" spans="3:22">
      <c r="C6307" s="3"/>
      <c r="E6307" s="2"/>
      <c r="H6307" s="40"/>
      <c r="I6307" s="10"/>
      <c r="J6307" s="9"/>
      <c r="K6307" s="53"/>
      <c r="L6307" s="54"/>
      <c r="O6307" s="17"/>
      <c r="P6307" s="17"/>
      <c r="Q6307" s="17"/>
      <c r="R6307" s="17"/>
      <c r="S6307" s="17"/>
      <c r="T6307" s="17"/>
      <c r="U6307" s="17"/>
      <c r="V6307" s="17"/>
    </row>
    <row r="6308" spans="3:22">
      <c r="C6308" s="3"/>
      <c r="E6308" s="2"/>
      <c r="H6308" s="40"/>
      <c r="I6308" s="10"/>
      <c r="J6308" s="9"/>
      <c r="K6308" s="53"/>
      <c r="L6308" s="54"/>
      <c r="O6308" s="17"/>
      <c r="P6308" s="17"/>
      <c r="Q6308" s="17"/>
      <c r="R6308" s="17"/>
      <c r="S6308" s="17"/>
      <c r="T6308" s="17"/>
      <c r="U6308" s="17"/>
      <c r="V6308" s="17"/>
    </row>
    <row r="6309" spans="3:22">
      <c r="C6309" s="3"/>
      <c r="E6309" s="2"/>
      <c r="H6309" s="40"/>
      <c r="I6309" s="10"/>
      <c r="J6309" s="9"/>
      <c r="K6309" s="53"/>
      <c r="L6309" s="54"/>
      <c r="O6309" s="17"/>
      <c r="P6309" s="17"/>
      <c r="Q6309" s="17"/>
      <c r="R6309" s="17"/>
      <c r="S6309" s="17"/>
      <c r="T6309" s="17"/>
      <c r="U6309" s="17"/>
      <c r="V6309" s="17"/>
    </row>
    <row r="6310" spans="3:22">
      <c r="C6310" s="3"/>
      <c r="E6310" s="2"/>
      <c r="H6310" s="40"/>
      <c r="I6310" s="10"/>
      <c r="J6310" s="9"/>
      <c r="K6310" s="53"/>
      <c r="L6310" s="54"/>
      <c r="O6310" s="17"/>
      <c r="P6310" s="17"/>
      <c r="Q6310" s="17"/>
      <c r="R6310" s="17"/>
      <c r="S6310" s="17"/>
      <c r="T6310" s="17"/>
      <c r="U6310" s="17"/>
      <c r="V6310" s="17"/>
    </row>
    <row r="6311" spans="3:22">
      <c r="C6311" s="3"/>
      <c r="E6311" s="2"/>
      <c r="H6311" s="40"/>
      <c r="I6311" s="10"/>
      <c r="J6311" s="9"/>
      <c r="K6311" s="53"/>
      <c r="L6311" s="54"/>
      <c r="O6311" s="17"/>
      <c r="P6311" s="17"/>
      <c r="Q6311" s="17"/>
      <c r="R6311" s="17"/>
      <c r="S6311" s="17"/>
      <c r="T6311" s="17"/>
      <c r="U6311" s="17"/>
      <c r="V6311" s="17"/>
    </row>
    <row r="6312" spans="3:22">
      <c r="C6312" s="3"/>
      <c r="E6312" s="2"/>
      <c r="H6312" s="40"/>
      <c r="I6312" s="10"/>
      <c r="J6312" s="9"/>
      <c r="K6312" s="53"/>
      <c r="L6312" s="54"/>
      <c r="O6312" s="17"/>
      <c r="P6312" s="17"/>
      <c r="Q6312" s="17"/>
      <c r="R6312" s="17"/>
      <c r="S6312" s="17"/>
      <c r="T6312" s="17"/>
      <c r="U6312" s="17"/>
      <c r="V6312" s="17"/>
    </row>
    <row r="6313" spans="3:22">
      <c r="C6313" s="3"/>
      <c r="E6313" s="2"/>
      <c r="H6313" s="40"/>
      <c r="I6313" s="10"/>
      <c r="J6313" s="9"/>
      <c r="K6313" s="53"/>
      <c r="L6313" s="54"/>
      <c r="O6313" s="17"/>
      <c r="P6313" s="17"/>
      <c r="Q6313" s="17"/>
      <c r="R6313" s="17"/>
      <c r="S6313" s="17"/>
      <c r="T6313" s="17"/>
      <c r="U6313" s="17"/>
      <c r="V6313" s="17"/>
    </row>
    <row r="6314" spans="3:22">
      <c r="C6314" s="3"/>
      <c r="E6314" s="2"/>
      <c r="H6314" s="40"/>
      <c r="I6314" s="10"/>
      <c r="J6314" s="9"/>
      <c r="K6314" s="53"/>
      <c r="L6314" s="54"/>
      <c r="O6314" s="17"/>
      <c r="P6314" s="17"/>
      <c r="Q6314" s="17"/>
      <c r="R6314" s="17"/>
      <c r="S6314" s="17"/>
      <c r="T6314" s="17"/>
      <c r="U6314" s="17"/>
      <c r="V6314" s="17"/>
    </row>
    <row r="6315" spans="3:22">
      <c r="C6315" s="3"/>
      <c r="E6315" s="2"/>
      <c r="H6315" s="40"/>
      <c r="I6315" s="10"/>
      <c r="J6315" s="9"/>
      <c r="K6315" s="53"/>
      <c r="L6315" s="54"/>
      <c r="O6315" s="17"/>
      <c r="P6315" s="17"/>
      <c r="Q6315" s="17"/>
      <c r="R6315" s="17"/>
      <c r="S6315" s="17"/>
      <c r="T6315" s="17"/>
      <c r="U6315" s="17"/>
      <c r="V6315" s="17"/>
    </row>
    <row r="6316" spans="3:22">
      <c r="C6316" s="3"/>
      <c r="E6316" s="2"/>
      <c r="H6316" s="40"/>
      <c r="I6316" s="10"/>
      <c r="J6316" s="9"/>
      <c r="K6316" s="53"/>
      <c r="L6316" s="54"/>
      <c r="O6316" s="17"/>
      <c r="P6316" s="17"/>
      <c r="Q6316" s="17"/>
      <c r="R6316" s="17"/>
      <c r="S6316" s="17"/>
      <c r="T6316" s="17"/>
      <c r="U6316" s="17"/>
      <c r="V6316" s="17"/>
    </row>
    <row r="6317" spans="3:22">
      <c r="C6317" s="3"/>
      <c r="E6317" s="2"/>
      <c r="H6317" s="40"/>
      <c r="I6317" s="10"/>
      <c r="J6317" s="9"/>
      <c r="K6317" s="53"/>
      <c r="L6317" s="54"/>
      <c r="O6317" s="17"/>
      <c r="P6317" s="17"/>
      <c r="Q6317" s="17"/>
      <c r="R6317" s="17"/>
      <c r="S6317" s="17"/>
      <c r="T6317" s="17"/>
      <c r="U6317" s="17"/>
      <c r="V6317" s="17"/>
    </row>
    <row r="6318" spans="3:22">
      <c r="C6318" s="3"/>
      <c r="E6318" s="2"/>
      <c r="H6318" s="40"/>
      <c r="I6318" s="10"/>
      <c r="J6318" s="9"/>
      <c r="K6318" s="53"/>
      <c r="L6318" s="54"/>
      <c r="O6318" s="17"/>
      <c r="P6318" s="17"/>
      <c r="Q6318" s="17"/>
      <c r="R6318" s="17"/>
      <c r="S6318" s="17"/>
      <c r="T6318" s="17"/>
      <c r="U6318" s="17"/>
      <c r="V6318" s="17"/>
    </row>
    <row r="6319" spans="3:22">
      <c r="C6319" s="3"/>
      <c r="E6319" s="2"/>
      <c r="H6319" s="40"/>
      <c r="I6319" s="10"/>
      <c r="J6319" s="9"/>
      <c r="K6319" s="53"/>
      <c r="L6319" s="54"/>
      <c r="O6319" s="17"/>
      <c r="P6319" s="17"/>
      <c r="Q6319" s="17"/>
      <c r="R6319" s="17"/>
      <c r="S6319" s="17"/>
      <c r="T6319" s="17"/>
      <c r="U6319" s="17"/>
      <c r="V6319" s="17"/>
    </row>
    <row r="6320" spans="3:22">
      <c r="C6320" s="3"/>
      <c r="E6320" s="2"/>
      <c r="H6320" s="40"/>
      <c r="I6320" s="10"/>
      <c r="J6320" s="9"/>
      <c r="K6320" s="53"/>
      <c r="L6320" s="54"/>
      <c r="O6320" s="17"/>
      <c r="P6320" s="17"/>
      <c r="Q6320" s="17"/>
      <c r="R6320" s="17"/>
      <c r="S6320" s="17"/>
      <c r="T6320" s="17"/>
      <c r="U6320" s="17"/>
      <c r="V6320" s="17"/>
    </row>
    <row r="6321" spans="3:22">
      <c r="C6321" s="3"/>
      <c r="E6321" s="2"/>
      <c r="H6321" s="40"/>
      <c r="I6321" s="10"/>
      <c r="J6321" s="9"/>
      <c r="K6321" s="53"/>
      <c r="L6321" s="54"/>
      <c r="O6321" s="17"/>
      <c r="P6321" s="17"/>
      <c r="Q6321" s="17"/>
      <c r="R6321" s="17"/>
      <c r="S6321" s="17"/>
      <c r="T6321" s="17"/>
      <c r="U6321" s="17"/>
      <c r="V6321" s="17"/>
    </row>
    <row r="6322" spans="3:22">
      <c r="C6322" s="3"/>
      <c r="E6322" s="2"/>
      <c r="H6322" s="40"/>
      <c r="I6322" s="10"/>
      <c r="J6322" s="9"/>
      <c r="K6322" s="53"/>
      <c r="L6322" s="54"/>
      <c r="O6322" s="17"/>
      <c r="P6322" s="17"/>
      <c r="Q6322" s="17"/>
      <c r="R6322" s="17"/>
      <c r="S6322" s="17"/>
      <c r="T6322" s="17"/>
      <c r="U6322" s="17"/>
      <c r="V6322" s="17"/>
    </row>
    <row r="6323" spans="3:22">
      <c r="C6323" s="3"/>
      <c r="E6323" s="2"/>
      <c r="H6323" s="40"/>
      <c r="I6323" s="10"/>
      <c r="J6323" s="9"/>
      <c r="K6323" s="53"/>
      <c r="L6323" s="54"/>
      <c r="O6323" s="17"/>
      <c r="P6323" s="17"/>
      <c r="Q6323" s="17"/>
      <c r="R6323" s="17"/>
      <c r="S6323" s="17"/>
      <c r="T6323" s="17"/>
      <c r="U6323" s="17"/>
      <c r="V6323" s="17"/>
    </row>
    <row r="6324" spans="3:22">
      <c r="C6324" s="3"/>
      <c r="E6324" s="2"/>
      <c r="H6324" s="40"/>
      <c r="I6324" s="10"/>
      <c r="J6324" s="9"/>
      <c r="K6324" s="53"/>
      <c r="L6324" s="54"/>
      <c r="O6324" s="17"/>
      <c r="P6324" s="17"/>
      <c r="Q6324" s="17"/>
      <c r="R6324" s="17"/>
      <c r="S6324" s="17"/>
      <c r="T6324" s="17"/>
      <c r="U6324" s="17"/>
      <c r="V6324" s="17"/>
    </row>
    <row r="6325" spans="3:22">
      <c r="C6325" s="3"/>
      <c r="E6325" s="2"/>
      <c r="H6325" s="40"/>
      <c r="I6325" s="10"/>
      <c r="J6325" s="9"/>
      <c r="K6325" s="53"/>
      <c r="L6325" s="54"/>
      <c r="O6325" s="17"/>
      <c r="P6325" s="17"/>
      <c r="Q6325" s="17"/>
      <c r="R6325" s="17"/>
      <c r="S6325" s="17"/>
      <c r="T6325" s="17"/>
      <c r="U6325" s="17"/>
      <c r="V6325" s="17"/>
    </row>
    <row r="6326" spans="3:22">
      <c r="C6326" s="3"/>
      <c r="E6326" s="2"/>
      <c r="H6326" s="40"/>
      <c r="I6326" s="10"/>
      <c r="J6326" s="9"/>
      <c r="K6326" s="53"/>
      <c r="L6326" s="54"/>
      <c r="O6326" s="17"/>
      <c r="P6326" s="17"/>
      <c r="Q6326" s="17"/>
      <c r="R6326" s="17"/>
      <c r="S6326" s="17"/>
      <c r="T6326" s="17"/>
      <c r="U6326" s="17"/>
      <c r="V6326" s="17"/>
    </row>
    <row r="6327" spans="3:22">
      <c r="C6327" s="3"/>
      <c r="E6327" s="2"/>
      <c r="H6327" s="40"/>
      <c r="I6327" s="10"/>
      <c r="J6327" s="9"/>
      <c r="K6327" s="53"/>
      <c r="L6327" s="54"/>
      <c r="O6327" s="17"/>
      <c r="P6327" s="17"/>
      <c r="Q6327" s="17"/>
      <c r="R6327" s="17"/>
      <c r="S6327" s="17"/>
      <c r="T6327" s="17"/>
      <c r="U6327" s="17"/>
      <c r="V6327" s="17"/>
    </row>
    <row r="6328" spans="3:22">
      <c r="C6328" s="3"/>
      <c r="E6328" s="2"/>
      <c r="H6328" s="40"/>
      <c r="I6328" s="10"/>
      <c r="J6328" s="9"/>
      <c r="K6328" s="53"/>
      <c r="L6328" s="54"/>
      <c r="O6328" s="17"/>
      <c r="P6328" s="17"/>
      <c r="Q6328" s="17"/>
      <c r="R6328" s="17"/>
      <c r="S6328" s="17"/>
      <c r="T6328" s="17"/>
      <c r="U6328" s="17"/>
      <c r="V6328" s="17"/>
    </row>
    <row r="6329" spans="3:22">
      <c r="C6329" s="3"/>
      <c r="E6329" s="2"/>
      <c r="H6329" s="40"/>
      <c r="I6329" s="10"/>
      <c r="J6329" s="9"/>
      <c r="K6329" s="53"/>
      <c r="L6329" s="54"/>
      <c r="O6329" s="17"/>
      <c r="P6329" s="17"/>
      <c r="Q6329" s="17"/>
      <c r="R6329" s="17"/>
      <c r="S6329" s="17"/>
      <c r="T6329" s="17"/>
      <c r="U6329" s="17"/>
      <c r="V6329" s="17"/>
    </row>
    <row r="6330" spans="3:22">
      <c r="C6330" s="3"/>
      <c r="E6330" s="2"/>
      <c r="H6330" s="40"/>
      <c r="I6330" s="10"/>
      <c r="J6330" s="9"/>
      <c r="K6330" s="53"/>
      <c r="L6330" s="54"/>
      <c r="O6330" s="17"/>
      <c r="P6330" s="17"/>
      <c r="Q6330" s="17"/>
      <c r="R6330" s="17"/>
      <c r="S6330" s="17"/>
      <c r="T6330" s="17"/>
      <c r="U6330" s="17"/>
      <c r="V6330" s="17"/>
    </row>
    <row r="6331" spans="3:22">
      <c r="C6331" s="3"/>
      <c r="E6331" s="2"/>
      <c r="H6331" s="40"/>
      <c r="I6331" s="10"/>
      <c r="J6331" s="9"/>
      <c r="K6331" s="53"/>
      <c r="L6331" s="54"/>
      <c r="O6331" s="17"/>
      <c r="P6331" s="17"/>
      <c r="Q6331" s="17"/>
      <c r="R6331" s="17"/>
      <c r="S6331" s="17"/>
      <c r="T6331" s="17"/>
      <c r="U6331" s="17"/>
      <c r="V6331" s="17"/>
    </row>
    <row r="6332" spans="3:22">
      <c r="C6332" s="3"/>
      <c r="E6332" s="2"/>
      <c r="H6332" s="40"/>
      <c r="I6332" s="10"/>
      <c r="J6332" s="9"/>
      <c r="K6332" s="53"/>
      <c r="L6332" s="54"/>
      <c r="O6332" s="17"/>
      <c r="P6332" s="17"/>
      <c r="Q6332" s="17"/>
      <c r="R6332" s="17"/>
      <c r="S6332" s="17"/>
      <c r="T6332" s="17"/>
      <c r="U6332" s="17"/>
      <c r="V6332" s="17"/>
    </row>
    <row r="6333" spans="3:22">
      <c r="C6333" s="3"/>
      <c r="E6333" s="2"/>
      <c r="H6333" s="40"/>
      <c r="I6333" s="10"/>
      <c r="J6333" s="9"/>
      <c r="K6333" s="53"/>
      <c r="L6333" s="54"/>
      <c r="O6333" s="17"/>
      <c r="P6333" s="17"/>
      <c r="Q6333" s="17"/>
      <c r="R6333" s="17"/>
      <c r="S6333" s="17"/>
      <c r="T6333" s="17"/>
      <c r="U6333" s="17"/>
      <c r="V6333" s="17"/>
    </row>
    <row r="6334" spans="3:22">
      <c r="C6334" s="3"/>
      <c r="E6334" s="2"/>
      <c r="H6334" s="40"/>
      <c r="I6334" s="10"/>
      <c r="J6334" s="9"/>
      <c r="K6334" s="53"/>
      <c r="L6334" s="54"/>
      <c r="O6334" s="17"/>
      <c r="P6334" s="17"/>
      <c r="Q6334" s="17"/>
      <c r="R6334" s="17"/>
      <c r="S6334" s="17"/>
      <c r="T6334" s="17"/>
      <c r="U6334" s="17"/>
      <c r="V6334" s="17"/>
    </row>
    <row r="6335" spans="3:22">
      <c r="C6335" s="3"/>
      <c r="E6335" s="2"/>
      <c r="H6335" s="40"/>
      <c r="I6335" s="10"/>
      <c r="J6335" s="9"/>
      <c r="K6335" s="53"/>
      <c r="L6335" s="54"/>
      <c r="O6335" s="17"/>
      <c r="P6335" s="17"/>
      <c r="Q6335" s="17"/>
      <c r="R6335" s="17"/>
      <c r="S6335" s="17"/>
      <c r="T6335" s="17"/>
      <c r="U6335" s="17"/>
      <c r="V6335" s="17"/>
    </row>
    <row r="6336" spans="3:22">
      <c r="C6336" s="3"/>
      <c r="E6336" s="2"/>
      <c r="H6336" s="40"/>
      <c r="I6336" s="10"/>
      <c r="J6336" s="9"/>
      <c r="K6336" s="53"/>
      <c r="L6336" s="54"/>
      <c r="O6336" s="17"/>
      <c r="P6336" s="17"/>
      <c r="Q6336" s="17"/>
      <c r="R6336" s="17"/>
      <c r="S6336" s="17"/>
      <c r="T6336" s="17"/>
      <c r="U6336" s="17"/>
      <c r="V6336" s="17"/>
    </row>
    <row r="6337" spans="3:22">
      <c r="C6337" s="3"/>
      <c r="E6337" s="2"/>
      <c r="H6337" s="40"/>
      <c r="I6337" s="10"/>
      <c r="J6337" s="9"/>
      <c r="K6337" s="53"/>
      <c r="L6337" s="54"/>
      <c r="O6337" s="17"/>
      <c r="P6337" s="17"/>
      <c r="Q6337" s="17"/>
      <c r="R6337" s="17"/>
      <c r="S6337" s="17"/>
      <c r="T6337" s="17"/>
      <c r="U6337" s="17"/>
      <c r="V6337" s="17"/>
    </row>
    <row r="6338" spans="3:22">
      <c r="C6338" s="3"/>
      <c r="E6338" s="2"/>
      <c r="H6338" s="40"/>
      <c r="I6338" s="10"/>
      <c r="J6338" s="9"/>
      <c r="K6338" s="53"/>
      <c r="L6338" s="54"/>
      <c r="O6338" s="17"/>
      <c r="P6338" s="17"/>
      <c r="Q6338" s="17"/>
      <c r="R6338" s="17"/>
      <c r="S6338" s="17"/>
      <c r="T6338" s="17"/>
      <c r="U6338" s="17"/>
      <c r="V6338" s="17"/>
    </row>
    <row r="6339" spans="3:22">
      <c r="C6339" s="3"/>
      <c r="E6339" s="2"/>
      <c r="H6339" s="40"/>
      <c r="I6339" s="10"/>
      <c r="J6339" s="9"/>
      <c r="K6339" s="53"/>
      <c r="L6339" s="54"/>
      <c r="O6339" s="17"/>
      <c r="P6339" s="17"/>
      <c r="Q6339" s="17"/>
      <c r="R6339" s="17"/>
      <c r="S6339" s="17"/>
      <c r="T6339" s="17"/>
      <c r="U6339" s="17"/>
      <c r="V6339" s="17"/>
    </row>
    <row r="6340" spans="3:22">
      <c r="C6340" s="3"/>
      <c r="E6340" s="2"/>
      <c r="H6340" s="40"/>
      <c r="I6340" s="10"/>
      <c r="J6340" s="9"/>
      <c r="K6340" s="53"/>
      <c r="L6340" s="54"/>
      <c r="O6340" s="17"/>
      <c r="P6340" s="17"/>
      <c r="Q6340" s="17"/>
      <c r="R6340" s="17"/>
      <c r="S6340" s="17"/>
      <c r="T6340" s="17"/>
      <c r="U6340" s="17"/>
      <c r="V6340" s="17"/>
    </row>
    <row r="6341" spans="3:22">
      <c r="C6341" s="3"/>
      <c r="E6341" s="2"/>
      <c r="H6341" s="40"/>
      <c r="I6341" s="10"/>
      <c r="J6341" s="9"/>
      <c r="K6341" s="53"/>
      <c r="L6341" s="54"/>
      <c r="O6341" s="17"/>
      <c r="P6341" s="17"/>
      <c r="Q6341" s="17"/>
      <c r="R6341" s="17"/>
      <c r="S6341" s="17"/>
      <c r="T6341" s="17"/>
      <c r="U6341" s="17"/>
      <c r="V6341" s="17"/>
    </row>
    <row r="6342" spans="3:22">
      <c r="C6342" s="3"/>
      <c r="E6342" s="2"/>
      <c r="H6342" s="40"/>
      <c r="I6342" s="10"/>
      <c r="J6342" s="9"/>
      <c r="K6342" s="53"/>
      <c r="L6342" s="54"/>
      <c r="O6342" s="17"/>
      <c r="P6342" s="17"/>
      <c r="Q6342" s="17"/>
      <c r="R6342" s="17"/>
      <c r="S6342" s="17"/>
      <c r="T6342" s="17"/>
      <c r="U6342" s="17"/>
      <c r="V6342" s="17"/>
    </row>
    <row r="6343" spans="3:22">
      <c r="C6343" s="3"/>
      <c r="E6343" s="2"/>
      <c r="H6343" s="40"/>
      <c r="I6343" s="10"/>
      <c r="J6343" s="9"/>
      <c r="K6343" s="53"/>
      <c r="L6343" s="54"/>
      <c r="O6343" s="17"/>
      <c r="P6343" s="17"/>
      <c r="Q6343" s="17"/>
      <c r="R6343" s="17"/>
      <c r="S6343" s="17"/>
      <c r="T6343" s="17"/>
      <c r="U6343" s="17"/>
      <c r="V6343" s="17"/>
    </row>
    <row r="6344" spans="3:22">
      <c r="C6344" s="3"/>
      <c r="E6344" s="2"/>
      <c r="H6344" s="40"/>
      <c r="I6344" s="10"/>
      <c r="J6344" s="9"/>
      <c r="K6344" s="53"/>
      <c r="L6344" s="54"/>
      <c r="O6344" s="17"/>
      <c r="P6344" s="17"/>
      <c r="Q6344" s="17"/>
      <c r="R6344" s="17"/>
      <c r="S6344" s="17"/>
      <c r="T6344" s="17"/>
      <c r="U6344" s="17"/>
      <c r="V6344" s="17"/>
    </row>
    <row r="6345" spans="3:22">
      <c r="C6345" s="3"/>
      <c r="E6345" s="2"/>
      <c r="H6345" s="40"/>
      <c r="I6345" s="10"/>
      <c r="J6345" s="9"/>
      <c r="K6345" s="53"/>
      <c r="L6345" s="54"/>
      <c r="O6345" s="17"/>
      <c r="P6345" s="17"/>
      <c r="Q6345" s="17"/>
      <c r="R6345" s="17"/>
      <c r="S6345" s="17"/>
      <c r="T6345" s="17"/>
      <c r="U6345" s="17"/>
      <c r="V6345" s="17"/>
    </row>
    <row r="6346" spans="3:22">
      <c r="C6346" s="3"/>
      <c r="E6346" s="2"/>
      <c r="H6346" s="40"/>
      <c r="I6346" s="10"/>
      <c r="J6346" s="9"/>
      <c r="K6346" s="53"/>
      <c r="L6346" s="54"/>
      <c r="O6346" s="17"/>
      <c r="P6346" s="17"/>
      <c r="Q6346" s="17"/>
      <c r="R6346" s="17"/>
      <c r="S6346" s="17"/>
      <c r="T6346" s="17"/>
      <c r="U6346" s="17"/>
      <c r="V6346" s="17"/>
    </row>
    <row r="6347" spans="3:22">
      <c r="C6347" s="3"/>
      <c r="E6347" s="2"/>
      <c r="H6347" s="40"/>
      <c r="I6347" s="10"/>
      <c r="J6347" s="9"/>
      <c r="K6347" s="53"/>
      <c r="L6347" s="54"/>
      <c r="O6347" s="17"/>
      <c r="P6347" s="17"/>
      <c r="Q6347" s="17"/>
      <c r="R6347" s="17"/>
      <c r="S6347" s="17"/>
      <c r="T6347" s="17"/>
      <c r="U6347" s="17"/>
      <c r="V6347" s="17"/>
    </row>
    <row r="6348" spans="3:22">
      <c r="C6348" s="3"/>
      <c r="E6348" s="2"/>
      <c r="H6348" s="40"/>
      <c r="I6348" s="10"/>
      <c r="J6348" s="9"/>
      <c r="K6348" s="53"/>
      <c r="L6348" s="54"/>
      <c r="O6348" s="17"/>
      <c r="P6348" s="17"/>
      <c r="Q6348" s="17"/>
      <c r="R6348" s="17"/>
      <c r="S6348" s="17"/>
      <c r="T6348" s="17"/>
      <c r="U6348" s="17"/>
      <c r="V6348" s="17"/>
    </row>
    <row r="6349" spans="3:22">
      <c r="C6349" s="3"/>
      <c r="E6349" s="2"/>
      <c r="H6349" s="40"/>
      <c r="I6349" s="10"/>
      <c r="J6349" s="9"/>
      <c r="K6349" s="53"/>
      <c r="L6349" s="54"/>
      <c r="O6349" s="17"/>
      <c r="P6349" s="17"/>
      <c r="Q6349" s="17"/>
      <c r="R6349" s="17"/>
      <c r="S6349" s="17"/>
      <c r="T6349" s="17"/>
      <c r="U6349" s="17"/>
      <c r="V6349" s="17"/>
    </row>
    <row r="6350" spans="3:22">
      <c r="C6350" s="3"/>
      <c r="E6350" s="2"/>
      <c r="H6350" s="40"/>
      <c r="I6350" s="10"/>
      <c r="J6350" s="9"/>
      <c r="K6350" s="53"/>
      <c r="L6350" s="54"/>
      <c r="O6350" s="17"/>
      <c r="P6350" s="17"/>
      <c r="Q6350" s="17"/>
      <c r="R6350" s="17"/>
      <c r="S6350" s="17"/>
      <c r="T6350" s="17"/>
      <c r="U6350" s="17"/>
      <c r="V6350" s="17"/>
    </row>
    <row r="6351" spans="3:22">
      <c r="C6351" s="3"/>
      <c r="E6351" s="2"/>
      <c r="H6351" s="40"/>
      <c r="I6351" s="10"/>
      <c r="J6351" s="9"/>
      <c r="K6351" s="53"/>
      <c r="L6351" s="54"/>
      <c r="O6351" s="17"/>
      <c r="P6351" s="17"/>
      <c r="Q6351" s="17"/>
      <c r="R6351" s="17"/>
      <c r="S6351" s="17"/>
      <c r="T6351" s="17"/>
      <c r="U6351" s="17"/>
      <c r="V6351" s="17"/>
    </row>
    <row r="6352" spans="3:22">
      <c r="C6352" s="3"/>
      <c r="E6352" s="2"/>
      <c r="H6352" s="40"/>
      <c r="I6352" s="10"/>
      <c r="J6352" s="9"/>
      <c r="K6352" s="53"/>
      <c r="L6352" s="54"/>
      <c r="O6352" s="17"/>
      <c r="P6352" s="17"/>
      <c r="Q6352" s="17"/>
      <c r="R6352" s="17"/>
      <c r="S6352" s="17"/>
      <c r="T6352" s="17"/>
      <c r="U6352" s="17"/>
      <c r="V6352" s="17"/>
    </row>
    <row r="6353" spans="3:22">
      <c r="C6353" s="3"/>
      <c r="E6353" s="2"/>
      <c r="H6353" s="40"/>
      <c r="I6353" s="10"/>
      <c r="J6353" s="9"/>
      <c r="K6353" s="53"/>
      <c r="L6353" s="54"/>
      <c r="O6353" s="17"/>
      <c r="P6353" s="17"/>
      <c r="Q6353" s="17"/>
      <c r="R6353" s="17"/>
      <c r="S6353" s="17"/>
      <c r="T6353" s="17"/>
      <c r="U6353" s="17"/>
      <c r="V6353" s="17"/>
    </row>
    <row r="6354" spans="3:22">
      <c r="C6354" s="3"/>
      <c r="E6354" s="2"/>
      <c r="H6354" s="40"/>
      <c r="I6354" s="10"/>
      <c r="J6354" s="9"/>
      <c r="K6354" s="53"/>
      <c r="L6354" s="54"/>
      <c r="O6354" s="17"/>
      <c r="P6354" s="17"/>
      <c r="Q6354" s="17"/>
      <c r="R6354" s="17"/>
      <c r="S6354" s="17"/>
      <c r="T6354" s="17"/>
      <c r="U6354" s="17"/>
      <c r="V6354" s="17"/>
    </row>
    <row r="6355" spans="3:22">
      <c r="C6355" s="3"/>
      <c r="E6355" s="2"/>
      <c r="H6355" s="40"/>
      <c r="I6355" s="10"/>
      <c r="J6355" s="9"/>
      <c r="K6355" s="53"/>
      <c r="L6355" s="54"/>
      <c r="O6355" s="17"/>
      <c r="P6355" s="17"/>
      <c r="Q6355" s="17"/>
      <c r="R6355" s="17"/>
      <c r="S6355" s="17"/>
      <c r="T6355" s="17"/>
      <c r="U6355" s="17"/>
      <c r="V6355" s="17"/>
    </row>
    <row r="6356" spans="3:22">
      <c r="C6356" s="3"/>
      <c r="E6356" s="2"/>
      <c r="H6356" s="40"/>
      <c r="I6356" s="10"/>
      <c r="J6356" s="9"/>
      <c r="K6356" s="53"/>
      <c r="L6356" s="54"/>
      <c r="O6356" s="17"/>
      <c r="P6356" s="17"/>
      <c r="Q6356" s="17"/>
      <c r="R6356" s="17"/>
      <c r="S6356" s="17"/>
      <c r="T6356" s="17"/>
      <c r="U6356" s="17"/>
      <c r="V6356" s="17"/>
    </row>
    <row r="6357" spans="3:22">
      <c r="C6357" s="3"/>
      <c r="E6357" s="2"/>
      <c r="H6357" s="40"/>
      <c r="I6357" s="10"/>
      <c r="J6357" s="9"/>
      <c r="K6357" s="53"/>
      <c r="L6357" s="54"/>
      <c r="O6357" s="17"/>
      <c r="P6357" s="17"/>
      <c r="Q6357" s="17"/>
      <c r="R6357" s="17"/>
      <c r="S6357" s="17"/>
      <c r="T6357" s="17"/>
      <c r="U6357" s="17"/>
      <c r="V6357" s="17"/>
    </row>
    <row r="6358" spans="3:22">
      <c r="C6358" s="3"/>
      <c r="E6358" s="2"/>
      <c r="H6358" s="40"/>
      <c r="I6358" s="10"/>
      <c r="J6358" s="9"/>
      <c r="K6358" s="53"/>
      <c r="L6358" s="54"/>
      <c r="O6358" s="17"/>
      <c r="P6358" s="17"/>
      <c r="Q6358" s="17"/>
      <c r="R6358" s="17"/>
      <c r="S6358" s="17"/>
      <c r="T6358" s="17"/>
      <c r="U6358" s="17"/>
      <c r="V6358" s="17"/>
    </row>
    <row r="6359" spans="3:22">
      <c r="C6359" s="3"/>
      <c r="E6359" s="2"/>
      <c r="H6359" s="40"/>
      <c r="I6359" s="10"/>
      <c r="J6359" s="9"/>
      <c r="K6359" s="53"/>
      <c r="L6359" s="54"/>
      <c r="O6359" s="17"/>
      <c r="P6359" s="17"/>
      <c r="Q6359" s="17"/>
      <c r="R6359" s="17"/>
      <c r="S6359" s="17"/>
      <c r="T6359" s="17"/>
      <c r="U6359" s="17"/>
      <c r="V6359" s="17"/>
    </row>
    <row r="6360" spans="3:22">
      <c r="C6360" s="3"/>
      <c r="E6360" s="2"/>
      <c r="H6360" s="40"/>
      <c r="I6360" s="10"/>
      <c r="J6360" s="9"/>
      <c r="K6360" s="53"/>
      <c r="L6360" s="54"/>
      <c r="O6360" s="17"/>
      <c r="P6360" s="17"/>
      <c r="Q6360" s="17"/>
      <c r="R6360" s="17"/>
      <c r="S6360" s="17"/>
      <c r="T6360" s="17"/>
      <c r="U6360" s="17"/>
      <c r="V6360" s="17"/>
    </row>
    <row r="6361" spans="3:22">
      <c r="C6361" s="3"/>
      <c r="E6361" s="2"/>
      <c r="H6361" s="40"/>
      <c r="I6361" s="10"/>
      <c r="J6361" s="9"/>
      <c r="K6361" s="53"/>
      <c r="L6361" s="54"/>
      <c r="O6361" s="17"/>
      <c r="P6361" s="17"/>
      <c r="Q6361" s="17"/>
      <c r="R6361" s="17"/>
      <c r="S6361" s="17"/>
      <c r="T6361" s="17"/>
      <c r="U6361" s="17"/>
      <c r="V6361" s="17"/>
    </row>
    <row r="6362" spans="3:22">
      <c r="C6362" s="3"/>
      <c r="E6362" s="2"/>
      <c r="H6362" s="40"/>
      <c r="I6362" s="10"/>
      <c r="J6362" s="9"/>
      <c r="K6362" s="53"/>
      <c r="L6362" s="54"/>
      <c r="O6362" s="17"/>
      <c r="P6362" s="17"/>
      <c r="Q6362" s="17"/>
      <c r="R6362" s="17"/>
      <c r="S6362" s="17"/>
      <c r="T6362" s="17"/>
      <c r="U6362" s="17"/>
      <c r="V6362" s="17"/>
    </row>
    <row r="6363" spans="3:22">
      <c r="C6363" s="3"/>
      <c r="E6363" s="2"/>
      <c r="H6363" s="40"/>
      <c r="I6363" s="10"/>
      <c r="J6363" s="9"/>
      <c r="K6363" s="53"/>
      <c r="L6363" s="54"/>
      <c r="O6363" s="17"/>
      <c r="P6363" s="17"/>
      <c r="Q6363" s="17"/>
      <c r="R6363" s="17"/>
      <c r="S6363" s="17"/>
      <c r="T6363" s="17"/>
      <c r="U6363" s="17"/>
      <c r="V6363" s="17"/>
    </row>
    <row r="6364" spans="3:22">
      <c r="C6364" s="3"/>
      <c r="E6364" s="2"/>
      <c r="H6364" s="40"/>
      <c r="I6364" s="10"/>
      <c r="J6364" s="9"/>
      <c r="K6364" s="53"/>
      <c r="L6364" s="54"/>
      <c r="O6364" s="17"/>
      <c r="P6364" s="17"/>
      <c r="Q6364" s="17"/>
      <c r="R6364" s="17"/>
      <c r="S6364" s="17"/>
      <c r="T6364" s="17"/>
      <c r="U6364" s="17"/>
      <c r="V6364" s="17"/>
    </row>
    <row r="6365" spans="3:22">
      <c r="C6365" s="3"/>
      <c r="E6365" s="2"/>
      <c r="H6365" s="40"/>
      <c r="I6365" s="10"/>
      <c r="J6365" s="9"/>
      <c r="K6365" s="53"/>
      <c r="L6365" s="54"/>
      <c r="O6365" s="17"/>
      <c r="P6365" s="17"/>
      <c r="Q6365" s="17"/>
      <c r="R6365" s="17"/>
      <c r="S6365" s="17"/>
      <c r="T6365" s="17"/>
      <c r="U6365" s="17"/>
      <c r="V6365" s="17"/>
    </row>
    <row r="6366" spans="3:22">
      <c r="C6366" s="3"/>
      <c r="E6366" s="2"/>
      <c r="H6366" s="40"/>
      <c r="I6366" s="10"/>
      <c r="J6366" s="9"/>
      <c r="K6366" s="53"/>
      <c r="L6366" s="54"/>
      <c r="O6366" s="17"/>
      <c r="P6366" s="17"/>
      <c r="Q6366" s="17"/>
      <c r="R6366" s="17"/>
      <c r="S6366" s="17"/>
      <c r="T6366" s="17"/>
      <c r="U6366" s="17"/>
      <c r="V6366" s="17"/>
    </row>
    <row r="6367" spans="3:22">
      <c r="C6367" s="3"/>
      <c r="E6367" s="2"/>
      <c r="H6367" s="40"/>
      <c r="I6367" s="10"/>
      <c r="J6367" s="9"/>
      <c r="K6367" s="53"/>
      <c r="L6367" s="54"/>
      <c r="O6367" s="17"/>
      <c r="P6367" s="17"/>
      <c r="Q6367" s="17"/>
      <c r="R6367" s="17"/>
      <c r="S6367" s="17"/>
      <c r="T6367" s="17"/>
      <c r="U6367" s="17"/>
      <c r="V6367" s="17"/>
    </row>
    <row r="6368" spans="3:22">
      <c r="C6368" s="3"/>
      <c r="E6368" s="2"/>
      <c r="H6368" s="40"/>
      <c r="I6368" s="10"/>
      <c r="J6368" s="9"/>
      <c r="K6368" s="53"/>
      <c r="L6368" s="54"/>
      <c r="O6368" s="17"/>
      <c r="P6368" s="17"/>
      <c r="Q6368" s="17"/>
      <c r="R6368" s="17"/>
      <c r="S6368" s="17"/>
      <c r="T6368" s="17"/>
      <c r="U6368" s="17"/>
      <c r="V6368" s="17"/>
    </row>
    <row r="6369" spans="3:22">
      <c r="C6369" s="3"/>
      <c r="E6369" s="2"/>
      <c r="H6369" s="40"/>
      <c r="I6369" s="10"/>
      <c r="J6369" s="9"/>
      <c r="K6369" s="53"/>
      <c r="L6369" s="54"/>
      <c r="O6369" s="17"/>
      <c r="P6369" s="17"/>
      <c r="Q6369" s="17"/>
      <c r="R6369" s="17"/>
      <c r="S6369" s="17"/>
      <c r="T6369" s="17"/>
      <c r="U6369" s="17"/>
      <c r="V6369" s="17"/>
    </row>
    <row r="6370" spans="3:22">
      <c r="C6370" s="3"/>
      <c r="E6370" s="2"/>
      <c r="H6370" s="40"/>
      <c r="I6370" s="10"/>
      <c r="J6370" s="9"/>
      <c r="K6370" s="53"/>
      <c r="L6370" s="54"/>
      <c r="O6370" s="17"/>
      <c r="P6370" s="17"/>
      <c r="Q6370" s="17"/>
      <c r="R6370" s="17"/>
      <c r="S6370" s="17"/>
      <c r="T6370" s="17"/>
      <c r="U6370" s="17"/>
      <c r="V6370" s="17"/>
    </row>
    <row r="6371" spans="3:22">
      <c r="C6371" s="3"/>
      <c r="E6371" s="2"/>
      <c r="H6371" s="40"/>
      <c r="I6371" s="10"/>
      <c r="J6371" s="9"/>
      <c r="K6371" s="53"/>
      <c r="L6371" s="54"/>
      <c r="O6371" s="17"/>
      <c r="P6371" s="17"/>
      <c r="Q6371" s="17"/>
      <c r="R6371" s="17"/>
      <c r="S6371" s="17"/>
      <c r="T6371" s="17"/>
      <c r="U6371" s="17"/>
      <c r="V6371" s="17"/>
    </row>
    <row r="6372" spans="3:22">
      <c r="C6372" s="3"/>
      <c r="E6372" s="2"/>
      <c r="H6372" s="40"/>
      <c r="I6372" s="10"/>
      <c r="J6372" s="9"/>
      <c r="K6372" s="53"/>
      <c r="L6372" s="54"/>
      <c r="O6372" s="17"/>
      <c r="P6372" s="17"/>
      <c r="Q6372" s="17"/>
      <c r="R6372" s="17"/>
      <c r="S6372" s="17"/>
      <c r="T6372" s="17"/>
      <c r="U6372" s="17"/>
      <c r="V6372" s="17"/>
    </row>
    <row r="6373" spans="3:22">
      <c r="C6373" s="3"/>
      <c r="E6373" s="2"/>
      <c r="H6373" s="40"/>
      <c r="I6373" s="10"/>
      <c r="J6373" s="9"/>
      <c r="K6373" s="53"/>
      <c r="L6373" s="54"/>
      <c r="O6373" s="17"/>
      <c r="P6373" s="17"/>
      <c r="Q6373" s="17"/>
      <c r="R6373" s="17"/>
      <c r="S6373" s="17"/>
      <c r="T6373" s="17"/>
      <c r="U6373" s="17"/>
      <c r="V6373" s="17"/>
    </row>
    <row r="6374" spans="3:22">
      <c r="C6374" s="3"/>
      <c r="E6374" s="2"/>
      <c r="H6374" s="40"/>
      <c r="I6374" s="10"/>
      <c r="J6374" s="9"/>
      <c r="K6374" s="53"/>
      <c r="L6374" s="54"/>
      <c r="O6374" s="17"/>
      <c r="P6374" s="17"/>
      <c r="Q6374" s="17"/>
      <c r="R6374" s="17"/>
      <c r="S6374" s="17"/>
      <c r="T6374" s="17"/>
      <c r="U6374" s="17"/>
      <c r="V6374" s="17"/>
    </row>
    <row r="6375" spans="3:22">
      <c r="C6375" s="3"/>
      <c r="E6375" s="2"/>
      <c r="H6375" s="40"/>
      <c r="I6375" s="10"/>
      <c r="J6375" s="9"/>
      <c r="K6375" s="53"/>
      <c r="L6375" s="54"/>
      <c r="O6375" s="17"/>
      <c r="P6375" s="17"/>
      <c r="Q6375" s="17"/>
      <c r="R6375" s="17"/>
      <c r="S6375" s="17"/>
      <c r="T6375" s="17"/>
      <c r="U6375" s="17"/>
      <c r="V6375" s="17"/>
    </row>
    <row r="6376" spans="3:22">
      <c r="C6376" s="3"/>
      <c r="E6376" s="2"/>
      <c r="H6376" s="40"/>
      <c r="I6376" s="10"/>
      <c r="J6376" s="9"/>
      <c r="K6376" s="53"/>
      <c r="L6376" s="54"/>
      <c r="O6376" s="17"/>
      <c r="P6376" s="17"/>
      <c r="Q6376" s="17"/>
      <c r="R6376" s="17"/>
      <c r="S6376" s="17"/>
      <c r="T6376" s="17"/>
      <c r="U6376" s="17"/>
      <c r="V6376" s="17"/>
    </row>
    <row r="6377" spans="3:22">
      <c r="C6377" s="3"/>
      <c r="E6377" s="2"/>
      <c r="H6377" s="40"/>
      <c r="I6377" s="10"/>
      <c r="J6377" s="9"/>
      <c r="K6377" s="53"/>
      <c r="L6377" s="54"/>
      <c r="O6377" s="17"/>
      <c r="P6377" s="17"/>
      <c r="Q6377" s="17"/>
      <c r="R6377" s="17"/>
      <c r="S6377" s="17"/>
      <c r="T6377" s="17"/>
      <c r="U6377" s="17"/>
      <c r="V6377" s="17"/>
    </row>
    <row r="6378" spans="3:22">
      <c r="C6378" s="3"/>
      <c r="E6378" s="2"/>
      <c r="H6378" s="40"/>
      <c r="I6378" s="10"/>
      <c r="J6378" s="9"/>
      <c r="K6378" s="53"/>
      <c r="L6378" s="54"/>
      <c r="O6378" s="17"/>
      <c r="P6378" s="17"/>
      <c r="Q6378" s="17"/>
      <c r="R6378" s="17"/>
      <c r="S6378" s="17"/>
      <c r="T6378" s="17"/>
      <c r="U6378" s="17"/>
      <c r="V6378" s="17"/>
    </row>
    <row r="6379" spans="3:22">
      <c r="C6379" s="3"/>
      <c r="E6379" s="2"/>
      <c r="H6379" s="40"/>
      <c r="I6379" s="10"/>
      <c r="J6379" s="9"/>
      <c r="K6379" s="53"/>
      <c r="L6379" s="54"/>
      <c r="O6379" s="17"/>
      <c r="P6379" s="17"/>
      <c r="Q6379" s="17"/>
      <c r="R6379" s="17"/>
      <c r="S6379" s="17"/>
      <c r="T6379" s="17"/>
      <c r="U6379" s="17"/>
      <c r="V6379" s="17"/>
    </row>
    <row r="6380" spans="3:22">
      <c r="C6380" s="3"/>
      <c r="E6380" s="2"/>
      <c r="H6380" s="40"/>
      <c r="I6380" s="10"/>
      <c r="J6380" s="9"/>
      <c r="K6380" s="53"/>
      <c r="L6380" s="54"/>
      <c r="O6380" s="17"/>
      <c r="P6380" s="17"/>
      <c r="Q6380" s="17"/>
      <c r="R6380" s="17"/>
      <c r="S6380" s="17"/>
      <c r="T6380" s="17"/>
      <c r="U6380" s="17"/>
      <c r="V6380" s="17"/>
    </row>
    <row r="6381" spans="3:22">
      <c r="C6381" s="3"/>
      <c r="E6381" s="2"/>
      <c r="H6381" s="40"/>
      <c r="I6381" s="10"/>
      <c r="J6381" s="9"/>
      <c r="K6381" s="53"/>
      <c r="L6381" s="54"/>
      <c r="O6381" s="17"/>
      <c r="P6381" s="17"/>
      <c r="Q6381" s="17"/>
      <c r="R6381" s="17"/>
      <c r="S6381" s="17"/>
      <c r="T6381" s="17"/>
      <c r="U6381" s="17"/>
      <c r="V6381" s="17"/>
    </row>
    <row r="6382" spans="3:22">
      <c r="C6382" s="3"/>
      <c r="E6382" s="2"/>
      <c r="H6382" s="40"/>
      <c r="I6382" s="10"/>
      <c r="J6382" s="9"/>
      <c r="K6382" s="53"/>
      <c r="L6382" s="54"/>
      <c r="O6382" s="17"/>
      <c r="P6382" s="17"/>
      <c r="Q6382" s="17"/>
      <c r="R6382" s="17"/>
      <c r="S6382" s="17"/>
      <c r="T6382" s="17"/>
      <c r="U6382" s="17"/>
      <c r="V6382" s="17"/>
    </row>
    <row r="6383" spans="3:22">
      <c r="C6383" s="3"/>
      <c r="E6383" s="2"/>
      <c r="H6383" s="40"/>
      <c r="I6383" s="10"/>
      <c r="J6383" s="9"/>
      <c r="K6383" s="53"/>
      <c r="L6383" s="54"/>
      <c r="O6383" s="17"/>
      <c r="P6383" s="17"/>
      <c r="Q6383" s="17"/>
      <c r="R6383" s="17"/>
      <c r="S6383" s="17"/>
      <c r="T6383" s="17"/>
      <c r="U6383" s="17"/>
      <c r="V6383" s="17"/>
    </row>
    <row r="6384" spans="3:22">
      <c r="C6384" s="3"/>
      <c r="E6384" s="2"/>
      <c r="H6384" s="40"/>
      <c r="I6384" s="10"/>
      <c r="J6384" s="9"/>
      <c r="K6384" s="53"/>
      <c r="L6384" s="54"/>
      <c r="O6384" s="17"/>
      <c r="P6384" s="17"/>
      <c r="Q6384" s="17"/>
      <c r="R6384" s="17"/>
      <c r="S6384" s="17"/>
      <c r="T6384" s="17"/>
      <c r="U6384" s="17"/>
      <c r="V6384" s="17"/>
    </row>
    <row r="6385" spans="3:22">
      <c r="C6385" s="3"/>
      <c r="E6385" s="2"/>
      <c r="H6385" s="40"/>
      <c r="I6385" s="10"/>
      <c r="J6385" s="9"/>
      <c r="K6385" s="53"/>
      <c r="L6385" s="54"/>
      <c r="O6385" s="17"/>
      <c r="P6385" s="17"/>
      <c r="Q6385" s="17"/>
      <c r="R6385" s="17"/>
      <c r="S6385" s="17"/>
      <c r="T6385" s="17"/>
      <c r="U6385" s="17"/>
      <c r="V6385" s="17"/>
    </row>
    <row r="6386" spans="3:22">
      <c r="C6386" s="3"/>
      <c r="E6386" s="2"/>
      <c r="H6386" s="40"/>
      <c r="I6386" s="10"/>
      <c r="J6386" s="9"/>
      <c r="K6386" s="53"/>
      <c r="L6386" s="54"/>
      <c r="O6386" s="17"/>
      <c r="P6386" s="17"/>
      <c r="Q6386" s="17"/>
      <c r="R6386" s="17"/>
      <c r="S6386" s="17"/>
      <c r="T6386" s="17"/>
      <c r="U6386" s="17"/>
      <c r="V6386" s="17"/>
    </row>
    <row r="6387" spans="3:22">
      <c r="C6387" s="3"/>
      <c r="E6387" s="2"/>
      <c r="H6387" s="40"/>
      <c r="I6387" s="10"/>
      <c r="J6387" s="9"/>
      <c r="K6387" s="53"/>
      <c r="L6387" s="54"/>
      <c r="O6387" s="17"/>
      <c r="P6387" s="17"/>
      <c r="Q6387" s="17"/>
      <c r="R6387" s="17"/>
      <c r="S6387" s="17"/>
      <c r="T6387" s="17"/>
      <c r="U6387" s="17"/>
      <c r="V6387" s="17"/>
    </row>
    <row r="6388" spans="3:22">
      <c r="C6388" s="3"/>
      <c r="E6388" s="2"/>
      <c r="H6388" s="40"/>
      <c r="I6388" s="10"/>
      <c r="J6388" s="9"/>
      <c r="K6388" s="53"/>
      <c r="L6388" s="54"/>
      <c r="O6388" s="17"/>
      <c r="P6388" s="17"/>
      <c r="Q6388" s="17"/>
      <c r="R6388" s="17"/>
      <c r="S6388" s="17"/>
      <c r="T6388" s="17"/>
      <c r="U6388" s="17"/>
      <c r="V6388" s="17"/>
    </row>
    <row r="6389" spans="3:22">
      <c r="C6389" s="3"/>
      <c r="E6389" s="2"/>
      <c r="H6389" s="40"/>
      <c r="I6389" s="10"/>
      <c r="J6389" s="9"/>
      <c r="K6389" s="53"/>
      <c r="L6389" s="54"/>
      <c r="O6389" s="17"/>
      <c r="P6389" s="17"/>
      <c r="Q6389" s="17"/>
      <c r="R6389" s="17"/>
      <c r="S6389" s="17"/>
      <c r="T6389" s="17"/>
      <c r="U6389" s="17"/>
      <c r="V6389" s="17"/>
    </row>
    <row r="6390" spans="3:22">
      <c r="C6390" s="3"/>
      <c r="E6390" s="2"/>
      <c r="H6390" s="40"/>
      <c r="I6390" s="10"/>
      <c r="J6390" s="9"/>
      <c r="K6390" s="53"/>
      <c r="L6390" s="54"/>
      <c r="O6390" s="17"/>
      <c r="P6390" s="17"/>
      <c r="Q6390" s="17"/>
      <c r="R6390" s="17"/>
      <c r="S6390" s="17"/>
      <c r="T6390" s="17"/>
      <c r="U6390" s="17"/>
      <c r="V6390" s="17"/>
    </row>
    <row r="6391" spans="3:22">
      <c r="C6391" s="3"/>
      <c r="E6391" s="2"/>
      <c r="H6391" s="40"/>
      <c r="I6391" s="10"/>
      <c r="J6391" s="9"/>
      <c r="K6391" s="53"/>
      <c r="L6391" s="54"/>
      <c r="O6391" s="17"/>
      <c r="P6391" s="17"/>
      <c r="Q6391" s="17"/>
      <c r="R6391" s="17"/>
      <c r="S6391" s="17"/>
      <c r="T6391" s="17"/>
      <c r="U6391" s="17"/>
      <c r="V6391" s="17"/>
    </row>
    <row r="6392" spans="3:22">
      <c r="C6392" s="3"/>
      <c r="E6392" s="2"/>
      <c r="H6392" s="40"/>
      <c r="I6392" s="10"/>
      <c r="J6392" s="9"/>
      <c r="K6392" s="53"/>
      <c r="L6392" s="54"/>
      <c r="O6392" s="17"/>
      <c r="P6392" s="17"/>
      <c r="Q6392" s="17"/>
      <c r="R6392" s="17"/>
      <c r="S6392" s="17"/>
      <c r="T6392" s="17"/>
      <c r="U6392" s="17"/>
      <c r="V6392" s="17"/>
    </row>
    <row r="6393" spans="3:22">
      <c r="C6393" s="3"/>
      <c r="E6393" s="2"/>
      <c r="H6393" s="40"/>
      <c r="I6393" s="10"/>
      <c r="J6393" s="9"/>
      <c r="K6393" s="53"/>
      <c r="L6393" s="54"/>
      <c r="O6393" s="17"/>
      <c r="P6393" s="17"/>
      <c r="Q6393" s="17"/>
      <c r="R6393" s="17"/>
      <c r="S6393" s="17"/>
      <c r="T6393" s="17"/>
      <c r="U6393" s="17"/>
      <c r="V6393" s="17"/>
    </row>
    <row r="6394" spans="3:22">
      <c r="C6394" s="3"/>
      <c r="E6394" s="2"/>
      <c r="H6394" s="40"/>
      <c r="I6394" s="10"/>
      <c r="J6394" s="9"/>
      <c r="K6394" s="53"/>
      <c r="L6394" s="54"/>
      <c r="O6394" s="17"/>
      <c r="P6394" s="17"/>
      <c r="Q6394" s="17"/>
      <c r="R6394" s="17"/>
      <c r="S6394" s="17"/>
      <c r="T6394" s="17"/>
      <c r="U6394" s="17"/>
      <c r="V6394" s="17"/>
    </row>
    <row r="6395" spans="3:22">
      <c r="C6395" s="3"/>
      <c r="E6395" s="2"/>
      <c r="H6395" s="40"/>
      <c r="I6395" s="10"/>
      <c r="J6395" s="9"/>
      <c r="K6395" s="53"/>
      <c r="L6395" s="54"/>
      <c r="O6395" s="17"/>
      <c r="P6395" s="17"/>
      <c r="Q6395" s="17"/>
      <c r="R6395" s="17"/>
      <c r="S6395" s="17"/>
      <c r="T6395" s="17"/>
      <c r="U6395" s="17"/>
      <c r="V6395" s="17"/>
    </row>
    <row r="6396" spans="3:22">
      <c r="C6396" s="3"/>
      <c r="E6396" s="2"/>
      <c r="H6396" s="40"/>
      <c r="I6396" s="10"/>
      <c r="J6396" s="9"/>
      <c r="K6396" s="53"/>
      <c r="L6396" s="54"/>
      <c r="O6396" s="17"/>
      <c r="P6396" s="17"/>
      <c r="Q6396" s="17"/>
      <c r="R6396" s="17"/>
      <c r="S6396" s="17"/>
      <c r="T6396" s="17"/>
      <c r="U6396" s="17"/>
      <c r="V6396" s="17"/>
    </row>
    <row r="6397" spans="3:22">
      <c r="C6397" s="3"/>
      <c r="E6397" s="2"/>
      <c r="H6397" s="40"/>
      <c r="I6397" s="10"/>
      <c r="J6397" s="9"/>
      <c r="K6397" s="53"/>
      <c r="L6397" s="54"/>
      <c r="O6397" s="17"/>
      <c r="P6397" s="17"/>
      <c r="Q6397" s="17"/>
      <c r="R6397" s="17"/>
      <c r="S6397" s="17"/>
      <c r="T6397" s="17"/>
      <c r="U6397" s="17"/>
      <c r="V6397" s="17"/>
    </row>
    <row r="6398" spans="3:22">
      <c r="C6398" s="3"/>
      <c r="E6398" s="2"/>
      <c r="H6398" s="40"/>
      <c r="I6398" s="10"/>
      <c r="J6398" s="9"/>
      <c r="K6398" s="53"/>
      <c r="L6398" s="54"/>
      <c r="O6398" s="17"/>
      <c r="P6398" s="17"/>
      <c r="Q6398" s="17"/>
      <c r="R6398" s="17"/>
      <c r="S6398" s="17"/>
      <c r="T6398" s="17"/>
      <c r="U6398" s="17"/>
      <c r="V6398" s="17"/>
    </row>
    <row r="6399" spans="3:22">
      <c r="C6399" s="3"/>
      <c r="E6399" s="2"/>
      <c r="H6399" s="40"/>
      <c r="I6399" s="10"/>
      <c r="J6399" s="9"/>
      <c r="K6399" s="53"/>
      <c r="L6399" s="54"/>
      <c r="O6399" s="17"/>
      <c r="P6399" s="17"/>
      <c r="Q6399" s="17"/>
      <c r="R6399" s="17"/>
      <c r="S6399" s="17"/>
      <c r="T6399" s="17"/>
      <c r="U6399" s="17"/>
      <c r="V6399" s="17"/>
    </row>
    <row r="6400" spans="3:22">
      <c r="C6400" s="3"/>
      <c r="E6400" s="2"/>
      <c r="H6400" s="40"/>
      <c r="I6400" s="10"/>
      <c r="J6400" s="9"/>
      <c r="K6400" s="53"/>
      <c r="L6400" s="54"/>
      <c r="O6400" s="17"/>
      <c r="P6400" s="17"/>
      <c r="Q6400" s="17"/>
      <c r="R6400" s="17"/>
      <c r="S6400" s="17"/>
      <c r="T6400" s="17"/>
      <c r="U6400" s="17"/>
      <c r="V6400" s="17"/>
    </row>
    <row r="6401" spans="3:22">
      <c r="C6401" s="3"/>
      <c r="E6401" s="2"/>
      <c r="H6401" s="40"/>
      <c r="I6401" s="10"/>
      <c r="J6401" s="9"/>
      <c r="K6401" s="53"/>
      <c r="L6401" s="54"/>
      <c r="O6401" s="17"/>
      <c r="P6401" s="17"/>
      <c r="Q6401" s="17"/>
      <c r="R6401" s="17"/>
      <c r="S6401" s="17"/>
      <c r="T6401" s="17"/>
      <c r="U6401" s="17"/>
      <c r="V6401" s="17"/>
    </row>
    <row r="6402" spans="3:22">
      <c r="C6402" s="3"/>
      <c r="E6402" s="2"/>
      <c r="H6402" s="40"/>
      <c r="I6402" s="10"/>
      <c r="J6402" s="9"/>
      <c r="K6402" s="53"/>
      <c r="L6402" s="54"/>
      <c r="O6402" s="17"/>
      <c r="P6402" s="17"/>
      <c r="Q6402" s="17"/>
      <c r="R6402" s="17"/>
      <c r="S6402" s="17"/>
      <c r="T6402" s="17"/>
      <c r="U6402" s="17"/>
      <c r="V6402" s="17"/>
    </row>
    <row r="6403" spans="3:22">
      <c r="C6403" s="3"/>
      <c r="E6403" s="2"/>
      <c r="H6403" s="40"/>
      <c r="I6403" s="10"/>
      <c r="J6403" s="9"/>
      <c r="K6403" s="53"/>
      <c r="L6403" s="54"/>
      <c r="O6403" s="17"/>
      <c r="P6403" s="17"/>
      <c r="Q6403" s="17"/>
      <c r="R6403" s="17"/>
      <c r="S6403" s="17"/>
      <c r="T6403" s="17"/>
      <c r="U6403" s="17"/>
      <c r="V6403" s="17"/>
    </row>
    <row r="6404" spans="3:22">
      <c r="C6404" s="3"/>
      <c r="E6404" s="2"/>
      <c r="H6404" s="40"/>
      <c r="I6404" s="10"/>
      <c r="J6404" s="9"/>
      <c r="K6404" s="53"/>
      <c r="L6404" s="54"/>
      <c r="O6404" s="17"/>
      <c r="P6404" s="17"/>
      <c r="Q6404" s="17"/>
      <c r="R6404" s="17"/>
      <c r="S6404" s="17"/>
      <c r="T6404" s="17"/>
      <c r="U6404" s="17"/>
      <c r="V6404" s="17"/>
    </row>
    <row r="6405" spans="3:22">
      <c r="C6405" s="3"/>
      <c r="E6405" s="2"/>
      <c r="H6405" s="40"/>
      <c r="I6405" s="10"/>
      <c r="J6405" s="9"/>
      <c r="K6405" s="53"/>
      <c r="L6405" s="54"/>
      <c r="O6405" s="17"/>
      <c r="P6405" s="17"/>
      <c r="Q6405" s="17"/>
      <c r="R6405" s="17"/>
      <c r="S6405" s="17"/>
      <c r="T6405" s="17"/>
      <c r="U6405" s="17"/>
      <c r="V6405" s="17"/>
    </row>
    <row r="6406" spans="3:22">
      <c r="C6406" s="3"/>
      <c r="E6406" s="2"/>
      <c r="H6406" s="40"/>
      <c r="I6406" s="10"/>
      <c r="J6406" s="9"/>
      <c r="K6406" s="53"/>
      <c r="L6406" s="54"/>
      <c r="O6406" s="17"/>
      <c r="P6406" s="17"/>
      <c r="Q6406" s="17"/>
      <c r="R6406" s="17"/>
      <c r="S6406" s="17"/>
      <c r="T6406" s="17"/>
      <c r="U6406" s="17"/>
      <c r="V6406" s="17"/>
    </row>
    <row r="6407" spans="3:22">
      <c r="C6407" s="3"/>
      <c r="E6407" s="2"/>
      <c r="H6407" s="40"/>
      <c r="I6407" s="10"/>
      <c r="J6407" s="9"/>
      <c r="K6407" s="53"/>
      <c r="L6407" s="54"/>
      <c r="O6407" s="17"/>
      <c r="P6407" s="17"/>
      <c r="Q6407" s="17"/>
      <c r="R6407" s="17"/>
      <c r="S6407" s="17"/>
      <c r="T6407" s="17"/>
      <c r="U6407" s="17"/>
      <c r="V6407" s="17"/>
    </row>
    <row r="6408" spans="3:22">
      <c r="C6408" s="3"/>
      <c r="E6408" s="2"/>
      <c r="H6408" s="40"/>
      <c r="I6408" s="10"/>
      <c r="J6408" s="9"/>
      <c r="K6408" s="53"/>
      <c r="L6408" s="54"/>
      <c r="O6408" s="17"/>
      <c r="P6408" s="17"/>
      <c r="Q6408" s="17"/>
      <c r="R6408" s="17"/>
      <c r="S6408" s="17"/>
      <c r="T6408" s="17"/>
      <c r="U6408" s="17"/>
      <c r="V6408" s="17"/>
    </row>
    <row r="6409" spans="3:22">
      <c r="C6409" s="3"/>
      <c r="E6409" s="2"/>
      <c r="H6409" s="40"/>
      <c r="I6409" s="10"/>
      <c r="J6409" s="9"/>
      <c r="K6409" s="53"/>
      <c r="L6409" s="54"/>
      <c r="O6409" s="17"/>
      <c r="P6409" s="17"/>
      <c r="Q6409" s="17"/>
      <c r="R6409" s="17"/>
      <c r="S6409" s="17"/>
      <c r="T6409" s="17"/>
      <c r="U6409" s="17"/>
      <c r="V6409" s="17"/>
    </row>
    <row r="6410" spans="3:22">
      <c r="C6410" s="3"/>
      <c r="E6410" s="2"/>
      <c r="H6410" s="40"/>
      <c r="I6410" s="10"/>
      <c r="J6410" s="9"/>
      <c r="K6410" s="53"/>
      <c r="L6410" s="54"/>
      <c r="O6410" s="17"/>
      <c r="P6410" s="17"/>
      <c r="Q6410" s="17"/>
      <c r="R6410" s="17"/>
      <c r="S6410" s="17"/>
      <c r="T6410" s="17"/>
      <c r="U6410" s="17"/>
      <c r="V6410" s="17"/>
    </row>
    <row r="6411" spans="3:22">
      <c r="C6411" s="3"/>
      <c r="E6411" s="2"/>
      <c r="H6411" s="40"/>
      <c r="I6411" s="10"/>
      <c r="J6411" s="9"/>
      <c r="K6411" s="53"/>
      <c r="L6411" s="54"/>
      <c r="O6411" s="17"/>
      <c r="P6411" s="17"/>
      <c r="Q6411" s="17"/>
      <c r="R6411" s="17"/>
      <c r="S6411" s="17"/>
      <c r="T6411" s="17"/>
      <c r="U6411" s="17"/>
      <c r="V6411" s="17"/>
    </row>
    <row r="6412" spans="3:22">
      <c r="C6412" s="3"/>
      <c r="E6412" s="2"/>
      <c r="H6412" s="40"/>
      <c r="I6412" s="10"/>
      <c r="J6412" s="9"/>
      <c r="K6412" s="53"/>
      <c r="L6412" s="54"/>
      <c r="O6412" s="17"/>
      <c r="P6412" s="17"/>
      <c r="Q6412" s="17"/>
      <c r="R6412" s="17"/>
      <c r="S6412" s="17"/>
      <c r="T6412" s="17"/>
      <c r="U6412" s="17"/>
      <c r="V6412" s="17"/>
    </row>
    <row r="6413" spans="3:22">
      <c r="C6413" s="3"/>
      <c r="E6413" s="2"/>
      <c r="H6413" s="40"/>
      <c r="I6413" s="10"/>
      <c r="J6413" s="9"/>
      <c r="K6413" s="53"/>
      <c r="L6413" s="54"/>
      <c r="O6413" s="17"/>
      <c r="P6413" s="17"/>
      <c r="Q6413" s="17"/>
      <c r="R6413" s="17"/>
      <c r="S6413" s="17"/>
      <c r="T6413" s="17"/>
      <c r="U6413" s="17"/>
      <c r="V6413" s="17"/>
    </row>
    <row r="6414" spans="3:22">
      <c r="C6414" s="3"/>
      <c r="E6414" s="2"/>
      <c r="H6414" s="40"/>
      <c r="I6414" s="10"/>
      <c r="J6414" s="9"/>
      <c r="K6414" s="53"/>
      <c r="L6414" s="54"/>
      <c r="O6414" s="17"/>
      <c r="P6414" s="17"/>
      <c r="Q6414" s="17"/>
      <c r="R6414" s="17"/>
      <c r="S6414" s="17"/>
      <c r="T6414" s="17"/>
      <c r="U6414" s="17"/>
      <c r="V6414" s="17"/>
    </row>
    <row r="6415" spans="3:22">
      <c r="C6415" s="3"/>
      <c r="E6415" s="2"/>
      <c r="H6415" s="40"/>
      <c r="I6415" s="10"/>
      <c r="J6415" s="9"/>
      <c r="K6415" s="53"/>
      <c r="L6415" s="54"/>
      <c r="O6415" s="17"/>
      <c r="P6415" s="17"/>
      <c r="Q6415" s="17"/>
      <c r="R6415" s="17"/>
      <c r="S6415" s="17"/>
      <c r="T6415" s="17"/>
      <c r="U6415" s="17"/>
      <c r="V6415" s="17"/>
    </row>
    <row r="6416" spans="3:22">
      <c r="C6416" s="3"/>
      <c r="E6416" s="2"/>
      <c r="H6416" s="40"/>
      <c r="I6416" s="10"/>
      <c r="J6416" s="9"/>
      <c r="K6416" s="53"/>
      <c r="L6416" s="54"/>
      <c r="O6416" s="17"/>
      <c r="P6416" s="17"/>
      <c r="Q6416" s="17"/>
      <c r="R6416" s="17"/>
      <c r="S6416" s="17"/>
      <c r="T6416" s="17"/>
      <c r="U6416" s="17"/>
      <c r="V6416" s="17"/>
    </row>
    <row r="6417" spans="3:22">
      <c r="C6417" s="3"/>
      <c r="E6417" s="2"/>
      <c r="H6417" s="40"/>
      <c r="I6417" s="10"/>
      <c r="J6417" s="9"/>
      <c r="K6417" s="53"/>
      <c r="L6417" s="54"/>
      <c r="O6417" s="17"/>
      <c r="P6417" s="17"/>
      <c r="Q6417" s="17"/>
      <c r="R6417" s="17"/>
      <c r="S6417" s="17"/>
      <c r="T6417" s="17"/>
      <c r="U6417" s="17"/>
      <c r="V6417" s="17"/>
    </row>
    <row r="6418" spans="3:22">
      <c r="C6418" s="3"/>
      <c r="E6418" s="2"/>
      <c r="H6418" s="40"/>
      <c r="I6418" s="10"/>
      <c r="J6418" s="9"/>
      <c r="K6418" s="53"/>
      <c r="L6418" s="54"/>
      <c r="O6418" s="17"/>
      <c r="P6418" s="17"/>
      <c r="Q6418" s="17"/>
      <c r="R6418" s="17"/>
      <c r="S6418" s="17"/>
      <c r="T6418" s="17"/>
      <c r="U6418" s="17"/>
      <c r="V6418" s="17"/>
    </row>
    <row r="6419" spans="3:22">
      <c r="C6419" s="3"/>
      <c r="E6419" s="2"/>
      <c r="H6419" s="40"/>
      <c r="I6419" s="10"/>
      <c r="J6419" s="9"/>
      <c r="K6419" s="53"/>
      <c r="L6419" s="54"/>
      <c r="O6419" s="17"/>
      <c r="P6419" s="17"/>
      <c r="Q6419" s="17"/>
      <c r="R6419" s="17"/>
      <c r="S6419" s="17"/>
      <c r="T6419" s="17"/>
      <c r="U6419" s="17"/>
      <c r="V6419" s="17"/>
    </row>
    <row r="6420" spans="3:22">
      <c r="C6420" s="3"/>
      <c r="E6420" s="2"/>
      <c r="H6420" s="40"/>
      <c r="I6420" s="10"/>
      <c r="J6420" s="9"/>
      <c r="K6420" s="53"/>
      <c r="L6420" s="54"/>
      <c r="O6420" s="17"/>
      <c r="P6420" s="17"/>
      <c r="Q6420" s="17"/>
      <c r="R6420" s="17"/>
      <c r="S6420" s="17"/>
      <c r="T6420" s="17"/>
      <c r="U6420" s="17"/>
      <c r="V6420" s="17"/>
    </row>
    <row r="6421" spans="3:22">
      <c r="C6421" s="3"/>
      <c r="E6421" s="2"/>
      <c r="H6421" s="40"/>
      <c r="I6421" s="10"/>
      <c r="J6421" s="9"/>
      <c r="K6421" s="53"/>
      <c r="L6421" s="54"/>
      <c r="O6421" s="17"/>
      <c r="P6421" s="17"/>
      <c r="Q6421" s="17"/>
      <c r="R6421" s="17"/>
      <c r="S6421" s="17"/>
      <c r="T6421" s="17"/>
      <c r="U6421" s="17"/>
      <c r="V6421" s="17"/>
    </row>
    <row r="6422" spans="3:22">
      <c r="C6422" s="3"/>
      <c r="E6422" s="2"/>
      <c r="H6422" s="40"/>
      <c r="I6422" s="10"/>
      <c r="J6422" s="9"/>
      <c r="K6422" s="53"/>
      <c r="L6422" s="54"/>
      <c r="O6422" s="17"/>
      <c r="P6422" s="17"/>
      <c r="Q6422" s="17"/>
      <c r="R6422" s="17"/>
      <c r="S6422" s="17"/>
      <c r="T6422" s="17"/>
      <c r="U6422" s="17"/>
      <c r="V6422" s="17"/>
    </row>
    <row r="6423" spans="3:22">
      <c r="C6423" s="3"/>
      <c r="E6423" s="2"/>
      <c r="H6423" s="40"/>
      <c r="I6423" s="10"/>
      <c r="J6423" s="9"/>
      <c r="K6423" s="53"/>
      <c r="L6423" s="54"/>
      <c r="O6423" s="17"/>
      <c r="P6423" s="17"/>
      <c r="Q6423" s="17"/>
      <c r="R6423" s="17"/>
      <c r="S6423" s="17"/>
      <c r="T6423" s="17"/>
      <c r="U6423" s="17"/>
      <c r="V6423" s="17"/>
    </row>
    <row r="6424" spans="3:22">
      <c r="C6424" s="3"/>
      <c r="E6424" s="2"/>
      <c r="H6424" s="40"/>
      <c r="I6424" s="10"/>
      <c r="J6424" s="9"/>
      <c r="K6424" s="53"/>
      <c r="L6424" s="54"/>
      <c r="O6424" s="17"/>
      <c r="P6424" s="17"/>
      <c r="Q6424" s="17"/>
      <c r="R6424" s="17"/>
      <c r="S6424" s="17"/>
      <c r="T6424" s="17"/>
      <c r="U6424" s="17"/>
      <c r="V6424" s="17"/>
    </row>
    <row r="6425" spans="3:22">
      <c r="C6425" s="3"/>
      <c r="E6425" s="2"/>
      <c r="H6425" s="40"/>
      <c r="I6425" s="10"/>
      <c r="J6425" s="9"/>
      <c r="K6425" s="53"/>
      <c r="L6425" s="54"/>
      <c r="O6425" s="17"/>
      <c r="P6425" s="17"/>
      <c r="Q6425" s="17"/>
      <c r="R6425" s="17"/>
      <c r="S6425" s="17"/>
      <c r="T6425" s="17"/>
      <c r="U6425" s="17"/>
      <c r="V6425" s="17"/>
    </row>
    <row r="6426" spans="3:22">
      <c r="C6426" s="3"/>
      <c r="E6426" s="2"/>
      <c r="H6426" s="40"/>
      <c r="I6426" s="10"/>
      <c r="J6426" s="9"/>
      <c r="K6426" s="53"/>
      <c r="L6426" s="54"/>
      <c r="O6426" s="17"/>
      <c r="P6426" s="17"/>
      <c r="Q6426" s="17"/>
      <c r="R6426" s="17"/>
      <c r="S6426" s="17"/>
      <c r="T6426" s="17"/>
      <c r="U6426" s="17"/>
      <c r="V6426" s="17"/>
    </row>
    <row r="6427" spans="3:22">
      <c r="C6427" s="3"/>
      <c r="E6427" s="2"/>
      <c r="H6427" s="40"/>
      <c r="I6427" s="10"/>
      <c r="J6427" s="9"/>
      <c r="K6427" s="53"/>
      <c r="L6427" s="54"/>
      <c r="O6427" s="17"/>
      <c r="P6427" s="17"/>
      <c r="Q6427" s="17"/>
      <c r="R6427" s="17"/>
      <c r="S6427" s="17"/>
      <c r="T6427" s="17"/>
      <c r="U6427" s="17"/>
      <c r="V6427" s="17"/>
    </row>
    <row r="6428" spans="3:22">
      <c r="C6428" s="3"/>
      <c r="E6428" s="2"/>
      <c r="H6428" s="40"/>
      <c r="I6428" s="10"/>
      <c r="J6428" s="9"/>
      <c r="K6428" s="53"/>
      <c r="L6428" s="54"/>
      <c r="O6428" s="17"/>
      <c r="P6428" s="17"/>
      <c r="Q6428" s="17"/>
      <c r="R6428" s="17"/>
      <c r="S6428" s="17"/>
      <c r="T6428" s="17"/>
      <c r="U6428" s="17"/>
      <c r="V6428" s="17"/>
    </row>
    <row r="6429" spans="3:22">
      <c r="C6429" s="3"/>
      <c r="E6429" s="2"/>
      <c r="H6429" s="40"/>
      <c r="I6429" s="10"/>
      <c r="J6429" s="9"/>
      <c r="K6429" s="53"/>
      <c r="L6429" s="54"/>
      <c r="O6429" s="17"/>
      <c r="P6429" s="17"/>
      <c r="Q6429" s="17"/>
      <c r="R6429" s="17"/>
      <c r="S6429" s="17"/>
      <c r="T6429" s="17"/>
      <c r="U6429" s="17"/>
      <c r="V6429" s="17"/>
    </row>
    <row r="6430" spans="3:22">
      <c r="C6430" s="3"/>
      <c r="E6430" s="2"/>
      <c r="H6430" s="40"/>
      <c r="I6430" s="10"/>
      <c r="J6430" s="9"/>
      <c r="K6430" s="53"/>
      <c r="L6430" s="54"/>
      <c r="O6430" s="17"/>
      <c r="P6430" s="17"/>
      <c r="Q6430" s="17"/>
      <c r="R6430" s="17"/>
      <c r="S6430" s="17"/>
      <c r="T6430" s="17"/>
      <c r="U6430" s="17"/>
      <c r="V6430" s="17"/>
    </row>
    <row r="6431" spans="3:22">
      <c r="C6431" s="3"/>
      <c r="E6431" s="2"/>
      <c r="H6431" s="40"/>
      <c r="I6431" s="10"/>
      <c r="J6431" s="9"/>
      <c r="K6431" s="53"/>
      <c r="L6431" s="54"/>
      <c r="O6431" s="17"/>
      <c r="P6431" s="17"/>
      <c r="Q6431" s="17"/>
      <c r="R6431" s="17"/>
      <c r="S6431" s="17"/>
      <c r="T6431" s="17"/>
      <c r="U6431" s="17"/>
      <c r="V6431" s="17"/>
    </row>
    <row r="6432" spans="3:22">
      <c r="C6432" s="3"/>
      <c r="E6432" s="2"/>
      <c r="H6432" s="40"/>
      <c r="I6432" s="10"/>
      <c r="J6432" s="9"/>
      <c r="K6432" s="53"/>
      <c r="L6432" s="54"/>
      <c r="O6432" s="17"/>
      <c r="P6432" s="17"/>
      <c r="Q6432" s="17"/>
      <c r="R6432" s="17"/>
      <c r="S6432" s="17"/>
      <c r="T6432" s="17"/>
      <c r="U6432" s="17"/>
      <c r="V6432" s="17"/>
    </row>
    <row r="6433" spans="3:22">
      <c r="C6433" s="3"/>
      <c r="E6433" s="2"/>
      <c r="H6433" s="40"/>
      <c r="I6433" s="10"/>
      <c r="J6433" s="9"/>
      <c r="K6433" s="53"/>
      <c r="L6433" s="54"/>
      <c r="O6433" s="17"/>
      <c r="P6433" s="17"/>
      <c r="Q6433" s="17"/>
      <c r="R6433" s="17"/>
      <c r="S6433" s="17"/>
      <c r="T6433" s="17"/>
      <c r="U6433" s="17"/>
      <c r="V6433" s="17"/>
    </row>
    <row r="6434" spans="3:22">
      <c r="C6434" s="3"/>
      <c r="E6434" s="2"/>
      <c r="H6434" s="40"/>
      <c r="I6434" s="10"/>
      <c r="J6434" s="9"/>
      <c r="K6434" s="53"/>
      <c r="L6434" s="54"/>
      <c r="O6434" s="17"/>
      <c r="P6434" s="17"/>
      <c r="Q6434" s="17"/>
      <c r="R6434" s="17"/>
      <c r="S6434" s="17"/>
      <c r="T6434" s="17"/>
      <c r="U6434" s="17"/>
      <c r="V6434" s="17"/>
    </row>
    <row r="6435" spans="3:22">
      <c r="C6435" s="3"/>
      <c r="E6435" s="2"/>
      <c r="H6435" s="40"/>
      <c r="I6435" s="10"/>
      <c r="J6435" s="9"/>
      <c r="K6435" s="53"/>
      <c r="L6435" s="54"/>
      <c r="O6435" s="17"/>
      <c r="P6435" s="17"/>
      <c r="Q6435" s="17"/>
      <c r="R6435" s="17"/>
      <c r="S6435" s="17"/>
      <c r="T6435" s="17"/>
      <c r="U6435" s="17"/>
      <c r="V6435" s="17"/>
    </row>
    <row r="6436" spans="3:22">
      <c r="C6436" s="3"/>
      <c r="E6436" s="2"/>
      <c r="H6436" s="40"/>
      <c r="I6436" s="10"/>
      <c r="J6436" s="9"/>
      <c r="K6436" s="53"/>
      <c r="L6436" s="54"/>
      <c r="O6436" s="17"/>
      <c r="P6436" s="17"/>
      <c r="Q6436" s="17"/>
      <c r="R6436" s="17"/>
      <c r="S6436" s="17"/>
      <c r="T6436" s="17"/>
      <c r="U6436" s="17"/>
      <c r="V6436" s="17"/>
    </row>
    <row r="6437" spans="3:22">
      <c r="C6437" s="3"/>
      <c r="E6437" s="2"/>
      <c r="H6437" s="40"/>
      <c r="I6437" s="10"/>
      <c r="J6437" s="9"/>
      <c r="K6437" s="53"/>
      <c r="L6437" s="54"/>
      <c r="O6437" s="17"/>
      <c r="P6437" s="17"/>
      <c r="Q6437" s="17"/>
      <c r="R6437" s="17"/>
      <c r="S6437" s="17"/>
      <c r="T6437" s="17"/>
      <c r="U6437" s="17"/>
      <c r="V6437" s="17"/>
    </row>
    <row r="6438" spans="3:22">
      <c r="C6438" s="3"/>
      <c r="E6438" s="2"/>
      <c r="H6438" s="40"/>
      <c r="I6438" s="10"/>
      <c r="J6438" s="9"/>
      <c r="K6438" s="53"/>
      <c r="L6438" s="54"/>
      <c r="O6438" s="17"/>
      <c r="P6438" s="17"/>
      <c r="Q6438" s="17"/>
      <c r="R6438" s="17"/>
      <c r="S6438" s="17"/>
      <c r="T6438" s="17"/>
      <c r="U6438" s="17"/>
      <c r="V6438" s="17"/>
    </row>
    <row r="6439" spans="3:22">
      <c r="C6439" s="3"/>
      <c r="E6439" s="2"/>
      <c r="H6439" s="40"/>
      <c r="I6439" s="10"/>
      <c r="J6439" s="9"/>
      <c r="K6439" s="53"/>
      <c r="L6439" s="54"/>
      <c r="O6439" s="17"/>
      <c r="P6439" s="17"/>
      <c r="Q6439" s="17"/>
      <c r="R6439" s="17"/>
      <c r="S6439" s="17"/>
      <c r="T6439" s="17"/>
      <c r="U6439" s="17"/>
      <c r="V6439" s="17"/>
    </row>
    <row r="6440" spans="3:22">
      <c r="C6440" s="3"/>
      <c r="E6440" s="2"/>
      <c r="H6440" s="40"/>
      <c r="I6440" s="10"/>
      <c r="J6440" s="9"/>
      <c r="K6440" s="53"/>
      <c r="L6440" s="54"/>
      <c r="O6440" s="17"/>
      <c r="P6440" s="17"/>
      <c r="Q6440" s="17"/>
      <c r="R6440" s="17"/>
      <c r="S6440" s="17"/>
      <c r="T6440" s="17"/>
      <c r="U6440" s="17"/>
      <c r="V6440" s="17"/>
    </row>
    <row r="6441" spans="3:22">
      <c r="C6441" s="3"/>
      <c r="E6441" s="2"/>
      <c r="H6441" s="40"/>
      <c r="I6441" s="10"/>
      <c r="J6441" s="9"/>
      <c r="K6441" s="53"/>
      <c r="L6441" s="54"/>
      <c r="O6441" s="17"/>
      <c r="P6441" s="17"/>
      <c r="Q6441" s="17"/>
      <c r="R6441" s="17"/>
      <c r="S6441" s="17"/>
      <c r="T6441" s="17"/>
      <c r="U6441" s="17"/>
      <c r="V6441" s="17"/>
    </row>
    <row r="6442" spans="3:22">
      <c r="C6442" s="3"/>
      <c r="E6442" s="2"/>
      <c r="H6442" s="40"/>
      <c r="I6442" s="10"/>
      <c r="J6442" s="9"/>
      <c r="K6442" s="53"/>
      <c r="L6442" s="54"/>
      <c r="O6442" s="17"/>
      <c r="P6442" s="17"/>
      <c r="Q6442" s="17"/>
      <c r="R6442" s="17"/>
      <c r="S6442" s="17"/>
      <c r="T6442" s="17"/>
      <c r="U6442" s="17"/>
      <c r="V6442" s="17"/>
    </row>
    <row r="6443" spans="3:22">
      <c r="C6443" s="3"/>
      <c r="E6443" s="2"/>
      <c r="H6443" s="40"/>
      <c r="I6443" s="10"/>
      <c r="J6443" s="9"/>
      <c r="K6443" s="53"/>
      <c r="L6443" s="54"/>
      <c r="O6443" s="17"/>
      <c r="P6443" s="17"/>
      <c r="Q6443" s="17"/>
      <c r="R6443" s="17"/>
      <c r="S6443" s="17"/>
      <c r="T6443" s="17"/>
      <c r="U6443" s="17"/>
      <c r="V6443" s="17"/>
    </row>
    <row r="6444" spans="3:22">
      <c r="C6444" s="3"/>
      <c r="E6444" s="2"/>
      <c r="H6444" s="40"/>
      <c r="I6444" s="10"/>
      <c r="J6444" s="9"/>
      <c r="K6444" s="53"/>
      <c r="L6444" s="54"/>
      <c r="O6444" s="17"/>
      <c r="P6444" s="17"/>
      <c r="Q6444" s="17"/>
      <c r="R6444" s="17"/>
      <c r="S6444" s="17"/>
      <c r="T6444" s="17"/>
      <c r="U6444" s="17"/>
      <c r="V6444" s="17"/>
    </row>
    <row r="6445" spans="3:22">
      <c r="C6445" s="3"/>
      <c r="E6445" s="2"/>
      <c r="H6445" s="40"/>
      <c r="I6445" s="10"/>
      <c r="J6445" s="9"/>
      <c r="K6445" s="53"/>
      <c r="L6445" s="54"/>
      <c r="O6445" s="17"/>
      <c r="P6445" s="17"/>
      <c r="Q6445" s="17"/>
      <c r="R6445" s="17"/>
      <c r="S6445" s="17"/>
      <c r="T6445" s="17"/>
      <c r="U6445" s="17"/>
      <c r="V6445" s="17"/>
    </row>
    <row r="6446" spans="3:22">
      <c r="C6446" s="3"/>
      <c r="E6446" s="2"/>
      <c r="H6446" s="40"/>
      <c r="I6446" s="10"/>
      <c r="J6446" s="9"/>
      <c r="K6446" s="53"/>
      <c r="L6446" s="54"/>
      <c r="O6446" s="17"/>
      <c r="P6446" s="17"/>
      <c r="Q6446" s="17"/>
      <c r="R6446" s="17"/>
      <c r="S6446" s="17"/>
      <c r="T6446" s="17"/>
      <c r="U6446" s="17"/>
      <c r="V6446" s="17"/>
    </row>
    <row r="6447" spans="3:22">
      <c r="C6447" s="3"/>
      <c r="E6447" s="2"/>
      <c r="H6447" s="40"/>
      <c r="I6447" s="10"/>
      <c r="J6447" s="9"/>
      <c r="K6447" s="53"/>
      <c r="L6447" s="54"/>
      <c r="O6447" s="17"/>
      <c r="P6447" s="17"/>
      <c r="Q6447" s="17"/>
      <c r="R6447" s="17"/>
      <c r="S6447" s="17"/>
      <c r="T6447" s="17"/>
      <c r="U6447" s="17"/>
      <c r="V6447" s="17"/>
    </row>
    <row r="6448" spans="3:22">
      <c r="C6448" s="3"/>
      <c r="E6448" s="2"/>
      <c r="H6448" s="40"/>
      <c r="I6448" s="10"/>
      <c r="J6448" s="9"/>
      <c r="K6448" s="53"/>
      <c r="L6448" s="54"/>
      <c r="O6448" s="17"/>
      <c r="P6448" s="17"/>
      <c r="Q6448" s="17"/>
      <c r="R6448" s="17"/>
      <c r="S6448" s="17"/>
      <c r="T6448" s="17"/>
      <c r="U6448" s="17"/>
      <c r="V6448" s="17"/>
    </row>
    <row r="6449" spans="3:22">
      <c r="C6449" s="3"/>
      <c r="E6449" s="2"/>
      <c r="H6449" s="40"/>
      <c r="I6449" s="10"/>
      <c r="J6449" s="9"/>
      <c r="K6449" s="53"/>
      <c r="L6449" s="54"/>
      <c r="O6449" s="17"/>
      <c r="P6449" s="17"/>
      <c r="Q6449" s="17"/>
      <c r="R6449" s="17"/>
      <c r="S6449" s="17"/>
      <c r="T6449" s="17"/>
      <c r="U6449" s="17"/>
      <c r="V6449" s="17"/>
    </row>
    <row r="6450" spans="3:22">
      <c r="C6450" s="3"/>
      <c r="E6450" s="2"/>
      <c r="H6450" s="40"/>
      <c r="I6450" s="10"/>
      <c r="J6450" s="9"/>
      <c r="K6450" s="53"/>
      <c r="L6450" s="54"/>
      <c r="O6450" s="17"/>
      <c r="P6450" s="17"/>
      <c r="Q6450" s="17"/>
      <c r="R6450" s="17"/>
      <c r="S6450" s="17"/>
      <c r="T6450" s="17"/>
      <c r="U6450" s="17"/>
      <c r="V6450" s="17"/>
    </row>
    <row r="6451" spans="3:22">
      <c r="C6451" s="3"/>
      <c r="E6451" s="2"/>
      <c r="H6451" s="40"/>
      <c r="I6451" s="10"/>
      <c r="J6451" s="9"/>
      <c r="K6451" s="53"/>
      <c r="L6451" s="54"/>
      <c r="O6451" s="17"/>
      <c r="P6451" s="17"/>
      <c r="Q6451" s="17"/>
      <c r="R6451" s="17"/>
      <c r="S6451" s="17"/>
      <c r="T6451" s="17"/>
      <c r="U6451" s="17"/>
      <c r="V6451" s="17"/>
    </row>
    <row r="6452" spans="3:22">
      <c r="C6452" s="3"/>
      <c r="E6452" s="2"/>
      <c r="H6452" s="40"/>
      <c r="I6452" s="10"/>
      <c r="J6452" s="9"/>
      <c r="K6452" s="53"/>
      <c r="L6452" s="54"/>
      <c r="O6452" s="17"/>
      <c r="P6452" s="17"/>
      <c r="Q6452" s="17"/>
      <c r="T6452" s="17"/>
      <c r="U6452" s="17"/>
      <c r="V6452" s="17"/>
    </row>
    <row r="6453" spans="3:22">
      <c r="C6453" s="3"/>
      <c r="E6453" s="2"/>
      <c r="H6453" s="40"/>
      <c r="I6453" s="10"/>
      <c r="J6453" s="9"/>
      <c r="K6453" s="53"/>
      <c r="L6453" s="54"/>
      <c r="O6453" s="17"/>
      <c r="P6453" s="17"/>
      <c r="Q6453" s="17"/>
      <c r="T6453" s="17"/>
      <c r="U6453" s="17"/>
      <c r="V6453" s="17"/>
    </row>
    <row r="6454" spans="3:22">
      <c r="C6454" s="3"/>
      <c r="E6454" s="2"/>
      <c r="H6454" s="40"/>
      <c r="I6454" s="10"/>
      <c r="J6454" s="9"/>
      <c r="K6454" s="53"/>
      <c r="L6454" s="54"/>
      <c r="O6454" s="17"/>
      <c r="P6454" s="17"/>
      <c r="Q6454" s="17"/>
      <c r="T6454" s="17"/>
      <c r="U6454" s="17"/>
      <c r="V6454" s="17"/>
    </row>
    <row r="6455" spans="3:22">
      <c r="C6455" s="3"/>
      <c r="E6455" s="2"/>
      <c r="H6455" s="40"/>
      <c r="I6455" s="10"/>
      <c r="J6455" s="9"/>
      <c r="K6455" s="53"/>
      <c r="L6455" s="54"/>
      <c r="O6455" s="17"/>
      <c r="P6455" s="17"/>
      <c r="Q6455" s="17"/>
      <c r="T6455" s="17"/>
      <c r="U6455" s="17"/>
      <c r="V6455" s="17"/>
    </row>
    <row r="6456" spans="3:22">
      <c r="C6456" s="3"/>
      <c r="E6456" s="2"/>
      <c r="H6456" s="40"/>
      <c r="I6456" s="10"/>
      <c r="J6456" s="9"/>
      <c r="K6456" s="53"/>
      <c r="L6456" s="54"/>
      <c r="O6456" s="17"/>
      <c r="P6456" s="17"/>
      <c r="Q6456" s="17"/>
      <c r="T6456" s="17"/>
      <c r="U6456" s="17"/>
      <c r="V6456" s="17"/>
    </row>
    <row r="6457" spans="3:22">
      <c r="C6457" s="3"/>
      <c r="E6457" s="2"/>
      <c r="H6457" s="40"/>
      <c r="I6457" s="10"/>
      <c r="J6457" s="9"/>
      <c r="K6457" s="53"/>
      <c r="L6457" s="54"/>
      <c r="O6457" s="17"/>
      <c r="P6457" s="17"/>
      <c r="Q6457" s="17"/>
      <c r="T6457" s="17"/>
      <c r="U6457" s="17"/>
      <c r="V6457" s="17"/>
    </row>
    <row r="6458" spans="3:22">
      <c r="C6458" s="3"/>
      <c r="E6458" s="2"/>
      <c r="H6458" s="40"/>
      <c r="I6458" s="10"/>
      <c r="J6458" s="9"/>
      <c r="K6458" s="53"/>
      <c r="L6458" s="54"/>
      <c r="O6458" s="17"/>
      <c r="P6458" s="17"/>
      <c r="Q6458" s="17"/>
      <c r="T6458" s="17"/>
      <c r="U6458" s="17"/>
      <c r="V6458" s="17"/>
    </row>
    <row r="6459" spans="3:22">
      <c r="C6459" s="3"/>
      <c r="E6459" s="2"/>
      <c r="H6459" s="40"/>
      <c r="I6459" s="10"/>
      <c r="J6459" s="9"/>
      <c r="K6459" s="53"/>
      <c r="L6459" s="54"/>
      <c r="O6459" s="17"/>
      <c r="P6459" s="17"/>
      <c r="Q6459" s="17"/>
      <c r="T6459" s="17"/>
      <c r="U6459" s="17"/>
      <c r="V6459" s="17"/>
    </row>
    <row r="6460" spans="3:22">
      <c r="C6460" s="3"/>
      <c r="E6460" s="2"/>
      <c r="H6460" s="40"/>
      <c r="I6460" s="10"/>
      <c r="J6460" s="9"/>
      <c r="K6460" s="53"/>
      <c r="L6460" s="54"/>
      <c r="O6460" s="17"/>
      <c r="P6460" s="17"/>
      <c r="Q6460" s="17"/>
      <c r="T6460" s="17"/>
      <c r="U6460" s="17"/>
      <c r="V6460" s="17"/>
    </row>
    <row r="6461" spans="3:22">
      <c r="C6461" s="3"/>
      <c r="E6461" s="2"/>
      <c r="H6461" s="40"/>
      <c r="I6461" s="10"/>
      <c r="J6461" s="9"/>
      <c r="K6461" s="53"/>
      <c r="L6461" s="54"/>
      <c r="O6461" s="17"/>
      <c r="P6461" s="17"/>
      <c r="Q6461" s="17"/>
      <c r="T6461" s="17"/>
      <c r="U6461" s="17"/>
      <c r="V6461" s="17"/>
    </row>
    <row r="6462" spans="3:22">
      <c r="C6462" s="3"/>
      <c r="E6462" s="2"/>
      <c r="H6462" s="40"/>
      <c r="I6462" s="10"/>
      <c r="J6462" s="9"/>
      <c r="K6462" s="53"/>
      <c r="L6462" s="54"/>
      <c r="O6462" s="17"/>
      <c r="P6462" s="17"/>
      <c r="Q6462" s="17"/>
      <c r="T6462" s="17"/>
      <c r="U6462" s="17"/>
      <c r="V6462" s="17"/>
    </row>
    <row r="6463" spans="3:22">
      <c r="C6463" s="3"/>
      <c r="E6463" s="2"/>
      <c r="H6463" s="40"/>
      <c r="I6463" s="10"/>
      <c r="J6463" s="9"/>
      <c r="K6463" s="53"/>
      <c r="L6463" s="54"/>
      <c r="O6463" s="17"/>
      <c r="P6463" s="17"/>
      <c r="Q6463" s="17"/>
      <c r="T6463" s="17"/>
      <c r="U6463" s="17"/>
      <c r="V6463" s="17"/>
    </row>
    <row r="6464" spans="3:22">
      <c r="C6464" s="3"/>
      <c r="E6464" s="2"/>
      <c r="H6464" s="40"/>
      <c r="I6464" s="10"/>
      <c r="J6464" s="9"/>
      <c r="K6464" s="53"/>
      <c r="L6464" s="54"/>
      <c r="O6464" s="17"/>
      <c r="P6464" s="17"/>
      <c r="Q6464" s="17"/>
      <c r="T6464" s="17"/>
      <c r="U6464" s="17"/>
      <c r="V6464" s="17"/>
    </row>
    <row r="6465" spans="3:22">
      <c r="C6465" s="3"/>
      <c r="E6465" s="2"/>
      <c r="H6465" s="40"/>
      <c r="I6465" s="10"/>
      <c r="J6465" s="9"/>
      <c r="K6465" s="53"/>
      <c r="L6465" s="54"/>
      <c r="O6465" s="17"/>
      <c r="P6465" s="17"/>
      <c r="Q6465" s="17"/>
      <c r="T6465" s="17"/>
      <c r="U6465" s="17"/>
      <c r="V6465" s="17"/>
    </row>
    <row r="6466" spans="3:22">
      <c r="C6466" s="3"/>
      <c r="E6466" s="2"/>
      <c r="H6466" s="40"/>
      <c r="I6466" s="10"/>
      <c r="J6466" s="9"/>
      <c r="K6466" s="53"/>
      <c r="L6466" s="54"/>
      <c r="O6466" s="17"/>
      <c r="P6466" s="17"/>
      <c r="Q6466" s="17"/>
      <c r="T6466" s="17"/>
      <c r="U6466" s="17"/>
      <c r="V6466" s="17"/>
    </row>
    <row r="6467" spans="3:22">
      <c r="C6467" s="3"/>
      <c r="E6467" s="2"/>
      <c r="H6467" s="40"/>
      <c r="I6467" s="10"/>
      <c r="J6467" s="9"/>
      <c r="K6467" s="53"/>
      <c r="L6467" s="54"/>
      <c r="O6467" s="17"/>
      <c r="P6467" s="17"/>
      <c r="Q6467" s="17"/>
      <c r="T6467" s="17"/>
      <c r="U6467" s="17"/>
      <c r="V6467" s="17"/>
    </row>
    <row r="6468" spans="3:22">
      <c r="C6468" s="3"/>
      <c r="E6468" s="2"/>
      <c r="H6468" s="40"/>
      <c r="I6468" s="10"/>
      <c r="J6468" s="9"/>
      <c r="K6468" s="53"/>
      <c r="L6468" s="54"/>
      <c r="O6468" s="17"/>
      <c r="P6468" s="17"/>
      <c r="Q6468" s="17"/>
      <c r="T6468" s="17"/>
      <c r="U6468" s="17"/>
      <c r="V6468" s="17"/>
    </row>
    <row r="6469" spans="3:22">
      <c r="C6469" s="3"/>
      <c r="E6469" s="2"/>
      <c r="H6469" s="40"/>
      <c r="I6469" s="10"/>
      <c r="J6469" s="9"/>
      <c r="K6469" s="53"/>
      <c r="L6469" s="54"/>
      <c r="O6469" s="17"/>
      <c r="P6469" s="17"/>
      <c r="Q6469" s="17"/>
      <c r="T6469" s="17"/>
      <c r="U6469" s="17"/>
      <c r="V6469" s="17"/>
    </row>
    <row r="6470" spans="3:22">
      <c r="C6470" s="3"/>
      <c r="E6470" s="2"/>
      <c r="H6470" s="40"/>
      <c r="I6470" s="10"/>
      <c r="J6470" s="9"/>
      <c r="K6470" s="53"/>
      <c r="L6470" s="54"/>
      <c r="O6470" s="17"/>
      <c r="P6470" s="17"/>
      <c r="Q6470" s="17"/>
      <c r="T6470" s="17"/>
      <c r="U6470" s="17"/>
      <c r="V6470" s="17"/>
    </row>
    <row r="6471" spans="3:22">
      <c r="C6471" s="3"/>
      <c r="E6471" s="2"/>
      <c r="H6471" s="40"/>
      <c r="I6471" s="10"/>
      <c r="J6471" s="9"/>
      <c r="K6471" s="53"/>
      <c r="L6471" s="54"/>
      <c r="O6471" s="17"/>
      <c r="P6471" s="17"/>
      <c r="Q6471" s="17"/>
      <c r="T6471" s="17"/>
      <c r="U6471" s="17"/>
      <c r="V6471" s="17"/>
    </row>
    <row r="6472" spans="3:22">
      <c r="C6472" s="3"/>
      <c r="E6472" s="2"/>
      <c r="H6472" s="40"/>
      <c r="I6472" s="10"/>
      <c r="J6472" s="9"/>
      <c r="K6472" s="53"/>
      <c r="L6472" s="54"/>
      <c r="O6472" s="17"/>
      <c r="P6472" s="17"/>
      <c r="Q6472" s="17"/>
      <c r="T6472" s="17"/>
      <c r="U6472" s="17"/>
      <c r="V6472" s="17"/>
    </row>
    <row r="6473" spans="3:22">
      <c r="C6473" s="3"/>
      <c r="E6473" s="2"/>
      <c r="H6473" s="40"/>
      <c r="I6473" s="10"/>
      <c r="J6473" s="9"/>
      <c r="K6473" s="53"/>
      <c r="L6473" s="54"/>
      <c r="O6473" s="17"/>
      <c r="P6473" s="17"/>
      <c r="Q6473" s="17"/>
      <c r="T6473" s="17"/>
      <c r="U6473" s="17"/>
      <c r="V6473" s="17"/>
    </row>
    <row r="6474" spans="3:22">
      <c r="C6474" s="3"/>
      <c r="E6474" s="2"/>
      <c r="H6474" s="40"/>
      <c r="I6474" s="10"/>
      <c r="J6474" s="9"/>
      <c r="K6474" s="53"/>
      <c r="L6474" s="54"/>
      <c r="O6474" s="17"/>
      <c r="P6474" s="17"/>
      <c r="Q6474" s="17"/>
      <c r="T6474" s="17"/>
      <c r="U6474" s="17"/>
      <c r="V6474" s="17"/>
    </row>
    <row r="6475" spans="3:22">
      <c r="C6475" s="3"/>
      <c r="E6475" s="2"/>
      <c r="H6475" s="40"/>
      <c r="I6475" s="10"/>
      <c r="J6475" s="9"/>
      <c r="K6475" s="53"/>
      <c r="L6475" s="54"/>
      <c r="O6475" s="17"/>
      <c r="P6475" s="17"/>
      <c r="Q6475" s="17"/>
      <c r="T6475" s="17"/>
      <c r="U6475" s="17"/>
      <c r="V6475" s="17"/>
    </row>
    <row r="6476" spans="3:22">
      <c r="C6476" s="3"/>
      <c r="E6476" s="2"/>
      <c r="H6476" s="40"/>
      <c r="I6476" s="10"/>
      <c r="J6476" s="9"/>
      <c r="K6476" s="53"/>
      <c r="L6476" s="54"/>
      <c r="O6476" s="17"/>
      <c r="P6476" s="17"/>
      <c r="Q6476" s="17"/>
      <c r="T6476" s="17"/>
      <c r="U6476" s="17"/>
      <c r="V6476" s="17"/>
    </row>
    <row r="6477" spans="3:22">
      <c r="C6477" s="3"/>
      <c r="E6477" s="2"/>
      <c r="H6477" s="40"/>
      <c r="I6477" s="10"/>
      <c r="J6477" s="9"/>
      <c r="K6477" s="53"/>
      <c r="L6477" s="54"/>
      <c r="O6477" s="17"/>
      <c r="P6477" s="17"/>
      <c r="Q6477" s="17"/>
      <c r="T6477" s="17"/>
      <c r="U6477" s="17"/>
      <c r="V6477" s="17"/>
    </row>
    <row r="6478" spans="3:22">
      <c r="C6478" s="3"/>
      <c r="E6478" s="2"/>
      <c r="H6478" s="40"/>
      <c r="I6478" s="10"/>
      <c r="J6478" s="9"/>
      <c r="K6478" s="53"/>
      <c r="L6478" s="54"/>
      <c r="O6478" s="17"/>
      <c r="P6478" s="17"/>
      <c r="Q6478" s="17"/>
      <c r="T6478" s="17"/>
      <c r="U6478" s="17"/>
      <c r="V6478" s="17"/>
    </row>
    <row r="6479" spans="3:22">
      <c r="C6479" s="3"/>
      <c r="E6479" s="2"/>
      <c r="H6479" s="40"/>
      <c r="I6479" s="10"/>
      <c r="J6479" s="9"/>
      <c r="K6479" s="53"/>
      <c r="L6479" s="54"/>
      <c r="O6479" s="17"/>
      <c r="P6479" s="17"/>
      <c r="Q6479" s="17"/>
      <c r="T6479" s="17"/>
      <c r="U6479" s="17"/>
      <c r="V6479" s="17"/>
    </row>
    <row r="6480" spans="3:22">
      <c r="C6480" s="3"/>
      <c r="E6480" s="2"/>
      <c r="H6480" s="40"/>
      <c r="I6480" s="10"/>
      <c r="J6480" s="9"/>
      <c r="K6480" s="53"/>
      <c r="L6480" s="54"/>
      <c r="O6480" s="17"/>
      <c r="P6480" s="17"/>
      <c r="Q6480" s="17"/>
      <c r="T6480" s="17"/>
      <c r="U6480" s="17"/>
      <c r="V6480" s="17"/>
    </row>
    <row r="6481" spans="3:22">
      <c r="C6481" s="3"/>
      <c r="E6481" s="2"/>
      <c r="H6481" s="40"/>
      <c r="I6481" s="10"/>
      <c r="J6481" s="9"/>
      <c r="K6481" s="53"/>
      <c r="L6481" s="54"/>
      <c r="O6481" s="17"/>
      <c r="P6481" s="17"/>
      <c r="Q6481" s="17"/>
      <c r="T6481" s="17"/>
      <c r="U6481" s="17"/>
      <c r="V6481" s="17"/>
    </row>
    <row r="6482" spans="3:22">
      <c r="C6482" s="3"/>
      <c r="E6482" s="2"/>
      <c r="H6482" s="40"/>
      <c r="I6482" s="10"/>
      <c r="J6482" s="9"/>
      <c r="K6482" s="53"/>
      <c r="L6482" s="54"/>
      <c r="O6482" s="17"/>
      <c r="P6482" s="17"/>
      <c r="Q6482" s="17"/>
      <c r="T6482" s="17"/>
      <c r="U6482" s="17"/>
      <c r="V6482" s="17"/>
    </row>
    <row r="6483" spans="3:22">
      <c r="C6483" s="3"/>
      <c r="E6483" s="2"/>
      <c r="H6483" s="40"/>
      <c r="I6483" s="10"/>
      <c r="J6483" s="9"/>
      <c r="K6483" s="53"/>
      <c r="L6483" s="54"/>
      <c r="O6483" s="17"/>
      <c r="P6483" s="17"/>
      <c r="Q6483" s="17"/>
      <c r="T6483" s="17"/>
      <c r="U6483" s="17"/>
      <c r="V6483" s="17"/>
    </row>
    <row r="6484" spans="3:22">
      <c r="C6484" s="3"/>
      <c r="E6484" s="2"/>
      <c r="H6484" s="40"/>
      <c r="I6484" s="10"/>
      <c r="J6484" s="9"/>
      <c r="K6484" s="53"/>
      <c r="L6484" s="54"/>
      <c r="O6484" s="17"/>
      <c r="P6484" s="17"/>
      <c r="Q6484" s="17"/>
      <c r="T6484" s="17"/>
      <c r="U6484" s="17"/>
      <c r="V6484" s="17"/>
    </row>
    <row r="6485" spans="3:22">
      <c r="C6485" s="3"/>
      <c r="E6485" s="2"/>
      <c r="H6485" s="40"/>
      <c r="I6485" s="10"/>
      <c r="J6485" s="9"/>
      <c r="K6485" s="53"/>
      <c r="L6485" s="54"/>
      <c r="O6485" s="17"/>
      <c r="P6485" s="17"/>
      <c r="Q6485" s="17"/>
      <c r="T6485" s="17"/>
      <c r="U6485" s="17"/>
      <c r="V6485" s="17"/>
    </row>
    <row r="6486" spans="3:22">
      <c r="C6486" s="3"/>
      <c r="E6486" s="2"/>
      <c r="H6486" s="40"/>
      <c r="I6486" s="10"/>
      <c r="J6486" s="9"/>
      <c r="K6486" s="53"/>
      <c r="L6486" s="54"/>
      <c r="O6486" s="17"/>
      <c r="P6486" s="17"/>
      <c r="Q6486" s="17"/>
      <c r="T6486" s="17"/>
      <c r="U6486" s="17"/>
      <c r="V6486" s="17"/>
    </row>
    <row r="6487" spans="3:22">
      <c r="C6487" s="3"/>
      <c r="E6487" s="2"/>
      <c r="H6487" s="40"/>
      <c r="I6487" s="10"/>
      <c r="J6487" s="9"/>
      <c r="K6487" s="53"/>
      <c r="L6487" s="54"/>
      <c r="O6487" s="17"/>
      <c r="P6487" s="17"/>
      <c r="Q6487" s="17"/>
      <c r="T6487" s="17"/>
      <c r="U6487" s="17"/>
      <c r="V6487" s="17"/>
    </row>
    <row r="6488" spans="3:22">
      <c r="C6488" s="3"/>
      <c r="E6488" s="2"/>
      <c r="H6488" s="40"/>
      <c r="I6488" s="10"/>
      <c r="J6488" s="9"/>
      <c r="K6488" s="53"/>
      <c r="L6488" s="54"/>
      <c r="O6488" s="17"/>
      <c r="P6488" s="17"/>
      <c r="Q6488" s="17"/>
      <c r="T6488" s="17"/>
      <c r="U6488" s="17"/>
      <c r="V6488" s="17"/>
    </row>
    <row r="6489" spans="3:22">
      <c r="C6489" s="3"/>
      <c r="E6489" s="2"/>
      <c r="H6489" s="40"/>
      <c r="I6489" s="10"/>
      <c r="J6489" s="9"/>
      <c r="K6489" s="53"/>
      <c r="L6489" s="54"/>
      <c r="O6489" s="17"/>
      <c r="P6489" s="17"/>
      <c r="Q6489" s="17"/>
      <c r="T6489" s="17"/>
      <c r="U6489" s="17"/>
      <c r="V6489" s="17"/>
    </row>
    <row r="6490" spans="3:22">
      <c r="C6490" s="3"/>
      <c r="E6490" s="2"/>
      <c r="H6490" s="40"/>
      <c r="I6490" s="10"/>
      <c r="J6490" s="9"/>
      <c r="K6490" s="53"/>
      <c r="L6490" s="54"/>
      <c r="O6490" s="17"/>
      <c r="P6490" s="17"/>
      <c r="Q6490" s="17"/>
      <c r="T6490" s="17"/>
      <c r="U6490" s="17"/>
      <c r="V6490" s="17"/>
    </row>
    <row r="6491" spans="3:22">
      <c r="C6491" s="3"/>
      <c r="E6491" s="2"/>
      <c r="H6491" s="40"/>
      <c r="I6491" s="10"/>
      <c r="J6491" s="14"/>
      <c r="K6491" s="53"/>
      <c r="L6491" s="54"/>
      <c r="O6491" s="17"/>
      <c r="P6491" s="17"/>
      <c r="Q6491" s="17"/>
      <c r="T6491" s="17"/>
      <c r="U6491" s="17"/>
      <c r="V6491" s="17"/>
    </row>
    <row r="6492" spans="3:22">
      <c r="C6492" s="3"/>
      <c r="E6492" s="2"/>
      <c r="H6492" s="40"/>
      <c r="I6492" s="10"/>
      <c r="J6492" s="14"/>
      <c r="K6492" s="53"/>
      <c r="L6492" s="54"/>
      <c r="O6492" s="17"/>
      <c r="P6492" s="17"/>
      <c r="Q6492" s="17"/>
      <c r="T6492" s="17"/>
      <c r="U6492" s="17"/>
      <c r="V6492" s="17"/>
    </row>
    <row r="6493" spans="3:22">
      <c r="C6493" s="3"/>
      <c r="E6493" s="2"/>
      <c r="H6493" s="40"/>
      <c r="I6493" s="10"/>
      <c r="J6493" s="14"/>
      <c r="K6493" s="53"/>
      <c r="L6493" s="54"/>
      <c r="O6493" s="17"/>
      <c r="P6493" s="17"/>
      <c r="Q6493" s="17"/>
      <c r="T6493" s="17"/>
      <c r="U6493" s="17"/>
      <c r="V6493" s="17"/>
    </row>
    <row r="6494" spans="3:22">
      <c r="C6494" s="3"/>
      <c r="E6494" s="2"/>
      <c r="H6494" s="40"/>
      <c r="I6494" s="10"/>
      <c r="J6494" s="14"/>
      <c r="K6494" s="53"/>
      <c r="L6494" s="54"/>
      <c r="O6494" s="17"/>
      <c r="P6494" s="17"/>
      <c r="Q6494" s="17"/>
      <c r="T6494" s="17"/>
      <c r="U6494" s="17"/>
      <c r="V6494" s="17"/>
    </row>
    <row r="6495" spans="3:22">
      <c r="C6495" s="3"/>
      <c r="E6495" s="2"/>
      <c r="G6495" s="4"/>
      <c r="H6495" s="40"/>
      <c r="I6495" s="10"/>
      <c r="J6495" s="14"/>
      <c r="K6495" s="53"/>
      <c r="L6495" s="54"/>
      <c r="O6495" s="17"/>
      <c r="P6495" s="17"/>
      <c r="Q6495" s="17"/>
      <c r="T6495" s="17"/>
      <c r="U6495" s="17"/>
      <c r="V6495" s="17"/>
    </row>
    <row r="6496" spans="3:22">
      <c r="C6496" s="3"/>
      <c r="E6496" s="2"/>
      <c r="H6496" s="40"/>
      <c r="I6496" s="10"/>
      <c r="J6496" s="14"/>
      <c r="K6496" s="53"/>
      <c r="L6496" s="54"/>
      <c r="O6496" s="17"/>
      <c r="P6496" s="17"/>
      <c r="Q6496" s="17"/>
      <c r="T6496" s="17"/>
      <c r="U6496" s="17"/>
      <c r="V6496" s="17"/>
    </row>
    <row r="6497" spans="3:22">
      <c r="C6497" s="3"/>
      <c r="E6497" s="2"/>
      <c r="H6497" s="40"/>
      <c r="I6497" s="10"/>
      <c r="J6497" s="14"/>
      <c r="K6497" s="53"/>
      <c r="L6497" s="54"/>
      <c r="O6497" s="17"/>
      <c r="P6497" s="17"/>
      <c r="Q6497" s="17"/>
      <c r="T6497" s="17"/>
      <c r="U6497" s="17"/>
      <c r="V6497" s="17"/>
    </row>
    <row r="6498" spans="3:22">
      <c r="C6498" s="3"/>
      <c r="E6498" s="2"/>
      <c r="H6498" s="40"/>
      <c r="I6498" s="10"/>
      <c r="J6498" s="9"/>
      <c r="K6498" s="53"/>
      <c r="L6498" s="54"/>
      <c r="O6498" s="17"/>
      <c r="P6498" s="17"/>
      <c r="Q6498" s="17"/>
      <c r="T6498" s="17"/>
      <c r="U6498" s="17"/>
      <c r="V6498" s="17"/>
    </row>
    <row r="6499" spans="3:22">
      <c r="C6499" s="3"/>
      <c r="E6499" s="2"/>
      <c r="H6499" s="40"/>
      <c r="I6499" s="10"/>
      <c r="J6499" s="9"/>
      <c r="K6499" s="53"/>
      <c r="L6499" s="54"/>
      <c r="O6499" s="17"/>
      <c r="P6499" s="17"/>
      <c r="Q6499" s="17"/>
      <c r="T6499" s="17"/>
      <c r="U6499" s="17"/>
      <c r="V6499" s="17"/>
    </row>
    <row r="6500" spans="3:22">
      <c r="C6500" s="3"/>
      <c r="E6500" s="2"/>
      <c r="H6500" s="40"/>
      <c r="I6500" s="10"/>
      <c r="J6500" s="9"/>
      <c r="K6500" s="53"/>
      <c r="L6500" s="54"/>
      <c r="O6500" s="17"/>
      <c r="P6500" s="17"/>
      <c r="Q6500" s="17"/>
      <c r="T6500" s="17"/>
      <c r="U6500" s="17"/>
      <c r="V6500" s="17"/>
    </row>
    <row r="6501" spans="3:22">
      <c r="C6501" s="3"/>
      <c r="E6501" s="2"/>
      <c r="H6501" s="40"/>
      <c r="I6501" s="10"/>
      <c r="J6501" s="9"/>
      <c r="K6501" s="53"/>
      <c r="L6501" s="54"/>
      <c r="O6501" s="17"/>
      <c r="P6501" s="17"/>
      <c r="Q6501" s="17"/>
      <c r="T6501" s="17"/>
      <c r="U6501" s="17"/>
      <c r="V6501" s="17"/>
    </row>
    <row r="6502" spans="3:22">
      <c r="C6502" s="3"/>
      <c r="E6502" s="2"/>
      <c r="H6502" s="40"/>
      <c r="I6502" s="10"/>
      <c r="J6502" s="9"/>
      <c r="K6502" s="53"/>
      <c r="L6502" s="54"/>
      <c r="O6502" s="17"/>
      <c r="P6502" s="17"/>
      <c r="Q6502" s="17"/>
      <c r="T6502" s="17"/>
      <c r="U6502" s="17"/>
      <c r="V6502" s="17"/>
    </row>
    <row r="6503" spans="3:22">
      <c r="C6503" s="3"/>
      <c r="E6503" s="2"/>
      <c r="H6503" s="40"/>
      <c r="I6503" s="10"/>
      <c r="J6503" s="9"/>
      <c r="K6503" s="53"/>
      <c r="L6503" s="54"/>
      <c r="O6503" s="17"/>
      <c r="P6503" s="17"/>
      <c r="Q6503" s="17"/>
      <c r="T6503" s="17"/>
      <c r="U6503" s="17"/>
      <c r="V6503" s="17"/>
    </row>
    <row r="6504" spans="3:22">
      <c r="C6504" s="3"/>
      <c r="E6504" s="2"/>
      <c r="H6504" s="40"/>
      <c r="I6504" s="10"/>
      <c r="J6504" s="9"/>
      <c r="K6504" s="53"/>
      <c r="L6504" s="54"/>
      <c r="O6504" s="17"/>
      <c r="P6504" s="17"/>
      <c r="Q6504" s="17"/>
      <c r="T6504" s="17"/>
      <c r="U6504" s="17"/>
      <c r="V6504" s="17"/>
    </row>
    <row r="6505" spans="3:22">
      <c r="C6505" s="3"/>
      <c r="E6505" s="2"/>
      <c r="H6505" s="40"/>
      <c r="I6505" s="10"/>
      <c r="J6505" s="9"/>
      <c r="K6505" s="53"/>
      <c r="L6505" s="54"/>
      <c r="O6505" s="17"/>
      <c r="P6505" s="17"/>
      <c r="Q6505" s="17"/>
      <c r="T6505" s="17"/>
      <c r="U6505" s="17"/>
      <c r="V6505" s="17"/>
    </row>
    <row r="6506" spans="3:22">
      <c r="C6506" s="3"/>
      <c r="E6506" s="2"/>
      <c r="H6506" s="40"/>
      <c r="I6506" s="10"/>
      <c r="J6506" s="9"/>
      <c r="K6506" s="53"/>
      <c r="L6506" s="54"/>
      <c r="O6506" s="17"/>
      <c r="P6506" s="17"/>
      <c r="Q6506" s="17"/>
      <c r="T6506" s="17"/>
      <c r="U6506" s="17"/>
      <c r="V6506" s="17"/>
    </row>
    <row r="6507" spans="3:22">
      <c r="C6507" s="3"/>
      <c r="E6507" s="2"/>
      <c r="H6507" s="40"/>
      <c r="I6507" s="10"/>
      <c r="J6507" s="9"/>
      <c r="K6507" s="53"/>
      <c r="L6507" s="54"/>
      <c r="O6507" s="17"/>
      <c r="P6507" s="17"/>
      <c r="Q6507" s="17"/>
      <c r="T6507" s="17"/>
      <c r="U6507" s="17"/>
      <c r="V6507" s="17"/>
    </row>
    <row r="6508" spans="3:22">
      <c r="C6508" s="3"/>
      <c r="E6508" s="2"/>
      <c r="H6508" s="40"/>
      <c r="I6508" s="10"/>
      <c r="J6508" s="9"/>
      <c r="K6508" s="53"/>
      <c r="L6508" s="54"/>
      <c r="O6508" s="17"/>
      <c r="P6508" s="17"/>
      <c r="Q6508" s="17"/>
      <c r="T6508" s="17"/>
      <c r="U6508" s="17"/>
      <c r="V6508" s="17"/>
    </row>
    <row r="6509" spans="3:22">
      <c r="C6509" s="3"/>
      <c r="E6509" s="2"/>
      <c r="H6509" s="40"/>
      <c r="I6509" s="10"/>
      <c r="J6509" s="9"/>
      <c r="K6509" s="53"/>
      <c r="L6509" s="54"/>
      <c r="O6509" s="17"/>
      <c r="P6509" s="17"/>
      <c r="Q6509" s="17"/>
      <c r="T6509" s="17"/>
      <c r="U6509" s="17"/>
      <c r="V6509" s="17"/>
    </row>
    <row r="6510" spans="3:22">
      <c r="C6510" s="3"/>
      <c r="E6510" s="2"/>
      <c r="H6510" s="40"/>
      <c r="I6510" s="10"/>
      <c r="J6510" s="9"/>
      <c r="K6510" s="53"/>
      <c r="L6510" s="54"/>
      <c r="O6510" s="17"/>
      <c r="P6510" s="17"/>
      <c r="Q6510" s="17"/>
      <c r="T6510" s="17"/>
      <c r="U6510" s="17"/>
      <c r="V6510" s="17"/>
    </row>
    <row r="6511" spans="3:22">
      <c r="C6511" s="3"/>
      <c r="E6511" s="2"/>
      <c r="H6511" s="40"/>
      <c r="I6511" s="10"/>
      <c r="J6511" s="9"/>
      <c r="K6511" s="53"/>
      <c r="L6511" s="54"/>
      <c r="O6511" s="17"/>
      <c r="P6511" s="17"/>
      <c r="Q6511" s="17"/>
      <c r="T6511" s="17"/>
      <c r="U6511" s="17"/>
      <c r="V6511" s="17"/>
    </row>
    <row r="6512" spans="3:22">
      <c r="C6512" s="3"/>
      <c r="E6512" s="2"/>
      <c r="H6512" s="40"/>
      <c r="I6512" s="10"/>
      <c r="J6512" s="9"/>
      <c r="K6512" s="53"/>
      <c r="L6512" s="54"/>
      <c r="O6512" s="17"/>
      <c r="P6512" s="17"/>
      <c r="Q6512" s="17"/>
      <c r="T6512" s="17"/>
      <c r="U6512" s="17"/>
      <c r="V6512" s="17"/>
    </row>
    <row r="6513" spans="3:22">
      <c r="C6513" s="3"/>
      <c r="E6513" s="2"/>
      <c r="H6513" s="40"/>
      <c r="I6513" s="10"/>
      <c r="J6513" s="9"/>
      <c r="K6513" s="53"/>
      <c r="L6513" s="54"/>
      <c r="O6513" s="17"/>
      <c r="P6513" s="17"/>
      <c r="Q6513" s="17"/>
      <c r="T6513" s="17"/>
      <c r="U6513" s="17"/>
      <c r="V6513" s="17"/>
    </row>
    <row r="6514" spans="3:22">
      <c r="C6514" s="3"/>
      <c r="E6514" s="2"/>
      <c r="H6514" s="40"/>
      <c r="I6514" s="10"/>
      <c r="J6514" s="9"/>
      <c r="K6514" s="53"/>
      <c r="L6514" s="54"/>
      <c r="O6514" s="17"/>
      <c r="P6514" s="17"/>
      <c r="Q6514" s="17"/>
      <c r="T6514" s="17"/>
      <c r="U6514" s="17"/>
      <c r="V6514" s="17"/>
    </row>
    <row r="6515" spans="3:22">
      <c r="C6515" s="3"/>
      <c r="E6515" s="2"/>
      <c r="H6515" s="40"/>
      <c r="I6515" s="10"/>
      <c r="J6515" s="9"/>
      <c r="K6515" s="53"/>
      <c r="L6515" s="54"/>
      <c r="O6515" s="17"/>
      <c r="P6515" s="17"/>
      <c r="Q6515" s="17"/>
      <c r="T6515" s="17"/>
      <c r="U6515" s="17"/>
      <c r="V6515" s="17"/>
    </row>
    <row r="6516" spans="3:22">
      <c r="C6516" s="3"/>
      <c r="E6516" s="2"/>
      <c r="H6516" s="40"/>
      <c r="I6516" s="10"/>
      <c r="J6516" s="9"/>
      <c r="K6516" s="53"/>
      <c r="L6516" s="54"/>
      <c r="O6516" s="17"/>
      <c r="P6516" s="17"/>
      <c r="Q6516" s="17"/>
      <c r="T6516" s="17"/>
      <c r="U6516" s="17"/>
      <c r="V6516" s="17"/>
    </row>
    <row r="6517" spans="3:22">
      <c r="C6517" s="3"/>
      <c r="E6517" s="2"/>
      <c r="H6517" s="40"/>
      <c r="I6517" s="10"/>
      <c r="J6517" s="9"/>
      <c r="K6517" s="53"/>
      <c r="L6517" s="54"/>
      <c r="O6517" s="17"/>
      <c r="P6517" s="17"/>
      <c r="Q6517" s="17"/>
      <c r="T6517" s="17"/>
      <c r="U6517" s="17"/>
      <c r="V6517" s="17"/>
    </row>
    <row r="6518" spans="3:22">
      <c r="C6518" s="3"/>
      <c r="E6518" s="2"/>
      <c r="H6518" s="40"/>
      <c r="I6518" s="10"/>
      <c r="J6518" s="9"/>
      <c r="K6518" s="53"/>
      <c r="L6518" s="54"/>
      <c r="O6518" s="17"/>
      <c r="P6518" s="17"/>
      <c r="Q6518" s="17"/>
      <c r="T6518" s="17"/>
      <c r="U6518" s="17"/>
      <c r="V6518" s="17"/>
    </row>
    <row r="6519" spans="3:22">
      <c r="C6519" s="3"/>
      <c r="E6519" s="2"/>
      <c r="H6519" s="40"/>
      <c r="I6519" s="10"/>
      <c r="J6519" s="9"/>
      <c r="K6519" s="53"/>
      <c r="L6519" s="54"/>
      <c r="O6519" s="17"/>
      <c r="P6519" s="17"/>
      <c r="Q6519" s="17"/>
      <c r="T6519" s="17"/>
      <c r="U6519" s="17"/>
      <c r="V6519" s="17"/>
    </row>
    <row r="6520" spans="3:22">
      <c r="C6520" s="3"/>
      <c r="E6520" s="2"/>
      <c r="H6520" s="40"/>
      <c r="I6520" s="10"/>
      <c r="J6520" s="9"/>
      <c r="K6520" s="53"/>
      <c r="L6520" s="54"/>
      <c r="O6520" s="17"/>
      <c r="P6520" s="17"/>
      <c r="Q6520" s="17"/>
      <c r="T6520" s="17"/>
      <c r="U6520" s="17"/>
      <c r="V6520" s="17"/>
    </row>
    <row r="6521" spans="3:22">
      <c r="C6521" s="3"/>
      <c r="E6521" s="2"/>
      <c r="H6521" s="40"/>
      <c r="I6521" s="10"/>
      <c r="J6521" s="9"/>
      <c r="K6521" s="53"/>
      <c r="L6521" s="54"/>
      <c r="O6521" s="17"/>
      <c r="P6521" s="17"/>
      <c r="Q6521" s="17"/>
      <c r="T6521" s="17"/>
      <c r="U6521" s="17"/>
      <c r="V6521" s="17"/>
    </row>
    <row r="6522" spans="3:22">
      <c r="C6522" s="3"/>
      <c r="E6522" s="2"/>
      <c r="H6522" s="40"/>
      <c r="I6522" s="10"/>
      <c r="J6522" s="9"/>
      <c r="K6522" s="53"/>
      <c r="L6522" s="54"/>
      <c r="O6522" s="17"/>
      <c r="P6522" s="17"/>
      <c r="Q6522" s="17"/>
      <c r="T6522" s="17"/>
      <c r="U6522" s="17"/>
      <c r="V6522" s="17"/>
    </row>
    <row r="6523" spans="3:22">
      <c r="C6523" s="3"/>
      <c r="E6523" s="2"/>
      <c r="H6523" s="40"/>
      <c r="I6523" s="10"/>
      <c r="J6523" s="9"/>
      <c r="K6523" s="53"/>
      <c r="L6523" s="54"/>
      <c r="O6523" s="17"/>
      <c r="P6523" s="17"/>
      <c r="Q6523" s="17"/>
      <c r="T6523" s="17"/>
      <c r="U6523" s="17"/>
      <c r="V6523" s="17"/>
    </row>
    <row r="6524" spans="3:22">
      <c r="C6524" s="3"/>
      <c r="E6524" s="2"/>
      <c r="H6524" s="40"/>
      <c r="I6524" s="10"/>
      <c r="J6524" s="9"/>
      <c r="K6524" s="53"/>
      <c r="L6524" s="54"/>
      <c r="O6524" s="17"/>
      <c r="P6524" s="17"/>
      <c r="Q6524" s="17"/>
      <c r="T6524" s="17"/>
      <c r="U6524" s="17"/>
      <c r="V6524" s="17"/>
    </row>
    <row r="6525" spans="3:22">
      <c r="C6525" s="3"/>
      <c r="E6525" s="2"/>
      <c r="H6525" s="40"/>
      <c r="I6525" s="10"/>
      <c r="J6525" s="9"/>
      <c r="K6525" s="53"/>
      <c r="L6525" s="54"/>
      <c r="O6525" s="17"/>
      <c r="P6525" s="17"/>
      <c r="Q6525" s="17"/>
      <c r="T6525" s="17"/>
      <c r="U6525" s="17"/>
      <c r="V6525" s="17"/>
    </row>
    <row r="6526" spans="3:22">
      <c r="C6526" s="3"/>
      <c r="E6526" s="2"/>
      <c r="H6526" s="40"/>
      <c r="I6526" s="10"/>
      <c r="J6526" s="9"/>
      <c r="K6526" s="53"/>
      <c r="L6526" s="54"/>
      <c r="O6526" s="17"/>
      <c r="P6526" s="17"/>
      <c r="Q6526" s="17"/>
      <c r="T6526" s="17"/>
      <c r="U6526" s="17"/>
      <c r="V6526" s="17"/>
    </row>
    <row r="6527" spans="3:22">
      <c r="C6527" s="3"/>
      <c r="E6527" s="2"/>
      <c r="H6527" s="40"/>
      <c r="I6527" s="10"/>
      <c r="J6527" s="9"/>
      <c r="K6527" s="53"/>
      <c r="L6527" s="54"/>
      <c r="O6527" s="17"/>
      <c r="P6527" s="17"/>
      <c r="Q6527" s="17"/>
      <c r="T6527" s="17"/>
      <c r="U6527" s="17"/>
      <c r="V6527" s="17"/>
    </row>
    <row r="6528" spans="3:22">
      <c r="C6528" s="3"/>
      <c r="E6528" s="2"/>
      <c r="H6528" s="40"/>
      <c r="I6528" s="10"/>
      <c r="J6528" s="9"/>
      <c r="K6528" s="53"/>
      <c r="L6528" s="54"/>
      <c r="O6528" s="17"/>
      <c r="P6528" s="17"/>
      <c r="Q6528" s="17"/>
      <c r="T6528" s="17"/>
      <c r="U6528" s="17"/>
      <c r="V6528" s="17"/>
    </row>
    <row r="6529" spans="3:22">
      <c r="C6529" s="3"/>
      <c r="E6529" s="2"/>
      <c r="H6529" s="40"/>
      <c r="I6529" s="10"/>
      <c r="J6529" s="9"/>
      <c r="K6529" s="53"/>
      <c r="L6529" s="54"/>
      <c r="O6529" s="17"/>
      <c r="P6529" s="17"/>
      <c r="Q6529" s="17"/>
      <c r="T6529" s="17"/>
      <c r="U6529" s="17"/>
      <c r="V6529" s="17"/>
    </row>
    <row r="6530" spans="3:22">
      <c r="C6530" s="3"/>
      <c r="E6530" s="2"/>
      <c r="H6530" s="40"/>
      <c r="I6530" s="10"/>
      <c r="J6530" s="9"/>
      <c r="K6530" s="53"/>
      <c r="L6530" s="54"/>
      <c r="O6530" s="17"/>
      <c r="P6530" s="17"/>
      <c r="Q6530" s="17"/>
      <c r="T6530" s="17"/>
      <c r="U6530" s="17"/>
      <c r="V6530" s="17"/>
    </row>
    <row r="6531" spans="3:22">
      <c r="C6531" s="3"/>
      <c r="E6531" s="2"/>
      <c r="H6531" s="40"/>
      <c r="I6531" s="10"/>
      <c r="J6531" s="9"/>
      <c r="K6531" s="53"/>
      <c r="L6531" s="54"/>
      <c r="O6531" s="17"/>
      <c r="P6531" s="17"/>
      <c r="Q6531" s="17"/>
      <c r="T6531" s="17"/>
      <c r="U6531" s="17"/>
      <c r="V6531" s="17"/>
    </row>
    <row r="6532" spans="3:22">
      <c r="C6532" s="3"/>
      <c r="E6532" s="2"/>
      <c r="H6532" s="40"/>
      <c r="I6532" s="10"/>
      <c r="J6532" s="9"/>
      <c r="K6532" s="53"/>
      <c r="L6532" s="54"/>
      <c r="O6532" s="17"/>
      <c r="P6532" s="17"/>
      <c r="Q6532" s="17"/>
      <c r="T6532" s="17"/>
      <c r="U6532" s="17"/>
      <c r="V6532" s="17"/>
    </row>
    <row r="6533" spans="3:22">
      <c r="C6533" s="3"/>
      <c r="E6533" s="2"/>
      <c r="H6533" s="40"/>
      <c r="I6533" s="10"/>
      <c r="J6533" s="9"/>
      <c r="K6533" s="53"/>
      <c r="L6533" s="54"/>
      <c r="O6533" s="17"/>
      <c r="P6533" s="17"/>
      <c r="Q6533" s="17"/>
      <c r="T6533" s="17"/>
      <c r="U6533" s="17"/>
      <c r="V6533" s="17"/>
    </row>
    <row r="6534" spans="3:22">
      <c r="C6534" s="3"/>
      <c r="E6534" s="2"/>
      <c r="H6534" s="40"/>
      <c r="I6534" s="10"/>
      <c r="J6534" s="9"/>
      <c r="K6534" s="53"/>
      <c r="L6534" s="54"/>
      <c r="O6534" s="17"/>
      <c r="P6534" s="17"/>
      <c r="Q6534" s="17"/>
      <c r="T6534" s="17"/>
      <c r="U6534" s="17"/>
      <c r="V6534" s="17"/>
    </row>
    <row r="6535" spans="3:22">
      <c r="C6535" s="3"/>
      <c r="E6535" s="2"/>
      <c r="H6535" s="40"/>
      <c r="I6535" s="10"/>
      <c r="J6535" s="9"/>
      <c r="K6535" s="53"/>
      <c r="L6535" s="54"/>
      <c r="P6535" s="17"/>
      <c r="Q6535" s="17"/>
      <c r="T6535" s="17"/>
      <c r="U6535" s="17"/>
      <c r="V6535" s="17"/>
    </row>
    <row r="6536" spans="3:22">
      <c r="C6536" s="3"/>
      <c r="E6536" s="2"/>
      <c r="H6536" s="40"/>
      <c r="I6536" s="10"/>
      <c r="J6536" s="9"/>
      <c r="K6536" s="53"/>
      <c r="L6536" s="54"/>
      <c r="P6536" s="17"/>
      <c r="Q6536" s="17"/>
      <c r="T6536" s="17"/>
      <c r="U6536" s="17"/>
      <c r="V6536" s="17"/>
    </row>
    <row r="6537" spans="3:22">
      <c r="C6537" s="3"/>
      <c r="E6537" s="2"/>
      <c r="H6537" s="40"/>
      <c r="I6537" s="10"/>
      <c r="J6537" s="9"/>
      <c r="K6537" s="53"/>
      <c r="L6537" s="54"/>
      <c r="P6537" s="17"/>
      <c r="Q6537" s="17"/>
      <c r="T6537" s="17"/>
      <c r="U6537" s="17"/>
      <c r="V6537" s="17"/>
    </row>
    <row r="6538" spans="3:22">
      <c r="C6538" s="3"/>
      <c r="E6538" s="2"/>
      <c r="H6538" s="40"/>
      <c r="I6538" s="10"/>
      <c r="J6538" s="9"/>
      <c r="K6538" s="53"/>
      <c r="L6538" s="54"/>
      <c r="P6538" s="17"/>
      <c r="Q6538" s="17"/>
      <c r="T6538" s="17"/>
      <c r="U6538" s="17"/>
      <c r="V6538" s="17"/>
    </row>
    <row r="6539" spans="3:22">
      <c r="C6539" s="3"/>
      <c r="E6539" s="2"/>
      <c r="H6539" s="40"/>
      <c r="I6539" s="10"/>
      <c r="J6539" s="9"/>
      <c r="K6539" s="53"/>
      <c r="L6539" s="54"/>
      <c r="P6539" s="17"/>
      <c r="Q6539" s="17"/>
      <c r="T6539" s="17"/>
      <c r="U6539" s="17"/>
      <c r="V6539" s="17"/>
    </row>
    <row r="6540" spans="3:22">
      <c r="C6540" s="3"/>
      <c r="E6540" s="2"/>
      <c r="H6540" s="40"/>
      <c r="I6540" s="10"/>
      <c r="J6540" s="9"/>
      <c r="K6540" s="53"/>
      <c r="L6540" s="54"/>
      <c r="P6540" s="17"/>
      <c r="Q6540" s="17"/>
      <c r="T6540" s="17"/>
      <c r="U6540" s="17"/>
      <c r="V6540" s="17"/>
    </row>
    <row r="6541" spans="3:22">
      <c r="C6541" s="3"/>
      <c r="E6541" s="2"/>
      <c r="H6541" s="40"/>
      <c r="I6541" s="10"/>
      <c r="J6541" s="9"/>
      <c r="K6541" s="53"/>
      <c r="L6541" s="54"/>
      <c r="P6541" s="17"/>
      <c r="Q6541" s="17"/>
      <c r="T6541" s="17"/>
      <c r="U6541" s="17"/>
      <c r="V6541" s="17"/>
    </row>
    <row r="6542" spans="3:22">
      <c r="C6542" s="3"/>
      <c r="E6542" s="2"/>
      <c r="H6542" s="40"/>
      <c r="I6542" s="10"/>
      <c r="J6542" s="9"/>
      <c r="K6542" s="53"/>
      <c r="L6542" s="54"/>
      <c r="P6542" s="17"/>
      <c r="Q6542" s="17"/>
      <c r="T6542" s="17"/>
      <c r="U6542" s="17"/>
      <c r="V6542" s="17"/>
    </row>
    <row r="6543" spans="3:22">
      <c r="C6543" s="3"/>
      <c r="E6543" s="2"/>
      <c r="H6543" s="40"/>
      <c r="I6543" s="10"/>
      <c r="J6543" s="9"/>
      <c r="K6543" s="53"/>
      <c r="L6543" s="54"/>
      <c r="P6543" s="17"/>
      <c r="Q6543" s="17"/>
      <c r="T6543" s="17"/>
      <c r="U6543" s="17"/>
      <c r="V6543" s="17"/>
    </row>
    <row r="6544" spans="3:22">
      <c r="C6544" s="3"/>
      <c r="E6544" s="2"/>
      <c r="H6544" s="40"/>
      <c r="I6544" s="10"/>
      <c r="J6544" s="9"/>
      <c r="K6544" s="53"/>
      <c r="L6544" s="54"/>
      <c r="P6544" s="17"/>
      <c r="Q6544" s="17"/>
      <c r="T6544" s="17"/>
      <c r="U6544" s="17"/>
      <c r="V6544" s="17"/>
    </row>
    <row r="6545" spans="3:22">
      <c r="C6545" s="3"/>
      <c r="E6545" s="2"/>
      <c r="H6545" s="40"/>
      <c r="I6545" s="10"/>
      <c r="J6545" s="9"/>
      <c r="K6545" s="53"/>
      <c r="L6545" s="54"/>
      <c r="P6545" s="17"/>
      <c r="Q6545" s="17"/>
      <c r="T6545" s="17"/>
      <c r="U6545" s="17"/>
      <c r="V6545" s="17"/>
    </row>
    <row r="6546" spans="3:22">
      <c r="C6546" s="3"/>
      <c r="E6546" s="2"/>
      <c r="H6546" s="40"/>
      <c r="I6546" s="10"/>
      <c r="J6546" s="9"/>
      <c r="K6546" s="53"/>
      <c r="L6546" s="54"/>
      <c r="P6546" s="17"/>
      <c r="Q6546" s="17"/>
      <c r="T6546" s="17"/>
      <c r="U6546" s="17"/>
      <c r="V6546" s="17"/>
    </row>
    <row r="6547" spans="3:22">
      <c r="C6547" s="3"/>
      <c r="E6547" s="2"/>
      <c r="H6547" s="40"/>
      <c r="I6547" s="10"/>
      <c r="J6547" s="9"/>
      <c r="K6547" s="53"/>
      <c r="L6547" s="54"/>
      <c r="P6547" s="17"/>
      <c r="Q6547" s="17"/>
      <c r="T6547" s="17"/>
      <c r="U6547" s="17"/>
      <c r="V6547" s="17"/>
    </row>
    <row r="6548" spans="3:22">
      <c r="C6548" s="3"/>
      <c r="E6548" s="2"/>
      <c r="H6548" s="40"/>
      <c r="I6548" s="10"/>
      <c r="J6548" s="9"/>
      <c r="K6548" s="53"/>
      <c r="L6548" s="54"/>
      <c r="P6548" s="17"/>
      <c r="Q6548" s="17"/>
      <c r="T6548" s="17"/>
      <c r="U6548" s="17"/>
      <c r="V6548" s="17"/>
    </row>
    <row r="6549" spans="3:22">
      <c r="C6549" s="3"/>
      <c r="E6549" s="2"/>
      <c r="H6549" s="40"/>
      <c r="I6549" s="10"/>
      <c r="J6549" s="9"/>
      <c r="K6549" s="53"/>
      <c r="L6549" s="54"/>
      <c r="P6549" s="17"/>
      <c r="Q6549" s="17"/>
      <c r="T6549" s="17"/>
      <c r="U6549" s="17"/>
      <c r="V6549" s="17"/>
    </row>
    <row r="6550" spans="3:22">
      <c r="C6550" s="3"/>
      <c r="E6550" s="2"/>
      <c r="H6550" s="40"/>
      <c r="I6550" s="10"/>
      <c r="J6550" s="9"/>
      <c r="K6550" s="53"/>
      <c r="L6550" s="54"/>
      <c r="P6550" s="17"/>
      <c r="Q6550" s="17"/>
      <c r="T6550" s="17"/>
      <c r="U6550" s="17"/>
      <c r="V6550" s="17"/>
    </row>
    <row r="6551" spans="3:22">
      <c r="C6551" s="3"/>
      <c r="E6551" s="2"/>
      <c r="H6551" s="40"/>
      <c r="I6551" s="10"/>
      <c r="J6551" s="9"/>
      <c r="K6551" s="53"/>
      <c r="L6551" s="54"/>
      <c r="P6551" s="17"/>
      <c r="Q6551" s="17"/>
      <c r="T6551" s="17"/>
      <c r="U6551" s="17"/>
      <c r="V6551" s="17"/>
    </row>
    <row r="6552" spans="3:22">
      <c r="C6552" s="3"/>
      <c r="E6552" s="2"/>
      <c r="H6552" s="40"/>
      <c r="I6552" s="10"/>
      <c r="J6552" s="9"/>
      <c r="K6552" s="53"/>
      <c r="L6552" s="54"/>
      <c r="P6552" s="17"/>
      <c r="Q6552" s="17"/>
      <c r="T6552" s="17"/>
      <c r="U6552" s="17"/>
      <c r="V6552" s="17"/>
    </row>
    <row r="6553" spans="3:22">
      <c r="C6553" s="3"/>
      <c r="E6553" s="2"/>
      <c r="H6553" s="40"/>
      <c r="I6553" s="10"/>
      <c r="J6553" s="9"/>
      <c r="K6553" s="53"/>
      <c r="L6553" s="54"/>
      <c r="P6553" s="17"/>
      <c r="Q6553" s="17"/>
      <c r="T6553" s="17"/>
      <c r="U6553" s="17"/>
      <c r="V6553" s="17"/>
    </row>
    <row r="6554" spans="3:22">
      <c r="C6554" s="3"/>
      <c r="E6554" s="2"/>
      <c r="H6554" s="40"/>
      <c r="I6554" s="10"/>
      <c r="J6554" s="9"/>
      <c r="K6554" s="53"/>
      <c r="L6554" s="54"/>
      <c r="P6554" s="17"/>
      <c r="Q6554" s="17"/>
      <c r="T6554" s="17"/>
      <c r="U6554" s="17"/>
      <c r="V6554" s="17"/>
    </row>
    <row r="6555" spans="3:22">
      <c r="C6555" s="3"/>
      <c r="E6555" s="2"/>
      <c r="H6555" s="40"/>
      <c r="I6555" s="10"/>
      <c r="J6555" s="9"/>
      <c r="K6555" s="53"/>
      <c r="L6555" s="54"/>
      <c r="P6555" s="17"/>
      <c r="Q6555" s="17"/>
      <c r="T6555" s="17"/>
      <c r="U6555" s="17"/>
      <c r="V6555" s="17"/>
    </row>
    <row r="6556" spans="3:22">
      <c r="C6556" s="3"/>
      <c r="E6556" s="2"/>
      <c r="H6556" s="40"/>
      <c r="I6556" s="10"/>
      <c r="J6556" s="9"/>
      <c r="K6556" s="53"/>
      <c r="L6556" s="54"/>
      <c r="P6556" s="17"/>
      <c r="Q6556" s="17"/>
      <c r="T6556" s="17"/>
      <c r="U6556" s="17"/>
      <c r="V6556" s="17"/>
    </row>
    <row r="6557" spans="3:22">
      <c r="C6557" s="3"/>
      <c r="E6557" s="2"/>
      <c r="H6557" s="40"/>
      <c r="I6557" s="10"/>
      <c r="J6557" s="9"/>
      <c r="K6557" s="53"/>
      <c r="L6557" s="54"/>
      <c r="P6557" s="17"/>
      <c r="Q6557" s="17"/>
      <c r="T6557" s="17"/>
      <c r="U6557" s="17"/>
      <c r="V6557" s="17"/>
    </row>
    <row r="6558" spans="3:22">
      <c r="C6558" s="3"/>
      <c r="E6558" s="2"/>
      <c r="H6558" s="40"/>
      <c r="I6558" s="10"/>
      <c r="J6558" s="9"/>
      <c r="K6558" s="53"/>
      <c r="L6558" s="54"/>
      <c r="P6558" s="17"/>
      <c r="Q6558" s="17"/>
      <c r="T6558" s="17"/>
      <c r="U6558" s="17"/>
      <c r="V6558" s="17"/>
    </row>
    <row r="6559" spans="3:22">
      <c r="C6559" s="3"/>
      <c r="E6559" s="2"/>
      <c r="H6559" s="40"/>
      <c r="I6559" s="10"/>
      <c r="J6559" s="9"/>
      <c r="K6559" s="53"/>
      <c r="L6559" s="54"/>
      <c r="P6559" s="17"/>
      <c r="Q6559" s="17"/>
      <c r="T6559" s="17"/>
      <c r="U6559" s="17"/>
      <c r="V6559" s="17"/>
    </row>
    <row r="6560" spans="3:22">
      <c r="C6560" s="3"/>
      <c r="E6560" s="2"/>
      <c r="H6560" s="40"/>
      <c r="I6560" s="10"/>
      <c r="J6560" s="9"/>
      <c r="K6560" s="53"/>
      <c r="L6560" s="54"/>
      <c r="P6560" s="17"/>
      <c r="Q6560" s="17"/>
      <c r="T6560" s="17"/>
      <c r="U6560" s="17"/>
      <c r="V6560" s="17"/>
    </row>
    <row r="6561" spans="3:22">
      <c r="C6561" s="3"/>
      <c r="E6561" s="2"/>
      <c r="H6561" s="40"/>
      <c r="I6561" s="10"/>
      <c r="J6561" s="9"/>
      <c r="K6561" s="53"/>
      <c r="L6561" s="54"/>
      <c r="P6561" s="17"/>
      <c r="Q6561" s="17"/>
      <c r="T6561" s="17"/>
      <c r="U6561" s="17"/>
      <c r="V6561" s="17"/>
    </row>
    <row r="6562" spans="3:22">
      <c r="C6562" s="3"/>
      <c r="E6562" s="2"/>
      <c r="H6562" s="40"/>
      <c r="I6562" s="10"/>
      <c r="J6562" s="9"/>
      <c r="K6562" s="53"/>
      <c r="L6562" s="54"/>
      <c r="P6562" s="17"/>
      <c r="Q6562" s="17"/>
      <c r="T6562" s="17"/>
      <c r="U6562" s="17"/>
      <c r="V6562" s="17"/>
    </row>
    <row r="6563" spans="3:22">
      <c r="C6563" s="3"/>
      <c r="E6563" s="2"/>
      <c r="H6563" s="40"/>
      <c r="I6563" s="10"/>
      <c r="J6563" s="9"/>
      <c r="K6563" s="53"/>
      <c r="L6563" s="54"/>
      <c r="P6563" s="17"/>
      <c r="Q6563" s="17"/>
      <c r="T6563" s="17"/>
      <c r="U6563" s="17"/>
      <c r="V6563" s="17"/>
    </row>
    <row r="6564" spans="3:22">
      <c r="C6564" s="3"/>
      <c r="E6564" s="2"/>
      <c r="H6564" s="40"/>
      <c r="I6564" s="10"/>
      <c r="J6564" s="9"/>
      <c r="K6564" s="53"/>
      <c r="L6564" s="54"/>
      <c r="P6564" s="17"/>
      <c r="Q6564" s="17"/>
      <c r="T6564" s="17"/>
      <c r="U6564" s="17"/>
      <c r="V6564" s="17"/>
    </row>
    <row r="6565" spans="3:22">
      <c r="C6565" s="3"/>
      <c r="E6565" s="2"/>
      <c r="H6565" s="40"/>
      <c r="I6565" s="10"/>
      <c r="J6565" s="9"/>
      <c r="K6565" s="53"/>
      <c r="L6565" s="54"/>
      <c r="P6565" s="17"/>
      <c r="Q6565" s="17"/>
      <c r="T6565" s="17"/>
      <c r="U6565" s="17"/>
      <c r="V6565" s="17"/>
    </row>
    <row r="6566" spans="3:22">
      <c r="C6566" s="3"/>
      <c r="E6566" s="2"/>
      <c r="H6566" s="40"/>
      <c r="I6566" s="10"/>
      <c r="J6566" s="9"/>
      <c r="K6566" s="53"/>
      <c r="L6566" s="54"/>
      <c r="P6566" s="17"/>
      <c r="Q6566" s="17"/>
      <c r="T6566" s="17"/>
      <c r="U6566" s="17"/>
      <c r="V6566" s="17"/>
    </row>
    <row r="6567" spans="3:22">
      <c r="C6567" s="3"/>
      <c r="E6567" s="2"/>
      <c r="H6567" s="40"/>
      <c r="I6567" s="10"/>
      <c r="J6567" s="9"/>
      <c r="K6567" s="53"/>
      <c r="L6567" s="54"/>
      <c r="P6567" s="17"/>
      <c r="Q6567" s="17"/>
      <c r="T6567" s="17"/>
      <c r="U6567" s="17"/>
      <c r="V6567" s="17"/>
    </row>
    <row r="6568" spans="3:22">
      <c r="C6568" s="3"/>
      <c r="E6568" s="2"/>
      <c r="H6568" s="40"/>
      <c r="I6568" s="10"/>
      <c r="J6568" s="9"/>
      <c r="K6568" s="53"/>
      <c r="L6568" s="54"/>
      <c r="P6568" s="17"/>
      <c r="Q6568" s="17"/>
      <c r="T6568" s="17"/>
      <c r="U6568" s="17"/>
      <c r="V6568" s="17"/>
    </row>
    <row r="6569" spans="3:22">
      <c r="C6569" s="3"/>
      <c r="E6569" s="2"/>
      <c r="H6569" s="40"/>
      <c r="I6569" s="10"/>
      <c r="J6569" s="9"/>
      <c r="K6569" s="53"/>
      <c r="L6569" s="54"/>
      <c r="P6569" s="17"/>
      <c r="Q6569" s="17"/>
      <c r="T6569" s="17"/>
      <c r="U6569" s="17"/>
      <c r="V6569" s="17"/>
    </row>
    <row r="6570" spans="3:22">
      <c r="C6570" s="3"/>
      <c r="E6570" s="2"/>
      <c r="H6570" s="40"/>
      <c r="I6570" s="10"/>
      <c r="J6570" s="9"/>
      <c r="K6570" s="53"/>
      <c r="L6570" s="54"/>
      <c r="P6570" s="17"/>
      <c r="Q6570" s="17"/>
      <c r="T6570" s="17"/>
      <c r="U6570" s="17"/>
      <c r="V6570" s="17"/>
    </row>
    <row r="6571" spans="3:22">
      <c r="C6571" s="3"/>
      <c r="E6571" s="2"/>
      <c r="H6571" s="40"/>
      <c r="I6571" s="10"/>
      <c r="J6571" s="9"/>
      <c r="K6571" s="53"/>
      <c r="L6571" s="54"/>
      <c r="P6571" s="17"/>
      <c r="Q6571" s="17"/>
      <c r="T6571" s="17"/>
      <c r="U6571" s="17"/>
      <c r="V6571" s="17"/>
    </row>
    <row r="6572" spans="3:22">
      <c r="C6572" s="3"/>
      <c r="E6572" s="2"/>
      <c r="H6572" s="40"/>
      <c r="I6572" s="10"/>
      <c r="J6572" s="9"/>
      <c r="K6572" s="53"/>
      <c r="L6572" s="54"/>
      <c r="P6572" s="17"/>
      <c r="Q6572" s="17"/>
      <c r="T6572" s="17"/>
      <c r="U6572" s="17"/>
      <c r="V6572" s="17"/>
    </row>
    <row r="6573" spans="3:22">
      <c r="C6573" s="3"/>
      <c r="E6573" s="2"/>
      <c r="H6573" s="40"/>
      <c r="I6573" s="10"/>
      <c r="J6573" s="9"/>
      <c r="K6573" s="53"/>
      <c r="L6573" s="54"/>
      <c r="P6573" s="17"/>
      <c r="Q6573" s="17"/>
      <c r="T6573" s="17"/>
      <c r="U6573" s="17"/>
      <c r="V6573" s="17"/>
    </row>
    <row r="6574" spans="3:22">
      <c r="C6574" s="3"/>
      <c r="E6574" s="2"/>
      <c r="H6574" s="40"/>
      <c r="I6574" s="10"/>
      <c r="J6574" s="9"/>
      <c r="K6574" s="53"/>
      <c r="L6574" s="54"/>
      <c r="P6574" s="17"/>
      <c r="Q6574" s="17"/>
      <c r="T6574" s="17"/>
      <c r="U6574" s="17"/>
      <c r="V6574" s="17"/>
    </row>
    <row r="6575" spans="3:22">
      <c r="C6575" s="3"/>
      <c r="E6575" s="2"/>
      <c r="H6575" s="40"/>
      <c r="I6575" s="10"/>
      <c r="J6575" s="9"/>
      <c r="K6575" s="53"/>
      <c r="L6575" s="54"/>
      <c r="P6575" s="17"/>
      <c r="Q6575" s="17"/>
      <c r="T6575" s="17"/>
      <c r="U6575" s="17"/>
      <c r="V6575" s="17"/>
    </row>
    <row r="6576" spans="3:22">
      <c r="C6576" s="3"/>
      <c r="E6576" s="2"/>
      <c r="H6576" s="40"/>
      <c r="I6576" s="10"/>
      <c r="J6576" s="9"/>
      <c r="K6576" s="53"/>
      <c r="L6576" s="54"/>
      <c r="P6576" s="17"/>
      <c r="Q6576" s="17"/>
      <c r="T6576" s="17"/>
      <c r="U6576" s="17"/>
      <c r="V6576" s="17"/>
    </row>
    <row r="6577" spans="3:22">
      <c r="C6577" s="3"/>
      <c r="E6577" s="2"/>
      <c r="H6577" s="40"/>
      <c r="I6577" s="10"/>
      <c r="J6577" s="9"/>
      <c r="K6577" s="53"/>
      <c r="L6577" s="54"/>
      <c r="P6577" s="17"/>
      <c r="Q6577" s="17"/>
      <c r="T6577" s="17"/>
      <c r="U6577" s="17"/>
      <c r="V6577" s="17"/>
    </row>
    <row r="6578" spans="3:22">
      <c r="C6578" s="3"/>
      <c r="E6578" s="2"/>
      <c r="H6578" s="40"/>
      <c r="I6578" s="10"/>
      <c r="J6578" s="9"/>
      <c r="K6578" s="53"/>
      <c r="L6578" s="54"/>
      <c r="P6578" s="17"/>
      <c r="Q6578" s="17"/>
      <c r="T6578" s="17"/>
      <c r="U6578" s="17"/>
      <c r="V6578" s="17"/>
    </row>
    <row r="6579" spans="3:22">
      <c r="C6579" s="3"/>
      <c r="E6579" s="2"/>
      <c r="H6579" s="40"/>
      <c r="I6579" s="10"/>
      <c r="J6579" s="9"/>
      <c r="K6579" s="53"/>
      <c r="L6579" s="54"/>
      <c r="P6579" s="17"/>
      <c r="Q6579" s="17"/>
      <c r="T6579" s="17"/>
      <c r="U6579" s="17"/>
      <c r="V6579" s="17"/>
    </row>
    <row r="6580" spans="3:22">
      <c r="C6580" s="3"/>
      <c r="E6580" s="2"/>
      <c r="H6580" s="40"/>
      <c r="I6580" s="10"/>
      <c r="J6580" s="9"/>
      <c r="K6580" s="53"/>
      <c r="L6580" s="54"/>
      <c r="P6580" s="17"/>
      <c r="Q6580" s="17"/>
      <c r="T6580" s="17"/>
      <c r="U6580" s="17"/>
      <c r="V6580" s="17"/>
    </row>
    <row r="6581" spans="3:22">
      <c r="C6581" s="3"/>
      <c r="E6581" s="2"/>
      <c r="H6581" s="40"/>
      <c r="I6581" s="10"/>
      <c r="J6581" s="9"/>
      <c r="K6581" s="53"/>
      <c r="L6581" s="54"/>
      <c r="P6581" s="17"/>
      <c r="Q6581" s="17"/>
      <c r="T6581" s="17"/>
      <c r="U6581" s="17"/>
      <c r="V6581" s="17"/>
    </row>
    <row r="6582" spans="3:22">
      <c r="C6582" s="3"/>
      <c r="E6582" s="2"/>
      <c r="H6582" s="40"/>
      <c r="I6582" s="10"/>
      <c r="J6582" s="9"/>
      <c r="K6582" s="53"/>
      <c r="L6582" s="54"/>
      <c r="P6582" s="17"/>
      <c r="Q6582" s="17"/>
      <c r="T6582" s="17"/>
      <c r="U6582" s="17"/>
      <c r="V6582" s="17"/>
    </row>
    <row r="6583" spans="3:22">
      <c r="C6583" s="3"/>
      <c r="E6583" s="2"/>
      <c r="H6583" s="40"/>
      <c r="I6583" s="10"/>
      <c r="J6583" s="9"/>
      <c r="K6583" s="53"/>
      <c r="L6583" s="54"/>
      <c r="P6583" s="17"/>
      <c r="Q6583" s="17"/>
      <c r="T6583" s="17"/>
      <c r="U6583" s="17"/>
      <c r="V6583" s="17"/>
    </row>
    <row r="6584" spans="3:22">
      <c r="C6584" s="3"/>
      <c r="E6584" s="2"/>
      <c r="H6584" s="40"/>
      <c r="I6584" s="10"/>
      <c r="J6584" s="9"/>
      <c r="K6584" s="53"/>
      <c r="L6584" s="54"/>
      <c r="P6584" s="17"/>
      <c r="Q6584" s="17"/>
      <c r="T6584" s="17"/>
      <c r="U6584" s="17"/>
      <c r="V6584" s="17"/>
    </row>
    <row r="6585" spans="3:22">
      <c r="C6585" s="3"/>
      <c r="E6585" s="2"/>
      <c r="H6585" s="40"/>
      <c r="I6585" s="10"/>
      <c r="J6585" s="9"/>
      <c r="K6585" s="53"/>
      <c r="L6585" s="54"/>
      <c r="P6585" s="17"/>
      <c r="Q6585" s="17"/>
      <c r="T6585" s="17"/>
      <c r="U6585" s="17"/>
      <c r="V6585" s="17"/>
    </row>
    <row r="6586" spans="3:22">
      <c r="C6586" s="3"/>
      <c r="E6586" s="2"/>
      <c r="H6586" s="40"/>
      <c r="I6586" s="10"/>
      <c r="J6586" s="9"/>
      <c r="K6586" s="53"/>
      <c r="L6586" s="54"/>
      <c r="P6586" s="17"/>
      <c r="Q6586" s="17"/>
      <c r="T6586" s="17"/>
      <c r="U6586" s="17"/>
      <c r="V6586" s="17"/>
    </row>
    <row r="6587" spans="3:22">
      <c r="C6587" s="3"/>
      <c r="E6587" s="2"/>
      <c r="H6587" s="40"/>
      <c r="I6587" s="10"/>
      <c r="J6587" s="9"/>
      <c r="K6587" s="53"/>
      <c r="L6587" s="54"/>
      <c r="P6587" s="17"/>
      <c r="Q6587" s="17"/>
      <c r="T6587" s="17"/>
      <c r="U6587" s="17"/>
      <c r="V6587" s="17"/>
    </row>
    <row r="6588" spans="3:22">
      <c r="C6588" s="3"/>
      <c r="E6588" s="2"/>
      <c r="H6588" s="40"/>
      <c r="I6588" s="10"/>
      <c r="J6588" s="9"/>
      <c r="K6588" s="53"/>
      <c r="L6588" s="54"/>
      <c r="P6588" s="17"/>
      <c r="Q6588" s="17"/>
      <c r="T6588" s="17"/>
      <c r="U6588" s="17"/>
      <c r="V6588" s="17"/>
    </row>
    <row r="6589" spans="3:22">
      <c r="C6589" s="3"/>
      <c r="E6589" s="2"/>
      <c r="H6589" s="40"/>
      <c r="I6589" s="10"/>
      <c r="J6589" s="9"/>
      <c r="K6589" s="53"/>
      <c r="L6589" s="54"/>
      <c r="P6589" s="17"/>
      <c r="Q6589" s="17"/>
      <c r="T6589" s="17"/>
      <c r="U6589" s="17"/>
      <c r="V6589" s="17"/>
    </row>
    <row r="6590" spans="3:22">
      <c r="C6590" s="3"/>
      <c r="E6590" s="2"/>
      <c r="H6590" s="40"/>
      <c r="I6590" s="10"/>
      <c r="J6590" s="9"/>
      <c r="K6590" s="53"/>
      <c r="L6590" s="54"/>
      <c r="P6590" s="17"/>
      <c r="Q6590" s="17"/>
      <c r="T6590" s="17"/>
      <c r="U6590" s="17"/>
      <c r="V6590" s="17"/>
    </row>
    <row r="6591" spans="3:22">
      <c r="C6591" s="3"/>
      <c r="E6591" s="2"/>
      <c r="H6591" s="40"/>
      <c r="I6591" s="10"/>
      <c r="J6591" s="9"/>
      <c r="K6591" s="53"/>
      <c r="L6591" s="54"/>
      <c r="P6591" s="17"/>
      <c r="Q6591" s="17"/>
      <c r="T6591" s="17"/>
      <c r="U6591" s="17"/>
      <c r="V6591" s="17"/>
    </row>
    <row r="6592" spans="3:22">
      <c r="C6592" s="3"/>
      <c r="E6592" s="2"/>
      <c r="H6592" s="40"/>
      <c r="I6592" s="10"/>
      <c r="J6592" s="9"/>
      <c r="K6592" s="53"/>
      <c r="L6592" s="54"/>
      <c r="P6592" s="17"/>
      <c r="Q6592" s="17"/>
      <c r="T6592" s="17"/>
      <c r="U6592" s="17"/>
      <c r="V6592" s="17"/>
    </row>
    <row r="6593" spans="3:22">
      <c r="C6593" s="3"/>
      <c r="E6593" s="2"/>
      <c r="H6593" s="40"/>
      <c r="I6593" s="10"/>
      <c r="J6593" s="9"/>
      <c r="K6593" s="53"/>
      <c r="L6593" s="54"/>
      <c r="P6593" s="17"/>
      <c r="Q6593" s="17"/>
      <c r="T6593" s="17"/>
      <c r="U6593" s="17"/>
      <c r="V6593" s="17"/>
    </row>
    <row r="6594" spans="3:22">
      <c r="C6594" s="3"/>
      <c r="E6594" s="2"/>
      <c r="H6594" s="40"/>
      <c r="I6594" s="10"/>
      <c r="J6594" s="9"/>
      <c r="K6594" s="53"/>
      <c r="L6594" s="54"/>
      <c r="P6594" s="17"/>
      <c r="Q6594" s="17"/>
      <c r="T6594" s="17"/>
      <c r="U6594" s="17"/>
      <c r="V6594" s="17"/>
    </row>
    <row r="6595" spans="3:22">
      <c r="C6595" s="3"/>
      <c r="E6595" s="2"/>
      <c r="H6595" s="40"/>
      <c r="I6595" s="10"/>
      <c r="J6595" s="9"/>
      <c r="K6595" s="53"/>
      <c r="L6595" s="54"/>
      <c r="P6595" s="17"/>
      <c r="Q6595" s="17"/>
      <c r="T6595" s="17"/>
      <c r="U6595" s="17"/>
      <c r="V6595" s="17"/>
    </row>
    <row r="6596" spans="3:22">
      <c r="C6596" s="3"/>
      <c r="E6596" s="2"/>
      <c r="H6596" s="40"/>
      <c r="I6596" s="10"/>
      <c r="J6596" s="9"/>
      <c r="K6596" s="53"/>
      <c r="L6596" s="54"/>
      <c r="P6596" s="17"/>
      <c r="Q6596" s="17"/>
      <c r="T6596" s="17"/>
      <c r="U6596" s="17"/>
      <c r="V6596" s="17"/>
    </row>
    <row r="6597" spans="3:22">
      <c r="C6597" s="3"/>
      <c r="E6597" s="2"/>
      <c r="H6597" s="40"/>
      <c r="I6597" s="10"/>
      <c r="J6597" s="9"/>
      <c r="K6597" s="53"/>
      <c r="L6597" s="54"/>
      <c r="P6597" s="17"/>
      <c r="Q6597" s="17"/>
      <c r="T6597" s="17"/>
      <c r="U6597" s="17"/>
      <c r="V6597" s="17"/>
    </row>
    <row r="6598" spans="3:22">
      <c r="C6598" s="3"/>
      <c r="E6598" s="2"/>
      <c r="H6598" s="40"/>
      <c r="I6598" s="10"/>
      <c r="J6598" s="9"/>
      <c r="K6598" s="53"/>
      <c r="L6598" s="54"/>
      <c r="P6598" s="17"/>
      <c r="Q6598" s="17"/>
      <c r="T6598" s="17"/>
      <c r="U6598" s="17"/>
      <c r="V6598" s="17"/>
    </row>
    <row r="6599" spans="3:22">
      <c r="C6599" s="3"/>
      <c r="E6599" s="2"/>
      <c r="H6599" s="40"/>
      <c r="I6599" s="10"/>
      <c r="J6599" s="9"/>
      <c r="K6599" s="53"/>
      <c r="L6599" s="54"/>
      <c r="P6599" s="17"/>
      <c r="Q6599" s="17"/>
      <c r="T6599" s="17"/>
      <c r="U6599" s="17"/>
      <c r="V6599" s="17"/>
    </row>
    <row r="6600" spans="3:22">
      <c r="C6600" s="3"/>
      <c r="E6600" s="2"/>
      <c r="H6600" s="40"/>
      <c r="I6600" s="10"/>
      <c r="J6600" s="9"/>
      <c r="K6600" s="53"/>
      <c r="L6600" s="54"/>
      <c r="P6600" s="17"/>
      <c r="Q6600" s="17"/>
      <c r="T6600" s="17"/>
      <c r="U6600" s="17"/>
      <c r="V6600" s="17"/>
    </row>
    <row r="6601" spans="3:22">
      <c r="C6601" s="3"/>
      <c r="E6601" s="2"/>
      <c r="H6601" s="40"/>
      <c r="I6601" s="10"/>
      <c r="J6601" s="9"/>
      <c r="K6601" s="53"/>
      <c r="L6601" s="54"/>
      <c r="P6601" s="17"/>
      <c r="Q6601" s="17"/>
      <c r="T6601" s="17"/>
      <c r="U6601" s="17"/>
      <c r="V6601" s="17"/>
    </row>
    <row r="6602" spans="3:22">
      <c r="C6602" s="3"/>
      <c r="E6602" s="2"/>
      <c r="H6602" s="40"/>
      <c r="I6602" s="10"/>
      <c r="J6602" s="9"/>
      <c r="K6602" s="53"/>
      <c r="L6602" s="54"/>
      <c r="P6602" s="17"/>
      <c r="Q6602" s="17"/>
      <c r="T6602" s="17"/>
      <c r="U6602" s="17"/>
      <c r="V6602" s="17"/>
    </row>
    <row r="6603" spans="3:22">
      <c r="C6603" s="3"/>
      <c r="E6603" s="2"/>
      <c r="H6603" s="40"/>
      <c r="I6603" s="10"/>
      <c r="J6603" s="9"/>
      <c r="K6603" s="53"/>
      <c r="L6603" s="54"/>
      <c r="P6603" s="17"/>
      <c r="Q6603" s="17"/>
      <c r="T6603" s="17"/>
      <c r="U6603" s="17"/>
      <c r="V6603" s="17"/>
    </row>
    <row r="6604" spans="3:22">
      <c r="C6604" s="3"/>
      <c r="E6604" s="2"/>
      <c r="H6604" s="40"/>
      <c r="I6604" s="10"/>
      <c r="J6604" s="9"/>
      <c r="K6604" s="53"/>
      <c r="L6604" s="54"/>
      <c r="P6604" s="17"/>
      <c r="Q6604" s="17"/>
      <c r="T6604" s="17"/>
      <c r="U6604" s="17"/>
      <c r="V6604" s="17"/>
    </row>
    <row r="6605" spans="3:22">
      <c r="C6605" s="3"/>
      <c r="E6605" s="2"/>
      <c r="H6605" s="40"/>
      <c r="I6605" s="10"/>
      <c r="J6605" s="9"/>
      <c r="K6605" s="53"/>
      <c r="L6605" s="54"/>
      <c r="P6605" s="17"/>
      <c r="Q6605" s="17"/>
      <c r="T6605" s="17"/>
      <c r="U6605" s="17"/>
      <c r="V6605" s="17"/>
    </row>
    <row r="6606" spans="3:22">
      <c r="C6606" s="3"/>
      <c r="E6606" s="2"/>
      <c r="H6606" s="40"/>
      <c r="I6606" s="10"/>
      <c r="J6606" s="9"/>
      <c r="K6606" s="53"/>
      <c r="L6606" s="54"/>
      <c r="P6606" s="17"/>
      <c r="Q6606" s="17"/>
      <c r="T6606" s="17"/>
      <c r="U6606" s="17"/>
      <c r="V6606" s="17"/>
    </row>
    <row r="6607" spans="3:22">
      <c r="C6607" s="3"/>
      <c r="E6607" s="2"/>
      <c r="H6607" s="40"/>
      <c r="I6607" s="10"/>
      <c r="J6607" s="9"/>
      <c r="K6607" s="53"/>
      <c r="L6607" s="54"/>
      <c r="P6607" s="17"/>
      <c r="Q6607" s="17"/>
      <c r="T6607" s="17"/>
      <c r="U6607" s="17"/>
      <c r="V6607" s="17"/>
    </row>
    <row r="6608" spans="3:22">
      <c r="C6608" s="3"/>
      <c r="E6608" s="2"/>
      <c r="H6608" s="40"/>
      <c r="I6608" s="10"/>
      <c r="J6608" s="9"/>
      <c r="K6608" s="53"/>
      <c r="L6608" s="54"/>
      <c r="P6608" s="17"/>
      <c r="Q6608" s="17"/>
      <c r="T6608" s="17"/>
      <c r="U6608" s="17"/>
      <c r="V6608" s="17"/>
    </row>
    <row r="6609" spans="3:22">
      <c r="C6609" s="3"/>
      <c r="E6609" s="2"/>
      <c r="H6609" s="40"/>
      <c r="I6609" s="10"/>
      <c r="J6609" s="9"/>
      <c r="K6609" s="53"/>
      <c r="L6609" s="54"/>
      <c r="P6609" s="17"/>
      <c r="Q6609" s="17"/>
      <c r="T6609" s="17"/>
      <c r="U6609" s="17"/>
      <c r="V6609" s="17"/>
    </row>
    <row r="6610" spans="3:22">
      <c r="C6610" s="3"/>
      <c r="E6610" s="2"/>
      <c r="H6610" s="40"/>
      <c r="I6610" s="10"/>
      <c r="J6610" s="9"/>
      <c r="K6610" s="53"/>
      <c r="L6610" s="54"/>
      <c r="P6610" s="17"/>
      <c r="Q6610" s="17"/>
      <c r="T6610" s="17"/>
      <c r="U6610" s="17"/>
      <c r="V6610" s="17"/>
    </row>
    <row r="6611" spans="3:22">
      <c r="C6611" s="3"/>
      <c r="E6611" s="2"/>
      <c r="H6611" s="40"/>
      <c r="I6611" s="10"/>
      <c r="J6611" s="9"/>
      <c r="K6611" s="53"/>
      <c r="L6611" s="54"/>
      <c r="P6611" s="17"/>
      <c r="Q6611" s="17"/>
      <c r="T6611" s="17"/>
      <c r="U6611" s="17"/>
      <c r="V6611" s="17"/>
    </row>
    <row r="6612" spans="3:22">
      <c r="C6612" s="3"/>
      <c r="E6612" s="2"/>
      <c r="H6612" s="40"/>
      <c r="I6612" s="10"/>
      <c r="J6612" s="9"/>
      <c r="K6612" s="53"/>
      <c r="L6612" s="54"/>
      <c r="P6612" s="17"/>
      <c r="Q6612" s="17"/>
      <c r="T6612" s="17"/>
      <c r="U6612" s="17"/>
      <c r="V6612" s="17"/>
    </row>
    <row r="6613" spans="3:22">
      <c r="C6613" s="3"/>
      <c r="E6613" s="2"/>
      <c r="H6613" s="40"/>
      <c r="I6613" s="10"/>
      <c r="J6613" s="9"/>
      <c r="K6613" s="53"/>
      <c r="L6613" s="54"/>
      <c r="P6613" s="17"/>
      <c r="Q6613" s="17"/>
      <c r="T6613" s="17"/>
      <c r="U6613" s="17"/>
      <c r="V6613" s="17"/>
    </row>
    <row r="6614" spans="3:22">
      <c r="C6614" s="3"/>
      <c r="E6614" s="2"/>
      <c r="H6614" s="40"/>
      <c r="I6614" s="10"/>
      <c r="J6614" s="9"/>
      <c r="K6614" s="53"/>
      <c r="L6614" s="54"/>
      <c r="P6614" s="17"/>
      <c r="Q6614" s="17"/>
      <c r="T6614" s="17"/>
      <c r="U6614" s="17"/>
      <c r="V6614" s="17"/>
    </row>
    <row r="6615" spans="3:22">
      <c r="C6615" s="3"/>
      <c r="E6615" s="2"/>
      <c r="H6615" s="40"/>
      <c r="I6615" s="10"/>
      <c r="J6615" s="9"/>
      <c r="K6615" s="53"/>
      <c r="L6615" s="54"/>
      <c r="P6615" s="17"/>
      <c r="Q6615" s="17"/>
      <c r="T6615" s="17"/>
      <c r="U6615" s="17"/>
      <c r="V6615" s="17"/>
    </row>
    <row r="6616" spans="3:22">
      <c r="C6616" s="3"/>
      <c r="E6616" s="2"/>
      <c r="H6616" s="40"/>
      <c r="I6616" s="10"/>
      <c r="J6616" s="9"/>
      <c r="K6616" s="53"/>
      <c r="L6616" s="54"/>
      <c r="P6616" s="17"/>
      <c r="Q6616" s="17"/>
      <c r="T6616" s="17"/>
      <c r="U6616" s="17"/>
      <c r="V6616" s="17"/>
    </row>
    <row r="6617" spans="3:22">
      <c r="C6617" s="3"/>
      <c r="E6617" s="2"/>
      <c r="H6617" s="40"/>
      <c r="I6617" s="10"/>
      <c r="J6617" s="9"/>
      <c r="K6617" s="53"/>
      <c r="L6617" s="54"/>
      <c r="P6617" s="17"/>
      <c r="Q6617" s="17"/>
      <c r="T6617" s="17"/>
      <c r="U6617" s="17"/>
      <c r="V6617" s="17"/>
    </row>
    <row r="6618" spans="3:22">
      <c r="C6618" s="3"/>
      <c r="E6618" s="2"/>
      <c r="H6618" s="40"/>
      <c r="I6618" s="10"/>
      <c r="J6618" s="9"/>
      <c r="K6618" s="53"/>
      <c r="L6618" s="54"/>
      <c r="P6618" s="17"/>
      <c r="Q6618" s="17"/>
      <c r="T6618" s="17"/>
      <c r="U6618" s="17"/>
      <c r="V6618" s="17"/>
    </row>
    <row r="6619" spans="3:22">
      <c r="C6619" s="3"/>
      <c r="E6619" s="2"/>
      <c r="H6619" s="40"/>
      <c r="I6619" s="10"/>
      <c r="J6619" s="9"/>
      <c r="K6619" s="53"/>
      <c r="L6619" s="54"/>
      <c r="P6619" s="17"/>
      <c r="Q6619" s="17"/>
      <c r="T6619" s="17"/>
      <c r="U6619" s="17"/>
      <c r="V6619" s="17"/>
    </row>
    <row r="6620" spans="3:22">
      <c r="C6620" s="3"/>
      <c r="E6620" s="2"/>
      <c r="H6620" s="40"/>
      <c r="I6620" s="10"/>
      <c r="J6620" s="9"/>
      <c r="K6620" s="53"/>
      <c r="L6620" s="54"/>
      <c r="P6620" s="17"/>
      <c r="Q6620" s="17"/>
      <c r="T6620" s="17"/>
      <c r="U6620" s="17"/>
      <c r="V6620" s="17"/>
    </row>
    <row r="6621" spans="3:22">
      <c r="C6621" s="3"/>
      <c r="E6621" s="2"/>
      <c r="H6621" s="40"/>
      <c r="I6621" s="10"/>
      <c r="J6621" s="9"/>
      <c r="K6621" s="53"/>
      <c r="L6621" s="54"/>
      <c r="P6621" s="17"/>
      <c r="Q6621" s="17"/>
      <c r="T6621" s="17"/>
      <c r="U6621" s="17"/>
      <c r="V6621" s="17"/>
    </row>
    <row r="6622" spans="3:22">
      <c r="C6622" s="3"/>
      <c r="E6622" s="2"/>
      <c r="H6622" s="40"/>
      <c r="I6622" s="10"/>
      <c r="J6622" s="9"/>
      <c r="K6622" s="53"/>
      <c r="L6622" s="54"/>
      <c r="P6622" s="17"/>
      <c r="Q6622" s="17"/>
      <c r="T6622" s="17"/>
      <c r="U6622" s="17"/>
      <c r="V6622" s="17"/>
    </row>
    <row r="6623" spans="3:22">
      <c r="C6623" s="3"/>
      <c r="E6623" s="2"/>
      <c r="H6623" s="40"/>
      <c r="I6623" s="10"/>
      <c r="J6623" s="9"/>
      <c r="K6623" s="53"/>
      <c r="L6623" s="54"/>
      <c r="P6623" s="17"/>
      <c r="Q6623" s="17"/>
      <c r="T6623" s="17"/>
      <c r="U6623" s="17"/>
      <c r="V6623" s="17"/>
    </row>
    <row r="6624" spans="3:22">
      <c r="C6624" s="3"/>
      <c r="E6624" s="2"/>
      <c r="H6624" s="40"/>
      <c r="I6624" s="10"/>
      <c r="J6624" s="9"/>
      <c r="K6624" s="53"/>
      <c r="L6624" s="54"/>
      <c r="P6624" s="17"/>
      <c r="Q6624" s="17"/>
      <c r="T6624" s="17"/>
      <c r="U6624" s="17"/>
      <c r="V6624" s="17"/>
    </row>
    <row r="6625" spans="3:22">
      <c r="C6625" s="3"/>
      <c r="E6625" s="2"/>
      <c r="H6625" s="40"/>
      <c r="I6625" s="10"/>
      <c r="J6625" s="9"/>
      <c r="K6625" s="53"/>
      <c r="L6625" s="54"/>
      <c r="P6625" s="17"/>
      <c r="Q6625" s="17"/>
      <c r="T6625" s="17"/>
      <c r="U6625" s="17"/>
      <c r="V6625" s="17"/>
    </row>
    <row r="6626" spans="3:22">
      <c r="C6626" s="3"/>
      <c r="E6626" s="2"/>
      <c r="H6626" s="40"/>
      <c r="I6626" s="10"/>
      <c r="J6626" s="9"/>
      <c r="K6626" s="53"/>
      <c r="L6626" s="54"/>
      <c r="P6626" s="17"/>
      <c r="Q6626" s="17"/>
      <c r="T6626" s="17"/>
      <c r="U6626" s="17"/>
      <c r="V6626" s="17"/>
    </row>
    <row r="6627" spans="3:22">
      <c r="C6627" s="3"/>
      <c r="E6627" s="2"/>
      <c r="H6627" s="40"/>
      <c r="I6627" s="10"/>
      <c r="J6627" s="9"/>
      <c r="K6627" s="53"/>
      <c r="L6627" s="54"/>
      <c r="P6627" s="17"/>
      <c r="Q6627" s="17"/>
      <c r="T6627" s="17"/>
      <c r="U6627" s="17"/>
      <c r="V6627" s="17"/>
    </row>
    <row r="6628" spans="3:22">
      <c r="C6628" s="3"/>
      <c r="E6628" s="2"/>
      <c r="H6628" s="40"/>
      <c r="I6628" s="10"/>
      <c r="J6628" s="9"/>
      <c r="K6628" s="53"/>
      <c r="L6628" s="54"/>
      <c r="P6628" s="17"/>
      <c r="Q6628" s="17"/>
      <c r="T6628" s="17"/>
      <c r="U6628" s="17"/>
      <c r="V6628" s="17"/>
    </row>
    <row r="6629" spans="3:22">
      <c r="C6629" s="3"/>
      <c r="E6629" s="2"/>
      <c r="H6629" s="40"/>
      <c r="I6629" s="10"/>
      <c r="J6629" s="9"/>
      <c r="K6629" s="53"/>
      <c r="L6629" s="54"/>
      <c r="P6629" s="17"/>
      <c r="Q6629" s="17"/>
      <c r="T6629" s="17"/>
      <c r="U6629" s="17"/>
      <c r="V6629" s="17"/>
    </row>
    <row r="6630" spans="3:22">
      <c r="C6630" s="3"/>
      <c r="E6630" s="2"/>
      <c r="H6630" s="40"/>
      <c r="I6630" s="10"/>
      <c r="J6630" s="9"/>
      <c r="K6630" s="53"/>
      <c r="L6630" s="54"/>
      <c r="P6630" s="17"/>
      <c r="Q6630" s="17"/>
      <c r="T6630" s="17"/>
      <c r="U6630" s="17"/>
      <c r="V6630" s="17"/>
    </row>
    <row r="6631" spans="3:22">
      <c r="C6631" s="3"/>
      <c r="E6631" s="2"/>
      <c r="H6631" s="40"/>
      <c r="I6631" s="10"/>
      <c r="J6631" s="9"/>
      <c r="K6631" s="53"/>
      <c r="L6631" s="54"/>
      <c r="P6631" s="17"/>
      <c r="Q6631" s="17"/>
      <c r="T6631" s="17"/>
      <c r="U6631" s="17"/>
      <c r="V6631" s="17"/>
    </row>
    <row r="6632" spans="3:22">
      <c r="C6632" s="3"/>
      <c r="E6632" s="2"/>
      <c r="H6632" s="40"/>
      <c r="I6632" s="10"/>
      <c r="J6632" s="9"/>
      <c r="K6632" s="53"/>
      <c r="L6632" s="54"/>
      <c r="P6632" s="17"/>
      <c r="Q6632" s="17"/>
      <c r="T6632" s="17"/>
      <c r="U6632" s="17"/>
      <c r="V6632" s="17"/>
    </row>
    <row r="6633" spans="3:22">
      <c r="C6633" s="3"/>
      <c r="E6633" s="2"/>
      <c r="H6633" s="40"/>
      <c r="I6633" s="10"/>
      <c r="J6633" s="9"/>
      <c r="K6633" s="53"/>
      <c r="L6633" s="54"/>
      <c r="P6633" s="17"/>
      <c r="Q6633" s="17"/>
      <c r="T6633" s="17"/>
      <c r="U6633" s="17"/>
      <c r="V6633" s="17"/>
    </row>
    <row r="6634" spans="3:22">
      <c r="C6634" s="3"/>
      <c r="E6634" s="2"/>
      <c r="H6634" s="40"/>
      <c r="I6634" s="10"/>
      <c r="J6634" s="9"/>
      <c r="K6634" s="53"/>
      <c r="L6634" s="54"/>
      <c r="P6634" s="17"/>
      <c r="Q6634" s="17"/>
      <c r="T6634" s="17"/>
      <c r="U6634" s="17"/>
      <c r="V6634" s="17"/>
    </row>
    <row r="6635" spans="3:22">
      <c r="C6635" s="3"/>
      <c r="E6635" s="2"/>
      <c r="H6635" s="40"/>
      <c r="I6635" s="10"/>
      <c r="J6635" s="9"/>
      <c r="K6635" s="53"/>
      <c r="L6635" s="54"/>
      <c r="P6635" s="17"/>
      <c r="Q6635" s="17"/>
      <c r="T6635" s="17"/>
      <c r="U6635" s="17"/>
      <c r="V6635" s="17"/>
    </row>
    <row r="6636" spans="3:22">
      <c r="C6636" s="3"/>
      <c r="E6636" s="2"/>
      <c r="H6636" s="40"/>
      <c r="I6636" s="10"/>
      <c r="J6636" s="9"/>
      <c r="K6636" s="53"/>
      <c r="L6636" s="54"/>
      <c r="P6636" s="17"/>
      <c r="Q6636" s="17"/>
      <c r="T6636" s="17"/>
      <c r="U6636" s="17"/>
      <c r="V6636" s="17"/>
    </row>
    <row r="6637" spans="3:22">
      <c r="C6637" s="3"/>
      <c r="E6637" s="2"/>
      <c r="H6637" s="40"/>
      <c r="I6637" s="10"/>
      <c r="J6637" s="9"/>
      <c r="K6637" s="53"/>
      <c r="L6637" s="54"/>
      <c r="P6637" s="17"/>
      <c r="Q6637" s="17"/>
      <c r="T6637" s="17"/>
      <c r="U6637" s="17"/>
      <c r="V6637" s="17"/>
    </row>
    <row r="6638" spans="3:22">
      <c r="C6638" s="3"/>
      <c r="E6638" s="2"/>
      <c r="H6638" s="40"/>
      <c r="I6638" s="10"/>
      <c r="J6638" s="9"/>
      <c r="K6638" s="53"/>
      <c r="L6638" s="54"/>
      <c r="P6638" s="17"/>
      <c r="Q6638" s="17"/>
      <c r="T6638" s="17"/>
      <c r="U6638" s="17"/>
      <c r="V6638" s="17"/>
    </row>
    <row r="6639" spans="3:22">
      <c r="C6639" s="3"/>
      <c r="E6639" s="2"/>
      <c r="H6639" s="40"/>
      <c r="I6639" s="10"/>
      <c r="J6639" s="9"/>
      <c r="K6639" s="53"/>
      <c r="L6639" s="54"/>
      <c r="P6639" s="17"/>
      <c r="Q6639" s="17"/>
      <c r="T6639" s="17"/>
      <c r="U6639" s="17"/>
      <c r="V6639" s="17"/>
    </row>
    <row r="6640" spans="3:22">
      <c r="C6640" s="3"/>
      <c r="E6640" s="2"/>
      <c r="H6640" s="40"/>
      <c r="I6640" s="10"/>
      <c r="J6640" s="9"/>
      <c r="K6640" s="53"/>
      <c r="L6640" s="54"/>
      <c r="P6640" s="17"/>
      <c r="T6640" s="17"/>
      <c r="U6640" s="17"/>
      <c r="V6640" s="17"/>
    </row>
    <row r="6641" spans="3:22">
      <c r="C6641" s="3"/>
      <c r="E6641" s="2"/>
      <c r="H6641" s="40"/>
      <c r="I6641" s="10"/>
      <c r="J6641" s="9"/>
      <c r="K6641" s="53"/>
      <c r="L6641" s="54"/>
      <c r="P6641" s="17"/>
      <c r="T6641" s="17"/>
      <c r="U6641" s="17"/>
      <c r="V6641" s="17"/>
    </row>
    <row r="6642" spans="3:22">
      <c r="C6642" s="3"/>
      <c r="E6642" s="2"/>
      <c r="H6642" s="40"/>
      <c r="I6642" s="10"/>
      <c r="J6642" s="9"/>
      <c r="K6642" s="53"/>
      <c r="L6642" s="54"/>
      <c r="P6642" s="17"/>
      <c r="T6642" s="17"/>
      <c r="U6642" s="17"/>
      <c r="V6642" s="17"/>
    </row>
    <row r="6643" spans="3:22">
      <c r="C6643" s="3"/>
      <c r="E6643" s="2"/>
      <c r="H6643" s="40"/>
      <c r="I6643" s="10"/>
      <c r="J6643" s="9"/>
      <c r="K6643" s="53"/>
      <c r="L6643" s="54"/>
      <c r="P6643" s="17"/>
      <c r="T6643" s="17"/>
      <c r="U6643" s="17"/>
      <c r="V6643" s="17"/>
    </row>
    <row r="6644" spans="3:22">
      <c r="C6644" s="3"/>
      <c r="E6644" s="2"/>
      <c r="H6644" s="40"/>
      <c r="I6644" s="10"/>
      <c r="J6644" s="9"/>
      <c r="K6644" s="53"/>
      <c r="L6644" s="54"/>
      <c r="P6644" s="17"/>
      <c r="T6644" s="17"/>
      <c r="U6644" s="17"/>
      <c r="V6644" s="17"/>
    </row>
    <row r="6645" spans="3:22">
      <c r="C6645" s="3"/>
      <c r="E6645" s="2"/>
      <c r="H6645" s="40"/>
      <c r="I6645" s="10"/>
      <c r="J6645" s="9"/>
      <c r="K6645" s="53"/>
      <c r="L6645" s="54"/>
      <c r="P6645" s="17"/>
      <c r="T6645" s="17"/>
      <c r="U6645" s="17"/>
      <c r="V6645" s="17"/>
    </row>
    <row r="6646" spans="3:22">
      <c r="C6646" s="3"/>
      <c r="E6646" s="2"/>
      <c r="H6646" s="40"/>
      <c r="I6646" s="10"/>
      <c r="J6646" s="9"/>
      <c r="K6646" s="53"/>
      <c r="L6646" s="54"/>
      <c r="P6646" s="17"/>
      <c r="T6646" s="17"/>
      <c r="U6646" s="17"/>
      <c r="V6646" s="17"/>
    </row>
    <row r="6647" spans="3:22">
      <c r="C6647" s="3"/>
      <c r="E6647" s="2"/>
      <c r="H6647" s="40"/>
      <c r="I6647" s="10"/>
      <c r="J6647" s="9"/>
      <c r="K6647" s="53"/>
      <c r="L6647" s="54"/>
      <c r="P6647" s="17"/>
      <c r="T6647" s="17"/>
      <c r="U6647" s="17"/>
      <c r="V6647" s="17"/>
    </row>
    <row r="6648" spans="3:22">
      <c r="C6648" s="3"/>
      <c r="E6648" s="2"/>
      <c r="H6648" s="40"/>
      <c r="I6648" s="10"/>
      <c r="J6648" s="9"/>
      <c r="K6648" s="53"/>
      <c r="L6648" s="54"/>
      <c r="P6648" s="17"/>
      <c r="T6648" s="17"/>
      <c r="U6648" s="17"/>
      <c r="V6648" s="17"/>
    </row>
    <row r="6649" spans="3:22">
      <c r="C6649" s="3"/>
      <c r="E6649" s="2"/>
      <c r="H6649" s="40"/>
      <c r="I6649" s="10"/>
      <c r="J6649" s="9"/>
      <c r="K6649" s="53"/>
      <c r="L6649" s="54"/>
      <c r="P6649" s="17"/>
      <c r="T6649" s="17"/>
      <c r="U6649" s="17"/>
      <c r="V6649" s="17"/>
    </row>
    <row r="6650" spans="3:22">
      <c r="C6650" s="3"/>
      <c r="E6650" s="2"/>
      <c r="H6650" s="40"/>
      <c r="I6650" s="10"/>
      <c r="J6650" s="9"/>
      <c r="K6650" s="53"/>
      <c r="L6650" s="54"/>
      <c r="P6650" s="17"/>
      <c r="T6650" s="17"/>
      <c r="U6650" s="17"/>
      <c r="V6650" s="17"/>
    </row>
    <row r="6651" spans="3:22">
      <c r="C6651" s="3"/>
      <c r="E6651" s="2"/>
      <c r="H6651" s="40"/>
      <c r="I6651" s="10"/>
      <c r="J6651" s="9"/>
      <c r="K6651" s="53"/>
      <c r="L6651" s="54"/>
      <c r="P6651" s="17"/>
      <c r="T6651" s="17"/>
      <c r="U6651" s="17"/>
      <c r="V6651" s="17"/>
    </row>
    <row r="6652" spans="3:22">
      <c r="C6652" s="3"/>
      <c r="E6652" s="2"/>
      <c r="H6652" s="40"/>
      <c r="I6652" s="10"/>
      <c r="J6652" s="9"/>
      <c r="K6652" s="53"/>
      <c r="L6652" s="54"/>
      <c r="P6652" s="17"/>
      <c r="T6652" s="17"/>
      <c r="U6652" s="17"/>
      <c r="V6652" s="17"/>
    </row>
    <row r="6653" spans="3:22">
      <c r="C6653" s="3"/>
      <c r="E6653" s="2"/>
      <c r="H6653" s="40"/>
      <c r="I6653" s="10"/>
      <c r="J6653" s="9"/>
      <c r="K6653" s="53"/>
      <c r="L6653" s="54"/>
      <c r="P6653" s="17"/>
      <c r="T6653" s="17"/>
      <c r="U6653" s="17"/>
      <c r="V6653" s="17"/>
    </row>
    <row r="6654" spans="3:22">
      <c r="C6654" s="3"/>
      <c r="E6654" s="2"/>
      <c r="H6654" s="40"/>
      <c r="I6654" s="10"/>
      <c r="J6654" s="9"/>
      <c r="K6654" s="53"/>
      <c r="L6654" s="54"/>
      <c r="P6654" s="17"/>
      <c r="T6654" s="17"/>
      <c r="U6654" s="17"/>
      <c r="V6654" s="17"/>
    </row>
    <row r="6655" spans="3:22">
      <c r="C6655" s="3"/>
      <c r="E6655" s="2"/>
      <c r="H6655" s="40"/>
      <c r="I6655" s="10"/>
      <c r="J6655" s="9"/>
      <c r="K6655" s="53"/>
      <c r="L6655" s="54"/>
      <c r="P6655" s="17"/>
      <c r="T6655" s="17"/>
      <c r="U6655" s="17"/>
      <c r="V6655" s="17"/>
    </row>
    <row r="6656" spans="3:22">
      <c r="C6656" s="3"/>
      <c r="E6656" s="2"/>
      <c r="H6656" s="40"/>
      <c r="I6656" s="10"/>
      <c r="J6656" s="9"/>
      <c r="K6656" s="53"/>
      <c r="L6656" s="54"/>
      <c r="P6656" s="17"/>
      <c r="T6656" s="17"/>
      <c r="U6656" s="17"/>
      <c r="V6656" s="17"/>
    </row>
    <row r="6657" spans="3:22">
      <c r="C6657" s="3"/>
      <c r="E6657" s="2"/>
      <c r="H6657" s="40"/>
      <c r="I6657" s="10"/>
      <c r="J6657" s="9"/>
      <c r="K6657" s="53"/>
      <c r="L6657" s="54"/>
      <c r="P6657" s="17"/>
      <c r="T6657" s="17"/>
      <c r="U6657" s="17"/>
      <c r="V6657" s="17"/>
    </row>
    <row r="6658" spans="3:22">
      <c r="C6658" s="3"/>
      <c r="E6658" s="2"/>
      <c r="H6658" s="40"/>
      <c r="I6658" s="10"/>
      <c r="J6658" s="9"/>
      <c r="K6658" s="53"/>
      <c r="L6658" s="54"/>
      <c r="P6658" s="17"/>
      <c r="T6658" s="17"/>
      <c r="U6658" s="17"/>
      <c r="V6658" s="17"/>
    </row>
    <row r="6659" spans="3:22">
      <c r="C6659" s="3"/>
      <c r="E6659" s="2"/>
      <c r="H6659" s="40"/>
      <c r="I6659" s="10"/>
      <c r="J6659" s="9"/>
      <c r="K6659" s="53"/>
      <c r="L6659" s="54"/>
      <c r="P6659" s="17"/>
      <c r="T6659" s="17"/>
      <c r="U6659" s="17"/>
      <c r="V6659" s="17"/>
    </row>
    <row r="6660" spans="3:22">
      <c r="C6660" s="3"/>
      <c r="E6660" s="2"/>
      <c r="H6660" s="40"/>
      <c r="I6660" s="10"/>
      <c r="J6660" s="9"/>
      <c r="K6660" s="53"/>
      <c r="L6660" s="54"/>
      <c r="P6660" s="17"/>
      <c r="T6660" s="17"/>
      <c r="U6660" s="17"/>
      <c r="V6660" s="17"/>
    </row>
    <row r="6661" spans="3:22">
      <c r="C6661" s="3"/>
      <c r="E6661" s="2"/>
      <c r="H6661" s="40"/>
      <c r="I6661" s="10"/>
      <c r="J6661" s="9"/>
      <c r="K6661" s="53"/>
      <c r="L6661" s="54"/>
      <c r="P6661" s="17"/>
      <c r="T6661" s="17"/>
      <c r="U6661" s="17"/>
      <c r="V6661" s="17"/>
    </row>
    <row r="6662" spans="3:22">
      <c r="C6662" s="3"/>
      <c r="E6662" s="2"/>
      <c r="H6662" s="40"/>
      <c r="I6662" s="10"/>
      <c r="J6662" s="9"/>
      <c r="K6662" s="53"/>
      <c r="L6662" s="54"/>
      <c r="P6662" s="17"/>
      <c r="T6662" s="17"/>
      <c r="U6662" s="17"/>
      <c r="V6662" s="17"/>
    </row>
    <row r="6663" spans="3:22">
      <c r="C6663" s="3"/>
      <c r="E6663" s="2"/>
      <c r="H6663" s="40"/>
      <c r="I6663" s="10"/>
      <c r="J6663" s="9"/>
      <c r="K6663" s="53"/>
      <c r="L6663" s="54"/>
      <c r="P6663" s="17"/>
      <c r="T6663" s="17"/>
      <c r="U6663" s="17"/>
      <c r="V6663" s="17"/>
    </row>
    <row r="6664" spans="3:22">
      <c r="C6664" s="3"/>
      <c r="E6664" s="2"/>
      <c r="H6664" s="40"/>
      <c r="I6664" s="10"/>
      <c r="J6664" s="9"/>
      <c r="K6664" s="53"/>
      <c r="L6664" s="54"/>
      <c r="P6664" s="17"/>
      <c r="T6664" s="17"/>
      <c r="U6664" s="17"/>
      <c r="V6664" s="17"/>
    </row>
    <row r="6665" spans="3:22">
      <c r="C6665" s="3"/>
      <c r="E6665" s="2"/>
      <c r="H6665" s="40"/>
      <c r="I6665" s="10"/>
      <c r="J6665" s="9"/>
      <c r="K6665" s="53"/>
      <c r="L6665" s="54"/>
      <c r="P6665" s="17"/>
      <c r="T6665" s="17"/>
      <c r="U6665" s="17"/>
      <c r="V6665" s="17"/>
    </row>
    <row r="6666" spans="3:22">
      <c r="C6666" s="3"/>
      <c r="E6666" s="2"/>
      <c r="H6666" s="40"/>
      <c r="I6666" s="10"/>
      <c r="J6666" s="9"/>
      <c r="K6666" s="53"/>
      <c r="L6666" s="54"/>
      <c r="P6666" s="17"/>
      <c r="T6666" s="17"/>
      <c r="U6666" s="17"/>
      <c r="V6666" s="17"/>
    </row>
    <row r="6667" spans="3:22">
      <c r="C6667" s="3"/>
      <c r="E6667" s="2"/>
      <c r="H6667" s="40"/>
      <c r="I6667" s="10"/>
      <c r="J6667" s="9"/>
      <c r="K6667" s="53"/>
      <c r="L6667" s="54"/>
      <c r="P6667" s="17"/>
      <c r="T6667" s="17"/>
      <c r="U6667" s="17"/>
      <c r="V6667" s="17"/>
    </row>
    <row r="6668" spans="3:22">
      <c r="C6668" s="3"/>
      <c r="E6668" s="2"/>
      <c r="H6668" s="40"/>
      <c r="I6668" s="10"/>
      <c r="J6668" s="9"/>
      <c r="K6668" s="53"/>
      <c r="L6668" s="54"/>
      <c r="P6668" s="17"/>
      <c r="T6668" s="17"/>
      <c r="U6668" s="17"/>
      <c r="V6668" s="17"/>
    </row>
    <row r="6669" spans="3:22">
      <c r="C6669" s="3"/>
      <c r="E6669" s="2"/>
      <c r="H6669" s="40"/>
      <c r="I6669" s="10"/>
      <c r="J6669" s="9"/>
      <c r="K6669" s="53"/>
      <c r="L6669" s="54"/>
      <c r="P6669" s="17"/>
      <c r="T6669" s="17"/>
      <c r="U6669" s="17"/>
      <c r="V6669" s="17"/>
    </row>
    <row r="6670" spans="3:22">
      <c r="C6670" s="3"/>
      <c r="E6670" s="2"/>
      <c r="H6670" s="40"/>
      <c r="I6670" s="10"/>
      <c r="J6670" s="9"/>
      <c r="K6670" s="53"/>
      <c r="L6670" s="54"/>
      <c r="P6670" s="17"/>
      <c r="T6670" s="17"/>
      <c r="U6670" s="17"/>
      <c r="V6670" s="17"/>
    </row>
    <row r="6671" spans="3:22">
      <c r="C6671" s="3"/>
      <c r="E6671" s="2"/>
      <c r="H6671" s="40"/>
      <c r="I6671" s="10"/>
      <c r="J6671" s="9"/>
      <c r="K6671" s="53"/>
      <c r="L6671" s="54"/>
      <c r="P6671" s="17"/>
      <c r="T6671" s="17"/>
      <c r="U6671" s="17"/>
      <c r="V6671" s="17"/>
    </row>
    <row r="6672" spans="3:22">
      <c r="C6672" s="3"/>
      <c r="E6672" s="2"/>
      <c r="H6672" s="40"/>
      <c r="I6672" s="10"/>
      <c r="J6672" s="9"/>
      <c r="K6672" s="53"/>
      <c r="L6672" s="54"/>
      <c r="P6672" s="17"/>
      <c r="T6672" s="17"/>
      <c r="U6672" s="17"/>
      <c r="V6672" s="17"/>
    </row>
    <row r="6673" spans="3:22">
      <c r="C6673" s="3"/>
      <c r="E6673" s="2"/>
      <c r="H6673" s="40"/>
      <c r="I6673" s="10"/>
      <c r="J6673" s="9"/>
      <c r="K6673" s="53"/>
      <c r="L6673" s="54"/>
      <c r="P6673" s="17"/>
      <c r="T6673" s="17"/>
      <c r="U6673" s="17"/>
      <c r="V6673" s="17"/>
    </row>
    <row r="6674" spans="3:22">
      <c r="C6674" s="3"/>
      <c r="E6674" s="2"/>
      <c r="H6674" s="40"/>
      <c r="I6674" s="10"/>
      <c r="J6674" s="9"/>
      <c r="K6674" s="53"/>
      <c r="L6674" s="54"/>
      <c r="P6674" s="17"/>
      <c r="T6674" s="17"/>
      <c r="U6674" s="17"/>
      <c r="V6674" s="17"/>
    </row>
    <row r="6675" spans="3:22">
      <c r="C6675" s="3"/>
      <c r="E6675" s="2"/>
      <c r="H6675" s="40"/>
      <c r="I6675" s="10"/>
      <c r="J6675" s="9"/>
      <c r="K6675" s="53"/>
      <c r="L6675" s="54"/>
      <c r="P6675" s="17"/>
      <c r="T6675" s="17"/>
      <c r="U6675" s="17"/>
      <c r="V6675" s="17"/>
    </row>
    <row r="6676" spans="3:22">
      <c r="C6676" s="3"/>
      <c r="E6676" s="2"/>
      <c r="H6676" s="40"/>
      <c r="I6676" s="10"/>
      <c r="J6676" s="9"/>
      <c r="K6676" s="53"/>
      <c r="L6676" s="54"/>
      <c r="P6676" s="17"/>
      <c r="T6676" s="17"/>
      <c r="U6676" s="17"/>
      <c r="V6676" s="17"/>
    </row>
    <row r="6677" spans="3:22">
      <c r="C6677" s="3"/>
      <c r="E6677" s="2"/>
      <c r="H6677" s="40"/>
      <c r="I6677" s="10"/>
      <c r="J6677" s="9"/>
      <c r="K6677" s="53"/>
      <c r="L6677" s="54"/>
      <c r="P6677" s="17"/>
      <c r="T6677" s="17"/>
      <c r="U6677" s="17"/>
      <c r="V6677" s="17"/>
    </row>
    <row r="6678" spans="3:22">
      <c r="C6678" s="3"/>
      <c r="E6678" s="2"/>
      <c r="H6678" s="40"/>
      <c r="I6678" s="10"/>
      <c r="J6678" s="9"/>
      <c r="K6678" s="53"/>
      <c r="L6678" s="54"/>
      <c r="P6678" s="17"/>
      <c r="T6678" s="17"/>
      <c r="U6678" s="17"/>
      <c r="V6678" s="17"/>
    </row>
    <row r="6679" spans="3:22">
      <c r="C6679" s="3"/>
      <c r="E6679" s="2"/>
      <c r="H6679" s="40"/>
      <c r="I6679" s="10"/>
      <c r="J6679" s="9"/>
      <c r="K6679" s="53"/>
      <c r="L6679" s="54"/>
      <c r="P6679" s="17"/>
      <c r="T6679" s="17"/>
      <c r="U6679" s="17"/>
      <c r="V6679" s="17"/>
    </row>
    <row r="6680" spans="3:22">
      <c r="C6680" s="3"/>
      <c r="E6680" s="2"/>
      <c r="H6680" s="40"/>
      <c r="I6680" s="10"/>
      <c r="J6680" s="9"/>
      <c r="K6680" s="53"/>
      <c r="L6680" s="54"/>
      <c r="P6680" s="17"/>
      <c r="T6680" s="17"/>
      <c r="U6680" s="17"/>
      <c r="V6680" s="17"/>
    </row>
    <row r="6681" spans="3:22">
      <c r="C6681" s="3"/>
      <c r="E6681" s="2"/>
      <c r="H6681" s="40"/>
      <c r="I6681" s="10"/>
      <c r="J6681" s="9"/>
      <c r="K6681" s="53"/>
      <c r="L6681" s="54"/>
      <c r="P6681" s="17"/>
      <c r="T6681" s="17"/>
      <c r="U6681" s="17"/>
      <c r="V6681" s="17"/>
    </row>
    <row r="6682" spans="3:22">
      <c r="C6682" s="3"/>
      <c r="E6682" s="2"/>
      <c r="H6682" s="40"/>
      <c r="I6682" s="10"/>
      <c r="J6682" s="9"/>
      <c r="K6682" s="53"/>
      <c r="L6682" s="54"/>
      <c r="P6682" s="17"/>
      <c r="T6682" s="17"/>
      <c r="U6682" s="17"/>
      <c r="V6682" s="17"/>
    </row>
    <row r="6683" spans="3:22">
      <c r="C6683" s="3"/>
      <c r="E6683" s="2"/>
      <c r="H6683" s="40"/>
      <c r="I6683" s="10"/>
      <c r="J6683" s="9"/>
      <c r="K6683" s="53"/>
      <c r="L6683" s="54"/>
      <c r="P6683" s="17"/>
      <c r="T6683" s="17"/>
      <c r="U6683" s="17"/>
      <c r="V6683" s="17"/>
    </row>
    <row r="6684" spans="3:22">
      <c r="C6684" s="3"/>
      <c r="E6684" s="2"/>
      <c r="H6684" s="40"/>
      <c r="I6684" s="10"/>
      <c r="J6684" s="9"/>
      <c r="K6684" s="53"/>
      <c r="L6684" s="54"/>
      <c r="P6684" s="17"/>
      <c r="T6684" s="17"/>
      <c r="U6684" s="17"/>
      <c r="V6684" s="17"/>
    </row>
    <row r="6685" spans="3:22">
      <c r="C6685" s="3"/>
      <c r="E6685" s="2"/>
      <c r="H6685" s="40"/>
      <c r="I6685" s="10"/>
      <c r="J6685" s="9"/>
      <c r="K6685" s="53"/>
      <c r="L6685" s="54"/>
      <c r="P6685" s="17"/>
      <c r="T6685" s="17"/>
      <c r="U6685" s="17"/>
      <c r="V6685" s="17"/>
    </row>
    <row r="6686" spans="3:22">
      <c r="C6686" s="3"/>
      <c r="E6686" s="2"/>
      <c r="H6686" s="40"/>
      <c r="I6686" s="10"/>
      <c r="J6686" s="9"/>
      <c r="K6686" s="53"/>
      <c r="L6686" s="54"/>
      <c r="P6686" s="17"/>
      <c r="T6686" s="17"/>
      <c r="U6686" s="17"/>
      <c r="V6686" s="17"/>
    </row>
    <row r="6687" spans="3:22">
      <c r="C6687" s="3"/>
      <c r="E6687" s="2"/>
      <c r="H6687" s="40"/>
      <c r="I6687" s="10"/>
      <c r="J6687" s="9"/>
      <c r="K6687" s="53"/>
      <c r="L6687" s="54"/>
      <c r="P6687" s="17"/>
      <c r="T6687" s="17"/>
      <c r="U6687" s="17"/>
      <c r="V6687" s="17"/>
    </row>
    <row r="6688" spans="3:22">
      <c r="C6688" s="3"/>
      <c r="E6688" s="2"/>
      <c r="H6688" s="40"/>
      <c r="I6688" s="10"/>
      <c r="J6688" s="9"/>
      <c r="K6688" s="53"/>
      <c r="L6688" s="54"/>
      <c r="T6688" s="17"/>
      <c r="U6688" s="17"/>
      <c r="V6688" s="17"/>
    </row>
    <row r="6689" spans="3:22">
      <c r="C6689" s="3"/>
      <c r="E6689" s="2"/>
      <c r="H6689" s="40"/>
      <c r="I6689" s="10"/>
      <c r="J6689" s="9"/>
      <c r="K6689" s="53"/>
      <c r="L6689" s="54"/>
      <c r="T6689" s="17"/>
      <c r="U6689" s="17"/>
      <c r="V6689" s="17"/>
    </row>
    <row r="6690" spans="3:22">
      <c r="C6690" s="3"/>
      <c r="E6690" s="2"/>
      <c r="H6690" s="40"/>
      <c r="I6690" s="10"/>
      <c r="J6690" s="9"/>
      <c r="K6690" s="53"/>
      <c r="L6690" s="54"/>
      <c r="T6690" s="17"/>
      <c r="U6690" s="17"/>
      <c r="V6690" s="17"/>
    </row>
    <row r="6691" spans="3:22">
      <c r="C6691" s="3"/>
      <c r="E6691" s="2"/>
      <c r="H6691" s="40"/>
      <c r="I6691" s="10"/>
      <c r="J6691" s="9"/>
      <c r="K6691" s="53"/>
      <c r="L6691" s="54"/>
      <c r="T6691" s="17"/>
      <c r="U6691" s="17"/>
      <c r="V6691" s="17"/>
    </row>
    <row r="6692" spans="3:22">
      <c r="C6692" s="3"/>
      <c r="E6692" s="2"/>
      <c r="H6692" s="40"/>
      <c r="I6692" s="10"/>
      <c r="J6692" s="9"/>
      <c r="K6692" s="53"/>
      <c r="L6692" s="54"/>
      <c r="T6692" s="17"/>
      <c r="U6692" s="17"/>
      <c r="V6692" s="17"/>
    </row>
    <row r="6693" spans="3:22">
      <c r="C6693" s="3"/>
      <c r="E6693" s="2"/>
      <c r="H6693" s="40"/>
      <c r="I6693" s="10"/>
      <c r="J6693" s="9"/>
      <c r="K6693" s="53"/>
      <c r="L6693" s="54"/>
      <c r="T6693" s="17"/>
      <c r="U6693" s="17"/>
      <c r="V6693" s="17"/>
    </row>
    <row r="6694" spans="3:22">
      <c r="C6694" s="3"/>
      <c r="E6694" s="2"/>
      <c r="H6694" s="40"/>
      <c r="I6694" s="10"/>
      <c r="J6694" s="9"/>
      <c r="K6694" s="53"/>
      <c r="L6694" s="54"/>
      <c r="T6694" s="17"/>
      <c r="U6694" s="17"/>
      <c r="V6694" s="17"/>
    </row>
    <row r="6695" spans="3:22">
      <c r="C6695" s="3"/>
      <c r="E6695" s="2"/>
      <c r="H6695" s="40"/>
      <c r="I6695" s="10"/>
      <c r="J6695" s="9"/>
      <c r="K6695" s="53"/>
      <c r="L6695" s="54"/>
      <c r="T6695" s="17"/>
      <c r="U6695" s="17"/>
      <c r="V6695" s="17"/>
    </row>
    <row r="6696" spans="3:22">
      <c r="C6696" s="3"/>
      <c r="E6696" s="2"/>
      <c r="H6696" s="40"/>
      <c r="I6696" s="10"/>
      <c r="J6696" s="9"/>
      <c r="K6696" s="53"/>
      <c r="L6696" s="54"/>
      <c r="T6696" s="17"/>
      <c r="U6696" s="17"/>
      <c r="V6696" s="17"/>
    </row>
    <row r="6697" spans="3:22">
      <c r="C6697" s="3"/>
      <c r="E6697" s="2"/>
      <c r="H6697" s="40"/>
      <c r="I6697" s="10"/>
      <c r="J6697" s="9"/>
      <c r="K6697" s="53"/>
      <c r="L6697" s="54"/>
      <c r="T6697" s="17"/>
      <c r="U6697" s="17"/>
      <c r="V6697" s="17"/>
    </row>
    <row r="6698" spans="3:22">
      <c r="C6698" s="3"/>
      <c r="E6698" s="2"/>
      <c r="H6698" s="40"/>
      <c r="I6698" s="10"/>
      <c r="J6698" s="9"/>
      <c r="K6698" s="53"/>
      <c r="L6698" s="54"/>
      <c r="T6698" s="17"/>
      <c r="U6698" s="17"/>
      <c r="V6698" s="17"/>
    </row>
    <row r="6699" spans="3:22">
      <c r="C6699" s="3"/>
      <c r="E6699" s="2"/>
      <c r="H6699" s="40"/>
      <c r="I6699" s="10"/>
      <c r="J6699" s="9"/>
      <c r="K6699" s="53"/>
      <c r="L6699" s="54"/>
      <c r="T6699" s="17"/>
      <c r="U6699" s="17"/>
      <c r="V6699" s="17"/>
    </row>
    <row r="6700" spans="3:22">
      <c r="C6700" s="3"/>
      <c r="E6700" s="2"/>
      <c r="H6700" s="40"/>
      <c r="I6700" s="10"/>
      <c r="J6700" s="9"/>
      <c r="K6700" s="53"/>
      <c r="L6700" s="54"/>
      <c r="T6700" s="17"/>
      <c r="U6700" s="17"/>
      <c r="V6700" s="17"/>
    </row>
    <row r="6701" spans="3:22">
      <c r="C6701" s="3"/>
      <c r="E6701" s="2"/>
      <c r="H6701" s="40"/>
      <c r="I6701" s="10"/>
      <c r="J6701" s="9"/>
      <c r="K6701" s="53"/>
      <c r="L6701" s="54"/>
      <c r="T6701" s="17"/>
      <c r="U6701" s="17"/>
      <c r="V6701" s="17"/>
    </row>
    <row r="6702" spans="3:22">
      <c r="C6702" s="3"/>
      <c r="E6702" s="2"/>
      <c r="H6702" s="40"/>
      <c r="I6702" s="10"/>
      <c r="J6702" s="9"/>
      <c r="K6702" s="53"/>
      <c r="L6702" s="54"/>
      <c r="T6702" s="17"/>
      <c r="U6702" s="17"/>
      <c r="V6702" s="17"/>
    </row>
    <row r="6703" spans="3:22">
      <c r="C6703" s="3"/>
      <c r="E6703" s="2"/>
      <c r="H6703" s="40"/>
      <c r="I6703" s="10"/>
      <c r="J6703" s="9"/>
      <c r="K6703" s="53"/>
      <c r="L6703" s="54"/>
      <c r="T6703" s="17"/>
      <c r="U6703" s="17"/>
      <c r="V6703" s="17"/>
    </row>
    <row r="6704" spans="3:22">
      <c r="C6704" s="3"/>
      <c r="E6704" s="2"/>
      <c r="H6704" s="40"/>
      <c r="I6704" s="10"/>
      <c r="J6704" s="9"/>
      <c r="K6704" s="53"/>
      <c r="L6704" s="54"/>
      <c r="T6704" s="17"/>
      <c r="U6704" s="17"/>
      <c r="V6704" s="17"/>
    </row>
    <row r="6705" spans="3:22">
      <c r="C6705" s="3"/>
      <c r="E6705" s="2"/>
      <c r="H6705" s="40"/>
      <c r="I6705" s="10"/>
      <c r="J6705" s="9"/>
      <c r="K6705" s="53"/>
      <c r="L6705" s="54"/>
      <c r="T6705" s="17"/>
      <c r="U6705" s="17"/>
      <c r="V6705" s="17"/>
    </row>
    <row r="6706" spans="3:22">
      <c r="C6706" s="3"/>
      <c r="E6706" s="2"/>
      <c r="H6706" s="40"/>
      <c r="I6706" s="10"/>
      <c r="J6706" s="9"/>
      <c r="K6706" s="53"/>
      <c r="L6706" s="54"/>
      <c r="T6706" s="17"/>
      <c r="U6706" s="17"/>
      <c r="V6706" s="17"/>
    </row>
    <row r="6707" spans="3:22">
      <c r="C6707" s="3"/>
      <c r="E6707" s="2"/>
      <c r="H6707" s="40"/>
      <c r="I6707" s="10"/>
      <c r="J6707" s="9"/>
      <c r="K6707" s="53"/>
      <c r="L6707" s="54"/>
      <c r="T6707" s="17"/>
      <c r="U6707" s="17"/>
      <c r="V6707" s="17"/>
    </row>
    <row r="6708" spans="3:22">
      <c r="C6708" s="3"/>
      <c r="E6708" s="2"/>
      <c r="H6708" s="40"/>
      <c r="I6708" s="10"/>
      <c r="J6708" s="9"/>
      <c r="K6708" s="53"/>
      <c r="L6708" s="54"/>
      <c r="T6708" s="17"/>
      <c r="U6708" s="17"/>
      <c r="V6708" s="17"/>
    </row>
    <row r="6709" spans="3:22">
      <c r="C6709" s="3"/>
      <c r="E6709" s="2"/>
      <c r="H6709" s="40"/>
      <c r="I6709" s="10"/>
      <c r="J6709" s="9"/>
      <c r="K6709" s="53"/>
      <c r="L6709" s="54"/>
      <c r="T6709" s="17"/>
      <c r="U6709" s="17"/>
      <c r="V6709" s="17"/>
    </row>
    <row r="6710" spans="3:22">
      <c r="C6710" s="3"/>
      <c r="E6710" s="2"/>
      <c r="H6710" s="40"/>
      <c r="I6710" s="10"/>
      <c r="J6710" s="9"/>
      <c r="K6710" s="53"/>
      <c r="L6710" s="54"/>
      <c r="T6710" s="17"/>
      <c r="U6710" s="17"/>
      <c r="V6710" s="17"/>
    </row>
    <row r="6711" spans="3:22">
      <c r="C6711" s="3"/>
      <c r="E6711" s="2"/>
      <c r="H6711" s="40"/>
      <c r="I6711" s="10"/>
      <c r="J6711" s="9"/>
      <c r="K6711" s="53"/>
      <c r="L6711" s="54"/>
      <c r="T6711" s="17"/>
      <c r="U6711" s="17"/>
      <c r="V6711" s="17"/>
    </row>
    <row r="6712" spans="3:22">
      <c r="C6712" s="3"/>
      <c r="E6712" s="2"/>
      <c r="H6712" s="40"/>
      <c r="I6712" s="10"/>
      <c r="J6712" s="9"/>
      <c r="K6712" s="53"/>
      <c r="L6712" s="54"/>
      <c r="T6712" s="17"/>
      <c r="U6712" s="17"/>
      <c r="V6712" s="17"/>
    </row>
    <row r="6713" spans="3:22">
      <c r="C6713" s="3"/>
      <c r="E6713" s="2"/>
      <c r="H6713" s="40"/>
      <c r="I6713" s="10"/>
      <c r="J6713" s="9"/>
      <c r="K6713" s="53"/>
      <c r="L6713" s="54"/>
      <c r="T6713" s="17"/>
      <c r="U6713" s="17"/>
      <c r="V6713" s="17"/>
    </row>
    <row r="6714" spans="3:22">
      <c r="C6714" s="3"/>
      <c r="E6714" s="2"/>
      <c r="H6714" s="40"/>
      <c r="I6714" s="10"/>
      <c r="J6714" s="9"/>
      <c r="K6714" s="53"/>
      <c r="L6714" s="54"/>
      <c r="T6714" s="17"/>
      <c r="U6714" s="17"/>
      <c r="V6714" s="17"/>
    </row>
    <row r="6715" spans="3:22">
      <c r="C6715" s="3"/>
      <c r="E6715" s="2"/>
      <c r="H6715" s="40"/>
      <c r="I6715" s="10"/>
      <c r="J6715" s="9"/>
      <c r="K6715" s="53"/>
      <c r="L6715" s="54"/>
      <c r="T6715" s="17"/>
      <c r="U6715" s="17"/>
      <c r="V6715" s="17"/>
    </row>
    <row r="6716" spans="3:22">
      <c r="C6716" s="3"/>
      <c r="E6716" s="2"/>
      <c r="H6716" s="40"/>
      <c r="I6716" s="10"/>
      <c r="J6716" s="9"/>
      <c r="K6716" s="53"/>
      <c r="L6716" s="54"/>
      <c r="T6716" s="17"/>
      <c r="U6716" s="17"/>
      <c r="V6716" s="17"/>
    </row>
    <row r="6717" spans="3:22">
      <c r="C6717" s="3"/>
      <c r="E6717" s="2"/>
      <c r="H6717" s="40"/>
      <c r="I6717" s="10"/>
      <c r="J6717" s="9"/>
      <c r="K6717" s="53"/>
      <c r="L6717" s="54"/>
      <c r="T6717" s="17"/>
      <c r="U6717" s="17"/>
      <c r="V6717" s="17"/>
    </row>
    <row r="6718" spans="3:22">
      <c r="C6718" s="3"/>
      <c r="E6718" s="2"/>
      <c r="H6718" s="40"/>
      <c r="I6718" s="10"/>
      <c r="J6718" s="9"/>
      <c r="K6718" s="53"/>
      <c r="L6718" s="54"/>
      <c r="T6718" s="17"/>
      <c r="U6718" s="17"/>
      <c r="V6718" s="17"/>
    </row>
    <row r="6719" spans="3:22">
      <c r="C6719" s="3"/>
      <c r="E6719" s="2"/>
      <c r="H6719" s="40"/>
      <c r="I6719" s="10"/>
      <c r="J6719" s="9"/>
      <c r="K6719" s="53"/>
      <c r="L6719" s="54"/>
      <c r="T6719" s="17"/>
      <c r="U6719" s="17"/>
      <c r="V6719" s="17"/>
    </row>
    <row r="6720" spans="3:22">
      <c r="C6720" s="3"/>
      <c r="E6720" s="2"/>
      <c r="H6720" s="40"/>
      <c r="I6720" s="10"/>
      <c r="J6720" s="9"/>
      <c r="K6720" s="53"/>
      <c r="L6720" s="54"/>
      <c r="T6720" s="17"/>
      <c r="U6720" s="17"/>
      <c r="V6720" s="17"/>
    </row>
    <row r="6721" spans="3:22">
      <c r="C6721" s="3"/>
      <c r="E6721" s="2"/>
      <c r="H6721" s="40"/>
      <c r="I6721" s="10"/>
      <c r="J6721" s="9"/>
      <c r="K6721" s="53"/>
      <c r="L6721" s="54"/>
      <c r="T6721" s="17"/>
      <c r="U6721" s="17"/>
      <c r="V6721" s="17"/>
    </row>
    <row r="6722" spans="3:22">
      <c r="C6722" s="3"/>
      <c r="E6722" s="2"/>
      <c r="H6722" s="40"/>
      <c r="I6722" s="10"/>
      <c r="J6722" s="9"/>
      <c r="K6722" s="53"/>
      <c r="L6722" s="54"/>
      <c r="T6722" s="17"/>
      <c r="U6722" s="17"/>
      <c r="V6722" s="17"/>
    </row>
    <row r="6723" spans="3:22">
      <c r="C6723" s="3"/>
      <c r="E6723" s="2"/>
      <c r="H6723" s="40"/>
      <c r="I6723" s="10"/>
      <c r="J6723" s="9"/>
      <c r="K6723" s="53"/>
      <c r="L6723" s="54"/>
      <c r="T6723" s="17"/>
      <c r="U6723" s="17"/>
      <c r="V6723" s="17"/>
    </row>
    <row r="6724" spans="3:22">
      <c r="C6724" s="3"/>
      <c r="E6724" s="2"/>
      <c r="H6724" s="40"/>
      <c r="I6724" s="10"/>
      <c r="J6724" s="9"/>
      <c r="K6724" s="53"/>
      <c r="L6724" s="54"/>
      <c r="T6724" s="17"/>
      <c r="U6724" s="17"/>
      <c r="V6724" s="17"/>
    </row>
    <row r="6725" spans="3:22">
      <c r="C6725" s="3"/>
      <c r="E6725" s="2"/>
      <c r="H6725" s="40"/>
      <c r="I6725" s="10"/>
      <c r="J6725" s="9"/>
      <c r="K6725" s="53"/>
      <c r="L6725" s="54"/>
      <c r="T6725" s="17"/>
      <c r="U6725" s="17"/>
      <c r="V6725" s="17"/>
    </row>
    <row r="6726" spans="3:22">
      <c r="C6726" s="3"/>
      <c r="E6726" s="2"/>
      <c r="H6726" s="40"/>
      <c r="I6726" s="10"/>
      <c r="J6726" s="9"/>
      <c r="K6726" s="53"/>
      <c r="L6726" s="54"/>
      <c r="T6726" s="17"/>
      <c r="U6726" s="17"/>
      <c r="V6726" s="17"/>
    </row>
    <row r="6727" spans="3:22">
      <c r="C6727" s="3"/>
      <c r="E6727" s="2"/>
      <c r="H6727" s="40"/>
      <c r="I6727" s="10"/>
      <c r="J6727" s="9"/>
      <c r="K6727" s="53"/>
      <c r="L6727" s="54"/>
      <c r="T6727" s="17"/>
      <c r="U6727" s="17"/>
      <c r="V6727" s="17"/>
    </row>
    <row r="6728" spans="3:22">
      <c r="C6728" s="3"/>
      <c r="E6728" s="2"/>
      <c r="H6728" s="40"/>
      <c r="I6728" s="10"/>
      <c r="J6728" s="9"/>
      <c r="K6728" s="53"/>
      <c r="L6728" s="54"/>
      <c r="T6728" s="17"/>
      <c r="U6728" s="17"/>
      <c r="V6728" s="17"/>
    </row>
    <row r="6729" spans="3:22">
      <c r="C6729" s="3"/>
      <c r="E6729" s="2"/>
      <c r="H6729" s="40"/>
      <c r="I6729" s="10"/>
      <c r="J6729" s="9"/>
      <c r="K6729" s="53"/>
      <c r="L6729" s="54"/>
      <c r="T6729" s="17"/>
      <c r="U6729" s="17"/>
      <c r="V6729" s="17"/>
    </row>
    <row r="6730" spans="3:22">
      <c r="C6730" s="3"/>
      <c r="E6730" s="2"/>
      <c r="H6730" s="40"/>
      <c r="I6730" s="10"/>
      <c r="J6730" s="9"/>
      <c r="K6730" s="53"/>
      <c r="L6730" s="54"/>
      <c r="T6730" s="17"/>
      <c r="U6730" s="17"/>
      <c r="V6730" s="17"/>
    </row>
    <row r="6731" spans="3:22">
      <c r="C6731" s="3"/>
      <c r="E6731" s="2"/>
      <c r="H6731" s="40"/>
      <c r="I6731" s="10"/>
      <c r="J6731" s="9"/>
      <c r="K6731" s="53"/>
      <c r="L6731" s="54"/>
      <c r="T6731" s="17"/>
      <c r="U6731" s="17"/>
      <c r="V6731" s="17"/>
    </row>
    <row r="6732" spans="3:22">
      <c r="C6732" s="3"/>
      <c r="E6732" s="2"/>
      <c r="H6732" s="40"/>
      <c r="I6732" s="10"/>
      <c r="J6732" s="9"/>
      <c r="K6732" s="53"/>
      <c r="L6732" s="54"/>
      <c r="T6732" s="17"/>
      <c r="U6732" s="17"/>
      <c r="V6732" s="17"/>
    </row>
    <row r="6733" spans="3:22">
      <c r="C6733" s="3"/>
      <c r="E6733" s="2"/>
      <c r="H6733" s="40"/>
      <c r="I6733" s="10"/>
      <c r="J6733" s="9"/>
      <c r="K6733" s="53"/>
      <c r="L6733" s="54"/>
      <c r="T6733" s="17"/>
      <c r="U6733" s="17"/>
      <c r="V6733" s="17"/>
    </row>
    <row r="6734" spans="3:22">
      <c r="C6734" s="3"/>
      <c r="E6734" s="2"/>
      <c r="H6734" s="40"/>
      <c r="I6734" s="10"/>
      <c r="J6734" s="9"/>
      <c r="K6734" s="53"/>
      <c r="L6734" s="54"/>
      <c r="T6734" s="17"/>
      <c r="U6734" s="17"/>
      <c r="V6734" s="17"/>
    </row>
    <row r="6735" spans="3:22">
      <c r="C6735" s="3"/>
      <c r="E6735" s="2"/>
      <c r="H6735" s="40"/>
      <c r="I6735" s="10"/>
      <c r="J6735" s="9"/>
      <c r="K6735" s="53"/>
      <c r="L6735" s="54"/>
      <c r="T6735" s="17"/>
      <c r="U6735" s="17"/>
      <c r="V6735" s="17"/>
    </row>
    <row r="6736" spans="3:22">
      <c r="C6736" s="3"/>
      <c r="E6736" s="2"/>
      <c r="H6736" s="40"/>
      <c r="I6736" s="10"/>
      <c r="J6736" s="9"/>
      <c r="K6736" s="53"/>
      <c r="L6736" s="54"/>
      <c r="T6736" s="17"/>
      <c r="U6736" s="17"/>
      <c r="V6736" s="17"/>
    </row>
    <row r="6737" spans="3:22">
      <c r="C6737" s="3"/>
      <c r="E6737" s="2"/>
      <c r="H6737" s="40"/>
      <c r="I6737" s="10"/>
      <c r="J6737" s="9"/>
      <c r="K6737" s="53"/>
      <c r="L6737" s="54"/>
      <c r="T6737" s="17"/>
      <c r="U6737" s="17"/>
      <c r="V6737" s="17"/>
    </row>
    <row r="6738" spans="3:22">
      <c r="C6738" s="3"/>
      <c r="E6738" s="2"/>
      <c r="H6738" s="40"/>
      <c r="I6738" s="10"/>
      <c r="J6738" s="9"/>
      <c r="K6738" s="53"/>
      <c r="L6738" s="54"/>
      <c r="T6738" s="17"/>
      <c r="U6738" s="17"/>
      <c r="V6738" s="17"/>
    </row>
    <row r="6739" spans="3:22">
      <c r="C6739" s="3"/>
      <c r="E6739" s="2"/>
      <c r="H6739" s="40"/>
      <c r="I6739" s="10"/>
      <c r="J6739" s="9"/>
      <c r="K6739" s="53"/>
      <c r="L6739" s="54"/>
      <c r="T6739" s="17"/>
      <c r="U6739" s="17"/>
      <c r="V6739" s="17"/>
    </row>
    <row r="6740" spans="3:22">
      <c r="C6740" s="3"/>
      <c r="E6740" s="2"/>
      <c r="H6740" s="40"/>
      <c r="I6740" s="10"/>
      <c r="J6740" s="9"/>
      <c r="K6740" s="53"/>
      <c r="L6740" s="54"/>
      <c r="T6740" s="17"/>
      <c r="U6740" s="17"/>
      <c r="V6740" s="17"/>
    </row>
    <row r="6741" spans="3:22">
      <c r="C6741" s="3"/>
      <c r="E6741" s="2"/>
      <c r="H6741" s="40"/>
      <c r="I6741" s="10"/>
      <c r="J6741" s="9"/>
      <c r="K6741" s="53"/>
      <c r="L6741" s="54"/>
      <c r="T6741" s="17"/>
      <c r="U6741" s="17"/>
      <c r="V6741" s="17"/>
    </row>
    <row r="6742" spans="3:22">
      <c r="C6742" s="3"/>
      <c r="E6742" s="2"/>
      <c r="H6742" s="40"/>
      <c r="I6742" s="10"/>
      <c r="J6742" s="9"/>
      <c r="K6742" s="53"/>
      <c r="L6742" s="54"/>
      <c r="T6742" s="17"/>
      <c r="U6742" s="17"/>
      <c r="V6742" s="17"/>
    </row>
    <row r="6743" spans="3:22">
      <c r="C6743" s="3"/>
      <c r="E6743" s="2"/>
      <c r="H6743" s="40"/>
      <c r="I6743" s="10"/>
      <c r="J6743" s="9"/>
      <c r="K6743" s="53"/>
      <c r="L6743" s="54"/>
      <c r="T6743" s="17"/>
      <c r="U6743" s="17"/>
      <c r="V6743" s="17"/>
    </row>
    <row r="6744" spans="3:22">
      <c r="C6744" s="3"/>
      <c r="E6744" s="2"/>
      <c r="H6744" s="40"/>
      <c r="I6744" s="10"/>
      <c r="J6744" s="9"/>
      <c r="K6744" s="53"/>
      <c r="L6744" s="54"/>
      <c r="T6744" s="17"/>
      <c r="U6744" s="17"/>
      <c r="V6744" s="17"/>
    </row>
    <row r="6745" spans="3:22">
      <c r="C6745" s="3"/>
      <c r="E6745" s="2"/>
      <c r="H6745" s="40"/>
      <c r="I6745" s="10"/>
      <c r="J6745" s="9"/>
      <c r="K6745" s="53"/>
      <c r="L6745" s="54"/>
      <c r="T6745" s="17"/>
      <c r="U6745" s="17"/>
      <c r="V6745" s="17"/>
    </row>
    <row r="6746" spans="3:22">
      <c r="C6746" s="3"/>
      <c r="E6746" s="2"/>
      <c r="H6746" s="40"/>
      <c r="I6746" s="10"/>
      <c r="J6746" s="9"/>
      <c r="K6746" s="53"/>
      <c r="L6746" s="54"/>
      <c r="T6746" s="17"/>
      <c r="U6746" s="17"/>
      <c r="V6746" s="17"/>
    </row>
    <row r="6747" spans="3:22">
      <c r="C6747" s="3"/>
      <c r="E6747" s="2"/>
      <c r="H6747" s="40"/>
      <c r="I6747" s="10"/>
      <c r="J6747" s="9"/>
      <c r="K6747" s="53"/>
      <c r="L6747" s="54"/>
      <c r="T6747" s="17"/>
      <c r="U6747" s="17"/>
      <c r="V6747" s="17"/>
    </row>
    <row r="6748" spans="3:22">
      <c r="C6748" s="3"/>
      <c r="E6748" s="2"/>
      <c r="H6748" s="40"/>
      <c r="I6748" s="10"/>
      <c r="J6748" s="9"/>
      <c r="K6748" s="53"/>
      <c r="L6748" s="54"/>
      <c r="T6748" s="17"/>
      <c r="U6748" s="17"/>
      <c r="V6748" s="17"/>
    </row>
    <row r="6749" spans="3:22">
      <c r="C6749" s="3"/>
      <c r="E6749" s="2"/>
      <c r="H6749" s="40"/>
      <c r="I6749" s="10"/>
      <c r="J6749" s="9"/>
      <c r="K6749" s="53"/>
      <c r="L6749" s="54"/>
      <c r="T6749" s="17"/>
      <c r="U6749" s="17"/>
      <c r="V6749" s="17"/>
    </row>
    <row r="6750" spans="3:22">
      <c r="C6750" s="3"/>
      <c r="E6750" s="2"/>
      <c r="H6750" s="40"/>
      <c r="I6750" s="10"/>
      <c r="J6750" s="9"/>
      <c r="K6750" s="53"/>
      <c r="L6750" s="54"/>
      <c r="T6750" s="17"/>
      <c r="U6750" s="17"/>
      <c r="V6750" s="17"/>
    </row>
    <row r="6751" spans="3:22">
      <c r="C6751" s="3"/>
      <c r="E6751" s="2"/>
      <c r="H6751" s="40"/>
      <c r="I6751" s="10"/>
      <c r="J6751" s="9"/>
      <c r="K6751" s="53"/>
      <c r="L6751" s="54"/>
      <c r="T6751" s="17"/>
      <c r="U6751" s="17"/>
      <c r="V6751" s="17"/>
    </row>
    <row r="6752" spans="3:22">
      <c r="C6752" s="3"/>
      <c r="E6752" s="2"/>
      <c r="H6752" s="40"/>
      <c r="I6752" s="10"/>
      <c r="J6752" s="9"/>
      <c r="K6752" s="53"/>
      <c r="L6752" s="54"/>
      <c r="T6752" s="17"/>
      <c r="U6752" s="17"/>
      <c r="V6752" s="17"/>
    </row>
    <row r="6753" spans="3:22">
      <c r="C6753" s="3"/>
      <c r="E6753" s="2"/>
      <c r="H6753" s="40"/>
      <c r="I6753" s="10"/>
      <c r="J6753" s="9"/>
      <c r="K6753" s="53"/>
      <c r="L6753" s="54"/>
      <c r="T6753" s="17"/>
      <c r="U6753" s="17"/>
      <c r="V6753" s="17"/>
    </row>
    <row r="6754" spans="3:22">
      <c r="C6754" s="3"/>
      <c r="E6754" s="2"/>
      <c r="H6754" s="40"/>
      <c r="I6754" s="10"/>
      <c r="J6754" s="9"/>
      <c r="K6754" s="53"/>
      <c r="L6754" s="54"/>
      <c r="T6754" s="17"/>
      <c r="U6754" s="17"/>
      <c r="V6754" s="17"/>
    </row>
    <row r="6755" spans="3:22">
      <c r="C6755" s="3"/>
      <c r="E6755" s="2"/>
      <c r="H6755" s="40"/>
      <c r="I6755" s="10"/>
      <c r="J6755" s="9"/>
      <c r="K6755" s="53"/>
      <c r="L6755" s="54"/>
      <c r="T6755" s="17"/>
      <c r="U6755" s="17"/>
      <c r="V6755" s="17"/>
    </row>
    <row r="6756" spans="3:22">
      <c r="C6756" s="3"/>
      <c r="E6756" s="2"/>
      <c r="H6756" s="40"/>
      <c r="I6756" s="10"/>
      <c r="J6756" s="9"/>
      <c r="K6756" s="53"/>
      <c r="L6756" s="54"/>
      <c r="T6756" s="17"/>
      <c r="U6756" s="17"/>
      <c r="V6756" s="17"/>
    </row>
    <row r="6757" spans="3:22">
      <c r="C6757" s="3"/>
      <c r="E6757" s="2"/>
      <c r="H6757" s="40"/>
      <c r="I6757" s="10"/>
      <c r="J6757" s="9"/>
      <c r="K6757" s="53"/>
      <c r="L6757" s="54"/>
      <c r="T6757" s="17"/>
      <c r="U6757" s="17"/>
      <c r="V6757" s="17"/>
    </row>
    <row r="6758" spans="3:22">
      <c r="C6758" s="3"/>
      <c r="E6758" s="2"/>
      <c r="H6758" s="40"/>
      <c r="I6758" s="10"/>
      <c r="J6758" s="9"/>
      <c r="K6758" s="53"/>
      <c r="L6758" s="54"/>
      <c r="T6758" s="17"/>
      <c r="U6758" s="17"/>
      <c r="V6758" s="17"/>
    </row>
    <row r="6759" spans="3:22">
      <c r="C6759" s="3"/>
      <c r="E6759" s="2"/>
      <c r="H6759" s="40"/>
      <c r="I6759" s="10"/>
      <c r="J6759" s="9"/>
      <c r="K6759" s="53"/>
      <c r="L6759" s="54"/>
      <c r="T6759" s="17"/>
      <c r="U6759" s="17"/>
      <c r="V6759" s="17"/>
    </row>
    <row r="6760" spans="3:22">
      <c r="C6760" s="3"/>
      <c r="E6760" s="2"/>
      <c r="H6760" s="40"/>
      <c r="I6760" s="10"/>
      <c r="J6760" s="9"/>
      <c r="K6760" s="53"/>
      <c r="L6760" s="54"/>
      <c r="T6760" s="17"/>
      <c r="U6760" s="17"/>
      <c r="V6760" s="17"/>
    </row>
    <row r="6761" spans="3:22">
      <c r="C6761" s="3"/>
      <c r="E6761" s="2"/>
      <c r="H6761" s="40"/>
      <c r="I6761" s="10"/>
      <c r="J6761" s="9"/>
      <c r="K6761" s="53"/>
      <c r="L6761" s="54"/>
      <c r="T6761" s="17"/>
      <c r="U6761" s="17"/>
      <c r="V6761" s="17"/>
    </row>
    <row r="6762" spans="3:22">
      <c r="C6762" s="3"/>
      <c r="E6762" s="2"/>
      <c r="H6762" s="40"/>
      <c r="I6762" s="10"/>
      <c r="J6762" s="9"/>
      <c r="K6762" s="53"/>
      <c r="L6762" s="54"/>
      <c r="T6762" s="17"/>
      <c r="U6762" s="17"/>
      <c r="V6762" s="17"/>
    </row>
    <row r="6763" spans="3:22">
      <c r="C6763" s="3"/>
      <c r="E6763" s="2"/>
      <c r="H6763" s="40"/>
      <c r="I6763" s="10"/>
      <c r="J6763" s="9"/>
      <c r="K6763" s="53"/>
      <c r="L6763" s="54"/>
      <c r="T6763" s="17"/>
      <c r="U6763" s="17"/>
      <c r="V6763" s="17"/>
    </row>
    <row r="6764" spans="3:22">
      <c r="C6764" s="3"/>
      <c r="E6764" s="2"/>
      <c r="H6764" s="40"/>
      <c r="I6764" s="10"/>
      <c r="J6764" s="9"/>
      <c r="K6764" s="53"/>
      <c r="L6764" s="54"/>
      <c r="T6764" s="17"/>
      <c r="U6764" s="17"/>
      <c r="V6764" s="17"/>
    </row>
    <row r="6765" spans="3:22">
      <c r="C6765" s="3"/>
      <c r="E6765" s="2"/>
      <c r="H6765" s="40"/>
      <c r="I6765" s="10"/>
      <c r="J6765" s="9"/>
      <c r="K6765" s="53"/>
      <c r="L6765" s="54"/>
      <c r="T6765" s="17"/>
      <c r="U6765" s="17"/>
      <c r="V6765" s="17"/>
    </row>
    <row r="6766" spans="3:22">
      <c r="C6766" s="3"/>
      <c r="E6766" s="2"/>
      <c r="H6766" s="40"/>
      <c r="I6766" s="10"/>
      <c r="J6766" s="9"/>
      <c r="K6766" s="53"/>
      <c r="L6766" s="54"/>
      <c r="T6766" s="17"/>
      <c r="U6766" s="17"/>
      <c r="V6766" s="17"/>
    </row>
    <row r="6767" spans="3:22">
      <c r="C6767" s="3"/>
      <c r="E6767" s="2"/>
      <c r="H6767" s="40"/>
      <c r="I6767" s="10"/>
      <c r="J6767" s="9"/>
      <c r="K6767" s="53"/>
      <c r="L6767" s="54"/>
      <c r="T6767" s="17"/>
      <c r="U6767" s="17"/>
      <c r="V6767" s="17"/>
    </row>
    <row r="6768" spans="3:22">
      <c r="C6768" s="3"/>
      <c r="E6768" s="2"/>
      <c r="H6768" s="40"/>
      <c r="I6768" s="10"/>
      <c r="J6768" s="9"/>
      <c r="K6768" s="53"/>
      <c r="L6768" s="54"/>
      <c r="T6768" s="17"/>
      <c r="U6768" s="17"/>
      <c r="V6768" s="17"/>
    </row>
    <row r="6769" spans="3:22">
      <c r="C6769" s="3"/>
      <c r="E6769" s="2"/>
      <c r="H6769" s="40"/>
      <c r="I6769" s="10"/>
      <c r="J6769" s="9"/>
      <c r="K6769" s="53"/>
      <c r="L6769" s="54"/>
      <c r="T6769" s="17"/>
      <c r="U6769" s="17"/>
      <c r="V6769" s="17"/>
    </row>
    <row r="6770" spans="3:22">
      <c r="C6770" s="3"/>
      <c r="E6770" s="2"/>
      <c r="H6770" s="40"/>
      <c r="I6770" s="10"/>
      <c r="J6770" s="9"/>
      <c r="K6770" s="53"/>
      <c r="L6770" s="54"/>
      <c r="T6770" s="17"/>
      <c r="U6770" s="17"/>
      <c r="V6770" s="17"/>
    </row>
    <row r="6771" spans="3:22">
      <c r="C6771" s="3"/>
      <c r="E6771" s="2"/>
      <c r="H6771" s="40"/>
      <c r="I6771" s="10"/>
      <c r="J6771" s="9"/>
      <c r="K6771" s="53"/>
      <c r="L6771" s="54"/>
      <c r="T6771" s="17"/>
      <c r="U6771" s="17"/>
      <c r="V6771" s="17"/>
    </row>
    <row r="6772" spans="3:22">
      <c r="C6772" s="3"/>
      <c r="E6772" s="2"/>
      <c r="H6772" s="40"/>
      <c r="I6772" s="10"/>
      <c r="J6772" s="9"/>
      <c r="K6772" s="53"/>
      <c r="L6772" s="54"/>
      <c r="T6772" s="17"/>
      <c r="U6772" s="17"/>
      <c r="V6772" s="17"/>
    </row>
    <row r="6773" spans="3:22">
      <c r="C6773" s="3"/>
      <c r="E6773" s="2"/>
      <c r="H6773" s="40"/>
      <c r="I6773" s="10"/>
      <c r="J6773" s="9"/>
      <c r="K6773" s="53"/>
      <c r="L6773" s="54"/>
      <c r="T6773" s="17"/>
      <c r="U6773" s="17"/>
      <c r="V6773" s="17"/>
    </row>
    <row r="6774" spans="3:22">
      <c r="C6774" s="3"/>
      <c r="E6774" s="2"/>
      <c r="H6774" s="40"/>
      <c r="I6774" s="10"/>
      <c r="J6774" s="9"/>
      <c r="K6774" s="53"/>
      <c r="L6774" s="54"/>
      <c r="T6774" s="17"/>
      <c r="U6774" s="17"/>
      <c r="V6774" s="17"/>
    </row>
    <row r="6775" spans="3:22">
      <c r="C6775" s="3"/>
      <c r="E6775" s="2"/>
      <c r="H6775" s="40"/>
      <c r="I6775" s="10"/>
      <c r="J6775" s="9"/>
      <c r="K6775" s="53"/>
      <c r="L6775" s="54"/>
      <c r="T6775" s="17"/>
      <c r="U6775" s="17"/>
      <c r="V6775" s="17"/>
    </row>
    <row r="6776" spans="3:22">
      <c r="C6776" s="3"/>
      <c r="E6776" s="2"/>
      <c r="H6776" s="40"/>
      <c r="I6776" s="10"/>
      <c r="J6776" s="9"/>
      <c r="K6776" s="53"/>
      <c r="L6776" s="54"/>
      <c r="T6776" s="17"/>
      <c r="U6776" s="17"/>
      <c r="V6776" s="17"/>
    </row>
    <row r="6777" spans="3:22">
      <c r="C6777" s="3"/>
      <c r="E6777" s="2"/>
      <c r="H6777" s="40"/>
      <c r="I6777" s="10"/>
      <c r="J6777" s="9"/>
      <c r="K6777" s="53"/>
      <c r="L6777" s="54"/>
      <c r="T6777" s="17"/>
      <c r="U6777" s="17"/>
      <c r="V6777" s="17"/>
    </row>
    <row r="6778" spans="3:22">
      <c r="C6778" s="3"/>
      <c r="E6778" s="2"/>
      <c r="H6778" s="40"/>
      <c r="I6778" s="10"/>
      <c r="J6778" s="9"/>
      <c r="K6778" s="53"/>
      <c r="L6778" s="54"/>
      <c r="T6778" s="17"/>
      <c r="U6778" s="17"/>
      <c r="V6778" s="17"/>
    </row>
    <row r="6779" spans="3:22">
      <c r="C6779" s="3"/>
      <c r="E6779" s="2"/>
      <c r="H6779" s="40"/>
      <c r="I6779" s="10"/>
      <c r="J6779" s="9"/>
      <c r="K6779" s="53"/>
      <c r="L6779" s="54"/>
      <c r="T6779" s="17"/>
      <c r="U6779" s="17"/>
      <c r="V6779" s="17"/>
    </row>
    <row r="6780" spans="3:22">
      <c r="C6780" s="3"/>
      <c r="E6780" s="2"/>
      <c r="H6780" s="40"/>
      <c r="I6780" s="10"/>
      <c r="J6780" s="9"/>
      <c r="K6780" s="53"/>
      <c r="L6780" s="54"/>
      <c r="T6780" s="17"/>
      <c r="U6780" s="17"/>
      <c r="V6780" s="17"/>
    </row>
    <row r="6781" spans="3:22">
      <c r="C6781" s="3"/>
      <c r="E6781" s="2"/>
      <c r="H6781" s="40"/>
      <c r="I6781" s="10"/>
      <c r="J6781" s="9"/>
      <c r="K6781" s="53"/>
      <c r="L6781" s="54"/>
      <c r="T6781" s="17"/>
      <c r="U6781" s="17"/>
      <c r="V6781" s="17"/>
    </row>
    <row r="6782" spans="3:22">
      <c r="C6782" s="3"/>
      <c r="E6782" s="2"/>
      <c r="H6782" s="40"/>
      <c r="I6782" s="10"/>
      <c r="J6782" s="9"/>
      <c r="K6782" s="53"/>
      <c r="L6782" s="54"/>
      <c r="T6782" s="17"/>
      <c r="U6782" s="17"/>
      <c r="V6782" s="17"/>
    </row>
    <row r="6783" spans="3:22">
      <c r="C6783" s="3"/>
      <c r="E6783" s="2"/>
      <c r="H6783" s="40"/>
      <c r="I6783" s="10"/>
      <c r="J6783" s="9"/>
      <c r="K6783" s="53"/>
      <c r="L6783" s="54"/>
      <c r="T6783" s="17"/>
      <c r="U6783" s="17"/>
      <c r="V6783" s="17"/>
    </row>
    <row r="6784" spans="3:22">
      <c r="C6784" s="3"/>
      <c r="E6784" s="2"/>
      <c r="H6784" s="40"/>
      <c r="I6784" s="10"/>
      <c r="J6784" s="9"/>
      <c r="K6784" s="53"/>
      <c r="L6784" s="54"/>
      <c r="T6784" s="17"/>
      <c r="U6784" s="17"/>
      <c r="V6784" s="17"/>
    </row>
    <row r="6785" spans="3:22">
      <c r="C6785" s="3"/>
      <c r="E6785" s="2"/>
      <c r="H6785" s="40"/>
      <c r="I6785" s="10"/>
      <c r="J6785" s="9"/>
      <c r="K6785" s="53"/>
      <c r="L6785" s="54"/>
      <c r="T6785" s="17"/>
      <c r="U6785" s="17"/>
      <c r="V6785" s="17"/>
    </row>
    <row r="6786" spans="3:22">
      <c r="C6786" s="3"/>
      <c r="E6786" s="2"/>
      <c r="H6786" s="40"/>
      <c r="I6786" s="10"/>
      <c r="J6786" s="9"/>
      <c r="K6786" s="53"/>
      <c r="L6786" s="54"/>
      <c r="T6786" s="17"/>
      <c r="U6786" s="17"/>
      <c r="V6786" s="17"/>
    </row>
    <row r="6787" spans="3:22">
      <c r="C6787" s="3"/>
      <c r="E6787" s="2"/>
      <c r="H6787" s="40"/>
      <c r="I6787" s="10"/>
      <c r="J6787" s="9"/>
      <c r="K6787" s="53"/>
      <c r="L6787" s="54"/>
      <c r="T6787" s="17"/>
      <c r="U6787" s="17"/>
      <c r="V6787" s="17"/>
    </row>
    <row r="6788" spans="3:22">
      <c r="C6788" s="3"/>
      <c r="E6788" s="2"/>
      <c r="H6788" s="40"/>
      <c r="I6788" s="10"/>
      <c r="J6788" s="9"/>
      <c r="K6788" s="53"/>
      <c r="L6788" s="54"/>
      <c r="T6788" s="17"/>
      <c r="U6788" s="17"/>
      <c r="V6788" s="17"/>
    </row>
    <row r="6789" spans="3:22">
      <c r="C6789" s="3"/>
      <c r="E6789" s="2"/>
      <c r="H6789" s="40"/>
      <c r="I6789" s="10"/>
      <c r="J6789" s="9"/>
      <c r="K6789" s="53"/>
      <c r="L6789" s="54"/>
      <c r="T6789" s="17"/>
      <c r="U6789" s="17"/>
      <c r="V6789" s="17"/>
    </row>
    <row r="6790" spans="3:22">
      <c r="C6790" s="3"/>
      <c r="E6790" s="2"/>
      <c r="H6790" s="40"/>
      <c r="I6790" s="10"/>
      <c r="J6790" s="9"/>
      <c r="K6790" s="53"/>
      <c r="L6790" s="54"/>
      <c r="T6790" s="17"/>
      <c r="U6790" s="17"/>
      <c r="V6790" s="17"/>
    </row>
    <row r="6791" spans="3:22">
      <c r="C6791" s="3"/>
      <c r="E6791" s="2"/>
      <c r="H6791" s="40"/>
      <c r="I6791" s="10"/>
      <c r="J6791" s="9"/>
      <c r="K6791" s="53"/>
      <c r="L6791" s="54"/>
      <c r="T6791" s="17"/>
      <c r="U6791" s="17"/>
      <c r="V6791" s="17"/>
    </row>
    <row r="6792" spans="3:22">
      <c r="C6792" s="3"/>
      <c r="E6792" s="2"/>
      <c r="H6792" s="40"/>
      <c r="I6792" s="10"/>
      <c r="J6792" s="9"/>
      <c r="K6792" s="53"/>
      <c r="L6792" s="54"/>
      <c r="T6792" s="17"/>
      <c r="U6792" s="17"/>
      <c r="V6792" s="17"/>
    </row>
    <row r="6793" spans="3:22">
      <c r="C6793" s="3"/>
      <c r="E6793" s="2"/>
      <c r="H6793" s="40"/>
      <c r="I6793" s="10"/>
      <c r="J6793" s="9"/>
      <c r="K6793" s="53"/>
      <c r="L6793" s="54"/>
      <c r="T6793" s="17"/>
      <c r="U6793" s="17"/>
      <c r="V6793" s="17"/>
    </row>
    <row r="6794" spans="3:22">
      <c r="C6794" s="3"/>
      <c r="E6794" s="2"/>
      <c r="H6794" s="40"/>
      <c r="I6794" s="10"/>
      <c r="J6794" s="9"/>
      <c r="K6794" s="53"/>
      <c r="L6794" s="54"/>
      <c r="T6794" s="17"/>
      <c r="U6794" s="17"/>
      <c r="V6794" s="17"/>
    </row>
    <row r="6795" spans="3:22">
      <c r="C6795" s="3"/>
      <c r="E6795" s="2"/>
      <c r="H6795" s="40"/>
      <c r="I6795" s="10"/>
      <c r="J6795" s="9"/>
      <c r="K6795" s="53"/>
      <c r="L6795" s="54"/>
      <c r="T6795" s="17"/>
      <c r="U6795" s="17"/>
      <c r="V6795" s="17"/>
    </row>
    <row r="6796" spans="3:22">
      <c r="C6796" s="3"/>
      <c r="E6796" s="2"/>
      <c r="H6796" s="40"/>
      <c r="I6796" s="10"/>
      <c r="J6796" s="9"/>
      <c r="K6796" s="53"/>
      <c r="L6796" s="54"/>
      <c r="T6796" s="17"/>
      <c r="U6796" s="17"/>
      <c r="V6796" s="17"/>
    </row>
    <row r="6797" spans="3:22">
      <c r="C6797" s="3"/>
      <c r="E6797" s="2"/>
      <c r="H6797" s="40"/>
      <c r="I6797" s="10"/>
      <c r="J6797" s="9"/>
      <c r="K6797" s="53"/>
      <c r="L6797" s="54"/>
      <c r="T6797" s="17"/>
      <c r="U6797" s="17"/>
      <c r="V6797" s="17"/>
    </row>
    <row r="6798" spans="3:22">
      <c r="C6798" s="3"/>
      <c r="E6798" s="2"/>
      <c r="H6798" s="40"/>
      <c r="I6798" s="10"/>
      <c r="J6798" s="9"/>
      <c r="K6798" s="53"/>
      <c r="L6798" s="54"/>
      <c r="T6798" s="17"/>
      <c r="U6798" s="17"/>
      <c r="V6798" s="17"/>
    </row>
    <row r="6799" spans="3:22">
      <c r="C6799" s="3"/>
      <c r="E6799" s="2"/>
      <c r="H6799" s="40"/>
      <c r="I6799" s="10"/>
      <c r="J6799" s="9"/>
      <c r="K6799" s="53"/>
      <c r="L6799" s="54"/>
      <c r="T6799" s="17"/>
      <c r="U6799" s="17"/>
      <c r="V6799" s="17"/>
    </row>
    <row r="6800" spans="3:22">
      <c r="C6800" s="3"/>
      <c r="E6800" s="2"/>
      <c r="H6800" s="40"/>
      <c r="I6800" s="10"/>
      <c r="J6800" s="9"/>
      <c r="K6800" s="53"/>
      <c r="L6800" s="54"/>
      <c r="T6800" s="17"/>
      <c r="U6800" s="17"/>
      <c r="V6800" s="17"/>
    </row>
    <row r="6801" spans="3:22">
      <c r="C6801" s="3"/>
      <c r="E6801" s="2"/>
      <c r="H6801" s="40"/>
      <c r="I6801" s="10"/>
      <c r="J6801" s="9"/>
      <c r="K6801" s="53"/>
      <c r="L6801" s="54"/>
      <c r="T6801" s="17"/>
      <c r="U6801" s="17"/>
      <c r="V6801" s="17"/>
    </row>
    <row r="6802" spans="3:22">
      <c r="C6802" s="3"/>
      <c r="E6802" s="2"/>
      <c r="H6802" s="40"/>
      <c r="I6802" s="10"/>
      <c r="J6802" s="9"/>
      <c r="K6802" s="53"/>
      <c r="L6802" s="54"/>
      <c r="T6802" s="17"/>
      <c r="U6802" s="17"/>
      <c r="V6802" s="17"/>
    </row>
    <row r="6803" spans="3:22">
      <c r="C6803" s="3"/>
      <c r="E6803" s="2"/>
      <c r="H6803" s="40"/>
      <c r="I6803" s="10"/>
      <c r="J6803" s="9"/>
      <c r="K6803" s="53"/>
      <c r="L6803" s="54"/>
      <c r="T6803" s="17"/>
      <c r="U6803" s="17"/>
      <c r="V6803" s="17"/>
    </row>
    <row r="6804" spans="3:22">
      <c r="C6804" s="3"/>
      <c r="E6804" s="2"/>
      <c r="H6804" s="40"/>
      <c r="I6804" s="10"/>
      <c r="J6804" s="9"/>
      <c r="K6804" s="53"/>
      <c r="L6804" s="54"/>
      <c r="T6804" s="17"/>
      <c r="U6804" s="17"/>
      <c r="V6804" s="17"/>
    </row>
    <row r="6805" spans="3:22">
      <c r="C6805" s="3"/>
      <c r="E6805" s="2"/>
      <c r="H6805" s="40"/>
      <c r="I6805" s="10"/>
      <c r="J6805" s="9"/>
      <c r="K6805" s="53"/>
      <c r="L6805" s="54"/>
      <c r="T6805" s="17"/>
      <c r="U6805" s="17"/>
      <c r="V6805" s="17"/>
    </row>
    <row r="6806" spans="3:22">
      <c r="C6806" s="3"/>
      <c r="E6806" s="2"/>
      <c r="H6806" s="40"/>
      <c r="I6806" s="10"/>
      <c r="J6806" s="9"/>
      <c r="K6806" s="53"/>
      <c r="L6806" s="54"/>
      <c r="T6806" s="17"/>
      <c r="U6806" s="17"/>
      <c r="V6806" s="17"/>
    </row>
    <row r="6807" spans="3:22">
      <c r="C6807" s="3"/>
      <c r="E6807" s="2"/>
      <c r="H6807" s="40"/>
      <c r="I6807" s="10"/>
      <c r="J6807" s="9"/>
      <c r="K6807" s="53"/>
      <c r="L6807" s="54"/>
      <c r="T6807" s="17"/>
      <c r="U6807" s="17"/>
      <c r="V6807" s="17"/>
    </row>
    <row r="6808" spans="3:22">
      <c r="C6808" s="3"/>
      <c r="E6808" s="2"/>
      <c r="H6808" s="40"/>
      <c r="I6808" s="10"/>
      <c r="J6808" s="9"/>
      <c r="K6808" s="53"/>
      <c r="L6808" s="54"/>
      <c r="T6808" s="17"/>
      <c r="U6808" s="17"/>
      <c r="V6808" s="17"/>
    </row>
    <row r="6809" spans="3:22">
      <c r="C6809" s="3"/>
      <c r="E6809" s="2"/>
      <c r="H6809" s="40"/>
      <c r="I6809" s="10"/>
      <c r="J6809" s="9"/>
      <c r="K6809" s="53"/>
      <c r="L6809" s="54"/>
      <c r="T6809" s="17"/>
      <c r="U6809" s="17"/>
      <c r="V6809" s="17"/>
    </row>
    <row r="6810" spans="3:22">
      <c r="C6810" s="3"/>
      <c r="E6810" s="2"/>
      <c r="H6810" s="40"/>
      <c r="I6810" s="10"/>
      <c r="J6810" s="9"/>
      <c r="K6810" s="53"/>
      <c r="L6810" s="54"/>
      <c r="T6810" s="17"/>
      <c r="U6810" s="17"/>
      <c r="V6810" s="17"/>
    </row>
    <row r="6811" spans="3:22">
      <c r="C6811" s="3"/>
      <c r="E6811" s="2"/>
      <c r="H6811" s="40"/>
      <c r="I6811" s="10"/>
      <c r="J6811" s="9"/>
      <c r="K6811" s="53"/>
      <c r="L6811" s="54"/>
      <c r="T6811" s="17"/>
      <c r="U6811" s="17"/>
      <c r="V6811" s="17"/>
    </row>
    <row r="6812" spans="3:22">
      <c r="C6812" s="3"/>
      <c r="E6812" s="2"/>
      <c r="H6812" s="40"/>
      <c r="I6812" s="10"/>
      <c r="J6812" s="9"/>
      <c r="K6812" s="53"/>
      <c r="L6812" s="54"/>
      <c r="T6812" s="17"/>
      <c r="U6812" s="17"/>
      <c r="V6812" s="17"/>
    </row>
    <row r="6813" spans="3:22">
      <c r="C6813" s="3"/>
      <c r="E6813" s="2"/>
      <c r="H6813" s="40"/>
      <c r="I6813" s="10"/>
      <c r="J6813" s="9"/>
      <c r="K6813" s="53"/>
      <c r="L6813" s="54"/>
      <c r="T6813" s="17"/>
      <c r="U6813" s="17"/>
      <c r="V6813" s="17"/>
    </row>
    <row r="6814" spans="3:22">
      <c r="C6814" s="3"/>
      <c r="E6814" s="2"/>
      <c r="H6814" s="40"/>
      <c r="I6814" s="10"/>
      <c r="J6814" s="9"/>
      <c r="K6814" s="53"/>
      <c r="L6814" s="54"/>
      <c r="T6814" s="17"/>
      <c r="U6814" s="17"/>
      <c r="V6814" s="17"/>
    </row>
    <row r="6815" spans="3:22">
      <c r="C6815" s="3"/>
      <c r="E6815" s="2"/>
      <c r="H6815" s="40"/>
      <c r="I6815" s="10"/>
      <c r="J6815" s="9"/>
      <c r="K6815" s="53"/>
      <c r="L6815" s="54"/>
      <c r="T6815" s="17"/>
      <c r="U6815" s="17"/>
      <c r="V6815" s="17"/>
    </row>
    <row r="6816" spans="3:22">
      <c r="C6816" s="3"/>
      <c r="E6816" s="2"/>
      <c r="H6816" s="40"/>
      <c r="I6816" s="10"/>
      <c r="J6816" s="9"/>
      <c r="K6816" s="53"/>
      <c r="L6816" s="54"/>
      <c r="T6816" s="17"/>
      <c r="U6816" s="17"/>
      <c r="V6816" s="17"/>
    </row>
    <row r="6817" spans="3:22">
      <c r="C6817" s="3"/>
      <c r="E6817" s="2"/>
      <c r="H6817" s="40"/>
      <c r="I6817" s="10"/>
      <c r="J6817" s="9"/>
      <c r="K6817" s="53"/>
      <c r="L6817" s="54"/>
      <c r="T6817" s="17"/>
      <c r="U6817" s="17"/>
      <c r="V6817" s="17"/>
    </row>
    <row r="6818" spans="3:22">
      <c r="C6818" s="3"/>
      <c r="E6818" s="2"/>
      <c r="H6818" s="40"/>
      <c r="I6818" s="10"/>
      <c r="J6818" s="9"/>
      <c r="K6818" s="53"/>
      <c r="L6818" s="54"/>
      <c r="T6818" s="17"/>
      <c r="U6818" s="17"/>
      <c r="V6818" s="17"/>
    </row>
    <row r="6819" spans="3:22">
      <c r="C6819" s="3"/>
      <c r="E6819" s="2"/>
      <c r="H6819" s="40"/>
      <c r="I6819" s="10"/>
      <c r="J6819" s="9"/>
      <c r="K6819" s="53"/>
      <c r="L6819" s="54"/>
      <c r="T6819" s="17"/>
      <c r="U6819" s="17"/>
      <c r="V6819" s="17"/>
    </row>
    <row r="6820" spans="3:22">
      <c r="C6820" s="3"/>
      <c r="E6820" s="2"/>
      <c r="H6820" s="40"/>
      <c r="I6820" s="10"/>
      <c r="J6820" s="9"/>
      <c r="K6820" s="53"/>
      <c r="L6820" s="54"/>
      <c r="T6820" s="17"/>
      <c r="U6820" s="17"/>
      <c r="V6820" s="17"/>
    </row>
    <row r="6821" spans="3:22">
      <c r="C6821" s="3"/>
      <c r="E6821" s="2"/>
      <c r="H6821" s="40"/>
      <c r="I6821" s="10"/>
      <c r="J6821" s="9"/>
      <c r="K6821" s="53"/>
      <c r="L6821" s="54"/>
      <c r="T6821" s="17"/>
      <c r="U6821" s="17"/>
      <c r="V6821" s="17"/>
    </row>
    <row r="6822" spans="3:22">
      <c r="C6822" s="3"/>
      <c r="E6822" s="2"/>
      <c r="H6822" s="40"/>
      <c r="I6822" s="10"/>
      <c r="J6822" s="9"/>
      <c r="K6822" s="53"/>
      <c r="L6822" s="54"/>
      <c r="T6822" s="17"/>
      <c r="U6822" s="17"/>
      <c r="V6822" s="17"/>
    </row>
    <row r="6823" spans="3:22">
      <c r="C6823" s="3"/>
      <c r="E6823" s="2"/>
      <c r="H6823" s="40"/>
      <c r="I6823" s="10"/>
      <c r="J6823" s="9"/>
      <c r="K6823" s="53"/>
      <c r="L6823" s="54"/>
      <c r="T6823" s="17"/>
      <c r="U6823" s="17"/>
      <c r="V6823" s="17"/>
    </row>
    <row r="6824" spans="3:22">
      <c r="C6824" s="3"/>
      <c r="E6824" s="2"/>
      <c r="H6824" s="40"/>
      <c r="I6824" s="10"/>
      <c r="J6824" s="9"/>
      <c r="K6824" s="53"/>
      <c r="L6824" s="54"/>
      <c r="T6824" s="17"/>
      <c r="U6824" s="17"/>
      <c r="V6824" s="17"/>
    </row>
    <row r="6825" spans="3:22">
      <c r="C6825" s="3"/>
      <c r="E6825" s="2"/>
      <c r="H6825" s="40"/>
      <c r="I6825" s="10"/>
      <c r="J6825" s="9"/>
      <c r="K6825" s="53"/>
      <c r="L6825" s="54"/>
      <c r="T6825" s="17"/>
      <c r="U6825" s="17"/>
      <c r="V6825" s="17"/>
    </row>
    <row r="6826" spans="3:22">
      <c r="C6826" s="3"/>
      <c r="E6826" s="2"/>
      <c r="H6826" s="40"/>
      <c r="I6826" s="10"/>
      <c r="J6826" s="9"/>
      <c r="K6826" s="53"/>
      <c r="L6826" s="54"/>
      <c r="T6826" s="17"/>
      <c r="U6826" s="17"/>
      <c r="V6826" s="17"/>
    </row>
    <row r="6827" spans="3:22">
      <c r="C6827" s="3"/>
      <c r="E6827" s="2"/>
      <c r="H6827" s="40"/>
      <c r="I6827" s="10"/>
      <c r="J6827" s="9"/>
      <c r="K6827" s="53"/>
      <c r="L6827" s="54"/>
      <c r="T6827" s="17"/>
      <c r="U6827" s="17"/>
      <c r="V6827" s="17"/>
    </row>
    <row r="6828" spans="3:22">
      <c r="C6828" s="3"/>
      <c r="E6828" s="2"/>
      <c r="H6828" s="40"/>
      <c r="I6828" s="10"/>
      <c r="J6828" s="9"/>
      <c r="K6828" s="53"/>
      <c r="L6828" s="54"/>
      <c r="T6828" s="17"/>
      <c r="U6828" s="17"/>
      <c r="V6828" s="17"/>
    </row>
    <row r="6829" spans="3:22">
      <c r="C6829" s="3"/>
      <c r="E6829" s="2"/>
      <c r="H6829" s="40"/>
      <c r="I6829" s="10"/>
      <c r="J6829" s="9"/>
      <c r="K6829" s="53"/>
      <c r="L6829" s="54"/>
      <c r="T6829" s="17"/>
      <c r="U6829" s="17"/>
      <c r="V6829" s="17"/>
    </row>
    <row r="6830" spans="3:22">
      <c r="C6830" s="3"/>
      <c r="E6830" s="2"/>
      <c r="H6830" s="40"/>
      <c r="I6830" s="10"/>
      <c r="J6830" s="9"/>
      <c r="K6830" s="53"/>
      <c r="L6830" s="54"/>
      <c r="T6830" s="17"/>
      <c r="U6830" s="17"/>
      <c r="V6830" s="17"/>
    </row>
    <row r="6831" spans="3:22">
      <c r="C6831" s="3"/>
      <c r="E6831" s="2"/>
      <c r="H6831" s="40"/>
      <c r="I6831" s="10"/>
      <c r="J6831" s="9"/>
      <c r="K6831" s="53"/>
      <c r="L6831" s="54"/>
      <c r="T6831" s="17"/>
      <c r="U6831" s="17"/>
      <c r="V6831" s="17"/>
    </row>
    <row r="6832" spans="3:22">
      <c r="C6832" s="3"/>
      <c r="E6832" s="2"/>
      <c r="H6832" s="40"/>
      <c r="I6832" s="10"/>
      <c r="J6832" s="9"/>
      <c r="K6832" s="53"/>
      <c r="L6832" s="54"/>
      <c r="T6832" s="17"/>
      <c r="U6832" s="17"/>
      <c r="V6832" s="17"/>
    </row>
    <row r="6833" spans="3:22">
      <c r="C6833" s="3"/>
      <c r="E6833" s="2"/>
      <c r="H6833" s="40"/>
      <c r="I6833" s="10"/>
      <c r="J6833" s="9"/>
      <c r="K6833" s="53"/>
      <c r="L6833" s="54"/>
      <c r="T6833" s="17"/>
      <c r="U6833" s="17"/>
      <c r="V6833" s="17"/>
    </row>
    <row r="6834" spans="3:22">
      <c r="C6834" s="3"/>
      <c r="E6834" s="2"/>
      <c r="H6834" s="40"/>
      <c r="I6834" s="10"/>
      <c r="J6834" s="9"/>
      <c r="K6834" s="53"/>
      <c r="L6834" s="54"/>
      <c r="T6834" s="17"/>
      <c r="U6834" s="17"/>
      <c r="V6834" s="17"/>
    </row>
    <row r="6835" spans="3:22">
      <c r="C6835" s="3"/>
      <c r="E6835" s="2"/>
      <c r="H6835" s="40"/>
      <c r="I6835" s="10"/>
      <c r="J6835" s="9"/>
      <c r="K6835" s="53"/>
      <c r="L6835" s="54"/>
      <c r="T6835" s="17"/>
      <c r="U6835" s="17"/>
      <c r="V6835" s="17"/>
    </row>
    <row r="6836" spans="3:22">
      <c r="C6836" s="3"/>
      <c r="E6836" s="2"/>
      <c r="H6836" s="40"/>
      <c r="I6836" s="10"/>
      <c r="J6836" s="9"/>
      <c r="K6836" s="53"/>
      <c r="L6836" s="54"/>
      <c r="T6836" s="17"/>
      <c r="U6836" s="17"/>
      <c r="V6836" s="17"/>
    </row>
    <row r="6837" spans="3:22">
      <c r="C6837" s="3"/>
      <c r="E6837" s="2"/>
      <c r="H6837" s="40"/>
      <c r="I6837" s="10"/>
      <c r="J6837" s="9"/>
      <c r="K6837" s="53"/>
      <c r="L6837" s="54"/>
      <c r="T6837" s="17"/>
      <c r="U6837" s="17"/>
      <c r="V6837" s="17"/>
    </row>
    <row r="6838" spans="3:22">
      <c r="C6838" s="3"/>
      <c r="E6838" s="2"/>
      <c r="H6838" s="40"/>
      <c r="I6838" s="10"/>
      <c r="J6838" s="9"/>
      <c r="K6838" s="53"/>
      <c r="L6838" s="54"/>
      <c r="T6838" s="17"/>
      <c r="U6838" s="17"/>
      <c r="V6838" s="17"/>
    </row>
    <row r="6839" spans="3:22">
      <c r="C6839" s="3"/>
      <c r="E6839" s="2"/>
      <c r="H6839" s="40"/>
      <c r="I6839" s="10"/>
      <c r="J6839" s="9"/>
      <c r="K6839" s="53"/>
      <c r="L6839" s="54"/>
      <c r="T6839" s="17"/>
      <c r="U6839" s="17"/>
      <c r="V6839" s="17"/>
    </row>
    <row r="6840" spans="3:22">
      <c r="C6840" s="3"/>
      <c r="E6840" s="2"/>
      <c r="H6840" s="40"/>
      <c r="I6840" s="10"/>
      <c r="J6840" s="9"/>
      <c r="K6840" s="53"/>
      <c r="L6840" s="54"/>
      <c r="T6840" s="17"/>
      <c r="U6840" s="17"/>
      <c r="V6840" s="17"/>
    </row>
    <row r="6841" spans="3:22">
      <c r="C6841" s="3"/>
      <c r="E6841" s="2"/>
      <c r="H6841" s="40"/>
      <c r="I6841" s="10"/>
      <c r="J6841" s="9"/>
      <c r="K6841" s="53"/>
      <c r="L6841" s="54"/>
      <c r="T6841" s="17"/>
      <c r="U6841" s="17"/>
      <c r="V6841" s="17"/>
    </row>
    <row r="6842" spans="3:22">
      <c r="C6842" s="3"/>
      <c r="E6842" s="2"/>
      <c r="H6842" s="40"/>
      <c r="I6842" s="10"/>
      <c r="J6842" s="9"/>
      <c r="K6842" s="53"/>
      <c r="L6842" s="54"/>
      <c r="T6842" s="17"/>
      <c r="U6842" s="17"/>
      <c r="V6842" s="17"/>
    </row>
    <row r="6843" spans="3:22">
      <c r="C6843" s="3"/>
      <c r="E6843" s="2"/>
      <c r="H6843" s="40"/>
      <c r="I6843" s="10"/>
      <c r="J6843" s="9"/>
      <c r="K6843" s="53"/>
      <c r="L6843" s="54"/>
      <c r="T6843" s="17"/>
      <c r="U6843" s="17"/>
      <c r="V6843" s="17"/>
    </row>
    <row r="6844" spans="3:22">
      <c r="C6844" s="3"/>
      <c r="E6844" s="2"/>
      <c r="H6844" s="40"/>
      <c r="I6844" s="10"/>
      <c r="J6844" s="9"/>
      <c r="K6844" s="53"/>
      <c r="L6844" s="54"/>
      <c r="T6844" s="17"/>
      <c r="U6844" s="17"/>
      <c r="V6844" s="17"/>
    </row>
    <row r="6845" spans="3:22">
      <c r="C6845" s="3"/>
      <c r="E6845" s="2"/>
      <c r="H6845" s="40"/>
      <c r="I6845" s="10"/>
      <c r="J6845" s="9"/>
      <c r="K6845" s="53"/>
      <c r="L6845" s="54"/>
      <c r="T6845" s="17"/>
      <c r="U6845" s="17"/>
      <c r="V6845" s="17"/>
    </row>
    <row r="6846" spans="3:22">
      <c r="C6846" s="3"/>
      <c r="E6846" s="2"/>
      <c r="H6846" s="40"/>
      <c r="I6846" s="10"/>
      <c r="J6846" s="9"/>
      <c r="K6846" s="53"/>
      <c r="L6846" s="54"/>
      <c r="T6846" s="17"/>
      <c r="U6846" s="17"/>
      <c r="V6846" s="17"/>
    </row>
    <row r="6847" spans="3:22">
      <c r="C6847" s="3"/>
      <c r="E6847" s="2"/>
      <c r="H6847" s="40"/>
      <c r="I6847" s="10"/>
      <c r="J6847" s="9"/>
      <c r="K6847" s="53"/>
      <c r="L6847" s="54"/>
      <c r="T6847" s="17"/>
      <c r="U6847" s="17"/>
      <c r="V6847" s="17"/>
    </row>
    <row r="6848" spans="3:22">
      <c r="C6848" s="3"/>
      <c r="E6848" s="2"/>
      <c r="H6848" s="40"/>
      <c r="I6848" s="10"/>
      <c r="J6848" s="9"/>
      <c r="K6848" s="53"/>
      <c r="L6848" s="54"/>
      <c r="T6848" s="17"/>
      <c r="U6848" s="17"/>
      <c r="V6848" s="17"/>
    </row>
    <row r="6849" spans="3:22">
      <c r="C6849" s="3"/>
      <c r="E6849" s="2"/>
      <c r="H6849" s="40"/>
      <c r="I6849" s="10"/>
      <c r="J6849" s="9"/>
      <c r="K6849" s="53"/>
      <c r="L6849" s="54"/>
      <c r="T6849" s="17"/>
      <c r="U6849" s="17"/>
      <c r="V6849" s="17"/>
    </row>
    <row r="6850" spans="3:22">
      <c r="C6850" s="3"/>
      <c r="E6850" s="2"/>
      <c r="H6850" s="40"/>
      <c r="I6850" s="10"/>
      <c r="J6850" s="9"/>
      <c r="K6850" s="53"/>
      <c r="L6850" s="54"/>
      <c r="T6850" s="17"/>
      <c r="U6850" s="17"/>
      <c r="V6850" s="17"/>
    </row>
    <row r="6851" spans="3:22">
      <c r="C6851" s="3"/>
      <c r="E6851" s="2"/>
      <c r="H6851" s="40"/>
      <c r="I6851" s="10"/>
      <c r="J6851" s="9"/>
      <c r="K6851" s="53"/>
      <c r="L6851" s="54"/>
      <c r="T6851" s="17"/>
      <c r="U6851" s="17"/>
      <c r="V6851" s="17"/>
    </row>
    <row r="6852" spans="3:22">
      <c r="C6852" s="3"/>
      <c r="E6852" s="2"/>
      <c r="H6852" s="40"/>
      <c r="I6852" s="10"/>
      <c r="J6852" s="9"/>
      <c r="K6852" s="53"/>
      <c r="L6852" s="54"/>
      <c r="T6852" s="17"/>
      <c r="U6852" s="17"/>
      <c r="V6852" s="17"/>
    </row>
    <row r="6853" spans="3:22">
      <c r="C6853" s="3"/>
      <c r="E6853" s="2"/>
      <c r="H6853" s="40"/>
      <c r="I6853" s="10"/>
      <c r="J6853" s="9"/>
      <c r="K6853" s="53"/>
      <c r="L6853" s="54"/>
      <c r="T6853" s="17"/>
      <c r="U6853" s="17"/>
      <c r="V6853" s="17"/>
    </row>
    <row r="6854" spans="3:22">
      <c r="C6854" s="3"/>
      <c r="E6854" s="2"/>
      <c r="H6854" s="40"/>
      <c r="I6854" s="10"/>
      <c r="J6854" s="9"/>
      <c r="K6854" s="53"/>
      <c r="L6854" s="54"/>
      <c r="T6854" s="17"/>
      <c r="U6854" s="17"/>
      <c r="V6854" s="17"/>
    </row>
    <row r="6855" spans="3:22">
      <c r="C6855" s="3"/>
      <c r="E6855" s="2"/>
      <c r="H6855" s="40"/>
      <c r="I6855" s="10"/>
      <c r="J6855" s="9"/>
      <c r="K6855" s="53"/>
      <c r="L6855" s="54"/>
      <c r="T6855" s="17"/>
      <c r="U6855" s="17"/>
      <c r="V6855" s="17"/>
    </row>
    <row r="6856" spans="3:22">
      <c r="C6856" s="3"/>
      <c r="E6856" s="2"/>
      <c r="H6856" s="40"/>
      <c r="I6856" s="10"/>
      <c r="J6856" s="9"/>
      <c r="K6856" s="53"/>
      <c r="L6856" s="54"/>
      <c r="T6856" s="17"/>
      <c r="U6856" s="17"/>
      <c r="V6856" s="17"/>
    </row>
    <row r="6857" spans="3:22">
      <c r="C6857" s="3"/>
      <c r="E6857" s="2"/>
      <c r="H6857" s="40"/>
      <c r="I6857" s="10"/>
      <c r="J6857" s="9"/>
      <c r="K6857" s="53"/>
      <c r="L6857" s="54"/>
      <c r="T6857" s="17"/>
      <c r="U6857" s="17"/>
      <c r="V6857" s="17"/>
    </row>
    <row r="6858" spans="3:22">
      <c r="C6858" s="3"/>
      <c r="E6858" s="2"/>
      <c r="H6858" s="40"/>
      <c r="I6858" s="10"/>
      <c r="J6858" s="9"/>
      <c r="K6858" s="53"/>
      <c r="L6858" s="54"/>
      <c r="T6858" s="17"/>
      <c r="U6858" s="17"/>
      <c r="V6858" s="17"/>
    </row>
    <row r="6859" spans="3:22">
      <c r="C6859" s="3"/>
      <c r="E6859" s="2"/>
      <c r="H6859" s="40"/>
      <c r="I6859" s="10"/>
      <c r="J6859" s="9"/>
      <c r="K6859" s="53"/>
      <c r="L6859" s="54"/>
      <c r="T6859" s="17"/>
      <c r="U6859" s="17"/>
      <c r="V6859" s="17"/>
    </row>
    <row r="6860" spans="3:22">
      <c r="C6860" s="3"/>
      <c r="E6860" s="2"/>
      <c r="H6860" s="40"/>
      <c r="I6860" s="10"/>
      <c r="J6860" s="9"/>
      <c r="K6860" s="53"/>
      <c r="L6860" s="54"/>
      <c r="T6860" s="17"/>
      <c r="U6860" s="17"/>
      <c r="V6860" s="17"/>
    </row>
    <row r="6861" spans="3:22">
      <c r="C6861" s="3"/>
      <c r="E6861" s="2"/>
      <c r="H6861" s="40"/>
      <c r="I6861" s="10"/>
      <c r="J6861" s="9"/>
      <c r="K6861" s="53"/>
      <c r="L6861" s="54"/>
      <c r="T6861" s="17"/>
      <c r="U6861" s="17"/>
      <c r="V6861" s="17"/>
    </row>
    <row r="6862" spans="3:22">
      <c r="C6862" s="3"/>
      <c r="E6862" s="2"/>
      <c r="H6862" s="40"/>
      <c r="I6862" s="10"/>
      <c r="J6862" s="9"/>
      <c r="K6862" s="53"/>
      <c r="L6862" s="54"/>
      <c r="T6862" s="17"/>
      <c r="U6862" s="17"/>
      <c r="V6862" s="17"/>
    </row>
    <row r="6863" spans="3:22">
      <c r="C6863" s="3"/>
      <c r="E6863" s="2"/>
      <c r="H6863" s="40"/>
      <c r="I6863" s="10"/>
      <c r="J6863" s="9"/>
      <c r="K6863" s="53"/>
      <c r="L6863" s="54"/>
      <c r="T6863" s="17"/>
      <c r="U6863" s="17"/>
      <c r="V6863" s="17"/>
    </row>
    <row r="6864" spans="3:22">
      <c r="C6864" s="3"/>
      <c r="E6864" s="2"/>
      <c r="H6864" s="40"/>
      <c r="I6864" s="10"/>
      <c r="J6864" s="9"/>
      <c r="K6864" s="53"/>
      <c r="L6864" s="54"/>
      <c r="T6864" s="17"/>
      <c r="U6864" s="17"/>
      <c r="V6864" s="17"/>
    </row>
    <row r="6865" spans="3:22">
      <c r="C6865" s="3"/>
      <c r="E6865" s="2"/>
      <c r="H6865" s="40"/>
      <c r="I6865" s="10"/>
      <c r="J6865" s="9"/>
      <c r="K6865" s="53"/>
      <c r="L6865" s="54"/>
      <c r="T6865" s="17"/>
      <c r="U6865" s="17"/>
      <c r="V6865" s="17"/>
    </row>
    <row r="6866" spans="3:22">
      <c r="C6866" s="3"/>
      <c r="E6866" s="2"/>
      <c r="H6866" s="40"/>
      <c r="I6866" s="10"/>
      <c r="J6866" s="9"/>
      <c r="K6866" s="53"/>
      <c r="L6866" s="54"/>
      <c r="T6866" s="17"/>
      <c r="U6866" s="17"/>
      <c r="V6866" s="17"/>
    </row>
    <row r="6867" spans="3:22">
      <c r="C6867" s="3"/>
      <c r="E6867" s="2"/>
      <c r="H6867" s="40"/>
      <c r="I6867" s="10"/>
      <c r="J6867" s="9"/>
      <c r="K6867" s="53"/>
      <c r="L6867" s="54"/>
      <c r="T6867" s="17"/>
      <c r="U6867" s="17"/>
      <c r="V6867" s="17"/>
    </row>
    <row r="6868" spans="3:22">
      <c r="C6868" s="3"/>
      <c r="E6868" s="2"/>
      <c r="H6868" s="40"/>
      <c r="I6868" s="10"/>
      <c r="J6868" s="9"/>
      <c r="K6868" s="53"/>
      <c r="L6868" s="54"/>
      <c r="T6868" s="17"/>
      <c r="U6868" s="17"/>
      <c r="V6868" s="17"/>
    </row>
    <row r="6869" spans="3:22">
      <c r="C6869" s="3"/>
      <c r="E6869" s="2"/>
      <c r="H6869" s="40"/>
      <c r="I6869" s="10"/>
      <c r="J6869" s="9"/>
      <c r="K6869" s="53"/>
      <c r="L6869" s="54"/>
      <c r="T6869" s="17"/>
      <c r="U6869" s="17"/>
      <c r="V6869" s="17"/>
    </row>
    <row r="6870" spans="3:22">
      <c r="C6870" s="3"/>
      <c r="E6870" s="2"/>
      <c r="H6870" s="40"/>
      <c r="I6870" s="10"/>
      <c r="J6870" s="9"/>
      <c r="K6870" s="53"/>
      <c r="L6870" s="54"/>
      <c r="T6870" s="17"/>
      <c r="U6870" s="17"/>
      <c r="V6870" s="17"/>
    </row>
    <row r="6871" spans="3:22">
      <c r="C6871" s="3"/>
      <c r="E6871" s="2"/>
      <c r="H6871" s="40"/>
      <c r="I6871" s="10"/>
      <c r="J6871" s="9"/>
      <c r="K6871" s="53"/>
      <c r="L6871" s="54"/>
      <c r="T6871" s="17"/>
      <c r="U6871" s="17"/>
      <c r="V6871" s="17"/>
    </row>
    <row r="6872" spans="3:22">
      <c r="C6872" s="3"/>
      <c r="E6872" s="2"/>
      <c r="H6872" s="40"/>
      <c r="I6872" s="10"/>
      <c r="J6872" s="9"/>
      <c r="K6872" s="53"/>
      <c r="L6872" s="54"/>
      <c r="T6872" s="17"/>
      <c r="U6872" s="17"/>
      <c r="V6872" s="17"/>
    </row>
    <row r="6873" spans="3:22">
      <c r="C6873" s="3"/>
      <c r="E6873" s="2"/>
      <c r="H6873" s="40"/>
      <c r="I6873" s="10"/>
      <c r="J6873" s="9"/>
      <c r="K6873" s="53"/>
      <c r="L6873" s="54"/>
      <c r="T6873" s="17"/>
      <c r="U6873" s="17"/>
      <c r="V6873" s="17"/>
    </row>
    <row r="6874" spans="3:22">
      <c r="C6874" s="3"/>
      <c r="E6874" s="2"/>
      <c r="H6874" s="40"/>
      <c r="I6874" s="10"/>
      <c r="J6874" s="9"/>
      <c r="K6874" s="53"/>
      <c r="L6874" s="54"/>
      <c r="T6874" s="17"/>
      <c r="U6874" s="17"/>
      <c r="V6874" s="17"/>
    </row>
    <row r="6875" spans="3:22">
      <c r="C6875" s="3"/>
      <c r="E6875" s="2"/>
      <c r="H6875" s="40"/>
      <c r="I6875" s="10"/>
      <c r="J6875" s="9"/>
      <c r="K6875" s="53"/>
      <c r="L6875" s="54"/>
      <c r="T6875" s="17"/>
      <c r="U6875" s="17"/>
      <c r="V6875" s="17"/>
    </row>
    <row r="6876" spans="3:22">
      <c r="C6876" s="3"/>
      <c r="E6876" s="2"/>
      <c r="H6876" s="40"/>
      <c r="I6876" s="10"/>
      <c r="J6876" s="9"/>
      <c r="K6876" s="53"/>
      <c r="L6876" s="54"/>
      <c r="T6876" s="17"/>
      <c r="U6876" s="17"/>
      <c r="V6876" s="17"/>
    </row>
    <row r="6877" spans="3:22">
      <c r="C6877" s="3"/>
      <c r="E6877" s="2"/>
      <c r="H6877" s="40"/>
      <c r="I6877" s="10"/>
      <c r="J6877" s="9"/>
      <c r="K6877" s="53"/>
      <c r="L6877" s="54"/>
      <c r="T6877" s="17"/>
      <c r="U6877" s="17"/>
      <c r="V6877" s="17"/>
    </row>
    <row r="6878" spans="3:22">
      <c r="C6878" s="3"/>
      <c r="E6878" s="2"/>
      <c r="H6878" s="40"/>
      <c r="I6878" s="10"/>
      <c r="J6878" s="9"/>
      <c r="K6878" s="53"/>
      <c r="L6878" s="54"/>
      <c r="T6878" s="17"/>
      <c r="U6878" s="17"/>
      <c r="V6878" s="17"/>
    </row>
    <row r="6879" spans="3:22">
      <c r="C6879" s="3"/>
      <c r="E6879" s="2"/>
      <c r="H6879" s="40"/>
      <c r="I6879" s="10"/>
      <c r="J6879" s="9"/>
      <c r="K6879" s="53"/>
      <c r="L6879" s="54"/>
      <c r="T6879" s="17"/>
      <c r="U6879" s="17"/>
      <c r="V6879" s="17"/>
    </row>
    <row r="6880" spans="3:22">
      <c r="C6880" s="3"/>
      <c r="E6880" s="2"/>
      <c r="H6880" s="40"/>
      <c r="I6880" s="10"/>
      <c r="J6880" s="9"/>
      <c r="K6880" s="53"/>
      <c r="L6880" s="54"/>
      <c r="T6880" s="17"/>
      <c r="U6880" s="17"/>
      <c r="V6880" s="17"/>
    </row>
    <row r="6881" spans="3:22">
      <c r="C6881" s="3"/>
      <c r="E6881" s="2"/>
      <c r="H6881" s="40"/>
      <c r="I6881" s="10"/>
      <c r="J6881" s="9"/>
      <c r="K6881" s="53"/>
      <c r="L6881" s="54"/>
      <c r="T6881" s="17"/>
      <c r="U6881" s="17"/>
      <c r="V6881" s="17"/>
    </row>
    <row r="6882" spans="3:22">
      <c r="C6882" s="3"/>
      <c r="E6882" s="2"/>
      <c r="H6882" s="40"/>
      <c r="I6882" s="10"/>
      <c r="J6882" s="9"/>
      <c r="K6882" s="53"/>
      <c r="L6882" s="54"/>
      <c r="T6882" s="17"/>
      <c r="U6882" s="17"/>
      <c r="V6882" s="17"/>
    </row>
    <row r="6883" spans="3:22">
      <c r="C6883" s="3"/>
      <c r="E6883" s="2"/>
      <c r="H6883" s="40"/>
      <c r="I6883" s="10"/>
      <c r="J6883" s="9"/>
      <c r="K6883" s="53"/>
      <c r="L6883" s="54"/>
      <c r="T6883" s="17"/>
      <c r="U6883" s="17"/>
      <c r="V6883" s="17"/>
    </row>
    <row r="6884" spans="3:22">
      <c r="C6884" s="3"/>
      <c r="E6884" s="2"/>
      <c r="H6884" s="40"/>
      <c r="I6884" s="10"/>
      <c r="J6884" s="9"/>
      <c r="K6884" s="53"/>
      <c r="L6884" s="54"/>
      <c r="T6884" s="17"/>
      <c r="U6884" s="17"/>
      <c r="V6884" s="17"/>
    </row>
    <row r="6885" spans="3:22">
      <c r="C6885" s="3"/>
      <c r="E6885" s="2"/>
      <c r="H6885" s="40"/>
      <c r="I6885" s="10"/>
      <c r="J6885" s="9"/>
      <c r="K6885" s="53"/>
      <c r="L6885" s="54"/>
      <c r="T6885" s="17"/>
      <c r="U6885" s="17"/>
      <c r="V6885" s="17"/>
    </row>
    <row r="6886" spans="3:22">
      <c r="C6886" s="3"/>
      <c r="E6886" s="2"/>
      <c r="H6886" s="40"/>
      <c r="I6886" s="10"/>
      <c r="J6886" s="9"/>
      <c r="K6886" s="53"/>
      <c r="L6886" s="54"/>
      <c r="T6886" s="17"/>
      <c r="U6886" s="17"/>
      <c r="V6886" s="17"/>
    </row>
    <row r="6887" spans="3:22">
      <c r="C6887" s="3"/>
      <c r="E6887" s="2"/>
      <c r="H6887" s="40"/>
      <c r="I6887" s="10"/>
      <c r="J6887" s="9"/>
      <c r="K6887" s="53"/>
      <c r="L6887" s="54"/>
      <c r="T6887" s="17"/>
      <c r="U6887" s="17"/>
      <c r="V6887" s="17"/>
    </row>
    <row r="6888" spans="3:22">
      <c r="C6888" s="3"/>
      <c r="E6888" s="2"/>
      <c r="H6888" s="40"/>
      <c r="I6888" s="10"/>
      <c r="J6888" s="9"/>
      <c r="K6888" s="53"/>
      <c r="L6888" s="54"/>
      <c r="T6888" s="17"/>
      <c r="U6888" s="17"/>
      <c r="V6888" s="17"/>
    </row>
    <row r="6889" spans="3:22">
      <c r="C6889" s="3"/>
      <c r="E6889" s="2"/>
      <c r="H6889" s="40"/>
      <c r="I6889" s="10"/>
      <c r="J6889" s="9"/>
      <c r="K6889" s="53"/>
      <c r="L6889" s="54"/>
      <c r="T6889" s="17"/>
      <c r="U6889" s="17"/>
      <c r="V6889" s="17"/>
    </row>
    <row r="6890" spans="3:22">
      <c r="C6890" s="3"/>
      <c r="E6890" s="2"/>
      <c r="H6890" s="40"/>
      <c r="I6890" s="10"/>
      <c r="J6890" s="9"/>
      <c r="K6890" s="53"/>
      <c r="L6890" s="54"/>
      <c r="T6890" s="17"/>
      <c r="U6890" s="17"/>
      <c r="V6890" s="17"/>
    </row>
    <row r="6891" spans="3:22">
      <c r="C6891" s="3"/>
      <c r="E6891" s="2"/>
      <c r="H6891" s="40"/>
      <c r="I6891" s="10"/>
      <c r="J6891" s="9"/>
      <c r="K6891" s="53"/>
      <c r="L6891" s="54"/>
      <c r="T6891" s="17"/>
      <c r="U6891" s="17"/>
      <c r="V6891" s="17"/>
    </row>
    <row r="6892" spans="3:22">
      <c r="C6892" s="3"/>
      <c r="E6892" s="2"/>
      <c r="H6892" s="40"/>
      <c r="I6892" s="10"/>
      <c r="J6892" s="9"/>
      <c r="K6892" s="53"/>
      <c r="L6892" s="54"/>
      <c r="T6892" s="17"/>
      <c r="U6892" s="17"/>
      <c r="V6892" s="17"/>
    </row>
    <row r="6893" spans="3:22">
      <c r="C6893" s="3"/>
      <c r="E6893" s="2"/>
      <c r="H6893" s="40"/>
      <c r="I6893" s="10"/>
      <c r="J6893" s="9"/>
      <c r="K6893" s="53"/>
      <c r="L6893" s="54"/>
      <c r="T6893" s="17"/>
      <c r="U6893" s="17"/>
      <c r="V6893" s="17"/>
    </row>
    <row r="6894" spans="3:22">
      <c r="C6894" s="3"/>
      <c r="E6894" s="2"/>
      <c r="H6894" s="40"/>
      <c r="I6894" s="10"/>
      <c r="J6894" s="9"/>
      <c r="K6894" s="53"/>
      <c r="L6894" s="54"/>
      <c r="T6894" s="17"/>
      <c r="U6894" s="17"/>
      <c r="V6894" s="17"/>
    </row>
    <row r="6895" spans="3:22">
      <c r="C6895" s="3"/>
      <c r="E6895" s="2"/>
      <c r="H6895" s="40"/>
      <c r="I6895" s="10"/>
      <c r="J6895" s="9"/>
      <c r="K6895" s="53"/>
      <c r="L6895" s="54"/>
      <c r="T6895" s="17"/>
      <c r="U6895" s="17"/>
      <c r="V6895" s="17"/>
    </row>
    <row r="6896" spans="3:22">
      <c r="C6896" s="3"/>
      <c r="E6896" s="2"/>
      <c r="H6896" s="40"/>
      <c r="I6896" s="10"/>
      <c r="J6896" s="9"/>
      <c r="K6896" s="53"/>
      <c r="L6896" s="54"/>
      <c r="T6896" s="17"/>
      <c r="U6896" s="17"/>
      <c r="V6896" s="17"/>
    </row>
    <row r="6897" spans="3:24">
      <c r="C6897" s="3"/>
      <c r="E6897" s="2"/>
      <c r="H6897" s="40"/>
      <c r="I6897" s="10"/>
      <c r="J6897" s="9"/>
      <c r="K6897" s="53"/>
      <c r="L6897" s="54"/>
      <c r="T6897" s="17"/>
      <c r="U6897" s="17"/>
      <c r="V6897" s="17"/>
    </row>
    <row r="6898" spans="3:24">
      <c r="C6898" s="3"/>
      <c r="E6898" s="2"/>
      <c r="H6898" s="40"/>
      <c r="I6898" s="10"/>
      <c r="J6898" s="9"/>
      <c r="K6898" s="53"/>
      <c r="L6898" s="54"/>
      <c r="T6898" s="17"/>
      <c r="U6898" s="17"/>
      <c r="V6898" s="17"/>
    </row>
    <row r="6899" spans="3:24">
      <c r="C6899" s="3"/>
      <c r="E6899" s="2"/>
      <c r="H6899" s="40"/>
      <c r="I6899" s="10"/>
      <c r="J6899" s="9"/>
      <c r="K6899" s="53"/>
      <c r="L6899" s="54"/>
      <c r="T6899" s="17"/>
      <c r="U6899" s="17"/>
      <c r="V6899" s="17"/>
    </row>
    <row r="6900" spans="3:24">
      <c r="C6900" s="3"/>
      <c r="E6900" s="2"/>
      <c r="H6900" s="40"/>
      <c r="I6900" s="10"/>
      <c r="J6900" s="9"/>
      <c r="K6900" s="53"/>
      <c r="L6900" s="54"/>
      <c r="T6900" s="17"/>
      <c r="U6900" s="17"/>
      <c r="X6900" s="23"/>
    </row>
    <row r="6901" spans="3:24">
      <c r="C6901" s="3"/>
      <c r="E6901" s="2"/>
      <c r="H6901" s="40"/>
      <c r="I6901" s="10"/>
      <c r="J6901" s="9"/>
      <c r="K6901" s="53"/>
      <c r="L6901" s="54"/>
      <c r="T6901" s="17"/>
      <c r="U6901" s="17"/>
      <c r="V6901" s="17"/>
    </row>
    <row r="6902" spans="3:24">
      <c r="C6902" s="3"/>
      <c r="E6902" s="2"/>
      <c r="H6902" s="40"/>
      <c r="I6902" s="10"/>
      <c r="J6902" s="9"/>
      <c r="K6902" s="53"/>
      <c r="L6902" s="54"/>
      <c r="T6902" s="17"/>
      <c r="U6902" s="17"/>
      <c r="V6902" s="17"/>
    </row>
    <row r="6903" spans="3:24">
      <c r="C6903" s="3"/>
      <c r="E6903" s="2"/>
      <c r="H6903" s="40"/>
      <c r="I6903" s="10"/>
      <c r="J6903" s="9"/>
      <c r="K6903" s="53"/>
      <c r="L6903" s="54"/>
      <c r="T6903" s="17"/>
      <c r="U6903" s="17"/>
      <c r="V6903" s="17"/>
    </row>
    <row r="6904" spans="3:24">
      <c r="C6904" s="3"/>
      <c r="E6904" s="2"/>
      <c r="H6904" s="40"/>
      <c r="I6904" s="10"/>
      <c r="J6904" s="9"/>
      <c r="K6904" s="53"/>
      <c r="L6904" s="54"/>
      <c r="T6904" s="17"/>
      <c r="U6904" s="17"/>
      <c r="V6904" s="17"/>
    </row>
    <row r="6905" spans="3:24">
      <c r="C6905" s="3"/>
      <c r="E6905" s="2"/>
      <c r="H6905" s="40"/>
      <c r="I6905" s="10"/>
      <c r="J6905" s="9"/>
      <c r="K6905" s="53"/>
      <c r="L6905" s="54"/>
      <c r="T6905" s="17"/>
      <c r="U6905" s="17"/>
      <c r="V6905" s="17"/>
    </row>
    <row r="6906" spans="3:24">
      <c r="C6906" s="3"/>
      <c r="E6906" s="2"/>
      <c r="H6906" s="40"/>
      <c r="I6906" s="10"/>
      <c r="J6906" s="9"/>
      <c r="K6906" s="53"/>
      <c r="L6906" s="54"/>
      <c r="T6906" s="17"/>
      <c r="U6906" s="17"/>
      <c r="V6906" s="17"/>
    </row>
    <row r="6907" spans="3:24">
      <c r="C6907" s="3"/>
      <c r="E6907" s="2"/>
      <c r="H6907" s="40"/>
      <c r="I6907" s="10"/>
      <c r="J6907" s="9"/>
      <c r="K6907" s="53"/>
      <c r="L6907" s="54"/>
      <c r="T6907" s="17"/>
      <c r="U6907" s="17"/>
      <c r="V6907" s="17"/>
    </row>
    <row r="6908" spans="3:24">
      <c r="C6908" s="3"/>
      <c r="E6908" s="2"/>
      <c r="H6908" s="40"/>
      <c r="I6908" s="10"/>
      <c r="J6908" s="9"/>
      <c r="K6908" s="53"/>
      <c r="L6908" s="54"/>
      <c r="T6908" s="17"/>
      <c r="U6908" s="17"/>
      <c r="V6908" s="17"/>
    </row>
    <row r="6909" spans="3:24">
      <c r="C6909" s="3"/>
      <c r="E6909" s="2"/>
      <c r="H6909" s="40"/>
      <c r="I6909" s="10"/>
      <c r="J6909" s="9"/>
      <c r="K6909" s="53"/>
      <c r="L6909" s="54"/>
      <c r="T6909" s="17"/>
      <c r="U6909" s="17"/>
      <c r="V6909" s="17"/>
    </row>
    <row r="6910" spans="3:24">
      <c r="C6910" s="3"/>
      <c r="E6910" s="2"/>
      <c r="H6910" s="40"/>
      <c r="I6910" s="10"/>
      <c r="J6910" s="9"/>
      <c r="K6910" s="53"/>
      <c r="L6910" s="54"/>
      <c r="T6910" s="17"/>
      <c r="U6910" s="17"/>
      <c r="V6910" s="17"/>
    </row>
    <row r="6911" spans="3:24">
      <c r="C6911" s="3"/>
      <c r="E6911" s="2"/>
      <c r="H6911" s="40"/>
      <c r="I6911" s="10"/>
      <c r="J6911" s="9"/>
      <c r="K6911" s="53"/>
      <c r="L6911" s="54"/>
      <c r="T6911" s="17"/>
      <c r="U6911" s="17"/>
      <c r="V6911" s="17"/>
    </row>
    <row r="6912" spans="3:24">
      <c r="C6912" s="3"/>
      <c r="E6912" s="2"/>
      <c r="H6912" s="40"/>
      <c r="I6912" s="10"/>
      <c r="J6912" s="9"/>
      <c r="K6912" s="53"/>
      <c r="L6912" s="54"/>
      <c r="T6912" s="17"/>
      <c r="U6912" s="17"/>
      <c r="V6912" s="17"/>
    </row>
    <row r="6913" spans="3:22">
      <c r="C6913" s="3"/>
      <c r="E6913" s="2"/>
      <c r="H6913" s="40"/>
      <c r="I6913" s="10"/>
      <c r="J6913" s="9"/>
      <c r="K6913" s="53"/>
      <c r="L6913" s="54"/>
      <c r="T6913" s="17"/>
      <c r="U6913" s="17"/>
      <c r="V6913" s="17"/>
    </row>
    <row r="6914" spans="3:22">
      <c r="C6914" s="3"/>
      <c r="E6914" s="2"/>
      <c r="H6914" s="40"/>
      <c r="I6914" s="10"/>
      <c r="J6914" s="9"/>
      <c r="K6914" s="53"/>
      <c r="L6914" s="54"/>
      <c r="T6914" s="17"/>
      <c r="U6914" s="17"/>
      <c r="V6914" s="17"/>
    </row>
    <row r="6915" spans="3:22">
      <c r="C6915" s="3"/>
      <c r="E6915" s="2"/>
      <c r="H6915" s="40"/>
      <c r="I6915" s="10"/>
      <c r="J6915" s="9"/>
      <c r="K6915" s="53"/>
      <c r="L6915" s="54"/>
      <c r="T6915" s="17"/>
      <c r="U6915" s="17"/>
      <c r="V6915" s="17"/>
    </row>
    <row r="6916" spans="3:22">
      <c r="C6916" s="3"/>
      <c r="E6916" s="2"/>
      <c r="H6916" s="40"/>
      <c r="I6916" s="10"/>
      <c r="J6916" s="9"/>
      <c r="K6916" s="53"/>
      <c r="L6916" s="54"/>
      <c r="T6916" s="17"/>
      <c r="U6916" s="17"/>
      <c r="V6916" s="17"/>
    </row>
    <row r="6917" spans="3:22">
      <c r="C6917" s="3"/>
      <c r="E6917" s="2"/>
      <c r="H6917" s="40"/>
      <c r="I6917" s="10"/>
      <c r="J6917" s="9"/>
      <c r="K6917" s="53"/>
      <c r="L6917" s="54"/>
      <c r="T6917" s="17"/>
      <c r="U6917" s="17"/>
      <c r="V6917" s="17"/>
    </row>
    <row r="6918" spans="3:22">
      <c r="C6918" s="3"/>
      <c r="E6918" s="2"/>
      <c r="H6918" s="40"/>
      <c r="I6918" s="10"/>
      <c r="J6918" s="9"/>
      <c r="K6918" s="53"/>
      <c r="L6918" s="54"/>
      <c r="T6918" s="17"/>
      <c r="U6918" s="17"/>
      <c r="V6918" s="17"/>
    </row>
    <row r="6919" spans="3:22">
      <c r="C6919" s="3"/>
      <c r="E6919" s="2"/>
      <c r="H6919" s="40"/>
      <c r="I6919" s="10"/>
      <c r="J6919" s="9"/>
      <c r="K6919" s="53"/>
      <c r="L6919" s="54"/>
      <c r="T6919" s="17"/>
      <c r="U6919" s="17"/>
      <c r="V6919" s="17"/>
    </row>
    <row r="6920" spans="3:22">
      <c r="C6920" s="3"/>
      <c r="E6920" s="2"/>
      <c r="H6920" s="40"/>
      <c r="I6920" s="10"/>
      <c r="J6920" s="9"/>
      <c r="K6920" s="53"/>
      <c r="L6920" s="54"/>
      <c r="T6920" s="17"/>
      <c r="U6920" s="17"/>
      <c r="V6920" s="17"/>
    </row>
    <row r="6921" spans="3:22">
      <c r="C6921" s="3"/>
      <c r="E6921" s="2"/>
      <c r="H6921" s="40"/>
      <c r="I6921" s="10"/>
      <c r="J6921" s="9"/>
      <c r="K6921" s="53"/>
      <c r="L6921" s="54"/>
      <c r="T6921" s="17"/>
      <c r="U6921" s="17"/>
      <c r="V6921" s="17"/>
    </row>
    <row r="6922" spans="3:22">
      <c r="C6922" s="3"/>
      <c r="E6922" s="2"/>
      <c r="H6922" s="40"/>
      <c r="I6922" s="10"/>
      <c r="J6922" s="9"/>
      <c r="K6922" s="53"/>
      <c r="L6922" s="54"/>
      <c r="T6922" s="17"/>
      <c r="U6922" s="17"/>
      <c r="V6922" s="17"/>
    </row>
    <row r="6923" spans="3:22">
      <c r="C6923" s="3"/>
      <c r="E6923" s="2"/>
      <c r="H6923" s="40"/>
      <c r="I6923" s="10"/>
      <c r="J6923" s="9"/>
      <c r="K6923" s="53"/>
      <c r="L6923" s="54"/>
      <c r="T6923" s="17"/>
      <c r="U6923" s="17"/>
      <c r="V6923" s="17"/>
    </row>
    <row r="6924" spans="3:22">
      <c r="C6924" s="3"/>
      <c r="E6924" s="2"/>
      <c r="H6924" s="40"/>
      <c r="I6924" s="10"/>
      <c r="J6924" s="9"/>
      <c r="K6924" s="53"/>
      <c r="L6924" s="54"/>
      <c r="T6924" s="17"/>
      <c r="U6924" s="17"/>
      <c r="V6924" s="17"/>
    </row>
    <row r="6925" spans="3:22">
      <c r="C6925" s="3"/>
      <c r="E6925" s="2"/>
      <c r="H6925" s="40"/>
      <c r="I6925" s="10"/>
      <c r="J6925" s="9"/>
      <c r="K6925" s="53"/>
      <c r="L6925" s="54"/>
      <c r="T6925" s="17"/>
      <c r="U6925" s="17"/>
      <c r="V6925" s="17"/>
    </row>
    <row r="6926" spans="3:22">
      <c r="C6926" s="3"/>
      <c r="E6926" s="2"/>
      <c r="H6926" s="40"/>
      <c r="I6926" s="10"/>
      <c r="J6926" s="9"/>
      <c r="K6926" s="53"/>
      <c r="L6926" s="54"/>
      <c r="T6926" s="17"/>
      <c r="U6926" s="17"/>
      <c r="V6926" s="17"/>
    </row>
    <row r="6927" spans="3:22">
      <c r="C6927" s="3"/>
      <c r="E6927" s="2"/>
      <c r="H6927" s="40"/>
      <c r="I6927" s="10"/>
      <c r="J6927" s="9"/>
      <c r="K6927" s="53"/>
      <c r="L6927" s="54"/>
      <c r="T6927" s="17"/>
      <c r="U6927" s="17"/>
      <c r="V6927" s="17"/>
    </row>
    <row r="6928" spans="3:22">
      <c r="C6928" s="3"/>
      <c r="E6928" s="2"/>
      <c r="H6928" s="40"/>
      <c r="I6928" s="10"/>
      <c r="J6928" s="9"/>
      <c r="K6928" s="53"/>
      <c r="L6928" s="54"/>
      <c r="T6928" s="17"/>
      <c r="U6928" s="17"/>
      <c r="V6928" s="17"/>
    </row>
    <row r="6929" spans="3:22">
      <c r="C6929" s="3"/>
      <c r="E6929" s="2"/>
      <c r="H6929" s="40"/>
      <c r="I6929" s="10"/>
      <c r="J6929" s="9"/>
      <c r="K6929" s="53"/>
      <c r="L6929" s="54"/>
      <c r="T6929" s="17"/>
      <c r="U6929" s="17"/>
      <c r="V6929" s="17"/>
    </row>
    <row r="6930" spans="3:22">
      <c r="C6930" s="3"/>
      <c r="E6930" s="2"/>
      <c r="H6930" s="40"/>
      <c r="I6930" s="10"/>
      <c r="J6930" s="9"/>
      <c r="K6930" s="53"/>
      <c r="L6930" s="54"/>
      <c r="T6930" s="17"/>
      <c r="U6930" s="17"/>
      <c r="V6930" s="17"/>
    </row>
    <row r="6931" spans="3:22">
      <c r="C6931" s="3"/>
      <c r="E6931" s="2"/>
      <c r="H6931" s="40"/>
      <c r="I6931" s="10"/>
      <c r="J6931" s="9"/>
      <c r="K6931" s="53"/>
      <c r="L6931" s="54"/>
      <c r="T6931" s="17"/>
      <c r="U6931" s="17"/>
      <c r="V6931" s="17"/>
    </row>
    <row r="6932" spans="3:22">
      <c r="C6932" s="3"/>
      <c r="E6932" s="2"/>
      <c r="H6932" s="40"/>
      <c r="I6932" s="10"/>
      <c r="J6932" s="9"/>
      <c r="K6932" s="53"/>
      <c r="L6932" s="54"/>
      <c r="T6932" s="17"/>
      <c r="U6932" s="17"/>
      <c r="V6932" s="17"/>
    </row>
    <row r="6933" spans="3:22">
      <c r="C6933" s="3"/>
      <c r="E6933" s="2"/>
      <c r="H6933" s="40"/>
      <c r="I6933" s="10"/>
      <c r="J6933" s="9"/>
      <c r="K6933" s="53"/>
      <c r="L6933" s="54"/>
      <c r="T6933" s="17"/>
      <c r="U6933" s="17"/>
      <c r="V6933" s="17"/>
    </row>
    <row r="6934" spans="3:22">
      <c r="C6934" s="3"/>
      <c r="E6934" s="2"/>
      <c r="H6934" s="40"/>
      <c r="I6934" s="10"/>
      <c r="J6934" s="9"/>
      <c r="K6934" s="53"/>
      <c r="L6934" s="54"/>
      <c r="T6934" s="17"/>
      <c r="U6934" s="17"/>
      <c r="V6934" s="17"/>
    </row>
    <row r="6935" spans="3:22">
      <c r="C6935" s="3"/>
      <c r="E6935" s="2"/>
      <c r="H6935" s="40"/>
      <c r="I6935" s="10"/>
      <c r="J6935" s="9"/>
      <c r="K6935" s="53"/>
      <c r="L6935" s="54"/>
      <c r="T6935" s="17"/>
      <c r="U6935" s="17"/>
      <c r="V6935" s="17"/>
    </row>
    <row r="6936" spans="3:22">
      <c r="C6936" s="3"/>
      <c r="E6936" s="2"/>
      <c r="H6936" s="40"/>
      <c r="I6936" s="10"/>
      <c r="J6936" s="9"/>
      <c r="K6936" s="53"/>
      <c r="L6936" s="54"/>
      <c r="T6936" s="17"/>
      <c r="U6936" s="17"/>
      <c r="V6936" s="17"/>
    </row>
    <row r="6937" spans="3:22">
      <c r="C6937" s="3"/>
      <c r="E6937" s="2"/>
      <c r="H6937" s="40"/>
      <c r="I6937" s="10"/>
      <c r="J6937" s="9"/>
      <c r="K6937" s="53"/>
      <c r="L6937" s="54"/>
      <c r="T6937" s="17"/>
      <c r="U6937" s="17"/>
      <c r="V6937" s="17"/>
    </row>
    <row r="6938" spans="3:22">
      <c r="C6938" s="3"/>
      <c r="E6938" s="2"/>
      <c r="H6938" s="40"/>
      <c r="I6938" s="10"/>
      <c r="J6938" s="9"/>
      <c r="K6938" s="53"/>
      <c r="L6938" s="54"/>
      <c r="T6938" s="17"/>
      <c r="U6938" s="17"/>
      <c r="V6938" s="17"/>
    </row>
    <row r="6939" spans="3:22">
      <c r="C6939" s="3"/>
      <c r="E6939" s="2"/>
      <c r="H6939" s="40"/>
      <c r="I6939" s="10"/>
      <c r="J6939" s="9"/>
      <c r="K6939" s="53"/>
      <c r="L6939" s="54"/>
      <c r="T6939" s="17"/>
      <c r="U6939" s="17"/>
      <c r="V6939" s="17"/>
    </row>
    <row r="6940" spans="3:22">
      <c r="C6940" s="3"/>
      <c r="E6940" s="2"/>
      <c r="H6940" s="40"/>
      <c r="I6940" s="10"/>
      <c r="J6940" s="9"/>
      <c r="K6940" s="53"/>
      <c r="L6940" s="54"/>
      <c r="T6940" s="17"/>
      <c r="U6940" s="17"/>
      <c r="V6940" s="17"/>
    </row>
    <row r="6941" spans="3:22">
      <c r="C6941" s="3"/>
      <c r="E6941" s="2"/>
      <c r="H6941" s="40"/>
      <c r="I6941" s="10"/>
      <c r="J6941" s="9"/>
      <c r="K6941" s="53"/>
      <c r="L6941" s="54"/>
      <c r="T6941" s="17"/>
      <c r="U6941" s="17"/>
      <c r="V6941" s="17"/>
    </row>
    <row r="6942" spans="3:22">
      <c r="C6942" s="3"/>
      <c r="E6942" s="2"/>
      <c r="H6942" s="40"/>
      <c r="I6942" s="10"/>
      <c r="J6942" s="9"/>
      <c r="K6942" s="53"/>
      <c r="L6942" s="54"/>
      <c r="T6942" s="17"/>
      <c r="U6942" s="17"/>
      <c r="V6942" s="17"/>
    </row>
    <row r="6943" spans="3:22">
      <c r="C6943" s="3"/>
      <c r="E6943" s="2"/>
      <c r="H6943" s="40"/>
      <c r="I6943" s="10"/>
      <c r="J6943" s="9"/>
      <c r="K6943" s="53"/>
      <c r="L6943" s="54"/>
      <c r="T6943" s="17"/>
      <c r="U6943" s="17"/>
      <c r="V6943" s="17"/>
    </row>
    <row r="6944" spans="3:22">
      <c r="C6944" s="3"/>
      <c r="E6944" s="2"/>
      <c r="H6944" s="40"/>
      <c r="I6944" s="10"/>
      <c r="J6944" s="9"/>
      <c r="K6944" s="53"/>
      <c r="L6944" s="54"/>
      <c r="T6944" s="17"/>
      <c r="U6944" s="17"/>
      <c r="V6944" s="17"/>
    </row>
    <row r="6945" spans="3:22">
      <c r="C6945" s="3"/>
      <c r="E6945" s="2"/>
      <c r="H6945" s="40"/>
      <c r="I6945" s="10"/>
      <c r="J6945" s="9"/>
      <c r="K6945" s="53"/>
      <c r="L6945" s="54"/>
      <c r="T6945" s="17"/>
      <c r="U6945" s="17"/>
      <c r="V6945" s="17"/>
    </row>
    <row r="6946" spans="3:22">
      <c r="C6946" s="3"/>
      <c r="E6946" s="2"/>
      <c r="H6946" s="40"/>
      <c r="I6946" s="10"/>
      <c r="J6946" s="9"/>
      <c r="K6946" s="53"/>
      <c r="L6946" s="54"/>
      <c r="T6946" s="17"/>
      <c r="U6946" s="17"/>
      <c r="V6946" s="17"/>
    </row>
    <row r="6947" spans="3:22">
      <c r="C6947" s="3"/>
      <c r="E6947" s="2"/>
      <c r="H6947" s="40"/>
      <c r="I6947" s="10"/>
      <c r="J6947" s="9"/>
      <c r="K6947" s="53"/>
      <c r="L6947" s="54"/>
      <c r="T6947" s="17"/>
      <c r="U6947" s="17"/>
      <c r="V6947" s="17"/>
    </row>
    <row r="6948" spans="3:22">
      <c r="C6948" s="3"/>
      <c r="E6948" s="2"/>
      <c r="H6948" s="40"/>
      <c r="I6948" s="10"/>
      <c r="J6948" s="9"/>
      <c r="K6948" s="53"/>
      <c r="L6948" s="54"/>
      <c r="T6948" s="17"/>
      <c r="U6948" s="17"/>
      <c r="V6948" s="17"/>
    </row>
    <row r="6949" spans="3:22">
      <c r="C6949" s="3"/>
      <c r="E6949" s="2"/>
      <c r="H6949" s="40"/>
      <c r="I6949" s="10"/>
      <c r="J6949" s="9"/>
      <c r="K6949" s="53"/>
      <c r="L6949" s="54"/>
      <c r="T6949" s="17"/>
      <c r="U6949" s="17"/>
      <c r="V6949" s="17"/>
    </row>
    <row r="6950" spans="3:22">
      <c r="C6950" s="3"/>
      <c r="E6950" s="2"/>
      <c r="H6950" s="40"/>
      <c r="I6950" s="10"/>
      <c r="J6950" s="9"/>
      <c r="K6950" s="53"/>
      <c r="L6950" s="54"/>
      <c r="T6950" s="17"/>
      <c r="U6950" s="17"/>
      <c r="V6950" s="17"/>
    </row>
    <row r="6951" spans="3:22">
      <c r="C6951" s="3"/>
      <c r="E6951" s="2"/>
      <c r="H6951" s="40"/>
      <c r="I6951" s="10"/>
      <c r="J6951" s="9"/>
      <c r="K6951" s="53"/>
      <c r="L6951" s="54"/>
      <c r="T6951" s="17"/>
      <c r="U6951" s="17"/>
      <c r="V6951" s="17"/>
    </row>
    <row r="6952" spans="3:22">
      <c r="C6952" s="3"/>
      <c r="E6952" s="2"/>
      <c r="H6952" s="40"/>
      <c r="I6952" s="10"/>
      <c r="J6952" s="9"/>
      <c r="K6952" s="53"/>
      <c r="L6952" s="54"/>
      <c r="T6952" s="17"/>
      <c r="U6952" s="17"/>
      <c r="V6952" s="17"/>
    </row>
    <row r="6953" spans="3:22">
      <c r="C6953" s="3"/>
      <c r="E6953" s="2"/>
      <c r="H6953" s="40"/>
      <c r="I6953" s="10"/>
      <c r="J6953" s="9"/>
      <c r="K6953" s="53"/>
      <c r="L6953" s="54"/>
      <c r="T6953" s="17"/>
      <c r="U6953" s="17"/>
      <c r="V6953" s="17"/>
    </row>
    <row r="6954" spans="3:22">
      <c r="C6954" s="3"/>
      <c r="E6954" s="2"/>
      <c r="H6954" s="40"/>
      <c r="I6954" s="10"/>
      <c r="J6954" s="9"/>
      <c r="K6954" s="53"/>
      <c r="L6954" s="54"/>
      <c r="T6954" s="17"/>
      <c r="U6954" s="17"/>
      <c r="V6954" s="17"/>
    </row>
    <row r="6955" spans="3:22">
      <c r="C6955" s="3"/>
      <c r="E6955" s="2"/>
      <c r="H6955" s="40"/>
      <c r="I6955" s="10"/>
      <c r="J6955" s="9"/>
      <c r="K6955" s="53"/>
      <c r="L6955" s="54"/>
      <c r="T6955" s="17"/>
      <c r="U6955" s="17"/>
      <c r="V6955" s="17"/>
    </row>
    <row r="6956" spans="3:22">
      <c r="C6956" s="3"/>
      <c r="E6956" s="2"/>
      <c r="H6956" s="40"/>
      <c r="I6956" s="10"/>
      <c r="J6956" s="9"/>
      <c r="K6956" s="53"/>
      <c r="L6956" s="54"/>
      <c r="T6956" s="17"/>
      <c r="U6956" s="17"/>
      <c r="V6956" s="17"/>
    </row>
    <row r="6957" spans="3:22">
      <c r="C6957" s="3"/>
      <c r="E6957" s="2"/>
      <c r="H6957" s="40"/>
      <c r="I6957" s="10"/>
      <c r="J6957" s="9"/>
      <c r="K6957" s="53"/>
      <c r="L6957" s="54"/>
      <c r="T6957" s="17"/>
      <c r="U6957" s="17"/>
      <c r="V6957" s="17"/>
    </row>
    <row r="6958" spans="3:22">
      <c r="C6958" s="3"/>
      <c r="E6958" s="2"/>
      <c r="H6958" s="40"/>
      <c r="I6958" s="10"/>
      <c r="J6958" s="9"/>
      <c r="K6958" s="53"/>
      <c r="L6958" s="54"/>
      <c r="T6958" s="17"/>
      <c r="U6958" s="17"/>
      <c r="V6958" s="17"/>
    </row>
    <row r="6959" spans="3:22">
      <c r="C6959" s="3"/>
      <c r="E6959" s="2"/>
      <c r="H6959" s="40"/>
      <c r="I6959" s="10"/>
      <c r="J6959" s="9"/>
      <c r="K6959" s="53"/>
      <c r="L6959" s="54"/>
      <c r="T6959" s="17"/>
      <c r="U6959" s="17"/>
      <c r="V6959" s="17"/>
    </row>
    <row r="6960" spans="3:22">
      <c r="C6960" s="3"/>
      <c r="E6960" s="2"/>
      <c r="H6960" s="40"/>
      <c r="I6960" s="10"/>
      <c r="J6960" s="9"/>
      <c r="K6960" s="53"/>
      <c r="L6960" s="54"/>
      <c r="T6960" s="17"/>
      <c r="U6960" s="17"/>
      <c r="V6960" s="17"/>
    </row>
    <row r="6961" spans="3:22">
      <c r="C6961" s="3"/>
      <c r="E6961" s="2"/>
      <c r="H6961" s="40"/>
      <c r="I6961" s="10"/>
      <c r="J6961" s="9"/>
      <c r="K6961" s="53"/>
      <c r="L6961" s="54"/>
      <c r="T6961" s="17"/>
      <c r="U6961" s="17"/>
      <c r="V6961" s="17"/>
    </row>
    <row r="6962" spans="3:22">
      <c r="C6962" s="3"/>
      <c r="E6962" s="2"/>
      <c r="H6962" s="40"/>
      <c r="I6962" s="10"/>
      <c r="J6962" s="9"/>
      <c r="K6962" s="53"/>
      <c r="L6962" s="54"/>
      <c r="T6962" s="17"/>
      <c r="U6962" s="17"/>
      <c r="V6962" s="17"/>
    </row>
    <row r="6963" spans="3:22">
      <c r="C6963" s="3"/>
      <c r="E6963" s="2"/>
      <c r="H6963" s="40"/>
      <c r="I6963" s="10"/>
      <c r="J6963" s="9"/>
      <c r="K6963" s="53"/>
      <c r="L6963" s="54"/>
      <c r="T6963" s="17"/>
      <c r="U6963" s="17"/>
      <c r="V6963" s="17"/>
    </row>
    <row r="6964" spans="3:22">
      <c r="C6964" s="3"/>
      <c r="E6964" s="2"/>
      <c r="H6964" s="40"/>
      <c r="I6964" s="10"/>
      <c r="J6964" s="9"/>
      <c r="K6964" s="53"/>
      <c r="L6964" s="54"/>
      <c r="T6964" s="17"/>
      <c r="U6964" s="17"/>
      <c r="V6964" s="17"/>
    </row>
    <row r="6965" spans="3:22">
      <c r="C6965" s="3"/>
      <c r="E6965" s="2"/>
      <c r="H6965" s="40"/>
      <c r="I6965" s="10"/>
      <c r="J6965" s="9"/>
      <c r="K6965" s="53"/>
      <c r="L6965" s="54"/>
      <c r="T6965" s="17"/>
      <c r="U6965" s="17"/>
      <c r="V6965" s="17"/>
    </row>
    <row r="6966" spans="3:22">
      <c r="C6966" s="3"/>
      <c r="E6966" s="2"/>
      <c r="H6966" s="40"/>
      <c r="I6966" s="10"/>
      <c r="J6966" s="9"/>
      <c r="K6966" s="53"/>
      <c r="L6966" s="54"/>
      <c r="T6966" s="17"/>
      <c r="U6966" s="17"/>
      <c r="V6966" s="17"/>
    </row>
    <row r="6967" spans="3:22">
      <c r="C6967" s="3"/>
      <c r="E6967" s="2"/>
      <c r="H6967" s="40"/>
      <c r="I6967" s="10"/>
      <c r="J6967" s="9"/>
      <c r="K6967" s="53"/>
      <c r="L6967" s="54"/>
      <c r="T6967" s="17"/>
      <c r="U6967" s="17"/>
      <c r="V6967" s="17"/>
    </row>
    <row r="6968" spans="3:22">
      <c r="C6968" s="3"/>
      <c r="E6968" s="2"/>
      <c r="H6968" s="40"/>
      <c r="I6968" s="10"/>
      <c r="J6968" s="9"/>
      <c r="K6968" s="53"/>
      <c r="L6968" s="54"/>
      <c r="T6968" s="17"/>
      <c r="U6968" s="17"/>
      <c r="V6968" s="17"/>
    </row>
    <row r="6969" spans="3:22">
      <c r="C6969" s="3"/>
      <c r="E6969" s="2"/>
      <c r="H6969" s="40"/>
      <c r="I6969" s="10"/>
      <c r="J6969" s="9"/>
      <c r="K6969" s="53"/>
      <c r="L6969" s="54"/>
      <c r="T6969" s="17"/>
      <c r="U6969" s="17"/>
      <c r="V6969" s="17"/>
    </row>
    <row r="6970" spans="3:22">
      <c r="C6970" s="3"/>
      <c r="E6970" s="2"/>
      <c r="H6970" s="40"/>
      <c r="I6970" s="10"/>
      <c r="J6970" s="9"/>
      <c r="K6970" s="53"/>
      <c r="L6970" s="54"/>
      <c r="T6970" s="17"/>
      <c r="U6970" s="17"/>
      <c r="V6970" s="17"/>
    </row>
    <row r="6971" spans="3:22">
      <c r="C6971" s="3"/>
      <c r="E6971" s="2"/>
      <c r="H6971" s="40"/>
      <c r="I6971" s="10"/>
      <c r="J6971" s="9"/>
      <c r="K6971" s="53"/>
      <c r="L6971" s="54"/>
      <c r="T6971" s="17"/>
      <c r="U6971" s="17"/>
      <c r="V6971" s="17"/>
    </row>
    <row r="6972" spans="3:22">
      <c r="C6972" s="3"/>
      <c r="E6972" s="2"/>
      <c r="H6972" s="40"/>
      <c r="I6972" s="10"/>
      <c r="J6972" s="9"/>
      <c r="K6972" s="53"/>
      <c r="L6972" s="54"/>
      <c r="T6972" s="17"/>
      <c r="U6972" s="17"/>
      <c r="V6972" s="17"/>
    </row>
    <row r="6973" spans="3:22">
      <c r="C6973" s="3"/>
      <c r="E6973" s="2"/>
      <c r="H6973" s="40"/>
      <c r="I6973" s="10"/>
      <c r="J6973" s="9"/>
      <c r="K6973" s="53"/>
      <c r="L6973" s="54"/>
      <c r="T6973" s="17"/>
      <c r="U6973" s="17"/>
      <c r="V6973" s="17"/>
    </row>
    <row r="6974" spans="3:22">
      <c r="C6974" s="3"/>
      <c r="E6974" s="2"/>
      <c r="H6974" s="40"/>
      <c r="I6974" s="10"/>
      <c r="J6974" s="9"/>
      <c r="K6974" s="53"/>
      <c r="L6974" s="54"/>
      <c r="T6974" s="17"/>
      <c r="U6974" s="17"/>
      <c r="V6974" s="17"/>
    </row>
    <row r="6975" spans="3:22">
      <c r="C6975" s="3"/>
      <c r="E6975" s="2"/>
      <c r="H6975" s="40"/>
      <c r="I6975" s="10"/>
      <c r="J6975" s="9"/>
      <c r="K6975" s="53"/>
      <c r="L6975" s="54"/>
      <c r="T6975" s="17"/>
      <c r="U6975" s="17"/>
      <c r="V6975" s="17"/>
    </row>
    <row r="6976" spans="3:22">
      <c r="C6976" s="3"/>
      <c r="E6976" s="2"/>
      <c r="H6976" s="40"/>
      <c r="I6976" s="10"/>
      <c r="J6976" s="9"/>
      <c r="K6976" s="53"/>
      <c r="L6976" s="54"/>
      <c r="T6976" s="17"/>
      <c r="U6976" s="17"/>
      <c r="V6976" s="17"/>
    </row>
    <row r="6977" spans="3:22">
      <c r="C6977" s="3"/>
      <c r="E6977" s="2"/>
      <c r="H6977" s="40"/>
      <c r="I6977" s="10"/>
      <c r="J6977" s="9"/>
      <c r="K6977" s="53"/>
      <c r="L6977" s="54"/>
      <c r="T6977" s="17"/>
      <c r="U6977" s="17"/>
      <c r="V6977" s="17"/>
    </row>
    <row r="6978" spans="3:22">
      <c r="C6978" s="3"/>
      <c r="E6978" s="2"/>
      <c r="H6978" s="40"/>
      <c r="I6978" s="10"/>
      <c r="J6978" s="9"/>
      <c r="K6978" s="53"/>
      <c r="L6978" s="54"/>
      <c r="T6978" s="17"/>
      <c r="U6978" s="17"/>
      <c r="V6978" s="17"/>
    </row>
    <row r="6979" spans="3:22">
      <c r="C6979" s="3"/>
      <c r="E6979" s="2"/>
      <c r="H6979" s="40"/>
      <c r="I6979" s="10"/>
      <c r="J6979" s="9"/>
      <c r="K6979" s="53"/>
      <c r="L6979" s="54"/>
      <c r="T6979" s="17"/>
      <c r="U6979" s="17"/>
      <c r="V6979" s="17"/>
    </row>
    <row r="6980" spans="3:22">
      <c r="C6980" s="3"/>
      <c r="E6980" s="2"/>
      <c r="H6980" s="40"/>
      <c r="I6980" s="10"/>
      <c r="J6980" s="9"/>
      <c r="K6980" s="53"/>
      <c r="L6980" s="54"/>
      <c r="T6980" s="17"/>
      <c r="U6980" s="17"/>
      <c r="V6980" s="17"/>
    </row>
    <row r="6981" spans="3:22">
      <c r="C6981" s="3"/>
      <c r="E6981" s="2"/>
      <c r="H6981" s="40"/>
      <c r="I6981" s="10"/>
      <c r="J6981" s="9"/>
      <c r="K6981" s="53"/>
      <c r="L6981" s="54"/>
      <c r="T6981" s="17"/>
      <c r="U6981" s="17"/>
      <c r="V6981" s="17"/>
    </row>
    <row r="6982" spans="3:22">
      <c r="C6982" s="3"/>
      <c r="E6982" s="2"/>
      <c r="H6982" s="40"/>
      <c r="I6982" s="10"/>
      <c r="J6982" s="9"/>
      <c r="K6982" s="53"/>
      <c r="L6982" s="54"/>
      <c r="T6982" s="17"/>
      <c r="U6982" s="17"/>
      <c r="V6982" s="17"/>
    </row>
    <row r="6983" spans="3:22">
      <c r="C6983" s="3"/>
      <c r="E6983" s="2"/>
      <c r="H6983" s="40"/>
      <c r="I6983" s="10"/>
      <c r="J6983" s="9"/>
      <c r="K6983" s="53"/>
      <c r="L6983" s="54"/>
      <c r="T6983" s="17"/>
      <c r="U6983" s="17"/>
      <c r="V6983" s="17"/>
    </row>
    <row r="6984" spans="3:22">
      <c r="C6984" s="3"/>
      <c r="E6984" s="2"/>
      <c r="H6984" s="40"/>
      <c r="I6984" s="10"/>
      <c r="J6984" s="9"/>
      <c r="K6984" s="53"/>
      <c r="L6984" s="54"/>
      <c r="T6984" s="17"/>
      <c r="U6984" s="17"/>
      <c r="V6984" s="17"/>
    </row>
    <row r="6985" spans="3:22">
      <c r="C6985" s="3"/>
      <c r="E6985" s="2"/>
      <c r="H6985" s="40"/>
      <c r="I6985" s="10"/>
      <c r="J6985" s="9"/>
      <c r="K6985" s="53"/>
      <c r="L6985" s="54"/>
      <c r="T6985" s="17"/>
      <c r="U6985" s="17"/>
      <c r="V6985" s="17"/>
    </row>
    <row r="6986" spans="3:22">
      <c r="C6986" s="3"/>
      <c r="E6986" s="2"/>
      <c r="H6986" s="40"/>
      <c r="I6986" s="10"/>
      <c r="J6986" s="9"/>
      <c r="K6986" s="53"/>
      <c r="L6986" s="54"/>
      <c r="T6986" s="17"/>
      <c r="U6986" s="17"/>
      <c r="V6986" s="17"/>
    </row>
    <row r="6987" spans="3:22">
      <c r="C6987" s="3"/>
      <c r="E6987" s="2"/>
      <c r="H6987" s="40"/>
      <c r="I6987" s="10"/>
      <c r="J6987" s="9"/>
      <c r="K6987" s="53"/>
      <c r="L6987" s="54"/>
      <c r="T6987" s="17"/>
      <c r="U6987" s="17"/>
      <c r="V6987" s="17"/>
    </row>
    <row r="6988" spans="3:22">
      <c r="C6988" s="3"/>
      <c r="E6988" s="2"/>
      <c r="H6988" s="40"/>
      <c r="I6988" s="10"/>
      <c r="J6988" s="9"/>
      <c r="K6988" s="53"/>
      <c r="L6988" s="54"/>
      <c r="T6988" s="17"/>
      <c r="U6988" s="17"/>
      <c r="V6988" s="17"/>
    </row>
    <row r="6989" spans="3:22">
      <c r="C6989" s="3"/>
      <c r="E6989" s="2"/>
      <c r="H6989" s="40"/>
      <c r="I6989" s="10"/>
      <c r="J6989" s="9"/>
      <c r="K6989" s="53"/>
      <c r="L6989" s="54"/>
      <c r="T6989" s="17"/>
      <c r="U6989" s="17"/>
      <c r="V6989" s="17"/>
    </row>
    <row r="6990" spans="3:22">
      <c r="C6990" s="3"/>
      <c r="E6990" s="2"/>
      <c r="H6990" s="40"/>
      <c r="I6990" s="10"/>
      <c r="J6990" s="9"/>
      <c r="K6990" s="53"/>
      <c r="L6990" s="54"/>
      <c r="T6990" s="17"/>
      <c r="U6990" s="17"/>
      <c r="V6990" s="17"/>
    </row>
    <row r="6991" spans="3:22">
      <c r="C6991" s="3"/>
      <c r="E6991" s="2"/>
      <c r="H6991" s="40"/>
      <c r="I6991" s="10"/>
      <c r="J6991" s="9"/>
      <c r="K6991" s="53"/>
      <c r="L6991" s="54"/>
      <c r="T6991" s="17"/>
      <c r="U6991" s="17"/>
      <c r="V6991" s="17"/>
    </row>
    <row r="6992" spans="3:22">
      <c r="C6992" s="3"/>
      <c r="E6992" s="2"/>
      <c r="H6992" s="40"/>
      <c r="I6992" s="10"/>
      <c r="J6992" s="9"/>
      <c r="K6992" s="53"/>
      <c r="L6992" s="54"/>
      <c r="T6992" s="17"/>
      <c r="U6992" s="17"/>
      <c r="V6992" s="17"/>
    </row>
    <row r="6993" spans="3:22">
      <c r="C6993" s="3"/>
      <c r="E6993" s="2"/>
      <c r="H6993" s="40"/>
      <c r="I6993" s="10"/>
      <c r="J6993" s="9"/>
      <c r="K6993" s="53"/>
      <c r="L6993" s="54"/>
      <c r="T6993" s="17"/>
      <c r="U6993" s="17"/>
      <c r="V6993" s="17"/>
    </row>
    <row r="6994" spans="3:22">
      <c r="C6994" s="3"/>
      <c r="E6994" s="2"/>
      <c r="H6994" s="40"/>
      <c r="I6994" s="10"/>
      <c r="J6994" s="9"/>
      <c r="K6994" s="53"/>
      <c r="L6994" s="54"/>
      <c r="T6994" s="17"/>
      <c r="U6994" s="17"/>
      <c r="V6994" s="17"/>
    </row>
    <row r="6995" spans="3:22">
      <c r="C6995" s="3"/>
      <c r="E6995" s="2"/>
      <c r="H6995" s="40"/>
      <c r="I6995" s="10"/>
      <c r="J6995" s="9"/>
      <c r="K6995" s="53"/>
      <c r="L6995" s="54"/>
      <c r="T6995" s="17"/>
      <c r="U6995" s="17"/>
      <c r="V6995" s="17"/>
    </row>
    <row r="6996" spans="3:22">
      <c r="C6996" s="3"/>
      <c r="E6996" s="2"/>
      <c r="H6996" s="40"/>
      <c r="I6996" s="10"/>
      <c r="J6996" s="9"/>
      <c r="K6996" s="53"/>
      <c r="L6996" s="54"/>
      <c r="T6996" s="17"/>
      <c r="U6996" s="17"/>
      <c r="V6996" s="17"/>
    </row>
    <row r="6997" spans="3:22">
      <c r="C6997" s="3"/>
      <c r="E6997" s="2"/>
      <c r="H6997" s="40"/>
      <c r="I6997" s="10"/>
      <c r="J6997" s="9"/>
      <c r="K6997" s="53"/>
      <c r="L6997" s="54"/>
      <c r="T6997" s="17"/>
      <c r="U6997" s="17"/>
      <c r="V6997" s="17"/>
    </row>
    <row r="6998" spans="3:22">
      <c r="C6998" s="3"/>
      <c r="E6998" s="2"/>
      <c r="H6998" s="40"/>
      <c r="I6998" s="10"/>
      <c r="J6998" s="9"/>
      <c r="K6998" s="53"/>
      <c r="L6998" s="54"/>
      <c r="T6998" s="17"/>
      <c r="U6998" s="17"/>
      <c r="V6998" s="17"/>
    </row>
    <row r="6999" spans="3:22">
      <c r="C6999" s="3"/>
      <c r="E6999" s="2"/>
      <c r="H6999" s="40"/>
      <c r="I6999" s="10"/>
      <c r="J6999" s="9"/>
      <c r="K6999" s="53"/>
      <c r="L6999" s="54"/>
      <c r="T6999" s="17"/>
      <c r="U6999" s="17"/>
      <c r="V6999" s="17"/>
    </row>
    <row r="7000" spans="3:22">
      <c r="C7000" s="3"/>
      <c r="E7000" s="2"/>
      <c r="H7000" s="40"/>
      <c r="I7000" s="10"/>
      <c r="J7000" s="9"/>
      <c r="K7000" s="53"/>
      <c r="L7000" s="54"/>
      <c r="T7000" s="17"/>
      <c r="U7000" s="17"/>
      <c r="V7000" s="17"/>
    </row>
    <row r="7001" spans="3:22">
      <c r="C7001" s="3"/>
      <c r="E7001" s="2"/>
      <c r="H7001" s="40"/>
      <c r="I7001" s="10"/>
      <c r="J7001" s="9"/>
      <c r="K7001" s="53"/>
      <c r="L7001" s="54"/>
      <c r="T7001" s="17"/>
      <c r="U7001" s="17"/>
      <c r="V7001" s="17"/>
    </row>
    <row r="7002" spans="3:22">
      <c r="C7002" s="3"/>
      <c r="E7002" s="2"/>
      <c r="H7002" s="40"/>
      <c r="I7002" s="10"/>
      <c r="J7002" s="9"/>
      <c r="K7002" s="53"/>
      <c r="L7002" s="54"/>
      <c r="T7002" s="17"/>
      <c r="U7002" s="17"/>
      <c r="V7002" s="17"/>
    </row>
    <row r="7003" spans="3:22">
      <c r="C7003" s="3"/>
      <c r="E7003" s="2"/>
      <c r="H7003" s="40"/>
      <c r="I7003" s="10"/>
      <c r="J7003" s="9"/>
      <c r="K7003" s="53"/>
      <c r="L7003" s="54"/>
      <c r="T7003" s="17"/>
      <c r="U7003" s="17"/>
      <c r="V7003" s="17"/>
    </row>
    <row r="7004" spans="3:22">
      <c r="C7004" s="3"/>
      <c r="E7004" s="2"/>
      <c r="H7004" s="40"/>
      <c r="I7004" s="10"/>
      <c r="J7004" s="9"/>
      <c r="K7004" s="53"/>
      <c r="L7004" s="54"/>
      <c r="T7004" s="17"/>
      <c r="U7004" s="17"/>
      <c r="V7004" s="17"/>
    </row>
    <row r="7005" spans="3:22">
      <c r="C7005" s="3"/>
      <c r="E7005" s="2"/>
      <c r="H7005" s="40"/>
      <c r="I7005" s="10"/>
      <c r="J7005" s="9"/>
      <c r="K7005" s="53"/>
      <c r="L7005" s="54"/>
      <c r="T7005" s="17"/>
      <c r="U7005" s="17"/>
      <c r="V7005" s="17"/>
    </row>
    <row r="7006" spans="3:22">
      <c r="C7006" s="3"/>
      <c r="E7006" s="2"/>
      <c r="H7006" s="40"/>
      <c r="I7006" s="10"/>
      <c r="J7006" s="9"/>
      <c r="K7006" s="53"/>
      <c r="L7006" s="54"/>
      <c r="T7006" s="17"/>
      <c r="U7006" s="17"/>
      <c r="V7006" s="17"/>
    </row>
    <row r="7007" spans="3:22">
      <c r="C7007" s="3"/>
      <c r="E7007" s="2"/>
      <c r="H7007" s="40"/>
      <c r="I7007" s="10"/>
      <c r="J7007" s="9"/>
      <c r="K7007" s="53"/>
      <c r="L7007" s="54"/>
      <c r="T7007" s="17"/>
      <c r="U7007" s="17"/>
      <c r="V7007" s="17"/>
    </row>
    <row r="7008" spans="3:22">
      <c r="C7008" s="3"/>
      <c r="E7008" s="2"/>
      <c r="H7008" s="40"/>
      <c r="I7008" s="10"/>
      <c r="J7008" s="9"/>
      <c r="K7008" s="53"/>
      <c r="L7008" s="54"/>
      <c r="T7008" s="17"/>
      <c r="U7008" s="17"/>
      <c r="V7008" s="17"/>
    </row>
    <row r="7009" spans="3:22">
      <c r="C7009" s="3"/>
      <c r="E7009" s="2"/>
      <c r="H7009" s="40"/>
      <c r="I7009" s="10"/>
      <c r="J7009" s="9"/>
      <c r="K7009" s="53"/>
      <c r="L7009" s="54"/>
      <c r="T7009" s="17"/>
      <c r="U7009" s="17"/>
      <c r="V7009" s="17"/>
    </row>
    <row r="7010" spans="3:22">
      <c r="C7010" s="3"/>
      <c r="E7010" s="2"/>
      <c r="H7010" s="40"/>
      <c r="I7010" s="10"/>
      <c r="J7010" s="9"/>
      <c r="K7010" s="53"/>
      <c r="L7010" s="54"/>
      <c r="T7010" s="17"/>
      <c r="U7010" s="17"/>
      <c r="V7010" s="17"/>
    </row>
    <row r="7011" spans="3:22">
      <c r="C7011" s="3"/>
      <c r="E7011" s="2"/>
      <c r="H7011" s="40"/>
      <c r="I7011" s="10"/>
      <c r="J7011" s="9"/>
      <c r="K7011" s="53"/>
      <c r="L7011" s="54"/>
      <c r="T7011" s="17"/>
      <c r="U7011" s="17"/>
      <c r="V7011" s="17"/>
    </row>
    <row r="7012" spans="3:22">
      <c r="C7012" s="3"/>
      <c r="E7012" s="2"/>
      <c r="H7012" s="40"/>
      <c r="I7012" s="10"/>
      <c r="J7012" s="9"/>
      <c r="K7012" s="53"/>
      <c r="L7012" s="54"/>
      <c r="T7012" s="17"/>
      <c r="U7012" s="17"/>
      <c r="V7012" s="17"/>
    </row>
    <row r="7013" spans="3:22">
      <c r="C7013" s="3"/>
      <c r="E7013" s="2"/>
      <c r="H7013" s="40"/>
      <c r="I7013" s="10"/>
      <c r="J7013" s="9"/>
      <c r="K7013" s="53"/>
      <c r="L7013" s="54"/>
      <c r="T7013" s="17"/>
      <c r="U7013" s="17"/>
      <c r="V7013" s="17"/>
    </row>
    <row r="7014" spans="3:22">
      <c r="C7014" s="3"/>
      <c r="E7014" s="2"/>
      <c r="H7014" s="40"/>
      <c r="I7014" s="10"/>
      <c r="J7014" s="9"/>
      <c r="K7014" s="53"/>
      <c r="L7014" s="54"/>
      <c r="T7014" s="17"/>
      <c r="U7014" s="17"/>
      <c r="V7014" s="17"/>
    </row>
    <row r="7015" spans="3:22">
      <c r="C7015" s="3"/>
      <c r="E7015" s="2"/>
      <c r="H7015" s="40"/>
      <c r="I7015" s="10"/>
      <c r="J7015" s="9"/>
      <c r="K7015" s="53"/>
      <c r="L7015" s="54"/>
      <c r="T7015" s="17"/>
      <c r="U7015" s="17"/>
      <c r="V7015" s="17"/>
    </row>
    <row r="7016" spans="3:22">
      <c r="C7016" s="3"/>
      <c r="E7016" s="2"/>
      <c r="H7016" s="40"/>
      <c r="I7016" s="10"/>
      <c r="J7016" s="9"/>
      <c r="K7016" s="53"/>
      <c r="L7016" s="54"/>
      <c r="T7016" s="17"/>
      <c r="U7016" s="17"/>
      <c r="V7016" s="17"/>
    </row>
    <row r="7017" spans="3:22">
      <c r="C7017" s="3"/>
      <c r="E7017" s="2"/>
      <c r="H7017" s="40"/>
      <c r="I7017" s="10"/>
      <c r="J7017" s="9"/>
      <c r="K7017" s="53"/>
      <c r="L7017" s="54"/>
      <c r="T7017" s="17"/>
      <c r="U7017" s="17"/>
      <c r="V7017" s="17"/>
    </row>
    <row r="7018" spans="3:22">
      <c r="C7018" s="3"/>
      <c r="E7018" s="2"/>
      <c r="H7018" s="40"/>
      <c r="I7018" s="10"/>
      <c r="J7018" s="9"/>
      <c r="K7018" s="53"/>
      <c r="L7018" s="54"/>
      <c r="T7018" s="17"/>
      <c r="U7018" s="17"/>
      <c r="V7018" s="17"/>
    </row>
    <row r="7019" spans="3:22">
      <c r="C7019" s="3"/>
      <c r="E7019" s="2"/>
      <c r="H7019" s="40"/>
      <c r="I7019" s="10"/>
      <c r="J7019" s="9"/>
      <c r="K7019" s="53"/>
      <c r="L7019" s="54"/>
      <c r="T7019" s="17"/>
      <c r="U7019" s="17"/>
      <c r="V7019" s="17"/>
    </row>
    <row r="7020" spans="3:22">
      <c r="C7020" s="3"/>
      <c r="E7020" s="2"/>
      <c r="H7020" s="40"/>
      <c r="I7020" s="10"/>
      <c r="J7020" s="9"/>
      <c r="K7020" s="53"/>
      <c r="L7020" s="54"/>
      <c r="T7020" s="17"/>
      <c r="U7020" s="17"/>
      <c r="V7020" s="17"/>
    </row>
    <row r="7021" spans="3:22">
      <c r="C7021" s="3"/>
      <c r="E7021" s="2"/>
      <c r="H7021" s="40"/>
      <c r="I7021" s="10"/>
      <c r="J7021" s="9"/>
      <c r="K7021" s="53"/>
      <c r="L7021" s="54"/>
      <c r="T7021" s="17"/>
      <c r="U7021" s="17"/>
      <c r="V7021" s="17"/>
    </row>
    <row r="7022" spans="3:22">
      <c r="C7022" s="3"/>
      <c r="E7022" s="2"/>
      <c r="H7022" s="40"/>
      <c r="I7022" s="10"/>
      <c r="J7022" s="9"/>
      <c r="K7022" s="53"/>
      <c r="L7022" s="54"/>
      <c r="T7022" s="17"/>
      <c r="U7022" s="17"/>
      <c r="V7022" s="17"/>
    </row>
    <row r="7023" spans="3:22">
      <c r="C7023" s="3"/>
      <c r="E7023" s="2"/>
      <c r="H7023" s="40"/>
      <c r="I7023" s="10"/>
      <c r="J7023" s="9"/>
      <c r="K7023" s="53"/>
      <c r="L7023" s="54"/>
      <c r="T7023" s="17"/>
      <c r="U7023" s="17"/>
      <c r="V7023" s="17"/>
    </row>
    <row r="7024" spans="3:22">
      <c r="C7024" s="3"/>
      <c r="E7024" s="2"/>
      <c r="H7024" s="40"/>
      <c r="I7024" s="10"/>
      <c r="J7024" s="9"/>
      <c r="K7024" s="53"/>
      <c r="L7024" s="54"/>
      <c r="T7024" s="17"/>
      <c r="U7024" s="17"/>
      <c r="V7024" s="17"/>
    </row>
    <row r="7025" spans="3:22">
      <c r="C7025" s="3"/>
      <c r="E7025" s="2"/>
      <c r="H7025" s="40"/>
      <c r="I7025" s="10"/>
      <c r="J7025" s="9"/>
      <c r="K7025" s="53"/>
      <c r="L7025" s="54"/>
      <c r="T7025" s="17"/>
      <c r="U7025" s="17"/>
      <c r="V7025" s="17"/>
    </row>
    <row r="7026" spans="3:22">
      <c r="C7026" s="3"/>
      <c r="E7026" s="2"/>
      <c r="H7026" s="40"/>
      <c r="I7026" s="10"/>
      <c r="J7026" s="9"/>
      <c r="K7026" s="53"/>
      <c r="L7026" s="54"/>
      <c r="T7026" s="17"/>
      <c r="U7026" s="17"/>
      <c r="V7026" s="17"/>
    </row>
    <row r="7027" spans="3:22">
      <c r="C7027" s="3"/>
      <c r="E7027" s="2"/>
      <c r="H7027" s="40"/>
      <c r="I7027" s="10"/>
      <c r="J7027" s="9"/>
      <c r="K7027" s="53"/>
      <c r="L7027" s="54"/>
      <c r="T7027" s="17"/>
      <c r="U7027" s="17"/>
      <c r="V7027" s="17"/>
    </row>
    <row r="7028" spans="3:22">
      <c r="C7028" s="3"/>
      <c r="E7028" s="2"/>
      <c r="H7028" s="40"/>
      <c r="I7028" s="10"/>
      <c r="J7028" s="9"/>
      <c r="K7028" s="53"/>
      <c r="L7028" s="54"/>
      <c r="T7028" s="17"/>
      <c r="U7028" s="17"/>
      <c r="V7028" s="17"/>
    </row>
    <row r="7029" spans="3:22">
      <c r="C7029" s="3"/>
      <c r="E7029" s="2"/>
      <c r="H7029" s="40"/>
      <c r="I7029" s="10"/>
      <c r="J7029" s="9"/>
      <c r="K7029" s="53"/>
      <c r="L7029" s="54"/>
      <c r="T7029" s="17"/>
      <c r="U7029" s="17"/>
      <c r="V7029" s="17"/>
    </row>
    <row r="7030" spans="3:22">
      <c r="C7030" s="3"/>
      <c r="E7030" s="2"/>
      <c r="H7030" s="40"/>
      <c r="I7030" s="10"/>
      <c r="J7030" s="9"/>
      <c r="K7030" s="53"/>
      <c r="L7030" s="54"/>
      <c r="T7030" s="17"/>
      <c r="U7030" s="17"/>
      <c r="V7030" s="17"/>
    </row>
    <row r="7031" spans="3:22">
      <c r="C7031" s="3"/>
      <c r="E7031" s="2"/>
      <c r="H7031" s="40"/>
      <c r="I7031" s="10"/>
      <c r="J7031" s="9"/>
      <c r="K7031" s="53"/>
      <c r="L7031" s="54"/>
      <c r="T7031" s="17"/>
      <c r="U7031" s="17"/>
      <c r="V7031" s="17"/>
    </row>
    <row r="7032" spans="3:22">
      <c r="C7032" s="3"/>
      <c r="E7032" s="2"/>
      <c r="H7032" s="40"/>
      <c r="I7032" s="10"/>
      <c r="J7032" s="9"/>
      <c r="K7032" s="53"/>
      <c r="L7032" s="54"/>
      <c r="T7032" s="17"/>
      <c r="U7032" s="17"/>
      <c r="V7032" s="17"/>
    </row>
    <row r="7033" spans="3:22">
      <c r="C7033" s="3"/>
      <c r="E7033" s="2"/>
      <c r="H7033" s="40"/>
      <c r="I7033" s="10"/>
      <c r="J7033" s="9"/>
      <c r="K7033" s="53"/>
      <c r="L7033" s="54"/>
      <c r="T7033" s="17"/>
      <c r="U7033" s="17"/>
      <c r="V7033" s="17"/>
    </row>
    <row r="7034" spans="3:22">
      <c r="C7034" s="3"/>
      <c r="E7034" s="2"/>
      <c r="H7034" s="40"/>
      <c r="I7034" s="10"/>
      <c r="J7034" s="9"/>
      <c r="K7034" s="53"/>
      <c r="L7034" s="54"/>
      <c r="T7034" s="17"/>
      <c r="U7034" s="17"/>
      <c r="V7034" s="17"/>
    </row>
    <row r="7035" spans="3:22">
      <c r="C7035" s="3"/>
      <c r="E7035" s="2"/>
      <c r="H7035" s="40"/>
      <c r="I7035" s="10"/>
      <c r="J7035" s="9"/>
      <c r="K7035" s="53"/>
      <c r="L7035" s="54"/>
      <c r="T7035" s="17"/>
      <c r="U7035" s="17"/>
      <c r="V7035" s="17"/>
    </row>
    <row r="7036" spans="3:22">
      <c r="C7036" s="3"/>
      <c r="E7036" s="2"/>
      <c r="H7036" s="40"/>
      <c r="I7036" s="10"/>
      <c r="J7036" s="9"/>
      <c r="K7036" s="53"/>
      <c r="L7036" s="54"/>
      <c r="T7036" s="17"/>
      <c r="U7036" s="17"/>
      <c r="V7036" s="17"/>
    </row>
    <row r="7037" spans="3:22">
      <c r="C7037" s="3"/>
      <c r="E7037" s="2"/>
      <c r="H7037" s="40"/>
      <c r="I7037" s="10"/>
      <c r="J7037" s="9"/>
      <c r="K7037" s="53"/>
      <c r="L7037" s="54"/>
      <c r="T7037" s="17"/>
      <c r="U7037" s="17"/>
      <c r="V7037" s="17"/>
    </row>
    <row r="7038" spans="3:22">
      <c r="C7038" s="3"/>
      <c r="E7038" s="2"/>
      <c r="H7038" s="40"/>
      <c r="I7038" s="10"/>
      <c r="J7038" s="9"/>
      <c r="K7038" s="53"/>
      <c r="L7038" s="54"/>
      <c r="T7038" s="17"/>
      <c r="U7038" s="17"/>
      <c r="V7038" s="17"/>
    </row>
    <row r="7039" spans="3:22">
      <c r="C7039" s="3"/>
      <c r="E7039" s="2"/>
      <c r="H7039" s="40"/>
      <c r="I7039" s="10"/>
      <c r="J7039" s="9"/>
      <c r="K7039" s="53"/>
      <c r="L7039" s="54"/>
      <c r="T7039" s="17"/>
      <c r="U7039" s="17"/>
      <c r="V7039" s="17"/>
    </row>
    <row r="7040" spans="3:22">
      <c r="C7040" s="3"/>
      <c r="E7040" s="2"/>
      <c r="H7040" s="40"/>
      <c r="I7040" s="10"/>
      <c r="J7040" s="9"/>
      <c r="K7040" s="53"/>
      <c r="L7040" s="54"/>
      <c r="T7040" s="17"/>
      <c r="U7040" s="17"/>
      <c r="V7040" s="17"/>
    </row>
    <row r="7041" spans="3:22">
      <c r="C7041" s="3"/>
      <c r="E7041" s="2"/>
      <c r="H7041" s="40"/>
      <c r="I7041" s="10"/>
      <c r="J7041" s="9"/>
      <c r="K7041" s="53"/>
      <c r="L7041" s="54"/>
      <c r="T7041" s="17"/>
      <c r="U7041" s="17"/>
      <c r="V7041" s="17"/>
    </row>
    <row r="7042" spans="3:22">
      <c r="C7042" s="3"/>
      <c r="E7042" s="2"/>
      <c r="H7042" s="40"/>
      <c r="I7042" s="10"/>
      <c r="J7042" s="9"/>
      <c r="K7042" s="53"/>
      <c r="L7042" s="54"/>
      <c r="T7042" s="17"/>
      <c r="U7042" s="17"/>
      <c r="V7042" s="17"/>
    </row>
    <row r="7043" spans="3:22">
      <c r="C7043" s="3"/>
      <c r="E7043" s="2"/>
      <c r="H7043" s="40"/>
      <c r="I7043" s="10"/>
      <c r="J7043" s="9"/>
      <c r="K7043" s="53"/>
      <c r="L7043" s="54"/>
      <c r="T7043" s="17"/>
      <c r="U7043" s="17"/>
      <c r="V7043" s="17"/>
    </row>
    <row r="7044" spans="3:22">
      <c r="C7044" s="3"/>
      <c r="E7044" s="2"/>
      <c r="H7044" s="40"/>
      <c r="I7044" s="10"/>
      <c r="J7044" s="9"/>
      <c r="K7044" s="53"/>
      <c r="L7044" s="54"/>
      <c r="T7044" s="17"/>
      <c r="U7044" s="17"/>
      <c r="V7044" s="17"/>
    </row>
    <row r="7045" spans="3:22">
      <c r="C7045" s="3"/>
      <c r="E7045" s="2"/>
      <c r="H7045" s="40"/>
      <c r="I7045" s="10"/>
      <c r="J7045" s="9"/>
      <c r="K7045" s="53"/>
      <c r="L7045" s="54"/>
      <c r="T7045" s="17"/>
      <c r="U7045" s="17"/>
      <c r="V7045" s="17"/>
    </row>
    <row r="7046" spans="3:22">
      <c r="C7046" s="3"/>
      <c r="E7046" s="2"/>
      <c r="H7046" s="40"/>
      <c r="I7046" s="10"/>
      <c r="J7046" s="9"/>
      <c r="K7046" s="53"/>
      <c r="L7046" s="54"/>
      <c r="T7046" s="17"/>
      <c r="U7046" s="17"/>
      <c r="V7046" s="17"/>
    </row>
    <row r="7047" spans="3:22">
      <c r="C7047" s="3"/>
      <c r="E7047" s="2"/>
      <c r="H7047" s="40"/>
      <c r="I7047" s="10"/>
      <c r="J7047" s="9"/>
      <c r="K7047" s="53"/>
      <c r="L7047" s="54"/>
      <c r="T7047" s="17"/>
      <c r="U7047" s="17"/>
      <c r="V7047" s="17"/>
    </row>
    <row r="7048" spans="3:22">
      <c r="C7048" s="3"/>
      <c r="E7048" s="2"/>
      <c r="H7048" s="40"/>
      <c r="I7048" s="10"/>
      <c r="J7048" s="9"/>
      <c r="K7048" s="53"/>
      <c r="L7048" s="54"/>
      <c r="T7048" s="17"/>
      <c r="U7048" s="17"/>
      <c r="V7048" s="17"/>
    </row>
    <row r="7049" spans="3:22">
      <c r="C7049" s="3"/>
      <c r="E7049" s="2"/>
      <c r="H7049" s="40"/>
      <c r="I7049" s="10"/>
      <c r="J7049" s="9"/>
      <c r="K7049" s="53"/>
      <c r="L7049" s="54"/>
      <c r="T7049" s="17"/>
      <c r="U7049" s="17"/>
      <c r="V7049" s="17"/>
    </row>
    <row r="7050" spans="3:22">
      <c r="C7050" s="3"/>
      <c r="E7050" s="2"/>
      <c r="H7050" s="40"/>
      <c r="I7050" s="10"/>
      <c r="J7050" s="9"/>
      <c r="K7050" s="53"/>
      <c r="L7050" s="54"/>
      <c r="T7050" s="17"/>
      <c r="U7050" s="17"/>
      <c r="V7050" s="17"/>
    </row>
    <row r="7051" spans="3:22">
      <c r="C7051" s="3"/>
      <c r="E7051" s="2"/>
      <c r="H7051" s="40"/>
      <c r="I7051" s="10"/>
      <c r="J7051" s="9"/>
      <c r="K7051" s="53"/>
      <c r="L7051" s="54"/>
      <c r="T7051" s="17"/>
      <c r="U7051" s="17"/>
      <c r="V7051" s="17"/>
    </row>
    <row r="7052" spans="3:22">
      <c r="C7052" s="3"/>
      <c r="E7052" s="2"/>
      <c r="H7052" s="40"/>
      <c r="I7052" s="10"/>
      <c r="J7052" s="9"/>
      <c r="K7052" s="53"/>
      <c r="L7052" s="54"/>
      <c r="T7052" s="17"/>
      <c r="U7052" s="17"/>
      <c r="V7052" s="17"/>
    </row>
    <row r="7053" spans="3:22">
      <c r="C7053" s="3"/>
      <c r="E7053" s="2"/>
      <c r="H7053" s="40"/>
      <c r="I7053" s="10"/>
      <c r="J7053" s="9"/>
      <c r="K7053" s="53"/>
      <c r="L7053" s="54"/>
      <c r="T7053" s="17"/>
      <c r="U7053" s="17"/>
      <c r="V7053" s="17"/>
    </row>
    <row r="7054" spans="3:22">
      <c r="C7054" s="3"/>
      <c r="E7054" s="2"/>
      <c r="H7054" s="40"/>
      <c r="I7054" s="10"/>
      <c r="J7054" s="9"/>
      <c r="K7054" s="53"/>
      <c r="L7054" s="54"/>
      <c r="T7054" s="17"/>
      <c r="U7054" s="17"/>
      <c r="V7054" s="17"/>
    </row>
    <row r="7055" spans="3:22">
      <c r="C7055" s="3"/>
      <c r="E7055" s="2"/>
      <c r="H7055" s="40"/>
      <c r="I7055" s="10"/>
      <c r="J7055" s="9"/>
      <c r="K7055" s="53"/>
      <c r="L7055" s="54"/>
      <c r="T7055" s="17"/>
      <c r="U7055" s="17"/>
      <c r="V7055" s="17"/>
    </row>
    <row r="7056" spans="3:22">
      <c r="C7056" s="3"/>
      <c r="E7056" s="2"/>
      <c r="H7056" s="40"/>
      <c r="I7056" s="10"/>
      <c r="J7056" s="9"/>
      <c r="K7056" s="53"/>
      <c r="L7056" s="54"/>
      <c r="T7056" s="17"/>
      <c r="U7056" s="17"/>
      <c r="V7056" s="17"/>
    </row>
    <row r="7057" spans="3:22">
      <c r="C7057" s="3"/>
      <c r="E7057" s="2"/>
      <c r="H7057" s="40"/>
      <c r="I7057" s="10"/>
      <c r="J7057" s="9"/>
      <c r="K7057" s="53"/>
      <c r="L7057" s="54"/>
      <c r="T7057" s="17"/>
      <c r="U7057" s="17"/>
      <c r="V7057" s="17"/>
    </row>
    <row r="7058" spans="3:22">
      <c r="C7058" s="3"/>
      <c r="E7058" s="2"/>
      <c r="H7058" s="40"/>
      <c r="I7058" s="10"/>
      <c r="J7058" s="9"/>
      <c r="K7058" s="53"/>
      <c r="L7058" s="54"/>
      <c r="T7058" s="17"/>
      <c r="U7058" s="17"/>
      <c r="V7058" s="17"/>
    </row>
    <row r="7059" spans="3:22">
      <c r="C7059" s="3"/>
      <c r="E7059" s="2"/>
      <c r="H7059" s="40"/>
      <c r="I7059" s="10"/>
      <c r="J7059" s="9"/>
      <c r="K7059" s="53"/>
      <c r="L7059" s="54"/>
      <c r="T7059" s="17"/>
      <c r="U7059" s="17"/>
      <c r="V7059" s="17"/>
    </row>
    <row r="7060" spans="3:22">
      <c r="C7060" s="3"/>
      <c r="E7060" s="2"/>
      <c r="H7060" s="40"/>
      <c r="I7060" s="10"/>
      <c r="J7060" s="9"/>
      <c r="K7060" s="53"/>
      <c r="L7060" s="54"/>
      <c r="T7060" s="17"/>
      <c r="U7060" s="17"/>
      <c r="V7060" s="17"/>
    </row>
    <row r="7061" spans="3:22">
      <c r="C7061" s="3"/>
      <c r="E7061" s="2"/>
      <c r="H7061" s="40"/>
      <c r="I7061" s="10"/>
      <c r="J7061" s="9"/>
      <c r="K7061" s="53"/>
      <c r="L7061" s="54"/>
      <c r="T7061" s="17"/>
      <c r="U7061" s="17"/>
      <c r="V7061" s="17"/>
    </row>
    <row r="7062" spans="3:22">
      <c r="C7062" s="3"/>
      <c r="E7062" s="2"/>
      <c r="H7062" s="40"/>
      <c r="I7062" s="10"/>
      <c r="J7062" s="9"/>
      <c r="K7062" s="53"/>
      <c r="L7062" s="54"/>
      <c r="T7062" s="17"/>
      <c r="U7062" s="17"/>
      <c r="V7062" s="17"/>
    </row>
    <row r="7063" spans="3:22">
      <c r="C7063" s="3"/>
      <c r="E7063" s="2"/>
      <c r="H7063" s="40"/>
      <c r="I7063" s="10"/>
      <c r="J7063" s="9"/>
      <c r="K7063" s="53"/>
      <c r="L7063" s="54"/>
      <c r="T7063" s="17"/>
      <c r="U7063" s="17"/>
      <c r="V7063" s="17"/>
    </row>
    <row r="7064" spans="3:22">
      <c r="C7064" s="3"/>
      <c r="E7064" s="2"/>
      <c r="H7064" s="40"/>
      <c r="I7064" s="10"/>
      <c r="J7064" s="9"/>
      <c r="K7064" s="53"/>
      <c r="L7064" s="54"/>
      <c r="T7064" s="17"/>
      <c r="U7064" s="17"/>
      <c r="V7064" s="17"/>
    </row>
    <row r="7065" spans="3:22">
      <c r="C7065" s="3"/>
      <c r="E7065" s="2"/>
      <c r="H7065" s="40"/>
      <c r="I7065" s="10"/>
      <c r="J7065" s="9"/>
      <c r="K7065" s="53"/>
      <c r="L7065" s="54"/>
      <c r="T7065" s="17"/>
      <c r="U7065" s="17"/>
      <c r="V7065" s="17"/>
    </row>
    <row r="7066" spans="3:22">
      <c r="C7066" s="3"/>
      <c r="E7066" s="2"/>
      <c r="H7066" s="40"/>
      <c r="I7066" s="10"/>
      <c r="J7066" s="9"/>
      <c r="K7066" s="53"/>
      <c r="L7066" s="54"/>
      <c r="T7066" s="17"/>
      <c r="U7066" s="17"/>
      <c r="V7066" s="17"/>
    </row>
    <row r="7067" spans="3:22">
      <c r="C7067" s="3"/>
      <c r="E7067" s="2"/>
      <c r="H7067" s="40"/>
      <c r="I7067" s="10"/>
      <c r="J7067" s="9"/>
      <c r="K7067" s="53"/>
      <c r="L7067" s="54"/>
      <c r="T7067" s="17"/>
      <c r="U7067" s="17"/>
      <c r="V7067" s="17"/>
    </row>
    <row r="7068" spans="3:22">
      <c r="C7068" s="3"/>
      <c r="E7068" s="2"/>
      <c r="H7068" s="40"/>
      <c r="I7068" s="10"/>
      <c r="J7068" s="9"/>
      <c r="K7068" s="53"/>
      <c r="L7068" s="54"/>
      <c r="T7068" s="17"/>
      <c r="U7068" s="17"/>
      <c r="V7068" s="17"/>
    </row>
    <row r="7069" spans="3:22">
      <c r="C7069" s="3"/>
      <c r="E7069" s="2"/>
      <c r="H7069" s="40"/>
      <c r="I7069" s="10"/>
      <c r="J7069" s="9"/>
      <c r="K7069" s="53"/>
      <c r="L7069" s="54"/>
      <c r="T7069" s="17"/>
      <c r="U7069" s="17"/>
      <c r="V7069" s="17"/>
    </row>
    <row r="7070" spans="3:22">
      <c r="C7070" s="3"/>
      <c r="E7070" s="2"/>
      <c r="H7070" s="40"/>
      <c r="I7070" s="10"/>
      <c r="J7070" s="9"/>
      <c r="K7070" s="53"/>
      <c r="L7070" s="54"/>
      <c r="T7070" s="17"/>
      <c r="U7070" s="17"/>
      <c r="V7070" s="17"/>
    </row>
    <row r="7071" spans="3:22">
      <c r="C7071" s="3"/>
      <c r="E7071" s="2"/>
      <c r="H7071" s="40"/>
      <c r="I7071" s="10"/>
      <c r="J7071" s="9"/>
      <c r="K7071" s="53"/>
      <c r="L7071" s="54"/>
      <c r="T7071" s="17"/>
      <c r="U7071" s="17"/>
      <c r="V7071" s="17"/>
    </row>
    <row r="7072" spans="3:22">
      <c r="C7072" s="3"/>
      <c r="E7072" s="2"/>
      <c r="H7072" s="40"/>
      <c r="I7072" s="10"/>
      <c r="J7072" s="9"/>
      <c r="K7072" s="53"/>
      <c r="L7072" s="54"/>
      <c r="T7072" s="17"/>
      <c r="U7072" s="17"/>
      <c r="V7072" s="17"/>
    </row>
    <row r="7073" spans="3:22">
      <c r="C7073" s="3"/>
      <c r="E7073" s="2"/>
      <c r="H7073" s="40"/>
      <c r="I7073" s="10"/>
      <c r="J7073" s="9"/>
      <c r="K7073" s="53"/>
      <c r="L7073" s="54"/>
      <c r="T7073" s="17"/>
      <c r="U7073" s="17"/>
      <c r="V7073" s="17"/>
    </row>
    <row r="7074" spans="3:22">
      <c r="C7074" s="3"/>
      <c r="E7074" s="2"/>
      <c r="H7074" s="40"/>
      <c r="I7074" s="10"/>
      <c r="J7074" s="9"/>
      <c r="K7074" s="53"/>
      <c r="L7074" s="54"/>
      <c r="T7074" s="17"/>
      <c r="U7074" s="17"/>
      <c r="V7074" s="17"/>
    </row>
    <row r="7075" spans="3:22">
      <c r="C7075" s="3"/>
      <c r="E7075" s="2"/>
      <c r="H7075" s="40"/>
      <c r="I7075" s="10"/>
      <c r="J7075" s="9"/>
      <c r="K7075" s="53"/>
      <c r="L7075" s="54"/>
      <c r="T7075" s="17"/>
      <c r="U7075" s="17"/>
      <c r="V7075" s="17"/>
    </row>
    <row r="7076" spans="3:22">
      <c r="C7076" s="3"/>
      <c r="E7076" s="2"/>
      <c r="H7076" s="40"/>
      <c r="I7076" s="10"/>
      <c r="J7076" s="9"/>
      <c r="K7076" s="53"/>
      <c r="L7076" s="54"/>
      <c r="T7076" s="17"/>
      <c r="U7076" s="17"/>
      <c r="V7076" s="17"/>
    </row>
    <row r="7077" spans="3:22">
      <c r="C7077" s="3"/>
      <c r="E7077" s="2"/>
      <c r="H7077" s="40"/>
      <c r="I7077" s="10"/>
      <c r="J7077" s="9"/>
      <c r="K7077" s="53"/>
      <c r="L7077" s="54"/>
      <c r="T7077" s="17"/>
      <c r="U7077" s="17"/>
      <c r="V7077" s="17"/>
    </row>
    <row r="7078" spans="3:22">
      <c r="C7078" s="3"/>
      <c r="E7078" s="2"/>
      <c r="H7078" s="40"/>
      <c r="I7078" s="10"/>
      <c r="J7078" s="9"/>
      <c r="K7078" s="53"/>
      <c r="L7078" s="54"/>
      <c r="T7078" s="17"/>
      <c r="U7078" s="17"/>
      <c r="V7078" s="17"/>
    </row>
    <row r="7079" spans="3:22">
      <c r="C7079" s="3"/>
      <c r="E7079" s="2"/>
      <c r="H7079" s="40"/>
      <c r="I7079" s="10"/>
      <c r="J7079" s="9"/>
      <c r="K7079" s="53"/>
      <c r="L7079" s="54"/>
      <c r="T7079" s="17"/>
      <c r="U7079" s="17"/>
      <c r="V7079" s="17"/>
    </row>
    <row r="7080" spans="3:22">
      <c r="C7080" s="3"/>
      <c r="E7080" s="2"/>
      <c r="H7080" s="40"/>
      <c r="I7080" s="10"/>
      <c r="J7080" s="9"/>
      <c r="K7080" s="53"/>
      <c r="L7080" s="54"/>
      <c r="T7080" s="17"/>
      <c r="U7080" s="17"/>
      <c r="V7080" s="17"/>
    </row>
    <row r="7081" spans="3:22">
      <c r="C7081" s="3"/>
      <c r="E7081" s="2"/>
      <c r="H7081" s="40"/>
      <c r="I7081" s="10"/>
      <c r="J7081" s="9"/>
      <c r="K7081" s="53"/>
      <c r="L7081" s="54"/>
      <c r="T7081" s="17"/>
      <c r="U7081" s="17"/>
      <c r="V7081" s="17"/>
    </row>
    <row r="7082" spans="3:22">
      <c r="C7082" s="3"/>
      <c r="E7082" s="2"/>
      <c r="H7082" s="40"/>
      <c r="I7082" s="10"/>
      <c r="J7082" s="9"/>
      <c r="K7082" s="53"/>
      <c r="L7082" s="54"/>
      <c r="T7082" s="17"/>
      <c r="U7082" s="17"/>
      <c r="V7082" s="17"/>
    </row>
    <row r="7083" spans="3:22">
      <c r="C7083" s="3"/>
      <c r="E7083" s="2"/>
      <c r="H7083" s="40"/>
      <c r="I7083" s="10"/>
      <c r="J7083" s="9"/>
      <c r="K7083" s="53"/>
      <c r="L7083" s="54"/>
      <c r="T7083" s="17"/>
      <c r="U7083" s="17"/>
      <c r="V7083" s="17"/>
    </row>
    <row r="7084" spans="3:22">
      <c r="C7084" s="3"/>
      <c r="E7084" s="2"/>
      <c r="H7084" s="40"/>
      <c r="I7084" s="10"/>
      <c r="J7084" s="9"/>
      <c r="K7084" s="53"/>
      <c r="L7084" s="54"/>
      <c r="T7084" s="17"/>
      <c r="U7084" s="17"/>
      <c r="V7084" s="17"/>
    </row>
    <row r="7085" spans="3:22">
      <c r="C7085" s="3"/>
      <c r="E7085" s="2"/>
      <c r="H7085" s="40"/>
      <c r="I7085" s="10"/>
      <c r="J7085" s="9"/>
      <c r="K7085" s="53"/>
      <c r="L7085" s="54"/>
      <c r="T7085" s="17"/>
      <c r="U7085" s="17"/>
      <c r="V7085" s="17"/>
    </row>
    <row r="7086" spans="3:22">
      <c r="C7086" s="3"/>
      <c r="E7086" s="2"/>
      <c r="H7086" s="40"/>
      <c r="I7086" s="10"/>
      <c r="J7086" s="9"/>
      <c r="K7086" s="53"/>
      <c r="L7086" s="54"/>
      <c r="T7086" s="17"/>
      <c r="U7086" s="17"/>
      <c r="V7086" s="17"/>
    </row>
    <row r="7087" spans="3:22">
      <c r="C7087" s="3"/>
      <c r="E7087" s="2"/>
      <c r="H7087" s="40"/>
      <c r="I7087" s="10"/>
      <c r="J7087" s="9"/>
      <c r="K7087" s="53"/>
      <c r="L7087" s="54"/>
      <c r="T7087" s="17"/>
      <c r="U7087" s="17"/>
      <c r="V7087" s="17"/>
    </row>
    <row r="7088" spans="3:22">
      <c r="C7088" s="3"/>
      <c r="E7088" s="2"/>
      <c r="H7088" s="40"/>
      <c r="I7088" s="10"/>
      <c r="J7088" s="9"/>
      <c r="K7088" s="53"/>
      <c r="L7088" s="54"/>
      <c r="T7088" s="17"/>
      <c r="U7088" s="17"/>
      <c r="V7088" s="17"/>
    </row>
    <row r="7089" spans="3:22">
      <c r="C7089" s="3"/>
      <c r="E7089" s="2"/>
      <c r="H7089" s="40"/>
      <c r="I7089" s="10"/>
      <c r="J7089" s="9"/>
      <c r="K7089" s="53"/>
      <c r="L7089" s="54"/>
      <c r="T7089" s="17"/>
      <c r="U7089" s="17"/>
      <c r="V7089" s="17"/>
    </row>
    <row r="7090" spans="3:22">
      <c r="C7090" s="3"/>
      <c r="E7090" s="2"/>
      <c r="H7090" s="40"/>
      <c r="I7090" s="10"/>
      <c r="J7090" s="9"/>
      <c r="K7090" s="53"/>
      <c r="L7090" s="54"/>
      <c r="T7090" s="17"/>
      <c r="U7090" s="17"/>
      <c r="V7090" s="17"/>
    </row>
    <row r="7091" spans="3:22">
      <c r="C7091" s="3"/>
      <c r="E7091" s="2"/>
      <c r="H7091" s="40"/>
      <c r="I7091" s="10"/>
      <c r="J7091" s="9"/>
      <c r="K7091" s="53"/>
      <c r="L7091" s="54"/>
      <c r="T7091" s="17"/>
      <c r="U7091" s="17"/>
      <c r="V7091" s="17"/>
    </row>
    <row r="7092" spans="3:22">
      <c r="C7092" s="3"/>
      <c r="E7092" s="2"/>
      <c r="H7092" s="40"/>
      <c r="I7092" s="10"/>
      <c r="J7092" s="9"/>
      <c r="K7092" s="53"/>
      <c r="L7092" s="54"/>
      <c r="T7092" s="17"/>
      <c r="U7092" s="17"/>
      <c r="V7092" s="17"/>
    </row>
    <row r="7093" spans="3:22">
      <c r="C7093" s="3"/>
      <c r="E7093" s="2"/>
      <c r="H7093" s="40"/>
      <c r="I7093" s="10"/>
      <c r="J7093" s="9"/>
      <c r="K7093" s="53"/>
      <c r="L7093" s="54"/>
      <c r="T7093" s="17"/>
      <c r="U7093" s="17"/>
      <c r="V7093" s="17"/>
    </row>
    <row r="7094" spans="3:22">
      <c r="C7094" s="3"/>
      <c r="E7094" s="2"/>
      <c r="H7094" s="40"/>
      <c r="I7094" s="10"/>
      <c r="J7094" s="9"/>
      <c r="K7094" s="53"/>
      <c r="L7094" s="54"/>
      <c r="T7094" s="17"/>
      <c r="U7094" s="17"/>
      <c r="V7094" s="17"/>
    </row>
    <row r="7095" spans="3:22">
      <c r="C7095" s="3"/>
      <c r="E7095" s="2"/>
      <c r="H7095" s="40"/>
      <c r="I7095" s="10"/>
      <c r="J7095" s="9"/>
      <c r="K7095" s="53"/>
      <c r="L7095" s="54"/>
      <c r="T7095" s="17"/>
      <c r="U7095" s="17"/>
      <c r="V7095" s="17"/>
    </row>
    <row r="7096" spans="3:22">
      <c r="C7096" s="3"/>
      <c r="E7096" s="2"/>
      <c r="H7096" s="40"/>
      <c r="I7096" s="10"/>
      <c r="J7096" s="9"/>
      <c r="K7096" s="53"/>
      <c r="L7096" s="54"/>
      <c r="T7096" s="17"/>
      <c r="U7096" s="17"/>
      <c r="V7096" s="17"/>
    </row>
    <row r="7097" spans="3:22">
      <c r="C7097" s="3"/>
      <c r="E7097" s="2"/>
      <c r="H7097" s="40"/>
      <c r="I7097" s="10"/>
      <c r="J7097" s="9"/>
      <c r="K7097" s="53"/>
      <c r="L7097" s="54"/>
      <c r="T7097" s="17"/>
      <c r="U7097" s="17"/>
      <c r="V7097" s="17"/>
    </row>
    <row r="7098" spans="3:22">
      <c r="C7098" s="3"/>
      <c r="E7098" s="2"/>
      <c r="H7098" s="40"/>
      <c r="I7098" s="10"/>
      <c r="J7098" s="9"/>
      <c r="K7098" s="53"/>
      <c r="L7098" s="54"/>
      <c r="T7098" s="17"/>
      <c r="U7098" s="17"/>
      <c r="V7098" s="17"/>
    </row>
    <row r="7099" spans="3:22">
      <c r="C7099" s="3"/>
      <c r="E7099" s="2"/>
      <c r="H7099" s="40"/>
      <c r="I7099" s="10"/>
      <c r="J7099" s="9"/>
      <c r="K7099" s="53"/>
      <c r="L7099" s="54"/>
      <c r="T7099" s="17"/>
      <c r="U7099" s="17"/>
      <c r="V7099" s="17"/>
    </row>
    <row r="7100" spans="3:22">
      <c r="C7100" s="3"/>
      <c r="E7100" s="2"/>
      <c r="H7100" s="40"/>
      <c r="I7100" s="10"/>
      <c r="J7100" s="9"/>
      <c r="K7100" s="53"/>
      <c r="L7100" s="54"/>
      <c r="T7100" s="17"/>
      <c r="U7100" s="17"/>
      <c r="V7100" s="17"/>
    </row>
    <row r="7101" spans="3:22">
      <c r="C7101" s="3"/>
      <c r="E7101" s="2"/>
      <c r="H7101" s="40"/>
      <c r="I7101" s="10"/>
      <c r="J7101" s="9"/>
      <c r="K7101" s="53"/>
      <c r="L7101" s="54"/>
      <c r="T7101" s="17"/>
      <c r="U7101" s="17"/>
      <c r="V7101" s="17"/>
    </row>
    <row r="7102" spans="3:22">
      <c r="C7102" s="3"/>
      <c r="E7102" s="2"/>
      <c r="H7102" s="40"/>
      <c r="I7102" s="10"/>
      <c r="J7102" s="9"/>
      <c r="K7102" s="53"/>
      <c r="L7102" s="54"/>
      <c r="T7102" s="17"/>
      <c r="U7102" s="17"/>
      <c r="V7102" s="17"/>
    </row>
    <row r="7103" spans="3:22">
      <c r="C7103" s="3"/>
      <c r="E7103" s="2"/>
      <c r="H7103" s="40"/>
      <c r="I7103" s="10"/>
      <c r="J7103" s="9"/>
      <c r="K7103" s="53"/>
      <c r="L7103" s="54"/>
      <c r="T7103" s="17"/>
      <c r="U7103" s="17"/>
      <c r="V7103" s="17"/>
    </row>
    <row r="7104" spans="3:22">
      <c r="C7104" s="3"/>
      <c r="E7104" s="2"/>
      <c r="H7104" s="40"/>
      <c r="I7104" s="10"/>
      <c r="J7104" s="9"/>
      <c r="K7104" s="53"/>
      <c r="L7104" s="54"/>
      <c r="T7104" s="17"/>
      <c r="U7104" s="17"/>
      <c r="V7104" s="17"/>
    </row>
    <row r="7105" spans="3:22">
      <c r="C7105" s="3"/>
      <c r="E7105" s="2"/>
      <c r="H7105" s="40"/>
      <c r="I7105" s="10"/>
      <c r="J7105" s="9"/>
      <c r="K7105" s="53"/>
      <c r="L7105" s="54"/>
      <c r="T7105" s="17"/>
      <c r="U7105" s="17"/>
      <c r="V7105" s="17"/>
    </row>
    <row r="7106" spans="3:22">
      <c r="C7106" s="3"/>
      <c r="E7106" s="2"/>
      <c r="H7106" s="40"/>
      <c r="I7106" s="10"/>
      <c r="J7106" s="9"/>
      <c r="K7106" s="53"/>
      <c r="L7106" s="54"/>
      <c r="T7106" s="17"/>
      <c r="U7106" s="17"/>
      <c r="V7106" s="17"/>
    </row>
    <row r="7107" spans="3:22">
      <c r="C7107" s="3"/>
      <c r="E7107" s="2"/>
      <c r="H7107" s="40"/>
      <c r="I7107" s="10"/>
      <c r="J7107" s="9"/>
      <c r="K7107" s="53"/>
      <c r="L7107" s="54"/>
      <c r="T7107" s="17"/>
      <c r="U7107" s="17"/>
      <c r="V7107" s="17"/>
    </row>
    <row r="7108" spans="3:22">
      <c r="C7108" s="3"/>
      <c r="E7108" s="2"/>
      <c r="H7108" s="40"/>
      <c r="I7108" s="10"/>
      <c r="J7108" s="9"/>
      <c r="K7108" s="53"/>
      <c r="L7108" s="54"/>
      <c r="T7108" s="17"/>
      <c r="U7108" s="17"/>
      <c r="V7108" s="17"/>
    </row>
    <row r="7109" spans="3:22">
      <c r="C7109" s="3"/>
      <c r="E7109" s="2"/>
      <c r="H7109" s="40"/>
      <c r="I7109" s="10"/>
      <c r="J7109" s="9"/>
      <c r="K7109" s="53"/>
      <c r="L7109" s="54"/>
      <c r="T7109" s="17"/>
      <c r="U7109" s="17"/>
      <c r="V7109" s="17"/>
    </row>
    <row r="7110" spans="3:22">
      <c r="C7110" s="3"/>
      <c r="E7110" s="2"/>
      <c r="H7110" s="40"/>
      <c r="I7110" s="10"/>
      <c r="J7110" s="9"/>
      <c r="K7110" s="53"/>
      <c r="L7110" s="54"/>
      <c r="T7110" s="17"/>
      <c r="U7110" s="17"/>
      <c r="V7110" s="17"/>
    </row>
    <row r="7111" spans="3:22">
      <c r="C7111" s="3"/>
      <c r="E7111" s="2"/>
      <c r="H7111" s="40"/>
      <c r="I7111" s="10"/>
      <c r="J7111" s="9"/>
      <c r="K7111" s="53"/>
      <c r="L7111" s="54"/>
      <c r="T7111" s="17"/>
      <c r="U7111" s="17"/>
      <c r="V7111" s="17"/>
    </row>
    <row r="7112" spans="3:22">
      <c r="C7112" s="3"/>
      <c r="E7112" s="2"/>
      <c r="H7112" s="40"/>
      <c r="I7112" s="10"/>
      <c r="J7112" s="9"/>
      <c r="K7112" s="53"/>
      <c r="L7112" s="54"/>
      <c r="T7112" s="17"/>
      <c r="U7112" s="17"/>
      <c r="V7112" s="17"/>
    </row>
    <row r="7113" spans="3:22">
      <c r="C7113" s="3"/>
      <c r="E7113" s="2"/>
      <c r="H7113" s="40"/>
      <c r="I7113" s="10"/>
      <c r="J7113" s="9"/>
      <c r="K7113" s="53"/>
      <c r="L7113" s="54"/>
      <c r="T7113" s="17"/>
      <c r="U7113" s="17"/>
      <c r="V7113" s="17"/>
    </row>
    <row r="7114" spans="3:22">
      <c r="C7114" s="3"/>
      <c r="E7114" s="2"/>
      <c r="H7114" s="40"/>
      <c r="I7114" s="10"/>
      <c r="J7114" s="9"/>
      <c r="K7114" s="53"/>
      <c r="L7114" s="54"/>
      <c r="T7114" s="17"/>
      <c r="U7114" s="17"/>
      <c r="V7114" s="17"/>
    </row>
    <row r="7115" spans="3:22">
      <c r="C7115" s="3"/>
      <c r="E7115" s="2"/>
      <c r="H7115" s="40"/>
      <c r="I7115" s="10"/>
      <c r="J7115" s="9"/>
      <c r="K7115" s="53"/>
      <c r="L7115" s="54"/>
      <c r="T7115" s="17"/>
      <c r="U7115" s="17"/>
      <c r="V7115" s="17"/>
    </row>
    <row r="7116" spans="3:22">
      <c r="C7116" s="3"/>
      <c r="E7116" s="2"/>
      <c r="H7116" s="40"/>
      <c r="I7116" s="10"/>
      <c r="J7116" s="9"/>
      <c r="K7116" s="53"/>
      <c r="L7116" s="54"/>
      <c r="T7116" s="17"/>
      <c r="U7116" s="17"/>
      <c r="V7116" s="17"/>
    </row>
    <row r="7117" spans="3:22">
      <c r="C7117" s="3"/>
      <c r="E7117" s="2"/>
      <c r="H7117" s="40"/>
      <c r="I7117" s="10"/>
      <c r="J7117" s="9"/>
      <c r="K7117" s="53"/>
      <c r="L7117" s="54"/>
      <c r="T7117" s="17"/>
      <c r="U7117" s="17"/>
      <c r="V7117" s="17"/>
    </row>
    <row r="7118" spans="3:22">
      <c r="C7118" s="3"/>
      <c r="E7118" s="2"/>
      <c r="H7118" s="40"/>
      <c r="I7118" s="10"/>
      <c r="J7118" s="9"/>
      <c r="K7118" s="53"/>
      <c r="L7118" s="54"/>
      <c r="T7118" s="17"/>
      <c r="U7118" s="17"/>
      <c r="V7118" s="17"/>
    </row>
    <row r="7119" spans="3:22">
      <c r="C7119" s="3"/>
      <c r="E7119" s="2"/>
      <c r="H7119" s="40"/>
      <c r="I7119" s="10"/>
      <c r="J7119" s="9"/>
      <c r="K7119" s="53"/>
      <c r="L7119" s="54"/>
      <c r="T7119" s="17"/>
      <c r="U7119" s="17"/>
      <c r="V7119" s="17"/>
    </row>
    <row r="7120" spans="3:22">
      <c r="C7120" s="3"/>
      <c r="E7120" s="2"/>
      <c r="H7120" s="40"/>
      <c r="I7120" s="10"/>
      <c r="J7120" s="9"/>
      <c r="K7120" s="53"/>
      <c r="L7120" s="54"/>
      <c r="T7120" s="17"/>
      <c r="U7120" s="17"/>
      <c r="V7120" s="17"/>
    </row>
    <row r="7121" spans="3:22">
      <c r="C7121" s="3"/>
      <c r="E7121" s="2"/>
      <c r="H7121" s="40"/>
      <c r="I7121" s="10"/>
      <c r="J7121" s="9"/>
      <c r="K7121" s="53"/>
      <c r="L7121" s="54"/>
      <c r="T7121" s="17"/>
      <c r="U7121" s="17"/>
      <c r="V7121" s="17"/>
    </row>
    <row r="7122" spans="3:22">
      <c r="C7122" s="3"/>
      <c r="E7122" s="2"/>
      <c r="H7122" s="40"/>
      <c r="I7122" s="10"/>
      <c r="J7122" s="9"/>
      <c r="K7122" s="53"/>
      <c r="L7122" s="54"/>
      <c r="T7122" s="17"/>
      <c r="U7122" s="17"/>
      <c r="V7122" s="17"/>
    </row>
    <row r="7123" spans="3:22">
      <c r="C7123" s="3"/>
      <c r="E7123" s="2"/>
      <c r="H7123" s="40"/>
      <c r="I7123" s="10"/>
      <c r="J7123" s="9"/>
      <c r="K7123" s="53"/>
      <c r="L7123" s="54"/>
      <c r="T7123" s="17"/>
      <c r="U7123" s="17"/>
      <c r="V7123" s="17"/>
    </row>
    <row r="7124" spans="3:22">
      <c r="C7124" s="3"/>
      <c r="E7124" s="2"/>
      <c r="H7124" s="40"/>
      <c r="I7124" s="10"/>
      <c r="J7124" s="9"/>
      <c r="K7124" s="53"/>
      <c r="L7124" s="54"/>
      <c r="T7124" s="17"/>
      <c r="U7124" s="17"/>
      <c r="V7124" s="17"/>
    </row>
    <row r="7125" spans="3:22">
      <c r="C7125" s="3"/>
      <c r="E7125" s="2"/>
      <c r="H7125" s="40"/>
      <c r="I7125" s="10"/>
      <c r="J7125" s="9"/>
      <c r="K7125" s="53"/>
      <c r="L7125" s="54"/>
      <c r="T7125" s="17"/>
      <c r="U7125" s="17"/>
      <c r="V7125" s="17"/>
    </row>
    <row r="7126" spans="3:22">
      <c r="C7126" s="3"/>
      <c r="E7126" s="2"/>
      <c r="H7126" s="40"/>
      <c r="I7126" s="10"/>
      <c r="J7126" s="9"/>
      <c r="K7126" s="53"/>
      <c r="L7126" s="54"/>
      <c r="T7126" s="17"/>
      <c r="U7126" s="17"/>
      <c r="V7126" s="17"/>
    </row>
    <row r="7127" spans="3:22">
      <c r="C7127" s="3"/>
      <c r="E7127" s="2"/>
      <c r="H7127" s="40"/>
      <c r="I7127" s="10"/>
      <c r="J7127" s="9"/>
      <c r="K7127" s="53"/>
      <c r="L7127" s="54"/>
      <c r="T7127" s="17"/>
      <c r="U7127" s="17"/>
      <c r="V7127" s="17"/>
    </row>
    <row r="7128" spans="3:22">
      <c r="C7128" s="3"/>
      <c r="E7128" s="2"/>
      <c r="H7128" s="40"/>
      <c r="I7128" s="10"/>
      <c r="J7128" s="9"/>
      <c r="K7128" s="53"/>
      <c r="L7128" s="54"/>
      <c r="T7128" s="17"/>
      <c r="U7128" s="17"/>
      <c r="V7128" s="17"/>
    </row>
    <row r="7129" spans="3:22">
      <c r="C7129" s="3"/>
      <c r="E7129" s="2"/>
      <c r="H7129" s="40"/>
      <c r="I7129" s="10"/>
      <c r="J7129" s="9"/>
      <c r="K7129" s="53"/>
      <c r="L7129" s="54"/>
      <c r="T7129" s="17"/>
      <c r="U7129" s="17"/>
      <c r="V7129" s="17"/>
    </row>
    <row r="7130" spans="3:22">
      <c r="C7130" s="3"/>
      <c r="E7130" s="2"/>
      <c r="H7130" s="40"/>
      <c r="I7130" s="10"/>
      <c r="J7130" s="9"/>
      <c r="K7130" s="53"/>
      <c r="L7130" s="54"/>
      <c r="T7130" s="17"/>
      <c r="U7130" s="17"/>
      <c r="V7130" s="17"/>
    </row>
    <row r="7131" spans="3:22">
      <c r="C7131" s="3"/>
      <c r="E7131" s="2"/>
      <c r="H7131" s="40"/>
      <c r="I7131" s="10"/>
      <c r="J7131" s="9"/>
      <c r="K7131" s="53"/>
      <c r="L7131" s="54"/>
      <c r="T7131" s="17"/>
      <c r="U7131" s="17"/>
      <c r="V7131" s="17"/>
    </row>
    <row r="7132" spans="3:22">
      <c r="C7132" s="3"/>
      <c r="E7132" s="2"/>
      <c r="H7132" s="40"/>
      <c r="I7132" s="10"/>
      <c r="J7132" s="9"/>
      <c r="K7132" s="53"/>
      <c r="L7132" s="54"/>
      <c r="T7132" s="17"/>
      <c r="U7132" s="17"/>
      <c r="V7132" s="17"/>
    </row>
    <row r="7133" spans="3:22">
      <c r="C7133" s="3"/>
      <c r="E7133" s="2"/>
      <c r="H7133" s="40"/>
      <c r="I7133" s="10"/>
      <c r="J7133" s="9"/>
      <c r="K7133" s="53"/>
      <c r="L7133" s="54"/>
      <c r="T7133" s="17"/>
      <c r="U7133" s="17"/>
      <c r="V7133" s="17"/>
    </row>
    <row r="7134" spans="3:22">
      <c r="C7134" s="3"/>
      <c r="E7134" s="2"/>
      <c r="H7134" s="40"/>
      <c r="I7134" s="10"/>
      <c r="J7134" s="9"/>
      <c r="K7134" s="53"/>
      <c r="L7134" s="54"/>
      <c r="T7134" s="17"/>
      <c r="U7134" s="17"/>
      <c r="V7134" s="17"/>
    </row>
    <row r="7135" spans="3:22">
      <c r="C7135" s="3"/>
      <c r="E7135" s="2"/>
      <c r="H7135" s="40"/>
      <c r="I7135" s="10"/>
      <c r="J7135" s="9"/>
      <c r="K7135" s="53"/>
      <c r="L7135" s="54"/>
      <c r="T7135" s="17"/>
      <c r="U7135" s="17"/>
      <c r="V7135" s="17"/>
    </row>
    <row r="7136" spans="3:22">
      <c r="C7136" s="3"/>
      <c r="E7136" s="2"/>
      <c r="H7136" s="40"/>
      <c r="I7136" s="10"/>
      <c r="J7136" s="9"/>
      <c r="K7136" s="53"/>
      <c r="L7136" s="54"/>
      <c r="T7136" s="17"/>
      <c r="U7136" s="17"/>
      <c r="V7136" s="17"/>
    </row>
    <row r="7137" spans="3:22">
      <c r="C7137" s="3"/>
      <c r="E7137" s="2"/>
      <c r="H7137" s="40"/>
      <c r="I7137" s="10"/>
      <c r="J7137" s="9"/>
      <c r="K7137" s="53"/>
      <c r="L7137" s="54"/>
      <c r="T7137" s="17"/>
      <c r="U7137" s="17"/>
      <c r="V7137" s="17"/>
    </row>
    <row r="7138" spans="3:22">
      <c r="C7138" s="3"/>
      <c r="E7138" s="2"/>
      <c r="H7138" s="40"/>
      <c r="I7138" s="10"/>
      <c r="J7138" s="9"/>
      <c r="K7138" s="53"/>
      <c r="L7138" s="54"/>
      <c r="T7138" s="17"/>
      <c r="U7138" s="17"/>
      <c r="V7138" s="17"/>
    </row>
    <row r="7139" spans="3:22">
      <c r="C7139" s="3"/>
      <c r="E7139" s="2"/>
      <c r="H7139" s="40"/>
      <c r="I7139" s="10"/>
      <c r="J7139" s="9"/>
      <c r="K7139" s="53"/>
      <c r="L7139" s="54"/>
      <c r="T7139" s="17"/>
      <c r="U7139" s="17"/>
      <c r="V7139" s="17"/>
    </row>
    <row r="7140" spans="3:22">
      <c r="C7140" s="3"/>
      <c r="E7140" s="2"/>
      <c r="H7140" s="40"/>
      <c r="I7140" s="10"/>
      <c r="J7140" s="9"/>
      <c r="K7140" s="53"/>
      <c r="L7140" s="54"/>
      <c r="T7140" s="17"/>
      <c r="U7140" s="17"/>
      <c r="V7140" s="17"/>
    </row>
    <row r="7141" spans="3:22">
      <c r="C7141" s="3"/>
      <c r="E7141" s="2"/>
      <c r="H7141" s="40"/>
      <c r="I7141" s="10"/>
      <c r="J7141" s="9"/>
      <c r="K7141" s="53"/>
      <c r="L7141" s="54"/>
      <c r="T7141" s="17"/>
      <c r="U7141" s="17"/>
      <c r="V7141" s="17"/>
    </row>
    <row r="7142" spans="3:22">
      <c r="C7142" s="3"/>
      <c r="E7142" s="2"/>
      <c r="H7142" s="40"/>
      <c r="I7142" s="10"/>
      <c r="J7142" s="9"/>
      <c r="K7142" s="53"/>
      <c r="L7142" s="54"/>
      <c r="T7142" s="17"/>
      <c r="U7142" s="17"/>
      <c r="V7142" s="17"/>
    </row>
    <row r="7143" spans="3:22">
      <c r="C7143" s="3"/>
      <c r="E7143" s="2"/>
      <c r="H7143" s="40"/>
      <c r="I7143" s="10"/>
      <c r="J7143" s="9"/>
      <c r="K7143" s="53"/>
      <c r="L7143" s="54"/>
      <c r="T7143" s="17"/>
      <c r="U7143" s="17"/>
      <c r="V7143" s="17"/>
    </row>
    <row r="7144" spans="3:22">
      <c r="C7144" s="3"/>
      <c r="E7144" s="2"/>
      <c r="H7144" s="40"/>
      <c r="I7144" s="10"/>
      <c r="J7144" s="9"/>
      <c r="K7144" s="53"/>
      <c r="L7144" s="54"/>
      <c r="T7144" s="17"/>
      <c r="U7144" s="17"/>
      <c r="V7144" s="17"/>
    </row>
    <row r="7145" spans="3:22">
      <c r="C7145" s="3"/>
      <c r="E7145" s="2"/>
      <c r="H7145" s="40"/>
      <c r="I7145" s="10"/>
      <c r="J7145" s="9"/>
      <c r="K7145" s="53"/>
      <c r="L7145" s="54"/>
      <c r="T7145" s="17"/>
      <c r="U7145" s="17"/>
      <c r="V7145" s="17"/>
    </row>
    <row r="7146" spans="3:22">
      <c r="C7146" s="3"/>
      <c r="E7146" s="2"/>
      <c r="H7146" s="40"/>
      <c r="I7146" s="10"/>
      <c r="J7146" s="9"/>
      <c r="K7146" s="53"/>
      <c r="L7146" s="54"/>
      <c r="T7146" s="17"/>
      <c r="U7146" s="17"/>
      <c r="V7146" s="17"/>
    </row>
    <row r="7147" spans="3:22">
      <c r="C7147" s="3"/>
      <c r="E7147" s="2"/>
      <c r="H7147" s="40"/>
      <c r="I7147" s="10"/>
      <c r="J7147" s="9"/>
      <c r="K7147" s="53"/>
      <c r="L7147" s="54"/>
      <c r="T7147" s="17"/>
      <c r="U7147" s="17"/>
      <c r="V7147" s="17"/>
    </row>
    <row r="7148" spans="3:22">
      <c r="C7148" s="3"/>
      <c r="E7148" s="2"/>
      <c r="H7148" s="40"/>
      <c r="I7148" s="10"/>
      <c r="J7148" s="9"/>
      <c r="K7148" s="53"/>
      <c r="L7148" s="54"/>
      <c r="T7148" s="17"/>
      <c r="U7148" s="17"/>
      <c r="V7148" s="17"/>
    </row>
    <row r="7149" spans="3:22">
      <c r="C7149" s="3"/>
      <c r="E7149" s="2"/>
      <c r="H7149" s="40"/>
      <c r="I7149" s="10"/>
      <c r="J7149" s="9"/>
      <c r="K7149" s="53"/>
      <c r="L7149" s="54"/>
      <c r="T7149" s="17"/>
      <c r="U7149" s="17"/>
      <c r="V7149" s="17"/>
    </row>
    <row r="7150" spans="3:22">
      <c r="C7150" s="3"/>
      <c r="E7150" s="2"/>
      <c r="H7150" s="40"/>
      <c r="I7150" s="10"/>
      <c r="J7150" s="9"/>
      <c r="K7150" s="53"/>
      <c r="L7150" s="54"/>
      <c r="T7150" s="17"/>
      <c r="U7150" s="17"/>
      <c r="V7150" s="17"/>
    </row>
    <row r="7151" spans="3:22">
      <c r="C7151" s="3"/>
      <c r="E7151" s="2"/>
      <c r="H7151" s="40"/>
      <c r="I7151" s="10"/>
      <c r="J7151" s="9"/>
      <c r="K7151" s="53"/>
      <c r="L7151" s="54"/>
      <c r="T7151" s="17"/>
      <c r="U7151" s="17"/>
      <c r="V7151" s="17"/>
    </row>
    <row r="7152" spans="3:22">
      <c r="C7152" s="3"/>
      <c r="E7152" s="2"/>
      <c r="H7152" s="40"/>
      <c r="I7152" s="10"/>
      <c r="J7152" s="9"/>
      <c r="K7152" s="53"/>
      <c r="L7152" s="54"/>
      <c r="T7152" s="17"/>
      <c r="U7152" s="17"/>
      <c r="V7152" s="17"/>
    </row>
    <row r="7153" spans="3:22">
      <c r="C7153" s="3"/>
      <c r="E7153" s="2"/>
      <c r="H7153" s="40"/>
      <c r="I7153" s="10"/>
      <c r="J7153" s="9"/>
      <c r="K7153" s="53"/>
      <c r="L7153" s="54"/>
      <c r="T7153" s="17"/>
      <c r="U7153" s="17"/>
      <c r="V7153" s="17"/>
    </row>
    <row r="7154" spans="3:22">
      <c r="C7154" s="3"/>
      <c r="E7154" s="2"/>
      <c r="H7154" s="40"/>
      <c r="I7154" s="10"/>
      <c r="J7154" s="9"/>
      <c r="K7154" s="53"/>
      <c r="L7154" s="54"/>
      <c r="T7154" s="17"/>
      <c r="U7154" s="17"/>
      <c r="V7154" s="17"/>
    </row>
    <row r="7155" spans="3:22">
      <c r="C7155" s="3"/>
      <c r="E7155" s="2"/>
      <c r="H7155" s="40"/>
      <c r="I7155" s="10"/>
      <c r="J7155" s="9"/>
      <c r="K7155" s="53"/>
      <c r="L7155" s="54"/>
      <c r="T7155" s="17"/>
      <c r="U7155" s="17"/>
      <c r="V7155" s="17"/>
    </row>
    <row r="7156" spans="3:22">
      <c r="C7156" s="3"/>
      <c r="E7156" s="2"/>
      <c r="H7156" s="40"/>
      <c r="I7156" s="10"/>
      <c r="J7156" s="9"/>
      <c r="K7156" s="53"/>
      <c r="L7156" s="54"/>
      <c r="T7156" s="17"/>
      <c r="U7156" s="17"/>
      <c r="V7156" s="17"/>
    </row>
    <row r="7157" spans="3:22">
      <c r="C7157" s="3"/>
      <c r="E7157" s="2"/>
      <c r="H7157" s="40"/>
      <c r="I7157" s="10"/>
      <c r="J7157" s="9"/>
      <c r="K7157" s="53"/>
      <c r="L7157" s="54"/>
      <c r="T7157" s="17"/>
      <c r="U7157" s="17"/>
      <c r="V7157" s="17"/>
    </row>
    <row r="7158" spans="3:22">
      <c r="C7158" s="3"/>
      <c r="E7158" s="2"/>
      <c r="H7158" s="40"/>
      <c r="I7158" s="10"/>
      <c r="J7158" s="9"/>
      <c r="K7158" s="53"/>
      <c r="L7158" s="54"/>
      <c r="T7158" s="17"/>
      <c r="U7158" s="17"/>
      <c r="V7158" s="17"/>
    </row>
    <row r="7159" spans="3:22">
      <c r="C7159" s="3"/>
      <c r="E7159" s="2"/>
      <c r="H7159" s="40"/>
      <c r="I7159" s="10"/>
      <c r="J7159" s="9"/>
      <c r="K7159" s="53"/>
      <c r="L7159" s="54"/>
      <c r="T7159" s="17"/>
      <c r="U7159" s="17"/>
      <c r="V7159" s="17"/>
    </row>
    <row r="7160" spans="3:22">
      <c r="C7160" s="3"/>
      <c r="E7160" s="2"/>
      <c r="H7160" s="40"/>
      <c r="I7160" s="10"/>
      <c r="J7160" s="9"/>
      <c r="K7160" s="53"/>
      <c r="L7160" s="54"/>
      <c r="T7160" s="17"/>
      <c r="U7160" s="17"/>
      <c r="V7160" s="17"/>
    </row>
    <row r="7161" spans="3:22">
      <c r="C7161" s="3"/>
      <c r="E7161" s="2"/>
      <c r="H7161" s="40"/>
      <c r="I7161" s="10"/>
      <c r="J7161" s="9"/>
      <c r="K7161" s="53"/>
      <c r="L7161" s="54"/>
      <c r="T7161" s="17"/>
      <c r="U7161" s="17"/>
      <c r="V7161" s="17"/>
    </row>
    <row r="7162" spans="3:22">
      <c r="C7162" s="3"/>
      <c r="E7162" s="2"/>
      <c r="H7162" s="40"/>
      <c r="I7162" s="10"/>
      <c r="J7162" s="9"/>
      <c r="K7162" s="53"/>
      <c r="L7162" s="54"/>
      <c r="T7162" s="17"/>
      <c r="U7162" s="17"/>
      <c r="V7162" s="17"/>
    </row>
    <row r="7163" spans="3:22">
      <c r="C7163" s="3"/>
      <c r="E7163" s="2"/>
      <c r="H7163" s="40"/>
      <c r="I7163" s="10"/>
      <c r="J7163" s="9"/>
      <c r="K7163" s="53"/>
      <c r="L7163" s="54"/>
      <c r="T7163" s="17"/>
      <c r="U7163" s="17"/>
      <c r="V7163" s="17"/>
    </row>
    <row r="7164" spans="3:22">
      <c r="C7164" s="3"/>
      <c r="E7164" s="2"/>
      <c r="H7164" s="40"/>
      <c r="I7164" s="10"/>
      <c r="J7164" s="9"/>
      <c r="K7164" s="53"/>
      <c r="L7164" s="54"/>
      <c r="T7164" s="17"/>
      <c r="U7164" s="17"/>
      <c r="V7164" s="17"/>
    </row>
    <row r="7165" spans="3:22">
      <c r="C7165" s="3"/>
      <c r="E7165" s="2"/>
      <c r="H7165" s="40"/>
      <c r="I7165" s="10"/>
      <c r="J7165" s="9"/>
      <c r="K7165" s="53"/>
      <c r="L7165" s="54"/>
      <c r="T7165" s="17"/>
      <c r="U7165" s="17"/>
      <c r="V7165" s="17"/>
    </row>
    <row r="7166" spans="3:22">
      <c r="C7166" s="3"/>
      <c r="E7166" s="2"/>
      <c r="H7166" s="40"/>
      <c r="I7166" s="10"/>
      <c r="J7166" s="9"/>
      <c r="K7166" s="53"/>
      <c r="L7166" s="54"/>
      <c r="T7166" s="17"/>
      <c r="U7166" s="17"/>
      <c r="V7166" s="17"/>
    </row>
    <row r="7167" spans="3:22">
      <c r="C7167" s="3"/>
      <c r="E7167" s="2"/>
      <c r="H7167" s="40"/>
      <c r="I7167" s="10"/>
      <c r="J7167" s="9"/>
      <c r="K7167" s="53"/>
      <c r="L7167" s="54"/>
      <c r="T7167" s="17"/>
      <c r="U7167" s="17"/>
      <c r="V7167" s="17"/>
    </row>
    <row r="7168" spans="3:22">
      <c r="C7168" s="3"/>
      <c r="E7168" s="2"/>
      <c r="H7168" s="40"/>
      <c r="I7168" s="10"/>
      <c r="J7168" s="9"/>
      <c r="K7168" s="53"/>
      <c r="L7168" s="54"/>
      <c r="T7168" s="17"/>
      <c r="U7168" s="17"/>
      <c r="V7168" s="17"/>
    </row>
    <row r="7169" spans="3:22">
      <c r="C7169" s="3"/>
      <c r="E7169" s="2"/>
      <c r="H7169" s="40"/>
      <c r="I7169" s="10"/>
      <c r="J7169" s="9"/>
      <c r="K7169" s="53"/>
      <c r="L7169" s="54"/>
      <c r="T7169" s="17"/>
      <c r="U7169" s="17"/>
      <c r="V7169" s="17"/>
    </row>
    <row r="7170" spans="3:22">
      <c r="C7170" s="3"/>
      <c r="E7170" s="2"/>
      <c r="H7170" s="40"/>
      <c r="I7170" s="10"/>
      <c r="J7170" s="9"/>
      <c r="K7170" s="53"/>
      <c r="L7170" s="54"/>
      <c r="T7170" s="17"/>
      <c r="U7170" s="17"/>
      <c r="V7170" s="17"/>
    </row>
    <row r="7171" spans="3:22">
      <c r="C7171" s="3"/>
      <c r="E7171" s="2"/>
      <c r="H7171" s="40"/>
      <c r="I7171" s="10"/>
      <c r="J7171" s="9"/>
      <c r="K7171" s="53"/>
      <c r="L7171" s="54"/>
      <c r="T7171" s="17"/>
      <c r="U7171" s="17"/>
      <c r="V7171" s="17"/>
    </row>
    <row r="7172" spans="3:22">
      <c r="C7172" s="3"/>
      <c r="E7172" s="2"/>
      <c r="H7172" s="40"/>
      <c r="I7172" s="10"/>
      <c r="J7172" s="9"/>
      <c r="K7172" s="53"/>
      <c r="L7172" s="54"/>
      <c r="T7172" s="17"/>
      <c r="U7172" s="17"/>
      <c r="V7172" s="17"/>
    </row>
    <row r="7173" spans="3:22">
      <c r="C7173" s="3"/>
      <c r="E7173" s="2"/>
      <c r="H7173" s="40"/>
      <c r="I7173" s="10"/>
      <c r="J7173" s="9"/>
      <c r="K7173" s="53"/>
      <c r="L7173" s="54"/>
      <c r="T7173" s="17"/>
      <c r="U7173" s="17"/>
      <c r="V7173" s="17"/>
    </row>
    <row r="7174" spans="3:22">
      <c r="C7174" s="3"/>
      <c r="E7174" s="2"/>
      <c r="H7174" s="40"/>
      <c r="I7174" s="10"/>
      <c r="J7174" s="9"/>
      <c r="K7174" s="53"/>
      <c r="L7174" s="54"/>
      <c r="T7174" s="17"/>
      <c r="U7174" s="17"/>
      <c r="V7174" s="17"/>
    </row>
    <row r="7175" spans="3:22">
      <c r="C7175" s="3"/>
      <c r="E7175" s="2"/>
      <c r="H7175" s="40"/>
      <c r="I7175" s="10"/>
      <c r="J7175" s="9"/>
      <c r="K7175" s="53"/>
      <c r="L7175" s="54"/>
      <c r="T7175" s="17"/>
      <c r="U7175" s="17"/>
      <c r="V7175" s="17"/>
    </row>
    <row r="7176" spans="3:22">
      <c r="C7176" s="3"/>
      <c r="E7176" s="2"/>
      <c r="H7176" s="40"/>
      <c r="I7176" s="10"/>
      <c r="J7176" s="9"/>
      <c r="K7176" s="53"/>
      <c r="L7176" s="54"/>
      <c r="T7176" s="17"/>
      <c r="U7176" s="17"/>
      <c r="V7176" s="17"/>
    </row>
    <row r="7177" spans="3:22">
      <c r="C7177" s="3"/>
      <c r="E7177" s="2"/>
      <c r="H7177" s="40"/>
      <c r="I7177" s="10"/>
      <c r="J7177" s="9"/>
      <c r="K7177" s="53"/>
      <c r="L7177" s="54"/>
      <c r="T7177" s="17"/>
      <c r="U7177" s="17"/>
      <c r="V7177" s="17"/>
    </row>
    <row r="7178" spans="3:22">
      <c r="C7178" s="3"/>
      <c r="E7178" s="2"/>
      <c r="H7178" s="40"/>
      <c r="I7178" s="10"/>
      <c r="J7178" s="9"/>
      <c r="K7178" s="53"/>
      <c r="L7178" s="54"/>
      <c r="T7178" s="17"/>
      <c r="U7178" s="17"/>
      <c r="V7178" s="17"/>
    </row>
    <row r="7179" spans="3:22">
      <c r="C7179" s="3"/>
      <c r="E7179" s="2"/>
      <c r="H7179" s="40"/>
      <c r="I7179" s="10"/>
      <c r="J7179" s="9"/>
      <c r="K7179" s="53"/>
      <c r="L7179" s="54"/>
      <c r="T7179" s="17"/>
      <c r="U7179" s="17"/>
      <c r="V7179" s="17"/>
    </row>
    <row r="7180" spans="3:22">
      <c r="C7180" s="3"/>
      <c r="E7180" s="2"/>
      <c r="H7180" s="40"/>
      <c r="I7180" s="10"/>
      <c r="J7180" s="9"/>
      <c r="K7180" s="53"/>
      <c r="L7180" s="54"/>
      <c r="T7180" s="17"/>
      <c r="U7180" s="17"/>
      <c r="V7180" s="17"/>
    </row>
    <row r="7181" spans="3:22">
      <c r="C7181" s="3"/>
      <c r="E7181" s="2"/>
      <c r="H7181" s="40"/>
      <c r="I7181" s="10"/>
      <c r="J7181" s="9"/>
      <c r="K7181" s="53"/>
      <c r="L7181" s="54"/>
      <c r="T7181" s="17"/>
      <c r="U7181" s="17"/>
      <c r="V7181" s="17"/>
    </row>
    <row r="7182" spans="3:22">
      <c r="C7182" s="3"/>
      <c r="E7182" s="2"/>
      <c r="H7182" s="40"/>
      <c r="I7182" s="10"/>
      <c r="J7182" s="9"/>
      <c r="K7182" s="53"/>
      <c r="L7182" s="54"/>
      <c r="T7182" s="17"/>
      <c r="U7182" s="17"/>
      <c r="V7182" s="17"/>
    </row>
    <row r="7183" spans="3:22">
      <c r="C7183" s="3"/>
      <c r="E7183" s="2"/>
      <c r="H7183" s="40"/>
      <c r="I7183" s="10"/>
      <c r="J7183" s="9"/>
      <c r="K7183" s="53"/>
      <c r="L7183" s="54"/>
      <c r="T7183" s="17"/>
      <c r="U7183" s="17"/>
      <c r="V7183" s="17"/>
    </row>
    <row r="7184" spans="3:22">
      <c r="C7184" s="3"/>
      <c r="E7184" s="2"/>
      <c r="H7184" s="40"/>
      <c r="I7184" s="10"/>
      <c r="J7184" s="9"/>
      <c r="K7184" s="53"/>
      <c r="L7184" s="54"/>
      <c r="T7184" s="17"/>
      <c r="U7184" s="17"/>
      <c r="V7184" s="17"/>
    </row>
    <row r="7185" spans="3:22">
      <c r="C7185" s="3"/>
      <c r="E7185" s="2"/>
      <c r="H7185" s="40"/>
      <c r="I7185" s="10"/>
      <c r="J7185" s="9"/>
      <c r="K7185" s="53"/>
      <c r="L7185" s="54"/>
      <c r="T7185" s="17"/>
      <c r="U7185" s="17"/>
      <c r="V7185" s="17"/>
    </row>
    <row r="7186" spans="3:22">
      <c r="C7186" s="3"/>
      <c r="E7186" s="2"/>
      <c r="H7186" s="40"/>
      <c r="I7186" s="10"/>
      <c r="J7186" s="9"/>
      <c r="K7186" s="53"/>
      <c r="L7186" s="54"/>
      <c r="T7186" s="17"/>
      <c r="U7186" s="17"/>
      <c r="V7186" s="17"/>
    </row>
    <row r="7187" spans="3:22">
      <c r="C7187" s="3"/>
      <c r="E7187" s="2"/>
      <c r="H7187" s="40"/>
      <c r="I7187" s="10"/>
      <c r="J7187" s="9"/>
      <c r="K7187" s="53"/>
      <c r="L7187" s="54"/>
      <c r="T7187" s="17"/>
      <c r="U7187" s="17"/>
      <c r="V7187" s="17"/>
    </row>
    <row r="7188" spans="3:22">
      <c r="C7188" s="3"/>
      <c r="E7188" s="2"/>
      <c r="H7188" s="40"/>
      <c r="I7188" s="10"/>
      <c r="J7188" s="9"/>
      <c r="K7188" s="53"/>
      <c r="L7188" s="54"/>
      <c r="T7188" s="17"/>
      <c r="U7188" s="17"/>
      <c r="V7188" s="17"/>
    </row>
    <row r="7189" spans="3:22">
      <c r="C7189" s="3"/>
      <c r="E7189" s="2"/>
      <c r="H7189" s="40"/>
      <c r="I7189" s="10"/>
      <c r="J7189" s="9"/>
      <c r="K7189" s="53"/>
      <c r="L7189" s="54"/>
      <c r="T7189" s="17"/>
      <c r="U7189" s="17"/>
      <c r="V7189" s="17"/>
    </row>
    <row r="7190" spans="3:22">
      <c r="C7190" s="3"/>
      <c r="E7190" s="2"/>
      <c r="H7190" s="40"/>
      <c r="I7190" s="10"/>
      <c r="J7190" s="9"/>
      <c r="K7190" s="53"/>
      <c r="L7190" s="54"/>
      <c r="T7190" s="17"/>
      <c r="U7190" s="17"/>
      <c r="V7190" s="17"/>
    </row>
    <row r="7191" spans="3:22">
      <c r="C7191" s="3"/>
      <c r="E7191" s="2"/>
      <c r="H7191" s="40"/>
      <c r="I7191" s="10"/>
      <c r="J7191" s="9"/>
      <c r="K7191" s="53"/>
      <c r="L7191" s="54"/>
      <c r="T7191" s="17"/>
      <c r="U7191" s="17"/>
      <c r="V7191" s="17"/>
    </row>
    <row r="7192" spans="3:22">
      <c r="C7192" s="3"/>
      <c r="E7192" s="2"/>
      <c r="H7192" s="40"/>
      <c r="I7192" s="10"/>
      <c r="J7192" s="9"/>
      <c r="K7192" s="53"/>
      <c r="L7192" s="54"/>
      <c r="T7192" s="17"/>
      <c r="U7192" s="17"/>
      <c r="V7192" s="17"/>
    </row>
    <row r="7193" spans="3:22">
      <c r="C7193" s="3"/>
      <c r="E7193" s="2"/>
      <c r="H7193" s="40"/>
      <c r="I7193" s="10"/>
      <c r="J7193" s="9"/>
      <c r="K7193" s="53"/>
      <c r="L7193" s="54"/>
      <c r="T7193" s="17"/>
      <c r="U7193" s="17"/>
      <c r="V7193" s="17"/>
    </row>
    <row r="7194" spans="3:22">
      <c r="C7194" s="3"/>
      <c r="E7194" s="2"/>
      <c r="H7194" s="40"/>
      <c r="I7194" s="10"/>
      <c r="J7194" s="9"/>
      <c r="K7194" s="53"/>
      <c r="L7194" s="54"/>
      <c r="T7194" s="17"/>
      <c r="U7194" s="17"/>
      <c r="V7194" s="17"/>
    </row>
    <row r="7195" spans="3:22">
      <c r="C7195" s="3"/>
      <c r="E7195" s="2"/>
      <c r="H7195" s="40"/>
      <c r="I7195" s="10"/>
      <c r="J7195" s="9"/>
      <c r="K7195" s="53"/>
      <c r="L7195" s="54"/>
      <c r="T7195" s="17"/>
      <c r="U7195" s="17"/>
      <c r="V7195" s="17"/>
    </row>
    <row r="7196" spans="3:22">
      <c r="C7196" s="3"/>
      <c r="E7196" s="2"/>
      <c r="H7196" s="40"/>
      <c r="I7196" s="10"/>
      <c r="J7196" s="9"/>
      <c r="K7196" s="53"/>
      <c r="L7196" s="54"/>
      <c r="T7196" s="17"/>
      <c r="U7196" s="17"/>
      <c r="V7196" s="17"/>
    </row>
    <row r="7197" spans="3:22">
      <c r="C7197" s="3"/>
      <c r="E7197" s="2"/>
      <c r="H7197" s="40"/>
      <c r="I7197" s="10"/>
      <c r="J7197" s="9"/>
      <c r="K7197" s="53"/>
      <c r="L7197" s="54"/>
      <c r="T7197" s="17"/>
      <c r="U7197" s="17"/>
      <c r="V7197" s="17"/>
    </row>
    <row r="7198" spans="3:22">
      <c r="C7198" s="3"/>
      <c r="E7198" s="2"/>
      <c r="H7198" s="40"/>
      <c r="I7198" s="10"/>
      <c r="J7198" s="9"/>
      <c r="K7198" s="53"/>
      <c r="L7198" s="54"/>
      <c r="T7198" s="17"/>
      <c r="U7198" s="17"/>
      <c r="V7198" s="17"/>
    </row>
    <row r="7199" spans="3:22">
      <c r="C7199" s="3"/>
      <c r="E7199" s="2"/>
      <c r="H7199" s="40"/>
      <c r="I7199" s="10"/>
      <c r="J7199" s="9"/>
      <c r="K7199" s="53"/>
      <c r="L7199" s="54"/>
      <c r="T7199" s="17"/>
      <c r="U7199" s="17"/>
      <c r="V7199" s="17"/>
    </row>
    <row r="7200" spans="3:22">
      <c r="C7200" s="3"/>
      <c r="E7200" s="2"/>
      <c r="H7200" s="40"/>
      <c r="I7200" s="10"/>
      <c r="J7200" s="9"/>
      <c r="K7200" s="53"/>
      <c r="L7200" s="54"/>
      <c r="T7200" s="17"/>
      <c r="U7200" s="17"/>
      <c r="V7200" s="17"/>
    </row>
    <row r="7201" spans="3:22">
      <c r="C7201" s="3"/>
      <c r="E7201" s="2"/>
      <c r="H7201" s="40"/>
      <c r="I7201" s="10"/>
      <c r="J7201" s="9"/>
      <c r="K7201" s="53"/>
      <c r="L7201" s="54"/>
      <c r="T7201" s="17"/>
      <c r="U7201" s="17"/>
      <c r="V7201" s="17"/>
    </row>
    <row r="7202" spans="3:22">
      <c r="C7202" s="3"/>
      <c r="E7202" s="2"/>
      <c r="H7202" s="40"/>
      <c r="I7202" s="10"/>
      <c r="J7202" s="9"/>
      <c r="K7202" s="53"/>
      <c r="L7202" s="54"/>
      <c r="T7202" s="17"/>
      <c r="U7202" s="17"/>
      <c r="V7202" s="17"/>
    </row>
    <row r="7203" spans="3:22">
      <c r="C7203" s="3"/>
      <c r="E7203" s="2"/>
      <c r="H7203" s="40"/>
      <c r="I7203" s="10"/>
      <c r="J7203" s="9"/>
      <c r="K7203" s="53"/>
      <c r="L7203" s="54"/>
      <c r="T7203" s="17"/>
      <c r="U7203" s="17"/>
      <c r="V7203" s="17"/>
    </row>
    <row r="7204" spans="3:22">
      <c r="C7204" s="3"/>
      <c r="E7204" s="2"/>
      <c r="H7204" s="40"/>
      <c r="I7204" s="10"/>
      <c r="J7204" s="9"/>
      <c r="K7204" s="53"/>
      <c r="L7204" s="54"/>
      <c r="T7204" s="17"/>
      <c r="U7204" s="17"/>
      <c r="V7204" s="17"/>
    </row>
    <row r="7205" spans="3:22">
      <c r="C7205" s="3"/>
      <c r="E7205" s="2"/>
      <c r="H7205" s="40"/>
      <c r="I7205" s="10"/>
      <c r="J7205" s="9"/>
      <c r="K7205" s="53"/>
      <c r="L7205" s="54"/>
      <c r="T7205" s="17"/>
      <c r="U7205" s="17"/>
      <c r="V7205" s="17"/>
    </row>
    <row r="7206" spans="3:22">
      <c r="C7206" s="3"/>
      <c r="E7206" s="2"/>
      <c r="H7206" s="40"/>
      <c r="I7206" s="10"/>
      <c r="J7206" s="9"/>
      <c r="K7206" s="53"/>
      <c r="L7206" s="54"/>
      <c r="T7206" s="17"/>
      <c r="U7206" s="17"/>
      <c r="V7206" s="17"/>
    </row>
    <row r="7207" spans="3:22">
      <c r="C7207" s="3"/>
      <c r="E7207" s="2"/>
      <c r="H7207" s="40"/>
      <c r="I7207" s="10"/>
      <c r="J7207" s="9"/>
      <c r="K7207" s="53"/>
      <c r="L7207" s="54"/>
      <c r="T7207" s="17"/>
      <c r="U7207" s="17"/>
      <c r="V7207" s="17"/>
    </row>
    <row r="7208" spans="3:22">
      <c r="C7208" s="3"/>
      <c r="E7208" s="2"/>
      <c r="H7208" s="40"/>
      <c r="I7208" s="10"/>
      <c r="J7208" s="9"/>
      <c r="K7208" s="53"/>
      <c r="L7208" s="54"/>
      <c r="T7208" s="17"/>
      <c r="U7208" s="17"/>
      <c r="V7208" s="17"/>
    </row>
    <row r="7209" spans="3:22">
      <c r="C7209" s="3"/>
      <c r="E7209" s="2"/>
      <c r="H7209" s="40"/>
      <c r="I7209" s="10"/>
      <c r="J7209" s="9"/>
      <c r="K7209" s="53"/>
      <c r="L7209" s="54"/>
      <c r="T7209" s="17"/>
      <c r="U7209" s="17"/>
      <c r="V7209" s="17"/>
    </row>
    <row r="7210" spans="3:22">
      <c r="C7210" s="3"/>
      <c r="E7210" s="2"/>
      <c r="H7210" s="40"/>
      <c r="I7210" s="10"/>
      <c r="J7210" s="9"/>
      <c r="K7210" s="53"/>
      <c r="L7210" s="54"/>
      <c r="T7210" s="17"/>
      <c r="U7210" s="17"/>
      <c r="V7210" s="17"/>
    </row>
    <row r="7211" spans="3:22">
      <c r="C7211" s="3"/>
      <c r="E7211" s="2"/>
      <c r="H7211" s="40"/>
      <c r="I7211" s="10"/>
      <c r="J7211" s="9"/>
      <c r="K7211" s="53"/>
      <c r="L7211" s="54"/>
      <c r="T7211" s="17"/>
      <c r="U7211" s="17"/>
      <c r="V7211" s="17"/>
    </row>
    <row r="7212" spans="3:22">
      <c r="C7212" s="3"/>
      <c r="E7212" s="2"/>
      <c r="H7212" s="40"/>
      <c r="I7212" s="10"/>
      <c r="J7212" s="9"/>
      <c r="K7212" s="53"/>
      <c r="L7212" s="54"/>
      <c r="T7212" s="17"/>
      <c r="U7212" s="17"/>
      <c r="V7212" s="17"/>
    </row>
    <row r="7213" spans="3:22">
      <c r="C7213" s="3"/>
      <c r="E7213" s="2"/>
      <c r="H7213" s="40"/>
      <c r="I7213" s="10"/>
      <c r="J7213" s="9"/>
      <c r="K7213" s="53"/>
      <c r="L7213" s="54"/>
      <c r="T7213" s="17"/>
      <c r="U7213" s="17"/>
      <c r="V7213" s="17"/>
    </row>
    <row r="7214" spans="3:22">
      <c r="C7214" s="3"/>
      <c r="E7214" s="2"/>
      <c r="H7214" s="40"/>
      <c r="I7214" s="10"/>
      <c r="J7214" s="9"/>
      <c r="K7214" s="53"/>
      <c r="L7214" s="54"/>
      <c r="T7214" s="17"/>
      <c r="U7214" s="17"/>
      <c r="V7214" s="17"/>
    </row>
    <row r="7215" spans="3:22">
      <c r="C7215" s="3"/>
      <c r="E7215" s="2"/>
      <c r="H7215" s="40"/>
      <c r="I7215" s="10"/>
      <c r="J7215" s="9"/>
      <c r="K7215" s="53"/>
      <c r="L7215" s="54"/>
      <c r="T7215" s="17"/>
      <c r="U7215" s="17"/>
      <c r="V7215" s="17"/>
    </row>
    <row r="7216" spans="3:22">
      <c r="C7216" s="3"/>
      <c r="E7216" s="2"/>
      <c r="H7216" s="40"/>
      <c r="I7216" s="10"/>
      <c r="J7216" s="9"/>
      <c r="K7216" s="53"/>
      <c r="L7216" s="54"/>
      <c r="T7216" s="17"/>
      <c r="U7216" s="17"/>
      <c r="V7216" s="17"/>
    </row>
    <row r="7217" spans="3:22">
      <c r="C7217" s="3"/>
      <c r="E7217" s="2"/>
      <c r="H7217" s="40"/>
      <c r="I7217" s="10"/>
      <c r="J7217" s="9"/>
      <c r="K7217" s="53"/>
      <c r="L7217" s="54"/>
      <c r="T7217" s="17"/>
      <c r="U7217" s="17"/>
      <c r="V7217" s="17"/>
    </row>
    <row r="7218" spans="3:22">
      <c r="C7218" s="3"/>
      <c r="E7218" s="2"/>
      <c r="H7218" s="40"/>
      <c r="I7218" s="10"/>
      <c r="J7218" s="9"/>
      <c r="K7218" s="53"/>
      <c r="L7218" s="54"/>
      <c r="P7218" s="17"/>
      <c r="Q7218" s="17"/>
    </row>
    <row r="7219" spans="3:22">
      <c r="C7219" s="3"/>
      <c r="E7219" s="2"/>
      <c r="H7219" s="40"/>
      <c r="I7219" s="10"/>
      <c r="J7219" s="9"/>
      <c r="K7219" s="53"/>
      <c r="L7219" s="54"/>
      <c r="P7219" s="17"/>
      <c r="Q7219" s="17"/>
    </row>
    <row r="7220" spans="3:22">
      <c r="C7220" s="3"/>
      <c r="E7220" s="2"/>
      <c r="H7220" s="40"/>
      <c r="I7220" s="10"/>
      <c r="J7220" s="9"/>
      <c r="K7220" s="53"/>
      <c r="L7220" s="54"/>
      <c r="P7220" s="17"/>
      <c r="Q7220" s="17"/>
    </row>
    <row r="7221" spans="3:22">
      <c r="C7221" s="3"/>
      <c r="E7221" s="2"/>
      <c r="H7221" s="40"/>
      <c r="I7221" s="10"/>
      <c r="J7221" s="9"/>
      <c r="K7221" s="53"/>
      <c r="L7221" s="54"/>
      <c r="P7221" s="17"/>
      <c r="Q7221" s="17"/>
    </row>
    <row r="7222" spans="3:22">
      <c r="C7222" s="3"/>
      <c r="E7222" s="2"/>
      <c r="H7222" s="40"/>
      <c r="I7222" s="10"/>
      <c r="J7222" s="9"/>
      <c r="K7222" s="53"/>
      <c r="L7222" s="54"/>
      <c r="P7222" s="17"/>
      <c r="Q7222" s="17"/>
    </row>
    <row r="7223" spans="3:22">
      <c r="C7223" s="3"/>
      <c r="E7223" s="2"/>
      <c r="H7223" s="40"/>
      <c r="I7223" s="10"/>
      <c r="J7223" s="9"/>
      <c r="K7223" s="53"/>
      <c r="L7223" s="54"/>
      <c r="P7223" s="17"/>
      <c r="Q7223" s="17"/>
    </row>
    <row r="7224" spans="3:22">
      <c r="C7224" s="3"/>
      <c r="E7224" s="2"/>
      <c r="H7224" s="40"/>
      <c r="I7224" s="10"/>
      <c r="J7224" s="9"/>
      <c r="K7224" s="53"/>
      <c r="L7224" s="54"/>
      <c r="P7224" s="17"/>
      <c r="Q7224" s="17"/>
    </row>
    <row r="7225" spans="3:22">
      <c r="C7225" s="3"/>
      <c r="E7225" s="2"/>
      <c r="H7225" s="40"/>
      <c r="I7225" s="10"/>
      <c r="J7225" s="9"/>
      <c r="K7225" s="53"/>
      <c r="L7225" s="54"/>
      <c r="P7225" s="17"/>
      <c r="Q7225" s="17"/>
    </row>
    <row r="7226" spans="3:22">
      <c r="C7226" s="3"/>
      <c r="E7226" s="2"/>
      <c r="H7226" s="40"/>
      <c r="I7226" s="10"/>
      <c r="J7226" s="9"/>
      <c r="K7226" s="53"/>
      <c r="L7226" s="54"/>
      <c r="P7226" s="17"/>
      <c r="Q7226" s="17"/>
    </row>
    <row r="7227" spans="3:22">
      <c r="C7227" s="3"/>
      <c r="E7227" s="2"/>
      <c r="H7227" s="40"/>
      <c r="I7227" s="10"/>
      <c r="J7227" s="9"/>
      <c r="K7227" s="53"/>
      <c r="L7227" s="54"/>
      <c r="P7227" s="17"/>
      <c r="Q7227" s="17"/>
    </row>
    <row r="7228" spans="3:22">
      <c r="C7228" s="3"/>
      <c r="E7228" s="2"/>
      <c r="H7228" s="40"/>
      <c r="I7228" s="10"/>
      <c r="J7228" s="9"/>
      <c r="K7228" s="53"/>
      <c r="L7228" s="54"/>
      <c r="P7228" s="17"/>
      <c r="Q7228" s="17"/>
    </row>
    <row r="7229" spans="3:22">
      <c r="C7229" s="3"/>
      <c r="E7229" s="2"/>
      <c r="H7229" s="40"/>
      <c r="I7229" s="10"/>
      <c r="J7229" s="9"/>
      <c r="K7229" s="53"/>
      <c r="L7229" s="54"/>
      <c r="P7229" s="17"/>
      <c r="Q7229" s="17"/>
    </row>
    <row r="7230" spans="3:22">
      <c r="C7230" s="3"/>
      <c r="E7230" s="2"/>
      <c r="H7230" s="40"/>
      <c r="I7230" s="10"/>
      <c r="J7230" s="9"/>
      <c r="K7230" s="53"/>
      <c r="L7230" s="54"/>
      <c r="P7230" s="17"/>
      <c r="Q7230" s="17"/>
    </row>
    <row r="7231" spans="3:22">
      <c r="C7231" s="3"/>
      <c r="E7231" s="2"/>
      <c r="H7231" s="40"/>
      <c r="I7231" s="10"/>
      <c r="J7231" s="9"/>
      <c r="K7231" s="53"/>
      <c r="L7231" s="54"/>
      <c r="P7231" s="17"/>
      <c r="Q7231" s="17"/>
    </row>
    <row r="7232" spans="3:22">
      <c r="C7232" s="3"/>
      <c r="E7232" s="2"/>
      <c r="H7232" s="40"/>
      <c r="I7232" s="10"/>
      <c r="J7232" s="9"/>
      <c r="K7232" s="53"/>
      <c r="L7232" s="54"/>
      <c r="P7232" s="17"/>
      <c r="Q7232" s="17"/>
    </row>
    <row r="7233" spans="3:17">
      <c r="C7233" s="3"/>
      <c r="E7233" s="2"/>
      <c r="H7233" s="40"/>
      <c r="I7233" s="10"/>
      <c r="J7233" s="9"/>
      <c r="K7233" s="53"/>
      <c r="L7233" s="54"/>
      <c r="P7233" s="17"/>
      <c r="Q7233" s="17"/>
    </row>
    <row r="7234" spans="3:17">
      <c r="C7234" s="3"/>
      <c r="E7234" s="2"/>
      <c r="H7234" s="40"/>
      <c r="I7234" s="10"/>
      <c r="J7234" s="9"/>
      <c r="K7234" s="53"/>
      <c r="L7234" s="54"/>
      <c r="P7234" s="17"/>
      <c r="Q7234" s="17"/>
    </row>
    <row r="7235" spans="3:17">
      <c r="C7235" s="3"/>
      <c r="E7235" s="2"/>
      <c r="H7235" s="40"/>
      <c r="I7235" s="10"/>
      <c r="J7235" s="9"/>
      <c r="K7235" s="53"/>
      <c r="L7235" s="54"/>
      <c r="P7235" s="17"/>
      <c r="Q7235" s="17"/>
    </row>
    <row r="7236" spans="3:17">
      <c r="C7236" s="3"/>
      <c r="E7236" s="2"/>
      <c r="H7236" s="40"/>
      <c r="I7236" s="10"/>
      <c r="J7236" s="9"/>
      <c r="K7236" s="53"/>
      <c r="L7236" s="54"/>
      <c r="P7236" s="17"/>
      <c r="Q7236" s="17"/>
    </row>
    <row r="7237" spans="3:17">
      <c r="C7237" s="3"/>
      <c r="E7237" s="2"/>
      <c r="H7237" s="40"/>
      <c r="I7237" s="10"/>
      <c r="J7237" s="9"/>
      <c r="K7237" s="53"/>
      <c r="L7237" s="54"/>
      <c r="P7237" s="17"/>
      <c r="Q7237" s="17"/>
    </row>
    <row r="7238" spans="3:17">
      <c r="C7238" s="3"/>
      <c r="E7238" s="2"/>
      <c r="H7238" s="40"/>
      <c r="I7238" s="10"/>
      <c r="J7238" s="9"/>
      <c r="K7238" s="53"/>
      <c r="L7238" s="54"/>
      <c r="P7238" s="17"/>
      <c r="Q7238" s="17"/>
    </row>
    <row r="7239" spans="3:17">
      <c r="C7239" s="3"/>
      <c r="E7239" s="2"/>
      <c r="H7239" s="40"/>
      <c r="I7239" s="10"/>
      <c r="J7239" s="9"/>
      <c r="K7239" s="53"/>
      <c r="L7239" s="54"/>
      <c r="P7239" s="17"/>
      <c r="Q7239" s="17"/>
    </row>
    <row r="7240" spans="3:17">
      <c r="C7240" s="3"/>
      <c r="E7240" s="2"/>
      <c r="H7240" s="40"/>
      <c r="I7240" s="10"/>
      <c r="J7240" s="9"/>
      <c r="K7240" s="53"/>
      <c r="L7240" s="54"/>
      <c r="P7240" s="17"/>
      <c r="Q7240" s="17"/>
    </row>
    <row r="7241" spans="3:17">
      <c r="C7241" s="3"/>
      <c r="E7241" s="2"/>
      <c r="H7241" s="40"/>
      <c r="I7241" s="10"/>
      <c r="J7241" s="9"/>
      <c r="K7241" s="53"/>
      <c r="L7241" s="54"/>
      <c r="P7241" s="17"/>
      <c r="Q7241" s="17"/>
    </row>
    <row r="7242" spans="3:17">
      <c r="C7242" s="3"/>
      <c r="E7242" s="2"/>
      <c r="H7242" s="40"/>
      <c r="I7242" s="10"/>
      <c r="J7242" s="9"/>
      <c r="K7242" s="53"/>
      <c r="L7242" s="54"/>
      <c r="P7242" s="17"/>
      <c r="Q7242" s="17"/>
    </row>
    <row r="7243" spans="3:17">
      <c r="C7243" s="3"/>
      <c r="E7243" s="2"/>
      <c r="H7243" s="40"/>
      <c r="I7243" s="10"/>
      <c r="J7243" s="9"/>
      <c r="K7243" s="53"/>
      <c r="L7243" s="54"/>
      <c r="P7243" s="17"/>
      <c r="Q7243" s="17"/>
    </row>
    <row r="7244" spans="3:17">
      <c r="C7244" s="3"/>
      <c r="E7244" s="2"/>
      <c r="H7244" s="40"/>
      <c r="I7244" s="10"/>
      <c r="J7244" s="9"/>
      <c r="K7244" s="53"/>
      <c r="L7244" s="54"/>
      <c r="P7244" s="17"/>
      <c r="Q7244" s="17"/>
    </row>
    <row r="7245" spans="3:17">
      <c r="C7245" s="3"/>
      <c r="E7245" s="2"/>
      <c r="H7245" s="40"/>
      <c r="I7245" s="10"/>
      <c r="J7245" s="9"/>
      <c r="K7245" s="53"/>
      <c r="L7245" s="54"/>
      <c r="P7245" s="17"/>
      <c r="Q7245" s="17"/>
    </row>
    <row r="7246" spans="3:17">
      <c r="C7246" s="3"/>
      <c r="E7246" s="2"/>
      <c r="H7246" s="40"/>
      <c r="I7246" s="10"/>
      <c r="J7246" s="9"/>
      <c r="K7246" s="53"/>
      <c r="L7246" s="54"/>
      <c r="P7246" s="17"/>
      <c r="Q7246" s="17"/>
    </row>
    <row r="7247" spans="3:17">
      <c r="C7247" s="3"/>
      <c r="E7247" s="2"/>
      <c r="H7247" s="40"/>
      <c r="I7247" s="10"/>
      <c r="J7247" s="9"/>
      <c r="K7247" s="53"/>
      <c r="L7247" s="54"/>
      <c r="P7247" s="17"/>
      <c r="Q7247" s="17"/>
    </row>
    <row r="7248" spans="3:17">
      <c r="C7248" s="3"/>
      <c r="E7248" s="2"/>
      <c r="H7248" s="40"/>
      <c r="I7248" s="10"/>
      <c r="J7248" s="9"/>
      <c r="K7248" s="53"/>
      <c r="L7248" s="54"/>
      <c r="P7248" s="17"/>
      <c r="Q7248" s="17"/>
    </row>
    <row r="7249" spans="3:17">
      <c r="C7249" s="3"/>
      <c r="E7249" s="2"/>
      <c r="H7249" s="40"/>
      <c r="I7249" s="10"/>
      <c r="J7249" s="9"/>
      <c r="K7249" s="53"/>
      <c r="L7249" s="54"/>
      <c r="P7249" s="17"/>
      <c r="Q7249" s="17"/>
    </row>
    <row r="7250" spans="3:17">
      <c r="C7250" s="3"/>
      <c r="E7250" s="2"/>
      <c r="H7250" s="40"/>
      <c r="I7250" s="10"/>
      <c r="J7250" s="9"/>
      <c r="K7250" s="53"/>
      <c r="L7250" s="54"/>
      <c r="P7250" s="17"/>
      <c r="Q7250" s="17"/>
    </row>
    <row r="7251" spans="3:17">
      <c r="C7251" s="3"/>
      <c r="E7251" s="2"/>
      <c r="H7251" s="40"/>
      <c r="I7251" s="10"/>
      <c r="J7251" s="9"/>
      <c r="K7251" s="53"/>
      <c r="L7251" s="54"/>
      <c r="P7251" s="17"/>
      <c r="Q7251" s="17"/>
    </row>
    <row r="7252" spans="3:17">
      <c r="C7252" s="3"/>
      <c r="E7252" s="2"/>
      <c r="H7252" s="40"/>
      <c r="I7252" s="10"/>
      <c r="J7252" s="9"/>
      <c r="K7252" s="53"/>
      <c r="L7252" s="54"/>
      <c r="P7252" s="17"/>
      <c r="Q7252" s="17"/>
    </row>
    <row r="7253" spans="3:17">
      <c r="C7253" s="3"/>
      <c r="E7253" s="2"/>
      <c r="H7253" s="40"/>
      <c r="I7253" s="10"/>
      <c r="J7253" s="9"/>
      <c r="K7253" s="53"/>
      <c r="L7253" s="54"/>
      <c r="P7253" s="17"/>
      <c r="Q7253" s="17"/>
    </row>
    <row r="7254" spans="3:17">
      <c r="C7254" s="3"/>
      <c r="E7254" s="2"/>
      <c r="H7254" s="40"/>
      <c r="I7254" s="10"/>
      <c r="J7254" s="9"/>
      <c r="K7254" s="53"/>
      <c r="L7254" s="54"/>
      <c r="P7254" s="17"/>
      <c r="Q7254" s="17"/>
    </row>
    <row r="7255" spans="3:17">
      <c r="C7255" s="3"/>
      <c r="E7255" s="2"/>
      <c r="H7255" s="40"/>
      <c r="I7255" s="10"/>
      <c r="J7255" s="9"/>
      <c r="K7255" s="53"/>
      <c r="L7255" s="54"/>
      <c r="P7255" s="17"/>
      <c r="Q7255" s="17"/>
    </row>
    <row r="7256" spans="3:17">
      <c r="C7256" s="3"/>
      <c r="E7256" s="2"/>
      <c r="H7256" s="40"/>
      <c r="I7256" s="10"/>
      <c r="J7256" s="9"/>
      <c r="K7256" s="53"/>
      <c r="L7256" s="54"/>
      <c r="P7256" s="17"/>
      <c r="Q7256" s="17"/>
    </row>
    <row r="7257" spans="3:17">
      <c r="C7257" s="3"/>
      <c r="E7257" s="2"/>
      <c r="H7257" s="40"/>
      <c r="I7257" s="10"/>
      <c r="J7257" s="9"/>
      <c r="K7257" s="53"/>
      <c r="L7257" s="54"/>
      <c r="P7257" s="17"/>
      <c r="Q7257" s="17"/>
    </row>
    <row r="7258" spans="3:17">
      <c r="C7258" s="3"/>
      <c r="E7258" s="2"/>
      <c r="H7258" s="40"/>
      <c r="I7258" s="10"/>
      <c r="J7258" s="9"/>
      <c r="K7258" s="53"/>
      <c r="L7258" s="54"/>
      <c r="P7258" s="17"/>
      <c r="Q7258" s="17"/>
    </row>
    <row r="7259" spans="3:17">
      <c r="C7259" s="3"/>
      <c r="E7259" s="2"/>
      <c r="H7259" s="40"/>
      <c r="I7259" s="10"/>
      <c r="J7259" s="9"/>
      <c r="K7259" s="53"/>
      <c r="L7259" s="54"/>
      <c r="P7259" s="17"/>
      <c r="Q7259" s="17"/>
    </row>
    <row r="7260" spans="3:17">
      <c r="C7260" s="3"/>
      <c r="E7260" s="2"/>
      <c r="H7260" s="40"/>
      <c r="I7260" s="10"/>
      <c r="J7260" s="9"/>
      <c r="K7260" s="53"/>
      <c r="L7260" s="54"/>
      <c r="P7260" s="17"/>
      <c r="Q7260" s="17"/>
    </row>
    <row r="7261" spans="3:17">
      <c r="C7261" s="3"/>
      <c r="E7261" s="2"/>
      <c r="H7261" s="40"/>
      <c r="I7261" s="10"/>
      <c r="J7261" s="9"/>
      <c r="K7261" s="53"/>
      <c r="L7261" s="54"/>
      <c r="P7261" s="17"/>
      <c r="Q7261" s="17"/>
    </row>
    <row r="7262" spans="3:17">
      <c r="C7262" s="3"/>
      <c r="E7262" s="2"/>
      <c r="H7262" s="40"/>
      <c r="I7262" s="10"/>
      <c r="J7262" s="9"/>
      <c r="K7262" s="53"/>
      <c r="L7262" s="54"/>
      <c r="P7262" s="17"/>
      <c r="Q7262" s="17"/>
    </row>
    <row r="7263" spans="3:17">
      <c r="C7263" s="3"/>
      <c r="E7263" s="2"/>
      <c r="H7263" s="40"/>
      <c r="I7263" s="10"/>
      <c r="J7263" s="9"/>
      <c r="K7263" s="53"/>
      <c r="L7263" s="54"/>
      <c r="P7263" s="17"/>
      <c r="Q7263" s="17"/>
    </row>
    <row r="7264" spans="3:17">
      <c r="C7264" s="3"/>
      <c r="E7264" s="2"/>
      <c r="H7264" s="40"/>
      <c r="I7264" s="10"/>
      <c r="J7264" s="9"/>
      <c r="K7264" s="53"/>
      <c r="L7264" s="54"/>
      <c r="P7264" s="17"/>
      <c r="Q7264" s="17"/>
    </row>
    <row r="7265" spans="3:17">
      <c r="C7265" s="3"/>
      <c r="E7265" s="2"/>
      <c r="H7265" s="40"/>
      <c r="I7265" s="10"/>
      <c r="J7265" s="9"/>
      <c r="K7265" s="53"/>
      <c r="L7265" s="54"/>
      <c r="P7265" s="17"/>
      <c r="Q7265" s="17"/>
    </row>
    <row r="7266" spans="3:17">
      <c r="C7266" s="3"/>
      <c r="E7266" s="2"/>
      <c r="H7266" s="40"/>
      <c r="I7266" s="10"/>
      <c r="J7266" s="9"/>
      <c r="K7266" s="53"/>
      <c r="L7266" s="54"/>
      <c r="P7266" s="17"/>
      <c r="Q7266" s="17"/>
    </row>
    <row r="7267" spans="3:17">
      <c r="C7267" s="3"/>
      <c r="E7267" s="2"/>
      <c r="H7267" s="40"/>
      <c r="I7267" s="10"/>
      <c r="J7267" s="9"/>
      <c r="K7267" s="53"/>
      <c r="L7267" s="54"/>
      <c r="P7267" s="17"/>
      <c r="Q7267" s="17"/>
    </row>
    <row r="7268" spans="3:17">
      <c r="C7268" s="3"/>
      <c r="E7268" s="2"/>
      <c r="H7268" s="40"/>
      <c r="I7268" s="10"/>
      <c r="J7268" s="9"/>
      <c r="K7268" s="53"/>
      <c r="L7268" s="54"/>
      <c r="P7268" s="17"/>
      <c r="Q7268" s="17"/>
    </row>
    <row r="7269" spans="3:17">
      <c r="C7269" s="3"/>
      <c r="E7269" s="2"/>
      <c r="H7269" s="40"/>
      <c r="I7269" s="10"/>
      <c r="J7269" s="9"/>
      <c r="K7269" s="53"/>
      <c r="L7269" s="54"/>
      <c r="P7269" s="17"/>
      <c r="Q7269" s="17"/>
    </row>
    <row r="7270" spans="3:17">
      <c r="C7270" s="3"/>
      <c r="E7270" s="2"/>
      <c r="H7270" s="40"/>
      <c r="I7270" s="10"/>
      <c r="J7270" s="9"/>
      <c r="K7270" s="53"/>
      <c r="L7270" s="54"/>
      <c r="P7270" s="17"/>
      <c r="Q7270" s="17"/>
    </row>
    <row r="7271" spans="3:17">
      <c r="C7271" s="3"/>
      <c r="E7271" s="2"/>
      <c r="H7271" s="40"/>
      <c r="I7271" s="10"/>
      <c r="J7271" s="9"/>
      <c r="K7271" s="53"/>
      <c r="L7271" s="54"/>
      <c r="P7271" s="17"/>
      <c r="Q7271" s="17"/>
    </row>
    <row r="7272" spans="3:17">
      <c r="C7272" s="3"/>
      <c r="E7272" s="2"/>
      <c r="H7272" s="40"/>
      <c r="I7272" s="10"/>
      <c r="J7272" s="9"/>
      <c r="K7272" s="53"/>
      <c r="L7272" s="54"/>
      <c r="P7272" s="17"/>
      <c r="Q7272" s="17"/>
    </row>
    <row r="7273" spans="3:17">
      <c r="C7273" s="3"/>
      <c r="E7273" s="2"/>
      <c r="H7273" s="40"/>
      <c r="I7273" s="10"/>
      <c r="J7273" s="9"/>
      <c r="K7273" s="53"/>
      <c r="L7273" s="54"/>
      <c r="P7273" s="17"/>
      <c r="Q7273" s="17"/>
    </row>
    <row r="7274" spans="3:17">
      <c r="C7274" s="3"/>
      <c r="E7274" s="2"/>
      <c r="H7274" s="40"/>
      <c r="I7274" s="10"/>
      <c r="J7274" s="9"/>
      <c r="K7274" s="53"/>
      <c r="L7274" s="54"/>
      <c r="P7274" s="17"/>
      <c r="Q7274" s="17"/>
    </row>
    <row r="7275" spans="3:17">
      <c r="C7275" s="3"/>
      <c r="E7275" s="2"/>
      <c r="H7275" s="40"/>
      <c r="I7275" s="10"/>
      <c r="J7275" s="9"/>
      <c r="K7275" s="53"/>
      <c r="L7275" s="54"/>
      <c r="P7275" s="17"/>
      <c r="Q7275" s="17"/>
    </row>
    <row r="7276" spans="3:17">
      <c r="C7276" s="3"/>
      <c r="E7276" s="2"/>
      <c r="H7276" s="40"/>
      <c r="I7276" s="10"/>
      <c r="J7276" s="9"/>
      <c r="K7276" s="53"/>
      <c r="L7276" s="54"/>
      <c r="P7276" s="17"/>
      <c r="Q7276" s="17"/>
    </row>
    <row r="7277" spans="3:17">
      <c r="C7277" s="3"/>
      <c r="E7277" s="2"/>
      <c r="H7277" s="40"/>
      <c r="I7277" s="10"/>
      <c r="J7277" s="9"/>
      <c r="K7277" s="53"/>
      <c r="L7277" s="54"/>
      <c r="P7277" s="17"/>
      <c r="Q7277" s="17"/>
    </row>
    <row r="7278" spans="3:17">
      <c r="C7278" s="3"/>
      <c r="E7278" s="2"/>
      <c r="H7278" s="40"/>
      <c r="I7278" s="10"/>
      <c r="J7278" s="9"/>
      <c r="K7278" s="53"/>
      <c r="L7278" s="54"/>
      <c r="P7278" s="17"/>
      <c r="Q7278" s="17"/>
    </row>
    <row r="7279" spans="3:17">
      <c r="C7279" s="3"/>
      <c r="E7279" s="2"/>
      <c r="H7279" s="40"/>
      <c r="I7279" s="10"/>
      <c r="J7279" s="9"/>
      <c r="K7279" s="53"/>
      <c r="L7279" s="54"/>
      <c r="P7279" s="17"/>
      <c r="Q7279" s="17"/>
    </row>
    <row r="7280" spans="3:17">
      <c r="C7280" s="3"/>
      <c r="E7280" s="2"/>
      <c r="H7280" s="40"/>
      <c r="I7280" s="10"/>
      <c r="J7280" s="9"/>
      <c r="K7280" s="53"/>
      <c r="L7280" s="54"/>
      <c r="P7280" s="17"/>
      <c r="Q7280" s="17"/>
    </row>
    <row r="7281" spans="3:17">
      <c r="C7281" s="3"/>
      <c r="E7281" s="2"/>
      <c r="H7281" s="40"/>
      <c r="I7281" s="10"/>
      <c r="J7281" s="9"/>
      <c r="K7281" s="53"/>
      <c r="L7281" s="54"/>
      <c r="P7281" s="17"/>
      <c r="Q7281" s="17"/>
    </row>
    <row r="7282" spans="3:17">
      <c r="C7282" s="3"/>
      <c r="E7282" s="2"/>
      <c r="H7282" s="40"/>
      <c r="I7282" s="10"/>
      <c r="J7282" s="9"/>
      <c r="K7282" s="53"/>
      <c r="L7282" s="54"/>
      <c r="P7282" s="17"/>
      <c r="Q7282" s="17"/>
    </row>
    <row r="7283" spans="3:17">
      <c r="C7283" s="3"/>
      <c r="E7283" s="2"/>
      <c r="H7283" s="40"/>
      <c r="I7283" s="10"/>
      <c r="J7283" s="9"/>
      <c r="K7283" s="53"/>
      <c r="L7283" s="54"/>
      <c r="P7283" s="17"/>
      <c r="Q7283" s="17"/>
    </row>
    <row r="7284" spans="3:17">
      <c r="C7284" s="3"/>
      <c r="E7284" s="2"/>
      <c r="H7284" s="40"/>
      <c r="I7284" s="10"/>
      <c r="J7284" s="9"/>
      <c r="K7284" s="53"/>
      <c r="L7284" s="54"/>
      <c r="P7284" s="17"/>
      <c r="Q7284" s="17"/>
    </row>
    <row r="7285" spans="3:17">
      <c r="C7285" s="3"/>
      <c r="E7285" s="2"/>
      <c r="H7285" s="40"/>
      <c r="I7285" s="10"/>
      <c r="J7285" s="9"/>
      <c r="K7285" s="53"/>
      <c r="L7285" s="54"/>
      <c r="P7285" s="17"/>
      <c r="Q7285" s="17"/>
    </row>
    <row r="7286" spans="3:17">
      <c r="C7286" s="3"/>
      <c r="E7286" s="2"/>
      <c r="H7286" s="40"/>
      <c r="I7286" s="10"/>
      <c r="J7286" s="9"/>
      <c r="K7286" s="53"/>
      <c r="L7286" s="54"/>
      <c r="P7286" s="17"/>
      <c r="Q7286" s="17"/>
    </row>
    <row r="7287" spans="3:17">
      <c r="C7287" s="3"/>
      <c r="E7287" s="2"/>
      <c r="H7287" s="40"/>
      <c r="I7287" s="10"/>
      <c r="J7287" s="9"/>
      <c r="K7287" s="53"/>
      <c r="L7287" s="54"/>
      <c r="P7287" s="17"/>
      <c r="Q7287" s="17"/>
    </row>
    <row r="7288" spans="3:17">
      <c r="C7288" s="3"/>
      <c r="E7288" s="2"/>
      <c r="H7288" s="40"/>
      <c r="I7288" s="10"/>
      <c r="J7288" s="9"/>
      <c r="K7288" s="53"/>
      <c r="L7288" s="54"/>
      <c r="P7288" s="17"/>
      <c r="Q7288" s="17"/>
    </row>
    <row r="7289" spans="3:17">
      <c r="C7289" s="3"/>
      <c r="E7289" s="2"/>
      <c r="H7289" s="40"/>
      <c r="I7289" s="10"/>
      <c r="J7289" s="9"/>
      <c r="K7289" s="53"/>
      <c r="L7289" s="54"/>
      <c r="P7289" s="17"/>
      <c r="Q7289" s="17"/>
    </row>
    <row r="7290" spans="3:17">
      <c r="C7290" s="3"/>
      <c r="E7290" s="2"/>
      <c r="H7290" s="40"/>
      <c r="I7290" s="10"/>
      <c r="J7290" s="9"/>
      <c r="K7290" s="53"/>
      <c r="L7290" s="54"/>
      <c r="P7290" s="17"/>
      <c r="Q7290" s="17"/>
    </row>
    <row r="7291" spans="3:17">
      <c r="C7291" s="3"/>
      <c r="E7291" s="2"/>
      <c r="H7291" s="40"/>
      <c r="I7291" s="10"/>
      <c r="J7291" s="9"/>
      <c r="K7291" s="53"/>
      <c r="L7291" s="54"/>
      <c r="P7291" s="17"/>
      <c r="Q7291" s="17"/>
    </row>
    <row r="7292" spans="3:17">
      <c r="C7292" s="3"/>
      <c r="E7292" s="2"/>
      <c r="H7292" s="40"/>
      <c r="I7292" s="10"/>
      <c r="J7292" s="9"/>
      <c r="K7292" s="53"/>
      <c r="L7292" s="54"/>
      <c r="P7292" s="17"/>
      <c r="Q7292" s="17"/>
    </row>
    <row r="7293" spans="3:17">
      <c r="C7293" s="3"/>
      <c r="E7293" s="2"/>
      <c r="H7293" s="40"/>
      <c r="I7293" s="10"/>
      <c r="J7293" s="9"/>
      <c r="K7293" s="53"/>
      <c r="L7293" s="54"/>
      <c r="P7293" s="17"/>
      <c r="Q7293" s="17"/>
    </row>
    <row r="7294" spans="3:17">
      <c r="C7294" s="3"/>
      <c r="E7294" s="2"/>
      <c r="H7294" s="40"/>
      <c r="I7294" s="10"/>
      <c r="J7294" s="9"/>
      <c r="K7294" s="53"/>
      <c r="L7294" s="54"/>
      <c r="P7294" s="17"/>
      <c r="Q7294" s="17"/>
    </row>
    <row r="7295" spans="3:17">
      <c r="C7295" s="3"/>
      <c r="E7295" s="2"/>
      <c r="H7295" s="40"/>
      <c r="I7295" s="10"/>
      <c r="J7295" s="9"/>
      <c r="K7295" s="53"/>
      <c r="L7295" s="54"/>
      <c r="P7295" s="17"/>
      <c r="Q7295" s="17"/>
    </row>
    <row r="7296" spans="3:17">
      <c r="C7296" s="3"/>
      <c r="E7296" s="2"/>
      <c r="H7296" s="40"/>
      <c r="I7296" s="10"/>
      <c r="J7296" s="9"/>
      <c r="K7296" s="53"/>
      <c r="L7296" s="54"/>
      <c r="P7296" s="17"/>
      <c r="Q7296" s="17"/>
    </row>
    <row r="7297" spans="3:23">
      <c r="C7297" s="3"/>
      <c r="E7297" s="2"/>
      <c r="H7297" s="40"/>
      <c r="I7297" s="10"/>
      <c r="J7297" s="9"/>
      <c r="K7297" s="53"/>
      <c r="L7297" s="54"/>
      <c r="P7297" s="17"/>
      <c r="Q7297" s="17"/>
    </row>
    <row r="7298" spans="3:23">
      <c r="C7298" s="3"/>
      <c r="E7298" s="2"/>
      <c r="H7298" s="40"/>
      <c r="I7298" s="10"/>
      <c r="J7298" s="9"/>
      <c r="K7298" s="53"/>
      <c r="L7298" s="54"/>
      <c r="P7298" s="17"/>
      <c r="Q7298" s="17"/>
    </row>
    <row r="7299" spans="3:23">
      <c r="C7299" s="3"/>
      <c r="E7299" s="2"/>
      <c r="H7299" s="40"/>
      <c r="I7299" s="10"/>
      <c r="J7299" s="9"/>
      <c r="K7299" s="53"/>
      <c r="L7299" s="54"/>
      <c r="P7299" s="17"/>
      <c r="Q7299" s="17"/>
    </row>
    <row r="7300" spans="3:23">
      <c r="C7300" s="3"/>
      <c r="E7300" s="2"/>
      <c r="H7300" s="40"/>
      <c r="I7300" s="10"/>
      <c r="J7300" s="9"/>
      <c r="K7300" s="53"/>
      <c r="L7300" s="54"/>
      <c r="P7300" s="17"/>
      <c r="Q7300" s="17"/>
    </row>
    <row r="7301" spans="3:23">
      <c r="C7301" s="3"/>
      <c r="E7301" s="2"/>
      <c r="H7301" s="40"/>
      <c r="I7301" s="10"/>
      <c r="J7301" s="9"/>
      <c r="K7301" s="53"/>
      <c r="L7301" s="54"/>
      <c r="P7301" s="17"/>
      <c r="Q7301" s="17"/>
    </row>
    <row r="7302" spans="3:23">
      <c r="C7302" s="3"/>
      <c r="E7302" s="2"/>
      <c r="H7302" s="40"/>
      <c r="I7302" s="10"/>
      <c r="J7302" s="9"/>
      <c r="K7302" s="53"/>
      <c r="L7302" s="54"/>
      <c r="P7302" s="17"/>
      <c r="Q7302" s="17"/>
    </row>
    <row r="7303" spans="3:23">
      <c r="C7303" s="3"/>
      <c r="E7303" s="2"/>
      <c r="H7303" s="40"/>
      <c r="I7303" s="10"/>
      <c r="J7303" s="9"/>
      <c r="K7303" s="53"/>
      <c r="L7303" s="54"/>
      <c r="P7303" s="17"/>
      <c r="Q7303" s="17"/>
    </row>
    <row r="7304" spans="3:23">
      <c r="C7304" s="3"/>
      <c r="E7304" s="2"/>
      <c r="H7304" s="40"/>
      <c r="I7304" s="10"/>
      <c r="J7304" s="9"/>
      <c r="K7304" s="53"/>
      <c r="L7304" s="54"/>
      <c r="P7304" s="17"/>
      <c r="Q7304" s="17"/>
    </row>
    <row r="7305" spans="3:23">
      <c r="C7305" s="3"/>
      <c r="E7305" s="2"/>
      <c r="H7305" s="40"/>
      <c r="I7305" s="10"/>
      <c r="J7305" s="9"/>
      <c r="K7305" s="53"/>
      <c r="L7305" s="54"/>
      <c r="P7305" s="17"/>
      <c r="Q7305" s="17"/>
    </row>
    <row r="7306" spans="3:23">
      <c r="C7306" s="3"/>
      <c r="E7306" s="2"/>
      <c r="H7306" s="40"/>
      <c r="I7306" s="10"/>
      <c r="J7306" s="9"/>
      <c r="K7306" s="53"/>
      <c r="L7306" s="54"/>
      <c r="P7306" s="17"/>
      <c r="Q7306" s="17"/>
    </row>
    <row r="7307" spans="3:23">
      <c r="C7307" s="3"/>
      <c r="E7307" s="2"/>
      <c r="H7307" s="40"/>
      <c r="I7307" s="10"/>
      <c r="J7307" s="9"/>
      <c r="K7307" s="53"/>
      <c r="L7307" s="54"/>
      <c r="P7307" s="17"/>
      <c r="Q7307" s="17"/>
    </row>
    <row r="7308" spans="3:23">
      <c r="C7308" s="3"/>
      <c r="E7308" s="2"/>
      <c r="H7308" s="40"/>
      <c r="I7308" s="10"/>
      <c r="J7308" s="9"/>
      <c r="K7308" s="53"/>
      <c r="L7308" s="54"/>
      <c r="P7308" s="17"/>
      <c r="Q7308" s="17"/>
    </row>
    <row r="7309" spans="3:23">
      <c r="C7309" s="3"/>
      <c r="E7309" s="2"/>
      <c r="H7309" s="40"/>
      <c r="I7309" s="10"/>
      <c r="J7309" s="9"/>
      <c r="K7309" s="53"/>
      <c r="L7309" s="54"/>
      <c r="O7309" s="6"/>
      <c r="P7309" s="6"/>
      <c r="Q7309" s="6"/>
      <c r="R7309" s="6"/>
      <c r="S7309" s="6"/>
      <c r="T7309" s="6"/>
      <c r="U7309" s="6"/>
      <c r="V7309" s="6"/>
      <c r="W7309" s="6"/>
    </row>
    <row r="7310" spans="3:23">
      <c r="C7310" s="3"/>
      <c r="E7310" s="2"/>
      <c r="H7310" s="40"/>
      <c r="I7310" s="10"/>
      <c r="J7310" s="9"/>
      <c r="K7310" s="53"/>
      <c r="L7310" s="54"/>
      <c r="P7310" s="17"/>
      <c r="Q7310" s="17"/>
    </row>
    <row r="7311" spans="3:23">
      <c r="C7311" s="3"/>
      <c r="E7311" s="2"/>
      <c r="H7311" s="40"/>
      <c r="I7311" s="10"/>
      <c r="J7311" s="9"/>
      <c r="K7311" s="53"/>
      <c r="L7311" s="54"/>
      <c r="P7311" s="17"/>
      <c r="Q7311" s="17"/>
      <c r="R7311" s="17"/>
      <c r="S7311" s="17"/>
      <c r="T7311" s="17"/>
      <c r="U7311" s="17"/>
      <c r="V7311" s="17"/>
      <c r="W7311" s="17"/>
    </row>
    <row r="7312" spans="3:23">
      <c r="C7312" s="3"/>
      <c r="E7312" s="2"/>
      <c r="H7312" s="40"/>
      <c r="I7312" s="10"/>
      <c r="J7312" s="9"/>
      <c r="K7312" s="53"/>
      <c r="L7312" s="54"/>
      <c r="P7312" s="17"/>
      <c r="Q7312" s="17"/>
      <c r="R7312" s="17"/>
      <c r="S7312" s="17"/>
      <c r="T7312" s="17"/>
      <c r="U7312" s="17"/>
      <c r="V7312" s="17"/>
      <c r="W7312" s="17"/>
    </row>
    <row r="7313" spans="3:23">
      <c r="C7313" s="3"/>
      <c r="E7313" s="2"/>
      <c r="H7313" s="40"/>
      <c r="I7313" s="10"/>
      <c r="J7313" s="9"/>
      <c r="K7313" s="53"/>
      <c r="L7313" s="54"/>
      <c r="P7313" s="17"/>
      <c r="Q7313" s="17"/>
      <c r="R7313" s="17"/>
      <c r="S7313" s="17"/>
      <c r="T7313" s="17"/>
      <c r="U7313" s="17"/>
      <c r="V7313" s="17"/>
      <c r="W7313" s="17"/>
    </row>
    <row r="7314" spans="3:23">
      <c r="C7314" s="3"/>
      <c r="E7314" s="2"/>
      <c r="H7314" s="40"/>
      <c r="I7314" s="10"/>
      <c r="J7314" s="9"/>
      <c r="K7314" s="53"/>
      <c r="L7314" s="54"/>
      <c r="P7314" s="17"/>
      <c r="Q7314" s="17"/>
      <c r="R7314" s="17"/>
      <c r="S7314" s="17"/>
      <c r="T7314" s="17"/>
      <c r="U7314" s="17"/>
      <c r="V7314" s="17"/>
      <c r="W7314" s="17"/>
    </row>
    <row r="7315" spans="3:23">
      <c r="C7315" s="3"/>
      <c r="E7315" s="2"/>
      <c r="H7315" s="40"/>
      <c r="I7315" s="10"/>
      <c r="J7315" s="9"/>
      <c r="K7315" s="53"/>
      <c r="L7315" s="54"/>
      <c r="P7315" s="17"/>
      <c r="Q7315" s="17"/>
      <c r="R7315" s="17"/>
      <c r="S7315" s="17"/>
      <c r="T7315" s="17"/>
      <c r="U7315" s="17"/>
      <c r="V7315" s="17"/>
      <c r="W7315" s="17"/>
    </row>
    <row r="7316" spans="3:23">
      <c r="C7316" s="3"/>
      <c r="E7316" s="2"/>
      <c r="H7316" s="40"/>
      <c r="I7316" s="10"/>
      <c r="J7316" s="9"/>
      <c r="K7316" s="53"/>
      <c r="L7316" s="54"/>
      <c r="P7316" s="17"/>
      <c r="Q7316" s="17"/>
      <c r="R7316" s="17"/>
      <c r="S7316" s="17"/>
      <c r="T7316" s="17"/>
      <c r="U7316" s="17"/>
      <c r="V7316" s="17"/>
      <c r="W7316" s="17"/>
    </row>
    <row r="7317" spans="3:23">
      <c r="C7317" s="3"/>
      <c r="E7317" s="2"/>
      <c r="H7317" s="40"/>
      <c r="I7317" s="10"/>
      <c r="J7317" s="9"/>
      <c r="K7317" s="53"/>
      <c r="L7317" s="54"/>
      <c r="P7317" s="17"/>
      <c r="Q7317" s="17"/>
      <c r="R7317" s="17"/>
      <c r="S7317" s="17"/>
      <c r="T7317" s="17"/>
      <c r="U7317" s="17"/>
      <c r="V7317" s="17"/>
      <c r="W7317" s="17"/>
    </row>
    <row r="7318" spans="3:23">
      <c r="C7318" s="3"/>
      <c r="E7318" s="2"/>
      <c r="H7318" s="40"/>
      <c r="I7318" s="10"/>
      <c r="J7318" s="9"/>
      <c r="K7318" s="53"/>
      <c r="L7318" s="54"/>
      <c r="P7318" s="17"/>
      <c r="Q7318" s="17"/>
      <c r="R7318" s="17"/>
      <c r="S7318" s="17"/>
      <c r="T7318" s="17"/>
      <c r="U7318" s="17"/>
      <c r="V7318" s="17"/>
      <c r="W7318" s="17"/>
    </row>
    <row r="7319" spans="3:23">
      <c r="C7319" s="3"/>
      <c r="E7319" s="2"/>
      <c r="H7319" s="40"/>
      <c r="I7319" s="10"/>
      <c r="J7319" s="9"/>
      <c r="K7319" s="53"/>
      <c r="L7319" s="54"/>
      <c r="P7319" s="17"/>
      <c r="Q7319" s="17"/>
      <c r="R7319" s="17"/>
      <c r="S7319" s="17"/>
      <c r="T7319" s="17"/>
      <c r="U7319" s="17"/>
      <c r="V7319" s="17"/>
      <c r="W7319" s="17"/>
    </row>
    <row r="7320" spans="3:23">
      <c r="C7320" s="3"/>
      <c r="E7320" s="2"/>
      <c r="H7320" s="40"/>
      <c r="I7320" s="10"/>
      <c r="J7320" s="9"/>
      <c r="K7320" s="53"/>
      <c r="L7320" s="54"/>
      <c r="P7320" s="17"/>
      <c r="Q7320" s="17"/>
      <c r="R7320" s="17"/>
      <c r="S7320" s="17"/>
      <c r="T7320" s="17"/>
      <c r="U7320" s="17"/>
      <c r="V7320" s="17"/>
      <c r="W7320" s="17"/>
    </row>
    <row r="7321" spans="3:23">
      <c r="C7321" s="3"/>
      <c r="E7321" s="2"/>
      <c r="H7321" s="40"/>
      <c r="I7321" s="10"/>
      <c r="J7321" s="9"/>
      <c r="K7321" s="53"/>
      <c r="L7321" s="54"/>
      <c r="P7321" s="17"/>
      <c r="Q7321" s="17"/>
      <c r="R7321" s="17"/>
      <c r="S7321" s="17"/>
      <c r="T7321" s="17"/>
      <c r="U7321" s="17"/>
      <c r="V7321" s="17"/>
      <c r="W7321" s="17"/>
    </row>
    <row r="7322" spans="3:23">
      <c r="C7322" s="3"/>
      <c r="E7322" s="2"/>
      <c r="H7322" s="40"/>
      <c r="I7322" s="10"/>
      <c r="J7322" s="9"/>
      <c r="K7322" s="53"/>
      <c r="L7322" s="54"/>
      <c r="P7322" s="17"/>
      <c r="Q7322" s="17"/>
      <c r="R7322" s="17"/>
      <c r="S7322" s="17"/>
      <c r="T7322" s="17"/>
      <c r="U7322" s="17"/>
      <c r="V7322" s="17"/>
      <c r="W7322" s="17"/>
    </row>
    <row r="7323" spans="3:23">
      <c r="C7323" s="3"/>
      <c r="E7323" s="2"/>
      <c r="H7323" s="40"/>
      <c r="I7323" s="10"/>
      <c r="J7323" s="9"/>
      <c r="K7323" s="53"/>
      <c r="L7323" s="54"/>
      <c r="P7323" s="17"/>
      <c r="Q7323" s="17"/>
      <c r="R7323" s="17"/>
      <c r="S7323" s="17"/>
      <c r="T7323" s="17"/>
      <c r="U7323" s="17"/>
      <c r="V7323" s="17"/>
      <c r="W7323" s="17"/>
    </row>
    <row r="7324" spans="3:23">
      <c r="C7324" s="3"/>
      <c r="E7324" s="2"/>
      <c r="H7324" s="40"/>
      <c r="I7324" s="10"/>
      <c r="J7324" s="9"/>
      <c r="K7324" s="53"/>
      <c r="L7324" s="54"/>
      <c r="P7324" s="17"/>
      <c r="Q7324" s="17"/>
      <c r="R7324" s="17"/>
      <c r="S7324" s="17"/>
      <c r="T7324" s="17"/>
      <c r="U7324" s="17"/>
      <c r="V7324" s="17"/>
      <c r="W7324" s="17"/>
    </row>
    <row r="7325" spans="3:23">
      <c r="C7325" s="3"/>
      <c r="E7325" s="2"/>
      <c r="H7325" s="40"/>
      <c r="I7325" s="10"/>
      <c r="J7325" s="9"/>
      <c r="K7325" s="53"/>
      <c r="L7325" s="54"/>
      <c r="P7325" s="17"/>
      <c r="Q7325" s="17"/>
      <c r="R7325" s="17"/>
      <c r="S7325" s="17"/>
      <c r="T7325" s="17"/>
      <c r="U7325" s="17"/>
      <c r="V7325" s="17"/>
      <c r="W7325" s="17"/>
    </row>
    <row r="7326" spans="3:23">
      <c r="C7326" s="3"/>
      <c r="E7326" s="2"/>
      <c r="H7326" s="40"/>
      <c r="I7326" s="10"/>
      <c r="J7326" s="9"/>
      <c r="K7326" s="53"/>
      <c r="L7326" s="54"/>
      <c r="P7326" s="17"/>
      <c r="Q7326" s="17"/>
      <c r="R7326" s="17"/>
      <c r="S7326" s="17"/>
      <c r="T7326" s="17"/>
      <c r="U7326" s="17"/>
      <c r="V7326" s="17"/>
      <c r="W7326" s="17"/>
    </row>
    <row r="7327" spans="3:23">
      <c r="C7327" s="3"/>
      <c r="E7327" s="2"/>
      <c r="H7327" s="40"/>
      <c r="I7327" s="10"/>
      <c r="J7327" s="9"/>
      <c r="K7327" s="53"/>
      <c r="L7327" s="54"/>
      <c r="P7327" s="17"/>
      <c r="Q7327" s="17"/>
      <c r="R7327" s="17"/>
      <c r="S7327" s="17"/>
      <c r="T7327" s="17"/>
      <c r="U7327" s="17"/>
      <c r="V7327" s="17"/>
      <c r="W7327" s="17"/>
    </row>
    <row r="7328" spans="3:23">
      <c r="C7328" s="3"/>
      <c r="E7328" s="2"/>
      <c r="H7328" s="40"/>
      <c r="I7328" s="10"/>
      <c r="J7328" s="9"/>
      <c r="K7328" s="53"/>
      <c r="L7328" s="54"/>
      <c r="P7328" s="17"/>
      <c r="Q7328" s="17"/>
      <c r="R7328" s="17"/>
      <c r="S7328" s="17"/>
      <c r="T7328" s="17"/>
      <c r="U7328" s="17"/>
      <c r="V7328" s="17"/>
      <c r="W7328" s="17"/>
    </row>
    <row r="7329" spans="3:23">
      <c r="C7329" s="3"/>
      <c r="E7329" s="2"/>
      <c r="H7329" s="40"/>
      <c r="I7329" s="10"/>
      <c r="J7329" s="9"/>
      <c r="K7329" s="53"/>
      <c r="L7329" s="54"/>
      <c r="P7329" s="17"/>
      <c r="Q7329" s="17"/>
      <c r="R7329" s="17"/>
      <c r="S7329" s="17"/>
      <c r="T7329" s="17"/>
      <c r="U7329" s="17"/>
      <c r="V7329" s="17"/>
      <c r="W7329" s="17"/>
    </row>
    <row r="7330" spans="3:23">
      <c r="C7330" s="3"/>
      <c r="E7330" s="2"/>
      <c r="H7330" s="40"/>
      <c r="I7330" s="10"/>
      <c r="J7330" s="9"/>
      <c r="K7330" s="53"/>
      <c r="L7330" s="54"/>
      <c r="P7330" s="17"/>
      <c r="Q7330" s="17"/>
      <c r="R7330" s="17"/>
      <c r="S7330" s="17"/>
      <c r="T7330" s="17"/>
      <c r="U7330" s="17"/>
      <c r="V7330" s="17"/>
      <c r="W7330" s="17"/>
    </row>
    <row r="7331" spans="3:23">
      <c r="C7331" s="3"/>
      <c r="E7331" s="2"/>
      <c r="H7331" s="40"/>
      <c r="I7331" s="10"/>
      <c r="J7331" s="9"/>
      <c r="K7331" s="53"/>
      <c r="L7331" s="54"/>
      <c r="P7331" s="17"/>
      <c r="Q7331" s="17"/>
      <c r="R7331" s="17"/>
      <c r="S7331" s="17"/>
      <c r="T7331" s="17"/>
      <c r="U7331" s="17"/>
      <c r="V7331" s="17"/>
      <c r="W7331" s="17"/>
    </row>
    <row r="7332" spans="3:23">
      <c r="C7332" s="3"/>
      <c r="E7332" s="2"/>
      <c r="H7332" s="40"/>
      <c r="I7332" s="10"/>
      <c r="J7332" s="9"/>
      <c r="K7332" s="53"/>
      <c r="L7332" s="54"/>
      <c r="P7332" s="17"/>
      <c r="Q7332" s="17"/>
      <c r="R7332" s="17"/>
      <c r="S7332" s="17"/>
      <c r="T7332" s="17"/>
      <c r="U7332" s="17"/>
      <c r="V7332" s="17"/>
      <c r="W7332" s="17"/>
    </row>
    <row r="7333" spans="3:23">
      <c r="C7333" s="3"/>
      <c r="E7333" s="2"/>
      <c r="H7333" s="40"/>
      <c r="I7333" s="10"/>
      <c r="J7333" s="9"/>
      <c r="K7333" s="53"/>
      <c r="L7333" s="54"/>
      <c r="P7333" s="17"/>
      <c r="Q7333" s="17"/>
      <c r="R7333" s="17"/>
      <c r="S7333" s="17"/>
      <c r="T7333" s="17"/>
      <c r="U7333" s="17"/>
      <c r="V7333" s="17"/>
      <c r="W7333" s="17"/>
    </row>
    <row r="7334" spans="3:23">
      <c r="C7334" s="3"/>
      <c r="E7334" s="2"/>
      <c r="H7334" s="40"/>
      <c r="I7334" s="10"/>
      <c r="J7334" s="9"/>
      <c r="K7334" s="53"/>
      <c r="L7334" s="54"/>
      <c r="P7334" s="17"/>
      <c r="Q7334" s="17"/>
      <c r="R7334" s="17"/>
      <c r="S7334" s="17"/>
      <c r="T7334" s="17"/>
      <c r="U7334" s="17"/>
      <c r="V7334" s="17"/>
      <c r="W7334" s="17"/>
    </row>
    <row r="7335" spans="3:23">
      <c r="C7335" s="3"/>
      <c r="E7335" s="2"/>
      <c r="H7335" s="40"/>
      <c r="I7335" s="10"/>
      <c r="J7335" s="9"/>
      <c r="K7335" s="53"/>
      <c r="L7335" s="54"/>
      <c r="P7335" s="17"/>
      <c r="Q7335" s="17"/>
      <c r="R7335" s="17"/>
      <c r="S7335" s="17"/>
      <c r="T7335" s="17"/>
      <c r="U7335" s="17"/>
      <c r="V7335" s="17"/>
      <c r="W7335" s="17"/>
    </row>
    <row r="7336" spans="3:23">
      <c r="C7336" s="3"/>
      <c r="E7336" s="2"/>
      <c r="H7336" s="40"/>
      <c r="I7336" s="10"/>
      <c r="J7336" s="9"/>
      <c r="K7336" s="53"/>
      <c r="L7336" s="54"/>
      <c r="P7336" s="17"/>
      <c r="Q7336" s="17"/>
      <c r="R7336" s="17"/>
      <c r="S7336" s="17"/>
      <c r="T7336" s="17"/>
      <c r="U7336" s="17"/>
      <c r="V7336" s="17"/>
      <c r="W7336" s="17"/>
    </row>
    <row r="7337" spans="3:23">
      <c r="C7337" s="3"/>
      <c r="E7337" s="2"/>
      <c r="H7337" s="40"/>
      <c r="I7337" s="10"/>
      <c r="J7337" s="9"/>
      <c r="K7337" s="53"/>
      <c r="L7337" s="54"/>
      <c r="P7337" s="17"/>
      <c r="Q7337" s="17"/>
      <c r="R7337" s="17"/>
      <c r="S7337" s="17"/>
      <c r="T7337" s="17"/>
      <c r="U7337" s="17"/>
      <c r="V7337" s="17"/>
      <c r="W7337" s="17"/>
    </row>
    <row r="7338" spans="3:23">
      <c r="C7338" s="3"/>
      <c r="E7338" s="2"/>
      <c r="H7338" s="40"/>
      <c r="I7338" s="10"/>
      <c r="J7338" s="9"/>
      <c r="K7338" s="53"/>
      <c r="L7338" s="54"/>
      <c r="P7338" s="17"/>
      <c r="Q7338" s="17"/>
      <c r="R7338" s="17"/>
      <c r="S7338" s="17"/>
      <c r="T7338" s="17"/>
      <c r="U7338" s="17"/>
      <c r="V7338" s="17"/>
      <c r="W7338" s="17"/>
    </row>
    <row r="7339" spans="3:23">
      <c r="C7339" s="3"/>
      <c r="E7339" s="2"/>
      <c r="H7339" s="40"/>
      <c r="I7339" s="10"/>
      <c r="J7339" s="9"/>
      <c r="K7339" s="53"/>
      <c r="L7339" s="54"/>
      <c r="P7339" s="17"/>
      <c r="Q7339" s="17"/>
      <c r="R7339" s="17"/>
      <c r="S7339" s="17"/>
      <c r="T7339" s="17"/>
      <c r="U7339" s="17"/>
      <c r="V7339" s="17"/>
      <c r="W7339" s="17"/>
    </row>
    <row r="7340" spans="3:23">
      <c r="C7340" s="3"/>
      <c r="E7340" s="2"/>
      <c r="H7340" s="40"/>
      <c r="I7340" s="10"/>
      <c r="J7340" s="9"/>
      <c r="K7340" s="53"/>
      <c r="L7340" s="54"/>
      <c r="P7340" s="17"/>
      <c r="Q7340" s="17"/>
      <c r="R7340" s="17"/>
      <c r="S7340" s="17"/>
      <c r="T7340" s="17"/>
      <c r="U7340" s="17"/>
      <c r="V7340" s="17"/>
      <c r="W7340" s="17"/>
    </row>
    <row r="7341" spans="3:23">
      <c r="C7341" s="3"/>
      <c r="E7341" s="2"/>
      <c r="H7341" s="40"/>
      <c r="I7341" s="10"/>
      <c r="J7341" s="9"/>
      <c r="K7341" s="53"/>
      <c r="L7341" s="54"/>
      <c r="P7341" s="17"/>
      <c r="Q7341" s="17"/>
      <c r="R7341" s="17"/>
      <c r="S7341" s="17"/>
      <c r="T7341" s="17"/>
      <c r="U7341" s="17"/>
      <c r="V7341" s="17"/>
      <c r="W7341" s="17"/>
    </row>
    <row r="7342" spans="3:23">
      <c r="C7342" s="3"/>
      <c r="E7342" s="2"/>
      <c r="H7342" s="40"/>
      <c r="I7342" s="10"/>
      <c r="J7342" s="9"/>
      <c r="K7342" s="53"/>
      <c r="L7342" s="54"/>
      <c r="P7342" s="17"/>
      <c r="Q7342" s="17"/>
      <c r="R7342" s="17"/>
      <c r="S7342" s="17"/>
      <c r="T7342" s="17"/>
      <c r="U7342" s="17"/>
      <c r="V7342" s="17"/>
      <c r="W7342" s="17"/>
    </row>
    <row r="7343" spans="3:23">
      <c r="C7343" s="3"/>
      <c r="E7343" s="2"/>
      <c r="H7343" s="40"/>
      <c r="I7343" s="10"/>
      <c r="J7343" s="9"/>
      <c r="K7343" s="53"/>
      <c r="L7343" s="54"/>
      <c r="P7343" s="17"/>
      <c r="Q7343" s="17"/>
      <c r="R7343" s="17"/>
      <c r="S7343" s="17"/>
      <c r="T7343" s="17"/>
      <c r="U7343" s="17"/>
      <c r="V7343" s="17"/>
      <c r="W7343" s="17"/>
    </row>
    <row r="7344" spans="3:23">
      <c r="C7344" s="3"/>
      <c r="E7344" s="2"/>
      <c r="H7344" s="40"/>
      <c r="I7344" s="10"/>
      <c r="J7344" s="9"/>
      <c r="K7344" s="53"/>
      <c r="L7344" s="54"/>
      <c r="P7344" s="17"/>
      <c r="Q7344" s="17"/>
      <c r="R7344" s="17"/>
      <c r="S7344" s="17"/>
      <c r="T7344" s="17"/>
      <c r="U7344" s="17"/>
      <c r="V7344" s="17"/>
      <c r="W7344" s="17"/>
    </row>
    <row r="7345" spans="3:23">
      <c r="C7345" s="3"/>
      <c r="E7345" s="2"/>
      <c r="H7345" s="40"/>
      <c r="I7345" s="10"/>
      <c r="J7345" s="9"/>
      <c r="K7345" s="53"/>
      <c r="L7345" s="54"/>
      <c r="P7345" s="17"/>
      <c r="Q7345" s="17"/>
      <c r="R7345" s="17"/>
      <c r="S7345" s="17"/>
      <c r="T7345" s="17"/>
      <c r="U7345" s="17"/>
      <c r="V7345" s="17"/>
      <c r="W7345" s="17"/>
    </row>
    <row r="7346" spans="3:23">
      <c r="C7346" s="3"/>
      <c r="E7346" s="2"/>
      <c r="H7346" s="40"/>
      <c r="I7346" s="10"/>
      <c r="J7346" s="9"/>
      <c r="K7346" s="53"/>
      <c r="L7346" s="54"/>
      <c r="P7346" s="17"/>
      <c r="Q7346" s="17"/>
      <c r="R7346" s="17"/>
      <c r="S7346" s="17"/>
      <c r="T7346" s="17"/>
      <c r="U7346" s="17"/>
      <c r="V7346" s="17"/>
      <c r="W7346" s="17"/>
    </row>
    <row r="7347" spans="3:23">
      <c r="C7347" s="3"/>
      <c r="E7347" s="2"/>
      <c r="H7347" s="40"/>
      <c r="I7347" s="10"/>
      <c r="J7347" s="9"/>
      <c r="K7347" s="53"/>
      <c r="L7347" s="54"/>
      <c r="P7347" s="17"/>
      <c r="Q7347" s="17"/>
      <c r="R7347" s="17"/>
      <c r="S7347" s="17"/>
      <c r="T7347" s="17"/>
      <c r="U7347" s="17"/>
      <c r="V7347" s="17"/>
      <c r="W7347" s="17"/>
    </row>
    <row r="7348" spans="3:23">
      <c r="C7348" s="3"/>
      <c r="E7348" s="2"/>
      <c r="H7348" s="40"/>
      <c r="I7348" s="10"/>
      <c r="J7348" s="9"/>
      <c r="K7348" s="53"/>
      <c r="L7348" s="54"/>
      <c r="P7348" s="17"/>
      <c r="Q7348" s="17"/>
      <c r="R7348" s="17"/>
      <c r="S7348" s="17"/>
      <c r="T7348" s="17"/>
      <c r="U7348" s="17"/>
      <c r="V7348" s="17"/>
      <c r="W7348" s="17"/>
    </row>
    <row r="7349" spans="3:23">
      <c r="C7349" s="3"/>
      <c r="E7349" s="2"/>
      <c r="H7349" s="40"/>
      <c r="I7349" s="10"/>
      <c r="J7349" s="9"/>
      <c r="K7349" s="53"/>
      <c r="L7349" s="54"/>
      <c r="P7349" s="17"/>
      <c r="Q7349" s="17"/>
      <c r="R7349" s="17"/>
      <c r="S7349" s="17"/>
      <c r="T7349" s="17"/>
      <c r="U7349" s="17"/>
      <c r="V7349" s="17"/>
      <c r="W7349" s="17"/>
    </row>
    <row r="7350" spans="3:23">
      <c r="C7350" s="3"/>
      <c r="E7350" s="2"/>
      <c r="H7350" s="40"/>
      <c r="I7350" s="10"/>
      <c r="J7350" s="9"/>
      <c r="K7350" s="53"/>
      <c r="L7350" s="54"/>
      <c r="P7350" s="17"/>
      <c r="Q7350" s="17"/>
      <c r="R7350" s="17"/>
      <c r="S7350" s="17"/>
      <c r="T7350" s="17"/>
      <c r="U7350" s="17"/>
      <c r="V7350" s="17"/>
      <c r="W7350" s="17"/>
    </row>
    <row r="7351" spans="3:23">
      <c r="C7351" s="3"/>
      <c r="E7351" s="2"/>
      <c r="H7351" s="40"/>
      <c r="I7351" s="10"/>
      <c r="J7351" s="9"/>
      <c r="K7351" s="53"/>
      <c r="L7351" s="54"/>
      <c r="P7351" s="17"/>
      <c r="Q7351" s="17"/>
      <c r="R7351" s="17"/>
      <c r="S7351" s="17"/>
      <c r="T7351" s="17"/>
      <c r="U7351" s="17"/>
      <c r="V7351" s="17"/>
      <c r="W7351" s="17"/>
    </row>
    <row r="7352" spans="3:23">
      <c r="C7352" s="3"/>
      <c r="E7352" s="2"/>
      <c r="H7352" s="40"/>
      <c r="I7352" s="10"/>
      <c r="J7352" s="9"/>
      <c r="K7352" s="53"/>
      <c r="L7352" s="54"/>
      <c r="P7352" s="17"/>
      <c r="Q7352" s="17"/>
      <c r="R7352" s="17"/>
      <c r="S7352" s="17"/>
      <c r="T7352" s="17"/>
      <c r="U7352" s="17"/>
      <c r="V7352" s="17"/>
      <c r="W7352" s="17"/>
    </row>
    <row r="7353" spans="3:23">
      <c r="C7353" s="3"/>
      <c r="E7353" s="2"/>
      <c r="H7353" s="40"/>
      <c r="I7353" s="10"/>
      <c r="J7353" s="9"/>
      <c r="K7353" s="53"/>
      <c r="L7353" s="54"/>
      <c r="P7353" s="17"/>
      <c r="Q7353" s="17"/>
      <c r="R7353" s="17"/>
      <c r="S7353" s="17"/>
      <c r="T7353" s="17"/>
      <c r="U7353" s="17"/>
      <c r="V7353" s="17"/>
      <c r="W7353" s="17"/>
    </row>
    <row r="7354" spans="3:23">
      <c r="C7354" s="3"/>
      <c r="E7354" s="2"/>
      <c r="H7354" s="40"/>
      <c r="I7354" s="10"/>
      <c r="J7354" s="9"/>
      <c r="K7354" s="53"/>
      <c r="L7354" s="54"/>
      <c r="P7354" s="17"/>
      <c r="Q7354" s="17"/>
      <c r="R7354" s="17"/>
      <c r="S7354" s="17"/>
      <c r="T7354" s="17"/>
      <c r="U7354" s="17"/>
      <c r="V7354" s="17"/>
      <c r="W7354" s="17"/>
    </row>
    <row r="7355" spans="3:23">
      <c r="C7355" s="3"/>
      <c r="E7355" s="2"/>
      <c r="H7355" s="40"/>
      <c r="I7355" s="10"/>
      <c r="J7355" s="9"/>
      <c r="K7355" s="53"/>
      <c r="L7355" s="54"/>
      <c r="P7355" s="17"/>
      <c r="Q7355" s="17"/>
      <c r="R7355" s="17"/>
      <c r="S7355" s="17"/>
      <c r="T7355" s="17"/>
      <c r="U7355" s="17"/>
      <c r="V7355" s="17"/>
      <c r="W7355" s="17"/>
    </row>
    <row r="7356" spans="3:23">
      <c r="C7356" s="3"/>
      <c r="E7356" s="2"/>
      <c r="H7356" s="40"/>
      <c r="I7356" s="10"/>
      <c r="J7356" s="9"/>
      <c r="K7356" s="53"/>
      <c r="L7356" s="54"/>
      <c r="P7356" s="17"/>
      <c r="Q7356" s="17"/>
      <c r="R7356" s="17"/>
      <c r="S7356" s="17"/>
      <c r="T7356" s="17"/>
      <c r="U7356" s="17"/>
      <c r="V7356" s="17"/>
      <c r="W7356" s="17"/>
    </row>
    <row r="7357" spans="3:23">
      <c r="C7357" s="3"/>
      <c r="E7357" s="2"/>
      <c r="H7357" s="40"/>
      <c r="I7357" s="10"/>
      <c r="J7357" s="9"/>
      <c r="K7357" s="53"/>
      <c r="L7357" s="54"/>
      <c r="P7357" s="17"/>
      <c r="Q7357" s="17"/>
      <c r="R7357" s="17"/>
      <c r="S7357" s="17"/>
      <c r="T7357" s="17"/>
      <c r="U7357" s="17"/>
      <c r="V7357" s="17"/>
      <c r="W7357" s="17"/>
    </row>
    <row r="7358" spans="3:23">
      <c r="C7358" s="3"/>
      <c r="E7358" s="2"/>
      <c r="H7358" s="40"/>
      <c r="I7358" s="10"/>
      <c r="J7358" s="9"/>
      <c r="K7358" s="53"/>
      <c r="L7358" s="54"/>
      <c r="P7358" s="17"/>
      <c r="Q7358" s="17"/>
      <c r="R7358" s="17"/>
      <c r="S7358" s="17"/>
      <c r="T7358" s="17"/>
      <c r="U7358" s="17"/>
      <c r="V7358" s="17"/>
      <c r="W7358" s="17"/>
    </row>
    <row r="7359" spans="3:23">
      <c r="C7359" s="3"/>
      <c r="E7359" s="2"/>
      <c r="H7359" s="40"/>
      <c r="I7359" s="10"/>
      <c r="J7359" s="9"/>
      <c r="K7359" s="53"/>
      <c r="L7359" s="54"/>
      <c r="P7359" s="17"/>
      <c r="Q7359" s="17"/>
      <c r="R7359" s="17"/>
      <c r="S7359" s="17"/>
      <c r="T7359" s="17"/>
      <c r="U7359" s="17"/>
      <c r="V7359" s="17"/>
      <c r="W7359" s="17"/>
    </row>
    <row r="7360" spans="3:23">
      <c r="C7360" s="3"/>
      <c r="E7360" s="2"/>
      <c r="H7360" s="40"/>
      <c r="I7360" s="10"/>
      <c r="J7360" s="9"/>
      <c r="K7360" s="53"/>
      <c r="L7360" s="54"/>
      <c r="P7360" s="17"/>
      <c r="Q7360" s="17"/>
      <c r="R7360" s="17"/>
      <c r="S7360" s="17"/>
      <c r="T7360" s="17"/>
      <c r="U7360" s="17"/>
      <c r="V7360" s="17"/>
      <c r="W7360" s="17"/>
    </row>
    <row r="7361" spans="3:23">
      <c r="C7361" s="3"/>
      <c r="E7361" s="2"/>
      <c r="H7361" s="40"/>
      <c r="I7361" s="10"/>
      <c r="J7361" s="9"/>
      <c r="K7361" s="53"/>
      <c r="L7361" s="54"/>
      <c r="P7361" s="17"/>
      <c r="Q7361" s="17"/>
      <c r="R7361" s="17"/>
      <c r="S7361" s="17"/>
      <c r="T7361" s="17"/>
      <c r="U7361" s="17"/>
      <c r="V7361" s="17"/>
      <c r="W7361" s="17"/>
    </row>
    <row r="7362" spans="3:23">
      <c r="C7362" s="3"/>
      <c r="E7362" s="2"/>
      <c r="H7362" s="40"/>
      <c r="I7362" s="10"/>
      <c r="J7362" s="9"/>
      <c r="K7362" s="53"/>
      <c r="L7362" s="54"/>
      <c r="P7362" s="17"/>
      <c r="Q7362" s="17"/>
      <c r="R7362" s="17"/>
      <c r="S7362" s="17"/>
      <c r="T7362" s="17"/>
      <c r="U7362" s="17"/>
      <c r="V7362" s="17"/>
      <c r="W7362" s="17"/>
    </row>
    <row r="7363" spans="3:23">
      <c r="C7363" s="3"/>
      <c r="E7363" s="2"/>
      <c r="H7363" s="40"/>
      <c r="I7363" s="10"/>
      <c r="J7363" s="9"/>
      <c r="K7363" s="53"/>
      <c r="L7363" s="54"/>
      <c r="P7363" s="17"/>
      <c r="Q7363" s="17"/>
      <c r="R7363" s="17"/>
      <c r="S7363" s="17"/>
      <c r="T7363" s="17"/>
      <c r="U7363" s="17"/>
      <c r="V7363" s="17"/>
      <c r="W7363" s="17"/>
    </row>
    <row r="7364" spans="3:23">
      <c r="C7364" s="3"/>
      <c r="E7364" s="2"/>
      <c r="H7364" s="40"/>
      <c r="I7364" s="10"/>
      <c r="J7364" s="9"/>
      <c r="K7364" s="53"/>
      <c r="L7364" s="54"/>
      <c r="P7364" s="17"/>
      <c r="Q7364" s="17"/>
      <c r="R7364" s="17"/>
      <c r="S7364" s="17"/>
      <c r="T7364" s="17"/>
      <c r="U7364" s="17"/>
      <c r="V7364" s="17"/>
      <c r="W7364" s="17"/>
    </row>
    <row r="7365" spans="3:23">
      <c r="C7365" s="3"/>
      <c r="E7365" s="2"/>
      <c r="H7365" s="40"/>
      <c r="I7365" s="10"/>
      <c r="J7365" s="9"/>
      <c r="K7365" s="53"/>
      <c r="L7365" s="54"/>
      <c r="P7365" s="17"/>
      <c r="Q7365" s="17"/>
      <c r="R7365" s="17"/>
      <c r="S7365" s="17"/>
      <c r="T7365" s="17"/>
      <c r="U7365" s="17"/>
      <c r="V7365" s="17"/>
      <c r="W7365" s="17"/>
    </row>
    <row r="7366" spans="3:23">
      <c r="C7366" s="3"/>
      <c r="E7366" s="2"/>
      <c r="H7366" s="40"/>
      <c r="I7366" s="10"/>
      <c r="J7366" s="9"/>
      <c r="K7366" s="53"/>
      <c r="L7366" s="54"/>
      <c r="P7366" s="17"/>
      <c r="Q7366" s="17"/>
      <c r="R7366" s="17"/>
      <c r="S7366" s="17"/>
      <c r="T7366" s="17"/>
      <c r="U7366" s="17"/>
      <c r="V7366" s="17"/>
      <c r="W7366" s="17"/>
    </row>
    <row r="7367" spans="3:23">
      <c r="C7367" s="3"/>
      <c r="E7367" s="2"/>
      <c r="H7367" s="40"/>
      <c r="I7367" s="10"/>
      <c r="J7367" s="9"/>
      <c r="K7367" s="53"/>
      <c r="L7367" s="54"/>
      <c r="P7367" s="17"/>
      <c r="Q7367" s="17"/>
      <c r="R7367" s="17"/>
      <c r="S7367" s="17"/>
      <c r="T7367" s="17"/>
      <c r="U7367" s="17"/>
      <c r="V7367" s="17"/>
      <c r="W7367" s="17"/>
    </row>
    <row r="7368" spans="3:23">
      <c r="C7368" s="3"/>
      <c r="E7368" s="2"/>
      <c r="H7368" s="40"/>
      <c r="I7368" s="10"/>
      <c r="J7368" s="9"/>
      <c r="K7368" s="53"/>
      <c r="L7368" s="54"/>
      <c r="P7368" s="17"/>
      <c r="Q7368" s="17"/>
      <c r="R7368" s="17"/>
      <c r="S7368" s="17"/>
      <c r="T7368" s="17"/>
      <c r="U7368" s="17"/>
      <c r="V7368" s="17"/>
      <c r="W7368" s="17"/>
    </row>
    <row r="7369" spans="3:23">
      <c r="C7369" s="3"/>
      <c r="E7369" s="2"/>
      <c r="H7369" s="40"/>
      <c r="I7369" s="10"/>
      <c r="J7369" s="9"/>
      <c r="K7369" s="53"/>
      <c r="L7369" s="54"/>
      <c r="P7369" s="17"/>
      <c r="Q7369" s="17"/>
      <c r="R7369" s="17"/>
      <c r="S7369" s="17"/>
      <c r="T7369" s="17"/>
      <c r="U7369" s="17"/>
      <c r="V7369" s="17"/>
      <c r="W7369" s="17"/>
    </row>
    <row r="7370" spans="3:23">
      <c r="C7370" s="3"/>
      <c r="E7370" s="2"/>
      <c r="H7370" s="40"/>
      <c r="I7370" s="10"/>
      <c r="J7370" s="9"/>
      <c r="K7370" s="53"/>
      <c r="L7370" s="54"/>
      <c r="P7370" s="17"/>
      <c r="Q7370" s="17"/>
      <c r="R7370" s="17"/>
      <c r="S7370" s="17"/>
      <c r="T7370" s="17"/>
      <c r="U7370" s="17"/>
      <c r="V7370" s="17"/>
      <c r="W7370" s="17"/>
    </row>
    <row r="7371" spans="3:23">
      <c r="C7371" s="3"/>
      <c r="E7371" s="2"/>
      <c r="H7371" s="40"/>
      <c r="I7371" s="10"/>
      <c r="J7371" s="9"/>
      <c r="K7371" s="53"/>
      <c r="L7371" s="54"/>
      <c r="P7371" s="17"/>
      <c r="Q7371" s="17"/>
      <c r="R7371" s="17"/>
      <c r="S7371" s="17"/>
      <c r="T7371" s="17"/>
      <c r="U7371" s="17"/>
      <c r="V7371" s="17"/>
      <c r="W7371" s="17"/>
    </row>
    <row r="7372" spans="3:23">
      <c r="C7372" s="3"/>
      <c r="E7372" s="2"/>
      <c r="H7372" s="40"/>
      <c r="I7372" s="10"/>
      <c r="J7372" s="9"/>
      <c r="K7372" s="53"/>
      <c r="L7372" s="54"/>
      <c r="P7372" s="17"/>
      <c r="Q7372" s="17"/>
      <c r="R7372" s="17"/>
      <c r="S7372" s="17"/>
      <c r="T7372" s="17"/>
      <c r="U7372" s="17"/>
      <c r="V7372" s="17"/>
      <c r="W7372" s="17"/>
    </row>
    <row r="7373" spans="3:23">
      <c r="C7373" s="3"/>
      <c r="E7373" s="2"/>
      <c r="H7373" s="40"/>
      <c r="I7373" s="10"/>
      <c r="J7373" s="9"/>
      <c r="K7373" s="53"/>
      <c r="L7373" s="54"/>
      <c r="P7373" s="17"/>
      <c r="Q7373" s="17"/>
      <c r="R7373" s="17"/>
      <c r="S7373" s="17"/>
      <c r="T7373" s="17"/>
      <c r="U7373" s="17"/>
      <c r="V7373" s="17"/>
      <c r="W7373" s="17"/>
    </row>
    <row r="7374" spans="3:23">
      <c r="C7374" s="3"/>
      <c r="E7374" s="2"/>
      <c r="H7374" s="40"/>
      <c r="I7374" s="10"/>
      <c r="J7374" s="9"/>
      <c r="K7374" s="53"/>
      <c r="L7374" s="54"/>
      <c r="P7374" s="17"/>
      <c r="Q7374" s="17"/>
      <c r="R7374" s="17"/>
      <c r="S7374" s="17"/>
      <c r="T7374" s="17"/>
      <c r="U7374" s="17"/>
      <c r="V7374" s="17"/>
      <c r="W7374" s="17"/>
    </row>
    <row r="7375" spans="3:23">
      <c r="C7375" s="3"/>
      <c r="E7375" s="2"/>
      <c r="H7375" s="40"/>
      <c r="I7375" s="10"/>
      <c r="J7375" s="9"/>
      <c r="K7375" s="53"/>
      <c r="L7375" s="54"/>
      <c r="P7375" s="17"/>
      <c r="Q7375" s="17"/>
      <c r="R7375" s="17"/>
      <c r="S7375" s="17"/>
      <c r="T7375" s="17"/>
      <c r="U7375" s="17"/>
      <c r="V7375" s="17"/>
      <c r="W7375" s="17"/>
    </row>
    <row r="7376" spans="3:23">
      <c r="C7376" s="3"/>
      <c r="E7376" s="2"/>
      <c r="H7376" s="40"/>
      <c r="I7376" s="10"/>
      <c r="J7376" s="9"/>
      <c r="K7376" s="53"/>
      <c r="L7376" s="54"/>
      <c r="P7376" s="17"/>
      <c r="Q7376" s="17"/>
      <c r="R7376" s="17"/>
      <c r="S7376" s="17"/>
      <c r="T7376" s="17"/>
      <c r="U7376" s="17"/>
      <c r="V7376" s="17"/>
      <c r="W7376" s="17"/>
    </row>
    <row r="7377" spans="3:23">
      <c r="C7377" s="3"/>
      <c r="E7377" s="2"/>
      <c r="H7377" s="40"/>
      <c r="I7377" s="10"/>
      <c r="J7377" s="9"/>
      <c r="K7377" s="53"/>
      <c r="L7377" s="54"/>
      <c r="P7377" s="17"/>
      <c r="Q7377" s="17"/>
      <c r="R7377" s="17"/>
      <c r="S7377" s="17"/>
      <c r="T7377" s="17"/>
      <c r="U7377" s="17"/>
      <c r="V7377" s="17"/>
      <c r="W7377" s="17"/>
    </row>
    <row r="7378" spans="3:23">
      <c r="C7378" s="3"/>
      <c r="E7378" s="2"/>
      <c r="H7378" s="40"/>
      <c r="I7378" s="10"/>
      <c r="J7378" s="9"/>
      <c r="K7378" s="53"/>
      <c r="L7378" s="54"/>
      <c r="P7378" s="17"/>
      <c r="Q7378" s="17"/>
      <c r="R7378" s="17"/>
      <c r="S7378" s="17"/>
      <c r="T7378" s="17"/>
      <c r="U7378" s="17"/>
      <c r="V7378" s="17"/>
      <c r="W7378" s="17"/>
    </row>
    <row r="7379" spans="3:23">
      <c r="C7379" s="3"/>
      <c r="E7379" s="2"/>
      <c r="H7379" s="40"/>
      <c r="I7379" s="10"/>
      <c r="J7379" s="9"/>
      <c r="K7379" s="53"/>
      <c r="L7379" s="54"/>
      <c r="P7379" s="17"/>
      <c r="Q7379" s="17"/>
      <c r="R7379" s="17"/>
      <c r="S7379" s="17"/>
      <c r="T7379" s="17"/>
      <c r="U7379" s="17"/>
      <c r="V7379" s="17"/>
      <c r="W7379" s="17"/>
    </row>
    <row r="7380" spans="3:23">
      <c r="C7380" s="3"/>
      <c r="E7380" s="2"/>
      <c r="H7380" s="40"/>
      <c r="I7380" s="10"/>
      <c r="J7380" s="9"/>
      <c r="K7380" s="53"/>
      <c r="L7380" s="54"/>
      <c r="P7380" s="17"/>
      <c r="Q7380" s="17"/>
      <c r="R7380" s="17"/>
      <c r="S7380" s="17"/>
      <c r="T7380" s="17"/>
      <c r="U7380" s="17"/>
      <c r="V7380" s="17"/>
      <c r="W7380" s="17"/>
    </row>
    <row r="7381" spans="3:23">
      <c r="C7381" s="3"/>
      <c r="E7381" s="2"/>
      <c r="H7381" s="40"/>
      <c r="I7381" s="10"/>
      <c r="J7381" s="9"/>
      <c r="K7381" s="53"/>
      <c r="L7381" s="54"/>
      <c r="P7381" s="17"/>
      <c r="Q7381" s="17"/>
      <c r="R7381" s="17"/>
      <c r="S7381" s="17"/>
      <c r="T7381" s="17"/>
      <c r="U7381" s="17"/>
      <c r="V7381" s="17"/>
      <c r="W7381" s="17"/>
    </row>
    <row r="7382" spans="3:23">
      <c r="C7382" s="3"/>
      <c r="E7382" s="2"/>
      <c r="H7382" s="40"/>
      <c r="I7382" s="10"/>
      <c r="J7382" s="9"/>
      <c r="K7382" s="53"/>
      <c r="L7382" s="54"/>
      <c r="P7382" s="17"/>
      <c r="Q7382" s="17"/>
      <c r="R7382" s="17"/>
      <c r="S7382" s="17"/>
      <c r="T7382" s="17"/>
      <c r="U7382" s="17"/>
      <c r="V7382" s="17"/>
      <c r="W7382" s="17"/>
    </row>
    <row r="7383" spans="3:23">
      <c r="C7383" s="3"/>
      <c r="E7383" s="2"/>
      <c r="H7383" s="40"/>
      <c r="I7383" s="10"/>
      <c r="J7383" s="9"/>
      <c r="K7383" s="53"/>
      <c r="L7383" s="54"/>
      <c r="P7383" s="17"/>
      <c r="Q7383" s="17"/>
      <c r="R7383" s="17"/>
      <c r="S7383" s="17"/>
      <c r="T7383" s="17"/>
      <c r="U7383" s="17"/>
      <c r="V7383" s="17"/>
      <c r="W7383" s="17"/>
    </row>
    <row r="7384" spans="3:23">
      <c r="C7384" s="3"/>
      <c r="E7384" s="2"/>
      <c r="H7384" s="40"/>
      <c r="I7384" s="10"/>
      <c r="J7384" s="9"/>
      <c r="K7384" s="53"/>
      <c r="L7384" s="54"/>
      <c r="P7384" s="17"/>
      <c r="Q7384" s="17"/>
      <c r="R7384" s="17"/>
      <c r="S7384" s="17"/>
      <c r="T7384" s="17"/>
      <c r="U7384" s="17"/>
      <c r="V7384" s="17"/>
      <c r="W7384" s="17"/>
    </row>
    <row r="7385" spans="3:23">
      <c r="C7385" s="3"/>
      <c r="E7385" s="2"/>
      <c r="H7385" s="40"/>
      <c r="I7385" s="10"/>
      <c r="J7385" s="9"/>
      <c r="K7385" s="53"/>
      <c r="L7385" s="54"/>
      <c r="P7385" s="17"/>
      <c r="Q7385" s="17"/>
      <c r="R7385" s="17"/>
      <c r="S7385" s="17"/>
      <c r="T7385" s="17"/>
      <c r="U7385" s="17"/>
      <c r="V7385" s="17"/>
      <c r="W7385" s="17"/>
    </row>
    <row r="7386" spans="3:23">
      <c r="C7386" s="3"/>
      <c r="E7386" s="2"/>
      <c r="H7386" s="40"/>
      <c r="I7386" s="10"/>
      <c r="J7386" s="9"/>
      <c r="K7386" s="53"/>
      <c r="L7386" s="54"/>
      <c r="P7386" s="17"/>
      <c r="Q7386" s="17"/>
      <c r="R7386" s="17"/>
      <c r="S7386" s="17"/>
      <c r="T7386" s="17"/>
      <c r="U7386" s="17"/>
      <c r="V7386" s="17"/>
      <c r="W7386" s="17"/>
    </row>
    <row r="7387" spans="3:23">
      <c r="C7387" s="3"/>
      <c r="E7387" s="2"/>
      <c r="H7387" s="40"/>
      <c r="I7387" s="10"/>
      <c r="J7387" s="9"/>
      <c r="K7387" s="53"/>
      <c r="L7387" s="54"/>
      <c r="P7387" s="17"/>
      <c r="Q7387" s="17"/>
      <c r="R7387" s="17"/>
      <c r="S7387" s="17"/>
      <c r="T7387" s="17"/>
      <c r="U7387" s="17"/>
      <c r="V7387" s="17"/>
      <c r="W7387" s="17"/>
    </row>
    <row r="7388" spans="3:23">
      <c r="C7388" s="3"/>
      <c r="E7388" s="2"/>
      <c r="H7388" s="40"/>
      <c r="I7388" s="10"/>
      <c r="J7388" s="9"/>
      <c r="K7388" s="53"/>
      <c r="L7388" s="54"/>
      <c r="P7388" s="17"/>
      <c r="Q7388" s="17"/>
      <c r="R7388" s="17"/>
      <c r="S7388" s="17"/>
      <c r="T7388" s="17"/>
      <c r="U7388" s="17"/>
      <c r="V7388" s="17"/>
      <c r="W7388" s="17"/>
    </row>
    <row r="7389" spans="3:23">
      <c r="C7389" s="3"/>
      <c r="E7389" s="2"/>
      <c r="H7389" s="40"/>
      <c r="I7389" s="10"/>
      <c r="J7389" s="9"/>
      <c r="K7389" s="53"/>
      <c r="L7389" s="54"/>
      <c r="P7389" s="17"/>
      <c r="Q7389" s="17"/>
      <c r="R7389" s="17"/>
      <c r="S7389" s="17"/>
      <c r="T7389" s="17"/>
      <c r="U7389" s="17"/>
      <c r="V7389" s="17"/>
      <c r="W7389" s="17"/>
    </row>
    <row r="7390" spans="3:23">
      <c r="C7390" s="3"/>
      <c r="E7390" s="2"/>
      <c r="H7390" s="40"/>
      <c r="I7390" s="10"/>
      <c r="J7390" s="9"/>
      <c r="K7390" s="53"/>
      <c r="L7390" s="54"/>
      <c r="P7390" s="17"/>
      <c r="Q7390" s="17"/>
      <c r="R7390" s="17"/>
      <c r="S7390" s="17"/>
      <c r="T7390" s="17"/>
      <c r="U7390" s="17"/>
      <c r="V7390" s="17"/>
      <c r="W7390" s="17"/>
    </row>
    <row r="7391" spans="3:23">
      <c r="C7391" s="3"/>
      <c r="E7391" s="2"/>
      <c r="H7391" s="40"/>
      <c r="I7391" s="10"/>
      <c r="J7391" s="9"/>
      <c r="K7391" s="53"/>
      <c r="L7391" s="54"/>
      <c r="P7391" s="17"/>
      <c r="Q7391" s="17"/>
      <c r="R7391" s="17"/>
      <c r="S7391" s="17"/>
      <c r="T7391" s="17"/>
      <c r="U7391" s="17"/>
      <c r="V7391" s="17"/>
      <c r="W7391" s="17"/>
    </row>
    <row r="7392" spans="3:23">
      <c r="C7392" s="3"/>
      <c r="E7392" s="2"/>
      <c r="H7392" s="40"/>
      <c r="I7392" s="10"/>
      <c r="J7392" s="9"/>
      <c r="K7392" s="53"/>
      <c r="L7392" s="54"/>
      <c r="P7392" s="17"/>
      <c r="Q7392" s="17"/>
      <c r="R7392" s="17"/>
      <c r="S7392" s="17"/>
      <c r="T7392" s="17"/>
      <c r="U7392" s="17"/>
      <c r="V7392" s="17"/>
      <c r="W7392" s="17"/>
    </row>
    <row r="7393" spans="3:23">
      <c r="C7393" s="3"/>
      <c r="E7393" s="2"/>
      <c r="H7393" s="40"/>
      <c r="I7393" s="10"/>
      <c r="J7393" s="9"/>
      <c r="K7393" s="53"/>
      <c r="L7393" s="54"/>
      <c r="P7393" s="17"/>
      <c r="Q7393" s="17"/>
      <c r="R7393" s="17"/>
      <c r="S7393" s="17"/>
      <c r="T7393" s="17"/>
      <c r="U7393" s="17"/>
      <c r="V7393" s="17"/>
      <c r="W7393" s="17"/>
    </row>
    <row r="7394" spans="3:23">
      <c r="C7394" s="3"/>
      <c r="E7394" s="2"/>
      <c r="H7394" s="40"/>
      <c r="I7394" s="10"/>
      <c r="J7394" s="9"/>
      <c r="K7394" s="53"/>
      <c r="L7394" s="54"/>
      <c r="P7394" s="17"/>
      <c r="Q7394" s="17"/>
      <c r="R7394" s="17"/>
      <c r="S7394" s="17"/>
      <c r="T7394" s="17"/>
      <c r="U7394" s="17"/>
      <c r="V7394" s="17"/>
      <c r="W7394" s="17"/>
    </row>
    <row r="7395" spans="3:23">
      <c r="C7395" s="3"/>
      <c r="E7395" s="2"/>
      <c r="H7395" s="40"/>
      <c r="I7395" s="10"/>
      <c r="J7395" s="9"/>
      <c r="K7395" s="53"/>
      <c r="L7395" s="54"/>
      <c r="P7395" s="17"/>
      <c r="Q7395" s="17"/>
      <c r="R7395" s="17"/>
      <c r="S7395" s="17"/>
      <c r="T7395" s="17"/>
      <c r="U7395" s="17"/>
      <c r="V7395" s="17"/>
      <c r="W7395" s="17"/>
    </row>
    <row r="7396" spans="3:23">
      <c r="C7396" s="3"/>
      <c r="E7396" s="2"/>
      <c r="H7396" s="40"/>
      <c r="I7396" s="10"/>
      <c r="J7396" s="9"/>
      <c r="K7396" s="53"/>
      <c r="L7396" s="54"/>
      <c r="P7396" s="17"/>
      <c r="Q7396" s="17"/>
      <c r="R7396" s="17"/>
      <c r="S7396" s="17"/>
      <c r="T7396" s="17"/>
      <c r="U7396" s="17"/>
      <c r="V7396" s="17"/>
      <c r="W7396" s="17"/>
    </row>
    <row r="7397" spans="3:23">
      <c r="C7397" s="3"/>
      <c r="E7397" s="2"/>
      <c r="H7397" s="40"/>
      <c r="I7397" s="10"/>
      <c r="J7397" s="9"/>
      <c r="K7397" s="53"/>
      <c r="L7397" s="54"/>
      <c r="P7397" s="17"/>
      <c r="Q7397" s="17"/>
      <c r="R7397" s="17"/>
      <c r="S7397" s="17"/>
      <c r="T7397" s="17"/>
      <c r="U7397" s="17"/>
      <c r="V7397" s="17"/>
      <c r="W7397" s="17"/>
    </row>
    <row r="7398" spans="3:23">
      <c r="C7398" s="3"/>
      <c r="E7398" s="2"/>
      <c r="H7398" s="40"/>
      <c r="I7398" s="10"/>
      <c r="J7398" s="9"/>
      <c r="K7398" s="53"/>
      <c r="L7398" s="54"/>
      <c r="P7398" s="17"/>
      <c r="Q7398" s="17"/>
      <c r="R7398" s="17"/>
      <c r="S7398" s="17"/>
      <c r="T7398" s="17"/>
      <c r="U7398" s="17"/>
      <c r="V7398" s="17"/>
      <c r="W7398" s="17"/>
    </row>
    <row r="7399" spans="3:23">
      <c r="C7399" s="3"/>
      <c r="E7399" s="2"/>
      <c r="H7399" s="40"/>
      <c r="I7399" s="10"/>
      <c r="J7399" s="9"/>
      <c r="K7399" s="53"/>
      <c r="L7399" s="54"/>
      <c r="P7399" s="17"/>
      <c r="Q7399" s="17"/>
      <c r="R7399" s="17"/>
      <c r="S7399" s="17"/>
      <c r="T7399" s="17"/>
      <c r="U7399" s="17"/>
      <c r="V7399" s="17"/>
      <c r="W7399" s="17"/>
    </row>
    <row r="7400" spans="3:23">
      <c r="C7400" s="3"/>
      <c r="E7400" s="2"/>
      <c r="H7400" s="40"/>
      <c r="I7400" s="10"/>
      <c r="J7400" s="9"/>
      <c r="K7400" s="53"/>
      <c r="L7400" s="54"/>
      <c r="P7400" s="17"/>
      <c r="Q7400" s="17"/>
      <c r="R7400" s="17"/>
      <c r="S7400" s="17"/>
      <c r="T7400" s="17"/>
      <c r="U7400" s="17"/>
      <c r="V7400" s="17"/>
      <c r="W7400" s="17"/>
    </row>
    <row r="7401" spans="3:23">
      <c r="C7401" s="3"/>
      <c r="E7401" s="2"/>
      <c r="H7401" s="40"/>
      <c r="I7401" s="10"/>
      <c r="J7401" s="9"/>
      <c r="K7401" s="53"/>
      <c r="L7401" s="54"/>
      <c r="P7401" s="17"/>
      <c r="Q7401" s="17"/>
      <c r="R7401" s="17"/>
      <c r="S7401" s="17"/>
      <c r="T7401" s="17"/>
      <c r="U7401" s="17"/>
      <c r="V7401" s="17"/>
      <c r="W7401" s="17"/>
    </row>
    <row r="7402" spans="3:23">
      <c r="C7402" s="3"/>
      <c r="E7402" s="2"/>
      <c r="H7402" s="40"/>
      <c r="I7402" s="10"/>
      <c r="J7402" s="9"/>
      <c r="K7402" s="53"/>
      <c r="L7402" s="54"/>
      <c r="P7402" s="17"/>
      <c r="Q7402" s="17"/>
      <c r="R7402" s="17"/>
      <c r="S7402" s="17"/>
      <c r="T7402" s="17"/>
      <c r="U7402" s="17"/>
      <c r="V7402" s="17"/>
      <c r="W7402" s="17"/>
    </row>
    <row r="7403" spans="3:23">
      <c r="C7403" s="3"/>
      <c r="E7403" s="2"/>
      <c r="H7403" s="40"/>
      <c r="I7403" s="10"/>
      <c r="J7403" s="9"/>
      <c r="K7403" s="53"/>
      <c r="L7403" s="54"/>
      <c r="P7403" s="17"/>
      <c r="Q7403" s="17"/>
      <c r="R7403" s="17"/>
      <c r="S7403" s="17"/>
      <c r="T7403" s="17"/>
      <c r="U7403" s="17"/>
      <c r="V7403" s="17"/>
      <c r="W7403" s="17"/>
    </row>
    <row r="7404" spans="3:23">
      <c r="C7404" s="3"/>
      <c r="E7404" s="2"/>
      <c r="H7404" s="40"/>
      <c r="I7404" s="10"/>
      <c r="J7404" s="9"/>
      <c r="K7404" s="53"/>
      <c r="L7404" s="54"/>
      <c r="P7404" s="17"/>
      <c r="Q7404" s="17"/>
      <c r="R7404" s="17"/>
      <c r="S7404" s="17"/>
      <c r="T7404" s="17"/>
      <c r="U7404" s="17"/>
      <c r="V7404" s="17"/>
      <c r="W7404" s="17"/>
    </row>
    <row r="7405" spans="3:23">
      <c r="C7405" s="3"/>
      <c r="E7405" s="2"/>
      <c r="H7405" s="40"/>
      <c r="I7405" s="10"/>
      <c r="J7405" s="9"/>
      <c r="K7405" s="53"/>
      <c r="L7405" s="54"/>
      <c r="P7405" s="17"/>
      <c r="Q7405" s="17"/>
      <c r="R7405" s="17"/>
      <c r="S7405" s="17"/>
      <c r="T7405" s="17"/>
      <c r="U7405" s="17"/>
      <c r="V7405" s="17"/>
      <c r="W7405" s="17"/>
    </row>
    <row r="7406" spans="3:23">
      <c r="C7406" s="3"/>
      <c r="E7406" s="2"/>
      <c r="H7406" s="40"/>
      <c r="I7406" s="10"/>
      <c r="J7406" s="9"/>
      <c r="K7406" s="53"/>
      <c r="L7406" s="54"/>
      <c r="P7406" s="17"/>
      <c r="Q7406" s="17"/>
      <c r="R7406" s="17"/>
      <c r="S7406" s="17"/>
      <c r="T7406" s="17"/>
      <c r="U7406" s="17"/>
      <c r="V7406" s="17"/>
      <c r="W7406" s="17"/>
    </row>
    <row r="7407" spans="3:23">
      <c r="C7407" s="3"/>
      <c r="E7407" s="2"/>
      <c r="H7407" s="40"/>
      <c r="I7407" s="10"/>
      <c r="J7407" s="9"/>
      <c r="K7407" s="53"/>
      <c r="L7407" s="54"/>
      <c r="P7407" s="17"/>
      <c r="Q7407" s="17"/>
      <c r="R7407" s="17"/>
      <c r="S7407" s="17"/>
      <c r="T7407" s="17"/>
      <c r="U7407" s="17"/>
      <c r="V7407" s="17"/>
      <c r="W7407" s="17"/>
    </row>
    <row r="7408" spans="3:23">
      <c r="C7408" s="3"/>
      <c r="E7408" s="2"/>
      <c r="H7408" s="40"/>
      <c r="I7408" s="10"/>
      <c r="J7408" s="9"/>
      <c r="K7408" s="53"/>
      <c r="L7408" s="54"/>
      <c r="P7408" s="17"/>
      <c r="Q7408" s="17"/>
      <c r="R7408" s="17"/>
      <c r="S7408" s="17"/>
      <c r="T7408" s="17"/>
      <c r="U7408" s="17"/>
      <c r="V7408" s="17"/>
      <c r="W7408" s="17"/>
    </row>
    <row r="7409" spans="3:23">
      <c r="C7409" s="3"/>
      <c r="E7409" s="2"/>
      <c r="H7409" s="40"/>
      <c r="I7409" s="10"/>
      <c r="J7409" s="9"/>
      <c r="K7409" s="53"/>
      <c r="L7409" s="54"/>
      <c r="P7409" s="17"/>
      <c r="Q7409" s="17"/>
      <c r="R7409" s="17"/>
      <c r="S7409" s="17"/>
      <c r="T7409" s="17"/>
      <c r="U7409" s="17"/>
      <c r="V7409" s="17"/>
      <c r="W7409" s="17"/>
    </row>
    <row r="7410" spans="3:23">
      <c r="C7410" s="3"/>
      <c r="E7410" s="2"/>
      <c r="H7410" s="40"/>
      <c r="I7410" s="10"/>
      <c r="J7410" s="9"/>
      <c r="K7410" s="53"/>
      <c r="L7410" s="54"/>
      <c r="P7410" s="17"/>
      <c r="Q7410" s="17"/>
      <c r="R7410" s="17"/>
      <c r="S7410" s="17"/>
      <c r="T7410" s="17"/>
      <c r="U7410" s="17"/>
      <c r="V7410" s="17"/>
      <c r="W7410" s="17"/>
    </row>
    <row r="7411" spans="3:23">
      <c r="C7411" s="3"/>
      <c r="E7411" s="2"/>
      <c r="H7411" s="40"/>
      <c r="I7411" s="10"/>
      <c r="J7411" s="9"/>
      <c r="K7411" s="53"/>
      <c r="L7411" s="54"/>
      <c r="P7411" s="17"/>
      <c r="Q7411" s="17"/>
      <c r="R7411" s="17"/>
      <c r="S7411" s="17"/>
      <c r="T7411" s="17"/>
      <c r="U7411" s="17"/>
      <c r="V7411" s="17"/>
      <c r="W7411" s="17"/>
    </row>
    <row r="7412" spans="3:23">
      <c r="C7412" s="3"/>
      <c r="E7412" s="2"/>
      <c r="H7412" s="40"/>
      <c r="I7412" s="10"/>
      <c r="J7412" s="9"/>
      <c r="K7412" s="53"/>
      <c r="L7412" s="54"/>
      <c r="P7412" s="17"/>
      <c r="Q7412" s="17"/>
      <c r="R7412" s="17"/>
      <c r="S7412" s="17"/>
      <c r="T7412" s="17"/>
      <c r="U7412" s="17"/>
      <c r="V7412" s="17"/>
      <c r="W7412" s="17"/>
    </row>
    <row r="7413" spans="3:23">
      <c r="C7413" s="3"/>
      <c r="E7413" s="2"/>
      <c r="H7413" s="40"/>
      <c r="I7413" s="10"/>
      <c r="J7413" s="9"/>
      <c r="K7413" s="53"/>
      <c r="L7413" s="54"/>
      <c r="P7413" s="17"/>
      <c r="Q7413" s="17"/>
      <c r="R7413" s="17"/>
      <c r="S7413" s="17"/>
      <c r="T7413" s="17"/>
      <c r="U7413" s="17"/>
      <c r="V7413" s="17"/>
      <c r="W7413" s="17"/>
    </row>
    <row r="7414" spans="3:23">
      <c r="C7414" s="3"/>
      <c r="E7414" s="2"/>
      <c r="H7414" s="40"/>
      <c r="I7414" s="10"/>
      <c r="J7414" s="9"/>
      <c r="K7414" s="53"/>
      <c r="L7414" s="54"/>
      <c r="P7414" s="17"/>
      <c r="Q7414" s="17"/>
      <c r="R7414" s="17"/>
      <c r="S7414" s="17"/>
      <c r="T7414" s="17"/>
      <c r="U7414" s="17"/>
      <c r="V7414" s="17"/>
      <c r="W7414" s="17"/>
    </row>
    <row r="7415" spans="3:23">
      <c r="C7415" s="3"/>
      <c r="E7415" s="2"/>
      <c r="H7415" s="40"/>
      <c r="I7415" s="10"/>
      <c r="J7415" s="9"/>
      <c r="K7415" s="53"/>
      <c r="L7415" s="54"/>
      <c r="P7415" s="17"/>
      <c r="Q7415" s="17"/>
      <c r="R7415" s="17"/>
      <c r="S7415" s="17"/>
      <c r="T7415" s="17"/>
      <c r="U7415" s="17"/>
      <c r="V7415" s="17"/>
      <c r="W7415" s="17"/>
    </row>
    <row r="7416" spans="3:23">
      <c r="C7416" s="3"/>
      <c r="E7416" s="2"/>
      <c r="H7416" s="40"/>
      <c r="I7416" s="10"/>
      <c r="J7416" s="9"/>
      <c r="K7416" s="53"/>
      <c r="L7416" s="54"/>
      <c r="P7416" s="17"/>
      <c r="Q7416" s="17"/>
      <c r="R7416" s="17"/>
      <c r="S7416" s="17"/>
      <c r="T7416" s="17"/>
      <c r="U7416" s="17"/>
      <c r="V7416" s="17"/>
      <c r="W7416" s="17"/>
    </row>
    <row r="7417" spans="3:23">
      <c r="C7417" s="3"/>
      <c r="E7417" s="2"/>
      <c r="H7417" s="40"/>
      <c r="I7417" s="10"/>
      <c r="J7417" s="9"/>
      <c r="K7417" s="53"/>
      <c r="L7417" s="54"/>
      <c r="P7417" s="17"/>
      <c r="Q7417" s="17"/>
      <c r="R7417" s="17"/>
      <c r="S7417" s="17"/>
      <c r="T7417" s="17"/>
      <c r="U7417" s="17"/>
      <c r="V7417" s="17"/>
      <c r="W7417" s="17"/>
    </row>
    <row r="7418" spans="3:23">
      <c r="C7418" s="3"/>
      <c r="E7418" s="2"/>
      <c r="H7418" s="40"/>
      <c r="I7418" s="10"/>
      <c r="J7418" s="9"/>
      <c r="K7418" s="53"/>
      <c r="L7418" s="54"/>
      <c r="P7418" s="17"/>
      <c r="Q7418" s="17"/>
      <c r="R7418" s="17"/>
      <c r="S7418" s="17"/>
      <c r="T7418" s="17"/>
      <c r="U7418" s="17"/>
      <c r="V7418" s="17"/>
      <c r="W7418" s="17"/>
    </row>
    <row r="7419" spans="3:23">
      <c r="C7419" s="3"/>
      <c r="E7419" s="2"/>
      <c r="H7419" s="40"/>
      <c r="I7419" s="10"/>
      <c r="J7419" s="9"/>
      <c r="K7419" s="53"/>
      <c r="L7419" s="54"/>
      <c r="P7419" s="17"/>
      <c r="Q7419" s="17"/>
      <c r="R7419" s="17"/>
      <c r="S7419" s="17"/>
      <c r="T7419" s="17"/>
      <c r="U7419" s="17"/>
      <c r="V7419" s="17"/>
      <c r="W7419" s="17"/>
    </row>
    <row r="7420" spans="3:23">
      <c r="C7420" s="3"/>
      <c r="E7420" s="2"/>
      <c r="H7420" s="40"/>
      <c r="I7420" s="10"/>
      <c r="J7420" s="9"/>
      <c r="K7420" s="53"/>
      <c r="L7420" s="54"/>
      <c r="P7420" s="17"/>
      <c r="Q7420" s="17"/>
      <c r="R7420" s="17"/>
      <c r="S7420" s="17"/>
      <c r="T7420" s="17"/>
      <c r="U7420" s="17"/>
      <c r="V7420" s="17"/>
      <c r="W7420" s="17"/>
    </row>
    <row r="7421" spans="3:23">
      <c r="C7421" s="3"/>
      <c r="E7421" s="2"/>
      <c r="H7421" s="40"/>
      <c r="I7421" s="10"/>
      <c r="J7421" s="9"/>
      <c r="K7421" s="53"/>
      <c r="L7421" s="54"/>
      <c r="P7421" s="17"/>
      <c r="Q7421" s="17"/>
      <c r="R7421" s="17"/>
      <c r="S7421" s="17"/>
      <c r="T7421" s="17"/>
      <c r="U7421" s="17"/>
      <c r="V7421" s="17"/>
      <c r="W7421" s="17"/>
    </row>
    <row r="7422" spans="3:23">
      <c r="C7422" s="3"/>
      <c r="E7422" s="2"/>
      <c r="H7422" s="40"/>
      <c r="I7422" s="10"/>
      <c r="J7422" s="9"/>
      <c r="K7422" s="53"/>
      <c r="L7422" s="54"/>
      <c r="P7422" s="17"/>
      <c r="Q7422" s="17"/>
      <c r="R7422" s="17"/>
      <c r="S7422" s="17"/>
      <c r="T7422" s="17"/>
      <c r="U7422" s="17"/>
      <c r="V7422" s="17"/>
      <c r="W7422" s="17"/>
    </row>
    <row r="7423" spans="3:23">
      <c r="C7423" s="3"/>
      <c r="E7423" s="2"/>
      <c r="H7423" s="40"/>
      <c r="I7423" s="10"/>
      <c r="J7423" s="9"/>
      <c r="K7423" s="53"/>
      <c r="L7423" s="54"/>
      <c r="P7423" s="17"/>
      <c r="Q7423" s="17"/>
      <c r="R7423" s="17"/>
      <c r="S7423" s="17"/>
      <c r="T7423" s="17"/>
      <c r="U7423" s="17"/>
      <c r="V7423" s="17"/>
      <c r="W7423" s="17"/>
    </row>
    <row r="7424" spans="3:23">
      <c r="C7424" s="3"/>
      <c r="E7424" s="2"/>
      <c r="H7424" s="40"/>
      <c r="I7424" s="10"/>
      <c r="J7424" s="9"/>
      <c r="K7424" s="53"/>
      <c r="L7424" s="54"/>
      <c r="P7424" s="17"/>
      <c r="Q7424" s="17"/>
      <c r="R7424" s="17"/>
      <c r="S7424" s="17"/>
      <c r="T7424" s="17"/>
      <c r="U7424" s="17"/>
      <c r="V7424" s="17"/>
      <c r="W7424" s="17"/>
    </row>
    <row r="7425" spans="3:23">
      <c r="C7425" s="3"/>
      <c r="E7425" s="2"/>
      <c r="H7425" s="40"/>
      <c r="I7425" s="10"/>
      <c r="J7425" s="9"/>
      <c r="K7425" s="53"/>
      <c r="L7425" s="54"/>
      <c r="P7425" s="17"/>
      <c r="Q7425" s="17"/>
      <c r="R7425" s="17"/>
      <c r="S7425" s="17"/>
      <c r="T7425" s="17"/>
      <c r="U7425" s="17"/>
      <c r="V7425" s="17"/>
      <c r="W7425" s="17"/>
    </row>
    <row r="7426" spans="3:23">
      <c r="C7426" s="3"/>
      <c r="E7426" s="2"/>
      <c r="H7426" s="40"/>
      <c r="I7426" s="10"/>
      <c r="J7426" s="9"/>
      <c r="K7426" s="53"/>
      <c r="L7426" s="54"/>
      <c r="P7426" s="17"/>
      <c r="Q7426" s="17"/>
      <c r="R7426" s="17"/>
      <c r="S7426" s="17"/>
      <c r="T7426" s="17"/>
      <c r="U7426" s="17"/>
      <c r="V7426" s="17"/>
      <c r="W7426" s="17"/>
    </row>
    <row r="7427" spans="3:23">
      <c r="C7427" s="3"/>
      <c r="E7427" s="2"/>
      <c r="H7427" s="40"/>
      <c r="I7427" s="10"/>
      <c r="J7427" s="9"/>
      <c r="K7427" s="53"/>
      <c r="L7427" s="54"/>
      <c r="P7427" s="17"/>
      <c r="Q7427" s="17"/>
      <c r="R7427" s="17"/>
      <c r="S7427" s="17"/>
      <c r="T7427" s="17"/>
      <c r="U7427" s="17"/>
      <c r="V7427" s="17"/>
      <c r="W7427" s="17"/>
    </row>
    <row r="7428" spans="3:23">
      <c r="C7428" s="3"/>
      <c r="E7428" s="2"/>
      <c r="H7428" s="40"/>
      <c r="I7428" s="10"/>
      <c r="J7428" s="9"/>
      <c r="K7428" s="53"/>
      <c r="L7428" s="54"/>
      <c r="P7428" s="17"/>
      <c r="Q7428" s="17"/>
      <c r="R7428" s="17"/>
      <c r="S7428" s="17"/>
      <c r="T7428" s="17"/>
      <c r="U7428" s="17"/>
      <c r="V7428" s="17"/>
      <c r="W7428" s="17"/>
    </row>
    <row r="7429" spans="3:23">
      <c r="C7429" s="3"/>
      <c r="E7429" s="2"/>
      <c r="H7429" s="40"/>
      <c r="I7429" s="10"/>
      <c r="J7429" s="9"/>
      <c r="K7429" s="53"/>
      <c r="L7429" s="54"/>
      <c r="P7429" s="17"/>
      <c r="Q7429" s="17"/>
      <c r="R7429" s="17"/>
      <c r="S7429" s="17"/>
      <c r="T7429" s="17"/>
      <c r="U7429" s="17"/>
      <c r="V7429" s="17"/>
      <c r="W7429" s="17"/>
    </row>
    <row r="7430" spans="3:23">
      <c r="C7430" s="3"/>
      <c r="E7430" s="2"/>
      <c r="H7430" s="40"/>
      <c r="I7430" s="10"/>
      <c r="J7430" s="9"/>
      <c r="K7430" s="53"/>
      <c r="L7430" s="54"/>
      <c r="P7430" s="17"/>
      <c r="Q7430" s="17"/>
      <c r="R7430" s="17"/>
      <c r="S7430" s="17"/>
      <c r="T7430" s="17"/>
      <c r="U7430" s="17"/>
      <c r="V7430" s="17"/>
      <c r="W7430" s="17"/>
    </row>
    <row r="7431" spans="3:23">
      <c r="C7431" s="3"/>
      <c r="E7431" s="2"/>
      <c r="H7431" s="40"/>
      <c r="I7431" s="10"/>
      <c r="J7431" s="9"/>
      <c r="K7431" s="53"/>
      <c r="L7431" s="54"/>
      <c r="P7431" s="17"/>
      <c r="Q7431" s="17"/>
      <c r="R7431" s="17"/>
      <c r="S7431" s="17"/>
      <c r="T7431" s="17"/>
      <c r="U7431" s="17"/>
      <c r="V7431" s="17"/>
      <c r="W7431" s="17"/>
    </row>
    <row r="7432" spans="3:23">
      <c r="C7432" s="3"/>
      <c r="E7432" s="2"/>
      <c r="H7432" s="40"/>
      <c r="I7432" s="10"/>
      <c r="J7432" s="9"/>
      <c r="K7432" s="53"/>
      <c r="L7432" s="54"/>
      <c r="P7432" s="17"/>
      <c r="Q7432" s="17"/>
      <c r="R7432" s="17"/>
      <c r="S7432" s="17"/>
      <c r="T7432" s="17"/>
      <c r="U7432" s="17"/>
      <c r="V7432" s="17"/>
      <c r="W7432" s="17"/>
    </row>
    <row r="7433" spans="3:23">
      <c r="C7433" s="3"/>
      <c r="E7433" s="2"/>
      <c r="H7433" s="40"/>
      <c r="I7433" s="10"/>
      <c r="J7433" s="9"/>
      <c r="K7433" s="53"/>
      <c r="L7433" s="54"/>
      <c r="P7433" s="17"/>
      <c r="Q7433" s="17"/>
      <c r="R7433" s="17"/>
      <c r="S7433" s="17"/>
      <c r="T7433" s="17"/>
      <c r="U7433" s="17"/>
      <c r="V7433" s="17"/>
      <c r="W7433" s="17"/>
    </row>
    <row r="7434" spans="3:23">
      <c r="C7434" s="3"/>
      <c r="E7434" s="2"/>
      <c r="H7434" s="40"/>
      <c r="I7434" s="10"/>
      <c r="J7434" s="9"/>
      <c r="K7434" s="53"/>
      <c r="L7434" s="54"/>
      <c r="P7434" s="17"/>
      <c r="Q7434" s="17"/>
      <c r="R7434" s="17"/>
      <c r="S7434" s="17"/>
      <c r="T7434" s="17"/>
      <c r="U7434" s="17"/>
      <c r="V7434" s="17"/>
      <c r="W7434" s="17"/>
    </row>
    <row r="7435" spans="3:23">
      <c r="C7435" s="3"/>
      <c r="E7435" s="2"/>
      <c r="H7435" s="40"/>
      <c r="I7435" s="10"/>
      <c r="J7435" s="9"/>
      <c r="K7435" s="53"/>
      <c r="L7435" s="54"/>
      <c r="P7435" s="17"/>
      <c r="Q7435" s="17"/>
      <c r="R7435" s="17"/>
      <c r="S7435" s="17"/>
      <c r="T7435" s="17"/>
      <c r="U7435" s="17"/>
      <c r="V7435" s="17"/>
      <c r="W7435" s="17"/>
    </row>
    <row r="7436" spans="3:23">
      <c r="C7436" s="3"/>
      <c r="E7436" s="2"/>
      <c r="H7436" s="40"/>
      <c r="I7436" s="10"/>
      <c r="J7436" s="9"/>
      <c r="K7436" s="53"/>
      <c r="L7436" s="54"/>
      <c r="P7436" s="17"/>
      <c r="Q7436" s="17"/>
      <c r="R7436" s="17"/>
      <c r="S7436" s="17"/>
      <c r="T7436" s="17"/>
      <c r="U7436" s="17"/>
      <c r="V7436" s="17"/>
      <c r="W7436" s="17"/>
    </row>
    <row r="7437" spans="3:23">
      <c r="C7437" s="3"/>
      <c r="E7437" s="2"/>
      <c r="H7437" s="40"/>
      <c r="I7437" s="10"/>
      <c r="J7437" s="9"/>
      <c r="K7437" s="53"/>
      <c r="L7437" s="54"/>
      <c r="P7437" s="17"/>
      <c r="Q7437" s="17"/>
      <c r="R7437" s="17"/>
      <c r="S7437" s="17"/>
      <c r="T7437" s="17"/>
      <c r="U7437" s="17"/>
      <c r="V7437" s="17"/>
      <c r="W7437" s="17"/>
    </row>
    <row r="7438" spans="3:23">
      <c r="C7438" s="3"/>
      <c r="E7438" s="2"/>
      <c r="H7438" s="40"/>
      <c r="I7438" s="10"/>
      <c r="J7438" s="9"/>
      <c r="K7438" s="53"/>
      <c r="L7438" s="54"/>
      <c r="P7438" s="17"/>
      <c r="Q7438" s="17"/>
      <c r="R7438" s="17"/>
      <c r="S7438" s="17"/>
      <c r="T7438" s="17"/>
      <c r="U7438" s="17"/>
      <c r="V7438" s="17"/>
      <c r="W7438" s="17"/>
    </row>
    <row r="7439" spans="3:23">
      <c r="C7439" s="3"/>
      <c r="E7439" s="2"/>
      <c r="H7439" s="40"/>
      <c r="I7439" s="10"/>
      <c r="J7439" s="9"/>
      <c r="K7439" s="53"/>
      <c r="L7439" s="54"/>
      <c r="P7439" s="17"/>
      <c r="Q7439" s="17"/>
      <c r="R7439" s="17"/>
      <c r="S7439" s="17"/>
      <c r="T7439" s="17"/>
      <c r="U7439" s="17"/>
      <c r="V7439" s="17"/>
      <c r="W7439" s="17"/>
    </row>
    <row r="7440" spans="3:23">
      <c r="C7440" s="3"/>
      <c r="E7440" s="2"/>
      <c r="H7440" s="40"/>
      <c r="I7440" s="10"/>
      <c r="J7440" s="9"/>
      <c r="K7440" s="53"/>
      <c r="L7440" s="54"/>
      <c r="P7440" s="17"/>
      <c r="Q7440" s="17"/>
      <c r="R7440" s="17"/>
      <c r="S7440" s="17"/>
      <c r="T7440" s="17"/>
      <c r="U7440" s="17"/>
      <c r="V7440" s="17"/>
      <c r="W7440" s="17"/>
    </row>
    <row r="7441" spans="3:23">
      <c r="C7441" s="3"/>
      <c r="E7441" s="2"/>
      <c r="H7441" s="40"/>
      <c r="I7441" s="10"/>
      <c r="J7441" s="9"/>
      <c r="K7441" s="53"/>
      <c r="L7441" s="54"/>
      <c r="P7441" s="17"/>
      <c r="Q7441" s="17"/>
      <c r="R7441" s="17"/>
      <c r="S7441" s="17"/>
      <c r="T7441" s="17"/>
      <c r="U7441" s="17"/>
      <c r="V7441" s="17"/>
      <c r="W7441" s="17"/>
    </row>
    <row r="7442" spans="3:23">
      <c r="C7442" s="3"/>
      <c r="E7442" s="2"/>
      <c r="H7442" s="40"/>
      <c r="I7442" s="10"/>
      <c r="J7442" s="9"/>
      <c r="K7442" s="53"/>
      <c r="L7442" s="54"/>
      <c r="P7442" s="17"/>
      <c r="Q7442" s="17"/>
      <c r="R7442" s="17"/>
      <c r="S7442" s="17"/>
      <c r="T7442" s="17"/>
      <c r="U7442" s="17"/>
      <c r="V7442" s="17"/>
      <c r="W7442" s="17"/>
    </row>
    <row r="7443" spans="3:23">
      <c r="C7443" s="3"/>
      <c r="E7443" s="2"/>
      <c r="H7443" s="40"/>
      <c r="I7443" s="10"/>
      <c r="J7443" s="9"/>
      <c r="K7443" s="53"/>
      <c r="L7443" s="54"/>
      <c r="P7443" s="17"/>
      <c r="Q7443" s="17"/>
      <c r="R7443" s="17"/>
      <c r="S7443" s="17"/>
      <c r="T7443" s="17"/>
      <c r="U7443" s="17"/>
      <c r="V7443" s="17"/>
      <c r="W7443" s="17"/>
    </row>
    <row r="7444" spans="3:23">
      <c r="C7444" s="3"/>
      <c r="E7444" s="2"/>
      <c r="H7444" s="40"/>
      <c r="I7444" s="10"/>
      <c r="J7444" s="9"/>
      <c r="K7444" s="53"/>
      <c r="L7444" s="54"/>
      <c r="P7444" s="17"/>
      <c r="Q7444" s="17"/>
      <c r="R7444" s="17"/>
      <c r="S7444" s="17"/>
      <c r="T7444" s="17"/>
      <c r="U7444" s="17"/>
      <c r="V7444" s="17"/>
      <c r="W7444" s="17"/>
    </row>
    <row r="7445" spans="3:23">
      <c r="C7445" s="3"/>
      <c r="E7445" s="2"/>
      <c r="H7445" s="40"/>
      <c r="I7445" s="10"/>
      <c r="J7445" s="9"/>
      <c r="K7445" s="53"/>
      <c r="L7445" s="54"/>
      <c r="P7445" s="17"/>
      <c r="Q7445" s="17"/>
      <c r="R7445" s="17"/>
      <c r="S7445" s="17"/>
      <c r="T7445" s="17"/>
      <c r="U7445" s="17"/>
      <c r="V7445" s="17"/>
      <c r="W7445" s="17"/>
    </row>
    <row r="7446" spans="3:23">
      <c r="C7446" s="3"/>
      <c r="E7446" s="2"/>
      <c r="H7446" s="40"/>
      <c r="I7446" s="10"/>
      <c r="J7446" s="9"/>
      <c r="K7446" s="53"/>
      <c r="L7446" s="54"/>
      <c r="P7446" s="17"/>
      <c r="Q7446" s="17"/>
      <c r="R7446" s="17"/>
      <c r="S7446" s="17"/>
      <c r="T7446" s="17"/>
      <c r="U7446" s="17"/>
      <c r="V7446" s="17"/>
      <c r="W7446" s="17"/>
    </row>
    <row r="7447" spans="3:23">
      <c r="C7447" s="3"/>
      <c r="E7447" s="2"/>
      <c r="H7447" s="40"/>
      <c r="I7447" s="10"/>
      <c r="J7447" s="9"/>
      <c r="K7447" s="53"/>
      <c r="L7447" s="54"/>
      <c r="P7447" s="17"/>
      <c r="Q7447" s="17"/>
      <c r="R7447" s="17"/>
      <c r="S7447" s="17"/>
      <c r="T7447" s="17"/>
      <c r="U7447" s="17"/>
      <c r="V7447" s="17"/>
      <c r="W7447" s="17"/>
    </row>
    <row r="7448" spans="3:23">
      <c r="C7448" s="3"/>
      <c r="E7448" s="2"/>
      <c r="H7448" s="40"/>
      <c r="I7448" s="10"/>
      <c r="J7448" s="9"/>
      <c r="K7448" s="53"/>
      <c r="L7448" s="54"/>
      <c r="P7448" s="17"/>
      <c r="Q7448" s="17"/>
      <c r="R7448" s="17"/>
      <c r="S7448" s="17"/>
      <c r="T7448" s="17"/>
      <c r="U7448" s="17"/>
      <c r="V7448" s="17"/>
      <c r="W7448" s="17"/>
    </row>
    <row r="7449" spans="3:23">
      <c r="C7449" s="3"/>
      <c r="E7449" s="2"/>
      <c r="H7449" s="40"/>
      <c r="I7449" s="10"/>
      <c r="J7449" s="9"/>
      <c r="K7449" s="53"/>
      <c r="L7449" s="54"/>
      <c r="P7449" s="17"/>
      <c r="Q7449" s="17"/>
      <c r="R7449" s="17"/>
      <c r="S7449" s="17"/>
      <c r="T7449" s="17"/>
      <c r="U7449" s="17"/>
      <c r="V7449" s="17"/>
      <c r="W7449" s="17"/>
    </row>
    <row r="7450" spans="3:23">
      <c r="C7450" s="3"/>
      <c r="E7450" s="2"/>
      <c r="H7450" s="40"/>
      <c r="I7450" s="10"/>
      <c r="J7450" s="9"/>
      <c r="K7450" s="53"/>
      <c r="L7450" s="54"/>
      <c r="P7450" s="17"/>
      <c r="Q7450" s="17"/>
      <c r="R7450" s="17"/>
      <c r="S7450" s="17"/>
      <c r="T7450" s="17"/>
      <c r="U7450" s="17"/>
      <c r="V7450" s="17"/>
      <c r="W7450" s="17"/>
    </row>
    <row r="7451" spans="3:23">
      <c r="C7451" s="3"/>
      <c r="E7451" s="2"/>
      <c r="H7451" s="40"/>
      <c r="I7451" s="10"/>
      <c r="J7451" s="9"/>
      <c r="K7451" s="53"/>
      <c r="L7451" s="54"/>
      <c r="P7451" s="17"/>
      <c r="Q7451" s="17"/>
      <c r="R7451" s="17"/>
      <c r="S7451" s="17"/>
      <c r="T7451" s="17"/>
      <c r="U7451" s="17"/>
      <c r="V7451" s="17"/>
      <c r="W7451" s="17"/>
    </row>
    <row r="7452" spans="3:23">
      <c r="C7452" s="3"/>
      <c r="E7452" s="2"/>
      <c r="H7452" s="40"/>
      <c r="I7452" s="10"/>
      <c r="J7452" s="9"/>
      <c r="K7452" s="53"/>
      <c r="L7452" s="54"/>
      <c r="P7452" s="17"/>
      <c r="Q7452" s="17"/>
      <c r="R7452" s="17"/>
      <c r="S7452" s="17"/>
      <c r="T7452" s="17"/>
      <c r="U7452" s="17"/>
      <c r="V7452" s="17"/>
      <c r="W7452" s="17"/>
    </row>
    <row r="7453" spans="3:23">
      <c r="C7453" s="3"/>
      <c r="E7453" s="2"/>
      <c r="H7453" s="40"/>
      <c r="I7453" s="10"/>
      <c r="J7453" s="9"/>
      <c r="K7453" s="53"/>
      <c r="L7453" s="54"/>
      <c r="P7453" s="17"/>
      <c r="Q7453" s="17"/>
      <c r="R7453" s="17"/>
      <c r="S7453" s="17"/>
      <c r="T7453" s="17"/>
      <c r="U7453" s="17"/>
      <c r="V7453" s="17"/>
      <c r="W7453" s="17"/>
    </row>
    <row r="7454" spans="3:23">
      <c r="C7454" s="3"/>
      <c r="E7454" s="2"/>
      <c r="H7454" s="40"/>
      <c r="I7454" s="10"/>
      <c r="J7454" s="9"/>
      <c r="K7454" s="53"/>
      <c r="L7454" s="54"/>
      <c r="P7454" s="17"/>
      <c r="Q7454" s="17"/>
      <c r="R7454" s="17"/>
      <c r="S7454" s="17"/>
      <c r="T7454" s="17"/>
      <c r="U7454" s="17"/>
      <c r="V7454" s="17"/>
      <c r="W7454" s="17"/>
    </row>
    <row r="7455" spans="3:23">
      <c r="C7455" s="3"/>
      <c r="E7455" s="2"/>
      <c r="H7455" s="40"/>
      <c r="I7455" s="10"/>
      <c r="J7455" s="9"/>
      <c r="K7455" s="53"/>
      <c r="L7455" s="54"/>
      <c r="P7455" s="17"/>
      <c r="Q7455" s="17"/>
      <c r="R7455" s="17"/>
      <c r="S7455" s="17"/>
      <c r="T7455" s="17"/>
      <c r="U7455" s="17"/>
      <c r="V7455" s="17"/>
      <c r="W7455" s="17"/>
    </row>
    <row r="7456" spans="3:23">
      <c r="C7456" s="3"/>
      <c r="E7456" s="2"/>
      <c r="H7456" s="40"/>
      <c r="I7456" s="10"/>
      <c r="J7456" s="9"/>
      <c r="K7456" s="53"/>
      <c r="L7456" s="54"/>
      <c r="P7456" s="17"/>
      <c r="Q7456" s="17"/>
      <c r="R7456" s="17"/>
      <c r="S7456" s="17"/>
      <c r="T7456" s="17"/>
      <c r="U7456" s="17"/>
      <c r="V7456" s="17"/>
      <c r="W7456" s="17"/>
    </row>
    <row r="7457" spans="3:23">
      <c r="C7457" s="3"/>
      <c r="E7457" s="2"/>
      <c r="H7457" s="40"/>
      <c r="I7457" s="10"/>
      <c r="J7457" s="9"/>
      <c r="K7457" s="53"/>
      <c r="L7457" s="54"/>
      <c r="P7457" s="17"/>
      <c r="Q7457" s="17"/>
      <c r="R7457" s="17"/>
      <c r="S7457" s="17"/>
      <c r="T7457" s="17"/>
      <c r="U7457" s="17"/>
      <c r="V7457" s="17"/>
      <c r="W7457" s="17"/>
    </row>
    <row r="7458" spans="3:23">
      <c r="C7458" s="3"/>
      <c r="E7458" s="2"/>
      <c r="H7458" s="40"/>
      <c r="I7458" s="10"/>
      <c r="J7458" s="9"/>
      <c r="K7458" s="53"/>
      <c r="L7458" s="54"/>
      <c r="P7458" s="17"/>
      <c r="Q7458" s="17"/>
      <c r="R7458" s="17"/>
      <c r="S7458" s="17"/>
      <c r="T7458" s="17"/>
      <c r="U7458" s="17"/>
      <c r="V7458" s="17"/>
      <c r="W7458" s="17"/>
    </row>
    <row r="7459" spans="3:23">
      <c r="C7459" s="3"/>
      <c r="E7459" s="2"/>
      <c r="H7459" s="40"/>
      <c r="I7459" s="10"/>
      <c r="J7459" s="9"/>
      <c r="K7459" s="53"/>
      <c r="L7459" s="54"/>
      <c r="P7459" s="17"/>
      <c r="Q7459" s="17"/>
      <c r="R7459" s="17"/>
      <c r="S7459" s="17"/>
      <c r="T7459" s="17"/>
      <c r="U7459" s="17"/>
      <c r="V7459" s="17"/>
      <c r="W7459" s="17"/>
    </row>
    <row r="7460" spans="3:23">
      <c r="C7460" s="3"/>
      <c r="E7460" s="2"/>
      <c r="H7460" s="40"/>
      <c r="I7460" s="10"/>
      <c r="J7460" s="9"/>
      <c r="K7460" s="53"/>
      <c r="L7460" s="54"/>
      <c r="P7460" s="17"/>
      <c r="Q7460" s="17"/>
      <c r="R7460" s="17"/>
      <c r="S7460" s="17"/>
      <c r="T7460" s="17"/>
      <c r="U7460" s="17"/>
      <c r="V7460" s="17"/>
      <c r="W7460" s="17"/>
    </row>
    <row r="7461" spans="3:23">
      <c r="C7461" s="3"/>
      <c r="E7461" s="2"/>
      <c r="H7461" s="40"/>
      <c r="I7461" s="10"/>
      <c r="J7461" s="9"/>
      <c r="K7461" s="53"/>
      <c r="L7461" s="54"/>
      <c r="P7461" s="17"/>
      <c r="Q7461" s="17"/>
      <c r="R7461" s="17"/>
      <c r="S7461" s="17"/>
      <c r="T7461" s="17"/>
      <c r="U7461" s="17"/>
      <c r="V7461" s="17"/>
      <c r="W7461" s="17"/>
    </row>
    <row r="7462" spans="3:23">
      <c r="C7462" s="3"/>
      <c r="E7462" s="2"/>
      <c r="H7462" s="40"/>
      <c r="I7462" s="10"/>
      <c r="J7462" s="9"/>
      <c r="K7462" s="53"/>
      <c r="L7462" s="54"/>
      <c r="P7462" s="17"/>
      <c r="Q7462" s="17"/>
      <c r="R7462" s="17"/>
      <c r="S7462" s="17"/>
      <c r="T7462" s="17"/>
      <c r="U7462" s="17"/>
      <c r="V7462" s="17"/>
      <c r="W7462" s="17"/>
    </row>
    <row r="7463" spans="3:23">
      <c r="C7463" s="3"/>
      <c r="E7463" s="2"/>
      <c r="H7463" s="40"/>
      <c r="I7463" s="10"/>
      <c r="J7463" s="9"/>
      <c r="K7463" s="53"/>
      <c r="L7463" s="54"/>
      <c r="P7463" s="17"/>
      <c r="Q7463" s="17"/>
      <c r="R7463" s="17"/>
      <c r="S7463" s="17"/>
      <c r="T7463" s="17"/>
      <c r="U7463" s="17"/>
      <c r="V7463" s="17"/>
      <c r="W7463" s="17"/>
    </row>
    <row r="7464" spans="3:23">
      <c r="C7464" s="3"/>
      <c r="E7464" s="2"/>
      <c r="H7464" s="40"/>
      <c r="I7464" s="10"/>
      <c r="J7464" s="9"/>
      <c r="K7464" s="53"/>
      <c r="L7464" s="54"/>
      <c r="P7464" s="17"/>
      <c r="Q7464" s="17"/>
      <c r="R7464" s="17"/>
      <c r="S7464" s="17"/>
      <c r="T7464" s="17"/>
      <c r="U7464" s="17"/>
      <c r="V7464" s="17"/>
      <c r="W7464" s="17"/>
    </row>
    <row r="7465" spans="3:23">
      <c r="C7465" s="3"/>
      <c r="E7465" s="2"/>
      <c r="H7465" s="40"/>
      <c r="I7465" s="10"/>
      <c r="J7465" s="9"/>
      <c r="K7465" s="53"/>
      <c r="L7465" s="54"/>
      <c r="P7465" s="17"/>
      <c r="Q7465" s="17"/>
      <c r="R7465" s="17"/>
      <c r="S7465" s="17"/>
      <c r="T7465" s="17"/>
      <c r="U7465" s="17"/>
      <c r="V7465" s="17"/>
      <c r="W7465" s="17"/>
    </row>
    <row r="7466" spans="3:23">
      <c r="C7466" s="3"/>
      <c r="E7466" s="2"/>
      <c r="H7466" s="40"/>
      <c r="I7466" s="10"/>
      <c r="J7466" s="9"/>
      <c r="K7466" s="53"/>
      <c r="L7466" s="54"/>
      <c r="P7466" s="17"/>
      <c r="Q7466" s="17"/>
      <c r="R7466" s="17"/>
      <c r="S7466" s="17"/>
      <c r="T7466" s="17"/>
      <c r="U7466" s="17"/>
      <c r="V7466" s="17"/>
      <c r="W7466" s="17"/>
    </row>
    <row r="7467" spans="3:23">
      <c r="C7467" s="3"/>
      <c r="E7467" s="2"/>
      <c r="H7467" s="40"/>
      <c r="I7467" s="10"/>
      <c r="J7467" s="9"/>
      <c r="K7467" s="53"/>
      <c r="L7467" s="54"/>
      <c r="P7467" s="17"/>
      <c r="Q7467" s="17"/>
      <c r="R7467" s="17"/>
      <c r="S7467" s="17"/>
      <c r="T7467" s="17"/>
      <c r="U7467" s="17"/>
      <c r="V7467" s="17"/>
      <c r="W7467" s="17"/>
    </row>
    <row r="7468" spans="3:23">
      <c r="C7468" s="3"/>
      <c r="E7468" s="2"/>
      <c r="H7468" s="40"/>
      <c r="I7468" s="10"/>
      <c r="J7468" s="9"/>
      <c r="K7468" s="53"/>
      <c r="L7468" s="54"/>
      <c r="P7468" s="17"/>
      <c r="Q7468" s="17"/>
      <c r="R7468" s="17"/>
      <c r="S7468" s="17"/>
      <c r="T7468" s="17"/>
      <c r="U7468" s="17"/>
      <c r="V7468" s="17"/>
      <c r="W7468" s="17"/>
    </row>
    <row r="7469" spans="3:23">
      <c r="C7469" s="3"/>
      <c r="E7469" s="2"/>
      <c r="H7469" s="40"/>
      <c r="I7469" s="10"/>
      <c r="J7469" s="9"/>
      <c r="K7469" s="53"/>
      <c r="L7469" s="54"/>
      <c r="P7469" s="17"/>
      <c r="Q7469" s="17"/>
      <c r="R7469" s="17"/>
      <c r="S7469" s="17"/>
      <c r="T7469" s="17"/>
      <c r="U7469" s="17"/>
      <c r="V7469" s="17"/>
      <c r="W7469" s="17"/>
    </row>
    <row r="7470" spans="3:23">
      <c r="C7470" s="3"/>
      <c r="E7470" s="2"/>
      <c r="H7470" s="40"/>
      <c r="I7470" s="10"/>
      <c r="J7470" s="9"/>
      <c r="K7470" s="53"/>
      <c r="L7470" s="54"/>
      <c r="P7470" s="17"/>
      <c r="Q7470" s="17"/>
      <c r="R7470" s="17"/>
      <c r="S7470" s="17"/>
      <c r="T7470" s="17"/>
      <c r="U7470" s="17"/>
      <c r="V7470" s="17"/>
      <c r="W7470" s="17"/>
    </row>
    <row r="7471" spans="3:23">
      <c r="C7471" s="3"/>
      <c r="E7471" s="2"/>
      <c r="H7471" s="40"/>
      <c r="I7471" s="10"/>
      <c r="J7471" s="9"/>
      <c r="K7471" s="53"/>
      <c r="L7471" s="54"/>
      <c r="P7471" s="17"/>
      <c r="Q7471" s="17"/>
      <c r="R7471" s="17"/>
      <c r="S7471" s="17"/>
      <c r="T7471" s="17"/>
      <c r="U7471" s="17"/>
      <c r="V7471" s="17"/>
      <c r="W7471" s="17"/>
    </row>
    <row r="7472" spans="3:23">
      <c r="C7472" s="3"/>
      <c r="E7472" s="2"/>
      <c r="H7472" s="40"/>
      <c r="I7472" s="10"/>
      <c r="J7472" s="9"/>
      <c r="K7472" s="53"/>
      <c r="L7472" s="54"/>
      <c r="P7472" s="17"/>
      <c r="Q7472" s="17"/>
      <c r="R7472" s="17"/>
      <c r="S7472" s="17"/>
      <c r="T7472" s="17"/>
      <c r="U7472" s="17"/>
      <c r="V7472" s="17"/>
      <c r="W7472" s="17"/>
    </row>
    <row r="7473" spans="3:23">
      <c r="C7473" s="3"/>
      <c r="E7473" s="2"/>
      <c r="H7473" s="40"/>
      <c r="I7473" s="10"/>
      <c r="J7473" s="9"/>
      <c r="K7473" s="53"/>
      <c r="L7473" s="54"/>
      <c r="P7473" s="17"/>
      <c r="Q7473" s="17"/>
      <c r="R7473" s="17"/>
      <c r="S7473" s="17"/>
      <c r="T7473" s="17"/>
      <c r="U7473" s="17"/>
      <c r="V7473" s="17"/>
      <c r="W7473" s="17"/>
    </row>
    <row r="7474" spans="3:23">
      <c r="C7474" s="3"/>
      <c r="E7474" s="2"/>
      <c r="H7474" s="40"/>
      <c r="I7474" s="10"/>
      <c r="J7474" s="9"/>
      <c r="K7474" s="53"/>
      <c r="L7474" s="54"/>
      <c r="P7474" s="17"/>
      <c r="Q7474" s="17"/>
      <c r="R7474" s="17"/>
      <c r="S7474" s="17"/>
      <c r="T7474" s="17"/>
      <c r="U7474" s="17"/>
      <c r="V7474" s="17"/>
      <c r="W7474" s="17"/>
    </row>
    <row r="7475" spans="3:23">
      <c r="C7475" s="3"/>
      <c r="E7475" s="2"/>
      <c r="H7475" s="40"/>
      <c r="I7475" s="10"/>
      <c r="J7475" s="9"/>
      <c r="K7475" s="53"/>
      <c r="L7475" s="54"/>
      <c r="P7475" s="17"/>
      <c r="Q7475" s="17"/>
      <c r="R7475" s="17"/>
      <c r="S7475" s="17"/>
      <c r="T7475" s="17"/>
      <c r="U7475" s="17"/>
      <c r="V7475" s="17"/>
      <c r="W7475" s="17"/>
    </row>
    <row r="7476" spans="3:23">
      <c r="C7476" s="3"/>
      <c r="E7476" s="2"/>
      <c r="H7476" s="40"/>
      <c r="I7476" s="10"/>
      <c r="J7476" s="9"/>
      <c r="K7476" s="53"/>
      <c r="L7476" s="54"/>
      <c r="P7476" s="17"/>
      <c r="Q7476" s="17"/>
      <c r="R7476" s="17"/>
      <c r="S7476" s="17"/>
      <c r="T7476" s="17"/>
      <c r="U7476" s="17"/>
      <c r="V7476" s="17"/>
      <c r="W7476" s="17"/>
    </row>
    <row r="7477" spans="3:23">
      <c r="C7477" s="3"/>
      <c r="E7477" s="2"/>
      <c r="H7477" s="40"/>
      <c r="I7477" s="10"/>
      <c r="J7477" s="9"/>
      <c r="K7477" s="53"/>
      <c r="L7477" s="54"/>
      <c r="P7477" s="17"/>
      <c r="Q7477" s="17"/>
      <c r="R7477" s="17"/>
      <c r="S7477" s="17"/>
      <c r="T7477" s="17"/>
      <c r="U7477" s="17"/>
      <c r="V7477" s="17"/>
      <c r="W7477" s="17"/>
    </row>
    <row r="7478" spans="3:23">
      <c r="C7478" s="3"/>
      <c r="E7478" s="2"/>
      <c r="H7478" s="40"/>
      <c r="I7478" s="10"/>
      <c r="J7478" s="9"/>
      <c r="K7478" s="53"/>
      <c r="L7478" s="54"/>
      <c r="P7478" s="17"/>
      <c r="Q7478" s="17"/>
      <c r="R7478" s="17"/>
      <c r="S7478" s="17"/>
      <c r="T7478" s="17"/>
      <c r="U7478" s="17"/>
      <c r="V7478" s="17"/>
      <c r="W7478" s="17"/>
    </row>
    <row r="7479" spans="3:23">
      <c r="C7479" s="3"/>
      <c r="E7479" s="2"/>
      <c r="H7479" s="40"/>
      <c r="I7479" s="10"/>
      <c r="J7479" s="9"/>
      <c r="K7479" s="53"/>
      <c r="L7479" s="54"/>
      <c r="P7479" s="17"/>
      <c r="Q7479" s="17"/>
      <c r="R7479" s="17"/>
      <c r="S7479" s="17"/>
      <c r="T7479" s="17"/>
      <c r="U7479" s="17"/>
      <c r="V7479" s="17"/>
      <c r="W7479" s="17"/>
    </row>
    <row r="7480" spans="3:23">
      <c r="C7480" s="3"/>
      <c r="E7480" s="2"/>
      <c r="H7480" s="40"/>
      <c r="I7480" s="10"/>
      <c r="J7480" s="9"/>
      <c r="K7480" s="53"/>
      <c r="L7480" s="54"/>
      <c r="P7480" s="17"/>
      <c r="Q7480" s="17"/>
      <c r="R7480" s="17"/>
      <c r="S7480" s="17"/>
      <c r="T7480" s="17"/>
      <c r="U7480" s="17"/>
      <c r="V7480" s="17"/>
      <c r="W7480" s="17"/>
    </row>
    <row r="7481" spans="3:23">
      <c r="C7481" s="3"/>
      <c r="E7481" s="2"/>
      <c r="H7481" s="40"/>
      <c r="I7481" s="10"/>
      <c r="J7481" s="9"/>
      <c r="K7481" s="53"/>
      <c r="L7481" s="54"/>
      <c r="P7481" s="17"/>
      <c r="Q7481" s="17"/>
      <c r="R7481" s="17"/>
      <c r="S7481" s="17"/>
      <c r="T7481" s="17"/>
      <c r="U7481" s="17"/>
      <c r="V7481" s="17"/>
      <c r="W7481" s="17"/>
    </row>
    <row r="7482" spans="3:23">
      <c r="C7482" s="3"/>
      <c r="E7482" s="2"/>
      <c r="H7482" s="40"/>
      <c r="I7482" s="10"/>
      <c r="J7482" s="9"/>
      <c r="K7482" s="53"/>
      <c r="L7482" s="54"/>
      <c r="P7482" s="17"/>
      <c r="Q7482" s="17"/>
      <c r="R7482" s="17"/>
      <c r="S7482" s="17"/>
      <c r="T7482" s="17"/>
      <c r="U7482" s="17"/>
      <c r="V7482" s="17"/>
      <c r="W7482" s="17"/>
    </row>
    <row r="7483" spans="3:23">
      <c r="C7483" s="3"/>
      <c r="E7483" s="2"/>
      <c r="H7483" s="40"/>
      <c r="I7483" s="10"/>
      <c r="J7483" s="9"/>
      <c r="K7483" s="53"/>
      <c r="L7483" s="54"/>
      <c r="P7483" s="17"/>
      <c r="Q7483" s="17"/>
      <c r="R7483" s="17"/>
      <c r="S7483" s="17"/>
      <c r="T7483" s="17"/>
      <c r="U7483" s="17"/>
      <c r="V7483" s="17"/>
      <c r="W7483" s="17"/>
    </row>
    <row r="7484" spans="3:23">
      <c r="C7484" s="3"/>
      <c r="E7484" s="2"/>
      <c r="H7484" s="40"/>
      <c r="I7484" s="10"/>
      <c r="J7484" s="9"/>
      <c r="K7484" s="53"/>
      <c r="L7484" s="54"/>
      <c r="P7484" s="17"/>
      <c r="Q7484" s="17"/>
      <c r="R7484" s="17"/>
      <c r="S7484" s="17"/>
      <c r="T7484" s="17"/>
      <c r="U7484" s="17"/>
      <c r="V7484" s="17"/>
      <c r="W7484" s="17"/>
    </row>
    <row r="7485" spans="3:23">
      <c r="C7485" s="3"/>
      <c r="E7485" s="2"/>
      <c r="H7485" s="40"/>
      <c r="I7485" s="10"/>
      <c r="J7485" s="9"/>
      <c r="K7485" s="53"/>
      <c r="L7485" s="54"/>
      <c r="P7485" s="17"/>
      <c r="Q7485" s="17"/>
      <c r="R7485" s="17"/>
      <c r="S7485" s="17"/>
      <c r="T7485" s="17"/>
      <c r="U7485" s="17"/>
      <c r="V7485" s="17"/>
      <c r="W7485" s="17"/>
    </row>
    <row r="7486" spans="3:23">
      <c r="C7486" s="3"/>
      <c r="E7486" s="2"/>
      <c r="H7486" s="40"/>
      <c r="I7486" s="10"/>
      <c r="J7486" s="9"/>
      <c r="K7486" s="53"/>
      <c r="L7486" s="54"/>
      <c r="P7486" s="17"/>
      <c r="Q7486" s="17"/>
      <c r="R7486" s="17"/>
      <c r="S7486" s="17"/>
      <c r="T7486" s="17"/>
      <c r="U7486" s="17"/>
      <c r="V7486" s="17"/>
      <c r="W7486" s="17"/>
    </row>
    <row r="7487" spans="3:23">
      <c r="C7487" s="3"/>
      <c r="E7487" s="2"/>
      <c r="H7487" s="40"/>
      <c r="I7487" s="10"/>
      <c r="J7487" s="9"/>
      <c r="K7487" s="53"/>
      <c r="L7487" s="54"/>
      <c r="P7487" s="17"/>
      <c r="Q7487" s="17"/>
      <c r="R7487" s="17"/>
      <c r="S7487" s="17"/>
      <c r="T7487" s="17"/>
      <c r="U7487" s="17"/>
      <c r="V7487" s="17"/>
      <c r="W7487" s="17"/>
    </row>
    <row r="7488" spans="3:23">
      <c r="C7488" s="3"/>
      <c r="E7488" s="2"/>
      <c r="H7488" s="40"/>
      <c r="I7488" s="10"/>
      <c r="J7488" s="9"/>
      <c r="K7488" s="53"/>
      <c r="L7488" s="54"/>
      <c r="P7488" s="17"/>
      <c r="Q7488" s="17"/>
      <c r="R7488" s="17"/>
      <c r="S7488" s="17"/>
      <c r="T7488" s="17"/>
      <c r="U7488" s="17"/>
      <c r="V7488" s="17"/>
      <c r="W7488" s="17"/>
    </row>
    <row r="7489" spans="3:23">
      <c r="C7489" s="3"/>
      <c r="E7489" s="2"/>
      <c r="H7489" s="40"/>
      <c r="I7489" s="10"/>
      <c r="J7489" s="9"/>
      <c r="K7489" s="53"/>
      <c r="L7489" s="54"/>
      <c r="P7489" s="17"/>
      <c r="Q7489" s="17"/>
      <c r="R7489" s="17"/>
      <c r="S7489" s="17"/>
      <c r="T7489" s="17"/>
      <c r="U7489" s="17"/>
      <c r="V7489" s="17"/>
      <c r="W7489" s="17"/>
    </row>
    <row r="7490" spans="3:23">
      <c r="C7490" s="3"/>
      <c r="E7490" s="2"/>
      <c r="H7490" s="40"/>
      <c r="I7490" s="10"/>
      <c r="J7490" s="9"/>
      <c r="K7490" s="53"/>
      <c r="L7490" s="54"/>
      <c r="P7490" s="17"/>
      <c r="Q7490" s="17"/>
      <c r="R7490" s="17"/>
      <c r="S7490" s="17"/>
      <c r="T7490" s="17"/>
      <c r="U7490" s="17"/>
      <c r="V7490" s="17"/>
      <c r="W7490" s="17"/>
    </row>
    <row r="7491" spans="3:23">
      <c r="C7491" s="3"/>
      <c r="E7491" s="2"/>
      <c r="H7491" s="40"/>
      <c r="I7491" s="10"/>
      <c r="J7491" s="9"/>
      <c r="K7491" s="53"/>
      <c r="L7491" s="54"/>
      <c r="P7491" s="17"/>
      <c r="Q7491" s="17"/>
      <c r="R7491" s="17"/>
      <c r="S7491" s="17"/>
      <c r="T7491" s="17"/>
      <c r="U7491" s="17"/>
      <c r="V7491" s="17"/>
      <c r="W7491" s="17"/>
    </row>
    <row r="7492" spans="3:23">
      <c r="C7492" s="3"/>
      <c r="E7492" s="2"/>
      <c r="H7492" s="40"/>
      <c r="I7492" s="10"/>
      <c r="J7492" s="9"/>
      <c r="K7492" s="53"/>
      <c r="L7492" s="54"/>
      <c r="P7492" s="17"/>
      <c r="Q7492" s="17"/>
      <c r="R7492" s="17"/>
      <c r="S7492" s="17"/>
      <c r="T7492" s="17"/>
      <c r="U7492" s="17"/>
      <c r="V7492" s="17"/>
      <c r="W7492" s="17"/>
    </row>
    <row r="7493" spans="3:23">
      <c r="C7493" s="3"/>
      <c r="E7493" s="2"/>
      <c r="H7493" s="40"/>
      <c r="I7493" s="10"/>
      <c r="J7493" s="9"/>
      <c r="K7493" s="53"/>
      <c r="L7493" s="54"/>
      <c r="P7493" s="17"/>
      <c r="Q7493" s="17"/>
      <c r="R7493" s="17"/>
      <c r="S7493" s="17"/>
      <c r="T7493" s="17"/>
      <c r="U7493" s="17"/>
      <c r="V7493" s="17"/>
      <c r="W7493" s="17"/>
    </row>
    <row r="7494" spans="3:23">
      <c r="C7494" s="3"/>
      <c r="E7494" s="2"/>
      <c r="H7494" s="40"/>
      <c r="I7494" s="10"/>
      <c r="J7494" s="9"/>
      <c r="K7494" s="53"/>
      <c r="L7494" s="54"/>
      <c r="P7494" s="17"/>
      <c r="Q7494" s="17"/>
      <c r="R7494" s="17"/>
      <c r="S7494" s="17"/>
      <c r="T7494" s="17"/>
      <c r="U7494" s="17"/>
      <c r="V7494" s="17"/>
      <c r="W7494" s="17"/>
    </row>
    <row r="7495" spans="3:23">
      <c r="C7495" s="3"/>
      <c r="E7495" s="2"/>
      <c r="H7495" s="40"/>
      <c r="I7495" s="10"/>
      <c r="J7495" s="9"/>
      <c r="K7495" s="53"/>
      <c r="L7495" s="54"/>
      <c r="P7495" s="17"/>
      <c r="Q7495" s="17"/>
      <c r="R7495" s="17"/>
      <c r="S7495" s="17"/>
      <c r="T7495" s="17"/>
      <c r="U7495" s="17"/>
      <c r="V7495" s="17"/>
      <c r="W7495" s="17"/>
    </row>
    <row r="7496" spans="3:23">
      <c r="C7496" s="3"/>
      <c r="E7496" s="2"/>
      <c r="H7496" s="40"/>
      <c r="I7496" s="10"/>
      <c r="J7496" s="9"/>
      <c r="K7496" s="53"/>
      <c r="L7496" s="54"/>
      <c r="P7496" s="17"/>
      <c r="Q7496" s="17"/>
      <c r="R7496" s="17"/>
      <c r="S7496" s="17"/>
      <c r="T7496" s="17"/>
      <c r="U7496" s="17"/>
      <c r="V7496" s="17"/>
      <c r="W7496" s="17"/>
    </row>
    <row r="7497" spans="3:23">
      <c r="C7497" s="3"/>
      <c r="E7497" s="2"/>
      <c r="H7497" s="40"/>
      <c r="I7497" s="10"/>
      <c r="J7497" s="9"/>
      <c r="K7497" s="53"/>
      <c r="L7497" s="54"/>
      <c r="P7497" s="17"/>
      <c r="Q7497" s="17"/>
      <c r="R7497" s="17"/>
      <c r="S7497" s="17"/>
      <c r="T7497" s="17"/>
      <c r="U7497" s="17"/>
      <c r="V7497" s="17"/>
      <c r="W7497" s="17"/>
    </row>
    <row r="7498" spans="3:23">
      <c r="C7498" s="3"/>
      <c r="E7498" s="2"/>
      <c r="H7498" s="40"/>
      <c r="I7498" s="10"/>
      <c r="J7498" s="9"/>
      <c r="K7498" s="53"/>
      <c r="L7498" s="54"/>
      <c r="P7498" s="17"/>
      <c r="Q7498" s="17"/>
      <c r="R7498" s="17"/>
      <c r="S7498" s="17"/>
      <c r="T7498" s="17"/>
      <c r="U7498" s="17"/>
      <c r="V7498" s="17"/>
      <c r="W7498" s="17"/>
    </row>
    <row r="7499" spans="3:23">
      <c r="C7499" s="3"/>
      <c r="E7499" s="2"/>
      <c r="H7499" s="40"/>
      <c r="I7499" s="10"/>
      <c r="J7499" s="9"/>
      <c r="K7499" s="53"/>
      <c r="L7499" s="54"/>
      <c r="P7499" s="17"/>
      <c r="Q7499" s="17"/>
      <c r="R7499" s="17"/>
      <c r="S7499" s="17"/>
      <c r="T7499" s="17"/>
      <c r="U7499" s="17"/>
      <c r="V7499" s="17"/>
      <c r="W7499" s="17"/>
    </row>
    <row r="7500" spans="3:23">
      <c r="C7500" s="3"/>
      <c r="E7500" s="2"/>
      <c r="H7500" s="40"/>
      <c r="I7500" s="10"/>
      <c r="J7500" s="9"/>
      <c r="K7500" s="53"/>
      <c r="L7500" s="54"/>
      <c r="P7500" s="17"/>
      <c r="Q7500" s="17"/>
      <c r="R7500" s="17"/>
      <c r="S7500" s="17"/>
      <c r="T7500" s="17"/>
      <c r="U7500" s="17"/>
      <c r="V7500" s="17"/>
      <c r="W7500" s="17"/>
    </row>
    <row r="7501" spans="3:23">
      <c r="C7501" s="3"/>
      <c r="E7501" s="2"/>
      <c r="H7501" s="40"/>
      <c r="I7501" s="10"/>
      <c r="J7501" s="9"/>
      <c r="K7501" s="53"/>
      <c r="L7501" s="54"/>
      <c r="P7501" s="17"/>
      <c r="Q7501" s="17"/>
      <c r="R7501" s="17"/>
      <c r="S7501" s="17"/>
      <c r="T7501" s="17"/>
      <c r="U7501" s="17"/>
      <c r="V7501" s="17"/>
      <c r="W7501" s="17"/>
    </row>
    <row r="7502" spans="3:23">
      <c r="C7502" s="3"/>
      <c r="E7502" s="2"/>
      <c r="H7502" s="40"/>
      <c r="I7502" s="10"/>
      <c r="J7502" s="9"/>
      <c r="K7502" s="53"/>
      <c r="L7502" s="54"/>
      <c r="P7502" s="17"/>
      <c r="Q7502" s="17"/>
      <c r="R7502" s="17"/>
      <c r="S7502" s="17"/>
      <c r="T7502" s="17"/>
      <c r="U7502" s="17"/>
      <c r="V7502" s="17"/>
      <c r="W7502" s="17"/>
    </row>
    <row r="7503" spans="3:23">
      <c r="C7503" s="3"/>
      <c r="E7503" s="2"/>
      <c r="H7503" s="40"/>
      <c r="I7503" s="10"/>
      <c r="J7503" s="9"/>
      <c r="K7503" s="53"/>
      <c r="L7503" s="54"/>
      <c r="P7503" s="17"/>
      <c r="Q7503" s="17"/>
      <c r="R7503" s="17"/>
      <c r="S7503" s="17"/>
      <c r="T7503" s="17"/>
      <c r="U7503" s="17"/>
      <c r="V7503" s="17"/>
      <c r="W7503" s="17"/>
    </row>
    <row r="7504" spans="3:23">
      <c r="C7504" s="3"/>
      <c r="E7504" s="2"/>
      <c r="H7504" s="40"/>
      <c r="I7504" s="10"/>
      <c r="J7504" s="9"/>
      <c r="K7504" s="53"/>
      <c r="L7504" s="54"/>
      <c r="P7504" s="17"/>
      <c r="Q7504" s="17"/>
      <c r="R7504" s="17"/>
      <c r="S7504" s="17"/>
      <c r="T7504" s="17"/>
      <c r="U7504" s="17"/>
      <c r="V7504" s="17"/>
      <c r="W7504" s="17"/>
    </row>
    <row r="7505" spans="3:23">
      <c r="C7505" s="3"/>
      <c r="E7505" s="2"/>
      <c r="H7505" s="40"/>
      <c r="I7505" s="10"/>
      <c r="J7505" s="9"/>
      <c r="K7505" s="53"/>
      <c r="L7505" s="54"/>
      <c r="P7505" s="17"/>
      <c r="Q7505" s="17"/>
      <c r="R7505" s="17"/>
      <c r="S7505" s="17"/>
      <c r="T7505" s="17"/>
      <c r="U7505" s="17"/>
      <c r="V7505" s="17"/>
      <c r="W7505" s="17"/>
    </row>
    <row r="7506" spans="3:23">
      <c r="C7506" s="3"/>
      <c r="E7506" s="2"/>
      <c r="H7506" s="40"/>
      <c r="I7506" s="10"/>
      <c r="J7506" s="9"/>
      <c r="K7506" s="53"/>
      <c r="L7506" s="54"/>
      <c r="P7506" s="17"/>
      <c r="Q7506" s="17"/>
      <c r="R7506" s="17"/>
      <c r="S7506" s="17"/>
      <c r="T7506" s="17"/>
      <c r="U7506" s="17"/>
      <c r="V7506" s="17"/>
      <c r="W7506" s="17"/>
    </row>
    <row r="7507" spans="3:23">
      <c r="C7507" s="3"/>
      <c r="E7507" s="2"/>
      <c r="H7507" s="40"/>
      <c r="I7507" s="10"/>
      <c r="J7507" s="9"/>
      <c r="K7507" s="53"/>
      <c r="L7507" s="54"/>
      <c r="P7507" s="17"/>
      <c r="Q7507" s="17"/>
      <c r="R7507" s="17"/>
      <c r="S7507" s="17"/>
      <c r="T7507" s="17"/>
      <c r="U7507" s="17"/>
      <c r="V7507" s="17"/>
      <c r="W7507" s="17"/>
    </row>
    <row r="7508" spans="3:23">
      <c r="C7508" s="3"/>
      <c r="E7508" s="2"/>
      <c r="H7508" s="40"/>
      <c r="I7508" s="10"/>
      <c r="J7508" s="9"/>
      <c r="K7508" s="53"/>
      <c r="L7508" s="54"/>
      <c r="P7508" s="17"/>
      <c r="Q7508" s="17"/>
      <c r="R7508" s="17"/>
      <c r="S7508" s="17"/>
      <c r="T7508" s="17"/>
      <c r="U7508" s="17"/>
      <c r="V7508" s="17"/>
      <c r="W7508" s="17"/>
    </row>
    <row r="7509" spans="3:23">
      <c r="C7509" s="3"/>
      <c r="E7509" s="2"/>
      <c r="H7509" s="40"/>
      <c r="I7509" s="10"/>
      <c r="J7509" s="9"/>
      <c r="K7509" s="53"/>
      <c r="L7509" s="54"/>
      <c r="P7509" s="17"/>
      <c r="Q7509" s="17"/>
      <c r="R7509" s="17"/>
      <c r="S7509" s="17"/>
      <c r="T7509" s="17"/>
      <c r="U7509" s="17"/>
      <c r="V7509" s="17"/>
      <c r="W7509" s="17"/>
    </row>
    <row r="7510" spans="3:23">
      <c r="C7510" s="3"/>
      <c r="E7510" s="2"/>
      <c r="H7510" s="40"/>
      <c r="I7510" s="10"/>
      <c r="J7510" s="9"/>
      <c r="K7510" s="53"/>
      <c r="L7510" s="54"/>
      <c r="P7510" s="17"/>
      <c r="Q7510" s="17"/>
      <c r="R7510" s="17"/>
      <c r="S7510" s="17"/>
      <c r="T7510" s="17"/>
      <c r="U7510" s="17"/>
      <c r="V7510" s="17"/>
      <c r="W7510" s="17"/>
    </row>
    <row r="7511" spans="3:23">
      <c r="C7511" s="3"/>
      <c r="E7511" s="2"/>
      <c r="H7511" s="40"/>
      <c r="I7511" s="10"/>
      <c r="J7511" s="9"/>
      <c r="K7511" s="53"/>
      <c r="L7511" s="54"/>
      <c r="P7511" s="17"/>
      <c r="Q7511" s="17"/>
      <c r="R7511" s="17"/>
      <c r="S7511" s="17"/>
      <c r="T7511" s="17"/>
      <c r="U7511" s="17"/>
      <c r="V7511" s="17"/>
      <c r="W7511" s="17"/>
    </row>
    <row r="7512" spans="3:23">
      <c r="C7512" s="3"/>
      <c r="E7512" s="2"/>
      <c r="H7512" s="40"/>
      <c r="I7512" s="10"/>
      <c r="J7512" s="9"/>
      <c r="K7512" s="53"/>
      <c r="L7512" s="54"/>
      <c r="P7512" s="17"/>
      <c r="Q7512" s="17"/>
      <c r="R7512" s="17"/>
      <c r="S7512" s="17"/>
      <c r="T7512" s="17"/>
      <c r="U7512" s="17"/>
      <c r="V7512" s="17"/>
      <c r="W7512" s="17"/>
    </row>
    <row r="7513" spans="3:23">
      <c r="C7513" s="3"/>
      <c r="E7513" s="2"/>
      <c r="H7513" s="40"/>
      <c r="I7513" s="10"/>
      <c r="J7513" s="9"/>
      <c r="K7513" s="53"/>
      <c r="L7513" s="54"/>
      <c r="P7513" s="17"/>
      <c r="Q7513" s="17"/>
      <c r="R7513" s="17"/>
      <c r="S7513" s="17"/>
      <c r="T7513" s="17"/>
      <c r="U7513" s="17"/>
      <c r="V7513" s="17"/>
      <c r="W7513" s="17"/>
    </row>
    <row r="7514" spans="3:23">
      <c r="C7514" s="3"/>
      <c r="E7514" s="2"/>
      <c r="H7514" s="40"/>
      <c r="I7514" s="10"/>
      <c r="J7514" s="9"/>
      <c r="K7514" s="53"/>
      <c r="L7514" s="54"/>
      <c r="P7514" s="17"/>
      <c r="Q7514" s="17"/>
      <c r="R7514" s="17"/>
      <c r="S7514" s="17"/>
      <c r="T7514" s="17"/>
      <c r="U7514" s="17"/>
      <c r="V7514" s="17"/>
      <c r="W7514" s="17"/>
    </row>
    <row r="7515" spans="3:23">
      <c r="C7515" s="3"/>
      <c r="E7515" s="2"/>
      <c r="H7515" s="40"/>
      <c r="I7515" s="10"/>
      <c r="J7515" s="9"/>
      <c r="K7515" s="53"/>
      <c r="L7515" s="54"/>
      <c r="P7515" s="17"/>
      <c r="Q7515" s="17"/>
      <c r="R7515" s="17"/>
      <c r="S7515" s="17"/>
      <c r="T7515" s="17"/>
      <c r="U7515" s="17"/>
      <c r="V7515" s="17"/>
      <c r="W7515" s="17"/>
    </row>
    <row r="7516" spans="3:23">
      <c r="C7516" s="3"/>
      <c r="E7516" s="2"/>
      <c r="H7516" s="40"/>
      <c r="I7516" s="10"/>
      <c r="J7516" s="9"/>
      <c r="K7516" s="53"/>
      <c r="L7516" s="54"/>
      <c r="P7516" s="17"/>
      <c r="Q7516" s="17"/>
      <c r="R7516" s="17"/>
      <c r="S7516" s="17"/>
      <c r="T7516" s="17"/>
      <c r="U7516" s="17"/>
      <c r="V7516" s="17"/>
      <c r="W7516" s="17"/>
    </row>
    <row r="7517" spans="3:23">
      <c r="C7517" s="3"/>
      <c r="E7517" s="2"/>
      <c r="H7517" s="40"/>
      <c r="I7517" s="10"/>
      <c r="J7517" s="9"/>
      <c r="K7517" s="53"/>
      <c r="L7517" s="54"/>
      <c r="P7517" s="17"/>
      <c r="Q7517" s="17"/>
      <c r="R7517" s="17"/>
      <c r="S7517" s="17"/>
      <c r="T7517" s="17"/>
      <c r="U7517" s="17"/>
      <c r="V7517" s="17"/>
      <c r="W7517" s="17"/>
    </row>
    <row r="7518" spans="3:23">
      <c r="C7518" s="3"/>
      <c r="E7518" s="2"/>
      <c r="H7518" s="40"/>
      <c r="I7518" s="10"/>
      <c r="J7518" s="9"/>
      <c r="K7518" s="53"/>
      <c r="L7518" s="54"/>
      <c r="P7518" s="17"/>
      <c r="Q7518" s="17"/>
      <c r="R7518" s="17"/>
      <c r="S7518" s="17"/>
      <c r="T7518" s="17"/>
      <c r="U7518" s="17"/>
      <c r="V7518" s="17"/>
      <c r="W7518" s="17"/>
    </row>
    <row r="7519" spans="3:23">
      <c r="C7519" s="3"/>
      <c r="E7519" s="2"/>
      <c r="H7519" s="40"/>
      <c r="I7519" s="10"/>
      <c r="J7519" s="9"/>
      <c r="K7519" s="53"/>
      <c r="L7519" s="54"/>
      <c r="P7519" s="17"/>
      <c r="Q7519" s="17"/>
      <c r="R7519" s="17"/>
      <c r="S7519" s="17"/>
      <c r="T7519" s="17"/>
      <c r="U7519" s="17"/>
      <c r="V7519" s="17"/>
      <c r="W7519" s="17"/>
    </row>
    <row r="7520" spans="3:23">
      <c r="C7520" s="3"/>
      <c r="E7520" s="2"/>
      <c r="H7520" s="40"/>
      <c r="I7520" s="10"/>
      <c r="J7520" s="9"/>
      <c r="K7520" s="53"/>
      <c r="L7520" s="54"/>
      <c r="P7520" s="17"/>
      <c r="Q7520" s="17"/>
      <c r="R7520" s="17"/>
      <c r="S7520" s="17"/>
      <c r="T7520" s="17"/>
      <c r="U7520" s="17"/>
      <c r="V7520" s="17"/>
      <c r="W7520" s="17"/>
    </row>
    <row r="7521" spans="3:23">
      <c r="C7521" s="3"/>
      <c r="E7521" s="2"/>
      <c r="H7521" s="40"/>
      <c r="I7521" s="10"/>
      <c r="J7521" s="9"/>
      <c r="K7521" s="53"/>
      <c r="L7521" s="54"/>
      <c r="P7521" s="17"/>
      <c r="Q7521" s="17"/>
      <c r="R7521" s="17"/>
      <c r="S7521" s="17"/>
      <c r="T7521" s="17"/>
      <c r="U7521" s="17"/>
      <c r="V7521" s="17"/>
      <c r="W7521" s="17"/>
    </row>
    <row r="7522" spans="3:23">
      <c r="C7522" s="3"/>
      <c r="E7522" s="2"/>
      <c r="H7522" s="40"/>
      <c r="I7522" s="10"/>
      <c r="J7522" s="9"/>
      <c r="K7522" s="53"/>
      <c r="L7522" s="54"/>
      <c r="P7522" s="17"/>
      <c r="Q7522" s="17"/>
      <c r="R7522" s="17"/>
      <c r="S7522" s="17"/>
      <c r="T7522" s="17"/>
      <c r="U7522" s="17"/>
      <c r="V7522" s="17"/>
      <c r="W7522" s="17"/>
    </row>
    <row r="7523" spans="3:23">
      <c r="C7523" s="3"/>
      <c r="E7523" s="2"/>
      <c r="H7523" s="40"/>
      <c r="I7523" s="10"/>
      <c r="J7523" s="9"/>
      <c r="K7523" s="53"/>
      <c r="L7523" s="54"/>
      <c r="P7523" s="17"/>
      <c r="Q7523" s="17"/>
      <c r="R7523" s="17"/>
      <c r="S7523" s="17"/>
      <c r="T7523" s="17"/>
      <c r="U7523" s="17"/>
      <c r="V7523" s="17"/>
      <c r="W7523" s="17"/>
    </row>
    <row r="7524" spans="3:23">
      <c r="C7524" s="3"/>
      <c r="E7524" s="2"/>
      <c r="H7524" s="40"/>
      <c r="I7524" s="10"/>
      <c r="J7524" s="9"/>
      <c r="K7524" s="53"/>
      <c r="L7524" s="54"/>
      <c r="P7524" s="17"/>
      <c r="Q7524" s="17"/>
      <c r="R7524" s="17"/>
      <c r="S7524" s="17"/>
      <c r="T7524" s="17"/>
      <c r="U7524" s="17"/>
      <c r="V7524" s="17"/>
      <c r="W7524" s="17"/>
    </row>
    <row r="7525" spans="3:23">
      <c r="C7525" s="3"/>
      <c r="E7525" s="2"/>
      <c r="H7525" s="40"/>
      <c r="I7525" s="10"/>
      <c r="J7525" s="9"/>
      <c r="K7525" s="53"/>
      <c r="L7525" s="54"/>
      <c r="P7525" s="17"/>
      <c r="Q7525" s="17"/>
      <c r="R7525" s="17"/>
      <c r="S7525" s="17"/>
      <c r="T7525" s="17"/>
      <c r="U7525" s="17"/>
      <c r="V7525" s="17"/>
      <c r="W7525" s="17"/>
    </row>
    <row r="7526" spans="3:23">
      <c r="C7526" s="3"/>
      <c r="E7526" s="2"/>
      <c r="H7526" s="40"/>
      <c r="I7526" s="10"/>
      <c r="J7526" s="9"/>
      <c r="K7526" s="53"/>
      <c r="L7526" s="54"/>
      <c r="P7526" s="17"/>
      <c r="Q7526" s="17"/>
      <c r="R7526" s="17"/>
      <c r="S7526" s="17"/>
      <c r="T7526" s="17"/>
      <c r="U7526" s="17"/>
      <c r="V7526" s="17"/>
      <c r="W7526" s="17"/>
    </row>
    <row r="7527" spans="3:23">
      <c r="C7527" s="3"/>
      <c r="E7527" s="2"/>
      <c r="H7527" s="40"/>
      <c r="I7527" s="10"/>
      <c r="J7527" s="9"/>
      <c r="K7527" s="53"/>
      <c r="L7527" s="54"/>
      <c r="P7527" s="17"/>
      <c r="Q7527" s="17"/>
      <c r="R7527" s="17"/>
      <c r="S7527" s="17"/>
      <c r="T7527" s="17"/>
      <c r="U7527" s="17"/>
      <c r="V7527" s="17"/>
      <c r="W7527" s="17"/>
    </row>
    <row r="7528" spans="3:23">
      <c r="C7528" s="3"/>
      <c r="E7528" s="2"/>
      <c r="H7528" s="40"/>
      <c r="I7528" s="10"/>
      <c r="J7528" s="9"/>
      <c r="K7528" s="53"/>
      <c r="L7528" s="54"/>
      <c r="P7528" s="17"/>
      <c r="Q7528" s="17"/>
      <c r="R7528" s="17"/>
      <c r="S7528" s="17"/>
      <c r="T7528" s="17"/>
      <c r="U7528" s="17"/>
      <c r="V7528" s="17"/>
      <c r="W7528" s="17"/>
    </row>
    <row r="7529" spans="3:23">
      <c r="C7529" s="3"/>
      <c r="E7529" s="2"/>
      <c r="H7529" s="40"/>
      <c r="I7529" s="10"/>
      <c r="J7529" s="9"/>
      <c r="K7529" s="53"/>
      <c r="L7529" s="54"/>
      <c r="P7529" s="17"/>
      <c r="Q7529" s="17"/>
      <c r="R7529" s="17"/>
      <c r="S7529" s="17"/>
      <c r="T7529" s="17"/>
      <c r="U7529" s="17"/>
      <c r="V7529" s="17"/>
      <c r="W7529" s="17"/>
    </row>
    <row r="7530" spans="3:23">
      <c r="C7530" s="3"/>
      <c r="E7530" s="2"/>
      <c r="H7530" s="40"/>
      <c r="I7530" s="10"/>
      <c r="J7530" s="9"/>
      <c r="K7530" s="53"/>
      <c r="L7530" s="54"/>
      <c r="P7530" s="17"/>
      <c r="Q7530" s="17"/>
      <c r="R7530" s="17"/>
      <c r="S7530" s="17"/>
      <c r="T7530" s="17"/>
      <c r="U7530" s="17"/>
      <c r="V7530" s="17"/>
      <c r="W7530" s="17"/>
    </row>
    <row r="7531" spans="3:23">
      <c r="C7531" s="3"/>
      <c r="E7531" s="2"/>
      <c r="H7531" s="40"/>
      <c r="I7531" s="10"/>
      <c r="J7531" s="9"/>
      <c r="K7531" s="53"/>
      <c r="L7531" s="54"/>
      <c r="P7531" s="17"/>
      <c r="Q7531" s="17"/>
      <c r="R7531" s="17"/>
      <c r="S7531" s="17"/>
      <c r="T7531" s="17"/>
      <c r="U7531" s="17"/>
      <c r="V7531" s="17"/>
      <c r="W7531" s="17"/>
    </row>
    <row r="7532" spans="3:23">
      <c r="C7532" s="3"/>
      <c r="E7532" s="2"/>
      <c r="H7532" s="40"/>
      <c r="I7532" s="10"/>
      <c r="J7532" s="9"/>
      <c r="K7532" s="53"/>
      <c r="L7532" s="54"/>
      <c r="P7532" s="17"/>
      <c r="Q7532" s="17"/>
      <c r="R7532" s="17"/>
      <c r="S7532" s="17"/>
      <c r="T7532" s="17"/>
      <c r="U7532" s="17"/>
      <c r="V7532" s="17"/>
      <c r="W7532" s="17"/>
    </row>
    <row r="7533" spans="3:23">
      <c r="C7533" s="3"/>
      <c r="E7533" s="2"/>
      <c r="H7533" s="40"/>
      <c r="I7533" s="10"/>
      <c r="J7533" s="9"/>
      <c r="K7533" s="53"/>
      <c r="L7533" s="54"/>
      <c r="P7533" s="17"/>
      <c r="Q7533" s="17"/>
      <c r="R7533" s="17"/>
      <c r="S7533" s="17"/>
      <c r="T7533" s="17"/>
      <c r="U7533" s="17"/>
      <c r="V7533" s="17"/>
      <c r="W7533" s="17"/>
    </row>
    <row r="7534" spans="3:23">
      <c r="C7534" s="3"/>
      <c r="E7534" s="2"/>
      <c r="H7534" s="40"/>
      <c r="I7534" s="10"/>
      <c r="J7534" s="9"/>
      <c r="K7534" s="53"/>
      <c r="L7534" s="54"/>
      <c r="P7534" s="17"/>
      <c r="Q7534" s="17"/>
      <c r="R7534" s="17"/>
      <c r="S7534" s="17"/>
      <c r="T7534" s="17"/>
      <c r="U7534" s="17"/>
      <c r="V7534" s="17"/>
      <c r="W7534" s="17"/>
    </row>
    <row r="7535" spans="3:23">
      <c r="C7535" s="3"/>
      <c r="E7535" s="2"/>
      <c r="H7535" s="40"/>
      <c r="I7535" s="10"/>
      <c r="J7535" s="9"/>
      <c r="K7535" s="53"/>
      <c r="L7535" s="54"/>
      <c r="P7535" s="17"/>
      <c r="Q7535" s="17"/>
      <c r="R7535" s="17"/>
      <c r="S7535" s="17"/>
      <c r="T7535" s="17"/>
      <c r="U7535" s="17"/>
      <c r="V7535" s="17"/>
      <c r="W7535" s="17"/>
    </row>
    <row r="7536" spans="3:23">
      <c r="C7536" s="3"/>
      <c r="E7536" s="2"/>
      <c r="H7536" s="40"/>
      <c r="I7536" s="10"/>
      <c r="J7536" s="9"/>
      <c r="K7536" s="53"/>
      <c r="L7536" s="54"/>
      <c r="P7536" s="17"/>
      <c r="Q7536" s="17"/>
      <c r="R7536" s="17"/>
      <c r="S7536" s="17"/>
      <c r="T7536" s="17"/>
      <c r="U7536" s="17"/>
      <c r="V7536" s="17"/>
      <c r="W7536" s="17"/>
    </row>
    <row r="7537" spans="3:23">
      <c r="C7537" s="3"/>
      <c r="E7537" s="2"/>
      <c r="H7537" s="40"/>
      <c r="I7537" s="10"/>
      <c r="J7537" s="9"/>
      <c r="K7537" s="53"/>
      <c r="L7537" s="54"/>
      <c r="P7537" s="17"/>
      <c r="Q7537" s="17"/>
      <c r="R7537" s="17"/>
      <c r="S7537" s="17"/>
      <c r="T7537" s="17"/>
      <c r="U7537" s="17"/>
      <c r="V7537" s="17"/>
      <c r="W7537" s="17"/>
    </row>
    <row r="7538" spans="3:23">
      <c r="C7538" s="3"/>
      <c r="E7538" s="2"/>
      <c r="H7538" s="40"/>
      <c r="I7538" s="10"/>
      <c r="J7538" s="9"/>
      <c r="K7538" s="53"/>
      <c r="L7538" s="54"/>
      <c r="P7538" s="17"/>
      <c r="Q7538" s="17"/>
      <c r="R7538" s="17"/>
      <c r="S7538" s="17"/>
      <c r="T7538" s="17"/>
      <c r="U7538" s="17"/>
      <c r="V7538" s="17"/>
      <c r="W7538" s="17"/>
    </row>
    <row r="7539" spans="3:23">
      <c r="C7539" s="3"/>
      <c r="E7539" s="2"/>
      <c r="H7539" s="40"/>
      <c r="I7539" s="10"/>
      <c r="J7539" s="9"/>
      <c r="K7539" s="53"/>
      <c r="L7539" s="54"/>
      <c r="P7539" s="17"/>
      <c r="Q7539" s="17"/>
      <c r="R7539" s="17"/>
      <c r="S7539" s="17"/>
      <c r="T7539" s="17"/>
      <c r="U7539" s="17"/>
      <c r="V7539" s="17"/>
      <c r="W7539" s="17"/>
    </row>
    <row r="7540" spans="3:23">
      <c r="C7540" s="3"/>
      <c r="E7540" s="2"/>
      <c r="H7540" s="40"/>
      <c r="I7540" s="10"/>
      <c r="J7540" s="9"/>
      <c r="K7540" s="53"/>
      <c r="L7540" s="54"/>
      <c r="P7540" s="17"/>
      <c r="Q7540" s="17"/>
      <c r="R7540" s="17"/>
      <c r="S7540" s="17"/>
      <c r="T7540" s="17"/>
      <c r="U7540" s="17"/>
      <c r="V7540" s="17"/>
      <c r="W7540" s="17"/>
    </row>
    <row r="7541" spans="3:23">
      <c r="C7541" s="3"/>
      <c r="E7541" s="2"/>
      <c r="H7541" s="40"/>
      <c r="I7541" s="10"/>
      <c r="J7541" s="9"/>
      <c r="K7541" s="53"/>
      <c r="L7541" s="54"/>
      <c r="P7541" s="17"/>
      <c r="Q7541" s="17"/>
      <c r="R7541" s="17"/>
      <c r="S7541" s="17"/>
      <c r="T7541" s="17"/>
      <c r="U7541" s="17"/>
      <c r="V7541" s="17"/>
      <c r="W7541" s="17"/>
    </row>
    <row r="7542" spans="3:23">
      <c r="C7542" s="3"/>
      <c r="E7542" s="2"/>
      <c r="H7542" s="40"/>
      <c r="I7542" s="10"/>
      <c r="J7542" s="9"/>
      <c r="K7542" s="53"/>
      <c r="L7542" s="54"/>
      <c r="P7542" s="17"/>
      <c r="Q7542" s="17"/>
      <c r="R7542" s="17"/>
      <c r="S7542" s="17"/>
      <c r="T7542" s="17"/>
      <c r="U7542" s="17"/>
      <c r="V7542" s="17"/>
      <c r="W7542" s="17"/>
    </row>
    <row r="7543" spans="3:23">
      <c r="C7543" s="3"/>
      <c r="E7543" s="2"/>
      <c r="H7543" s="40"/>
      <c r="I7543" s="10"/>
      <c r="J7543" s="9"/>
      <c r="K7543" s="53"/>
      <c r="L7543" s="54"/>
      <c r="P7543" s="17"/>
      <c r="Q7543" s="17"/>
      <c r="R7543" s="17"/>
      <c r="S7543" s="17"/>
      <c r="T7543" s="17"/>
      <c r="U7543" s="17"/>
      <c r="V7543" s="17"/>
      <c r="W7543" s="17"/>
    </row>
    <row r="7544" spans="3:23">
      <c r="C7544" s="3"/>
      <c r="E7544" s="2"/>
      <c r="H7544" s="40"/>
      <c r="I7544" s="10"/>
      <c r="J7544" s="9"/>
      <c r="K7544" s="53"/>
      <c r="L7544" s="54"/>
      <c r="P7544" s="17"/>
      <c r="Q7544" s="17"/>
      <c r="R7544" s="17"/>
      <c r="S7544" s="17"/>
      <c r="T7544" s="17"/>
      <c r="U7544" s="17"/>
      <c r="V7544" s="17"/>
      <c r="W7544" s="17"/>
    </row>
    <row r="7545" spans="3:23">
      <c r="C7545" s="3"/>
      <c r="E7545" s="2"/>
      <c r="H7545" s="40"/>
      <c r="I7545" s="10"/>
      <c r="J7545" s="9"/>
      <c r="K7545" s="53"/>
      <c r="L7545" s="54"/>
      <c r="P7545" s="17"/>
      <c r="Q7545" s="17"/>
      <c r="R7545" s="17"/>
      <c r="S7545" s="17"/>
      <c r="T7545" s="17"/>
      <c r="U7545" s="17"/>
      <c r="V7545" s="17"/>
      <c r="W7545" s="17"/>
    </row>
    <row r="7546" spans="3:23">
      <c r="C7546" s="3"/>
      <c r="E7546" s="2"/>
      <c r="H7546" s="40"/>
      <c r="I7546" s="10"/>
      <c r="J7546" s="9"/>
      <c r="K7546" s="53"/>
      <c r="L7546" s="54"/>
      <c r="P7546" s="17"/>
      <c r="Q7546" s="17"/>
      <c r="R7546" s="17"/>
      <c r="S7546" s="17"/>
      <c r="T7546" s="17"/>
      <c r="U7546" s="17"/>
      <c r="V7546" s="17"/>
      <c r="W7546" s="17"/>
    </row>
    <row r="7547" spans="3:23">
      <c r="C7547" s="3"/>
      <c r="E7547" s="2"/>
      <c r="H7547" s="40"/>
      <c r="I7547" s="10"/>
      <c r="J7547" s="9"/>
      <c r="K7547" s="53"/>
      <c r="L7547" s="54"/>
      <c r="P7547" s="17"/>
      <c r="Q7547" s="17"/>
      <c r="R7547" s="17"/>
      <c r="S7547" s="17"/>
      <c r="T7547" s="17"/>
      <c r="U7547" s="17"/>
      <c r="V7547" s="17"/>
      <c r="W7547" s="17"/>
    </row>
    <row r="7548" spans="3:23">
      <c r="C7548" s="3"/>
      <c r="E7548" s="2"/>
      <c r="H7548" s="40"/>
      <c r="I7548" s="10"/>
      <c r="J7548" s="9"/>
      <c r="K7548" s="53"/>
      <c r="L7548" s="54"/>
      <c r="P7548" s="17"/>
      <c r="Q7548" s="17"/>
      <c r="R7548" s="17"/>
      <c r="S7548" s="17"/>
      <c r="T7548" s="17"/>
      <c r="U7548" s="17"/>
      <c r="V7548" s="17"/>
      <c r="W7548" s="17"/>
    </row>
    <row r="7549" spans="3:23">
      <c r="C7549" s="3"/>
      <c r="E7549" s="2"/>
      <c r="H7549" s="40"/>
      <c r="I7549" s="10"/>
      <c r="J7549" s="9"/>
      <c r="K7549" s="53"/>
      <c r="L7549" s="54"/>
      <c r="P7549" s="17"/>
      <c r="Q7549" s="17"/>
      <c r="R7549" s="17"/>
      <c r="S7549" s="17"/>
      <c r="T7549" s="17"/>
      <c r="U7549" s="17"/>
      <c r="V7549" s="17"/>
      <c r="W7549" s="17"/>
    </row>
    <row r="7550" spans="3:23">
      <c r="C7550" s="3"/>
      <c r="E7550" s="2"/>
      <c r="H7550" s="40"/>
      <c r="I7550" s="10"/>
      <c r="J7550" s="9"/>
      <c r="K7550" s="53"/>
      <c r="L7550" s="54"/>
      <c r="P7550" s="17"/>
      <c r="Q7550" s="17"/>
      <c r="R7550" s="17"/>
      <c r="S7550" s="17"/>
      <c r="T7550" s="17"/>
      <c r="U7550" s="17"/>
      <c r="V7550" s="17"/>
      <c r="W7550" s="17"/>
    </row>
    <row r="7551" spans="3:23">
      <c r="C7551" s="3"/>
      <c r="E7551" s="2"/>
      <c r="H7551" s="40"/>
      <c r="I7551" s="10"/>
      <c r="J7551" s="9"/>
      <c r="K7551" s="53"/>
      <c r="L7551" s="54"/>
      <c r="P7551" s="17"/>
      <c r="Q7551" s="17"/>
      <c r="R7551" s="17"/>
      <c r="S7551" s="17"/>
      <c r="T7551" s="17"/>
      <c r="U7551" s="17"/>
      <c r="V7551" s="17"/>
      <c r="W7551" s="17"/>
    </row>
    <row r="7552" spans="3:23">
      <c r="C7552" s="3"/>
      <c r="E7552" s="2"/>
      <c r="H7552" s="40"/>
      <c r="I7552" s="10"/>
      <c r="J7552" s="9"/>
      <c r="K7552" s="53"/>
      <c r="L7552" s="54"/>
      <c r="P7552" s="17"/>
      <c r="Q7552" s="17"/>
      <c r="R7552" s="17"/>
      <c r="S7552" s="17"/>
      <c r="T7552" s="17"/>
      <c r="U7552" s="17"/>
      <c r="V7552" s="17"/>
      <c r="W7552" s="17"/>
    </row>
    <row r="7553" spans="3:23">
      <c r="C7553" s="3"/>
      <c r="E7553" s="2"/>
      <c r="H7553" s="40"/>
      <c r="I7553" s="10"/>
      <c r="J7553" s="9"/>
      <c r="K7553" s="53"/>
      <c r="L7553" s="54"/>
      <c r="P7553" s="17"/>
      <c r="Q7553" s="17"/>
      <c r="R7553" s="17"/>
      <c r="S7553" s="17"/>
      <c r="T7553" s="17"/>
      <c r="U7553" s="17"/>
      <c r="V7553" s="17"/>
      <c r="W7553" s="17"/>
    </row>
    <row r="7554" spans="3:23">
      <c r="C7554" s="3"/>
      <c r="E7554" s="2"/>
      <c r="H7554" s="40"/>
      <c r="I7554" s="10"/>
      <c r="J7554" s="9"/>
      <c r="K7554" s="53"/>
      <c r="L7554" s="54"/>
      <c r="P7554" s="17"/>
      <c r="Q7554" s="17"/>
      <c r="R7554" s="17"/>
      <c r="S7554" s="17"/>
      <c r="T7554" s="17"/>
      <c r="U7554" s="17"/>
      <c r="V7554" s="17"/>
      <c r="W7554" s="17"/>
    </row>
    <row r="7555" spans="3:23">
      <c r="C7555" s="3"/>
      <c r="E7555" s="2"/>
      <c r="H7555" s="40"/>
      <c r="I7555" s="10"/>
      <c r="J7555" s="9"/>
      <c r="K7555" s="53"/>
      <c r="L7555" s="54"/>
      <c r="P7555" s="17"/>
      <c r="Q7555" s="17"/>
      <c r="R7555" s="17"/>
      <c r="S7555" s="17"/>
      <c r="T7555" s="17"/>
      <c r="U7555" s="17"/>
      <c r="V7555" s="17"/>
      <c r="W7555" s="17"/>
    </row>
    <row r="7556" spans="3:23">
      <c r="C7556" s="3"/>
      <c r="E7556" s="2"/>
      <c r="H7556" s="40"/>
      <c r="I7556" s="10"/>
      <c r="J7556" s="9"/>
      <c r="K7556" s="53"/>
      <c r="L7556" s="54"/>
      <c r="P7556" s="17"/>
      <c r="Q7556" s="17"/>
      <c r="R7556" s="17"/>
      <c r="S7556" s="17"/>
      <c r="T7556" s="17"/>
      <c r="U7556" s="17"/>
      <c r="V7556" s="17"/>
      <c r="W7556" s="17"/>
    </row>
    <row r="7557" spans="3:23">
      <c r="C7557" s="3"/>
      <c r="E7557" s="2"/>
      <c r="H7557" s="40"/>
      <c r="I7557" s="10"/>
      <c r="J7557" s="9"/>
      <c r="K7557" s="53"/>
      <c r="L7557" s="54"/>
      <c r="P7557" s="17"/>
      <c r="Q7557" s="17"/>
      <c r="R7557" s="17"/>
      <c r="S7557" s="17"/>
      <c r="T7557" s="17"/>
      <c r="U7557" s="17"/>
      <c r="V7557" s="17"/>
      <c r="W7557" s="17"/>
    </row>
    <row r="7558" spans="3:23">
      <c r="C7558" s="3"/>
      <c r="E7558" s="2"/>
      <c r="H7558" s="40"/>
      <c r="I7558" s="10"/>
      <c r="J7558" s="9"/>
      <c r="K7558" s="53"/>
      <c r="L7558" s="54"/>
      <c r="P7558" s="17"/>
      <c r="Q7558" s="17"/>
      <c r="R7558" s="17"/>
      <c r="S7558" s="17"/>
      <c r="T7558" s="17"/>
      <c r="U7558" s="17"/>
      <c r="V7558" s="17"/>
      <c r="W7558" s="17"/>
    </row>
    <row r="7559" spans="3:23">
      <c r="C7559" s="3"/>
      <c r="E7559" s="2"/>
      <c r="H7559" s="40"/>
      <c r="I7559" s="10"/>
      <c r="J7559" s="9"/>
      <c r="K7559" s="53"/>
      <c r="L7559" s="54"/>
      <c r="P7559" s="17"/>
      <c r="Q7559" s="17"/>
      <c r="R7559" s="17"/>
      <c r="S7559" s="17"/>
      <c r="T7559" s="17"/>
      <c r="U7559" s="17"/>
      <c r="V7559" s="17"/>
      <c r="W7559" s="17"/>
    </row>
    <row r="7560" spans="3:23">
      <c r="C7560" s="3"/>
      <c r="E7560" s="2"/>
      <c r="H7560" s="40"/>
      <c r="I7560" s="10"/>
      <c r="J7560" s="9"/>
      <c r="K7560" s="53"/>
      <c r="L7560" s="54"/>
      <c r="P7560" s="17"/>
      <c r="Q7560" s="17"/>
      <c r="R7560" s="17"/>
      <c r="S7560" s="17"/>
      <c r="T7560" s="17"/>
      <c r="U7560" s="17"/>
      <c r="V7560" s="17"/>
      <c r="W7560" s="17"/>
    </row>
    <row r="7561" spans="3:23">
      <c r="C7561" s="3"/>
      <c r="E7561" s="2"/>
      <c r="H7561" s="40"/>
      <c r="I7561" s="10"/>
      <c r="J7561" s="9"/>
      <c r="K7561" s="53"/>
      <c r="L7561" s="54"/>
      <c r="P7561" s="17"/>
      <c r="Q7561" s="17"/>
      <c r="R7561" s="17"/>
      <c r="S7561" s="17"/>
      <c r="T7561" s="17"/>
      <c r="U7561" s="17"/>
      <c r="V7561" s="17"/>
      <c r="W7561" s="17"/>
    </row>
    <row r="7562" spans="3:23">
      <c r="C7562" s="3"/>
      <c r="E7562" s="2"/>
      <c r="H7562" s="40"/>
      <c r="I7562" s="10"/>
      <c r="J7562" s="9"/>
      <c r="K7562" s="53"/>
      <c r="L7562" s="54"/>
      <c r="P7562" s="17"/>
      <c r="Q7562" s="17"/>
      <c r="R7562" s="17"/>
      <c r="S7562" s="17"/>
      <c r="T7562" s="17"/>
      <c r="U7562" s="17"/>
      <c r="V7562" s="17"/>
      <c r="W7562" s="17"/>
    </row>
    <row r="7563" spans="3:23">
      <c r="C7563" s="3"/>
      <c r="E7563" s="2"/>
      <c r="H7563" s="40"/>
      <c r="I7563" s="10"/>
      <c r="J7563" s="9"/>
      <c r="K7563" s="53"/>
      <c r="L7563" s="54"/>
      <c r="P7563" s="17"/>
      <c r="Q7563" s="17"/>
      <c r="R7563" s="17"/>
      <c r="S7563" s="17"/>
      <c r="T7563" s="17"/>
      <c r="U7563" s="17"/>
      <c r="V7563" s="17"/>
      <c r="W7563" s="17"/>
    </row>
    <row r="7564" spans="3:23">
      <c r="C7564" s="3"/>
      <c r="E7564" s="2"/>
      <c r="H7564" s="40"/>
      <c r="I7564" s="10"/>
      <c r="J7564" s="9"/>
      <c r="K7564" s="53"/>
      <c r="L7564" s="54"/>
      <c r="P7564" s="17"/>
      <c r="Q7564" s="17"/>
      <c r="R7564" s="17"/>
      <c r="S7564" s="17"/>
      <c r="T7564" s="17"/>
      <c r="U7564" s="17"/>
      <c r="V7564" s="17"/>
      <c r="W7564" s="17"/>
    </row>
    <row r="7565" spans="3:23">
      <c r="C7565" s="3"/>
      <c r="E7565" s="2"/>
      <c r="H7565" s="40"/>
      <c r="I7565" s="10"/>
      <c r="J7565" s="9"/>
      <c r="K7565" s="53"/>
      <c r="L7565" s="54"/>
      <c r="P7565" s="17"/>
      <c r="Q7565" s="17"/>
      <c r="R7565" s="17"/>
      <c r="S7565" s="17"/>
      <c r="T7565" s="17"/>
      <c r="U7565" s="17"/>
      <c r="V7565" s="17"/>
      <c r="W7565" s="17"/>
    </row>
    <row r="7566" spans="3:23">
      <c r="C7566" s="3"/>
      <c r="E7566" s="2"/>
      <c r="H7566" s="40"/>
      <c r="I7566" s="10"/>
      <c r="J7566" s="9"/>
      <c r="K7566" s="53"/>
      <c r="L7566" s="54"/>
      <c r="P7566" s="17"/>
      <c r="Q7566" s="17"/>
      <c r="R7566" s="17"/>
      <c r="S7566" s="17"/>
      <c r="T7566" s="17"/>
      <c r="U7566" s="17"/>
      <c r="V7566" s="17"/>
      <c r="W7566" s="17"/>
    </row>
    <row r="7567" spans="3:23">
      <c r="C7567" s="3"/>
      <c r="E7567" s="2"/>
      <c r="H7567" s="40"/>
      <c r="I7567" s="10"/>
      <c r="J7567" s="9"/>
      <c r="K7567" s="53"/>
      <c r="L7567" s="54"/>
      <c r="P7567" s="17"/>
      <c r="Q7567" s="17"/>
      <c r="R7567" s="17"/>
      <c r="S7567" s="17"/>
      <c r="T7567" s="17"/>
      <c r="U7567" s="17"/>
      <c r="V7567" s="17"/>
      <c r="W7567" s="17"/>
    </row>
    <row r="7568" spans="3:23">
      <c r="C7568" s="3"/>
      <c r="E7568" s="2"/>
      <c r="H7568" s="40"/>
      <c r="I7568" s="10"/>
      <c r="J7568" s="9"/>
      <c r="K7568" s="53"/>
      <c r="L7568" s="54"/>
      <c r="P7568" s="17"/>
      <c r="Q7568" s="17"/>
      <c r="R7568" s="17"/>
      <c r="S7568" s="17"/>
      <c r="T7568" s="17"/>
      <c r="U7568" s="17"/>
      <c r="V7568" s="17"/>
      <c r="W7568" s="17"/>
    </row>
    <row r="7569" spans="3:23">
      <c r="C7569" s="3"/>
      <c r="E7569" s="2"/>
      <c r="H7569" s="40"/>
      <c r="I7569" s="10"/>
      <c r="J7569" s="9"/>
      <c r="K7569" s="53"/>
      <c r="L7569" s="54"/>
      <c r="P7569" s="17"/>
      <c r="Q7569" s="17"/>
      <c r="R7569" s="17"/>
      <c r="S7569" s="17"/>
      <c r="T7569" s="17"/>
      <c r="U7569" s="17"/>
      <c r="V7569" s="17"/>
      <c r="W7569" s="17"/>
    </row>
    <row r="7570" spans="3:23">
      <c r="C7570" s="3"/>
      <c r="E7570" s="2"/>
      <c r="H7570" s="40"/>
      <c r="I7570" s="10"/>
      <c r="J7570" s="9"/>
      <c r="K7570" s="53"/>
      <c r="L7570" s="54"/>
      <c r="P7570" s="17"/>
      <c r="Q7570" s="17"/>
      <c r="R7570" s="17"/>
      <c r="S7570" s="17"/>
      <c r="T7570" s="17"/>
      <c r="U7570" s="17"/>
      <c r="V7570" s="17"/>
      <c r="W7570" s="17"/>
    </row>
    <row r="7571" spans="3:23">
      <c r="C7571" s="3"/>
      <c r="E7571" s="2"/>
      <c r="H7571" s="40"/>
      <c r="I7571" s="10"/>
      <c r="J7571" s="9"/>
      <c r="K7571" s="53"/>
      <c r="L7571" s="54"/>
      <c r="P7571" s="17"/>
      <c r="Q7571" s="17"/>
      <c r="R7571" s="17"/>
      <c r="S7571" s="17"/>
      <c r="T7571" s="17"/>
      <c r="U7571" s="17"/>
      <c r="V7571" s="17"/>
      <c r="W7571" s="17"/>
    </row>
    <row r="7572" spans="3:23">
      <c r="C7572" s="3"/>
      <c r="E7572" s="2"/>
      <c r="H7572" s="40"/>
      <c r="I7572" s="10"/>
      <c r="J7572" s="9"/>
      <c r="K7572" s="53"/>
      <c r="L7572" s="54"/>
      <c r="P7572" s="17"/>
      <c r="Q7572" s="17"/>
      <c r="R7572" s="17"/>
      <c r="S7572" s="17"/>
      <c r="T7572" s="17"/>
      <c r="U7572" s="17"/>
      <c r="V7572" s="17"/>
      <c r="W7572" s="17"/>
    </row>
    <row r="7573" spans="3:23">
      <c r="C7573" s="3"/>
      <c r="E7573" s="2"/>
      <c r="H7573" s="40"/>
      <c r="I7573" s="10"/>
      <c r="J7573" s="9"/>
      <c r="K7573" s="53"/>
      <c r="L7573" s="54"/>
      <c r="P7573" s="17"/>
      <c r="Q7573" s="17"/>
      <c r="R7573" s="17"/>
      <c r="S7573" s="17"/>
      <c r="T7573" s="17"/>
      <c r="U7573" s="17"/>
      <c r="V7573" s="17"/>
      <c r="W7573" s="17"/>
    </row>
    <row r="7574" spans="3:23">
      <c r="C7574" s="3"/>
      <c r="E7574" s="2"/>
      <c r="H7574" s="40"/>
      <c r="I7574" s="10"/>
      <c r="J7574" s="9"/>
      <c r="K7574" s="53"/>
      <c r="L7574" s="54"/>
      <c r="P7574" s="17"/>
      <c r="Q7574" s="17"/>
      <c r="R7574" s="17"/>
      <c r="S7574" s="17"/>
      <c r="T7574" s="17"/>
      <c r="U7574" s="17"/>
      <c r="V7574" s="17"/>
      <c r="W7574" s="17"/>
    </row>
    <row r="7575" spans="3:23">
      <c r="C7575" s="3"/>
      <c r="E7575" s="2"/>
      <c r="H7575" s="40"/>
      <c r="I7575" s="10"/>
      <c r="J7575" s="9"/>
      <c r="K7575" s="53"/>
      <c r="L7575" s="54"/>
      <c r="P7575" s="17"/>
      <c r="Q7575" s="17"/>
      <c r="R7575" s="17"/>
      <c r="S7575" s="17"/>
      <c r="T7575" s="17"/>
      <c r="U7575" s="17"/>
      <c r="V7575" s="17"/>
      <c r="W7575" s="17"/>
    </row>
    <row r="7576" spans="3:23">
      <c r="C7576" s="3"/>
      <c r="E7576" s="2"/>
      <c r="H7576" s="40"/>
      <c r="I7576" s="10"/>
      <c r="J7576" s="9"/>
      <c r="K7576" s="53"/>
      <c r="L7576" s="54"/>
      <c r="P7576" s="17"/>
      <c r="Q7576" s="17"/>
      <c r="R7576" s="17"/>
      <c r="S7576" s="17"/>
      <c r="T7576" s="17"/>
      <c r="U7576" s="17"/>
      <c r="V7576" s="17"/>
      <c r="W7576" s="17"/>
    </row>
    <row r="7577" spans="3:23">
      <c r="C7577" s="3"/>
      <c r="E7577" s="2"/>
      <c r="H7577" s="40"/>
      <c r="I7577" s="10"/>
      <c r="J7577" s="9"/>
      <c r="K7577" s="53"/>
      <c r="L7577" s="54"/>
      <c r="P7577" s="17"/>
      <c r="Q7577" s="17"/>
      <c r="R7577" s="17"/>
      <c r="S7577" s="17"/>
      <c r="T7577" s="17"/>
      <c r="U7577" s="17"/>
      <c r="V7577" s="17"/>
      <c r="W7577" s="17"/>
    </row>
    <row r="7578" spans="3:23">
      <c r="C7578" s="3"/>
      <c r="E7578" s="2"/>
      <c r="H7578" s="40"/>
      <c r="I7578" s="10"/>
      <c r="J7578" s="9"/>
      <c r="K7578" s="53"/>
      <c r="L7578" s="54"/>
      <c r="P7578" s="17"/>
      <c r="Q7578" s="17"/>
      <c r="R7578" s="17"/>
      <c r="S7578" s="17"/>
      <c r="T7578" s="17"/>
      <c r="U7578" s="17"/>
      <c r="V7578" s="17"/>
      <c r="W7578" s="17"/>
    </row>
    <row r="7579" spans="3:23">
      <c r="C7579" s="3"/>
      <c r="E7579" s="2"/>
      <c r="H7579" s="40"/>
      <c r="I7579" s="10"/>
      <c r="J7579" s="9"/>
      <c r="K7579" s="53"/>
      <c r="L7579" s="54"/>
      <c r="P7579" s="17"/>
      <c r="Q7579" s="17"/>
      <c r="R7579" s="17"/>
      <c r="S7579" s="17"/>
      <c r="T7579" s="17"/>
      <c r="U7579" s="17"/>
      <c r="V7579" s="17"/>
      <c r="W7579" s="17"/>
    </row>
    <row r="7580" spans="3:23">
      <c r="C7580" s="3"/>
      <c r="E7580" s="2"/>
      <c r="H7580" s="40"/>
      <c r="I7580" s="10"/>
      <c r="J7580" s="9"/>
      <c r="K7580" s="53"/>
      <c r="L7580" s="54"/>
      <c r="P7580" s="17"/>
      <c r="Q7580" s="17"/>
      <c r="R7580" s="17"/>
      <c r="S7580" s="17"/>
      <c r="T7580" s="17"/>
      <c r="U7580" s="17"/>
      <c r="V7580" s="17"/>
      <c r="W7580" s="17"/>
    </row>
    <row r="7581" spans="3:23">
      <c r="C7581" s="3"/>
      <c r="E7581" s="2"/>
      <c r="H7581" s="40"/>
      <c r="I7581" s="10"/>
      <c r="J7581" s="9"/>
      <c r="K7581" s="53"/>
      <c r="L7581" s="54"/>
      <c r="P7581" s="17"/>
      <c r="Q7581" s="17"/>
      <c r="R7581" s="17"/>
      <c r="S7581" s="17"/>
      <c r="T7581" s="17"/>
      <c r="U7581" s="17"/>
      <c r="V7581" s="17"/>
      <c r="W7581" s="17"/>
    </row>
    <row r="7582" spans="3:23">
      <c r="C7582" s="3"/>
      <c r="E7582" s="2"/>
      <c r="H7582" s="40"/>
      <c r="I7582" s="10"/>
      <c r="J7582" s="9"/>
      <c r="K7582" s="53"/>
      <c r="L7582" s="54"/>
      <c r="P7582" s="17"/>
      <c r="Q7582" s="17"/>
      <c r="R7582" s="17"/>
      <c r="S7582" s="17"/>
      <c r="T7582" s="17"/>
      <c r="U7582" s="17"/>
      <c r="V7582" s="17"/>
      <c r="W7582" s="17"/>
    </row>
    <row r="7583" spans="3:23">
      <c r="C7583" s="3"/>
      <c r="E7583" s="2"/>
      <c r="H7583" s="40"/>
      <c r="I7583" s="10"/>
      <c r="J7583" s="9"/>
      <c r="K7583" s="53"/>
      <c r="L7583" s="54"/>
      <c r="P7583" s="17"/>
      <c r="Q7583" s="17"/>
      <c r="R7583" s="17"/>
      <c r="S7583" s="17"/>
      <c r="T7583" s="17"/>
      <c r="U7583" s="17"/>
      <c r="V7583" s="17"/>
      <c r="W7583" s="17"/>
    </row>
    <row r="7584" spans="3:23">
      <c r="C7584" s="3"/>
      <c r="E7584" s="2"/>
      <c r="H7584" s="40"/>
      <c r="I7584" s="10"/>
      <c r="J7584" s="9"/>
      <c r="K7584" s="53"/>
      <c r="L7584" s="54"/>
      <c r="P7584" s="17"/>
      <c r="Q7584" s="17"/>
      <c r="R7584" s="17"/>
      <c r="S7584" s="17"/>
      <c r="T7584" s="17"/>
      <c r="U7584" s="17"/>
      <c r="V7584" s="17"/>
      <c r="W7584" s="17"/>
    </row>
    <row r="7585" spans="3:23">
      <c r="C7585" s="3"/>
      <c r="E7585" s="2"/>
      <c r="H7585" s="40"/>
      <c r="I7585" s="10"/>
      <c r="J7585" s="9"/>
      <c r="K7585" s="53"/>
      <c r="L7585" s="54"/>
      <c r="P7585" s="17"/>
      <c r="Q7585" s="17"/>
      <c r="R7585" s="17"/>
      <c r="S7585" s="17"/>
      <c r="T7585" s="17"/>
      <c r="U7585" s="17"/>
      <c r="V7585" s="17"/>
      <c r="W7585" s="17"/>
    </row>
    <row r="7586" spans="3:23">
      <c r="C7586" s="3"/>
      <c r="E7586" s="2"/>
      <c r="H7586" s="40"/>
      <c r="I7586" s="10"/>
      <c r="J7586" s="9"/>
      <c r="K7586" s="53"/>
      <c r="L7586" s="54"/>
      <c r="P7586" s="17"/>
      <c r="Q7586" s="17"/>
      <c r="R7586" s="17"/>
      <c r="S7586" s="17"/>
      <c r="T7586" s="17"/>
      <c r="U7586" s="17"/>
      <c r="V7586" s="17"/>
      <c r="W7586" s="17"/>
    </row>
    <row r="7587" spans="3:23">
      <c r="C7587" s="3"/>
      <c r="E7587" s="2"/>
      <c r="H7587" s="40"/>
      <c r="I7587" s="10"/>
      <c r="J7587" s="9"/>
      <c r="K7587" s="53"/>
      <c r="L7587" s="54"/>
      <c r="P7587" s="17"/>
      <c r="Q7587" s="17"/>
      <c r="R7587" s="17"/>
      <c r="S7587" s="17"/>
      <c r="T7587" s="17"/>
      <c r="U7587" s="17"/>
      <c r="V7587" s="17"/>
      <c r="W7587" s="17"/>
    </row>
    <row r="7588" spans="3:23">
      <c r="C7588" s="3"/>
      <c r="E7588" s="2"/>
      <c r="H7588" s="40"/>
      <c r="I7588" s="10"/>
      <c r="J7588" s="9"/>
      <c r="K7588" s="53"/>
      <c r="L7588" s="54"/>
      <c r="P7588" s="17"/>
      <c r="Q7588" s="17"/>
      <c r="R7588" s="17"/>
      <c r="S7588" s="17"/>
      <c r="T7588" s="17"/>
      <c r="U7588" s="17"/>
      <c r="V7588" s="17"/>
      <c r="W7588" s="17"/>
    </row>
    <row r="7589" spans="3:23">
      <c r="C7589" s="3"/>
      <c r="E7589" s="2"/>
      <c r="H7589" s="40"/>
      <c r="I7589" s="10"/>
      <c r="J7589" s="9"/>
      <c r="K7589" s="53"/>
      <c r="L7589" s="54"/>
      <c r="P7589" s="17"/>
      <c r="Q7589" s="17"/>
      <c r="R7589" s="17"/>
      <c r="S7589" s="17"/>
      <c r="T7589" s="17"/>
      <c r="U7589" s="17"/>
      <c r="V7589" s="17"/>
      <c r="W7589" s="17"/>
    </row>
    <row r="7590" spans="3:23">
      <c r="C7590" s="3"/>
      <c r="E7590" s="2"/>
      <c r="H7590" s="40"/>
      <c r="I7590" s="10"/>
      <c r="J7590" s="9"/>
      <c r="K7590" s="53"/>
      <c r="L7590" s="54"/>
      <c r="P7590" s="17"/>
      <c r="Q7590" s="17"/>
      <c r="R7590" s="17"/>
      <c r="S7590" s="17"/>
      <c r="T7590" s="17"/>
      <c r="U7590" s="17"/>
      <c r="V7590" s="17"/>
      <c r="W7590" s="17"/>
    </row>
    <row r="7591" spans="3:23">
      <c r="C7591" s="3"/>
      <c r="E7591" s="2"/>
      <c r="H7591" s="40"/>
      <c r="I7591" s="10"/>
      <c r="J7591" s="9"/>
      <c r="K7591" s="53"/>
      <c r="L7591" s="54"/>
      <c r="P7591" s="17"/>
      <c r="Q7591" s="17"/>
      <c r="R7591" s="17"/>
      <c r="S7591" s="17"/>
      <c r="T7591" s="17"/>
      <c r="U7591" s="17"/>
      <c r="V7591" s="17"/>
      <c r="W7591" s="17"/>
    </row>
    <row r="7592" spans="3:23">
      <c r="C7592" s="3"/>
      <c r="E7592" s="2"/>
      <c r="H7592" s="40"/>
      <c r="I7592" s="10"/>
      <c r="J7592" s="9"/>
      <c r="K7592" s="53"/>
      <c r="L7592" s="54"/>
      <c r="P7592" s="17"/>
      <c r="Q7592" s="17"/>
      <c r="R7592" s="17"/>
      <c r="S7592" s="17"/>
      <c r="T7592" s="17"/>
      <c r="U7592" s="17"/>
      <c r="V7592" s="17"/>
      <c r="W7592" s="17"/>
    </row>
    <row r="7593" spans="3:23">
      <c r="C7593" s="3"/>
      <c r="E7593" s="2"/>
      <c r="H7593" s="40"/>
      <c r="I7593" s="10"/>
      <c r="J7593" s="9"/>
      <c r="K7593" s="53"/>
      <c r="L7593" s="54"/>
      <c r="P7593" s="17"/>
      <c r="Q7593" s="17"/>
      <c r="R7593" s="17"/>
      <c r="S7593" s="17"/>
      <c r="T7593" s="17"/>
      <c r="U7593" s="17"/>
      <c r="V7593" s="17"/>
      <c r="W7593" s="17"/>
    </row>
    <row r="7594" spans="3:23">
      <c r="C7594" s="3"/>
      <c r="E7594" s="2"/>
      <c r="H7594" s="40"/>
      <c r="I7594" s="10"/>
      <c r="J7594" s="9"/>
      <c r="K7594" s="53"/>
      <c r="L7594" s="54"/>
      <c r="P7594" s="17"/>
      <c r="Q7594" s="17"/>
      <c r="R7594" s="17"/>
      <c r="S7594" s="17"/>
      <c r="T7594" s="17"/>
      <c r="U7594" s="17"/>
      <c r="V7594" s="17"/>
      <c r="W7594" s="17"/>
    </row>
    <row r="7595" spans="3:23">
      <c r="C7595" s="3"/>
      <c r="E7595" s="2"/>
      <c r="H7595" s="40"/>
      <c r="I7595" s="10"/>
      <c r="J7595" s="9"/>
      <c r="K7595" s="53"/>
      <c r="L7595" s="54"/>
      <c r="P7595" s="17"/>
      <c r="Q7595" s="17"/>
      <c r="R7595" s="17"/>
      <c r="S7595" s="17"/>
      <c r="T7595" s="17"/>
      <c r="U7595" s="17"/>
      <c r="V7595" s="17"/>
      <c r="W7595" s="17"/>
    </row>
    <row r="7596" spans="3:23">
      <c r="C7596" s="3"/>
      <c r="E7596" s="2"/>
      <c r="H7596" s="40"/>
      <c r="I7596" s="10"/>
      <c r="J7596" s="9"/>
      <c r="K7596" s="53"/>
      <c r="L7596" s="54"/>
      <c r="P7596" s="17"/>
      <c r="Q7596" s="17"/>
      <c r="R7596" s="17"/>
      <c r="S7596" s="17"/>
      <c r="T7596" s="17"/>
      <c r="U7596" s="17"/>
      <c r="V7596" s="17"/>
      <c r="W7596" s="17"/>
    </row>
    <row r="7597" spans="3:23">
      <c r="C7597" s="3"/>
      <c r="E7597" s="2"/>
      <c r="H7597" s="40"/>
      <c r="I7597" s="10"/>
      <c r="J7597" s="9"/>
      <c r="K7597" s="53"/>
      <c r="L7597" s="54"/>
      <c r="P7597" s="17"/>
      <c r="Q7597" s="17"/>
      <c r="R7597" s="17"/>
      <c r="S7597" s="17"/>
      <c r="T7597" s="17"/>
      <c r="U7597" s="17"/>
      <c r="V7597" s="17"/>
      <c r="W7597" s="17"/>
    </row>
    <row r="7598" spans="3:23">
      <c r="C7598" s="3"/>
      <c r="E7598" s="2"/>
      <c r="H7598" s="40"/>
      <c r="I7598" s="10"/>
      <c r="J7598" s="9"/>
      <c r="K7598" s="53"/>
      <c r="L7598" s="54"/>
      <c r="P7598" s="17"/>
      <c r="Q7598" s="17"/>
      <c r="R7598" s="17"/>
      <c r="S7598" s="17"/>
      <c r="T7598" s="17"/>
      <c r="U7598" s="17"/>
      <c r="V7598" s="17"/>
      <c r="W7598" s="17"/>
    </row>
    <row r="7599" spans="3:23">
      <c r="C7599" s="3"/>
      <c r="E7599" s="2"/>
      <c r="H7599" s="40"/>
      <c r="I7599" s="10"/>
      <c r="J7599" s="9"/>
      <c r="K7599" s="53"/>
      <c r="L7599" s="54"/>
      <c r="P7599" s="17"/>
      <c r="Q7599" s="17"/>
      <c r="R7599" s="17"/>
      <c r="S7599" s="17"/>
      <c r="T7599" s="17"/>
      <c r="U7599" s="17"/>
      <c r="V7599" s="17"/>
      <c r="W7599" s="17"/>
    </row>
    <row r="7600" spans="3:23">
      <c r="C7600" s="3"/>
      <c r="E7600" s="2"/>
      <c r="H7600" s="40"/>
      <c r="I7600" s="10"/>
      <c r="J7600" s="9"/>
      <c r="K7600" s="53"/>
      <c r="L7600" s="54"/>
      <c r="P7600" s="17"/>
      <c r="Q7600" s="17"/>
      <c r="R7600" s="17"/>
      <c r="S7600" s="17"/>
      <c r="T7600" s="17"/>
      <c r="U7600" s="17"/>
      <c r="V7600" s="17"/>
      <c r="W7600" s="17"/>
    </row>
    <row r="7601" spans="3:23">
      <c r="C7601" s="3"/>
      <c r="E7601" s="2"/>
      <c r="H7601" s="40"/>
      <c r="I7601" s="10"/>
      <c r="J7601" s="9"/>
      <c r="K7601" s="53"/>
      <c r="L7601" s="54"/>
      <c r="P7601" s="17"/>
      <c r="Q7601" s="17"/>
      <c r="R7601" s="17"/>
      <c r="S7601" s="17"/>
      <c r="T7601" s="17"/>
      <c r="U7601" s="17"/>
      <c r="V7601" s="17"/>
      <c r="W7601" s="17"/>
    </row>
    <row r="7602" spans="3:23">
      <c r="C7602" s="3"/>
      <c r="E7602" s="2"/>
      <c r="H7602" s="40"/>
      <c r="I7602" s="10"/>
      <c r="J7602" s="9"/>
      <c r="K7602" s="53"/>
      <c r="L7602" s="54"/>
      <c r="P7602" s="17"/>
      <c r="Q7602" s="17"/>
      <c r="R7602" s="17"/>
      <c r="S7602" s="17"/>
      <c r="T7602" s="17"/>
      <c r="U7602" s="17"/>
      <c r="V7602" s="17"/>
      <c r="W7602" s="17"/>
    </row>
    <row r="7603" spans="3:23">
      <c r="C7603" s="3"/>
      <c r="E7603" s="2"/>
      <c r="H7603" s="40"/>
      <c r="I7603" s="10"/>
      <c r="J7603" s="9"/>
      <c r="K7603" s="53"/>
      <c r="L7603" s="54"/>
      <c r="P7603" s="17"/>
      <c r="Q7603" s="17"/>
      <c r="R7603" s="17"/>
      <c r="S7603" s="17"/>
      <c r="T7603" s="17"/>
      <c r="U7603" s="17"/>
      <c r="V7603" s="17"/>
      <c r="W7603" s="17"/>
    </row>
    <row r="7604" spans="3:23">
      <c r="C7604" s="3"/>
      <c r="E7604" s="2"/>
      <c r="H7604" s="40"/>
      <c r="I7604" s="10"/>
      <c r="J7604" s="9"/>
      <c r="K7604" s="53"/>
      <c r="L7604" s="54"/>
      <c r="P7604" s="17"/>
      <c r="Q7604" s="17"/>
      <c r="R7604" s="17"/>
      <c r="S7604" s="17"/>
      <c r="T7604" s="17"/>
      <c r="U7604" s="17"/>
      <c r="V7604" s="17"/>
      <c r="W7604" s="17"/>
    </row>
    <row r="7605" spans="3:23">
      <c r="C7605" s="3"/>
      <c r="E7605" s="2"/>
      <c r="H7605" s="40"/>
      <c r="I7605" s="10"/>
      <c r="J7605" s="9"/>
      <c r="K7605" s="53"/>
      <c r="L7605" s="54"/>
      <c r="P7605" s="17"/>
      <c r="Q7605" s="17"/>
      <c r="R7605" s="17"/>
      <c r="S7605" s="17"/>
      <c r="T7605" s="17"/>
      <c r="U7605" s="17"/>
      <c r="V7605" s="17"/>
      <c r="W7605" s="17"/>
    </row>
    <row r="7606" spans="3:23">
      <c r="C7606" s="3"/>
      <c r="E7606" s="2"/>
      <c r="H7606" s="40"/>
      <c r="I7606" s="10"/>
      <c r="J7606" s="9"/>
      <c r="K7606" s="53"/>
      <c r="L7606" s="54"/>
      <c r="P7606" s="17"/>
      <c r="Q7606" s="17"/>
      <c r="R7606" s="17"/>
      <c r="S7606" s="17"/>
      <c r="T7606" s="17"/>
      <c r="U7606" s="17"/>
      <c r="V7606" s="17"/>
      <c r="W7606" s="17"/>
    </row>
    <row r="7607" spans="3:23">
      <c r="C7607" s="3"/>
      <c r="E7607" s="2"/>
      <c r="H7607" s="40"/>
      <c r="I7607" s="10"/>
      <c r="J7607" s="9"/>
      <c r="K7607" s="53"/>
      <c r="L7607" s="54"/>
      <c r="P7607" s="17"/>
      <c r="Q7607" s="17"/>
      <c r="R7607" s="17"/>
      <c r="S7607" s="17"/>
      <c r="T7607" s="17"/>
      <c r="U7607" s="17"/>
      <c r="V7607" s="17"/>
      <c r="W7607" s="17"/>
    </row>
    <row r="7608" spans="3:23">
      <c r="C7608" s="3"/>
      <c r="E7608" s="2"/>
      <c r="H7608" s="40"/>
      <c r="I7608" s="10"/>
      <c r="J7608" s="9"/>
      <c r="K7608" s="53"/>
      <c r="L7608" s="54"/>
      <c r="P7608" s="17"/>
      <c r="Q7608" s="17"/>
      <c r="R7608" s="17"/>
      <c r="S7608" s="17"/>
      <c r="T7608" s="17"/>
      <c r="U7608" s="17"/>
      <c r="V7608" s="17"/>
      <c r="W7608" s="17"/>
    </row>
    <row r="7609" spans="3:23">
      <c r="C7609" s="3"/>
      <c r="E7609" s="2"/>
      <c r="H7609" s="40"/>
      <c r="I7609" s="10"/>
      <c r="J7609" s="9"/>
      <c r="K7609" s="53"/>
      <c r="L7609" s="54"/>
      <c r="P7609" s="17"/>
      <c r="Q7609" s="17"/>
      <c r="R7609" s="17"/>
      <c r="S7609" s="17"/>
      <c r="T7609" s="17"/>
      <c r="U7609" s="17"/>
      <c r="V7609" s="17"/>
      <c r="W7609" s="17"/>
    </row>
    <row r="7610" spans="3:23">
      <c r="C7610" s="3"/>
      <c r="E7610" s="2"/>
      <c r="H7610" s="40"/>
      <c r="I7610" s="10"/>
      <c r="J7610" s="9"/>
      <c r="K7610" s="53"/>
      <c r="L7610" s="54"/>
      <c r="P7610" s="17"/>
      <c r="Q7610" s="17"/>
      <c r="R7610" s="17"/>
      <c r="S7610" s="17"/>
      <c r="T7610" s="17"/>
      <c r="U7610" s="17"/>
      <c r="V7610" s="17"/>
      <c r="W7610" s="17"/>
    </row>
    <row r="7611" spans="3:23">
      <c r="C7611" s="3"/>
      <c r="E7611" s="2"/>
      <c r="H7611" s="40"/>
      <c r="I7611" s="10"/>
      <c r="J7611" s="9"/>
      <c r="K7611" s="53"/>
      <c r="L7611" s="54"/>
      <c r="P7611" s="17"/>
      <c r="Q7611" s="17"/>
      <c r="R7611" s="17"/>
      <c r="S7611" s="17"/>
      <c r="T7611" s="17"/>
      <c r="U7611" s="17"/>
      <c r="V7611" s="17"/>
      <c r="W7611" s="17"/>
    </row>
    <row r="7612" spans="3:23">
      <c r="C7612" s="3"/>
      <c r="E7612" s="2"/>
      <c r="H7612" s="40"/>
      <c r="I7612" s="10"/>
      <c r="J7612" s="9"/>
      <c r="K7612" s="53"/>
      <c r="L7612" s="54"/>
      <c r="P7612" s="17"/>
      <c r="Q7612" s="17"/>
      <c r="R7612" s="17"/>
      <c r="S7612" s="17"/>
      <c r="T7612" s="17"/>
      <c r="U7612" s="17"/>
      <c r="V7612" s="17"/>
      <c r="W7612" s="17"/>
    </row>
    <row r="7613" spans="3:23">
      <c r="C7613" s="3"/>
      <c r="E7613" s="2"/>
      <c r="H7613" s="40"/>
      <c r="I7613" s="10"/>
      <c r="J7613" s="9"/>
      <c r="K7613" s="53"/>
      <c r="L7613" s="54"/>
      <c r="P7613" s="17"/>
      <c r="Q7613" s="17"/>
      <c r="R7613" s="17"/>
      <c r="S7613" s="17"/>
      <c r="T7613" s="17"/>
      <c r="U7613" s="17"/>
      <c r="V7613" s="17"/>
      <c r="W7613" s="17"/>
    </row>
    <row r="7614" spans="3:23">
      <c r="C7614" s="3"/>
      <c r="E7614" s="2"/>
      <c r="H7614" s="40"/>
      <c r="I7614" s="10"/>
      <c r="J7614" s="9"/>
      <c r="K7614" s="53"/>
      <c r="L7614" s="54"/>
      <c r="P7614" s="17"/>
      <c r="Q7614" s="17"/>
      <c r="R7614" s="17"/>
      <c r="S7614" s="17"/>
      <c r="T7614" s="17"/>
      <c r="U7614" s="17"/>
      <c r="V7614" s="17"/>
      <c r="W7614" s="17"/>
    </row>
    <row r="7615" spans="3:23">
      <c r="C7615" s="3"/>
      <c r="E7615" s="2"/>
      <c r="H7615" s="40"/>
      <c r="I7615" s="10"/>
      <c r="J7615" s="9"/>
      <c r="K7615" s="53"/>
      <c r="L7615" s="54"/>
      <c r="P7615" s="17"/>
      <c r="Q7615" s="17"/>
      <c r="R7615" s="17"/>
      <c r="S7615" s="17"/>
      <c r="T7615" s="17"/>
      <c r="U7615" s="17"/>
      <c r="V7615" s="17"/>
      <c r="W7615" s="17"/>
    </row>
    <row r="7616" spans="3:23">
      <c r="C7616" s="3"/>
      <c r="E7616" s="2"/>
      <c r="H7616" s="40"/>
      <c r="I7616" s="10"/>
      <c r="J7616" s="9"/>
      <c r="K7616" s="53"/>
      <c r="L7616" s="54"/>
      <c r="P7616" s="17"/>
      <c r="Q7616" s="17"/>
      <c r="R7616" s="17"/>
      <c r="S7616" s="17"/>
      <c r="T7616" s="17"/>
      <c r="U7616" s="17"/>
      <c r="V7616" s="17"/>
      <c r="W7616" s="17"/>
    </row>
    <row r="7617" spans="3:23">
      <c r="C7617" s="3"/>
      <c r="E7617" s="2"/>
      <c r="H7617" s="40"/>
      <c r="I7617" s="10"/>
      <c r="J7617" s="9"/>
      <c r="K7617" s="53"/>
      <c r="L7617" s="54"/>
      <c r="P7617" s="17"/>
      <c r="Q7617" s="17"/>
      <c r="R7617" s="17"/>
      <c r="S7617" s="17"/>
      <c r="T7617" s="17"/>
      <c r="U7617" s="17"/>
      <c r="V7617" s="17"/>
      <c r="W7617" s="17"/>
    </row>
    <row r="7618" spans="3:23">
      <c r="C7618" s="3"/>
      <c r="E7618" s="2"/>
      <c r="H7618" s="40"/>
      <c r="I7618" s="10"/>
      <c r="J7618" s="9"/>
      <c r="K7618" s="53"/>
      <c r="L7618" s="54"/>
      <c r="P7618" s="17"/>
      <c r="Q7618" s="17"/>
      <c r="R7618" s="17"/>
      <c r="S7618" s="17"/>
      <c r="T7618" s="17"/>
      <c r="U7618" s="17"/>
      <c r="V7618" s="17"/>
      <c r="W7618" s="17"/>
    </row>
    <row r="7619" spans="3:23">
      <c r="C7619" s="3"/>
      <c r="E7619" s="2"/>
      <c r="H7619" s="40"/>
      <c r="I7619" s="10"/>
      <c r="J7619" s="9"/>
      <c r="K7619" s="53"/>
      <c r="L7619" s="54"/>
      <c r="P7619" s="17"/>
      <c r="Q7619" s="17"/>
      <c r="R7619" s="17"/>
      <c r="S7619" s="17"/>
      <c r="T7619" s="17"/>
      <c r="U7619" s="17"/>
      <c r="V7619" s="17"/>
      <c r="W7619" s="17"/>
    </row>
    <row r="7620" spans="3:23">
      <c r="C7620" s="3"/>
      <c r="E7620" s="2"/>
      <c r="H7620" s="40"/>
      <c r="I7620" s="10"/>
      <c r="J7620" s="9"/>
      <c r="K7620" s="53"/>
      <c r="L7620" s="54"/>
      <c r="P7620" s="17"/>
      <c r="Q7620" s="17"/>
      <c r="R7620" s="17"/>
      <c r="S7620" s="17"/>
      <c r="T7620" s="17"/>
      <c r="U7620" s="17"/>
      <c r="V7620" s="17"/>
      <c r="W7620" s="17"/>
    </row>
    <row r="7621" spans="3:23">
      <c r="C7621" s="3"/>
      <c r="E7621" s="2"/>
      <c r="H7621" s="40"/>
      <c r="I7621" s="10"/>
      <c r="J7621" s="9"/>
      <c r="K7621" s="53"/>
      <c r="L7621" s="54"/>
      <c r="P7621" s="17"/>
      <c r="Q7621" s="17"/>
      <c r="R7621" s="17"/>
      <c r="S7621" s="17"/>
      <c r="T7621" s="17"/>
      <c r="U7621" s="17"/>
      <c r="V7621" s="17"/>
      <c r="W7621" s="17"/>
    </row>
    <row r="7622" spans="3:23">
      <c r="C7622" s="3"/>
      <c r="E7622" s="2"/>
      <c r="H7622" s="40"/>
      <c r="I7622" s="10"/>
      <c r="J7622" s="9"/>
      <c r="K7622" s="53"/>
      <c r="L7622" s="54"/>
      <c r="P7622" s="17"/>
      <c r="Q7622" s="17"/>
      <c r="R7622" s="17"/>
      <c r="S7622" s="17"/>
      <c r="T7622" s="17"/>
      <c r="U7622" s="17"/>
      <c r="V7622" s="17"/>
      <c r="W7622" s="17"/>
    </row>
    <row r="7623" spans="3:23">
      <c r="C7623" s="3"/>
      <c r="E7623" s="2"/>
      <c r="H7623" s="40"/>
      <c r="I7623" s="10"/>
      <c r="J7623" s="9"/>
      <c r="K7623" s="53"/>
      <c r="L7623" s="54"/>
      <c r="P7623" s="17"/>
      <c r="Q7623" s="17"/>
      <c r="R7623" s="17"/>
      <c r="S7623" s="17"/>
      <c r="T7623" s="17"/>
      <c r="U7623" s="17"/>
      <c r="V7623" s="17"/>
      <c r="W7623" s="17"/>
    </row>
    <row r="7624" spans="3:23">
      <c r="C7624" s="3"/>
      <c r="E7624" s="2"/>
      <c r="H7624" s="40"/>
      <c r="I7624" s="10"/>
      <c r="J7624" s="9"/>
      <c r="K7624" s="53"/>
      <c r="L7624" s="54"/>
      <c r="P7624" s="17"/>
      <c r="Q7624" s="17"/>
      <c r="R7624" s="17"/>
      <c r="S7624" s="17"/>
      <c r="T7624" s="17"/>
      <c r="U7624" s="17"/>
      <c r="V7624" s="17"/>
      <c r="W7624" s="17"/>
    </row>
    <row r="7625" spans="3:23">
      <c r="C7625" s="3"/>
      <c r="E7625" s="2"/>
      <c r="H7625" s="40"/>
      <c r="I7625" s="10"/>
      <c r="J7625" s="9"/>
      <c r="K7625" s="53"/>
      <c r="L7625" s="54"/>
      <c r="P7625" s="17"/>
      <c r="Q7625" s="17"/>
      <c r="R7625" s="17"/>
      <c r="S7625" s="17"/>
      <c r="T7625" s="17"/>
      <c r="U7625" s="17"/>
      <c r="V7625" s="17"/>
      <c r="W7625" s="17"/>
    </row>
    <row r="7626" spans="3:23">
      <c r="C7626" s="3"/>
      <c r="E7626" s="2"/>
      <c r="H7626" s="40"/>
      <c r="I7626" s="10"/>
      <c r="J7626" s="9"/>
      <c r="K7626" s="53"/>
      <c r="L7626" s="54"/>
      <c r="P7626" s="17"/>
      <c r="Q7626" s="17"/>
      <c r="R7626" s="17"/>
      <c r="S7626" s="17"/>
      <c r="T7626" s="17"/>
      <c r="U7626" s="17"/>
      <c r="V7626" s="17"/>
      <c r="W7626" s="17"/>
    </row>
    <row r="7627" spans="3:23">
      <c r="C7627" s="3"/>
      <c r="E7627" s="2"/>
      <c r="H7627" s="40"/>
      <c r="I7627" s="10"/>
      <c r="J7627" s="9"/>
      <c r="K7627" s="53"/>
      <c r="L7627" s="54"/>
      <c r="P7627" s="17"/>
      <c r="Q7627" s="17"/>
      <c r="R7627" s="17"/>
      <c r="S7627" s="17"/>
      <c r="T7627" s="17"/>
      <c r="U7627" s="17"/>
      <c r="V7627" s="17"/>
      <c r="W7627" s="17"/>
    </row>
    <row r="7628" spans="3:23">
      <c r="C7628" s="3"/>
      <c r="E7628" s="2"/>
      <c r="H7628" s="40"/>
      <c r="I7628" s="10"/>
      <c r="J7628" s="9"/>
      <c r="K7628" s="53"/>
      <c r="L7628" s="54"/>
      <c r="P7628" s="17"/>
      <c r="Q7628" s="17"/>
      <c r="R7628" s="17"/>
      <c r="S7628" s="17"/>
      <c r="T7628" s="17"/>
      <c r="U7628" s="17"/>
      <c r="V7628" s="17"/>
      <c r="W7628" s="17"/>
    </row>
    <row r="7629" spans="3:23">
      <c r="C7629" s="3"/>
      <c r="E7629" s="2"/>
      <c r="H7629" s="40"/>
      <c r="I7629" s="10"/>
      <c r="J7629" s="9"/>
      <c r="K7629" s="53"/>
      <c r="L7629" s="54"/>
      <c r="P7629" s="17"/>
      <c r="Q7629" s="17"/>
      <c r="R7629" s="17"/>
      <c r="S7629" s="17"/>
      <c r="T7629" s="17"/>
      <c r="U7629" s="17"/>
      <c r="V7629" s="17"/>
      <c r="W7629" s="17"/>
    </row>
    <row r="7630" spans="3:23">
      <c r="C7630" s="3"/>
      <c r="E7630" s="2"/>
      <c r="H7630" s="40"/>
      <c r="I7630" s="10"/>
      <c r="J7630" s="9"/>
      <c r="K7630" s="53"/>
      <c r="L7630" s="54"/>
      <c r="P7630" s="17"/>
      <c r="Q7630" s="17"/>
      <c r="R7630" s="17"/>
      <c r="S7630" s="17"/>
      <c r="T7630" s="17"/>
      <c r="U7630" s="17"/>
      <c r="V7630" s="17"/>
      <c r="W7630" s="17"/>
    </row>
    <row r="7631" spans="3:23">
      <c r="C7631" s="3"/>
      <c r="E7631" s="2"/>
      <c r="H7631" s="40"/>
      <c r="I7631" s="10"/>
      <c r="J7631" s="9"/>
      <c r="K7631" s="53"/>
      <c r="L7631" s="54"/>
      <c r="P7631" s="17"/>
      <c r="Q7631" s="17"/>
      <c r="R7631" s="17"/>
      <c r="S7631" s="17"/>
      <c r="T7631" s="17"/>
      <c r="U7631" s="17"/>
      <c r="V7631" s="17"/>
      <c r="W7631" s="17"/>
    </row>
    <row r="7632" spans="3:23">
      <c r="C7632" s="3"/>
      <c r="E7632" s="2"/>
      <c r="H7632" s="40"/>
      <c r="I7632" s="10"/>
      <c r="J7632" s="9"/>
      <c r="K7632" s="53"/>
      <c r="L7632" s="54"/>
      <c r="P7632" s="17"/>
      <c r="Q7632" s="17"/>
      <c r="R7632" s="17"/>
      <c r="S7632" s="17"/>
      <c r="T7632" s="17"/>
      <c r="U7632" s="17"/>
      <c r="V7632" s="17"/>
      <c r="W7632" s="17"/>
    </row>
    <row r="7633" spans="3:23">
      <c r="C7633" s="3"/>
      <c r="E7633" s="2"/>
      <c r="H7633" s="40"/>
      <c r="I7633" s="10"/>
      <c r="J7633" s="9"/>
      <c r="K7633" s="53"/>
      <c r="L7633" s="54"/>
      <c r="P7633" s="17"/>
      <c r="Q7633" s="17"/>
      <c r="R7633" s="17"/>
      <c r="S7633" s="17"/>
      <c r="T7633" s="17"/>
      <c r="U7633" s="17"/>
      <c r="V7633" s="17"/>
      <c r="W7633" s="17"/>
    </row>
    <row r="7634" spans="3:23">
      <c r="C7634" s="3"/>
      <c r="E7634" s="2"/>
      <c r="H7634" s="40"/>
      <c r="I7634" s="10"/>
      <c r="J7634" s="9"/>
      <c r="K7634" s="53"/>
      <c r="L7634" s="54"/>
      <c r="P7634" s="17"/>
      <c r="Q7634" s="17"/>
      <c r="R7634" s="17"/>
      <c r="S7634" s="17"/>
      <c r="T7634" s="17"/>
      <c r="U7634" s="17"/>
      <c r="V7634" s="17"/>
      <c r="W7634" s="17"/>
    </row>
    <row r="7635" spans="3:23">
      <c r="C7635" s="3"/>
      <c r="E7635" s="2"/>
      <c r="H7635" s="40"/>
      <c r="I7635" s="10"/>
      <c r="J7635" s="9"/>
      <c r="K7635" s="53"/>
      <c r="L7635" s="54"/>
      <c r="P7635" s="17"/>
      <c r="Q7635" s="17"/>
      <c r="R7635" s="17"/>
      <c r="S7635" s="17"/>
      <c r="T7635" s="17"/>
      <c r="U7635" s="17"/>
      <c r="V7635" s="17"/>
      <c r="W7635" s="17"/>
    </row>
    <row r="7636" spans="3:23">
      <c r="C7636" s="3"/>
      <c r="E7636" s="2"/>
      <c r="H7636" s="40"/>
      <c r="I7636" s="10"/>
      <c r="J7636" s="9"/>
      <c r="K7636" s="53"/>
      <c r="L7636" s="54"/>
      <c r="P7636" s="17"/>
      <c r="Q7636" s="17"/>
      <c r="R7636" s="17"/>
      <c r="S7636" s="17"/>
      <c r="T7636" s="17"/>
      <c r="U7636" s="17"/>
      <c r="V7636" s="17"/>
      <c r="W7636" s="17"/>
    </row>
    <row r="7637" spans="3:23">
      <c r="C7637" s="3"/>
      <c r="E7637" s="2"/>
      <c r="H7637" s="40"/>
      <c r="I7637" s="10"/>
      <c r="J7637" s="9"/>
      <c r="K7637" s="53"/>
      <c r="L7637" s="54"/>
      <c r="P7637" s="17"/>
      <c r="Q7637" s="17"/>
      <c r="R7637" s="17"/>
      <c r="S7637" s="17"/>
      <c r="T7637" s="17"/>
      <c r="U7637" s="17"/>
      <c r="V7637" s="17"/>
      <c r="W7637" s="17"/>
    </row>
    <row r="7638" spans="3:23">
      <c r="C7638" s="3"/>
      <c r="E7638" s="2"/>
      <c r="H7638" s="40"/>
      <c r="I7638" s="10"/>
      <c r="J7638" s="9"/>
      <c r="K7638" s="53"/>
      <c r="L7638" s="54"/>
      <c r="P7638" s="17"/>
      <c r="Q7638" s="17"/>
      <c r="R7638" s="17"/>
      <c r="S7638" s="17"/>
      <c r="T7638" s="17"/>
      <c r="U7638" s="17"/>
      <c r="V7638" s="17"/>
      <c r="W7638" s="17"/>
    </row>
    <row r="7639" spans="3:23">
      <c r="C7639" s="3"/>
      <c r="E7639" s="2"/>
      <c r="H7639" s="40"/>
      <c r="I7639" s="10"/>
      <c r="J7639" s="9"/>
      <c r="K7639" s="53"/>
      <c r="L7639" s="54"/>
      <c r="P7639" s="17"/>
      <c r="Q7639" s="17"/>
      <c r="R7639" s="17"/>
      <c r="S7639" s="17"/>
      <c r="T7639" s="17"/>
      <c r="U7639" s="17"/>
      <c r="V7639" s="17"/>
      <c r="W7639" s="17"/>
    </row>
    <row r="7640" spans="3:23">
      <c r="C7640" s="3"/>
      <c r="E7640" s="2"/>
      <c r="H7640" s="40"/>
      <c r="I7640" s="10"/>
      <c r="J7640" s="9"/>
      <c r="K7640" s="53"/>
      <c r="L7640" s="54"/>
      <c r="P7640" s="17"/>
      <c r="Q7640" s="17"/>
      <c r="R7640" s="17"/>
      <c r="S7640" s="17"/>
      <c r="T7640" s="17"/>
      <c r="U7640" s="17"/>
      <c r="V7640" s="17"/>
      <c r="W7640" s="17"/>
    </row>
    <row r="7641" spans="3:23">
      <c r="C7641" s="3"/>
      <c r="E7641" s="2"/>
      <c r="H7641" s="40"/>
      <c r="I7641" s="10"/>
      <c r="J7641" s="9"/>
      <c r="K7641" s="53"/>
      <c r="L7641" s="54"/>
      <c r="P7641" s="17"/>
      <c r="Q7641" s="17"/>
      <c r="R7641" s="17"/>
      <c r="S7641" s="17"/>
      <c r="T7641" s="17"/>
      <c r="U7641" s="17"/>
      <c r="V7641" s="17"/>
      <c r="W7641" s="17"/>
    </row>
    <row r="7642" spans="3:23">
      <c r="C7642" s="3"/>
      <c r="E7642" s="2"/>
      <c r="H7642" s="40"/>
      <c r="I7642" s="10"/>
      <c r="J7642" s="9"/>
      <c r="K7642" s="53"/>
      <c r="L7642" s="54"/>
      <c r="P7642" s="17"/>
      <c r="Q7642" s="17"/>
      <c r="R7642" s="17"/>
      <c r="S7642" s="17"/>
      <c r="T7642" s="17"/>
      <c r="U7642" s="17"/>
      <c r="V7642" s="17"/>
      <c r="W7642" s="17"/>
    </row>
    <row r="7643" spans="3:23">
      <c r="C7643" s="3"/>
      <c r="E7643" s="2"/>
      <c r="H7643" s="40"/>
      <c r="I7643" s="10"/>
      <c r="J7643" s="9"/>
      <c r="K7643" s="53"/>
      <c r="L7643" s="54"/>
      <c r="P7643" s="17"/>
      <c r="Q7643" s="17"/>
      <c r="R7643" s="17"/>
      <c r="S7643" s="17"/>
      <c r="T7643" s="17"/>
      <c r="U7643" s="17"/>
      <c r="V7643" s="17"/>
      <c r="W7643" s="17"/>
    </row>
    <row r="7644" spans="3:23">
      <c r="C7644" s="3"/>
      <c r="E7644" s="2"/>
      <c r="H7644" s="40"/>
      <c r="I7644" s="10"/>
      <c r="J7644" s="9"/>
      <c r="K7644" s="53"/>
      <c r="L7644" s="54"/>
      <c r="P7644" s="17"/>
      <c r="Q7644" s="17"/>
      <c r="R7644" s="17"/>
      <c r="S7644" s="17"/>
      <c r="T7644" s="17"/>
      <c r="U7644" s="17"/>
      <c r="V7644" s="17"/>
      <c r="W7644" s="17"/>
    </row>
    <row r="7645" spans="3:23">
      <c r="C7645" s="3"/>
      <c r="E7645" s="2"/>
      <c r="H7645" s="40"/>
      <c r="I7645" s="10"/>
      <c r="J7645" s="9"/>
      <c r="K7645" s="53"/>
      <c r="L7645" s="54"/>
      <c r="P7645" s="17"/>
      <c r="Q7645" s="17"/>
      <c r="R7645" s="17"/>
      <c r="S7645" s="17"/>
      <c r="T7645" s="17"/>
      <c r="U7645" s="17"/>
      <c r="V7645" s="17"/>
      <c r="W7645" s="17"/>
    </row>
    <row r="7646" spans="3:23">
      <c r="C7646" s="3"/>
      <c r="E7646" s="2"/>
      <c r="H7646" s="40"/>
      <c r="I7646" s="10"/>
      <c r="J7646" s="9"/>
      <c r="K7646" s="53"/>
      <c r="L7646" s="54"/>
      <c r="P7646" s="17"/>
      <c r="Q7646" s="17"/>
      <c r="R7646" s="17"/>
      <c r="S7646" s="17"/>
      <c r="T7646" s="17"/>
      <c r="U7646" s="17"/>
      <c r="V7646" s="17"/>
      <c r="W7646" s="17"/>
    </row>
    <row r="7647" spans="3:23">
      <c r="C7647" s="3"/>
      <c r="E7647" s="2"/>
      <c r="H7647" s="40"/>
      <c r="I7647" s="10"/>
      <c r="J7647" s="9"/>
      <c r="K7647" s="53"/>
      <c r="L7647" s="54"/>
      <c r="P7647" s="17"/>
      <c r="Q7647" s="17"/>
      <c r="R7647" s="17"/>
      <c r="S7647" s="17"/>
      <c r="T7647" s="17"/>
      <c r="U7647" s="17"/>
      <c r="V7647" s="17"/>
      <c r="W7647" s="17"/>
    </row>
    <row r="7648" spans="3:23">
      <c r="C7648" s="3"/>
      <c r="E7648" s="2"/>
      <c r="H7648" s="40"/>
      <c r="I7648" s="10"/>
      <c r="J7648" s="9"/>
      <c r="K7648" s="53"/>
      <c r="L7648" s="54"/>
      <c r="P7648" s="17"/>
      <c r="Q7648" s="17"/>
      <c r="R7648" s="17"/>
      <c r="S7648" s="17"/>
      <c r="T7648" s="17"/>
      <c r="U7648" s="17"/>
      <c r="V7648" s="17"/>
      <c r="W7648" s="17"/>
    </row>
    <row r="7649" spans="3:23">
      <c r="C7649" s="3"/>
      <c r="E7649" s="2"/>
      <c r="H7649" s="40"/>
      <c r="I7649" s="10"/>
      <c r="J7649" s="9"/>
      <c r="K7649" s="53"/>
      <c r="L7649" s="54"/>
      <c r="P7649" s="17"/>
      <c r="Q7649" s="17"/>
      <c r="R7649" s="17"/>
      <c r="S7649" s="17"/>
      <c r="T7649" s="17"/>
      <c r="U7649" s="17"/>
      <c r="V7649" s="17"/>
      <c r="W7649" s="17"/>
    </row>
    <row r="7650" spans="3:23">
      <c r="C7650" s="3"/>
      <c r="E7650" s="2"/>
      <c r="H7650" s="40"/>
      <c r="I7650" s="10"/>
      <c r="J7650" s="9"/>
      <c r="K7650" s="53"/>
      <c r="L7650" s="54"/>
      <c r="P7650" s="17"/>
      <c r="Q7650" s="17"/>
      <c r="R7650" s="17"/>
      <c r="S7650" s="17"/>
      <c r="T7650" s="17"/>
      <c r="U7650" s="17"/>
      <c r="V7650" s="17"/>
      <c r="W7650" s="17"/>
    </row>
    <row r="7651" spans="3:23">
      <c r="C7651" s="3"/>
      <c r="E7651" s="2"/>
      <c r="H7651" s="40"/>
      <c r="I7651" s="10"/>
      <c r="J7651" s="9"/>
      <c r="K7651" s="53"/>
      <c r="L7651" s="54"/>
      <c r="P7651" s="17"/>
      <c r="Q7651" s="17"/>
      <c r="R7651" s="17"/>
      <c r="S7651" s="17"/>
      <c r="T7651" s="17"/>
      <c r="U7651" s="17"/>
      <c r="V7651" s="17"/>
      <c r="W7651" s="17"/>
    </row>
    <row r="7652" spans="3:23">
      <c r="C7652" s="3"/>
      <c r="E7652" s="2"/>
      <c r="H7652" s="40"/>
      <c r="I7652" s="10"/>
      <c r="J7652" s="9"/>
      <c r="K7652" s="53"/>
      <c r="L7652" s="54"/>
      <c r="P7652" s="17"/>
      <c r="Q7652" s="17"/>
      <c r="R7652" s="17"/>
      <c r="S7652" s="17"/>
      <c r="T7652" s="17"/>
      <c r="U7652" s="17"/>
      <c r="V7652" s="17"/>
      <c r="W7652" s="17"/>
    </row>
    <row r="7653" spans="3:23">
      <c r="C7653" s="3"/>
      <c r="E7653" s="2"/>
      <c r="H7653" s="40"/>
      <c r="I7653" s="10"/>
      <c r="J7653" s="9"/>
      <c r="K7653" s="53"/>
      <c r="L7653" s="54"/>
      <c r="P7653" s="17"/>
      <c r="Q7653" s="17"/>
      <c r="R7653" s="17"/>
      <c r="S7653" s="17"/>
      <c r="T7653" s="17"/>
      <c r="U7653" s="17"/>
      <c r="V7653" s="17"/>
      <c r="W7653" s="17"/>
    </row>
    <row r="7654" spans="3:23">
      <c r="C7654" s="3"/>
      <c r="E7654" s="2"/>
      <c r="H7654" s="40"/>
      <c r="I7654" s="10"/>
      <c r="J7654" s="9"/>
      <c r="K7654" s="53"/>
      <c r="L7654" s="54"/>
      <c r="P7654" s="17"/>
      <c r="Q7654" s="17"/>
      <c r="R7654" s="17"/>
      <c r="S7654" s="17"/>
      <c r="T7654" s="17"/>
      <c r="U7654" s="17"/>
      <c r="V7654" s="17"/>
      <c r="W7654" s="17"/>
    </row>
    <row r="7655" spans="3:23">
      <c r="C7655" s="3"/>
      <c r="E7655" s="2"/>
      <c r="H7655" s="40"/>
      <c r="I7655" s="10"/>
      <c r="J7655" s="9"/>
      <c r="K7655" s="53"/>
      <c r="L7655" s="54"/>
      <c r="P7655" s="17"/>
      <c r="Q7655" s="17"/>
      <c r="R7655" s="17"/>
      <c r="S7655" s="17"/>
      <c r="T7655" s="17"/>
      <c r="U7655" s="17"/>
      <c r="V7655" s="17"/>
      <c r="W7655" s="17"/>
    </row>
    <row r="7656" spans="3:23">
      <c r="C7656" s="3"/>
      <c r="E7656" s="2"/>
      <c r="H7656" s="40"/>
      <c r="I7656" s="10"/>
      <c r="J7656" s="9"/>
      <c r="K7656" s="53"/>
      <c r="L7656" s="54"/>
      <c r="P7656" s="17"/>
      <c r="Q7656" s="17"/>
      <c r="R7656" s="17"/>
      <c r="S7656" s="17"/>
      <c r="T7656" s="17"/>
      <c r="U7656" s="17"/>
      <c r="V7656" s="17"/>
      <c r="W7656" s="17"/>
    </row>
    <row r="7657" spans="3:23">
      <c r="C7657" s="3"/>
      <c r="E7657" s="2"/>
      <c r="H7657" s="40"/>
      <c r="I7657" s="10"/>
      <c r="J7657" s="9"/>
      <c r="K7657" s="53"/>
      <c r="L7657" s="54"/>
      <c r="P7657" s="17"/>
      <c r="Q7657" s="17"/>
      <c r="R7657" s="17"/>
      <c r="S7657" s="17"/>
      <c r="T7657" s="17"/>
      <c r="U7657" s="17"/>
      <c r="V7657" s="17"/>
      <c r="W7657" s="17"/>
    </row>
    <row r="7658" spans="3:23">
      <c r="C7658" s="3"/>
      <c r="E7658" s="2"/>
      <c r="H7658" s="40"/>
      <c r="I7658" s="10"/>
      <c r="J7658" s="9"/>
      <c r="K7658" s="53"/>
      <c r="L7658" s="54"/>
      <c r="P7658" s="17"/>
      <c r="Q7658" s="17"/>
      <c r="R7658" s="17"/>
      <c r="S7658" s="17"/>
      <c r="T7658" s="17"/>
      <c r="U7658" s="17"/>
      <c r="V7658" s="17"/>
      <c r="W7658" s="17"/>
    </row>
    <row r="7659" spans="3:23">
      <c r="C7659" s="3"/>
      <c r="E7659" s="2"/>
      <c r="H7659" s="40"/>
      <c r="I7659" s="10"/>
      <c r="J7659" s="9"/>
      <c r="K7659" s="53"/>
      <c r="L7659" s="54"/>
      <c r="P7659" s="17"/>
      <c r="Q7659" s="17"/>
      <c r="R7659" s="17"/>
      <c r="S7659" s="17"/>
      <c r="T7659" s="17"/>
      <c r="U7659" s="17"/>
      <c r="V7659" s="17"/>
      <c r="W7659" s="17"/>
    </row>
    <row r="7660" spans="3:23">
      <c r="C7660" s="3"/>
      <c r="E7660" s="2"/>
      <c r="H7660" s="40"/>
      <c r="I7660" s="10"/>
      <c r="J7660" s="9"/>
      <c r="K7660" s="53"/>
      <c r="L7660" s="54"/>
      <c r="P7660" s="17"/>
      <c r="Q7660" s="17"/>
      <c r="R7660" s="17"/>
      <c r="S7660" s="17"/>
      <c r="T7660" s="17"/>
      <c r="U7660" s="17"/>
      <c r="V7660" s="17"/>
      <c r="W7660" s="17"/>
    </row>
    <row r="7661" spans="3:23">
      <c r="C7661" s="3"/>
      <c r="E7661" s="2"/>
      <c r="H7661" s="40"/>
      <c r="I7661" s="10"/>
      <c r="J7661" s="9"/>
      <c r="K7661" s="53"/>
      <c r="L7661" s="54"/>
      <c r="P7661" s="17"/>
      <c r="Q7661" s="17"/>
      <c r="R7661" s="17"/>
      <c r="S7661" s="17"/>
      <c r="T7661" s="17"/>
      <c r="U7661" s="17"/>
      <c r="V7661" s="17"/>
      <c r="W7661" s="17"/>
    </row>
    <row r="7662" spans="3:23">
      <c r="C7662" s="3"/>
      <c r="E7662" s="2"/>
      <c r="H7662" s="40"/>
      <c r="I7662" s="10"/>
      <c r="J7662" s="9"/>
      <c r="K7662" s="53"/>
      <c r="L7662" s="54"/>
      <c r="P7662" s="17"/>
      <c r="Q7662" s="17"/>
      <c r="R7662" s="17"/>
      <c r="S7662" s="17"/>
      <c r="T7662" s="17"/>
      <c r="U7662" s="17"/>
      <c r="V7662" s="17"/>
      <c r="W7662" s="17"/>
    </row>
    <row r="7663" spans="3:23">
      <c r="C7663" s="3"/>
      <c r="E7663" s="2"/>
      <c r="H7663" s="40"/>
      <c r="I7663" s="10"/>
      <c r="J7663" s="9"/>
      <c r="K7663" s="53"/>
      <c r="L7663" s="54"/>
      <c r="P7663" s="17"/>
      <c r="Q7663" s="17"/>
      <c r="R7663" s="17"/>
      <c r="S7663" s="17"/>
      <c r="T7663" s="17"/>
      <c r="U7663" s="17"/>
      <c r="V7663" s="17"/>
      <c r="W7663" s="17"/>
    </row>
    <row r="7664" spans="3:23">
      <c r="C7664" s="3"/>
      <c r="E7664" s="2"/>
      <c r="H7664" s="40"/>
      <c r="I7664" s="10"/>
      <c r="J7664" s="9"/>
      <c r="K7664" s="53"/>
      <c r="L7664" s="54"/>
      <c r="P7664" s="17"/>
      <c r="Q7664" s="17"/>
      <c r="R7664" s="17"/>
      <c r="S7664" s="17"/>
      <c r="T7664" s="17"/>
      <c r="U7664" s="17"/>
      <c r="V7664" s="17"/>
      <c r="W7664" s="17"/>
    </row>
    <row r="7665" spans="3:23">
      <c r="C7665" s="3"/>
      <c r="E7665" s="2"/>
      <c r="H7665" s="40"/>
      <c r="I7665" s="10"/>
      <c r="J7665" s="9"/>
      <c r="K7665" s="53"/>
      <c r="L7665" s="54"/>
      <c r="P7665" s="17"/>
      <c r="Q7665" s="17"/>
      <c r="R7665" s="17"/>
      <c r="S7665" s="17"/>
      <c r="T7665" s="17"/>
      <c r="U7665" s="17"/>
      <c r="V7665" s="17"/>
      <c r="W7665" s="17"/>
    </row>
    <row r="7666" spans="3:23">
      <c r="C7666" s="3"/>
      <c r="E7666" s="2"/>
      <c r="H7666" s="40"/>
      <c r="I7666" s="10"/>
      <c r="J7666" s="9"/>
      <c r="K7666" s="53"/>
      <c r="L7666" s="54"/>
      <c r="P7666" s="17"/>
      <c r="Q7666" s="17"/>
      <c r="R7666" s="17"/>
      <c r="S7666" s="17"/>
      <c r="T7666" s="17"/>
      <c r="U7666" s="17"/>
      <c r="V7666" s="17"/>
      <c r="W7666" s="17"/>
    </row>
    <row r="7667" spans="3:23">
      <c r="C7667" s="3"/>
      <c r="E7667" s="2"/>
      <c r="H7667" s="40"/>
      <c r="I7667" s="10"/>
      <c r="J7667" s="9"/>
      <c r="K7667" s="53"/>
      <c r="L7667" s="54"/>
      <c r="P7667" s="17"/>
      <c r="Q7667" s="17"/>
      <c r="R7667" s="17"/>
      <c r="S7667" s="17"/>
      <c r="T7667" s="17"/>
      <c r="U7667" s="17"/>
      <c r="V7667" s="17"/>
      <c r="W7667" s="17"/>
    </row>
    <row r="7668" spans="3:23">
      <c r="C7668" s="3"/>
      <c r="E7668" s="2"/>
      <c r="H7668" s="40"/>
      <c r="I7668" s="10"/>
      <c r="J7668" s="9"/>
      <c r="K7668" s="53"/>
      <c r="L7668" s="54"/>
      <c r="P7668" s="17"/>
      <c r="Q7668" s="17"/>
      <c r="R7668" s="17"/>
      <c r="S7668" s="17"/>
      <c r="T7668" s="17"/>
      <c r="U7668" s="17"/>
      <c r="V7668" s="17"/>
      <c r="W7668" s="17"/>
    </row>
    <row r="7669" spans="3:23">
      <c r="C7669" s="3"/>
      <c r="E7669" s="2"/>
      <c r="H7669" s="40"/>
      <c r="I7669" s="10"/>
      <c r="J7669" s="9"/>
      <c r="K7669" s="53"/>
      <c r="L7669" s="54"/>
      <c r="P7669" s="17"/>
      <c r="Q7669" s="17"/>
      <c r="R7669" s="17"/>
      <c r="S7669" s="17"/>
      <c r="T7669" s="17"/>
      <c r="U7669" s="17"/>
      <c r="V7669" s="17"/>
      <c r="W7669" s="17"/>
    </row>
    <row r="7670" spans="3:23">
      <c r="C7670" s="3"/>
      <c r="E7670" s="2"/>
      <c r="H7670" s="40"/>
      <c r="I7670" s="10"/>
      <c r="J7670" s="9"/>
      <c r="K7670" s="53"/>
      <c r="L7670" s="54"/>
      <c r="P7670" s="17"/>
      <c r="Q7670" s="17"/>
      <c r="R7670" s="17"/>
      <c r="S7670" s="17"/>
      <c r="T7670" s="17"/>
      <c r="U7670" s="17"/>
      <c r="V7670" s="17"/>
      <c r="W7670" s="17"/>
    </row>
    <row r="7671" spans="3:23">
      <c r="C7671" s="3"/>
      <c r="E7671" s="2"/>
      <c r="H7671" s="40"/>
      <c r="I7671" s="10"/>
      <c r="J7671" s="9"/>
      <c r="K7671" s="53"/>
      <c r="L7671" s="54"/>
      <c r="P7671" s="17"/>
      <c r="Q7671" s="17"/>
      <c r="R7671" s="17"/>
      <c r="S7671" s="17"/>
      <c r="T7671" s="17"/>
      <c r="U7671" s="17"/>
      <c r="V7671" s="17"/>
      <c r="W7671" s="17"/>
    </row>
    <row r="7672" spans="3:23">
      <c r="C7672" s="3"/>
      <c r="E7672" s="2"/>
      <c r="H7672" s="40"/>
      <c r="I7672" s="10"/>
      <c r="J7672" s="9"/>
      <c r="K7672" s="53"/>
      <c r="L7672" s="54"/>
      <c r="P7672" s="17"/>
      <c r="Q7672" s="17"/>
      <c r="R7672" s="17"/>
      <c r="S7672" s="17"/>
      <c r="T7672" s="17"/>
      <c r="U7672" s="17"/>
      <c r="V7672" s="17"/>
      <c r="W7672" s="17"/>
    </row>
    <row r="7673" spans="3:23">
      <c r="C7673" s="3"/>
      <c r="E7673" s="2"/>
      <c r="H7673" s="40"/>
      <c r="I7673" s="10"/>
      <c r="J7673" s="9"/>
      <c r="K7673" s="53"/>
      <c r="L7673" s="54"/>
      <c r="P7673" s="17"/>
      <c r="Q7673" s="17"/>
      <c r="R7673" s="17"/>
      <c r="S7673" s="17"/>
      <c r="T7673" s="17"/>
      <c r="U7673" s="17"/>
      <c r="V7673" s="17"/>
      <c r="W7673" s="17"/>
    </row>
    <row r="7674" spans="3:23">
      <c r="C7674" s="3"/>
      <c r="E7674" s="2"/>
      <c r="H7674" s="40"/>
      <c r="I7674" s="10"/>
      <c r="J7674" s="9"/>
      <c r="K7674" s="53"/>
      <c r="L7674" s="54"/>
      <c r="P7674" s="17"/>
      <c r="Q7674" s="17"/>
      <c r="R7674" s="17"/>
      <c r="S7674" s="17"/>
      <c r="T7674" s="17"/>
      <c r="U7674" s="17"/>
      <c r="V7674" s="17"/>
      <c r="W7674" s="17"/>
    </row>
    <row r="7675" spans="3:23">
      <c r="C7675" s="3"/>
      <c r="E7675" s="2"/>
      <c r="H7675" s="40"/>
      <c r="I7675" s="10"/>
      <c r="J7675" s="9"/>
      <c r="K7675" s="53"/>
      <c r="L7675" s="54"/>
      <c r="P7675" s="17"/>
      <c r="Q7675" s="17"/>
      <c r="R7675" s="17"/>
      <c r="S7675" s="17"/>
      <c r="T7675" s="17"/>
      <c r="U7675" s="17"/>
      <c r="V7675" s="17"/>
      <c r="W7675" s="17"/>
    </row>
    <row r="7676" spans="3:23">
      <c r="C7676" s="3"/>
      <c r="E7676" s="2"/>
      <c r="H7676" s="40"/>
      <c r="I7676" s="10"/>
      <c r="J7676" s="9"/>
      <c r="K7676" s="53"/>
      <c r="L7676" s="54"/>
      <c r="P7676" s="17"/>
      <c r="Q7676" s="17"/>
      <c r="R7676" s="17"/>
      <c r="S7676" s="17"/>
      <c r="T7676" s="17"/>
      <c r="U7676" s="17"/>
      <c r="V7676" s="17"/>
      <c r="W7676" s="17"/>
    </row>
    <row r="7677" spans="3:23">
      <c r="C7677" s="3"/>
      <c r="E7677" s="2"/>
      <c r="H7677" s="40"/>
      <c r="I7677" s="10"/>
      <c r="J7677" s="9"/>
      <c r="K7677" s="53"/>
      <c r="L7677" s="54"/>
      <c r="P7677" s="17"/>
      <c r="Q7677" s="17"/>
      <c r="R7677" s="17"/>
      <c r="S7677" s="17"/>
      <c r="T7677" s="17"/>
      <c r="U7677" s="17"/>
      <c r="V7677" s="17"/>
      <c r="W7677" s="17"/>
    </row>
    <row r="7678" spans="3:23">
      <c r="C7678" s="3"/>
      <c r="E7678" s="2"/>
      <c r="H7678" s="40"/>
      <c r="I7678" s="10"/>
      <c r="J7678" s="9"/>
      <c r="K7678" s="53"/>
      <c r="L7678" s="54"/>
      <c r="P7678" s="17"/>
      <c r="Q7678" s="17"/>
      <c r="R7678" s="17"/>
      <c r="S7678" s="17"/>
      <c r="T7678" s="17"/>
      <c r="U7678" s="17"/>
      <c r="V7678" s="17"/>
      <c r="W7678" s="17"/>
    </row>
    <row r="7679" spans="3:23">
      <c r="C7679" s="3"/>
      <c r="E7679" s="2"/>
      <c r="H7679" s="40"/>
      <c r="I7679" s="10"/>
      <c r="J7679" s="9"/>
      <c r="K7679" s="53"/>
      <c r="L7679" s="54"/>
      <c r="P7679" s="17"/>
      <c r="Q7679" s="17"/>
      <c r="R7679" s="17"/>
      <c r="S7679" s="17"/>
      <c r="T7679" s="17"/>
      <c r="U7679" s="17"/>
      <c r="V7679" s="17"/>
      <c r="W7679" s="17"/>
    </row>
    <row r="7680" spans="3:23">
      <c r="C7680" s="3"/>
      <c r="E7680" s="2"/>
      <c r="H7680" s="40"/>
      <c r="I7680" s="10"/>
      <c r="J7680" s="9"/>
      <c r="K7680" s="53"/>
      <c r="L7680" s="54"/>
      <c r="P7680" s="17"/>
      <c r="Q7680" s="17"/>
      <c r="R7680" s="17"/>
      <c r="S7680" s="17"/>
      <c r="T7680" s="17"/>
      <c r="U7680" s="17"/>
      <c r="V7680" s="17"/>
      <c r="W7680" s="17"/>
    </row>
    <row r="7681" spans="3:23">
      <c r="C7681" s="3"/>
      <c r="E7681" s="2"/>
      <c r="H7681" s="40"/>
      <c r="I7681" s="10"/>
      <c r="J7681" s="9"/>
      <c r="K7681" s="53"/>
      <c r="L7681" s="54"/>
      <c r="P7681" s="17"/>
      <c r="Q7681" s="17"/>
      <c r="R7681" s="17"/>
      <c r="S7681" s="17"/>
      <c r="T7681" s="17"/>
      <c r="U7681" s="17"/>
      <c r="V7681" s="17"/>
      <c r="W7681" s="17"/>
    </row>
    <row r="7682" spans="3:23">
      <c r="C7682" s="3"/>
      <c r="E7682" s="2"/>
      <c r="H7682" s="40"/>
      <c r="I7682" s="10"/>
      <c r="J7682" s="9"/>
      <c r="K7682" s="53"/>
      <c r="L7682" s="54"/>
      <c r="P7682" s="17"/>
      <c r="Q7682" s="17"/>
      <c r="R7682" s="17"/>
      <c r="S7682" s="17"/>
      <c r="T7682" s="17"/>
      <c r="U7682" s="17"/>
      <c r="V7682" s="17"/>
      <c r="W7682" s="17"/>
    </row>
    <row r="7683" spans="3:23">
      <c r="C7683" s="3"/>
      <c r="E7683" s="2"/>
      <c r="H7683" s="40"/>
      <c r="I7683" s="10"/>
      <c r="J7683" s="9"/>
      <c r="K7683" s="53"/>
      <c r="L7683" s="54"/>
      <c r="P7683" s="17"/>
      <c r="Q7683" s="17"/>
      <c r="R7683" s="17"/>
      <c r="S7683" s="17"/>
      <c r="T7683" s="17"/>
      <c r="U7683" s="17"/>
      <c r="V7683" s="17"/>
      <c r="W7683" s="17"/>
    </row>
    <row r="7684" spans="3:23">
      <c r="C7684" s="3"/>
      <c r="E7684" s="2"/>
      <c r="H7684" s="40"/>
      <c r="I7684" s="10"/>
      <c r="J7684" s="9"/>
      <c r="K7684" s="53"/>
      <c r="L7684" s="54"/>
      <c r="P7684" s="17"/>
      <c r="Q7684" s="17"/>
      <c r="R7684" s="17"/>
      <c r="S7684" s="17"/>
      <c r="T7684" s="17"/>
      <c r="U7684" s="17"/>
      <c r="V7684" s="17"/>
      <c r="W7684" s="17"/>
    </row>
    <row r="7685" spans="3:23">
      <c r="C7685" s="3"/>
      <c r="E7685" s="2"/>
      <c r="H7685" s="40"/>
      <c r="I7685" s="10"/>
      <c r="J7685" s="9"/>
      <c r="K7685" s="53"/>
      <c r="L7685" s="54"/>
      <c r="P7685" s="17"/>
      <c r="Q7685" s="17"/>
      <c r="R7685" s="17"/>
      <c r="S7685" s="17"/>
      <c r="T7685" s="17"/>
      <c r="U7685" s="17"/>
      <c r="V7685" s="17"/>
      <c r="W7685" s="17"/>
    </row>
    <row r="7686" spans="3:23">
      <c r="C7686" s="3"/>
      <c r="E7686" s="2"/>
      <c r="H7686" s="40"/>
      <c r="I7686" s="10"/>
      <c r="J7686" s="9"/>
      <c r="K7686" s="53"/>
      <c r="L7686" s="54"/>
      <c r="P7686" s="17"/>
      <c r="Q7686" s="17"/>
      <c r="R7686" s="17"/>
      <c r="S7686" s="17"/>
      <c r="T7686" s="17"/>
      <c r="U7686" s="17"/>
      <c r="V7686" s="17"/>
      <c r="W7686" s="17"/>
    </row>
    <row r="7687" spans="3:23">
      <c r="C7687" s="3"/>
      <c r="E7687" s="2"/>
      <c r="H7687" s="40"/>
      <c r="I7687" s="10"/>
      <c r="J7687" s="9"/>
      <c r="K7687" s="53"/>
      <c r="L7687" s="54"/>
      <c r="P7687" s="17"/>
      <c r="Q7687" s="17"/>
      <c r="R7687" s="17"/>
      <c r="S7687" s="17"/>
      <c r="T7687" s="17"/>
      <c r="U7687" s="17"/>
      <c r="V7687" s="17"/>
      <c r="W7687" s="17"/>
    </row>
    <row r="7688" spans="3:23">
      <c r="C7688" s="3"/>
      <c r="E7688" s="2"/>
      <c r="H7688" s="40"/>
      <c r="I7688" s="10"/>
      <c r="J7688" s="9"/>
      <c r="K7688" s="53"/>
      <c r="L7688" s="54"/>
      <c r="P7688" s="17"/>
      <c r="Q7688" s="17"/>
      <c r="R7688" s="17"/>
      <c r="S7688" s="17"/>
      <c r="T7688" s="17"/>
      <c r="U7688" s="17"/>
      <c r="V7688" s="17"/>
      <c r="W7688" s="17"/>
    </row>
    <row r="7689" spans="3:23">
      <c r="C7689" s="3"/>
      <c r="E7689" s="2"/>
      <c r="H7689" s="40"/>
      <c r="I7689" s="10"/>
      <c r="J7689" s="9"/>
      <c r="K7689" s="53"/>
      <c r="L7689" s="54"/>
      <c r="P7689" s="17"/>
      <c r="Q7689" s="17"/>
      <c r="R7689" s="17"/>
      <c r="S7689" s="17"/>
      <c r="T7689" s="17"/>
      <c r="U7689" s="17"/>
      <c r="V7689" s="17"/>
      <c r="W7689" s="17"/>
    </row>
    <row r="7690" spans="3:23">
      <c r="C7690" s="3"/>
      <c r="E7690" s="2"/>
      <c r="H7690" s="40"/>
      <c r="I7690" s="10"/>
      <c r="J7690" s="9"/>
      <c r="K7690" s="53"/>
      <c r="L7690" s="54"/>
      <c r="P7690" s="17"/>
      <c r="Q7690" s="17"/>
      <c r="R7690" s="17"/>
      <c r="S7690" s="17"/>
      <c r="T7690" s="17"/>
      <c r="U7690" s="17"/>
      <c r="V7690" s="17"/>
      <c r="W7690" s="17"/>
    </row>
    <row r="7691" spans="3:23">
      <c r="C7691" s="3"/>
      <c r="E7691" s="2"/>
      <c r="H7691" s="40"/>
      <c r="I7691" s="10"/>
      <c r="J7691" s="9"/>
      <c r="K7691" s="53"/>
      <c r="L7691" s="54"/>
      <c r="P7691" s="17"/>
      <c r="Q7691" s="17"/>
      <c r="R7691" s="17"/>
      <c r="S7691" s="17"/>
      <c r="T7691" s="17"/>
      <c r="U7691" s="17"/>
      <c r="V7691" s="17"/>
      <c r="W7691" s="17"/>
    </row>
    <row r="7692" spans="3:23">
      <c r="C7692" s="3"/>
      <c r="E7692" s="2"/>
      <c r="H7692" s="40"/>
      <c r="I7692" s="10"/>
      <c r="J7692" s="9"/>
      <c r="K7692" s="53"/>
      <c r="L7692" s="54"/>
      <c r="P7692" s="17"/>
      <c r="Q7692" s="17"/>
      <c r="R7692" s="17"/>
      <c r="S7692" s="17"/>
      <c r="T7692" s="17"/>
      <c r="U7692" s="17"/>
      <c r="V7692" s="17"/>
      <c r="W7692" s="17"/>
    </row>
    <row r="7693" spans="3:23">
      <c r="C7693" s="3"/>
      <c r="E7693" s="2"/>
      <c r="H7693" s="40"/>
      <c r="I7693" s="10"/>
      <c r="J7693" s="9"/>
      <c r="K7693" s="53"/>
      <c r="L7693" s="54"/>
      <c r="P7693" s="17"/>
      <c r="Q7693" s="17"/>
      <c r="R7693" s="17"/>
      <c r="S7693" s="17"/>
      <c r="T7693" s="17"/>
      <c r="U7693" s="17"/>
      <c r="V7693" s="17"/>
      <c r="W7693" s="17"/>
    </row>
    <row r="7694" spans="3:23">
      <c r="C7694" s="3"/>
      <c r="E7694" s="2"/>
      <c r="H7694" s="40"/>
      <c r="I7694" s="10"/>
      <c r="J7694" s="9"/>
      <c r="K7694" s="53"/>
      <c r="L7694" s="54"/>
      <c r="P7694" s="17"/>
      <c r="Q7694" s="17"/>
      <c r="R7694" s="17"/>
      <c r="S7694" s="17"/>
      <c r="T7694" s="17"/>
      <c r="U7694" s="17"/>
      <c r="V7694" s="17"/>
      <c r="W7694" s="17"/>
    </row>
    <row r="7695" spans="3:23">
      <c r="C7695" s="3"/>
      <c r="E7695" s="2"/>
      <c r="H7695" s="40"/>
      <c r="I7695" s="10"/>
      <c r="J7695" s="9"/>
      <c r="K7695" s="53"/>
      <c r="L7695" s="54"/>
      <c r="P7695" s="17"/>
      <c r="Q7695" s="17"/>
      <c r="R7695" s="17"/>
      <c r="S7695" s="17"/>
      <c r="T7695" s="17"/>
      <c r="U7695" s="17"/>
      <c r="V7695" s="17"/>
      <c r="W7695" s="17"/>
    </row>
    <row r="7696" spans="3:23">
      <c r="C7696" s="3"/>
      <c r="E7696" s="2"/>
      <c r="H7696" s="40"/>
      <c r="I7696" s="10"/>
      <c r="J7696" s="9"/>
      <c r="K7696" s="53"/>
      <c r="L7696" s="54"/>
      <c r="P7696" s="17"/>
      <c r="Q7696" s="17"/>
      <c r="R7696" s="17"/>
      <c r="S7696" s="17"/>
      <c r="T7696" s="17"/>
      <c r="U7696" s="17"/>
      <c r="V7696" s="17"/>
      <c r="W7696" s="17"/>
    </row>
    <row r="7697" spans="3:23">
      <c r="C7697" s="3"/>
      <c r="E7697" s="2"/>
      <c r="H7697" s="40"/>
      <c r="I7697" s="10"/>
      <c r="J7697" s="9"/>
      <c r="K7697" s="53"/>
      <c r="L7697" s="54"/>
      <c r="P7697" s="17"/>
      <c r="Q7697" s="17"/>
      <c r="R7697" s="17"/>
      <c r="S7697" s="17"/>
      <c r="T7697" s="17"/>
      <c r="U7697" s="17"/>
      <c r="V7697" s="17"/>
      <c r="W7697" s="17"/>
    </row>
    <row r="7698" spans="3:23">
      <c r="C7698" s="3"/>
      <c r="E7698" s="2"/>
      <c r="H7698" s="40"/>
      <c r="I7698" s="10"/>
      <c r="J7698" s="9"/>
      <c r="K7698" s="53"/>
      <c r="L7698" s="54"/>
      <c r="P7698" s="17"/>
      <c r="Q7698" s="17"/>
      <c r="R7698" s="17"/>
      <c r="S7698" s="17"/>
      <c r="T7698" s="17"/>
      <c r="U7698" s="17"/>
      <c r="V7698" s="17"/>
      <c r="W7698" s="17"/>
    </row>
    <row r="7699" spans="3:23">
      <c r="C7699" s="3"/>
      <c r="E7699" s="2"/>
      <c r="H7699" s="40"/>
      <c r="I7699" s="10"/>
      <c r="J7699" s="9"/>
      <c r="K7699" s="53"/>
      <c r="L7699" s="54"/>
      <c r="P7699" s="17"/>
      <c r="Q7699" s="17"/>
      <c r="R7699" s="17"/>
      <c r="S7699" s="17"/>
      <c r="T7699" s="17"/>
      <c r="U7699" s="17"/>
      <c r="V7699" s="17"/>
      <c r="W7699" s="17"/>
    </row>
    <row r="7700" spans="3:23">
      <c r="C7700" s="3"/>
      <c r="E7700" s="2"/>
      <c r="H7700" s="40"/>
      <c r="I7700" s="10"/>
      <c r="J7700" s="9"/>
      <c r="K7700" s="53"/>
      <c r="L7700" s="54"/>
      <c r="P7700" s="17"/>
      <c r="Q7700" s="17"/>
      <c r="R7700" s="17"/>
      <c r="S7700" s="17"/>
      <c r="T7700" s="17"/>
      <c r="U7700" s="17"/>
      <c r="V7700" s="17"/>
      <c r="W7700" s="17"/>
    </row>
    <row r="7701" spans="3:23">
      <c r="C7701" s="3"/>
      <c r="E7701" s="2"/>
      <c r="H7701" s="40"/>
      <c r="I7701" s="10"/>
      <c r="J7701" s="9"/>
      <c r="K7701" s="53"/>
      <c r="L7701" s="54"/>
      <c r="P7701" s="17"/>
      <c r="Q7701" s="17"/>
      <c r="R7701" s="17"/>
      <c r="S7701" s="17"/>
      <c r="T7701" s="17"/>
      <c r="U7701" s="17"/>
      <c r="V7701" s="17"/>
      <c r="W7701" s="17"/>
    </row>
    <row r="7702" spans="3:23">
      <c r="C7702" s="3"/>
      <c r="E7702" s="2"/>
      <c r="H7702" s="40"/>
      <c r="I7702" s="10"/>
      <c r="J7702" s="9"/>
      <c r="K7702" s="53"/>
      <c r="L7702" s="54"/>
      <c r="P7702" s="17"/>
      <c r="Q7702" s="17"/>
      <c r="R7702" s="17"/>
      <c r="S7702" s="17"/>
      <c r="T7702" s="17"/>
      <c r="U7702" s="17"/>
      <c r="V7702" s="17"/>
      <c r="W7702" s="17"/>
    </row>
    <row r="7703" spans="3:23">
      <c r="C7703" s="3"/>
      <c r="E7703" s="2"/>
      <c r="H7703" s="40"/>
      <c r="I7703" s="10"/>
      <c r="J7703" s="9"/>
      <c r="K7703" s="53"/>
      <c r="L7703" s="54"/>
      <c r="P7703" s="17"/>
      <c r="Q7703" s="17"/>
      <c r="R7703" s="17"/>
      <c r="S7703" s="17"/>
      <c r="T7703" s="17"/>
      <c r="U7703" s="17"/>
      <c r="V7703" s="17"/>
      <c r="W7703" s="17"/>
    </row>
    <row r="7704" spans="3:23">
      <c r="C7704" s="3"/>
      <c r="E7704" s="2"/>
      <c r="H7704" s="40"/>
      <c r="I7704" s="10"/>
      <c r="J7704" s="9"/>
      <c r="K7704" s="53"/>
      <c r="L7704" s="54"/>
      <c r="P7704" s="17"/>
      <c r="Q7704" s="17"/>
      <c r="R7704" s="17"/>
      <c r="S7704" s="17"/>
      <c r="T7704" s="17"/>
      <c r="U7704" s="17"/>
      <c r="V7704" s="17"/>
      <c r="W7704" s="17"/>
    </row>
    <row r="7705" spans="3:23">
      <c r="C7705" s="3"/>
      <c r="E7705" s="2"/>
      <c r="H7705" s="40"/>
      <c r="I7705" s="10"/>
      <c r="J7705" s="9"/>
      <c r="K7705" s="53"/>
      <c r="L7705" s="54"/>
      <c r="P7705" s="17"/>
      <c r="Q7705" s="17"/>
      <c r="R7705" s="17"/>
      <c r="S7705" s="17"/>
      <c r="T7705" s="17"/>
      <c r="U7705" s="17"/>
      <c r="V7705" s="17"/>
      <c r="W7705" s="17"/>
    </row>
    <row r="7706" spans="3:23">
      <c r="C7706" s="3"/>
      <c r="E7706" s="2"/>
      <c r="H7706" s="40"/>
      <c r="I7706" s="10"/>
      <c r="J7706" s="9"/>
      <c r="K7706" s="53"/>
      <c r="L7706" s="54"/>
      <c r="P7706" s="17"/>
      <c r="Q7706" s="17"/>
      <c r="R7706" s="17"/>
      <c r="S7706" s="17"/>
      <c r="T7706" s="17"/>
      <c r="U7706" s="17"/>
      <c r="V7706" s="17"/>
      <c r="W7706" s="17"/>
    </row>
    <row r="7707" spans="3:23">
      <c r="C7707" s="3"/>
      <c r="E7707" s="2"/>
      <c r="H7707" s="40"/>
      <c r="I7707" s="10"/>
      <c r="J7707" s="9"/>
      <c r="K7707" s="53"/>
      <c r="L7707" s="54"/>
      <c r="P7707" s="17"/>
      <c r="Q7707" s="17"/>
      <c r="R7707" s="17"/>
      <c r="S7707" s="17"/>
      <c r="T7707" s="17"/>
      <c r="U7707" s="17"/>
      <c r="V7707" s="17"/>
      <c r="W7707" s="17"/>
    </row>
    <row r="7708" spans="3:23">
      <c r="C7708" s="3"/>
      <c r="E7708" s="2"/>
      <c r="H7708" s="40"/>
      <c r="I7708" s="10"/>
      <c r="J7708" s="9"/>
      <c r="K7708" s="53"/>
      <c r="L7708" s="54"/>
      <c r="P7708" s="17"/>
      <c r="Q7708" s="17"/>
      <c r="R7708" s="17"/>
      <c r="S7708" s="17"/>
      <c r="T7708" s="17"/>
      <c r="U7708" s="17"/>
      <c r="V7708" s="17"/>
      <c r="W7708" s="17"/>
    </row>
    <row r="7709" spans="3:23">
      <c r="C7709" s="3"/>
      <c r="E7709" s="2"/>
      <c r="H7709" s="40"/>
      <c r="I7709" s="10"/>
      <c r="J7709" s="9"/>
      <c r="K7709" s="53"/>
      <c r="L7709" s="54"/>
      <c r="P7709" s="17"/>
      <c r="Q7709" s="17"/>
      <c r="R7709" s="17"/>
      <c r="S7709" s="17"/>
      <c r="T7709" s="17"/>
      <c r="U7709" s="17"/>
      <c r="V7709" s="17"/>
      <c r="W7709" s="17"/>
    </row>
    <row r="7710" spans="3:23">
      <c r="C7710" s="3"/>
      <c r="E7710" s="2"/>
      <c r="H7710" s="40"/>
      <c r="I7710" s="10"/>
      <c r="J7710" s="9"/>
      <c r="K7710" s="53"/>
      <c r="L7710" s="54"/>
      <c r="P7710" s="17"/>
      <c r="Q7710" s="17"/>
      <c r="R7710" s="17"/>
      <c r="S7710" s="17"/>
      <c r="T7710" s="17"/>
      <c r="U7710" s="17"/>
      <c r="V7710" s="17"/>
      <c r="W7710" s="17"/>
    </row>
    <row r="7711" spans="3:23">
      <c r="C7711" s="3"/>
      <c r="E7711" s="2"/>
      <c r="H7711" s="40"/>
      <c r="I7711" s="10"/>
      <c r="J7711" s="9"/>
      <c r="K7711" s="53"/>
      <c r="L7711" s="54"/>
      <c r="P7711" s="17"/>
      <c r="Q7711" s="17"/>
      <c r="R7711" s="17"/>
      <c r="S7711" s="17"/>
      <c r="T7711" s="17"/>
      <c r="U7711" s="17"/>
      <c r="V7711" s="17"/>
      <c r="W7711" s="17"/>
    </row>
    <row r="7712" spans="3:23">
      <c r="C7712" s="3"/>
      <c r="E7712" s="2"/>
      <c r="H7712" s="40"/>
      <c r="I7712" s="10"/>
      <c r="J7712" s="9"/>
      <c r="K7712" s="53"/>
      <c r="L7712" s="54"/>
      <c r="P7712" s="17"/>
      <c r="Q7712" s="17"/>
      <c r="R7712" s="17"/>
      <c r="S7712" s="17"/>
      <c r="T7712" s="17"/>
      <c r="U7712" s="17"/>
      <c r="V7712" s="17"/>
      <c r="W7712" s="17"/>
    </row>
    <row r="7713" spans="3:23">
      <c r="C7713" s="3"/>
      <c r="E7713" s="2"/>
      <c r="H7713" s="40"/>
      <c r="I7713" s="10"/>
      <c r="J7713" s="9"/>
      <c r="K7713" s="53"/>
      <c r="L7713" s="54"/>
      <c r="P7713" s="17"/>
      <c r="Q7713" s="17"/>
      <c r="R7713" s="17"/>
      <c r="S7713" s="17"/>
      <c r="T7713" s="17"/>
      <c r="U7713" s="17"/>
      <c r="V7713" s="17"/>
      <c r="W7713" s="17"/>
    </row>
    <row r="7714" spans="3:23">
      <c r="C7714" s="3"/>
      <c r="E7714" s="2"/>
      <c r="H7714" s="40"/>
      <c r="I7714" s="10"/>
      <c r="J7714" s="9"/>
      <c r="K7714" s="53"/>
      <c r="L7714" s="54"/>
      <c r="P7714" s="17"/>
      <c r="Q7714" s="17"/>
      <c r="R7714" s="17"/>
      <c r="S7714" s="17"/>
      <c r="T7714" s="17"/>
      <c r="U7714" s="17"/>
      <c r="V7714" s="17"/>
      <c r="W7714" s="17"/>
    </row>
    <row r="7715" spans="3:23">
      <c r="C7715" s="3"/>
      <c r="E7715" s="2"/>
      <c r="H7715" s="40"/>
      <c r="I7715" s="10"/>
      <c r="J7715" s="9"/>
      <c r="K7715" s="53"/>
      <c r="L7715" s="54"/>
      <c r="P7715" s="17"/>
      <c r="Q7715" s="17"/>
      <c r="R7715" s="17"/>
      <c r="S7715" s="17"/>
      <c r="T7715" s="17"/>
      <c r="U7715" s="17"/>
      <c r="V7715" s="17"/>
      <c r="W7715" s="17"/>
    </row>
    <row r="7716" spans="3:23">
      <c r="C7716" s="3"/>
      <c r="E7716" s="2"/>
      <c r="H7716" s="40"/>
      <c r="I7716" s="10"/>
      <c r="J7716" s="9"/>
      <c r="K7716" s="53"/>
      <c r="L7716" s="54"/>
      <c r="P7716" s="17"/>
      <c r="Q7716" s="17"/>
      <c r="R7716" s="17"/>
      <c r="S7716" s="17"/>
      <c r="T7716" s="17"/>
      <c r="U7716" s="17"/>
      <c r="V7716" s="17"/>
      <c r="W7716" s="17"/>
    </row>
    <row r="7717" spans="3:23">
      <c r="C7717" s="3"/>
      <c r="E7717" s="2"/>
      <c r="H7717" s="40"/>
      <c r="I7717" s="10"/>
      <c r="J7717" s="9"/>
      <c r="K7717" s="53"/>
      <c r="L7717" s="54"/>
      <c r="P7717" s="17"/>
      <c r="Q7717" s="17"/>
      <c r="R7717" s="17"/>
      <c r="S7717" s="17"/>
      <c r="T7717" s="17"/>
      <c r="U7717" s="17"/>
      <c r="V7717" s="17"/>
      <c r="W7717" s="17"/>
    </row>
    <row r="7718" spans="3:23">
      <c r="C7718" s="3"/>
      <c r="E7718" s="2"/>
      <c r="H7718" s="40"/>
      <c r="I7718" s="10"/>
      <c r="J7718" s="9"/>
      <c r="K7718" s="53"/>
      <c r="L7718" s="54"/>
      <c r="P7718" s="17"/>
      <c r="Q7718" s="17"/>
      <c r="R7718" s="17"/>
      <c r="S7718" s="17"/>
      <c r="T7718" s="17"/>
      <c r="U7718" s="17"/>
      <c r="V7718" s="17"/>
      <c r="W7718" s="17"/>
    </row>
    <row r="7719" spans="3:23">
      <c r="C7719" s="3"/>
      <c r="E7719" s="2"/>
      <c r="H7719" s="40"/>
      <c r="I7719" s="10"/>
      <c r="J7719" s="9"/>
      <c r="K7719" s="53"/>
      <c r="L7719" s="54"/>
      <c r="P7719" s="17"/>
      <c r="Q7719" s="17"/>
      <c r="R7719" s="17"/>
      <c r="S7719" s="17"/>
      <c r="T7719" s="17"/>
      <c r="U7719" s="17"/>
      <c r="V7719" s="17"/>
      <c r="W7719" s="17"/>
    </row>
    <row r="7720" spans="3:23">
      <c r="C7720" s="3"/>
      <c r="E7720" s="2"/>
      <c r="H7720" s="40"/>
      <c r="I7720" s="10"/>
      <c r="J7720" s="9"/>
      <c r="K7720" s="53"/>
      <c r="L7720" s="54"/>
      <c r="P7720" s="17"/>
      <c r="Q7720" s="17"/>
      <c r="R7720" s="17"/>
      <c r="S7720" s="17"/>
      <c r="T7720" s="17"/>
      <c r="U7720" s="17"/>
      <c r="V7720" s="17"/>
      <c r="W7720" s="17"/>
    </row>
    <row r="7721" spans="3:23">
      <c r="C7721" s="3"/>
      <c r="E7721" s="2"/>
      <c r="H7721" s="40"/>
      <c r="I7721" s="10"/>
      <c r="J7721" s="9"/>
      <c r="K7721" s="53"/>
      <c r="L7721" s="54"/>
      <c r="P7721" s="17"/>
      <c r="Q7721" s="17"/>
      <c r="R7721" s="17"/>
      <c r="S7721" s="17"/>
      <c r="T7721" s="17"/>
      <c r="U7721" s="17"/>
      <c r="V7721" s="17"/>
      <c r="W7721" s="17"/>
    </row>
    <row r="7722" spans="3:23">
      <c r="C7722" s="3"/>
      <c r="E7722" s="2"/>
      <c r="H7722" s="40"/>
      <c r="I7722" s="10"/>
      <c r="J7722" s="9"/>
      <c r="K7722" s="53"/>
      <c r="L7722" s="54"/>
      <c r="P7722" s="17"/>
      <c r="Q7722" s="17"/>
      <c r="R7722" s="17"/>
      <c r="S7722" s="17"/>
      <c r="T7722" s="17"/>
      <c r="U7722" s="17"/>
      <c r="V7722" s="17"/>
      <c r="W7722" s="17"/>
    </row>
    <row r="7723" spans="3:23">
      <c r="C7723" s="3"/>
      <c r="E7723" s="2"/>
      <c r="H7723" s="40"/>
      <c r="I7723" s="10"/>
      <c r="J7723" s="9"/>
      <c r="K7723" s="53"/>
      <c r="L7723" s="54"/>
      <c r="P7723" s="17"/>
      <c r="Q7723" s="17"/>
      <c r="R7723" s="17"/>
      <c r="S7723" s="17"/>
      <c r="T7723" s="17"/>
      <c r="U7723" s="17"/>
      <c r="V7723" s="17"/>
      <c r="W7723" s="17"/>
    </row>
    <row r="7724" spans="3:23">
      <c r="C7724" s="3"/>
      <c r="E7724" s="2"/>
      <c r="H7724" s="40"/>
      <c r="I7724" s="10"/>
      <c r="J7724" s="9"/>
      <c r="K7724" s="53"/>
      <c r="L7724" s="54"/>
      <c r="P7724" s="17"/>
      <c r="Q7724" s="17"/>
      <c r="R7724" s="17"/>
      <c r="S7724" s="17"/>
      <c r="T7724" s="17"/>
      <c r="U7724" s="17"/>
      <c r="V7724" s="17"/>
      <c r="W7724" s="17"/>
    </row>
    <row r="7725" spans="3:23">
      <c r="C7725" s="3"/>
      <c r="E7725" s="2"/>
      <c r="H7725" s="40"/>
      <c r="I7725" s="10"/>
      <c r="J7725" s="9"/>
      <c r="K7725" s="53"/>
      <c r="L7725" s="54"/>
      <c r="P7725" s="17"/>
      <c r="Q7725" s="17"/>
      <c r="R7725" s="17"/>
      <c r="S7725" s="17"/>
      <c r="T7725" s="17"/>
      <c r="U7725" s="17"/>
      <c r="V7725" s="17"/>
      <c r="W7725" s="17"/>
    </row>
    <row r="7726" spans="3:23">
      <c r="C7726" s="3"/>
      <c r="E7726" s="2"/>
      <c r="H7726" s="40"/>
      <c r="I7726" s="10"/>
      <c r="J7726" s="9"/>
      <c r="K7726" s="53"/>
      <c r="L7726" s="54"/>
      <c r="P7726" s="17"/>
      <c r="Q7726" s="17"/>
      <c r="R7726" s="17"/>
      <c r="S7726" s="17"/>
      <c r="T7726" s="17"/>
      <c r="U7726" s="17"/>
      <c r="V7726" s="17"/>
      <c r="W7726" s="17"/>
    </row>
    <row r="7727" spans="3:23">
      <c r="C7727" s="3"/>
      <c r="E7727" s="2"/>
      <c r="H7727" s="40"/>
      <c r="I7727" s="10"/>
      <c r="J7727" s="9"/>
      <c r="K7727" s="53"/>
      <c r="L7727" s="54"/>
      <c r="P7727" s="17"/>
      <c r="Q7727" s="17"/>
      <c r="R7727" s="17"/>
      <c r="S7727" s="17"/>
      <c r="T7727" s="17"/>
      <c r="U7727" s="17"/>
      <c r="V7727" s="17"/>
      <c r="W7727" s="17"/>
    </row>
    <row r="7728" spans="3:23">
      <c r="C7728" s="3"/>
      <c r="E7728" s="2"/>
      <c r="H7728" s="40"/>
      <c r="I7728" s="10"/>
      <c r="J7728" s="9"/>
      <c r="K7728" s="53"/>
      <c r="L7728" s="54"/>
      <c r="P7728" s="17"/>
      <c r="Q7728" s="17"/>
      <c r="R7728" s="17"/>
      <c r="S7728" s="17"/>
      <c r="T7728" s="17"/>
      <c r="U7728" s="17"/>
      <c r="V7728" s="17"/>
      <c r="W7728" s="17"/>
    </row>
    <row r="7729" spans="3:23">
      <c r="C7729" s="3"/>
      <c r="E7729" s="2"/>
      <c r="H7729" s="40"/>
      <c r="I7729" s="10"/>
      <c r="J7729" s="9"/>
      <c r="K7729" s="53"/>
      <c r="L7729" s="54"/>
      <c r="P7729" s="17"/>
      <c r="Q7729" s="17"/>
      <c r="R7729" s="17"/>
      <c r="S7729" s="17"/>
      <c r="T7729" s="17"/>
      <c r="U7729" s="17"/>
      <c r="V7729" s="17"/>
      <c r="W7729" s="17"/>
    </row>
    <row r="7730" spans="3:23">
      <c r="C7730" s="3"/>
      <c r="E7730" s="2"/>
      <c r="H7730" s="40"/>
      <c r="I7730" s="10"/>
      <c r="J7730" s="9"/>
      <c r="K7730" s="53"/>
      <c r="L7730" s="54"/>
      <c r="P7730" s="17"/>
      <c r="Q7730" s="17"/>
      <c r="R7730" s="17"/>
      <c r="S7730" s="17"/>
      <c r="T7730" s="17"/>
      <c r="U7730" s="17"/>
      <c r="V7730" s="17"/>
      <c r="W7730" s="17"/>
    </row>
    <row r="7731" spans="3:23">
      <c r="C7731" s="3"/>
      <c r="E7731" s="2"/>
      <c r="H7731" s="40"/>
      <c r="I7731" s="10"/>
      <c r="J7731" s="9"/>
      <c r="K7731" s="53"/>
      <c r="L7731" s="54"/>
      <c r="P7731" s="17"/>
      <c r="Q7731" s="17"/>
      <c r="R7731" s="17"/>
      <c r="S7731" s="17"/>
      <c r="T7731" s="17"/>
      <c r="U7731" s="17"/>
      <c r="V7731" s="17"/>
      <c r="W7731" s="17"/>
    </row>
    <row r="7732" spans="3:23">
      <c r="C7732" s="3"/>
      <c r="E7732" s="2"/>
      <c r="H7732" s="40"/>
      <c r="I7732" s="10"/>
      <c r="J7732" s="9"/>
      <c r="K7732" s="53"/>
      <c r="L7732" s="54"/>
      <c r="P7732" s="17"/>
      <c r="Q7732" s="17"/>
      <c r="R7732" s="17"/>
      <c r="S7732" s="17"/>
      <c r="T7732" s="17"/>
      <c r="U7732" s="17"/>
      <c r="V7732" s="17"/>
      <c r="W7732" s="17"/>
    </row>
    <row r="7733" spans="3:23">
      <c r="C7733" s="3"/>
      <c r="E7733" s="2"/>
      <c r="H7733" s="40"/>
      <c r="I7733" s="10"/>
      <c r="J7733" s="9"/>
      <c r="K7733" s="53"/>
      <c r="L7733" s="54"/>
      <c r="P7733" s="17"/>
      <c r="Q7733" s="17"/>
      <c r="R7733" s="17"/>
      <c r="S7733" s="17"/>
      <c r="T7733" s="17"/>
      <c r="U7733" s="17"/>
      <c r="V7733" s="17"/>
      <c r="W7733" s="17"/>
    </row>
    <row r="7734" spans="3:23">
      <c r="C7734" s="3"/>
      <c r="E7734" s="2"/>
      <c r="H7734" s="40"/>
      <c r="I7734" s="10"/>
      <c r="J7734" s="9"/>
      <c r="K7734" s="53"/>
      <c r="L7734" s="54"/>
      <c r="P7734" s="17"/>
      <c r="Q7734" s="17"/>
      <c r="R7734" s="17"/>
      <c r="S7734" s="17"/>
      <c r="T7734" s="17"/>
      <c r="U7734" s="17"/>
      <c r="V7734" s="17"/>
      <c r="W7734" s="17"/>
    </row>
    <row r="7735" spans="3:23">
      <c r="C7735" s="3"/>
      <c r="E7735" s="2"/>
      <c r="H7735" s="40"/>
      <c r="I7735" s="10"/>
      <c r="J7735" s="9"/>
      <c r="K7735" s="53"/>
      <c r="L7735" s="54"/>
      <c r="P7735" s="17"/>
      <c r="Q7735" s="17"/>
      <c r="R7735" s="17"/>
      <c r="S7735" s="17"/>
      <c r="T7735" s="17"/>
      <c r="U7735" s="17"/>
      <c r="V7735" s="17"/>
      <c r="W7735" s="17"/>
    </row>
    <row r="7736" spans="3:23">
      <c r="C7736" s="3"/>
      <c r="E7736" s="2"/>
      <c r="H7736" s="40"/>
      <c r="I7736" s="10"/>
      <c r="J7736" s="9"/>
      <c r="K7736" s="53"/>
      <c r="L7736" s="54"/>
      <c r="P7736" s="17"/>
      <c r="Q7736" s="17"/>
      <c r="R7736" s="17"/>
      <c r="S7736" s="17"/>
      <c r="T7736" s="17"/>
      <c r="U7736" s="17"/>
      <c r="V7736" s="17"/>
      <c r="W7736" s="17"/>
    </row>
    <row r="7737" spans="3:23">
      <c r="C7737" s="3"/>
      <c r="E7737" s="2"/>
      <c r="H7737" s="40"/>
      <c r="I7737" s="10"/>
      <c r="J7737" s="9"/>
      <c r="K7737" s="53"/>
      <c r="L7737" s="54"/>
      <c r="P7737" s="17"/>
      <c r="Q7737" s="17"/>
      <c r="R7737" s="17"/>
      <c r="S7737" s="17"/>
      <c r="T7737" s="17"/>
      <c r="U7737" s="17"/>
      <c r="V7737" s="17"/>
      <c r="W7737" s="17"/>
    </row>
    <row r="7738" spans="3:23">
      <c r="C7738" s="3"/>
      <c r="E7738" s="2"/>
      <c r="H7738" s="40"/>
      <c r="I7738" s="10"/>
      <c r="J7738" s="9"/>
      <c r="K7738" s="53"/>
      <c r="L7738" s="54"/>
      <c r="P7738" s="17"/>
      <c r="Q7738" s="17"/>
      <c r="R7738" s="17"/>
      <c r="S7738" s="17"/>
      <c r="T7738" s="17"/>
      <c r="U7738" s="17"/>
      <c r="V7738" s="17"/>
      <c r="W7738" s="17"/>
    </row>
    <row r="7739" spans="3:23">
      <c r="C7739" s="3"/>
      <c r="E7739" s="2"/>
      <c r="H7739" s="40"/>
      <c r="I7739" s="10"/>
      <c r="J7739" s="9"/>
      <c r="K7739" s="53"/>
      <c r="L7739" s="54"/>
      <c r="P7739" s="17"/>
      <c r="Q7739" s="17"/>
      <c r="R7739" s="17"/>
      <c r="S7739" s="17"/>
      <c r="T7739" s="17"/>
      <c r="U7739" s="17"/>
      <c r="V7739" s="17"/>
      <c r="W7739" s="17"/>
    </row>
    <row r="7740" spans="3:23">
      <c r="C7740" s="3"/>
      <c r="E7740" s="2"/>
      <c r="H7740" s="40"/>
      <c r="I7740" s="10"/>
      <c r="J7740" s="9"/>
      <c r="K7740" s="53"/>
      <c r="L7740" s="54"/>
      <c r="P7740" s="17"/>
      <c r="Q7740" s="17"/>
      <c r="R7740" s="17"/>
      <c r="S7740" s="17"/>
      <c r="T7740" s="17"/>
      <c r="U7740" s="17"/>
      <c r="V7740" s="17"/>
      <c r="W7740" s="17"/>
    </row>
    <row r="7741" spans="3:23">
      <c r="C7741" s="3"/>
      <c r="E7741" s="2"/>
      <c r="H7741" s="40"/>
      <c r="I7741" s="10"/>
      <c r="J7741" s="9"/>
      <c r="K7741" s="53"/>
      <c r="L7741" s="54"/>
      <c r="P7741" s="17"/>
      <c r="Q7741" s="17"/>
      <c r="R7741" s="17"/>
      <c r="S7741" s="17"/>
      <c r="T7741" s="17"/>
      <c r="U7741" s="17"/>
      <c r="V7741" s="17"/>
      <c r="W7741" s="17"/>
    </row>
    <row r="7742" spans="3:23">
      <c r="C7742" s="3"/>
      <c r="E7742" s="2"/>
      <c r="H7742" s="40"/>
      <c r="I7742" s="10"/>
      <c r="J7742" s="9"/>
      <c r="K7742" s="53"/>
      <c r="L7742" s="54"/>
      <c r="P7742" s="17"/>
      <c r="Q7742" s="17"/>
      <c r="R7742" s="17"/>
      <c r="S7742" s="17"/>
      <c r="T7742" s="17"/>
      <c r="U7742" s="17"/>
      <c r="V7742" s="17"/>
      <c r="W7742" s="17"/>
    </row>
    <row r="7743" spans="3:23">
      <c r="C7743" s="3"/>
      <c r="E7743" s="2"/>
      <c r="H7743" s="40"/>
      <c r="I7743" s="10"/>
      <c r="J7743" s="9"/>
      <c r="K7743" s="53"/>
      <c r="L7743" s="54"/>
      <c r="P7743" s="17"/>
      <c r="Q7743" s="17"/>
      <c r="R7743" s="17"/>
      <c r="S7743" s="17"/>
      <c r="T7743" s="17"/>
      <c r="U7743" s="17"/>
      <c r="V7743" s="17"/>
      <c r="W7743" s="17"/>
    </row>
    <row r="7744" spans="3:23">
      <c r="C7744" s="3"/>
      <c r="E7744" s="2"/>
      <c r="H7744" s="40"/>
      <c r="I7744" s="10"/>
      <c r="J7744" s="9"/>
      <c r="K7744" s="53"/>
      <c r="L7744" s="54"/>
      <c r="P7744" s="17"/>
      <c r="Q7744" s="17"/>
      <c r="R7744" s="17"/>
      <c r="S7744" s="17"/>
      <c r="T7744" s="17"/>
      <c r="U7744" s="17"/>
      <c r="V7744" s="17"/>
      <c r="W7744" s="17"/>
    </row>
    <row r="7745" spans="3:23">
      <c r="C7745" s="3"/>
      <c r="E7745" s="2"/>
      <c r="H7745" s="40"/>
      <c r="I7745" s="10"/>
      <c r="J7745" s="9"/>
      <c r="K7745" s="53"/>
      <c r="L7745" s="54"/>
      <c r="P7745" s="17"/>
      <c r="Q7745" s="17"/>
      <c r="R7745" s="17"/>
      <c r="S7745" s="17"/>
      <c r="T7745" s="17"/>
      <c r="U7745" s="17"/>
      <c r="V7745" s="17"/>
      <c r="W7745" s="17"/>
    </row>
    <row r="7746" spans="3:23">
      <c r="C7746" s="3"/>
      <c r="E7746" s="2"/>
      <c r="H7746" s="40"/>
      <c r="I7746" s="10"/>
      <c r="J7746" s="9"/>
      <c r="K7746" s="53"/>
      <c r="L7746" s="54"/>
      <c r="P7746" s="17"/>
      <c r="Q7746" s="17"/>
      <c r="R7746" s="17"/>
      <c r="S7746" s="17"/>
      <c r="T7746" s="17"/>
      <c r="U7746" s="17"/>
      <c r="V7746" s="17"/>
      <c r="W7746" s="17"/>
    </row>
    <row r="7747" spans="3:23">
      <c r="C7747" s="3"/>
      <c r="E7747" s="2"/>
      <c r="H7747" s="40"/>
      <c r="I7747" s="10"/>
      <c r="J7747" s="9"/>
      <c r="K7747" s="53"/>
      <c r="L7747" s="54"/>
      <c r="P7747" s="17"/>
      <c r="Q7747" s="17"/>
      <c r="R7747" s="17"/>
      <c r="S7747" s="17"/>
      <c r="T7747" s="17"/>
      <c r="U7747" s="17"/>
      <c r="V7747" s="17"/>
      <c r="W7747" s="17"/>
    </row>
    <row r="7748" spans="3:23">
      <c r="C7748" s="3"/>
      <c r="E7748" s="2"/>
      <c r="H7748" s="40"/>
      <c r="I7748" s="10"/>
      <c r="J7748" s="9"/>
      <c r="K7748" s="53"/>
      <c r="L7748" s="54"/>
      <c r="P7748" s="17"/>
      <c r="Q7748" s="17"/>
      <c r="R7748" s="17"/>
      <c r="S7748" s="17"/>
      <c r="T7748" s="17"/>
      <c r="U7748" s="17"/>
      <c r="V7748" s="17"/>
      <c r="W7748" s="17"/>
    </row>
    <row r="7749" spans="3:23">
      <c r="C7749" s="3"/>
      <c r="E7749" s="2"/>
      <c r="H7749" s="40"/>
      <c r="I7749" s="10"/>
      <c r="J7749" s="9"/>
      <c r="K7749" s="53"/>
      <c r="L7749" s="54"/>
      <c r="P7749" s="17"/>
      <c r="Q7749" s="17"/>
      <c r="R7749" s="17"/>
      <c r="S7749" s="17"/>
      <c r="T7749" s="17"/>
      <c r="U7749" s="17"/>
      <c r="V7749" s="17"/>
      <c r="W7749" s="17"/>
    </row>
    <row r="7750" spans="3:23">
      <c r="C7750" s="3"/>
      <c r="E7750" s="2"/>
      <c r="H7750" s="40"/>
      <c r="I7750" s="10"/>
      <c r="J7750" s="9"/>
      <c r="K7750" s="53"/>
      <c r="L7750" s="54"/>
      <c r="P7750" s="17"/>
      <c r="Q7750" s="17"/>
      <c r="R7750" s="17"/>
      <c r="S7750" s="17"/>
      <c r="T7750" s="17"/>
      <c r="U7750" s="17"/>
      <c r="V7750" s="17"/>
      <c r="W7750" s="17"/>
    </row>
    <row r="7751" spans="3:23">
      <c r="C7751" s="3"/>
      <c r="E7751" s="2"/>
      <c r="H7751" s="40"/>
      <c r="I7751" s="10"/>
      <c r="J7751" s="9"/>
      <c r="K7751" s="53"/>
      <c r="L7751" s="54"/>
      <c r="P7751" s="17"/>
      <c r="Q7751" s="17"/>
      <c r="R7751" s="17"/>
      <c r="S7751" s="17"/>
      <c r="T7751" s="17"/>
      <c r="U7751" s="17"/>
      <c r="V7751" s="17"/>
      <c r="W7751" s="17"/>
    </row>
    <row r="7752" spans="3:23">
      <c r="C7752" s="3"/>
      <c r="E7752" s="2"/>
      <c r="H7752" s="40"/>
      <c r="I7752" s="10"/>
      <c r="J7752" s="9"/>
      <c r="K7752" s="53"/>
      <c r="L7752" s="54"/>
      <c r="P7752" s="17"/>
      <c r="Q7752" s="17"/>
      <c r="R7752" s="17"/>
      <c r="S7752" s="17"/>
      <c r="T7752" s="17"/>
      <c r="U7752" s="17"/>
      <c r="V7752" s="17"/>
      <c r="W7752" s="17"/>
    </row>
    <row r="7753" spans="3:23">
      <c r="C7753" s="3"/>
      <c r="E7753" s="2"/>
      <c r="H7753" s="40"/>
      <c r="I7753" s="10"/>
      <c r="J7753" s="9"/>
      <c r="K7753" s="53"/>
      <c r="L7753" s="54"/>
      <c r="P7753" s="17"/>
      <c r="Q7753" s="17"/>
      <c r="R7753" s="17"/>
      <c r="S7753" s="17"/>
      <c r="T7753" s="17"/>
      <c r="U7753" s="17"/>
      <c r="V7753" s="17"/>
      <c r="W7753" s="17"/>
    </row>
    <row r="7754" spans="3:23">
      <c r="C7754" s="3"/>
      <c r="E7754" s="2"/>
      <c r="H7754" s="40"/>
      <c r="I7754" s="10"/>
      <c r="J7754" s="9"/>
      <c r="K7754" s="53"/>
      <c r="L7754" s="54"/>
      <c r="P7754" s="17"/>
      <c r="Q7754" s="17"/>
      <c r="R7754" s="17"/>
      <c r="S7754" s="17"/>
      <c r="T7754" s="17"/>
      <c r="U7754" s="17"/>
      <c r="V7754" s="17"/>
      <c r="W7754" s="17"/>
    </row>
    <row r="7755" spans="3:23">
      <c r="C7755" s="3"/>
      <c r="E7755" s="2"/>
      <c r="H7755" s="40"/>
      <c r="I7755" s="10"/>
      <c r="J7755" s="9"/>
      <c r="K7755" s="53"/>
      <c r="L7755" s="54"/>
      <c r="P7755" s="17"/>
      <c r="Q7755" s="17"/>
      <c r="R7755" s="17"/>
      <c r="S7755" s="17"/>
      <c r="T7755" s="17"/>
      <c r="U7755" s="17"/>
      <c r="V7755" s="17"/>
      <c r="W7755" s="17"/>
    </row>
    <row r="7756" spans="3:23">
      <c r="C7756" s="3"/>
      <c r="E7756" s="2"/>
      <c r="H7756" s="40"/>
      <c r="I7756" s="10"/>
      <c r="J7756" s="9"/>
      <c r="K7756" s="53"/>
      <c r="L7756" s="54"/>
      <c r="P7756" s="17"/>
      <c r="Q7756" s="17"/>
      <c r="R7756" s="17"/>
      <c r="S7756" s="17"/>
      <c r="T7756" s="17"/>
      <c r="U7756" s="17"/>
      <c r="V7756" s="17"/>
      <c r="W7756" s="17"/>
    </row>
    <row r="7757" spans="3:23">
      <c r="C7757" s="3"/>
      <c r="E7757" s="2"/>
      <c r="H7757" s="40"/>
      <c r="I7757" s="10"/>
      <c r="J7757" s="9"/>
      <c r="K7757" s="53"/>
      <c r="L7757" s="54"/>
      <c r="P7757" s="17"/>
      <c r="Q7757" s="17"/>
      <c r="R7757" s="17"/>
      <c r="S7757" s="17"/>
      <c r="T7757" s="17"/>
      <c r="U7757" s="17"/>
      <c r="V7757" s="17"/>
      <c r="W7757" s="17"/>
    </row>
    <row r="7758" spans="3:23">
      <c r="C7758" s="3"/>
      <c r="E7758" s="2"/>
      <c r="H7758" s="40"/>
      <c r="I7758" s="10"/>
      <c r="J7758" s="9"/>
      <c r="K7758" s="53"/>
      <c r="L7758" s="54"/>
      <c r="P7758" s="17"/>
      <c r="Q7758" s="17"/>
      <c r="R7758" s="17"/>
      <c r="S7758" s="17"/>
      <c r="T7758" s="17"/>
      <c r="U7758" s="17"/>
      <c r="V7758" s="17"/>
      <c r="W7758" s="17"/>
    </row>
    <row r="7759" spans="3:23">
      <c r="C7759" s="3"/>
      <c r="E7759" s="2"/>
      <c r="H7759" s="40"/>
      <c r="I7759" s="10"/>
      <c r="J7759" s="9"/>
      <c r="K7759" s="53"/>
      <c r="L7759" s="54"/>
      <c r="P7759" s="17"/>
      <c r="Q7759" s="17"/>
      <c r="R7759" s="17"/>
      <c r="S7759" s="17"/>
      <c r="T7759" s="17"/>
      <c r="U7759" s="17"/>
      <c r="V7759" s="17"/>
      <c r="W7759" s="17"/>
    </row>
    <row r="7760" spans="3:23">
      <c r="C7760" s="3"/>
      <c r="E7760" s="2"/>
      <c r="H7760" s="40"/>
      <c r="I7760" s="10"/>
      <c r="J7760" s="9"/>
      <c r="K7760" s="53"/>
      <c r="L7760" s="54"/>
      <c r="P7760" s="17"/>
      <c r="Q7760" s="17"/>
      <c r="R7760" s="17"/>
      <c r="S7760" s="17"/>
      <c r="T7760" s="17"/>
      <c r="U7760" s="17"/>
      <c r="V7760" s="17"/>
      <c r="W7760" s="17"/>
    </row>
    <row r="7761" spans="3:23">
      <c r="C7761" s="3"/>
      <c r="E7761" s="2"/>
      <c r="H7761" s="40"/>
      <c r="I7761" s="10"/>
      <c r="J7761" s="9"/>
      <c r="K7761" s="53"/>
      <c r="L7761" s="54"/>
      <c r="P7761" s="17"/>
      <c r="Q7761" s="17"/>
      <c r="R7761" s="17"/>
      <c r="S7761" s="17"/>
      <c r="T7761" s="17"/>
      <c r="U7761" s="17"/>
      <c r="V7761" s="17"/>
      <c r="W7761" s="17"/>
    </row>
    <row r="7762" spans="3:23">
      <c r="C7762" s="3"/>
      <c r="E7762" s="2"/>
      <c r="H7762" s="40"/>
      <c r="I7762" s="10"/>
      <c r="J7762" s="9"/>
      <c r="K7762" s="53"/>
      <c r="L7762" s="54"/>
      <c r="P7762" s="17"/>
      <c r="Q7762" s="17"/>
      <c r="R7762" s="17"/>
      <c r="S7762" s="17"/>
      <c r="T7762" s="17"/>
      <c r="U7762" s="17"/>
      <c r="V7762" s="17"/>
      <c r="W7762" s="17"/>
    </row>
    <row r="7763" spans="3:23">
      <c r="C7763" s="3"/>
      <c r="E7763" s="2"/>
      <c r="H7763" s="40"/>
      <c r="I7763" s="10"/>
      <c r="J7763" s="9"/>
      <c r="K7763" s="53"/>
      <c r="L7763" s="54"/>
      <c r="P7763" s="17"/>
      <c r="Q7763" s="17"/>
      <c r="R7763" s="17"/>
      <c r="S7763" s="17"/>
      <c r="T7763" s="17"/>
      <c r="U7763" s="17"/>
      <c r="V7763" s="17"/>
      <c r="W7763" s="17"/>
    </row>
    <row r="7764" spans="3:23">
      <c r="C7764" s="3"/>
      <c r="E7764" s="2"/>
      <c r="H7764" s="40"/>
      <c r="I7764" s="10"/>
      <c r="J7764" s="9"/>
      <c r="K7764" s="53"/>
      <c r="L7764" s="54"/>
      <c r="P7764" s="17"/>
      <c r="Q7764" s="17"/>
      <c r="R7764" s="17"/>
      <c r="S7764" s="17"/>
      <c r="T7764" s="17"/>
      <c r="U7764" s="17"/>
      <c r="V7764" s="17"/>
      <c r="W7764" s="17"/>
    </row>
    <row r="7765" spans="3:23">
      <c r="C7765" s="3"/>
      <c r="E7765" s="2"/>
      <c r="H7765" s="40"/>
      <c r="I7765" s="10"/>
      <c r="J7765" s="9"/>
      <c r="K7765" s="53"/>
      <c r="L7765" s="54"/>
      <c r="P7765" s="17"/>
      <c r="Q7765" s="17"/>
      <c r="R7765" s="17"/>
      <c r="S7765" s="17"/>
      <c r="T7765" s="17"/>
      <c r="U7765" s="17"/>
      <c r="V7765" s="17"/>
      <c r="W7765" s="17"/>
    </row>
    <row r="7766" spans="3:23">
      <c r="C7766" s="3"/>
      <c r="E7766" s="2"/>
      <c r="H7766" s="40"/>
      <c r="I7766" s="10"/>
      <c r="J7766" s="9"/>
      <c r="K7766" s="53"/>
      <c r="L7766" s="54"/>
      <c r="P7766" s="17"/>
      <c r="Q7766" s="17"/>
      <c r="R7766" s="17"/>
      <c r="S7766" s="17"/>
      <c r="T7766" s="17"/>
      <c r="U7766" s="17"/>
      <c r="V7766" s="17"/>
      <c r="W7766" s="17"/>
    </row>
    <row r="7767" spans="3:23">
      <c r="C7767" s="3"/>
      <c r="E7767" s="2"/>
      <c r="H7767" s="40"/>
      <c r="I7767" s="10"/>
      <c r="J7767" s="9"/>
      <c r="K7767" s="53"/>
      <c r="L7767" s="54"/>
      <c r="P7767" s="17"/>
      <c r="Q7767" s="17"/>
      <c r="R7767" s="17"/>
      <c r="S7767" s="17"/>
      <c r="T7767" s="17"/>
      <c r="U7767" s="17"/>
      <c r="V7767" s="17"/>
      <c r="W7767" s="17"/>
    </row>
    <row r="7768" spans="3:23">
      <c r="C7768" s="3"/>
      <c r="E7768" s="2"/>
      <c r="H7768" s="40"/>
      <c r="I7768" s="10"/>
      <c r="J7768" s="9"/>
      <c r="K7768" s="53"/>
      <c r="L7768" s="54"/>
      <c r="P7768" s="17"/>
      <c r="Q7768" s="17"/>
      <c r="R7768" s="17"/>
      <c r="S7768" s="17"/>
      <c r="T7768" s="17"/>
      <c r="U7768" s="17"/>
      <c r="V7768" s="17"/>
      <c r="W7768" s="17"/>
    </row>
    <row r="7769" spans="3:23">
      <c r="C7769" s="3"/>
      <c r="E7769" s="2"/>
      <c r="H7769" s="40"/>
      <c r="I7769" s="10"/>
      <c r="J7769" s="9"/>
      <c r="K7769" s="53"/>
      <c r="L7769" s="54"/>
      <c r="P7769" s="17"/>
      <c r="Q7769" s="17"/>
      <c r="R7769" s="17"/>
      <c r="S7769" s="17"/>
      <c r="T7769" s="17"/>
      <c r="U7769" s="17"/>
      <c r="V7769" s="17"/>
      <c r="W7769" s="17"/>
    </row>
    <row r="7770" spans="3:23">
      <c r="C7770" s="3"/>
      <c r="E7770" s="2"/>
      <c r="H7770" s="40"/>
      <c r="I7770" s="10"/>
      <c r="J7770" s="9"/>
      <c r="K7770" s="53"/>
      <c r="L7770" s="54"/>
      <c r="P7770" s="17"/>
      <c r="Q7770" s="17"/>
      <c r="R7770" s="17"/>
      <c r="S7770" s="17"/>
      <c r="T7770" s="17"/>
      <c r="U7770" s="17"/>
      <c r="V7770" s="17"/>
      <c r="W7770" s="17"/>
    </row>
    <row r="7771" spans="3:23">
      <c r="C7771" s="3"/>
      <c r="E7771" s="2"/>
      <c r="H7771" s="40"/>
      <c r="I7771" s="10"/>
      <c r="J7771" s="9"/>
      <c r="K7771" s="53"/>
      <c r="L7771" s="54"/>
      <c r="P7771" s="17"/>
      <c r="Q7771" s="17"/>
      <c r="R7771" s="17"/>
      <c r="S7771" s="17"/>
      <c r="T7771" s="17"/>
      <c r="U7771" s="17"/>
      <c r="V7771" s="17"/>
      <c r="W7771" s="17"/>
    </row>
    <row r="7772" spans="3:23">
      <c r="C7772" s="3"/>
      <c r="E7772" s="2"/>
      <c r="H7772" s="40"/>
      <c r="I7772" s="10"/>
      <c r="J7772" s="9"/>
      <c r="K7772" s="53"/>
      <c r="L7772" s="54"/>
      <c r="P7772" s="17"/>
      <c r="Q7772" s="17"/>
      <c r="R7772" s="17"/>
      <c r="S7772" s="17"/>
      <c r="T7772" s="17"/>
      <c r="U7772" s="17"/>
      <c r="V7772" s="17"/>
      <c r="W7772" s="17"/>
    </row>
    <row r="7773" spans="3:23">
      <c r="C7773" s="3"/>
      <c r="E7773" s="2"/>
      <c r="H7773" s="40"/>
      <c r="I7773" s="10"/>
      <c r="J7773" s="9"/>
      <c r="K7773" s="53"/>
      <c r="L7773" s="54"/>
      <c r="P7773" s="17"/>
      <c r="Q7773" s="17"/>
      <c r="R7773" s="17"/>
      <c r="S7773" s="17"/>
      <c r="T7773" s="17"/>
      <c r="U7773" s="17"/>
      <c r="V7773" s="17"/>
      <c r="W7773" s="17"/>
    </row>
    <row r="7774" spans="3:23">
      <c r="C7774" s="3"/>
      <c r="E7774" s="2"/>
      <c r="H7774" s="40"/>
      <c r="I7774" s="10"/>
      <c r="J7774" s="9"/>
      <c r="K7774" s="53"/>
      <c r="L7774" s="54"/>
      <c r="P7774" s="17"/>
      <c r="Q7774" s="17"/>
      <c r="R7774" s="17"/>
      <c r="S7774" s="17"/>
      <c r="T7774" s="17"/>
      <c r="U7774" s="17"/>
      <c r="V7774" s="17"/>
      <c r="W7774" s="17"/>
    </row>
    <row r="7775" spans="3:23">
      <c r="C7775" s="3"/>
      <c r="E7775" s="2"/>
      <c r="H7775" s="40"/>
      <c r="I7775" s="10"/>
      <c r="J7775" s="9"/>
      <c r="K7775" s="53"/>
      <c r="L7775" s="54"/>
      <c r="P7775" s="17"/>
      <c r="Q7775" s="17"/>
      <c r="R7775" s="17"/>
      <c r="S7775" s="17"/>
      <c r="T7775" s="17"/>
      <c r="U7775" s="17"/>
      <c r="V7775" s="17"/>
      <c r="W7775" s="17"/>
    </row>
    <row r="7776" spans="3:23">
      <c r="C7776" s="3"/>
      <c r="E7776" s="2"/>
      <c r="H7776" s="40"/>
      <c r="I7776" s="10"/>
      <c r="J7776" s="9"/>
      <c r="K7776" s="53"/>
      <c r="L7776" s="54"/>
      <c r="P7776" s="17"/>
      <c r="Q7776" s="17"/>
      <c r="R7776" s="17"/>
      <c r="S7776" s="17"/>
      <c r="T7776" s="17"/>
      <c r="U7776" s="17"/>
      <c r="V7776" s="17"/>
      <c r="W7776" s="17"/>
    </row>
    <row r="7777" spans="3:23">
      <c r="C7777" s="3"/>
      <c r="E7777" s="2"/>
      <c r="H7777" s="40"/>
      <c r="I7777" s="10"/>
      <c r="J7777" s="9"/>
      <c r="K7777" s="53"/>
      <c r="L7777" s="54"/>
      <c r="P7777" s="17"/>
      <c r="Q7777" s="17"/>
      <c r="R7777" s="17"/>
      <c r="S7777" s="17"/>
      <c r="T7777" s="17"/>
      <c r="U7777" s="17"/>
      <c r="V7777" s="17"/>
      <c r="W7777" s="17"/>
    </row>
    <row r="7778" spans="3:23">
      <c r="C7778" s="3"/>
      <c r="E7778" s="2"/>
      <c r="H7778" s="40"/>
      <c r="I7778" s="10"/>
      <c r="J7778" s="9"/>
      <c r="K7778" s="53"/>
      <c r="L7778" s="54"/>
      <c r="P7778" s="17"/>
      <c r="Q7778" s="17"/>
      <c r="R7778" s="17"/>
      <c r="S7778" s="17"/>
      <c r="T7778" s="17"/>
      <c r="U7778" s="17"/>
      <c r="V7778" s="17"/>
      <c r="W7778" s="17"/>
    </row>
    <row r="7779" spans="3:23">
      <c r="C7779" s="3"/>
      <c r="E7779" s="2"/>
      <c r="H7779" s="40"/>
      <c r="I7779" s="10"/>
      <c r="J7779" s="9"/>
      <c r="K7779" s="53"/>
      <c r="L7779" s="54"/>
      <c r="P7779" s="17"/>
      <c r="Q7779" s="17"/>
      <c r="R7779" s="17"/>
      <c r="S7779" s="17"/>
      <c r="T7779" s="17"/>
      <c r="U7779" s="17"/>
      <c r="V7779" s="17"/>
      <c r="W7779" s="17"/>
    </row>
    <row r="7780" spans="3:23">
      <c r="C7780" s="3"/>
      <c r="E7780" s="2"/>
      <c r="H7780" s="40"/>
      <c r="I7780" s="10"/>
      <c r="J7780" s="9"/>
      <c r="K7780" s="53"/>
      <c r="L7780" s="54"/>
      <c r="P7780" s="17"/>
      <c r="Q7780" s="17"/>
      <c r="R7780" s="17"/>
      <c r="S7780" s="17"/>
      <c r="T7780" s="17"/>
      <c r="U7780" s="17"/>
      <c r="V7780" s="17"/>
      <c r="W7780" s="17"/>
    </row>
    <row r="7781" spans="3:23">
      <c r="C7781" s="3"/>
      <c r="E7781" s="2"/>
      <c r="H7781" s="40"/>
      <c r="I7781" s="10"/>
      <c r="J7781" s="9"/>
      <c r="K7781" s="53"/>
      <c r="L7781" s="54"/>
      <c r="P7781" s="17"/>
      <c r="Q7781" s="17"/>
      <c r="R7781" s="17"/>
      <c r="S7781" s="17"/>
      <c r="T7781" s="17"/>
      <c r="U7781" s="17"/>
      <c r="V7781" s="17"/>
      <c r="W7781" s="17"/>
    </row>
    <row r="7782" spans="3:23">
      <c r="C7782" s="3"/>
      <c r="E7782" s="2"/>
      <c r="H7782" s="40"/>
      <c r="I7782" s="10"/>
      <c r="J7782" s="9"/>
      <c r="K7782" s="53"/>
      <c r="L7782" s="54"/>
      <c r="P7782" s="17"/>
      <c r="Q7782" s="17"/>
      <c r="R7782" s="17"/>
      <c r="S7782" s="17"/>
      <c r="T7782" s="17"/>
      <c r="U7782" s="17"/>
      <c r="V7782" s="17"/>
      <c r="W7782" s="17"/>
    </row>
    <row r="7783" spans="3:23">
      <c r="C7783" s="3"/>
      <c r="E7783" s="2"/>
      <c r="H7783" s="40"/>
      <c r="I7783" s="10"/>
      <c r="J7783" s="9"/>
      <c r="K7783" s="53"/>
      <c r="L7783" s="54"/>
      <c r="P7783" s="17"/>
      <c r="Q7783" s="17"/>
      <c r="R7783" s="17"/>
      <c r="S7783" s="17"/>
      <c r="T7783" s="17"/>
      <c r="U7783" s="17"/>
      <c r="V7783" s="17"/>
      <c r="W7783" s="17"/>
    </row>
    <row r="7784" spans="3:23">
      <c r="C7784" s="3"/>
      <c r="E7784" s="2"/>
      <c r="H7784" s="40"/>
      <c r="I7784" s="10"/>
      <c r="J7784" s="9"/>
      <c r="K7784" s="53"/>
      <c r="L7784" s="54"/>
      <c r="P7784" s="17"/>
      <c r="Q7784" s="17"/>
      <c r="R7784" s="17"/>
      <c r="S7784" s="17"/>
      <c r="T7784" s="17"/>
      <c r="U7784" s="17"/>
      <c r="V7784" s="17"/>
      <c r="W7784" s="17"/>
    </row>
    <row r="7785" spans="3:23">
      <c r="C7785" s="3"/>
      <c r="E7785" s="2"/>
      <c r="H7785" s="40"/>
      <c r="I7785" s="10"/>
      <c r="J7785" s="9"/>
      <c r="K7785" s="53"/>
      <c r="L7785" s="54"/>
      <c r="P7785" s="17"/>
      <c r="Q7785" s="17"/>
      <c r="R7785" s="17"/>
      <c r="S7785" s="17"/>
      <c r="T7785" s="17"/>
      <c r="U7785" s="17"/>
      <c r="V7785" s="17"/>
      <c r="W7785" s="17"/>
    </row>
    <row r="7786" spans="3:23">
      <c r="C7786" s="3"/>
      <c r="E7786" s="2"/>
      <c r="H7786" s="40"/>
      <c r="I7786" s="10"/>
      <c r="J7786" s="9"/>
      <c r="K7786" s="53"/>
      <c r="L7786" s="54"/>
      <c r="P7786" s="17"/>
      <c r="Q7786" s="17"/>
      <c r="R7786" s="17"/>
      <c r="S7786" s="17"/>
      <c r="T7786" s="17"/>
      <c r="U7786" s="17"/>
      <c r="V7786" s="17"/>
      <c r="W7786" s="17"/>
    </row>
    <row r="7787" spans="3:23">
      <c r="C7787" s="3"/>
      <c r="E7787" s="2"/>
      <c r="H7787" s="40"/>
      <c r="I7787" s="10"/>
      <c r="J7787" s="9"/>
      <c r="K7787" s="53"/>
      <c r="L7787" s="54"/>
      <c r="P7787" s="17"/>
      <c r="Q7787" s="17"/>
      <c r="R7787" s="17"/>
      <c r="S7787" s="17"/>
      <c r="T7787" s="17"/>
      <c r="U7787" s="17"/>
      <c r="V7787" s="17"/>
      <c r="W7787" s="17"/>
    </row>
    <row r="7788" spans="3:23">
      <c r="C7788" s="3"/>
      <c r="E7788" s="2"/>
      <c r="H7788" s="40"/>
      <c r="I7788" s="10"/>
      <c r="J7788" s="9"/>
      <c r="K7788" s="53"/>
      <c r="L7788" s="54"/>
      <c r="P7788" s="17"/>
      <c r="Q7788" s="17"/>
      <c r="R7788" s="17"/>
      <c r="S7788" s="17"/>
      <c r="T7788" s="17"/>
      <c r="U7788" s="17"/>
      <c r="V7788" s="17"/>
      <c r="W7788" s="17"/>
    </row>
    <row r="7789" spans="3:23">
      <c r="C7789" s="3"/>
      <c r="E7789" s="2"/>
      <c r="H7789" s="40"/>
      <c r="I7789" s="10"/>
      <c r="J7789" s="9"/>
      <c r="K7789" s="53"/>
      <c r="L7789" s="54"/>
      <c r="P7789" s="17"/>
      <c r="Q7789" s="17"/>
      <c r="R7789" s="17"/>
      <c r="S7789" s="17"/>
      <c r="T7789" s="17"/>
      <c r="U7789" s="17"/>
      <c r="V7789" s="17"/>
      <c r="W7789" s="17"/>
    </row>
    <row r="7790" spans="3:23">
      <c r="C7790" s="3"/>
      <c r="E7790" s="2"/>
      <c r="H7790" s="40"/>
      <c r="I7790" s="10"/>
      <c r="J7790" s="9"/>
      <c r="K7790" s="53"/>
      <c r="L7790" s="54"/>
      <c r="P7790" s="17"/>
      <c r="Q7790" s="17"/>
      <c r="R7790" s="17"/>
      <c r="S7790" s="17"/>
      <c r="T7790" s="17"/>
      <c r="U7790" s="17"/>
      <c r="V7790" s="17"/>
      <c r="W7790" s="17"/>
    </row>
    <row r="7791" spans="3:23">
      <c r="C7791" s="3"/>
      <c r="E7791" s="2"/>
      <c r="H7791" s="40"/>
      <c r="I7791" s="10"/>
      <c r="J7791" s="9"/>
      <c r="K7791" s="53"/>
      <c r="L7791" s="54"/>
      <c r="P7791" s="17"/>
      <c r="Q7791" s="17"/>
      <c r="R7791" s="17"/>
      <c r="S7791" s="17"/>
      <c r="T7791" s="17"/>
      <c r="U7791" s="17"/>
      <c r="V7791" s="17"/>
      <c r="W7791" s="17"/>
    </row>
    <row r="7792" spans="3:23">
      <c r="C7792" s="3"/>
      <c r="E7792" s="2"/>
      <c r="H7792" s="40"/>
      <c r="I7792" s="10"/>
      <c r="J7792" s="9"/>
      <c r="K7792" s="53"/>
      <c r="L7792" s="54"/>
      <c r="P7792" s="17"/>
      <c r="Q7792" s="17"/>
      <c r="R7792" s="17"/>
      <c r="S7792" s="17"/>
      <c r="T7792" s="17"/>
      <c r="U7792" s="17"/>
      <c r="V7792" s="17"/>
      <c r="W7792" s="17"/>
    </row>
    <row r="7793" spans="3:23">
      <c r="C7793" s="3"/>
      <c r="E7793" s="2"/>
      <c r="H7793" s="40"/>
      <c r="I7793" s="10"/>
      <c r="J7793" s="9"/>
      <c r="K7793" s="53"/>
      <c r="L7793" s="54"/>
      <c r="P7793" s="17"/>
      <c r="Q7793" s="17"/>
      <c r="R7793" s="17"/>
      <c r="S7793" s="17"/>
      <c r="T7793" s="17"/>
      <c r="U7793" s="17"/>
      <c r="V7793" s="17"/>
      <c r="W7793" s="17"/>
    </row>
    <row r="7794" spans="3:23">
      <c r="C7794" s="3"/>
      <c r="E7794" s="2"/>
      <c r="H7794" s="40"/>
      <c r="I7794" s="10"/>
      <c r="J7794" s="9"/>
      <c r="K7794" s="53"/>
      <c r="L7794" s="54"/>
      <c r="P7794" s="17"/>
      <c r="Q7794" s="17"/>
      <c r="R7794" s="17"/>
      <c r="S7794" s="17"/>
      <c r="T7794" s="17"/>
      <c r="U7794" s="17"/>
      <c r="V7794" s="17"/>
      <c r="W7794" s="17"/>
    </row>
    <row r="7795" spans="3:23">
      <c r="C7795" s="3"/>
      <c r="E7795" s="2"/>
      <c r="H7795" s="40"/>
      <c r="I7795" s="10"/>
      <c r="J7795" s="9"/>
      <c r="K7795" s="53"/>
      <c r="L7795" s="54"/>
      <c r="P7795" s="17"/>
      <c r="Q7795" s="17"/>
      <c r="R7795" s="17"/>
      <c r="S7795" s="17"/>
      <c r="T7795" s="17"/>
      <c r="U7795" s="17"/>
      <c r="V7795" s="17"/>
      <c r="W7795" s="17"/>
    </row>
    <row r="7796" spans="3:23">
      <c r="C7796" s="3"/>
      <c r="E7796" s="2"/>
      <c r="H7796" s="40"/>
      <c r="I7796" s="10"/>
      <c r="J7796" s="9"/>
      <c r="K7796" s="53"/>
      <c r="L7796" s="54"/>
      <c r="P7796" s="17"/>
      <c r="Q7796" s="17"/>
      <c r="R7796" s="17"/>
      <c r="S7796" s="17"/>
      <c r="T7796" s="17"/>
      <c r="U7796" s="17"/>
      <c r="V7796" s="17"/>
      <c r="W7796" s="17"/>
    </row>
    <row r="7797" spans="3:23">
      <c r="C7797" s="3"/>
      <c r="E7797" s="2"/>
      <c r="H7797" s="40"/>
      <c r="I7797" s="10"/>
      <c r="J7797" s="9"/>
      <c r="K7797" s="53"/>
      <c r="L7797" s="54"/>
      <c r="P7797" s="17"/>
      <c r="Q7797" s="17"/>
      <c r="R7797" s="17"/>
      <c r="S7797" s="17"/>
      <c r="T7797" s="17"/>
      <c r="U7797" s="17"/>
      <c r="V7797" s="17"/>
      <c r="W7797" s="17"/>
    </row>
    <row r="7798" spans="3:23">
      <c r="C7798" s="3"/>
      <c r="E7798" s="2"/>
      <c r="H7798" s="40"/>
      <c r="I7798" s="10"/>
      <c r="J7798" s="9"/>
      <c r="K7798" s="53"/>
      <c r="L7798" s="54"/>
      <c r="P7798" s="17"/>
      <c r="Q7798" s="17"/>
      <c r="R7798" s="17"/>
      <c r="S7798" s="17"/>
      <c r="T7798" s="17"/>
      <c r="U7798" s="17"/>
      <c r="V7798" s="17"/>
      <c r="W7798" s="17"/>
    </row>
    <row r="7799" spans="3:23">
      <c r="C7799" s="3"/>
      <c r="E7799" s="2"/>
      <c r="H7799" s="40"/>
      <c r="I7799" s="10"/>
      <c r="J7799" s="9"/>
      <c r="K7799" s="53"/>
      <c r="L7799" s="54"/>
      <c r="P7799" s="17"/>
      <c r="Q7799" s="17"/>
      <c r="R7799" s="17"/>
      <c r="S7799" s="17"/>
      <c r="T7799" s="17"/>
      <c r="U7799" s="17"/>
      <c r="V7799" s="17"/>
      <c r="W7799" s="17"/>
    </row>
    <row r="7800" spans="3:23">
      <c r="C7800" s="3"/>
      <c r="E7800" s="2"/>
      <c r="H7800" s="40"/>
      <c r="I7800" s="10"/>
      <c r="J7800" s="9"/>
      <c r="K7800" s="53"/>
      <c r="L7800" s="54"/>
      <c r="P7800" s="17"/>
      <c r="Q7800" s="17"/>
      <c r="R7800" s="17"/>
      <c r="S7800" s="17"/>
      <c r="T7800" s="17"/>
      <c r="U7800" s="17"/>
      <c r="V7800" s="17"/>
      <c r="W7800" s="17"/>
    </row>
    <row r="7801" spans="3:23">
      <c r="C7801" s="3"/>
      <c r="E7801" s="2"/>
      <c r="H7801" s="40"/>
      <c r="I7801" s="10"/>
      <c r="J7801" s="9"/>
      <c r="K7801" s="53"/>
      <c r="L7801" s="54"/>
      <c r="P7801" s="17"/>
      <c r="Q7801" s="17"/>
      <c r="R7801" s="17"/>
      <c r="S7801" s="17"/>
      <c r="T7801" s="17"/>
      <c r="U7801" s="17"/>
      <c r="V7801" s="17"/>
      <c r="W7801" s="17"/>
    </row>
    <row r="7802" spans="3:23">
      <c r="C7802" s="3"/>
      <c r="E7802" s="2"/>
      <c r="H7802" s="40"/>
      <c r="I7802" s="10"/>
      <c r="J7802" s="9"/>
      <c r="K7802" s="53"/>
      <c r="L7802" s="54"/>
      <c r="P7802" s="17"/>
      <c r="Q7802" s="17"/>
      <c r="R7802" s="17"/>
      <c r="S7802" s="17"/>
      <c r="T7802" s="17"/>
      <c r="U7802" s="17"/>
      <c r="V7802" s="17"/>
      <c r="W7802" s="17"/>
    </row>
    <row r="7803" spans="3:23">
      <c r="C7803" s="3"/>
      <c r="E7803" s="2"/>
      <c r="H7803" s="40"/>
      <c r="I7803" s="10"/>
      <c r="J7803" s="9"/>
      <c r="K7803" s="53"/>
      <c r="L7803" s="54"/>
      <c r="P7803" s="17"/>
      <c r="Q7803" s="17"/>
      <c r="R7803" s="17"/>
      <c r="S7803" s="17"/>
      <c r="T7803" s="17"/>
      <c r="U7803" s="17"/>
      <c r="V7803" s="17"/>
      <c r="W7803" s="17"/>
    </row>
    <row r="7804" spans="3:23">
      <c r="C7804" s="3"/>
      <c r="E7804" s="2"/>
      <c r="H7804" s="40"/>
      <c r="I7804" s="10"/>
      <c r="J7804" s="9"/>
      <c r="K7804" s="53"/>
      <c r="L7804" s="54"/>
      <c r="P7804" s="17"/>
      <c r="Q7804" s="17"/>
      <c r="R7804" s="17"/>
      <c r="S7804" s="17"/>
      <c r="T7804" s="17"/>
      <c r="U7804" s="17"/>
      <c r="V7804" s="17"/>
      <c r="W7804" s="17"/>
    </row>
    <row r="7805" spans="3:23">
      <c r="C7805" s="3"/>
      <c r="E7805" s="2"/>
      <c r="H7805" s="40"/>
      <c r="I7805" s="10"/>
      <c r="J7805" s="9"/>
      <c r="K7805" s="53"/>
      <c r="L7805" s="54"/>
      <c r="P7805" s="17"/>
      <c r="Q7805" s="17"/>
      <c r="R7805" s="17"/>
      <c r="S7805" s="17"/>
      <c r="T7805" s="17"/>
      <c r="U7805" s="17"/>
      <c r="V7805" s="17"/>
      <c r="W7805" s="17"/>
    </row>
    <row r="7806" spans="3:23">
      <c r="C7806" s="3"/>
      <c r="E7806" s="2"/>
      <c r="H7806" s="40"/>
      <c r="I7806" s="10"/>
      <c r="J7806" s="9"/>
      <c r="K7806" s="53"/>
      <c r="L7806" s="54"/>
      <c r="P7806" s="17"/>
      <c r="Q7806" s="17"/>
      <c r="R7806" s="17"/>
      <c r="S7806" s="17"/>
      <c r="T7806" s="17"/>
      <c r="U7806" s="17"/>
      <c r="V7806" s="17"/>
      <c r="W7806" s="17"/>
    </row>
    <row r="7807" spans="3:23">
      <c r="C7807" s="3"/>
      <c r="E7807" s="2"/>
      <c r="H7807" s="40"/>
      <c r="I7807" s="10"/>
      <c r="J7807" s="9"/>
      <c r="K7807" s="53"/>
      <c r="L7807" s="54"/>
      <c r="P7807" s="17"/>
      <c r="Q7807" s="17"/>
      <c r="R7807" s="17"/>
      <c r="S7807" s="17"/>
      <c r="T7807" s="17"/>
      <c r="U7807" s="17"/>
      <c r="V7807" s="17"/>
      <c r="W7807" s="17"/>
    </row>
    <row r="7808" spans="3:23">
      <c r="C7808" s="3"/>
      <c r="E7808" s="2"/>
      <c r="H7808" s="40"/>
      <c r="I7808" s="10"/>
      <c r="J7808" s="9"/>
      <c r="K7808" s="53"/>
      <c r="L7808" s="54"/>
      <c r="P7808" s="17"/>
      <c r="Q7808" s="17"/>
      <c r="R7808" s="17"/>
      <c r="S7808" s="17"/>
      <c r="T7808" s="17"/>
      <c r="U7808" s="17"/>
      <c r="V7808" s="17"/>
      <c r="W7808" s="17"/>
    </row>
    <row r="7809" spans="3:23">
      <c r="C7809" s="3"/>
      <c r="E7809" s="2"/>
      <c r="H7809" s="40"/>
      <c r="I7809" s="10"/>
      <c r="J7809" s="9"/>
      <c r="K7809" s="53"/>
      <c r="L7809" s="54"/>
      <c r="P7809" s="17"/>
      <c r="Q7809" s="17"/>
      <c r="R7809" s="17"/>
      <c r="S7809" s="17"/>
      <c r="T7809" s="17"/>
      <c r="U7809" s="17"/>
      <c r="V7809" s="17"/>
      <c r="W7809" s="17"/>
    </row>
    <row r="7810" spans="3:23">
      <c r="C7810" s="3"/>
      <c r="E7810" s="2"/>
      <c r="H7810" s="40"/>
      <c r="I7810" s="10"/>
      <c r="J7810" s="9"/>
      <c r="K7810" s="53"/>
      <c r="L7810" s="54"/>
      <c r="P7810" s="17"/>
      <c r="Q7810" s="17"/>
      <c r="R7810" s="17"/>
      <c r="S7810" s="17"/>
      <c r="T7810" s="17"/>
      <c r="U7810" s="17"/>
      <c r="V7810" s="17"/>
      <c r="W7810" s="17"/>
    </row>
    <row r="7811" spans="3:23">
      <c r="C7811" s="3"/>
      <c r="E7811" s="2"/>
      <c r="H7811" s="40"/>
      <c r="I7811" s="10"/>
      <c r="J7811" s="9"/>
      <c r="K7811" s="53"/>
      <c r="L7811" s="54"/>
      <c r="P7811" s="17"/>
      <c r="Q7811" s="17"/>
      <c r="R7811" s="17"/>
      <c r="S7811" s="17"/>
      <c r="T7811" s="17"/>
      <c r="U7811" s="17"/>
      <c r="V7811" s="17"/>
      <c r="W7811" s="17"/>
    </row>
    <row r="7812" spans="3:23">
      <c r="C7812" s="3"/>
      <c r="E7812" s="2"/>
      <c r="H7812" s="40"/>
      <c r="I7812" s="10"/>
      <c r="J7812" s="9"/>
      <c r="K7812" s="53"/>
      <c r="L7812" s="54"/>
      <c r="P7812" s="17"/>
      <c r="Q7812" s="17"/>
      <c r="R7812" s="17"/>
      <c r="S7812" s="17"/>
      <c r="T7812" s="17"/>
      <c r="U7812" s="17"/>
      <c r="V7812" s="17"/>
      <c r="W7812" s="17"/>
    </row>
    <row r="7813" spans="3:23">
      <c r="C7813" s="3"/>
      <c r="E7813" s="2"/>
      <c r="H7813" s="40"/>
      <c r="I7813" s="10"/>
      <c r="J7813" s="9"/>
      <c r="K7813" s="53"/>
      <c r="L7813" s="54"/>
      <c r="P7813" s="17"/>
      <c r="Q7813" s="17"/>
      <c r="R7813" s="17"/>
      <c r="S7813" s="17"/>
      <c r="T7813" s="17"/>
      <c r="U7813" s="17"/>
      <c r="V7813" s="17"/>
      <c r="W7813" s="17"/>
    </row>
    <row r="7814" spans="3:23">
      <c r="C7814" s="3"/>
      <c r="E7814" s="2"/>
      <c r="H7814" s="40"/>
      <c r="I7814" s="10"/>
      <c r="J7814" s="9"/>
      <c r="K7814" s="53"/>
      <c r="L7814" s="54"/>
      <c r="P7814" s="17"/>
      <c r="Q7814" s="17"/>
      <c r="R7814" s="17"/>
      <c r="S7814" s="17"/>
      <c r="T7814" s="17"/>
      <c r="U7814" s="17"/>
      <c r="V7814" s="17"/>
      <c r="W7814" s="17"/>
    </row>
    <row r="7815" spans="3:23">
      <c r="C7815" s="3"/>
      <c r="E7815" s="2"/>
      <c r="H7815" s="40"/>
      <c r="I7815" s="10"/>
      <c r="J7815" s="9"/>
      <c r="K7815" s="53"/>
      <c r="L7815" s="54"/>
      <c r="P7815" s="17"/>
      <c r="Q7815" s="17"/>
      <c r="R7815" s="17"/>
      <c r="S7815" s="17"/>
      <c r="T7815" s="17"/>
      <c r="U7815" s="17"/>
      <c r="V7815" s="17"/>
      <c r="W7815" s="17"/>
    </row>
    <row r="7816" spans="3:23">
      <c r="C7816" s="3"/>
      <c r="E7816" s="2"/>
      <c r="H7816" s="40"/>
      <c r="I7816" s="10"/>
      <c r="J7816" s="9"/>
      <c r="K7816" s="53"/>
      <c r="L7816" s="54"/>
      <c r="P7816" s="17"/>
      <c r="Q7816" s="17"/>
      <c r="R7816" s="17"/>
      <c r="S7816" s="17"/>
      <c r="T7816" s="17"/>
      <c r="U7816" s="17"/>
      <c r="V7816" s="17"/>
      <c r="W7816" s="17"/>
    </row>
    <row r="7817" spans="3:23">
      <c r="C7817" s="3"/>
      <c r="E7817" s="2"/>
      <c r="H7817" s="40"/>
      <c r="I7817" s="10"/>
      <c r="J7817" s="9"/>
      <c r="K7817" s="53"/>
      <c r="L7817" s="54"/>
      <c r="P7817" s="17"/>
      <c r="Q7817" s="17"/>
      <c r="R7817" s="17"/>
      <c r="S7817" s="17"/>
      <c r="T7817" s="17"/>
      <c r="U7817" s="17"/>
      <c r="V7817" s="17"/>
      <c r="W7817" s="17"/>
    </row>
    <row r="7818" spans="3:23">
      <c r="C7818" s="3"/>
      <c r="E7818" s="2"/>
      <c r="H7818" s="40"/>
      <c r="I7818" s="10"/>
      <c r="J7818" s="9"/>
      <c r="K7818" s="53"/>
      <c r="L7818" s="54"/>
      <c r="P7818" s="17"/>
      <c r="Q7818" s="17"/>
      <c r="R7818" s="17"/>
      <c r="S7818" s="17"/>
      <c r="T7818" s="17"/>
      <c r="U7818" s="17"/>
      <c r="V7818" s="17"/>
      <c r="W7818" s="17"/>
    </row>
    <row r="7819" spans="3:23">
      <c r="C7819" s="3"/>
      <c r="E7819" s="2"/>
      <c r="H7819" s="40"/>
      <c r="I7819" s="10"/>
      <c r="J7819" s="9"/>
      <c r="K7819" s="53"/>
      <c r="L7819" s="54"/>
      <c r="P7819" s="17"/>
      <c r="Q7819" s="17"/>
      <c r="R7819" s="17"/>
      <c r="S7819" s="17"/>
      <c r="T7819" s="17"/>
      <c r="U7819" s="17"/>
      <c r="V7819" s="17"/>
      <c r="W7819" s="17"/>
    </row>
    <row r="7820" spans="3:23">
      <c r="C7820" s="3"/>
      <c r="E7820" s="2"/>
      <c r="H7820" s="40"/>
      <c r="I7820" s="10"/>
      <c r="J7820" s="9"/>
      <c r="K7820" s="53"/>
      <c r="L7820" s="54"/>
      <c r="P7820" s="17"/>
      <c r="Q7820" s="17"/>
      <c r="R7820" s="17"/>
      <c r="S7820" s="17"/>
      <c r="T7820" s="17"/>
      <c r="U7820" s="17"/>
      <c r="V7820" s="17"/>
      <c r="W7820" s="17"/>
    </row>
    <row r="7821" spans="3:23">
      <c r="C7821" s="3"/>
      <c r="E7821" s="2"/>
      <c r="H7821" s="40"/>
      <c r="I7821" s="10"/>
      <c r="J7821" s="9"/>
      <c r="K7821" s="53"/>
      <c r="L7821" s="54"/>
      <c r="P7821" s="17"/>
      <c r="Q7821" s="17"/>
      <c r="R7821" s="17"/>
      <c r="S7821" s="17"/>
      <c r="T7821" s="17"/>
      <c r="U7821" s="17"/>
      <c r="V7821" s="17"/>
      <c r="W7821" s="17"/>
    </row>
    <row r="7822" spans="3:23">
      <c r="C7822" s="3"/>
      <c r="E7822" s="2"/>
      <c r="H7822" s="40"/>
      <c r="I7822" s="10"/>
      <c r="J7822" s="9"/>
      <c r="K7822" s="53"/>
      <c r="L7822" s="54"/>
      <c r="P7822" s="17"/>
      <c r="Q7822" s="17"/>
      <c r="R7822" s="17"/>
      <c r="S7822" s="17"/>
      <c r="T7822" s="17"/>
      <c r="U7822" s="17"/>
      <c r="V7822" s="17"/>
      <c r="W7822" s="17"/>
    </row>
    <row r="7823" spans="3:23">
      <c r="C7823" s="3"/>
      <c r="E7823" s="2"/>
      <c r="H7823" s="40"/>
      <c r="I7823" s="10"/>
      <c r="J7823" s="9"/>
      <c r="K7823" s="53"/>
      <c r="L7823" s="54"/>
      <c r="P7823" s="17"/>
      <c r="Q7823" s="17"/>
      <c r="R7823" s="17"/>
      <c r="S7823" s="17"/>
      <c r="T7823" s="17"/>
      <c r="U7823" s="17"/>
      <c r="V7823" s="17"/>
      <c r="W7823" s="17"/>
    </row>
    <row r="7824" spans="3:23">
      <c r="C7824" s="3"/>
      <c r="E7824" s="2"/>
      <c r="H7824" s="40"/>
      <c r="I7824" s="10"/>
      <c r="J7824" s="9"/>
      <c r="K7824" s="53"/>
      <c r="L7824" s="54"/>
      <c r="P7824" s="17"/>
      <c r="Q7824" s="17"/>
      <c r="R7824" s="17"/>
      <c r="S7824" s="17"/>
      <c r="T7824" s="17"/>
      <c r="U7824" s="17"/>
      <c r="V7824" s="17"/>
      <c r="W7824" s="17"/>
    </row>
    <row r="7825" spans="3:23">
      <c r="C7825" s="3"/>
      <c r="E7825" s="2"/>
      <c r="H7825" s="40"/>
      <c r="I7825" s="10"/>
      <c r="J7825" s="9"/>
      <c r="K7825" s="53"/>
      <c r="L7825" s="54"/>
      <c r="P7825" s="17"/>
      <c r="Q7825" s="17"/>
      <c r="R7825" s="17"/>
      <c r="S7825" s="17"/>
      <c r="T7825" s="17"/>
      <c r="U7825" s="17"/>
      <c r="V7825" s="17"/>
      <c r="W7825" s="17"/>
    </row>
    <row r="7826" spans="3:23">
      <c r="C7826" s="3"/>
      <c r="E7826" s="2"/>
      <c r="H7826" s="40"/>
      <c r="I7826" s="10"/>
      <c r="J7826" s="9"/>
      <c r="K7826" s="53"/>
      <c r="L7826" s="54"/>
      <c r="P7826" s="17"/>
      <c r="Q7826" s="17"/>
      <c r="R7826" s="17"/>
      <c r="S7826" s="17"/>
      <c r="T7826" s="17"/>
      <c r="U7826" s="17"/>
      <c r="V7826" s="17"/>
      <c r="W7826" s="17"/>
    </row>
    <row r="7827" spans="3:23">
      <c r="C7827" s="3"/>
      <c r="E7827" s="2"/>
      <c r="H7827" s="40"/>
      <c r="I7827" s="10"/>
      <c r="J7827" s="9"/>
      <c r="K7827" s="53"/>
      <c r="L7827" s="54"/>
      <c r="P7827" s="17"/>
      <c r="Q7827" s="17"/>
      <c r="R7827" s="17"/>
      <c r="S7827" s="17"/>
      <c r="T7827" s="17"/>
      <c r="U7827" s="17"/>
      <c r="V7827" s="17"/>
      <c r="W7827" s="17"/>
    </row>
    <row r="7828" spans="3:23">
      <c r="C7828" s="3"/>
      <c r="E7828" s="2"/>
      <c r="H7828" s="40"/>
      <c r="I7828" s="10"/>
      <c r="J7828" s="9"/>
      <c r="K7828" s="53"/>
      <c r="L7828" s="54"/>
      <c r="P7828" s="17"/>
      <c r="Q7828" s="17"/>
      <c r="R7828" s="17"/>
      <c r="S7828" s="17"/>
      <c r="T7828" s="17"/>
      <c r="U7828" s="17"/>
      <c r="V7828" s="17"/>
      <c r="W7828" s="17"/>
    </row>
    <row r="7829" spans="3:23">
      <c r="C7829" s="3"/>
      <c r="E7829" s="2"/>
      <c r="H7829" s="40"/>
      <c r="I7829" s="10"/>
      <c r="J7829" s="9"/>
      <c r="K7829" s="53"/>
      <c r="L7829" s="54"/>
      <c r="P7829" s="17"/>
      <c r="Q7829" s="17"/>
      <c r="R7829" s="17"/>
      <c r="S7829" s="17"/>
      <c r="T7829" s="17"/>
      <c r="U7829" s="17"/>
      <c r="V7829" s="17"/>
      <c r="W7829" s="17"/>
    </row>
    <row r="7830" spans="3:23">
      <c r="C7830" s="3"/>
      <c r="E7830" s="2"/>
      <c r="H7830" s="40"/>
      <c r="I7830" s="10"/>
      <c r="J7830" s="9"/>
      <c r="K7830" s="53"/>
      <c r="L7830" s="54"/>
      <c r="P7830" s="17"/>
      <c r="Q7830" s="17"/>
      <c r="R7830" s="17"/>
      <c r="S7830" s="17"/>
      <c r="T7830" s="17"/>
      <c r="U7830" s="17"/>
      <c r="V7830" s="17"/>
      <c r="W7830" s="17"/>
    </row>
    <row r="7831" spans="3:23">
      <c r="C7831" s="3"/>
      <c r="E7831" s="2"/>
      <c r="H7831" s="40"/>
      <c r="I7831" s="10"/>
      <c r="J7831" s="9"/>
      <c r="K7831" s="53"/>
      <c r="L7831" s="54"/>
      <c r="P7831" s="17"/>
      <c r="Q7831" s="17"/>
      <c r="R7831" s="17"/>
      <c r="S7831" s="17"/>
      <c r="T7831" s="17"/>
      <c r="U7831" s="17"/>
      <c r="V7831" s="17"/>
      <c r="W7831" s="17"/>
    </row>
    <row r="7832" spans="3:23">
      <c r="C7832" s="3"/>
      <c r="E7832" s="2"/>
      <c r="H7832" s="40"/>
      <c r="I7832" s="10"/>
      <c r="J7832" s="9"/>
      <c r="K7832" s="53"/>
      <c r="L7832" s="54"/>
      <c r="P7832" s="17"/>
      <c r="Q7832" s="17"/>
      <c r="R7832" s="17"/>
      <c r="S7832" s="17"/>
      <c r="T7832" s="17"/>
      <c r="U7832" s="17"/>
      <c r="V7832" s="17"/>
      <c r="W7832" s="17"/>
    </row>
    <row r="7833" spans="3:23">
      <c r="C7833" s="3"/>
      <c r="E7833" s="2"/>
      <c r="H7833" s="40"/>
      <c r="I7833" s="10"/>
      <c r="J7833" s="9"/>
      <c r="K7833" s="53"/>
      <c r="L7833" s="54"/>
      <c r="P7833" s="17"/>
      <c r="Q7833" s="17"/>
      <c r="R7833" s="17"/>
      <c r="S7833" s="17"/>
      <c r="T7833" s="17"/>
      <c r="U7833" s="17"/>
      <c r="V7833" s="17"/>
      <c r="W7833" s="17"/>
    </row>
    <row r="7834" spans="3:23">
      <c r="C7834" s="3"/>
      <c r="E7834" s="2"/>
      <c r="H7834" s="40"/>
      <c r="I7834" s="10"/>
      <c r="J7834" s="9"/>
      <c r="K7834" s="53"/>
      <c r="L7834" s="54"/>
      <c r="P7834" s="17"/>
      <c r="Q7834" s="17"/>
      <c r="R7834" s="17"/>
      <c r="S7834" s="17"/>
      <c r="T7834" s="17"/>
      <c r="U7834" s="17"/>
      <c r="V7834" s="17"/>
      <c r="W7834" s="17"/>
    </row>
    <row r="7835" spans="3:23">
      <c r="C7835" s="3"/>
      <c r="E7835" s="2"/>
      <c r="H7835" s="40"/>
      <c r="I7835" s="10"/>
      <c r="J7835" s="9"/>
      <c r="K7835" s="53"/>
      <c r="L7835" s="54"/>
      <c r="P7835" s="17"/>
      <c r="Q7835" s="17"/>
      <c r="R7835" s="17"/>
      <c r="S7835" s="17"/>
      <c r="T7835" s="17"/>
      <c r="U7835" s="17"/>
      <c r="V7835" s="17"/>
      <c r="W7835" s="17"/>
    </row>
    <row r="7836" spans="3:23">
      <c r="C7836" s="3"/>
      <c r="E7836" s="2"/>
      <c r="H7836" s="40"/>
      <c r="I7836" s="10"/>
      <c r="J7836" s="9"/>
      <c r="K7836" s="53"/>
      <c r="L7836" s="54"/>
      <c r="P7836" s="17"/>
      <c r="Q7836" s="17"/>
      <c r="R7836" s="17"/>
      <c r="S7836" s="17"/>
      <c r="T7836" s="17"/>
      <c r="U7836" s="17"/>
      <c r="V7836" s="17"/>
      <c r="W7836" s="17"/>
    </row>
    <row r="7837" spans="3:23">
      <c r="C7837" s="3"/>
      <c r="E7837" s="2"/>
      <c r="H7837" s="40"/>
      <c r="I7837" s="10"/>
      <c r="J7837" s="9"/>
      <c r="K7837" s="53"/>
      <c r="L7837" s="54"/>
      <c r="P7837" s="17"/>
      <c r="Q7837" s="17"/>
      <c r="R7837" s="17"/>
      <c r="S7837" s="17"/>
      <c r="T7837" s="17"/>
      <c r="U7837" s="17"/>
      <c r="V7837" s="17"/>
      <c r="W7837" s="17"/>
    </row>
    <row r="7838" spans="3:23">
      <c r="C7838" s="3"/>
      <c r="E7838" s="2"/>
      <c r="H7838" s="40"/>
      <c r="I7838" s="10"/>
      <c r="J7838" s="9"/>
      <c r="K7838" s="53"/>
      <c r="L7838" s="54"/>
      <c r="P7838" s="17"/>
      <c r="Q7838" s="17"/>
      <c r="R7838" s="17"/>
      <c r="S7838" s="17"/>
      <c r="T7838" s="17"/>
      <c r="U7838" s="17"/>
      <c r="V7838" s="17"/>
      <c r="W7838" s="17"/>
    </row>
    <row r="7839" spans="3:23">
      <c r="C7839" s="3"/>
      <c r="E7839" s="2"/>
      <c r="H7839" s="40"/>
      <c r="I7839" s="10"/>
      <c r="J7839" s="9"/>
      <c r="K7839" s="53"/>
      <c r="L7839" s="54"/>
      <c r="P7839" s="17"/>
      <c r="Q7839" s="17"/>
      <c r="R7839" s="17"/>
      <c r="S7839" s="17"/>
      <c r="T7839" s="17"/>
      <c r="U7839" s="17"/>
      <c r="V7839" s="17"/>
      <c r="W7839" s="17"/>
    </row>
    <row r="7840" spans="3:23">
      <c r="C7840" s="3"/>
      <c r="E7840" s="2"/>
      <c r="H7840" s="40"/>
      <c r="I7840" s="10"/>
      <c r="J7840" s="9"/>
      <c r="K7840" s="53"/>
      <c r="L7840" s="54"/>
      <c r="P7840" s="17"/>
      <c r="Q7840" s="17"/>
      <c r="R7840" s="17"/>
      <c r="S7840" s="17"/>
      <c r="T7840" s="17"/>
      <c r="U7840" s="17"/>
      <c r="V7840" s="17"/>
      <c r="W7840" s="17"/>
    </row>
    <row r="7841" spans="3:23">
      <c r="C7841" s="3"/>
      <c r="E7841" s="2"/>
      <c r="H7841" s="40"/>
      <c r="I7841" s="10"/>
      <c r="J7841" s="9"/>
      <c r="K7841" s="53"/>
      <c r="L7841" s="54"/>
      <c r="P7841" s="17"/>
      <c r="Q7841" s="17"/>
      <c r="R7841" s="17"/>
      <c r="S7841" s="17"/>
      <c r="T7841" s="17"/>
      <c r="U7841" s="17"/>
      <c r="V7841" s="17"/>
      <c r="W7841" s="17"/>
    </row>
    <row r="7842" spans="3:23">
      <c r="C7842" s="3"/>
      <c r="E7842" s="2"/>
      <c r="H7842" s="40"/>
      <c r="I7842" s="10"/>
      <c r="J7842" s="9"/>
      <c r="K7842" s="53"/>
      <c r="L7842" s="54"/>
      <c r="P7842" s="17"/>
      <c r="Q7842" s="17"/>
      <c r="R7842" s="17"/>
      <c r="S7842" s="17"/>
      <c r="T7842" s="17"/>
      <c r="U7842" s="17"/>
      <c r="V7842" s="17"/>
      <c r="W7842" s="17"/>
    </row>
    <row r="7843" spans="3:23">
      <c r="C7843" s="3"/>
      <c r="E7843" s="2"/>
      <c r="H7843" s="40"/>
      <c r="I7843" s="10"/>
      <c r="J7843" s="9"/>
      <c r="K7843" s="53"/>
      <c r="L7843" s="54"/>
      <c r="P7843" s="17"/>
      <c r="Q7843" s="17"/>
      <c r="R7843" s="17"/>
      <c r="S7843" s="17"/>
      <c r="T7843" s="17"/>
      <c r="U7843" s="17"/>
      <c r="V7843" s="17"/>
      <c r="W7843" s="17"/>
    </row>
    <row r="7844" spans="3:23">
      <c r="C7844" s="3"/>
      <c r="E7844" s="2"/>
      <c r="H7844" s="40"/>
      <c r="I7844" s="10"/>
      <c r="J7844" s="9"/>
      <c r="K7844" s="53"/>
      <c r="L7844" s="54"/>
      <c r="P7844" s="17"/>
      <c r="Q7844" s="17"/>
      <c r="R7844" s="17"/>
      <c r="S7844" s="17"/>
      <c r="T7844" s="17"/>
      <c r="U7844" s="17"/>
      <c r="V7844" s="17"/>
      <c r="W7844" s="17"/>
    </row>
    <row r="7845" spans="3:23">
      <c r="C7845" s="3"/>
      <c r="E7845" s="2"/>
      <c r="H7845" s="40"/>
      <c r="I7845" s="10"/>
      <c r="J7845" s="9"/>
      <c r="K7845" s="53"/>
      <c r="L7845" s="54"/>
      <c r="P7845" s="17"/>
      <c r="Q7845" s="17"/>
      <c r="R7845" s="17"/>
      <c r="S7845" s="17"/>
      <c r="T7845" s="17"/>
      <c r="U7845" s="17"/>
      <c r="V7845" s="17"/>
      <c r="W7845" s="17"/>
    </row>
    <row r="7846" spans="3:23">
      <c r="C7846" s="3"/>
      <c r="E7846" s="2"/>
      <c r="H7846" s="40"/>
      <c r="I7846" s="10"/>
      <c r="J7846" s="9"/>
      <c r="K7846" s="53"/>
      <c r="L7846" s="54"/>
      <c r="P7846" s="17"/>
      <c r="Q7846" s="17"/>
      <c r="R7846" s="17"/>
      <c r="S7846" s="17"/>
      <c r="T7846" s="17"/>
      <c r="U7846" s="17"/>
      <c r="V7846" s="17"/>
      <c r="W7846" s="17"/>
    </row>
    <row r="7847" spans="3:23">
      <c r="C7847" s="3"/>
      <c r="E7847" s="2"/>
      <c r="H7847" s="40"/>
      <c r="I7847" s="10"/>
      <c r="J7847" s="9"/>
      <c r="K7847" s="53"/>
      <c r="L7847" s="54"/>
      <c r="P7847" s="17"/>
      <c r="Q7847" s="17"/>
      <c r="R7847" s="17"/>
      <c r="S7847" s="17"/>
      <c r="T7847" s="17"/>
      <c r="U7847" s="17"/>
      <c r="V7847" s="17"/>
      <c r="W7847" s="17"/>
    </row>
    <row r="7848" spans="3:23">
      <c r="C7848" s="3"/>
      <c r="E7848" s="2"/>
      <c r="H7848" s="40"/>
      <c r="I7848" s="10"/>
      <c r="J7848" s="9"/>
      <c r="K7848" s="53"/>
      <c r="L7848" s="54"/>
      <c r="P7848" s="17"/>
      <c r="Q7848" s="17"/>
      <c r="R7848" s="17"/>
      <c r="S7848" s="17"/>
      <c r="T7848" s="17"/>
      <c r="U7848" s="17"/>
      <c r="V7848" s="17"/>
      <c r="W7848" s="17"/>
    </row>
    <row r="7849" spans="3:23">
      <c r="C7849" s="3"/>
      <c r="E7849" s="2"/>
      <c r="H7849" s="40"/>
      <c r="I7849" s="10"/>
      <c r="J7849" s="9"/>
      <c r="K7849" s="53"/>
      <c r="L7849" s="54"/>
      <c r="P7849" s="17"/>
      <c r="Q7849" s="17"/>
      <c r="R7849" s="17"/>
      <c r="S7849" s="17"/>
      <c r="T7849" s="17"/>
      <c r="U7849" s="17"/>
      <c r="V7849" s="17"/>
      <c r="W7849" s="17"/>
    </row>
    <row r="7850" spans="3:23">
      <c r="C7850" s="3"/>
      <c r="E7850" s="2"/>
      <c r="H7850" s="40"/>
      <c r="I7850" s="10"/>
      <c r="J7850" s="9"/>
      <c r="K7850" s="53"/>
      <c r="L7850" s="54"/>
      <c r="P7850" s="17"/>
      <c r="Q7850" s="17"/>
      <c r="R7850" s="17"/>
      <c r="S7850" s="17"/>
      <c r="T7850" s="17"/>
      <c r="U7850" s="17"/>
      <c r="V7850" s="17"/>
      <c r="W7850" s="17"/>
    </row>
    <row r="7851" spans="3:23">
      <c r="C7851" s="3"/>
      <c r="E7851" s="2"/>
      <c r="H7851" s="40"/>
      <c r="I7851" s="10"/>
      <c r="J7851" s="9"/>
      <c r="K7851" s="53"/>
      <c r="L7851" s="54"/>
      <c r="P7851" s="17"/>
      <c r="Q7851" s="17"/>
      <c r="R7851" s="17"/>
      <c r="S7851" s="17"/>
      <c r="T7851" s="17"/>
      <c r="U7851" s="17"/>
      <c r="V7851" s="17"/>
      <c r="W7851" s="17"/>
    </row>
    <row r="7852" spans="3:23">
      <c r="C7852" s="3"/>
      <c r="E7852" s="2"/>
      <c r="H7852" s="40"/>
      <c r="I7852" s="10"/>
      <c r="J7852" s="9"/>
      <c r="K7852" s="53"/>
      <c r="L7852" s="54"/>
      <c r="P7852" s="17"/>
      <c r="Q7852" s="17"/>
      <c r="R7852" s="17"/>
      <c r="S7852" s="17"/>
      <c r="T7852" s="17"/>
      <c r="U7852" s="17"/>
      <c r="V7852" s="17"/>
      <c r="W7852" s="17"/>
    </row>
    <row r="7853" spans="3:23">
      <c r="C7853" s="3"/>
      <c r="E7853" s="2"/>
      <c r="H7853" s="40"/>
      <c r="I7853" s="10"/>
      <c r="J7853" s="9"/>
      <c r="K7853" s="53"/>
      <c r="L7853" s="54"/>
      <c r="P7853" s="17"/>
      <c r="Q7853" s="17"/>
      <c r="R7853" s="17"/>
      <c r="S7853" s="17"/>
      <c r="T7853" s="17"/>
      <c r="U7853" s="17"/>
      <c r="V7853" s="17"/>
      <c r="W7853" s="17"/>
    </row>
    <row r="7854" spans="3:23">
      <c r="C7854" s="3"/>
      <c r="E7854" s="2"/>
      <c r="H7854" s="40"/>
      <c r="I7854" s="10"/>
      <c r="J7854" s="9"/>
      <c r="K7854" s="53"/>
      <c r="L7854" s="54"/>
      <c r="P7854" s="17"/>
      <c r="Q7854" s="17"/>
      <c r="R7854" s="17"/>
      <c r="S7854" s="17"/>
      <c r="T7854" s="17"/>
      <c r="U7854" s="17"/>
      <c r="V7854" s="17"/>
      <c r="W7854" s="17"/>
    </row>
    <row r="7855" spans="3:23">
      <c r="C7855" s="3"/>
      <c r="E7855" s="2"/>
      <c r="H7855" s="40"/>
      <c r="I7855" s="10"/>
      <c r="J7855" s="9"/>
      <c r="K7855" s="53"/>
      <c r="L7855" s="54"/>
      <c r="P7855" s="17"/>
      <c r="Q7855" s="17"/>
      <c r="R7855" s="17"/>
      <c r="S7855" s="17"/>
      <c r="T7855" s="17"/>
      <c r="U7855" s="17"/>
      <c r="V7855" s="17"/>
      <c r="W7855" s="17"/>
    </row>
    <row r="7856" spans="3:23">
      <c r="C7856" s="3"/>
      <c r="E7856" s="2"/>
      <c r="H7856" s="40"/>
      <c r="I7856" s="10"/>
      <c r="J7856" s="9"/>
      <c r="K7856" s="53"/>
      <c r="L7856" s="54"/>
      <c r="P7856" s="17"/>
      <c r="Q7856" s="17"/>
      <c r="R7856" s="17"/>
      <c r="S7856" s="17"/>
      <c r="T7856" s="17"/>
      <c r="U7856" s="17"/>
      <c r="V7856" s="17"/>
      <c r="W7856" s="17"/>
    </row>
    <row r="7857" spans="3:23">
      <c r="C7857" s="3"/>
      <c r="E7857" s="2"/>
      <c r="H7857" s="40"/>
      <c r="I7857" s="10"/>
      <c r="J7857" s="9"/>
      <c r="K7857" s="53"/>
      <c r="L7857" s="54"/>
      <c r="P7857" s="17"/>
      <c r="Q7857" s="17"/>
      <c r="R7857" s="17"/>
      <c r="S7857" s="17"/>
      <c r="T7857" s="17"/>
      <c r="U7857" s="17"/>
      <c r="V7857" s="17"/>
      <c r="W7857" s="17"/>
    </row>
    <row r="7858" spans="3:23">
      <c r="C7858" s="3"/>
      <c r="E7858" s="2"/>
      <c r="H7858" s="40"/>
      <c r="I7858" s="10"/>
      <c r="J7858" s="9"/>
      <c r="K7858" s="53"/>
      <c r="L7858" s="54"/>
      <c r="P7858" s="17"/>
      <c r="Q7858" s="17"/>
      <c r="R7858" s="17"/>
      <c r="S7858" s="17"/>
      <c r="T7858" s="17"/>
      <c r="U7858" s="17"/>
      <c r="V7858" s="17"/>
      <c r="W7858" s="17"/>
    </row>
    <row r="7859" spans="3:23">
      <c r="C7859" s="3"/>
      <c r="E7859" s="2"/>
      <c r="H7859" s="40"/>
      <c r="I7859" s="10"/>
      <c r="J7859" s="9"/>
      <c r="K7859" s="53"/>
      <c r="L7859" s="54"/>
      <c r="P7859" s="17"/>
      <c r="Q7859" s="17"/>
      <c r="R7859" s="17"/>
      <c r="S7859" s="17"/>
      <c r="T7859" s="17"/>
      <c r="U7859" s="17"/>
      <c r="V7859" s="17"/>
      <c r="W7859" s="17"/>
    </row>
    <row r="7860" spans="3:23">
      <c r="C7860" s="3"/>
      <c r="E7860" s="2"/>
      <c r="H7860" s="40"/>
      <c r="I7860" s="10"/>
      <c r="J7860" s="9"/>
      <c r="K7860" s="53"/>
      <c r="L7860" s="54"/>
      <c r="P7860" s="17"/>
      <c r="Q7860" s="17"/>
      <c r="R7860" s="17"/>
      <c r="S7860" s="17"/>
      <c r="T7860" s="17"/>
      <c r="U7860" s="17"/>
      <c r="V7860" s="17"/>
      <c r="W7860" s="17"/>
    </row>
    <row r="7861" spans="3:23">
      <c r="C7861" s="3"/>
      <c r="E7861" s="2"/>
      <c r="H7861" s="40"/>
      <c r="I7861" s="10"/>
      <c r="J7861" s="9"/>
      <c r="K7861" s="53"/>
      <c r="L7861" s="54"/>
      <c r="P7861" s="17"/>
      <c r="Q7861" s="17"/>
      <c r="R7861" s="17"/>
      <c r="S7861" s="17"/>
      <c r="T7861" s="17"/>
      <c r="U7861" s="17"/>
      <c r="V7861" s="17"/>
      <c r="W7861" s="17"/>
    </row>
    <row r="7862" spans="3:23">
      <c r="C7862" s="3"/>
      <c r="E7862" s="2"/>
      <c r="H7862" s="40"/>
      <c r="I7862" s="10"/>
      <c r="J7862" s="9"/>
      <c r="K7862" s="53"/>
      <c r="L7862" s="54"/>
      <c r="P7862" s="17"/>
      <c r="Q7862" s="17"/>
      <c r="R7862" s="17"/>
      <c r="S7862" s="17"/>
      <c r="T7862" s="17"/>
      <c r="U7862" s="17"/>
      <c r="V7862" s="17"/>
      <c r="W7862" s="17"/>
    </row>
    <row r="7863" spans="3:23">
      <c r="C7863" s="3"/>
      <c r="E7863" s="2"/>
      <c r="H7863" s="40"/>
      <c r="I7863" s="10"/>
      <c r="J7863" s="9"/>
      <c r="K7863" s="53"/>
      <c r="L7863" s="54"/>
      <c r="P7863" s="17"/>
      <c r="Q7863" s="17"/>
      <c r="R7863" s="17"/>
      <c r="S7863" s="17"/>
      <c r="T7863" s="17"/>
      <c r="U7863" s="17"/>
      <c r="V7863" s="17"/>
      <c r="W7863" s="17"/>
    </row>
    <row r="7864" spans="3:23">
      <c r="C7864" s="3"/>
      <c r="E7864" s="2"/>
      <c r="H7864" s="40"/>
      <c r="I7864" s="10"/>
      <c r="J7864" s="9"/>
      <c r="K7864" s="53"/>
      <c r="L7864" s="54"/>
      <c r="P7864" s="17"/>
      <c r="Q7864" s="17"/>
      <c r="R7864" s="17"/>
      <c r="S7864" s="17"/>
      <c r="T7864" s="17"/>
      <c r="U7864" s="17"/>
      <c r="V7864" s="17"/>
      <c r="W7864" s="17"/>
    </row>
    <row r="7865" spans="3:23">
      <c r="C7865" s="3"/>
      <c r="E7865" s="2"/>
      <c r="H7865" s="40"/>
      <c r="I7865" s="10"/>
      <c r="J7865" s="9"/>
      <c r="K7865" s="53"/>
      <c r="L7865" s="54"/>
      <c r="P7865" s="17"/>
      <c r="Q7865" s="17"/>
      <c r="R7865" s="17"/>
      <c r="S7865" s="17"/>
      <c r="T7865" s="17"/>
      <c r="U7865" s="17"/>
      <c r="V7865" s="17"/>
      <c r="W7865" s="17"/>
    </row>
    <row r="7866" spans="3:23">
      <c r="C7866" s="3"/>
      <c r="E7866" s="2"/>
      <c r="H7866" s="40"/>
      <c r="I7866" s="10"/>
      <c r="J7866" s="9"/>
      <c r="K7866" s="53"/>
      <c r="L7866" s="54"/>
      <c r="P7866" s="17"/>
      <c r="Q7866" s="17"/>
      <c r="R7866" s="17"/>
      <c r="S7866" s="17"/>
      <c r="T7866" s="17"/>
      <c r="U7866" s="17"/>
      <c r="V7866" s="17"/>
      <c r="W7866" s="17"/>
    </row>
    <row r="7867" spans="3:23">
      <c r="C7867" s="3"/>
      <c r="E7867" s="2"/>
      <c r="H7867" s="40"/>
      <c r="I7867" s="10"/>
      <c r="J7867" s="9"/>
      <c r="K7867" s="53"/>
      <c r="L7867" s="54"/>
      <c r="P7867" s="17"/>
      <c r="Q7867" s="17"/>
      <c r="R7867" s="17"/>
      <c r="S7867" s="17"/>
      <c r="T7867" s="17"/>
      <c r="U7867" s="17"/>
      <c r="V7867" s="17"/>
      <c r="W7867" s="17"/>
    </row>
    <row r="7868" spans="3:23">
      <c r="C7868" s="3"/>
      <c r="E7868" s="2"/>
      <c r="H7868" s="40"/>
      <c r="I7868" s="10"/>
      <c r="J7868" s="9"/>
      <c r="K7868" s="53"/>
      <c r="L7868" s="54"/>
      <c r="P7868" s="17"/>
      <c r="Q7868" s="17"/>
      <c r="R7868" s="17"/>
      <c r="S7868" s="17"/>
      <c r="T7868" s="17"/>
      <c r="U7868" s="17"/>
      <c r="V7868" s="17"/>
      <c r="W7868" s="17"/>
    </row>
    <row r="7869" spans="3:23">
      <c r="C7869" s="3"/>
      <c r="E7869" s="2"/>
      <c r="H7869" s="40"/>
      <c r="I7869" s="10"/>
      <c r="J7869" s="9"/>
      <c r="K7869" s="53"/>
      <c r="L7869" s="54"/>
      <c r="P7869" s="17"/>
      <c r="Q7869" s="17"/>
      <c r="R7869" s="17"/>
      <c r="S7869" s="17"/>
      <c r="T7869" s="17"/>
      <c r="U7869" s="17"/>
      <c r="V7869" s="17"/>
      <c r="W7869" s="17"/>
    </row>
    <row r="7870" spans="3:23">
      <c r="C7870" s="3"/>
      <c r="E7870" s="2"/>
      <c r="H7870" s="40"/>
      <c r="I7870" s="10"/>
      <c r="J7870" s="9"/>
      <c r="K7870" s="53"/>
      <c r="L7870" s="54"/>
      <c r="P7870" s="17"/>
      <c r="Q7870" s="17"/>
      <c r="R7870" s="17"/>
      <c r="S7870" s="17"/>
      <c r="T7870" s="17"/>
      <c r="U7870" s="17"/>
      <c r="V7870" s="17"/>
      <c r="W7870" s="17"/>
    </row>
    <row r="7871" spans="3:23">
      <c r="C7871" s="3"/>
      <c r="E7871" s="2"/>
      <c r="H7871" s="40"/>
      <c r="I7871" s="10"/>
      <c r="J7871" s="9"/>
      <c r="K7871" s="53"/>
      <c r="L7871" s="54"/>
      <c r="P7871" s="17"/>
      <c r="Q7871" s="17"/>
      <c r="R7871" s="17"/>
      <c r="S7871" s="17"/>
      <c r="T7871" s="17"/>
      <c r="U7871" s="17"/>
      <c r="V7871" s="17"/>
      <c r="W7871" s="17"/>
    </row>
    <row r="7872" spans="3:23">
      <c r="C7872" s="3"/>
      <c r="E7872" s="2"/>
      <c r="H7872" s="40"/>
      <c r="I7872" s="10"/>
      <c r="J7872" s="9"/>
      <c r="K7872" s="53"/>
      <c r="L7872" s="54"/>
      <c r="P7872" s="17"/>
      <c r="Q7872" s="17"/>
      <c r="R7872" s="17"/>
      <c r="S7872" s="17"/>
      <c r="T7872" s="17"/>
      <c r="U7872" s="17"/>
      <c r="V7872" s="17"/>
      <c r="W7872" s="17"/>
    </row>
    <row r="7873" spans="3:23">
      <c r="C7873" s="3"/>
      <c r="E7873" s="2"/>
      <c r="H7873" s="40"/>
      <c r="I7873" s="10"/>
      <c r="J7873" s="9"/>
      <c r="K7873" s="53"/>
      <c r="L7873" s="54"/>
      <c r="P7873" s="17"/>
      <c r="Q7873" s="17"/>
      <c r="R7873" s="17"/>
      <c r="S7873" s="17"/>
      <c r="T7873" s="17"/>
      <c r="U7873" s="17"/>
      <c r="V7873" s="17"/>
      <c r="W7873" s="17"/>
    </row>
    <row r="7874" spans="3:23">
      <c r="C7874" s="3"/>
      <c r="E7874" s="2"/>
      <c r="H7874" s="40"/>
      <c r="I7874" s="10"/>
      <c r="J7874" s="9"/>
      <c r="K7874" s="53"/>
      <c r="L7874" s="54"/>
      <c r="P7874" s="17"/>
      <c r="Q7874" s="17"/>
      <c r="R7874" s="17"/>
      <c r="S7874" s="17"/>
      <c r="T7874" s="17"/>
      <c r="U7874" s="17"/>
      <c r="V7874" s="17"/>
      <c r="W7874" s="17"/>
    </row>
    <row r="7875" spans="3:23">
      <c r="C7875" s="3"/>
      <c r="E7875" s="2"/>
      <c r="H7875" s="40"/>
      <c r="I7875" s="10"/>
      <c r="J7875" s="9"/>
      <c r="K7875" s="53"/>
      <c r="L7875" s="54"/>
      <c r="P7875" s="17"/>
      <c r="Q7875" s="17"/>
      <c r="R7875" s="17"/>
      <c r="S7875" s="17"/>
      <c r="T7875" s="17"/>
      <c r="U7875" s="17"/>
      <c r="V7875" s="17"/>
      <c r="W7875" s="17"/>
    </row>
    <row r="7876" spans="3:23">
      <c r="C7876" s="3"/>
      <c r="E7876" s="2"/>
      <c r="H7876" s="40"/>
      <c r="I7876" s="10"/>
      <c r="J7876" s="9"/>
      <c r="K7876" s="53"/>
      <c r="L7876" s="54"/>
      <c r="P7876" s="17"/>
      <c r="Q7876" s="17"/>
      <c r="R7876" s="17"/>
      <c r="S7876" s="17"/>
      <c r="T7876" s="17"/>
      <c r="U7876" s="17"/>
      <c r="V7876" s="17"/>
      <c r="W7876" s="17"/>
    </row>
    <row r="7877" spans="3:23">
      <c r="C7877" s="3"/>
      <c r="E7877" s="2"/>
      <c r="H7877" s="40"/>
      <c r="I7877" s="10"/>
      <c r="J7877" s="9"/>
      <c r="K7877" s="53"/>
      <c r="L7877" s="54"/>
      <c r="P7877" s="17"/>
      <c r="Q7877" s="17"/>
      <c r="R7877" s="17"/>
      <c r="S7877" s="17"/>
      <c r="T7877" s="17"/>
      <c r="U7877" s="17"/>
      <c r="V7877" s="17"/>
      <c r="W7877" s="17"/>
    </row>
    <row r="7878" spans="3:23">
      <c r="C7878" s="3"/>
      <c r="E7878" s="2"/>
      <c r="H7878" s="40"/>
      <c r="I7878" s="10"/>
      <c r="J7878" s="9"/>
      <c r="K7878" s="53"/>
      <c r="L7878" s="54"/>
      <c r="P7878" s="17"/>
      <c r="Q7878" s="17"/>
      <c r="R7878" s="17"/>
      <c r="S7878" s="17"/>
      <c r="T7878" s="17"/>
      <c r="U7878" s="17"/>
      <c r="V7878" s="17"/>
      <c r="W7878" s="17"/>
    </row>
    <row r="7879" spans="3:23">
      <c r="C7879" s="3"/>
      <c r="E7879" s="2"/>
      <c r="H7879" s="40"/>
      <c r="I7879" s="10"/>
      <c r="J7879" s="9"/>
      <c r="K7879" s="53"/>
      <c r="L7879" s="54"/>
      <c r="P7879" s="17"/>
      <c r="Q7879" s="17"/>
      <c r="R7879" s="17"/>
      <c r="S7879" s="17"/>
      <c r="T7879" s="17"/>
      <c r="U7879" s="17"/>
      <c r="V7879" s="17"/>
      <c r="W7879" s="17"/>
    </row>
    <row r="7880" spans="3:23">
      <c r="C7880" s="3"/>
      <c r="E7880" s="2"/>
      <c r="H7880" s="40"/>
      <c r="I7880" s="10"/>
      <c r="J7880" s="9"/>
      <c r="K7880" s="53"/>
      <c r="L7880" s="54"/>
      <c r="P7880" s="17"/>
      <c r="Q7880" s="17"/>
      <c r="R7880" s="17"/>
      <c r="S7880" s="17"/>
      <c r="T7880" s="17"/>
      <c r="U7880" s="17"/>
      <c r="V7880" s="17"/>
      <c r="W7880" s="17"/>
    </row>
    <row r="7881" spans="3:23">
      <c r="C7881" s="3"/>
      <c r="E7881" s="2"/>
      <c r="H7881" s="40"/>
      <c r="I7881" s="10"/>
      <c r="J7881" s="9"/>
      <c r="K7881" s="53"/>
      <c r="L7881" s="54"/>
      <c r="P7881" s="17"/>
      <c r="Q7881" s="17"/>
      <c r="R7881" s="17"/>
      <c r="S7881" s="17"/>
      <c r="T7881" s="17"/>
      <c r="U7881" s="17"/>
      <c r="V7881" s="17"/>
      <c r="W7881" s="17"/>
    </row>
    <row r="7882" spans="3:23">
      <c r="C7882" s="3"/>
      <c r="E7882" s="2"/>
      <c r="H7882" s="40"/>
      <c r="I7882" s="10"/>
      <c r="J7882" s="9"/>
      <c r="K7882" s="53"/>
      <c r="L7882" s="54"/>
      <c r="P7882" s="17"/>
      <c r="Q7882" s="17"/>
      <c r="R7882" s="17"/>
      <c r="S7882" s="17"/>
      <c r="T7882" s="17"/>
      <c r="U7882" s="17"/>
      <c r="V7882" s="17"/>
      <c r="W7882" s="17"/>
    </row>
    <row r="7883" spans="3:23">
      <c r="C7883" s="3"/>
      <c r="E7883" s="2"/>
      <c r="H7883" s="40"/>
      <c r="I7883" s="10"/>
      <c r="J7883" s="9"/>
      <c r="K7883" s="53"/>
      <c r="L7883" s="54"/>
      <c r="P7883" s="17"/>
      <c r="Q7883" s="17"/>
      <c r="R7883" s="17"/>
      <c r="S7883" s="17"/>
      <c r="T7883" s="17"/>
      <c r="U7883" s="17"/>
      <c r="V7883" s="17"/>
      <c r="W7883" s="17"/>
    </row>
    <row r="7884" spans="3:23">
      <c r="C7884" s="3"/>
      <c r="E7884" s="2"/>
      <c r="H7884" s="40"/>
      <c r="I7884" s="10"/>
      <c r="J7884" s="9"/>
      <c r="K7884" s="53"/>
      <c r="L7884" s="54"/>
      <c r="P7884" s="17"/>
      <c r="Q7884" s="17"/>
      <c r="R7884" s="17"/>
      <c r="S7884" s="17"/>
      <c r="T7884" s="17"/>
      <c r="U7884" s="17"/>
      <c r="V7884" s="17"/>
      <c r="W7884" s="17"/>
    </row>
    <row r="7885" spans="3:23">
      <c r="C7885" s="3"/>
      <c r="E7885" s="2"/>
      <c r="H7885" s="40"/>
      <c r="I7885" s="10"/>
      <c r="J7885" s="9"/>
      <c r="K7885" s="53"/>
      <c r="L7885" s="54"/>
      <c r="P7885" s="17"/>
      <c r="Q7885" s="17"/>
      <c r="R7885" s="17"/>
      <c r="S7885" s="17"/>
      <c r="T7885" s="17"/>
      <c r="U7885" s="17"/>
      <c r="V7885" s="17"/>
      <c r="W7885" s="17"/>
    </row>
    <row r="7886" spans="3:23">
      <c r="C7886" s="3"/>
      <c r="E7886" s="2"/>
      <c r="H7886" s="40"/>
      <c r="I7886" s="10"/>
      <c r="J7886" s="9"/>
      <c r="K7886" s="53"/>
      <c r="L7886" s="54"/>
      <c r="P7886" s="17"/>
      <c r="Q7886" s="17"/>
      <c r="R7886" s="17"/>
      <c r="S7886" s="17"/>
      <c r="T7886" s="17"/>
      <c r="U7886" s="17"/>
      <c r="V7886" s="17"/>
      <c r="W7886" s="17"/>
    </row>
    <row r="7887" spans="3:23">
      <c r="C7887" s="3"/>
      <c r="E7887" s="2"/>
      <c r="H7887" s="40"/>
      <c r="I7887" s="10"/>
      <c r="J7887" s="9"/>
      <c r="K7887" s="53"/>
      <c r="L7887" s="54"/>
      <c r="P7887" s="17"/>
      <c r="Q7887" s="17"/>
      <c r="R7887" s="17"/>
      <c r="S7887" s="17"/>
      <c r="T7887" s="17"/>
      <c r="U7887" s="17"/>
      <c r="V7887" s="17"/>
      <c r="W7887" s="17"/>
    </row>
    <row r="7888" spans="3:23">
      <c r="C7888" s="3"/>
      <c r="E7888" s="2"/>
      <c r="H7888" s="40"/>
      <c r="I7888" s="10"/>
      <c r="J7888" s="9"/>
      <c r="K7888" s="53"/>
      <c r="L7888" s="54"/>
      <c r="P7888" s="17"/>
      <c r="Q7888" s="17"/>
      <c r="R7888" s="17"/>
      <c r="S7888" s="17"/>
      <c r="T7888" s="17"/>
      <c r="U7888" s="17"/>
      <c r="V7888" s="17"/>
      <c r="W7888" s="17"/>
    </row>
    <row r="7889" spans="3:23">
      <c r="C7889" s="3"/>
      <c r="E7889" s="2"/>
      <c r="H7889" s="40"/>
      <c r="I7889" s="10"/>
      <c r="J7889" s="9"/>
      <c r="K7889" s="53"/>
      <c r="L7889" s="54"/>
      <c r="P7889" s="17"/>
      <c r="Q7889" s="17"/>
      <c r="R7889" s="17"/>
      <c r="S7889" s="17"/>
      <c r="T7889" s="17"/>
      <c r="U7889" s="17"/>
      <c r="V7889" s="17"/>
      <c r="W7889" s="17"/>
    </row>
    <row r="7890" spans="3:23">
      <c r="C7890" s="3"/>
      <c r="E7890" s="2"/>
      <c r="H7890" s="40"/>
      <c r="I7890" s="10"/>
      <c r="J7890" s="9"/>
      <c r="K7890" s="53"/>
      <c r="L7890" s="54"/>
      <c r="P7890" s="17"/>
      <c r="Q7890" s="17"/>
      <c r="R7890" s="17"/>
      <c r="S7890" s="17"/>
      <c r="T7890" s="17"/>
      <c r="U7890" s="17"/>
      <c r="V7890" s="17"/>
      <c r="W7890" s="17"/>
    </row>
    <row r="7891" spans="3:23">
      <c r="C7891" s="3"/>
      <c r="E7891" s="2"/>
      <c r="H7891" s="40"/>
      <c r="I7891" s="10"/>
      <c r="J7891" s="9"/>
      <c r="K7891" s="53"/>
      <c r="L7891" s="54"/>
      <c r="P7891" s="17"/>
      <c r="Q7891" s="17"/>
      <c r="R7891" s="17"/>
      <c r="S7891" s="17"/>
      <c r="T7891" s="17"/>
      <c r="U7891" s="17"/>
      <c r="V7891" s="17"/>
      <c r="W7891" s="17"/>
    </row>
    <row r="7892" spans="3:23">
      <c r="C7892" s="3"/>
      <c r="E7892" s="2"/>
      <c r="H7892" s="40"/>
      <c r="I7892" s="10"/>
      <c r="J7892" s="9"/>
      <c r="K7892" s="53"/>
      <c r="L7892" s="54"/>
      <c r="P7892" s="17"/>
      <c r="Q7892" s="17"/>
      <c r="R7892" s="17"/>
      <c r="S7892" s="17"/>
      <c r="T7892" s="17"/>
      <c r="U7892" s="17"/>
      <c r="V7892" s="17"/>
      <c r="W7892" s="17"/>
    </row>
    <row r="7893" spans="3:23">
      <c r="C7893" s="3"/>
      <c r="E7893" s="2"/>
      <c r="H7893" s="40"/>
      <c r="I7893" s="10"/>
      <c r="J7893" s="9"/>
      <c r="K7893" s="53"/>
      <c r="L7893" s="54"/>
      <c r="P7893" s="17"/>
      <c r="Q7893" s="17"/>
      <c r="R7893" s="17"/>
      <c r="S7893" s="17"/>
      <c r="T7893" s="17"/>
      <c r="U7893" s="17"/>
      <c r="V7893" s="17"/>
      <c r="W7893" s="17"/>
    </row>
    <row r="7894" spans="3:23">
      <c r="C7894" s="3"/>
      <c r="E7894" s="2"/>
      <c r="H7894" s="40"/>
      <c r="I7894" s="10"/>
      <c r="J7894" s="9"/>
      <c r="K7894" s="53"/>
      <c r="L7894" s="54"/>
      <c r="P7894" s="17"/>
      <c r="Q7894" s="17"/>
      <c r="R7894" s="17"/>
      <c r="S7894" s="17"/>
      <c r="T7894" s="17"/>
      <c r="U7894" s="17"/>
      <c r="V7894" s="17"/>
      <c r="W7894" s="17"/>
    </row>
    <row r="7895" spans="3:23">
      <c r="C7895" s="3"/>
      <c r="E7895" s="2"/>
      <c r="H7895" s="40"/>
      <c r="I7895" s="10"/>
      <c r="J7895" s="9"/>
      <c r="K7895" s="53"/>
      <c r="L7895" s="54"/>
      <c r="P7895" s="17"/>
      <c r="Q7895" s="17"/>
      <c r="R7895" s="17"/>
      <c r="S7895" s="17"/>
      <c r="T7895" s="17"/>
      <c r="U7895" s="17"/>
      <c r="V7895" s="17"/>
      <c r="W7895" s="17"/>
    </row>
    <row r="7896" spans="3:23">
      <c r="C7896" s="3"/>
      <c r="E7896" s="2"/>
      <c r="H7896" s="40"/>
      <c r="I7896" s="10"/>
      <c r="J7896" s="9"/>
      <c r="K7896" s="53"/>
      <c r="L7896" s="54"/>
      <c r="P7896" s="17"/>
      <c r="Q7896" s="17"/>
      <c r="R7896" s="17"/>
      <c r="S7896" s="17"/>
      <c r="T7896" s="17"/>
      <c r="U7896" s="17"/>
      <c r="V7896" s="17"/>
      <c r="W7896" s="17"/>
    </row>
    <row r="7897" spans="3:23">
      <c r="C7897" s="3"/>
      <c r="E7897" s="2"/>
      <c r="H7897" s="40"/>
      <c r="I7897" s="10"/>
      <c r="J7897" s="9"/>
      <c r="K7897" s="53"/>
      <c r="L7897" s="54"/>
      <c r="P7897" s="17"/>
      <c r="Q7897" s="17"/>
      <c r="R7897" s="17"/>
      <c r="S7897" s="17"/>
      <c r="T7897" s="17"/>
      <c r="U7897" s="17"/>
      <c r="V7897" s="17"/>
      <c r="W7897" s="17"/>
    </row>
    <row r="7898" spans="3:23">
      <c r="C7898" s="3"/>
      <c r="E7898" s="2"/>
      <c r="H7898" s="40"/>
      <c r="I7898" s="10"/>
      <c r="J7898" s="9"/>
      <c r="K7898" s="53"/>
      <c r="L7898" s="54"/>
      <c r="P7898" s="17"/>
      <c r="Q7898" s="17"/>
      <c r="R7898" s="17"/>
      <c r="S7898" s="17"/>
      <c r="T7898" s="17"/>
      <c r="U7898" s="17"/>
      <c r="V7898" s="17"/>
      <c r="W7898" s="17"/>
    </row>
    <row r="7899" spans="3:23">
      <c r="C7899" s="3"/>
      <c r="E7899" s="2"/>
      <c r="H7899" s="40"/>
      <c r="I7899" s="10"/>
      <c r="J7899" s="9"/>
      <c r="K7899" s="53"/>
      <c r="L7899" s="54"/>
      <c r="P7899" s="17"/>
      <c r="Q7899" s="17"/>
      <c r="R7899" s="17"/>
      <c r="S7899" s="17"/>
      <c r="T7899" s="17"/>
      <c r="U7899" s="17"/>
      <c r="V7899" s="17"/>
      <c r="W7899" s="17"/>
    </row>
    <row r="7900" spans="3:23">
      <c r="C7900" s="3"/>
      <c r="E7900" s="2"/>
      <c r="H7900" s="40"/>
      <c r="I7900" s="10"/>
      <c r="J7900" s="9"/>
      <c r="K7900" s="53"/>
      <c r="L7900" s="54"/>
      <c r="P7900" s="17"/>
      <c r="Q7900" s="17"/>
      <c r="R7900" s="17"/>
      <c r="S7900" s="17"/>
      <c r="T7900" s="17"/>
      <c r="U7900" s="17"/>
      <c r="V7900" s="17"/>
      <c r="W7900" s="17"/>
    </row>
    <row r="7901" spans="3:23">
      <c r="C7901" s="3"/>
      <c r="E7901" s="2"/>
      <c r="H7901" s="40"/>
      <c r="I7901" s="10"/>
      <c r="J7901" s="9"/>
      <c r="K7901" s="53"/>
      <c r="L7901" s="54"/>
      <c r="P7901" s="17"/>
      <c r="Q7901" s="17"/>
      <c r="R7901" s="17"/>
      <c r="S7901" s="17"/>
      <c r="T7901" s="17"/>
      <c r="U7901" s="17"/>
      <c r="V7901" s="17"/>
      <c r="W7901" s="17"/>
    </row>
    <row r="7902" spans="3:23">
      <c r="C7902" s="3"/>
      <c r="E7902" s="2"/>
      <c r="H7902" s="40"/>
      <c r="I7902" s="10"/>
      <c r="J7902" s="9"/>
      <c r="K7902" s="53"/>
      <c r="L7902" s="54"/>
      <c r="P7902" s="17"/>
      <c r="Q7902" s="17"/>
      <c r="R7902" s="17"/>
      <c r="S7902" s="17"/>
      <c r="T7902" s="17"/>
      <c r="U7902" s="17"/>
      <c r="V7902" s="17"/>
      <c r="W7902" s="17"/>
    </row>
    <row r="7903" spans="3:23">
      <c r="C7903" s="3"/>
      <c r="E7903" s="2"/>
      <c r="H7903" s="40"/>
      <c r="I7903" s="10"/>
      <c r="J7903" s="9"/>
      <c r="K7903" s="53"/>
      <c r="L7903" s="54"/>
      <c r="P7903" s="17"/>
      <c r="Q7903" s="17"/>
      <c r="R7903" s="17"/>
      <c r="S7903" s="17"/>
      <c r="T7903" s="17"/>
      <c r="U7903" s="17"/>
      <c r="V7903" s="17"/>
      <c r="W7903" s="17"/>
    </row>
    <row r="7904" spans="3:23">
      <c r="C7904" s="3"/>
      <c r="E7904" s="2"/>
      <c r="H7904" s="40"/>
      <c r="I7904" s="10"/>
      <c r="J7904" s="9"/>
      <c r="K7904" s="53"/>
      <c r="L7904" s="54"/>
      <c r="P7904" s="17"/>
      <c r="Q7904" s="17"/>
      <c r="R7904" s="17"/>
      <c r="S7904" s="17"/>
      <c r="T7904" s="17"/>
      <c r="U7904" s="17"/>
      <c r="V7904" s="17"/>
      <c r="W7904" s="17"/>
    </row>
    <row r="7905" spans="3:23">
      <c r="C7905" s="3"/>
      <c r="E7905" s="2"/>
      <c r="H7905" s="40"/>
      <c r="I7905" s="10"/>
      <c r="J7905" s="9"/>
      <c r="K7905" s="53"/>
      <c r="L7905" s="54"/>
      <c r="P7905" s="17"/>
      <c r="Q7905" s="17"/>
      <c r="R7905" s="17"/>
      <c r="S7905" s="17"/>
      <c r="T7905" s="17"/>
      <c r="U7905" s="17"/>
      <c r="V7905" s="17"/>
      <c r="W7905" s="17"/>
    </row>
    <row r="7906" spans="3:23">
      <c r="C7906" s="3"/>
      <c r="E7906" s="2"/>
      <c r="H7906" s="40"/>
      <c r="I7906" s="10"/>
      <c r="J7906" s="9"/>
      <c r="K7906" s="53"/>
      <c r="L7906" s="54"/>
      <c r="P7906" s="17"/>
      <c r="Q7906" s="17"/>
      <c r="R7906" s="17"/>
      <c r="S7906" s="17"/>
      <c r="T7906" s="17"/>
      <c r="U7906" s="17"/>
      <c r="V7906" s="17"/>
      <c r="W7906" s="17"/>
    </row>
    <row r="7907" spans="3:23">
      <c r="C7907" s="3"/>
      <c r="E7907" s="2"/>
      <c r="H7907" s="40"/>
      <c r="I7907" s="10"/>
      <c r="J7907" s="9"/>
      <c r="K7907" s="53"/>
      <c r="L7907" s="54"/>
      <c r="P7907" s="17"/>
      <c r="Q7907" s="17"/>
      <c r="R7907" s="17"/>
      <c r="S7907" s="17"/>
      <c r="T7907" s="17"/>
      <c r="U7907" s="17"/>
      <c r="V7907" s="17"/>
      <c r="W7907" s="17"/>
    </row>
    <row r="7908" spans="3:23">
      <c r="C7908" s="3"/>
      <c r="E7908" s="2"/>
      <c r="H7908" s="40"/>
      <c r="I7908" s="10"/>
      <c r="J7908" s="9"/>
      <c r="K7908" s="53"/>
      <c r="L7908" s="54"/>
      <c r="P7908" s="17"/>
      <c r="Q7908" s="17"/>
      <c r="R7908" s="17"/>
      <c r="S7908" s="17"/>
      <c r="T7908" s="17"/>
      <c r="U7908" s="17"/>
      <c r="V7908" s="17"/>
      <c r="W7908" s="17"/>
    </row>
    <row r="7909" spans="3:23">
      <c r="C7909" s="3"/>
      <c r="E7909" s="2"/>
      <c r="H7909" s="40"/>
      <c r="I7909" s="10"/>
      <c r="J7909" s="9"/>
      <c r="K7909" s="53"/>
      <c r="L7909" s="54"/>
      <c r="P7909" s="17"/>
      <c r="Q7909" s="17"/>
      <c r="R7909" s="17"/>
      <c r="S7909" s="17"/>
      <c r="T7909" s="17"/>
      <c r="U7909" s="17"/>
      <c r="V7909" s="17"/>
      <c r="W7909" s="17"/>
    </row>
    <row r="7910" spans="3:23">
      <c r="C7910" s="3"/>
      <c r="E7910" s="2"/>
      <c r="H7910" s="40"/>
      <c r="I7910" s="10"/>
      <c r="J7910" s="9"/>
      <c r="K7910" s="53"/>
      <c r="L7910" s="54"/>
      <c r="P7910" s="17"/>
      <c r="Q7910" s="17"/>
      <c r="R7910" s="17"/>
      <c r="S7910" s="17"/>
      <c r="T7910" s="17"/>
      <c r="U7910" s="17"/>
      <c r="V7910" s="17"/>
      <c r="W7910" s="17"/>
    </row>
    <row r="7911" spans="3:23">
      <c r="C7911" s="3"/>
      <c r="E7911" s="2"/>
      <c r="H7911" s="40"/>
      <c r="I7911" s="10"/>
      <c r="J7911" s="9"/>
      <c r="K7911" s="53"/>
      <c r="L7911" s="54"/>
      <c r="P7911" s="17"/>
      <c r="Q7911" s="17"/>
      <c r="R7911" s="17"/>
      <c r="S7911" s="17"/>
      <c r="T7911" s="17"/>
      <c r="U7911" s="17"/>
      <c r="V7911" s="17"/>
      <c r="W7911" s="17"/>
    </row>
    <row r="7912" spans="3:23">
      <c r="C7912" s="3"/>
      <c r="E7912" s="2"/>
      <c r="H7912" s="40"/>
      <c r="I7912" s="10"/>
      <c r="J7912" s="9"/>
      <c r="K7912" s="53"/>
      <c r="L7912" s="54"/>
      <c r="P7912" s="17"/>
      <c r="Q7912" s="17"/>
      <c r="R7912" s="17"/>
      <c r="S7912" s="17"/>
      <c r="T7912" s="17"/>
      <c r="U7912" s="17"/>
      <c r="V7912" s="17"/>
      <c r="W7912" s="17"/>
    </row>
    <row r="7913" spans="3:23">
      <c r="C7913" s="3"/>
      <c r="E7913" s="2"/>
      <c r="H7913" s="40"/>
      <c r="I7913" s="10"/>
      <c r="J7913" s="9"/>
      <c r="K7913" s="53"/>
      <c r="L7913" s="54"/>
      <c r="P7913" s="17"/>
      <c r="Q7913" s="17"/>
      <c r="R7913" s="17"/>
      <c r="S7913" s="17"/>
      <c r="T7913" s="17"/>
      <c r="U7913" s="17"/>
      <c r="V7913" s="17"/>
      <c r="W7913" s="17"/>
    </row>
    <row r="7914" spans="3:23">
      <c r="C7914" s="3"/>
      <c r="E7914" s="2"/>
      <c r="H7914" s="40"/>
      <c r="I7914" s="10"/>
      <c r="J7914" s="9"/>
      <c r="K7914" s="53"/>
      <c r="L7914" s="54"/>
      <c r="P7914" s="17"/>
      <c r="Q7914" s="17"/>
      <c r="R7914" s="17"/>
      <c r="S7914" s="17"/>
      <c r="T7914" s="17"/>
      <c r="U7914" s="17"/>
      <c r="V7914" s="17"/>
      <c r="W7914" s="17"/>
    </row>
    <row r="7915" spans="3:23">
      <c r="C7915" s="3"/>
      <c r="E7915" s="2"/>
      <c r="H7915" s="40"/>
      <c r="I7915" s="10"/>
      <c r="J7915" s="9"/>
      <c r="K7915" s="53"/>
      <c r="L7915" s="54"/>
      <c r="P7915" s="17"/>
      <c r="Q7915" s="17"/>
      <c r="R7915" s="17"/>
      <c r="S7915" s="17"/>
      <c r="T7915" s="17"/>
      <c r="U7915" s="17"/>
      <c r="V7915" s="17"/>
      <c r="W7915" s="17"/>
    </row>
    <row r="7916" spans="3:23">
      <c r="C7916" s="3"/>
      <c r="E7916" s="2"/>
      <c r="H7916" s="40"/>
      <c r="I7916" s="10"/>
      <c r="J7916" s="9"/>
      <c r="K7916" s="53"/>
      <c r="L7916" s="54"/>
      <c r="P7916" s="17"/>
      <c r="Q7916" s="17"/>
      <c r="R7916" s="17"/>
      <c r="S7916" s="17"/>
      <c r="T7916" s="17"/>
      <c r="U7916" s="17"/>
      <c r="V7916" s="17"/>
      <c r="W7916" s="17"/>
    </row>
    <row r="7917" spans="3:23">
      <c r="C7917" s="3"/>
      <c r="E7917" s="2"/>
      <c r="H7917" s="40"/>
      <c r="I7917" s="10"/>
      <c r="J7917" s="9"/>
      <c r="K7917" s="53"/>
      <c r="L7917" s="54"/>
      <c r="P7917" s="17"/>
      <c r="Q7917" s="17"/>
      <c r="R7917" s="17"/>
      <c r="S7917" s="17"/>
      <c r="T7917" s="17"/>
      <c r="U7917" s="17"/>
      <c r="V7917" s="17"/>
      <c r="W7917" s="17"/>
    </row>
    <row r="7918" spans="3:23">
      <c r="C7918" s="3"/>
      <c r="E7918" s="2"/>
      <c r="H7918" s="40"/>
      <c r="I7918" s="10"/>
      <c r="J7918" s="9"/>
      <c r="K7918" s="53"/>
      <c r="L7918" s="54"/>
      <c r="P7918" s="17"/>
      <c r="Q7918" s="17"/>
      <c r="R7918" s="17"/>
      <c r="S7918" s="17"/>
      <c r="T7918" s="17"/>
      <c r="U7918" s="17"/>
      <c r="V7918" s="17"/>
      <c r="W7918" s="17"/>
    </row>
    <row r="7919" spans="3:23">
      <c r="C7919" s="3"/>
      <c r="E7919" s="2"/>
      <c r="H7919" s="40"/>
      <c r="I7919" s="10"/>
      <c r="J7919" s="9"/>
      <c r="K7919" s="53"/>
      <c r="L7919" s="54"/>
      <c r="P7919" s="17"/>
      <c r="Q7919" s="17"/>
      <c r="R7919" s="17"/>
      <c r="S7919" s="17"/>
      <c r="T7919" s="17"/>
      <c r="U7919" s="17"/>
      <c r="V7919" s="17"/>
      <c r="W7919" s="17"/>
    </row>
    <row r="7920" spans="3:23">
      <c r="C7920" s="3"/>
      <c r="E7920" s="2"/>
      <c r="H7920" s="40"/>
      <c r="I7920" s="10"/>
      <c r="J7920" s="9"/>
      <c r="K7920" s="53"/>
      <c r="L7920" s="54"/>
      <c r="P7920" s="17"/>
      <c r="Q7920" s="17"/>
      <c r="R7920" s="17"/>
      <c r="S7920" s="17"/>
      <c r="T7920" s="17"/>
      <c r="U7920" s="17"/>
      <c r="V7920" s="17"/>
      <c r="W7920" s="17"/>
    </row>
    <row r="7921" spans="3:23">
      <c r="C7921" s="3"/>
      <c r="E7921" s="2"/>
      <c r="H7921" s="40"/>
      <c r="I7921" s="10"/>
      <c r="J7921" s="9"/>
      <c r="K7921" s="53"/>
      <c r="L7921" s="54"/>
      <c r="P7921" s="17"/>
      <c r="Q7921" s="17"/>
      <c r="R7921" s="17"/>
      <c r="S7921" s="17"/>
      <c r="T7921" s="17"/>
      <c r="U7921" s="17"/>
      <c r="V7921" s="17"/>
      <c r="W7921" s="17"/>
    </row>
    <row r="7922" spans="3:23">
      <c r="C7922" s="3"/>
      <c r="E7922" s="2"/>
      <c r="H7922" s="40"/>
      <c r="I7922" s="10"/>
      <c r="J7922" s="9"/>
      <c r="K7922" s="53"/>
      <c r="L7922" s="54"/>
      <c r="P7922" s="17"/>
      <c r="Q7922" s="17"/>
      <c r="R7922" s="17"/>
      <c r="S7922" s="17"/>
      <c r="T7922" s="17"/>
      <c r="U7922" s="17"/>
      <c r="V7922" s="17"/>
      <c r="W7922" s="17"/>
    </row>
    <row r="7923" spans="3:23">
      <c r="C7923" s="3"/>
      <c r="E7923" s="2"/>
      <c r="H7923" s="40"/>
      <c r="I7923" s="10"/>
      <c r="J7923" s="9"/>
      <c r="K7923" s="53"/>
      <c r="L7923" s="54"/>
      <c r="P7923" s="17"/>
      <c r="Q7923" s="17"/>
      <c r="R7923" s="17"/>
      <c r="S7923" s="17"/>
      <c r="T7923" s="17"/>
      <c r="U7923" s="17"/>
      <c r="V7923" s="17"/>
      <c r="W7923" s="17"/>
    </row>
    <row r="7924" spans="3:23">
      <c r="C7924" s="3"/>
      <c r="E7924" s="2"/>
      <c r="H7924" s="40"/>
      <c r="I7924" s="10"/>
      <c r="J7924" s="9"/>
      <c r="K7924" s="53"/>
      <c r="L7924" s="54"/>
      <c r="P7924" s="17"/>
      <c r="Q7924" s="17"/>
      <c r="R7924" s="17"/>
      <c r="S7924" s="17"/>
      <c r="T7924" s="17"/>
      <c r="U7924" s="17"/>
      <c r="V7924" s="17"/>
      <c r="W7924" s="17"/>
    </row>
    <row r="7925" spans="3:23">
      <c r="C7925" s="3"/>
      <c r="E7925" s="2"/>
      <c r="H7925" s="40"/>
      <c r="I7925" s="10"/>
      <c r="J7925" s="9"/>
      <c r="K7925" s="53"/>
      <c r="L7925" s="54"/>
      <c r="P7925" s="17"/>
      <c r="Q7925" s="17"/>
      <c r="R7925" s="17"/>
      <c r="S7925" s="17"/>
      <c r="T7925" s="17"/>
      <c r="U7925" s="17"/>
      <c r="V7925" s="17"/>
      <c r="W7925" s="17"/>
    </row>
    <row r="7926" spans="3:23">
      <c r="C7926" s="3"/>
      <c r="E7926" s="2"/>
      <c r="H7926" s="40"/>
      <c r="I7926" s="10"/>
      <c r="J7926" s="9"/>
      <c r="K7926" s="53"/>
      <c r="L7926" s="54"/>
      <c r="P7926" s="17"/>
      <c r="Q7926" s="17"/>
      <c r="R7926" s="17"/>
      <c r="S7926" s="17"/>
      <c r="T7926" s="17"/>
      <c r="U7926" s="17"/>
      <c r="V7926" s="17"/>
      <c r="W7926" s="17"/>
    </row>
    <row r="7927" spans="3:23">
      <c r="C7927" s="3"/>
      <c r="E7927" s="2"/>
      <c r="H7927" s="40"/>
      <c r="I7927" s="10"/>
      <c r="J7927" s="9"/>
      <c r="K7927" s="53"/>
      <c r="L7927" s="54"/>
      <c r="P7927" s="17"/>
      <c r="Q7927" s="17"/>
      <c r="R7927" s="17"/>
      <c r="S7927" s="17"/>
      <c r="T7927" s="17"/>
      <c r="U7927" s="17"/>
      <c r="V7927" s="17"/>
      <c r="W7927" s="17"/>
    </row>
    <row r="7928" spans="3:23">
      <c r="C7928" s="3"/>
      <c r="E7928" s="2"/>
      <c r="H7928" s="40"/>
      <c r="I7928" s="10"/>
      <c r="J7928" s="9"/>
      <c r="K7928" s="53"/>
      <c r="L7928" s="54"/>
      <c r="P7928" s="17"/>
      <c r="Q7928" s="17"/>
      <c r="R7928" s="17"/>
      <c r="S7928" s="17"/>
      <c r="T7928" s="17"/>
      <c r="U7928" s="17"/>
      <c r="V7928" s="17"/>
      <c r="W7928" s="17"/>
    </row>
    <row r="7929" spans="3:23">
      <c r="C7929" s="3"/>
      <c r="E7929" s="2"/>
      <c r="H7929" s="40"/>
      <c r="I7929" s="10"/>
      <c r="J7929" s="9"/>
      <c r="K7929" s="53"/>
      <c r="L7929" s="54"/>
      <c r="P7929" s="17"/>
      <c r="Q7929" s="17"/>
      <c r="R7929" s="17"/>
      <c r="S7929" s="17"/>
      <c r="T7929" s="17"/>
      <c r="U7929" s="17"/>
      <c r="V7929" s="17"/>
      <c r="W7929" s="17"/>
    </row>
    <row r="7930" spans="3:23">
      <c r="C7930" s="3"/>
      <c r="E7930" s="2"/>
      <c r="H7930" s="40"/>
      <c r="I7930" s="10"/>
      <c r="J7930" s="9"/>
      <c r="K7930" s="53"/>
      <c r="L7930" s="54"/>
      <c r="P7930" s="17"/>
      <c r="Q7930" s="17"/>
      <c r="R7930" s="17"/>
      <c r="S7930" s="17"/>
      <c r="T7930" s="17"/>
      <c r="U7930" s="17"/>
      <c r="V7930" s="17"/>
      <c r="W7930" s="17"/>
    </row>
    <row r="7931" spans="3:23">
      <c r="C7931" s="3"/>
      <c r="E7931" s="2"/>
      <c r="H7931" s="40"/>
      <c r="I7931" s="10"/>
      <c r="J7931" s="9"/>
      <c r="K7931" s="53"/>
      <c r="L7931" s="54"/>
      <c r="P7931" s="17"/>
      <c r="Q7931" s="17"/>
      <c r="R7931" s="17"/>
      <c r="S7931" s="17"/>
      <c r="T7931" s="17"/>
      <c r="U7931" s="17"/>
      <c r="V7931" s="17"/>
      <c r="W7931" s="17"/>
    </row>
    <row r="7932" spans="3:23">
      <c r="C7932" s="3"/>
      <c r="E7932" s="2"/>
      <c r="H7932" s="40"/>
      <c r="I7932" s="10"/>
      <c r="J7932" s="9"/>
      <c r="K7932" s="53"/>
      <c r="L7932" s="54"/>
      <c r="P7932" s="17"/>
      <c r="Q7932" s="17"/>
      <c r="R7932" s="17"/>
      <c r="S7932" s="17"/>
      <c r="T7932" s="17"/>
      <c r="U7932" s="17"/>
      <c r="V7932" s="17"/>
      <c r="W7932" s="17"/>
    </row>
    <row r="7933" spans="3:23">
      <c r="C7933" s="3"/>
      <c r="E7933" s="2"/>
      <c r="H7933" s="40"/>
      <c r="I7933" s="10"/>
      <c r="J7933" s="9"/>
      <c r="K7933" s="53"/>
      <c r="L7933" s="54"/>
      <c r="P7933" s="17"/>
      <c r="Q7933" s="17"/>
      <c r="R7933" s="17"/>
      <c r="S7933" s="17"/>
      <c r="T7933" s="17"/>
      <c r="U7933" s="17"/>
      <c r="V7933" s="17"/>
      <c r="W7933" s="17"/>
    </row>
    <row r="7934" spans="3:23">
      <c r="C7934" s="3"/>
      <c r="E7934" s="2"/>
      <c r="H7934" s="40"/>
      <c r="I7934" s="10"/>
      <c r="J7934" s="9"/>
      <c r="K7934" s="53"/>
      <c r="L7934" s="54"/>
      <c r="P7934" s="17"/>
      <c r="Q7934" s="17"/>
      <c r="R7934" s="17"/>
      <c r="S7934" s="17"/>
      <c r="T7934" s="17"/>
      <c r="U7934" s="17"/>
      <c r="V7934" s="17"/>
      <c r="W7934" s="17"/>
    </row>
    <row r="7935" spans="3:23">
      <c r="C7935" s="3"/>
      <c r="E7935" s="2"/>
      <c r="H7935" s="40"/>
      <c r="I7935" s="10"/>
      <c r="J7935" s="9"/>
      <c r="K7935" s="53"/>
      <c r="L7935" s="54"/>
      <c r="P7935" s="17"/>
      <c r="Q7935" s="17"/>
      <c r="R7935" s="17"/>
      <c r="S7935" s="17"/>
      <c r="T7935" s="17"/>
      <c r="U7935" s="17"/>
      <c r="V7935" s="17"/>
      <c r="W7935" s="17"/>
    </row>
    <row r="7936" spans="3:23">
      <c r="C7936" s="3"/>
      <c r="E7936" s="2"/>
      <c r="H7936" s="40"/>
      <c r="I7936" s="10"/>
      <c r="J7936" s="9"/>
      <c r="K7936" s="53"/>
      <c r="L7936" s="54"/>
      <c r="P7936" s="17"/>
      <c r="Q7936" s="17"/>
      <c r="R7936" s="17"/>
      <c r="S7936" s="17"/>
      <c r="T7936" s="17"/>
      <c r="U7936" s="17"/>
      <c r="V7936" s="17"/>
      <c r="W7936" s="17"/>
    </row>
    <row r="7937" spans="3:23">
      <c r="C7937" s="3"/>
      <c r="E7937" s="2"/>
      <c r="H7937" s="40"/>
      <c r="I7937" s="10"/>
      <c r="J7937" s="9"/>
      <c r="K7937" s="53"/>
      <c r="L7937" s="54"/>
      <c r="P7937" s="17"/>
      <c r="Q7937" s="17"/>
      <c r="R7937" s="17"/>
      <c r="S7937" s="17"/>
      <c r="T7937" s="17"/>
      <c r="U7937" s="17"/>
      <c r="V7937" s="17"/>
      <c r="W7937" s="17"/>
    </row>
    <row r="7938" spans="3:23">
      <c r="C7938" s="3"/>
      <c r="E7938" s="2"/>
      <c r="H7938" s="40"/>
      <c r="I7938" s="10"/>
      <c r="J7938" s="9"/>
      <c r="K7938" s="53"/>
      <c r="L7938" s="54"/>
      <c r="P7938" s="17"/>
      <c r="Q7938" s="17"/>
      <c r="R7938" s="17"/>
      <c r="S7938" s="17"/>
      <c r="T7938" s="17"/>
      <c r="U7938" s="17"/>
      <c r="V7938" s="17"/>
      <c r="W7938" s="17"/>
    </row>
    <row r="7939" spans="3:23">
      <c r="C7939" s="3"/>
      <c r="E7939" s="2"/>
      <c r="H7939" s="40"/>
      <c r="I7939" s="10"/>
      <c r="J7939" s="9"/>
      <c r="K7939" s="53"/>
      <c r="L7939" s="54"/>
      <c r="P7939" s="17"/>
      <c r="Q7939" s="17"/>
      <c r="R7939" s="17"/>
      <c r="S7939" s="17"/>
      <c r="T7939" s="17"/>
      <c r="U7939" s="17"/>
      <c r="V7939" s="17"/>
      <c r="W7939" s="17"/>
    </row>
    <row r="7940" spans="3:23">
      <c r="C7940" s="3"/>
      <c r="E7940" s="2"/>
      <c r="H7940" s="40"/>
      <c r="I7940" s="10"/>
      <c r="J7940" s="9"/>
      <c r="K7940" s="53"/>
      <c r="L7940" s="54"/>
      <c r="P7940" s="17"/>
      <c r="Q7940" s="17"/>
      <c r="R7940" s="17"/>
      <c r="S7940" s="17"/>
      <c r="T7940" s="17"/>
      <c r="U7940" s="17"/>
      <c r="V7940" s="17"/>
      <c r="W7940" s="17"/>
    </row>
    <row r="7941" spans="3:23">
      <c r="C7941" s="3"/>
      <c r="E7941" s="2"/>
      <c r="H7941" s="40"/>
      <c r="I7941" s="10"/>
      <c r="J7941" s="9"/>
      <c r="K7941" s="53"/>
      <c r="L7941" s="54"/>
      <c r="P7941" s="17"/>
      <c r="Q7941" s="17"/>
      <c r="R7941" s="17"/>
      <c r="S7941" s="17"/>
      <c r="T7941" s="17"/>
      <c r="U7941" s="17"/>
      <c r="V7941" s="17"/>
      <c r="W7941" s="17"/>
    </row>
    <row r="7942" spans="3:23">
      <c r="C7942" s="3"/>
      <c r="E7942" s="2"/>
      <c r="H7942" s="40"/>
      <c r="I7942" s="10"/>
      <c r="J7942" s="9"/>
      <c r="K7942" s="53"/>
      <c r="L7942" s="54"/>
      <c r="P7942" s="17"/>
      <c r="Q7942" s="17"/>
      <c r="R7942" s="17"/>
      <c r="S7942" s="17"/>
      <c r="T7942" s="17"/>
      <c r="U7942" s="17"/>
      <c r="V7942" s="17"/>
      <c r="W7942" s="17"/>
    </row>
    <row r="7943" spans="3:23">
      <c r="C7943" s="3"/>
      <c r="E7943" s="2"/>
      <c r="H7943" s="40"/>
      <c r="I7943" s="10"/>
      <c r="J7943" s="9"/>
      <c r="K7943" s="53"/>
      <c r="L7943" s="54"/>
      <c r="P7943" s="17"/>
      <c r="Q7943" s="17"/>
      <c r="R7943" s="17"/>
      <c r="S7943" s="17"/>
      <c r="T7943" s="17"/>
      <c r="U7943" s="17"/>
      <c r="V7943" s="17"/>
      <c r="W7943" s="17"/>
    </row>
    <row r="7944" spans="3:23">
      <c r="C7944" s="3"/>
      <c r="E7944" s="2"/>
      <c r="H7944" s="40"/>
      <c r="I7944" s="10"/>
      <c r="J7944" s="9"/>
      <c r="K7944" s="53"/>
      <c r="L7944" s="54"/>
      <c r="P7944" s="17"/>
      <c r="Q7944" s="17"/>
      <c r="R7944" s="17"/>
      <c r="S7944" s="17"/>
      <c r="T7944" s="17"/>
      <c r="U7944" s="17"/>
      <c r="V7944" s="17"/>
      <c r="W7944" s="17"/>
    </row>
    <row r="7945" spans="3:23">
      <c r="C7945" s="3"/>
      <c r="E7945" s="2"/>
      <c r="H7945" s="40"/>
      <c r="I7945" s="10"/>
      <c r="J7945" s="9"/>
      <c r="K7945" s="53"/>
      <c r="L7945" s="54"/>
      <c r="P7945" s="17"/>
      <c r="Q7945" s="17"/>
      <c r="R7945" s="17"/>
      <c r="S7945" s="17"/>
      <c r="T7945" s="17"/>
      <c r="U7945" s="17"/>
      <c r="V7945" s="17"/>
      <c r="W7945" s="17"/>
    </row>
    <row r="7946" spans="3:23">
      <c r="C7946" s="3"/>
      <c r="E7946" s="2"/>
      <c r="H7946" s="40"/>
      <c r="I7946" s="10"/>
      <c r="J7946" s="9"/>
      <c r="K7946" s="53"/>
      <c r="L7946" s="54"/>
      <c r="P7946" s="17"/>
      <c r="Q7946" s="17"/>
      <c r="R7946" s="17"/>
      <c r="S7946" s="17"/>
      <c r="T7946" s="17"/>
      <c r="U7946" s="17"/>
      <c r="V7946" s="17"/>
      <c r="W7946" s="17"/>
    </row>
    <row r="7947" spans="3:23">
      <c r="C7947" s="3"/>
      <c r="E7947" s="2"/>
      <c r="H7947" s="40"/>
      <c r="I7947" s="10"/>
      <c r="J7947" s="9"/>
      <c r="K7947" s="53"/>
      <c r="L7947" s="54"/>
      <c r="P7947" s="17"/>
      <c r="Q7947" s="17"/>
      <c r="R7947" s="17"/>
      <c r="S7947" s="17"/>
      <c r="T7947" s="17"/>
      <c r="U7947" s="17"/>
      <c r="V7947" s="17"/>
      <c r="W7947" s="17"/>
    </row>
    <row r="7948" spans="3:23">
      <c r="C7948" s="3"/>
      <c r="E7948" s="2"/>
      <c r="H7948" s="40"/>
      <c r="I7948" s="10"/>
      <c r="J7948" s="9"/>
      <c r="K7948" s="53"/>
      <c r="L7948" s="54"/>
      <c r="P7948" s="17"/>
      <c r="Q7948" s="17"/>
      <c r="R7948" s="17"/>
      <c r="S7948" s="17"/>
      <c r="T7948" s="17"/>
      <c r="U7948" s="17"/>
      <c r="V7948" s="17"/>
      <c r="W7948" s="17"/>
    </row>
    <row r="7949" spans="3:23">
      <c r="C7949" s="3"/>
      <c r="E7949" s="2"/>
      <c r="H7949" s="40"/>
      <c r="I7949" s="10"/>
      <c r="J7949" s="9"/>
      <c r="K7949" s="53"/>
      <c r="L7949" s="54"/>
      <c r="P7949" s="17"/>
      <c r="Q7949" s="17"/>
      <c r="R7949" s="17"/>
      <c r="S7949" s="17"/>
      <c r="T7949" s="17"/>
      <c r="U7949" s="17"/>
      <c r="V7949" s="17"/>
      <c r="W7949" s="17"/>
    </row>
    <row r="7950" spans="3:23">
      <c r="C7950" s="3"/>
      <c r="E7950" s="2"/>
      <c r="H7950" s="40"/>
      <c r="I7950" s="10"/>
      <c r="J7950" s="9"/>
      <c r="K7950" s="53"/>
      <c r="L7950" s="54"/>
      <c r="P7950" s="17"/>
      <c r="Q7950" s="17"/>
      <c r="R7950" s="17"/>
      <c r="S7950" s="17"/>
      <c r="T7950" s="17"/>
      <c r="U7950" s="17"/>
      <c r="V7950" s="17"/>
      <c r="W7950" s="17"/>
    </row>
    <row r="7951" spans="3:23">
      <c r="C7951" s="3"/>
      <c r="E7951" s="2"/>
      <c r="H7951" s="40"/>
      <c r="I7951" s="10"/>
      <c r="J7951" s="9"/>
      <c r="K7951" s="53"/>
      <c r="L7951" s="54"/>
      <c r="P7951" s="17"/>
      <c r="Q7951" s="17"/>
      <c r="R7951" s="17"/>
      <c r="S7951" s="17"/>
      <c r="T7951" s="17"/>
      <c r="U7951" s="17"/>
      <c r="V7951" s="17"/>
      <c r="W7951" s="17"/>
    </row>
    <row r="7952" spans="3:23">
      <c r="C7952" s="3"/>
      <c r="E7952" s="2"/>
      <c r="H7952" s="40"/>
      <c r="I7952" s="10"/>
      <c r="J7952" s="9"/>
      <c r="K7952" s="53"/>
      <c r="L7952" s="54"/>
      <c r="P7952" s="17"/>
      <c r="Q7952" s="17"/>
      <c r="R7952" s="17"/>
      <c r="S7952" s="17"/>
      <c r="T7952" s="17"/>
      <c r="U7952" s="17"/>
      <c r="V7952" s="17"/>
      <c r="W7952" s="17"/>
    </row>
    <row r="7953" spans="3:23">
      <c r="C7953" s="3"/>
      <c r="E7953" s="2"/>
      <c r="H7953" s="40"/>
      <c r="I7953" s="10"/>
      <c r="J7953" s="9"/>
      <c r="K7953" s="53"/>
      <c r="L7953" s="54"/>
      <c r="P7953" s="17"/>
      <c r="Q7953" s="17"/>
      <c r="R7953" s="17"/>
      <c r="S7953" s="17"/>
      <c r="T7953" s="17"/>
      <c r="U7953" s="17"/>
      <c r="V7953" s="17"/>
      <c r="W7953" s="17"/>
    </row>
    <row r="7954" spans="3:23">
      <c r="C7954" s="3"/>
      <c r="E7954" s="2"/>
      <c r="H7954" s="40"/>
      <c r="I7954" s="10"/>
      <c r="J7954" s="9"/>
      <c r="K7954" s="53"/>
      <c r="L7954" s="54"/>
      <c r="P7954" s="17"/>
      <c r="Q7954" s="17"/>
      <c r="R7954" s="17"/>
      <c r="S7954" s="17"/>
      <c r="T7954" s="17"/>
      <c r="U7954" s="17"/>
      <c r="V7954" s="17"/>
      <c r="W7954" s="17"/>
    </row>
    <row r="7955" spans="3:23">
      <c r="C7955" s="3"/>
      <c r="E7955" s="2"/>
      <c r="H7955" s="40"/>
      <c r="I7955" s="10"/>
      <c r="J7955" s="9"/>
      <c r="K7955" s="53"/>
      <c r="L7955" s="54"/>
      <c r="P7955" s="17"/>
      <c r="Q7955" s="17"/>
      <c r="R7955" s="17"/>
      <c r="S7955" s="17"/>
      <c r="T7955" s="17"/>
      <c r="U7955" s="17"/>
      <c r="V7955" s="17"/>
      <c r="W7955" s="17"/>
    </row>
    <row r="7956" spans="3:23">
      <c r="C7956" s="3"/>
      <c r="E7956" s="2"/>
      <c r="H7956" s="40"/>
      <c r="I7956" s="10"/>
      <c r="J7956" s="9"/>
      <c r="K7956" s="53"/>
      <c r="L7956" s="54"/>
      <c r="P7956" s="17"/>
      <c r="Q7956" s="17"/>
      <c r="R7956" s="17"/>
      <c r="S7956" s="17"/>
      <c r="T7956" s="17"/>
      <c r="U7956" s="17"/>
      <c r="V7956" s="17"/>
      <c r="W7956" s="17"/>
    </row>
    <row r="7957" spans="3:23">
      <c r="C7957" s="3"/>
      <c r="E7957" s="2"/>
      <c r="H7957" s="40"/>
      <c r="I7957" s="10"/>
      <c r="J7957" s="9"/>
      <c r="K7957" s="53"/>
      <c r="L7957" s="54"/>
      <c r="P7957" s="17"/>
      <c r="Q7957" s="17"/>
      <c r="R7957" s="17"/>
      <c r="S7957" s="17"/>
      <c r="T7957" s="17"/>
      <c r="U7957" s="17"/>
      <c r="V7957" s="17"/>
      <c r="W7957" s="17"/>
    </row>
    <row r="7958" spans="3:23">
      <c r="C7958" s="3"/>
      <c r="E7958" s="2"/>
      <c r="H7958" s="40"/>
      <c r="I7958" s="10"/>
      <c r="J7958" s="9"/>
      <c r="K7958" s="53"/>
      <c r="L7958" s="54"/>
      <c r="P7958" s="17"/>
      <c r="Q7958" s="17"/>
      <c r="R7958" s="17"/>
      <c r="S7958" s="17"/>
      <c r="T7958" s="17"/>
      <c r="U7958" s="17"/>
      <c r="V7958" s="17"/>
      <c r="W7958" s="17"/>
    </row>
    <row r="7959" spans="3:23">
      <c r="C7959" s="3"/>
      <c r="E7959" s="2"/>
      <c r="H7959" s="40"/>
      <c r="I7959" s="10"/>
      <c r="J7959" s="9"/>
      <c r="K7959" s="53"/>
      <c r="L7959" s="54"/>
      <c r="P7959" s="17"/>
      <c r="Q7959" s="17"/>
      <c r="R7959" s="17"/>
      <c r="S7959" s="17"/>
      <c r="T7959" s="17"/>
      <c r="U7959" s="17"/>
      <c r="V7959" s="17"/>
      <c r="W7959" s="17"/>
    </row>
    <row r="7960" spans="3:23">
      <c r="C7960" s="3"/>
      <c r="E7960" s="2"/>
      <c r="H7960" s="40"/>
      <c r="I7960" s="10"/>
      <c r="J7960" s="9"/>
      <c r="K7960" s="53"/>
      <c r="L7960" s="54"/>
      <c r="P7960" s="17"/>
      <c r="Q7960" s="17"/>
      <c r="R7960" s="17"/>
      <c r="S7960" s="17"/>
      <c r="T7960" s="17"/>
      <c r="U7960" s="17"/>
      <c r="V7960" s="17"/>
      <c r="W7960" s="17"/>
    </row>
    <row r="7961" spans="3:23">
      <c r="C7961" s="3"/>
      <c r="E7961" s="2"/>
      <c r="H7961" s="40"/>
      <c r="I7961" s="10"/>
      <c r="J7961" s="9"/>
      <c r="K7961" s="53"/>
      <c r="L7961" s="54"/>
      <c r="P7961" s="17"/>
      <c r="Q7961" s="17"/>
      <c r="R7961" s="17"/>
      <c r="S7961" s="17"/>
      <c r="T7961" s="17"/>
      <c r="U7961" s="17"/>
      <c r="V7961" s="17"/>
      <c r="W7961" s="17"/>
    </row>
    <row r="7962" spans="3:23">
      <c r="C7962" s="3"/>
      <c r="E7962" s="2"/>
      <c r="H7962" s="40"/>
      <c r="I7962" s="10"/>
      <c r="J7962" s="9"/>
      <c r="K7962" s="53"/>
      <c r="L7962" s="54"/>
      <c r="P7962" s="17"/>
      <c r="Q7962" s="17"/>
      <c r="R7962" s="17"/>
      <c r="S7962" s="17"/>
      <c r="T7962" s="17"/>
      <c r="U7962" s="17"/>
      <c r="V7962" s="17"/>
      <c r="W7962" s="17"/>
    </row>
    <row r="7963" spans="3:23">
      <c r="C7963" s="3"/>
      <c r="E7963" s="2"/>
      <c r="H7963" s="40"/>
      <c r="I7963" s="10"/>
      <c r="J7963" s="9"/>
      <c r="K7963" s="53"/>
      <c r="L7963" s="54"/>
      <c r="P7963" s="17"/>
      <c r="Q7963" s="17"/>
      <c r="R7963" s="17"/>
      <c r="S7963" s="17"/>
      <c r="T7963" s="17"/>
      <c r="U7963" s="17"/>
      <c r="V7963" s="17"/>
      <c r="W7963" s="17"/>
    </row>
    <row r="7964" spans="3:23">
      <c r="C7964" s="3"/>
      <c r="E7964" s="2"/>
      <c r="H7964" s="40"/>
      <c r="I7964" s="10"/>
      <c r="J7964" s="9"/>
      <c r="K7964" s="53"/>
      <c r="L7964" s="54"/>
      <c r="P7964" s="17"/>
      <c r="Q7964" s="17"/>
      <c r="R7964" s="17"/>
      <c r="S7964" s="17"/>
      <c r="T7964" s="17"/>
      <c r="U7964" s="17"/>
      <c r="V7964" s="17"/>
      <c r="W7964" s="17"/>
    </row>
    <row r="7965" spans="3:23">
      <c r="C7965" s="3"/>
      <c r="E7965" s="2"/>
      <c r="H7965" s="40"/>
      <c r="I7965" s="10"/>
      <c r="J7965" s="9"/>
      <c r="K7965" s="53"/>
      <c r="L7965" s="54"/>
      <c r="P7965" s="17"/>
      <c r="Q7965" s="17"/>
      <c r="R7965" s="17"/>
      <c r="S7965" s="17"/>
      <c r="T7965" s="17"/>
      <c r="U7965" s="17"/>
      <c r="V7965" s="17"/>
      <c r="W7965" s="17"/>
    </row>
    <row r="7966" spans="3:23">
      <c r="C7966" s="3"/>
      <c r="E7966" s="2"/>
      <c r="H7966" s="40"/>
      <c r="I7966" s="10"/>
      <c r="J7966" s="9"/>
      <c r="K7966" s="53"/>
      <c r="L7966" s="54"/>
      <c r="P7966" s="17"/>
      <c r="Q7966" s="17"/>
      <c r="R7966" s="17"/>
      <c r="S7966" s="17"/>
      <c r="T7966" s="17"/>
      <c r="U7966" s="17"/>
      <c r="V7966" s="17"/>
      <c r="W7966" s="17"/>
    </row>
    <row r="7967" spans="3:23">
      <c r="C7967" s="3"/>
      <c r="E7967" s="2"/>
      <c r="H7967" s="40"/>
      <c r="I7967" s="10"/>
      <c r="J7967" s="9"/>
      <c r="K7967" s="53"/>
      <c r="L7967" s="54"/>
      <c r="P7967" s="17"/>
      <c r="Q7967" s="17"/>
      <c r="R7967" s="17"/>
      <c r="S7967" s="17"/>
      <c r="T7967" s="17"/>
      <c r="U7967" s="17"/>
      <c r="V7967" s="17"/>
      <c r="W7967" s="17"/>
    </row>
    <row r="7968" spans="3:23">
      <c r="C7968" s="3"/>
      <c r="E7968" s="2"/>
      <c r="H7968" s="40"/>
      <c r="I7968" s="10"/>
      <c r="J7968" s="9"/>
      <c r="K7968" s="53"/>
      <c r="L7968" s="54"/>
      <c r="P7968" s="17"/>
      <c r="Q7968" s="17"/>
      <c r="R7968" s="17"/>
      <c r="S7968" s="17"/>
      <c r="T7968" s="17"/>
      <c r="U7968" s="17"/>
      <c r="V7968" s="17"/>
      <c r="W7968" s="17"/>
    </row>
    <row r="7969" spans="3:23">
      <c r="C7969" s="3"/>
      <c r="E7969" s="2"/>
      <c r="H7969" s="40"/>
      <c r="I7969" s="10"/>
      <c r="J7969" s="9"/>
      <c r="K7969" s="53"/>
      <c r="L7969" s="54"/>
      <c r="P7969" s="17"/>
      <c r="Q7969" s="17"/>
      <c r="R7969" s="17"/>
      <c r="S7969" s="17"/>
      <c r="T7969" s="17"/>
      <c r="U7969" s="17"/>
      <c r="V7969" s="17"/>
      <c r="W7969" s="17"/>
    </row>
    <row r="7970" spans="3:23">
      <c r="C7970" s="3"/>
      <c r="E7970" s="2"/>
      <c r="H7970" s="40"/>
      <c r="I7970" s="10"/>
      <c r="J7970" s="9"/>
      <c r="K7970" s="53"/>
      <c r="L7970" s="54"/>
      <c r="P7970" s="17"/>
      <c r="Q7970" s="17"/>
      <c r="R7970" s="17"/>
      <c r="S7970" s="17"/>
      <c r="T7970" s="17"/>
      <c r="U7970" s="17"/>
      <c r="V7970" s="17"/>
      <c r="W7970" s="17"/>
    </row>
    <row r="7971" spans="3:23">
      <c r="C7971" s="3"/>
      <c r="E7971" s="2"/>
      <c r="H7971" s="40"/>
      <c r="I7971" s="10"/>
      <c r="J7971" s="9"/>
      <c r="K7971" s="53"/>
      <c r="L7971" s="54"/>
      <c r="P7971" s="17"/>
      <c r="Q7971" s="17"/>
      <c r="R7971" s="17"/>
      <c r="S7971" s="17"/>
      <c r="T7971" s="17"/>
      <c r="U7971" s="17"/>
      <c r="V7971" s="17"/>
      <c r="W7971" s="17"/>
    </row>
    <row r="7972" spans="3:23">
      <c r="C7972" s="3"/>
      <c r="E7972" s="2"/>
      <c r="H7972" s="40"/>
      <c r="I7972" s="10"/>
      <c r="J7972" s="9"/>
      <c r="K7972" s="53"/>
      <c r="L7972" s="54"/>
      <c r="P7972" s="17"/>
      <c r="Q7972" s="17"/>
      <c r="R7972" s="17"/>
      <c r="S7972" s="17"/>
      <c r="T7972" s="17"/>
      <c r="U7972" s="17"/>
      <c r="V7972" s="17"/>
      <c r="W7972" s="17"/>
    </row>
    <row r="7973" spans="3:23">
      <c r="C7973" s="3"/>
      <c r="E7973" s="2"/>
      <c r="H7973" s="40"/>
      <c r="I7973" s="10"/>
      <c r="J7973" s="9"/>
      <c r="K7973" s="53"/>
      <c r="L7973" s="54"/>
      <c r="P7973" s="17"/>
      <c r="Q7973" s="17"/>
      <c r="R7973" s="17"/>
      <c r="S7973" s="17"/>
      <c r="T7973" s="17"/>
      <c r="U7973" s="17"/>
      <c r="V7973" s="17"/>
      <c r="W7973" s="17"/>
    </row>
    <row r="7974" spans="3:23">
      <c r="C7974" s="3"/>
      <c r="E7974" s="2"/>
      <c r="H7974" s="40"/>
      <c r="I7974" s="10"/>
      <c r="J7974" s="9"/>
      <c r="K7974" s="53"/>
      <c r="L7974" s="54"/>
      <c r="P7974" s="17"/>
      <c r="Q7974" s="17"/>
      <c r="R7974" s="17"/>
      <c r="S7974" s="17"/>
      <c r="T7974" s="17"/>
      <c r="U7974" s="17"/>
      <c r="V7974" s="17"/>
      <c r="W7974" s="17"/>
    </row>
    <row r="7975" spans="3:23">
      <c r="C7975" s="3"/>
      <c r="E7975" s="2"/>
      <c r="H7975" s="40"/>
      <c r="I7975" s="10"/>
      <c r="J7975" s="9"/>
      <c r="K7975" s="53"/>
      <c r="L7975" s="54"/>
      <c r="P7975" s="17"/>
      <c r="Q7975" s="17"/>
      <c r="R7975" s="17"/>
      <c r="S7975" s="17"/>
      <c r="T7975" s="17"/>
      <c r="U7975" s="17"/>
      <c r="V7975" s="17"/>
      <c r="W7975" s="17"/>
    </row>
    <row r="7976" spans="3:23">
      <c r="C7976" s="3"/>
      <c r="E7976" s="2"/>
      <c r="H7976" s="40"/>
      <c r="I7976" s="10"/>
      <c r="J7976" s="9"/>
      <c r="K7976" s="53"/>
      <c r="L7976" s="54"/>
      <c r="P7976" s="17"/>
      <c r="Q7976" s="17"/>
      <c r="R7976" s="17"/>
      <c r="S7976" s="17"/>
      <c r="T7976" s="17"/>
      <c r="U7976" s="17"/>
      <c r="V7976" s="17"/>
      <c r="W7976" s="17"/>
    </row>
    <row r="7977" spans="3:23">
      <c r="C7977" s="3"/>
      <c r="E7977" s="2"/>
      <c r="H7977" s="40"/>
      <c r="I7977" s="10"/>
      <c r="J7977" s="9"/>
      <c r="K7977" s="53"/>
      <c r="L7977" s="54"/>
      <c r="P7977" s="17"/>
      <c r="Q7977" s="17"/>
      <c r="R7977" s="17"/>
      <c r="S7977" s="17"/>
      <c r="T7977" s="17"/>
      <c r="U7977" s="17"/>
      <c r="V7977" s="17"/>
      <c r="W7977" s="17"/>
    </row>
    <row r="7978" spans="3:23">
      <c r="C7978" s="3"/>
      <c r="E7978" s="2"/>
      <c r="H7978" s="40"/>
      <c r="I7978" s="10"/>
      <c r="J7978" s="9"/>
      <c r="K7978" s="53"/>
      <c r="L7978" s="54"/>
      <c r="P7978" s="17"/>
      <c r="Q7978" s="17"/>
      <c r="R7978" s="17"/>
      <c r="S7978" s="17"/>
      <c r="T7978" s="17"/>
      <c r="U7978" s="17"/>
      <c r="V7978" s="17"/>
      <c r="W7978" s="17"/>
    </row>
    <row r="7979" spans="3:23">
      <c r="C7979" s="3"/>
      <c r="E7979" s="2"/>
      <c r="H7979" s="40"/>
      <c r="I7979" s="10"/>
      <c r="J7979" s="9"/>
      <c r="K7979" s="53"/>
      <c r="L7979" s="54"/>
      <c r="P7979" s="17"/>
      <c r="Q7979" s="17"/>
      <c r="R7979" s="17"/>
      <c r="S7979" s="17"/>
      <c r="T7979" s="17"/>
      <c r="U7979" s="17"/>
      <c r="V7979" s="17"/>
      <c r="W7979" s="17"/>
    </row>
    <row r="7980" spans="3:23">
      <c r="C7980" s="3"/>
      <c r="E7980" s="2"/>
      <c r="H7980" s="40"/>
      <c r="I7980" s="10"/>
      <c r="J7980" s="9"/>
      <c r="K7980" s="53"/>
      <c r="L7980" s="54"/>
      <c r="P7980" s="17"/>
      <c r="Q7980" s="17"/>
      <c r="R7980" s="17"/>
      <c r="S7980" s="17"/>
      <c r="T7980" s="17"/>
      <c r="U7980" s="17"/>
      <c r="V7980" s="17"/>
      <c r="W7980" s="17"/>
    </row>
    <row r="7981" spans="3:23">
      <c r="C7981" s="3"/>
      <c r="E7981" s="2"/>
      <c r="H7981" s="40"/>
      <c r="I7981" s="10"/>
      <c r="J7981" s="9"/>
      <c r="K7981" s="53"/>
      <c r="L7981" s="54"/>
      <c r="P7981" s="17"/>
      <c r="Q7981" s="17"/>
      <c r="R7981" s="17"/>
      <c r="S7981" s="17"/>
      <c r="T7981" s="17"/>
      <c r="U7981" s="17"/>
      <c r="V7981" s="17"/>
      <c r="W7981" s="17"/>
    </row>
    <row r="7982" spans="3:23">
      <c r="C7982" s="3"/>
      <c r="E7982" s="2"/>
      <c r="H7982" s="40"/>
      <c r="I7982" s="10"/>
      <c r="J7982" s="9"/>
      <c r="K7982" s="53"/>
      <c r="L7982" s="54"/>
      <c r="P7982" s="17"/>
      <c r="Q7982" s="17"/>
      <c r="R7982" s="17"/>
      <c r="S7982" s="17"/>
      <c r="T7982" s="17"/>
      <c r="U7982" s="17"/>
      <c r="V7982" s="17"/>
      <c r="W7982" s="17"/>
    </row>
    <row r="7983" spans="3:23">
      <c r="C7983" s="3"/>
      <c r="E7983" s="2"/>
      <c r="H7983" s="40"/>
      <c r="I7983" s="10"/>
      <c r="J7983" s="9"/>
      <c r="K7983" s="53"/>
      <c r="L7983" s="54"/>
      <c r="P7983" s="17"/>
      <c r="Q7983" s="17"/>
      <c r="R7983" s="17"/>
      <c r="S7983" s="17"/>
      <c r="T7983" s="17"/>
      <c r="U7983" s="17"/>
      <c r="V7983" s="17"/>
      <c r="W7983" s="17"/>
    </row>
    <row r="7984" spans="3:23">
      <c r="C7984" s="3"/>
      <c r="E7984" s="2"/>
      <c r="H7984" s="40"/>
      <c r="I7984" s="10"/>
      <c r="J7984" s="9"/>
      <c r="K7984" s="53"/>
      <c r="L7984" s="54"/>
      <c r="P7984" s="17"/>
      <c r="Q7984" s="17"/>
      <c r="R7984" s="17"/>
      <c r="S7984" s="17"/>
      <c r="T7984" s="17"/>
      <c r="U7984" s="17"/>
      <c r="V7984" s="17"/>
      <c r="W7984" s="17"/>
    </row>
    <row r="7985" spans="3:23">
      <c r="C7985" s="3"/>
      <c r="E7985" s="2"/>
      <c r="H7985" s="40"/>
      <c r="I7985" s="10"/>
      <c r="J7985" s="9"/>
      <c r="K7985" s="53"/>
      <c r="L7985" s="54"/>
      <c r="P7985" s="17"/>
      <c r="Q7985" s="17"/>
      <c r="R7985" s="17"/>
      <c r="S7985" s="17"/>
      <c r="T7985" s="17"/>
      <c r="U7985" s="17"/>
      <c r="V7985" s="17"/>
      <c r="W7985" s="17"/>
    </row>
    <row r="7986" spans="3:23">
      <c r="C7986" s="3"/>
      <c r="E7986" s="2"/>
      <c r="H7986" s="40"/>
      <c r="I7986" s="10"/>
      <c r="J7986" s="9"/>
      <c r="K7986" s="53"/>
      <c r="L7986" s="54"/>
      <c r="P7986" s="17"/>
      <c r="Q7986" s="17"/>
      <c r="R7986" s="17"/>
      <c r="S7986" s="17"/>
      <c r="T7986" s="17"/>
      <c r="U7986" s="17"/>
      <c r="V7986" s="17"/>
      <c r="W7986" s="17"/>
    </row>
    <row r="7987" spans="3:23">
      <c r="C7987" s="3"/>
      <c r="E7987" s="2"/>
      <c r="H7987" s="40"/>
      <c r="I7987" s="10"/>
      <c r="J7987" s="9"/>
      <c r="K7987" s="53"/>
      <c r="L7987" s="54"/>
      <c r="P7987" s="17"/>
      <c r="Q7987" s="17"/>
      <c r="R7987" s="17"/>
      <c r="S7987" s="17"/>
      <c r="T7987" s="17"/>
      <c r="U7987" s="17"/>
      <c r="V7987" s="17"/>
      <c r="W7987" s="17"/>
    </row>
    <row r="7988" spans="3:23">
      <c r="C7988" s="3"/>
      <c r="E7988" s="2"/>
      <c r="H7988" s="40"/>
      <c r="I7988" s="10"/>
      <c r="J7988" s="9"/>
      <c r="K7988" s="53"/>
      <c r="L7988" s="54"/>
      <c r="P7988" s="17"/>
      <c r="Q7988" s="17"/>
      <c r="R7988" s="17"/>
      <c r="S7988" s="17"/>
      <c r="T7988" s="17"/>
      <c r="U7988" s="17"/>
      <c r="V7988" s="17"/>
      <c r="W7988" s="17"/>
    </row>
    <row r="7989" spans="3:23">
      <c r="C7989" s="3"/>
      <c r="E7989" s="2"/>
      <c r="H7989" s="40"/>
      <c r="I7989" s="10"/>
      <c r="J7989" s="9"/>
      <c r="K7989" s="53"/>
      <c r="L7989" s="54"/>
      <c r="P7989" s="17"/>
      <c r="Q7989" s="17"/>
      <c r="R7989" s="17"/>
      <c r="S7989" s="17"/>
      <c r="T7989" s="17"/>
      <c r="U7989" s="17"/>
      <c r="V7989" s="17"/>
      <c r="W7989" s="17"/>
    </row>
    <row r="7990" spans="3:23">
      <c r="C7990" s="3"/>
      <c r="E7990" s="2"/>
      <c r="H7990" s="40"/>
      <c r="I7990" s="10"/>
      <c r="J7990" s="9"/>
      <c r="K7990" s="53"/>
      <c r="L7990" s="54"/>
      <c r="P7990" s="17"/>
      <c r="Q7990" s="17"/>
      <c r="R7990" s="17"/>
      <c r="S7990" s="17"/>
      <c r="T7990" s="17"/>
      <c r="U7990" s="17"/>
      <c r="V7990" s="17"/>
      <c r="W7990" s="17"/>
    </row>
    <row r="7991" spans="3:23">
      <c r="C7991" s="3"/>
      <c r="E7991" s="2"/>
      <c r="H7991" s="40"/>
      <c r="I7991" s="10"/>
      <c r="J7991" s="9"/>
      <c r="K7991" s="53"/>
      <c r="L7991" s="54"/>
      <c r="P7991" s="17"/>
      <c r="Q7991" s="17"/>
      <c r="R7991" s="17"/>
      <c r="S7991" s="17"/>
      <c r="T7991" s="17"/>
      <c r="U7991" s="17"/>
      <c r="V7991" s="17"/>
      <c r="W7991" s="17"/>
    </row>
    <row r="7992" spans="3:23">
      <c r="C7992" s="3"/>
      <c r="E7992" s="2"/>
      <c r="H7992" s="40"/>
      <c r="I7992" s="10"/>
      <c r="J7992" s="9"/>
      <c r="K7992" s="53"/>
      <c r="L7992" s="54"/>
      <c r="P7992" s="17"/>
      <c r="Q7992" s="17"/>
      <c r="R7992" s="17"/>
      <c r="S7992" s="17"/>
      <c r="T7992" s="17"/>
      <c r="U7992" s="17"/>
      <c r="V7992" s="17"/>
      <c r="W7992" s="17"/>
    </row>
    <row r="7993" spans="3:23">
      <c r="C7993" s="3"/>
      <c r="E7993" s="2"/>
      <c r="H7993" s="40"/>
      <c r="I7993" s="10"/>
      <c r="J7993" s="9"/>
      <c r="K7993" s="53"/>
      <c r="L7993" s="54"/>
      <c r="P7993" s="17"/>
      <c r="Q7993" s="17"/>
      <c r="R7993" s="17"/>
      <c r="S7993" s="17"/>
      <c r="T7993" s="17"/>
      <c r="U7993" s="17"/>
      <c r="V7993" s="17"/>
      <c r="W7993" s="17"/>
    </row>
    <row r="7994" spans="3:23">
      <c r="C7994" s="3"/>
      <c r="E7994" s="2"/>
      <c r="H7994" s="40"/>
      <c r="I7994" s="10"/>
      <c r="J7994" s="9"/>
      <c r="K7994" s="53"/>
      <c r="L7994" s="54"/>
      <c r="P7994" s="17"/>
      <c r="Q7994" s="17"/>
      <c r="R7994" s="17"/>
      <c r="S7994" s="17"/>
      <c r="T7994" s="17"/>
      <c r="U7994" s="17"/>
      <c r="V7994" s="17"/>
      <c r="W7994" s="17"/>
    </row>
    <row r="7995" spans="3:23">
      <c r="C7995" s="3"/>
      <c r="E7995" s="2"/>
      <c r="H7995" s="40"/>
      <c r="I7995" s="10"/>
      <c r="J7995" s="9"/>
      <c r="K7995" s="53"/>
      <c r="L7995" s="54"/>
      <c r="P7995" s="17"/>
      <c r="Q7995" s="17"/>
      <c r="R7995" s="17"/>
      <c r="S7995" s="17"/>
      <c r="T7995" s="17"/>
      <c r="U7995" s="17"/>
      <c r="V7995" s="17"/>
      <c r="W7995" s="17"/>
    </row>
    <row r="7996" spans="3:23">
      <c r="C7996" s="3"/>
      <c r="E7996" s="2"/>
      <c r="H7996" s="40"/>
      <c r="I7996" s="10"/>
      <c r="J7996" s="9"/>
      <c r="K7996" s="53"/>
      <c r="L7996" s="54"/>
      <c r="P7996" s="17"/>
      <c r="Q7996" s="17"/>
      <c r="R7996" s="17"/>
      <c r="S7996" s="17"/>
      <c r="T7996" s="17"/>
      <c r="U7996" s="17"/>
      <c r="V7996" s="17"/>
      <c r="W7996" s="17"/>
    </row>
    <row r="7997" spans="3:23">
      <c r="C7997" s="3"/>
      <c r="E7997" s="2"/>
      <c r="H7997" s="40"/>
      <c r="I7997" s="10"/>
      <c r="J7997" s="9"/>
      <c r="K7997" s="53"/>
      <c r="L7997" s="54"/>
      <c r="P7997" s="17"/>
      <c r="Q7997" s="17"/>
      <c r="R7997" s="17"/>
      <c r="S7997" s="17"/>
      <c r="T7997" s="17"/>
      <c r="U7997" s="17"/>
      <c r="V7997" s="17"/>
      <c r="W7997" s="17"/>
    </row>
    <row r="7998" spans="3:23">
      <c r="C7998" s="3"/>
      <c r="E7998" s="2"/>
      <c r="H7998" s="40"/>
      <c r="I7998" s="10"/>
      <c r="J7998" s="9"/>
      <c r="K7998" s="53"/>
      <c r="L7998" s="54"/>
      <c r="P7998" s="17"/>
      <c r="Q7998" s="17"/>
      <c r="R7998" s="17"/>
      <c r="S7998" s="17"/>
      <c r="T7998" s="17"/>
      <c r="U7998" s="17"/>
      <c r="V7998" s="17"/>
      <c r="W7998" s="17"/>
    </row>
    <row r="7999" spans="3:23">
      <c r="C7999" s="3"/>
      <c r="E7999" s="2"/>
      <c r="H7999" s="40"/>
      <c r="I7999" s="10"/>
      <c r="J7999" s="9"/>
      <c r="K7999" s="53"/>
      <c r="L7999" s="54"/>
      <c r="P7999" s="17"/>
      <c r="Q7999" s="17"/>
      <c r="R7999" s="17"/>
      <c r="S7999" s="17"/>
      <c r="T7999" s="17"/>
      <c r="U7999" s="17"/>
      <c r="V7999" s="17"/>
      <c r="W7999" s="17"/>
    </row>
    <row r="8000" spans="3:23">
      <c r="C8000" s="3"/>
      <c r="E8000" s="2"/>
      <c r="H8000" s="40"/>
      <c r="I8000" s="10"/>
      <c r="J8000" s="9"/>
      <c r="K8000" s="53"/>
      <c r="L8000" s="54"/>
      <c r="P8000" s="17"/>
      <c r="Q8000" s="17"/>
      <c r="R8000" s="17"/>
      <c r="S8000" s="17"/>
      <c r="T8000" s="17"/>
      <c r="U8000" s="17"/>
      <c r="V8000" s="17"/>
      <c r="W8000" s="17"/>
    </row>
    <row r="8001" spans="3:23">
      <c r="C8001" s="3"/>
      <c r="E8001" s="2"/>
      <c r="H8001" s="40"/>
      <c r="I8001" s="10"/>
      <c r="J8001" s="9"/>
      <c r="K8001" s="53"/>
      <c r="L8001" s="54"/>
      <c r="P8001" s="17"/>
      <c r="Q8001" s="17"/>
      <c r="R8001" s="17"/>
      <c r="S8001" s="17"/>
      <c r="T8001" s="17"/>
      <c r="U8001" s="17"/>
      <c r="V8001" s="17"/>
      <c r="W8001" s="17"/>
    </row>
    <row r="8002" spans="3:23">
      <c r="C8002" s="3"/>
      <c r="E8002" s="2"/>
      <c r="H8002" s="40"/>
      <c r="I8002" s="10"/>
      <c r="J8002" s="9"/>
      <c r="K8002" s="53"/>
      <c r="L8002" s="54"/>
      <c r="P8002" s="17"/>
      <c r="Q8002" s="17"/>
      <c r="R8002" s="17"/>
      <c r="S8002" s="17"/>
      <c r="T8002" s="17"/>
      <c r="U8002" s="17"/>
      <c r="V8002" s="17"/>
      <c r="W8002" s="17"/>
    </row>
    <row r="8003" spans="3:23">
      <c r="C8003" s="3"/>
      <c r="E8003" s="2"/>
      <c r="H8003" s="40"/>
      <c r="I8003" s="10"/>
      <c r="J8003" s="9"/>
      <c r="K8003" s="53"/>
      <c r="L8003" s="54"/>
      <c r="P8003" s="17"/>
      <c r="Q8003" s="17"/>
      <c r="R8003" s="17"/>
      <c r="S8003" s="17"/>
      <c r="T8003" s="17"/>
      <c r="U8003" s="17"/>
      <c r="V8003" s="17"/>
      <c r="W8003" s="17"/>
    </row>
    <row r="8004" spans="3:23">
      <c r="C8004" s="3"/>
      <c r="E8004" s="2"/>
      <c r="H8004" s="40"/>
      <c r="I8004" s="10"/>
      <c r="J8004" s="9"/>
      <c r="K8004" s="53"/>
      <c r="L8004" s="54"/>
      <c r="P8004" s="17"/>
      <c r="Q8004" s="17"/>
      <c r="R8004" s="17"/>
      <c r="S8004" s="17"/>
      <c r="T8004" s="17"/>
      <c r="U8004" s="17"/>
      <c r="V8004" s="17"/>
      <c r="W8004" s="17"/>
    </row>
    <row r="8005" spans="3:23">
      <c r="C8005" s="3"/>
      <c r="E8005" s="2"/>
      <c r="H8005" s="40"/>
      <c r="I8005" s="10"/>
      <c r="J8005" s="9"/>
      <c r="K8005" s="53"/>
      <c r="L8005" s="54"/>
      <c r="P8005" s="17"/>
      <c r="Q8005" s="17"/>
      <c r="R8005" s="17"/>
      <c r="S8005" s="17"/>
      <c r="T8005" s="17"/>
      <c r="U8005" s="17"/>
      <c r="V8005" s="17"/>
      <c r="W8005" s="17"/>
    </row>
    <row r="8006" spans="3:23">
      <c r="C8006" s="3"/>
      <c r="E8006" s="2"/>
      <c r="H8006" s="40"/>
      <c r="I8006" s="10"/>
      <c r="J8006" s="9"/>
      <c r="K8006" s="53"/>
      <c r="L8006" s="54"/>
      <c r="P8006" s="17"/>
      <c r="Q8006" s="17"/>
      <c r="R8006" s="17"/>
      <c r="S8006" s="17"/>
      <c r="T8006" s="17"/>
      <c r="U8006" s="17"/>
      <c r="V8006" s="17"/>
      <c r="W8006" s="17"/>
    </row>
    <row r="8007" spans="3:23">
      <c r="C8007" s="3"/>
      <c r="E8007" s="2"/>
      <c r="H8007" s="40"/>
      <c r="I8007" s="10"/>
      <c r="J8007" s="9"/>
      <c r="K8007" s="53"/>
      <c r="L8007" s="54"/>
      <c r="P8007" s="17"/>
      <c r="Q8007" s="17"/>
      <c r="R8007" s="17"/>
      <c r="S8007" s="17"/>
      <c r="T8007" s="17"/>
      <c r="U8007" s="17"/>
      <c r="V8007" s="17"/>
      <c r="W8007" s="17"/>
    </row>
    <row r="8008" spans="3:23">
      <c r="C8008" s="3"/>
      <c r="E8008" s="2"/>
      <c r="H8008" s="40"/>
      <c r="I8008" s="10"/>
      <c r="J8008" s="9"/>
      <c r="K8008" s="53"/>
      <c r="L8008" s="54"/>
      <c r="P8008" s="17"/>
      <c r="Q8008" s="17"/>
      <c r="R8008" s="17"/>
      <c r="S8008" s="17"/>
      <c r="T8008" s="17"/>
      <c r="U8008" s="17"/>
      <c r="V8008" s="17"/>
      <c r="W8008" s="17"/>
    </row>
    <row r="8009" spans="3:23">
      <c r="C8009" s="3"/>
      <c r="E8009" s="2"/>
      <c r="H8009" s="40"/>
      <c r="I8009" s="10"/>
      <c r="J8009" s="9"/>
      <c r="K8009" s="53"/>
      <c r="L8009" s="54"/>
      <c r="P8009" s="17"/>
      <c r="Q8009" s="17"/>
      <c r="R8009" s="17"/>
      <c r="S8009" s="17"/>
      <c r="T8009" s="17"/>
      <c r="U8009" s="17"/>
      <c r="V8009" s="17"/>
      <c r="W8009" s="17"/>
    </row>
    <row r="8010" spans="3:23">
      <c r="C8010" s="3"/>
      <c r="E8010" s="2"/>
      <c r="H8010" s="40"/>
      <c r="I8010" s="10"/>
      <c r="J8010" s="9"/>
      <c r="K8010" s="53"/>
      <c r="L8010" s="54"/>
      <c r="P8010" s="17"/>
      <c r="Q8010" s="17"/>
      <c r="R8010" s="17"/>
      <c r="S8010" s="17"/>
      <c r="T8010" s="17"/>
      <c r="U8010" s="17"/>
      <c r="V8010" s="17"/>
      <c r="W8010" s="17"/>
    </row>
    <row r="8011" spans="3:23">
      <c r="C8011" s="3"/>
      <c r="E8011" s="2"/>
      <c r="H8011" s="40"/>
      <c r="I8011" s="10"/>
      <c r="J8011" s="9"/>
      <c r="K8011" s="53"/>
      <c r="L8011" s="54"/>
      <c r="P8011" s="17"/>
      <c r="Q8011" s="17"/>
      <c r="R8011" s="17"/>
      <c r="S8011" s="17"/>
      <c r="T8011" s="17"/>
      <c r="U8011" s="17"/>
      <c r="V8011" s="17"/>
      <c r="W8011" s="17"/>
    </row>
    <row r="8012" spans="3:23">
      <c r="C8012" s="3"/>
      <c r="E8012" s="2"/>
      <c r="H8012" s="40"/>
      <c r="I8012" s="10"/>
      <c r="J8012" s="9"/>
      <c r="K8012" s="53"/>
      <c r="L8012" s="54"/>
      <c r="P8012" s="17"/>
      <c r="Q8012" s="17"/>
      <c r="R8012" s="17"/>
      <c r="S8012" s="17"/>
      <c r="T8012" s="17"/>
      <c r="U8012" s="17"/>
      <c r="V8012" s="17"/>
      <c r="W8012" s="17"/>
    </row>
    <row r="8013" spans="3:23">
      <c r="C8013" s="3"/>
      <c r="E8013" s="2"/>
      <c r="H8013" s="40"/>
      <c r="I8013" s="10"/>
      <c r="J8013" s="9"/>
      <c r="K8013" s="53"/>
      <c r="L8013" s="54"/>
      <c r="P8013" s="17"/>
      <c r="Q8013" s="17"/>
      <c r="R8013" s="17"/>
      <c r="S8013" s="17"/>
      <c r="T8013" s="17"/>
      <c r="U8013" s="17"/>
      <c r="V8013" s="17"/>
      <c r="W8013" s="17"/>
    </row>
    <row r="8014" spans="3:23">
      <c r="C8014" s="3"/>
      <c r="E8014" s="2"/>
      <c r="H8014" s="40"/>
      <c r="I8014" s="10"/>
      <c r="J8014" s="9"/>
      <c r="K8014" s="53"/>
      <c r="L8014" s="54"/>
      <c r="P8014" s="17"/>
      <c r="Q8014" s="17"/>
      <c r="R8014" s="17"/>
      <c r="S8014" s="17"/>
      <c r="T8014" s="17"/>
      <c r="U8014" s="17"/>
      <c r="V8014" s="17"/>
      <c r="W8014" s="17"/>
    </row>
    <row r="8015" spans="3:23">
      <c r="C8015" s="3"/>
      <c r="E8015" s="2"/>
      <c r="H8015" s="40"/>
      <c r="I8015" s="10"/>
      <c r="J8015" s="9"/>
      <c r="K8015" s="53"/>
      <c r="L8015" s="54"/>
      <c r="P8015" s="17"/>
      <c r="Q8015" s="17"/>
      <c r="R8015" s="17"/>
      <c r="S8015" s="17"/>
      <c r="T8015" s="17"/>
      <c r="U8015" s="17"/>
      <c r="V8015" s="17"/>
      <c r="W8015" s="17"/>
    </row>
    <row r="8016" spans="3:23">
      <c r="C8016" s="3"/>
      <c r="E8016" s="2"/>
      <c r="H8016" s="40"/>
      <c r="I8016" s="10"/>
      <c r="J8016" s="9"/>
      <c r="K8016" s="53"/>
      <c r="L8016" s="54"/>
      <c r="P8016" s="17"/>
      <c r="Q8016" s="17"/>
      <c r="R8016" s="17"/>
      <c r="S8016" s="17"/>
      <c r="T8016" s="17"/>
      <c r="U8016" s="17"/>
      <c r="V8016" s="17"/>
      <c r="W8016" s="17"/>
    </row>
    <row r="8017" spans="3:23">
      <c r="C8017" s="3"/>
      <c r="E8017" s="2"/>
      <c r="H8017" s="40"/>
      <c r="I8017" s="10"/>
      <c r="J8017" s="9"/>
      <c r="K8017" s="53"/>
      <c r="L8017" s="54"/>
      <c r="P8017" s="17"/>
      <c r="Q8017" s="17"/>
      <c r="R8017" s="17"/>
      <c r="S8017" s="17"/>
      <c r="T8017" s="17"/>
      <c r="U8017" s="17"/>
      <c r="V8017" s="17"/>
      <c r="W8017" s="17"/>
    </row>
    <row r="8018" spans="3:23">
      <c r="C8018" s="3"/>
      <c r="E8018" s="2"/>
      <c r="H8018" s="40"/>
      <c r="I8018" s="10"/>
      <c r="J8018" s="9"/>
      <c r="K8018" s="53"/>
      <c r="L8018" s="54"/>
      <c r="P8018" s="17"/>
      <c r="Q8018" s="17"/>
      <c r="R8018" s="17"/>
      <c r="S8018" s="17"/>
      <c r="T8018" s="17"/>
      <c r="U8018" s="17"/>
      <c r="V8018" s="17"/>
      <c r="W8018" s="17"/>
    </row>
    <row r="8019" spans="3:23">
      <c r="C8019" s="3"/>
      <c r="E8019" s="2"/>
      <c r="H8019" s="40"/>
      <c r="I8019" s="10"/>
      <c r="J8019" s="9"/>
      <c r="K8019" s="53"/>
      <c r="L8019" s="54"/>
      <c r="P8019" s="17"/>
      <c r="Q8019" s="17"/>
      <c r="R8019" s="17"/>
      <c r="S8019" s="17"/>
      <c r="T8019" s="17"/>
      <c r="U8019" s="17"/>
      <c r="V8019" s="17"/>
      <c r="W8019" s="17"/>
    </row>
    <row r="8020" spans="3:23">
      <c r="C8020" s="3"/>
      <c r="E8020" s="2"/>
      <c r="H8020" s="40"/>
      <c r="I8020" s="10"/>
      <c r="J8020" s="9"/>
      <c r="K8020" s="53"/>
      <c r="L8020" s="54"/>
      <c r="P8020" s="17"/>
      <c r="Q8020" s="17"/>
      <c r="R8020" s="17"/>
      <c r="S8020" s="17"/>
      <c r="T8020" s="17"/>
      <c r="U8020" s="17"/>
      <c r="V8020" s="17"/>
      <c r="W8020" s="17"/>
    </row>
    <row r="8021" spans="3:23">
      <c r="C8021" s="3"/>
      <c r="E8021" s="2"/>
      <c r="H8021" s="40"/>
      <c r="I8021" s="10"/>
      <c r="J8021" s="9"/>
      <c r="K8021" s="53"/>
      <c r="L8021" s="54"/>
      <c r="P8021" s="17"/>
      <c r="Q8021" s="17"/>
      <c r="R8021" s="17"/>
      <c r="S8021" s="17"/>
      <c r="T8021" s="17"/>
      <c r="U8021" s="17"/>
      <c r="V8021" s="17"/>
      <c r="W8021" s="17"/>
    </row>
    <row r="8022" spans="3:23">
      <c r="C8022" s="3"/>
      <c r="E8022" s="2"/>
      <c r="H8022" s="40"/>
      <c r="I8022" s="10"/>
      <c r="J8022" s="9"/>
      <c r="K8022" s="53"/>
      <c r="L8022" s="54"/>
      <c r="P8022" s="17"/>
      <c r="Q8022" s="17"/>
      <c r="R8022" s="17"/>
      <c r="S8022" s="17"/>
      <c r="T8022" s="17"/>
      <c r="U8022" s="17"/>
      <c r="V8022" s="17"/>
      <c r="W8022" s="17"/>
    </row>
    <row r="8023" spans="3:23">
      <c r="C8023" s="3"/>
      <c r="E8023" s="2"/>
      <c r="H8023" s="40"/>
      <c r="I8023" s="10"/>
      <c r="J8023" s="9"/>
      <c r="K8023" s="53"/>
      <c r="L8023" s="54"/>
      <c r="P8023" s="17"/>
      <c r="Q8023" s="17"/>
      <c r="R8023" s="17"/>
      <c r="S8023" s="17"/>
      <c r="T8023" s="17"/>
      <c r="U8023" s="17"/>
      <c r="V8023" s="17"/>
      <c r="W8023" s="17"/>
    </row>
    <row r="8024" spans="3:23">
      <c r="C8024" s="3"/>
      <c r="E8024" s="2"/>
      <c r="H8024" s="40"/>
      <c r="I8024" s="10"/>
      <c r="J8024" s="9"/>
      <c r="K8024" s="53"/>
      <c r="L8024" s="54"/>
      <c r="P8024" s="17"/>
      <c r="Q8024" s="17"/>
      <c r="R8024" s="17"/>
      <c r="S8024" s="17"/>
      <c r="T8024" s="17"/>
      <c r="U8024" s="17"/>
      <c r="V8024" s="17"/>
      <c r="W8024" s="17"/>
    </row>
    <row r="8025" spans="3:23">
      <c r="C8025" s="3"/>
      <c r="E8025" s="2"/>
      <c r="H8025" s="40"/>
      <c r="I8025" s="10"/>
      <c r="J8025" s="9"/>
      <c r="K8025" s="53"/>
      <c r="L8025" s="54"/>
      <c r="P8025" s="17"/>
      <c r="Q8025" s="17"/>
      <c r="R8025" s="17"/>
      <c r="S8025" s="17"/>
      <c r="T8025" s="17"/>
      <c r="U8025" s="17"/>
      <c r="V8025" s="17"/>
      <c r="W8025" s="17"/>
    </row>
    <row r="8026" spans="3:23">
      <c r="C8026" s="3"/>
      <c r="E8026" s="2"/>
      <c r="H8026" s="40"/>
      <c r="I8026" s="10"/>
      <c r="J8026" s="9"/>
      <c r="K8026" s="53"/>
      <c r="L8026" s="54"/>
      <c r="P8026" s="17"/>
      <c r="Q8026" s="17"/>
      <c r="R8026" s="17"/>
      <c r="S8026" s="17"/>
      <c r="T8026" s="17"/>
      <c r="U8026" s="17"/>
      <c r="V8026" s="17"/>
      <c r="W8026" s="17"/>
    </row>
    <row r="8027" spans="3:23">
      <c r="C8027" s="3"/>
      <c r="E8027" s="2"/>
      <c r="H8027" s="40"/>
      <c r="I8027" s="10"/>
      <c r="J8027" s="9"/>
      <c r="K8027" s="53"/>
      <c r="L8027" s="54"/>
      <c r="P8027" s="17"/>
      <c r="Q8027" s="17"/>
      <c r="R8027" s="17"/>
      <c r="S8027" s="17"/>
      <c r="T8027" s="17"/>
      <c r="U8027" s="17"/>
      <c r="V8027" s="17"/>
      <c r="W8027" s="17"/>
    </row>
    <row r="8028" spans="3:23">
      <c r="C8028" s="3"/>
      <c r="E8028" s="2"/>
      <c r="H8028" s="40"/>
      <c r="I8028" s="10"/>
      <c r="J8028" s="9"/>
      <c r="K8028" s="53"/>
      <c r="L8028" s="54"/>
      <c r="P8028" s="17"/>
      <c r="Q8028" s="17"/>
      <c r="R8028" s="17"/>
      <c r="S8028" s="17"/>
      <c r="T8028" s="17"/>
      <c r="U8028" s="17"/>
      <c r="V8028" s="17"/>
      <c r="W8028" s="17"/>
    </row>
    <row r="8029" spans="3:23">
      <c r="C8029" s="3"/>
      <c r="E8029" s="2"/>
      <c r="H8029" s="40"/>
      <c r="I8029" s="10"/>
      <c r="J8029" s="9"/>
      <c r="K8029" s="53"/>
      <c r="L8029" s="54"/>
      <c r="P8029" s="17"/>
      <c r="Q8029" s="17"/>
      <c r="R8029" s="17"/>
      <c r="S8029" s="17"/>
      <c r="T8029" s="17"/>
      <c r="U8029" s="17"/>
      <c r="V8029" s="17"/>
      <c r="W8029" s="17"/>
    </row>
    <row r="8030" spans="3:23">
      <c r="C8030" s="3"/>
      <c r="E8030" s="2"/>
      <c r="H8030" s="40"/>
      <c r="I8030" s="10"/>
      <c r="J8030" s="9"/>
      <c r="K8030" s="53"/>
      <c r="L8030" s="54"/>
      <c r="P8030" s="17"/>
      <c r="Q8030" s="17"/>
      <c r="R8030" s="17"/>
      <c r="S8030" s="17"/>
      <c r="T8030" s="17"/>
      <c r="U8030" s="17"/>
      <c r="V8030" s="17"/>
      <c r="W8030" s="17"/>
    </row>
    <row r="8031" spans="3:23">
      <c r="C8031" s="3"/>
      <c r="E8031" s="2"/>
      <c r="H8031" s="40"/>
      <c r="I8031" s="10"/>
      <c r="J8031" s="9"/>
      <c r="K8031" s="53"/>
      <c r="L8031" s="54"/>
      <c r="P8031" s="17"/>
      <c r="Q8031" s="17"/>
      <c r="R8031" s="17"/>
      <c r="S8031" s="17"/>
      <c r="T8031" s="17"/>
      <c r="U8031" s="17"/>
      <c r="V8031" s="17"/>
      <c r="W8031" s="17"/>
    </row>
    <row r="8032" spans="3:23">
      <c r="C8032" s="3"/>
      <c r="E8032" s="2"/>
      <c r="H8032" s="40"/>
      <c r="I8032" s="10"/>
      <c r="J8032" s="9"/>
      <c r="K8032" s="53"/>
      <c r="L8032" s="54"/>
      <c r="P8032" s="17"/>
      <c r="Q8032" s="17"/>
      <c r="R8032" s="17"/>
      <c r="S8032" s="17"/>
      <c r="T8032" s="17"/>
      <c r="U8032" s="17"/>
      <c r="V8032" s="17"/>
      <c r="W8032" s="17"/>
    </row>
    <row r="8033" spans="3:23">
      <c r="C8033" s="3"/>
      <c r="E8033" s="2"/>
      <c r="H8033" s="40"/>
      <c r="I8033" s="10"/>
      <c r="J8033" s="9"/>
      <c r="K8033" s="53"/>
      <c r="L8033" s="54"/>
      <c r="P8033" s="17"/>
      <c r="Q8033" s="17"/>
      <c r="R8033" s="17"/>
      <c r="S8033" s="17"/>
      <c r="T8033" s="17"/>
      <c r="U8033" s="17"/>
      <c r="V8033" s="17"/>
      <c r="W8033" s="17"/>
    </row>
    <row r="8034" spans="3:23">
      <c r="C8034" s="3"/>
      <c r="E8034" s="2"/>
      <c r="H8034" s="40"/>
      <c r="I8034" s="10"/>
      <c r="J8034" s="9"/>
      <c r="K8034" s="53"/>
      <c r="L8034" s="54"/>
      <c r="P8034" s="17"/>
      <c r="Q8034" s="17"/>
      <c r="R8034" s="17"/>
      <c r="S8034" s="17"/>
      <c r="T8034" s="17"/>
      <c r="U8034" s="17"/>
      <c r="V8034" s="17"/>
      <c r="W8034" s="17"/>
    </row>
    <row r="8035" spans="3:23">
      <c r="C8035" s="3"/>
      <c r="E8035" s="2"/>
      <c r="H8035" s="40"/>
      <c r="I8035" s="10"/>
      <c r="J8035" s="9"/>
      <c r="K8035" s="53"/>
      <c r="L8035" s="54"/>
      <c r="P8035" s="17"/>
      <c r="Q8035" s="17"/>
      <c r="R8035" s="17"/>
      <c r="S8035" s="17"/>
      <c r="T8035" s="17"/>
      <c r="U8035" s="17"/>
      <c r="V8035" s="17"/>
      <c r="W8035" s="17"/>
    </row>
    <row r="8036" spans="3:23">
      <c r="C8036" s="3"/>
      <c r="E8036" s="2"/>
      <c r="H8036" s="40"/>
      <c r="I8036" s="10"/>
      <c r="J8036" s="9"/>
      <c r="K8036" s="53"/>
      <c r="L8036" s="54"/>
      <c r="P8036" s="17"/>
      <c r="Q8036" s="17"/>
      <c r="R8036" s="17"/>
      <c r="S8036" s="17"/>
      <c r="T8036" s="17"/>
      <c r="U8036" s="17"/>
      <c r="V8036" s="17"/>
      <c r="W8036" s="17"/>
    </row>
    <row r="8037" spans="3:23">
      <c r="C8037" s="3"/>
      <c r="E8037" s="2"/>
      <c r="H8037" s="40"/>
      <c r="I8037" s="10"/>
      <c r="J8037" s="9"/>
      <c r="K8037" s="53"/>
      <c r="L8037" s="54"/>
      <c r="P8037" s="17"/>
      <c r="Q8037" s="17"/>
      <c r="R8037" s="17"/>
      <c r="S8037" s="17"/>
      <c r="T8037" s="17"/>
      <c r="U8037" s="17"/>
      <c r="V8037" s="17"/>
      <c r="W8037" s="17"/>
    </row>
    <row r="8038" spans="3:23">
      <c r="C8038" s="3"/>
      <c r="E8038" s="2"/>
      <c r="H8038" s="40"/>
      <c r="I8038" s="10"/>
      <c r="J8038" s="9"/>
      <c r="K8038" s="53"/>
      <c r="L8038" s="54"/>
      <c r="P8038" s="17"/>
      <c r="Q8038" s="17"/>
      <c r="R8038" s="17"/>
      <c r="S8038" s="17"/>
      <c r="T8038" s="17"/>
      <c r="U8038" s="17"/>
      <c r="V8038" s="17"/>
      <c r="W8038" s="17"/>
    </row>
    <row r="8039" spans="3:23">
      <c r="C8039" s="3"/>
      <c r="E8039" s="2"/>
      <c r="H8039" s="40"/>
      <c r="I8039" s="10"/>
      <c r="J8039" s="9"/>
      <c r="K8039" s="53"/>
      <c r="L8039" s="54"/>
      <c r="P8039" s="17"/>
      <c r="Q8039" s="17"/>
      <c r="R8039" s="17"/>
      <c r="S8039" s="17"/>
      <c r="T8039" s="17"/>
      <c r="U8039" s="17"/>
      <c r="V8039" s="17"/>
      <c r="W8039" s="17"/>
    </row>
    <row r="8040" spans="3:23">
      <c r="C8040" s="3"/>
      <c r="E8040" s="2"/>
      <c r="H8040" s="40"/>
      <c r="I8040" s="10"/>
      <c r="J8040" s="9"/>
      <c r="K8040" s="53"/>
      <c r="L8040" s="54"/>
      <c r="P8040" s="17"/>
      <c r="Q8040" s="17"/>
      <c r="R8040" s="17"/>
      <c r="S8040" s="17"/>
      <c r="T8040" s="17"/>
      <c r="U8040" s="17"/>
      <c r="V8040" s="17"/>
      <c r="W8040" s="17"/>
    </row>
    <row r="8041" spans="3:23">
      <c r="C8041" s="3"/>
      <c r="E8041" s="2"/>
      <c r="H8041" s="40"/>
      <c r="I8041" s="10"/>
      <c r="J8041" s="9"/>
      <c r="K8041" s="53"/>
      <c r="L8041" s="54"/>
      <c r="P8041" s="17"/>
      <c r="Q8041" s="17"/>
      <c r="R8041" s="17"/>
      <c r="S8041" s="17"/>
      <c r="T8041" s="17"/>
      <c r="U8041" s="17"/>
      <c r="V8041" s="17"/>
      <c r="W8041" s="17"/>
    </row>
    <row r="8042" spans="3:23">
      <c r="C8042" s="3"/>
      <c r="E8042" s="2"/>
      <c r="H8042" s="40"/>
      <c r="I8042" s="10"/>
      <c r="J8042" s="9"/>
      <c r="K8042" s="53"/>
      <c r="L8042" s="54"/>
      <c r="P8042" s="17"/>
      <c r="Q8042" s="17"/>
      <c r="R8042" s="17"/>
      <c r="S8042" s="17"/>
      <c r="T8042" s="17"/>
      <c r="U8042" s="17"/>
      <c r="V8042" s="17"/>
      <c r="W8042" s="17"/>
    </row>
    <row r="8043" spans="3:23">
      <c r="C8043" s="3"/>
      <c r="E8043" s="2"/>
      <c r="H8043" s="40"/>
      <c r="I8043" s="10"/>
      <c r="J8043" s="9"/>
      <c r="K8043" s="53"/>
      <c r="L8043" s="54"/>
      <c r="P8043" s="17"/>
      <c r="Q8043" s="17"/>
      <c r="R8043" s="17"/>
      <c r="S8043" s="17"/>
      <c r="T8043" s="17"/>
      <c r="U8043" s="17"/>
      <c r="V8043" s="17"/>
      <c r="W8043" s="17"/>
    </row>
    <row r="8044" spans="3:23">
      <c r="C8044" s="3"/>
      <c r="E8044" s="2"/>
      <c r="H8044" s="40"/>
      <c r="I8044" s="10"/>
      <c r="J8044" s="9"/>
      <c r="K8044" s="53"/>
      <c r="L8044" s="54"/>
      <c r="P8044" s="17"/>
      <c r="Q8044" s="17"/>
      <c r="R8044" s="17"/>
      <c r="S8044" s="17"/>
      <c r="T8044" s="17"/>
      <c r="U8044" s="17"/>
      <c r="V8044" s="17"/>
      <c r="W8044" s="17"/>
    </row>
    <row r="8045" spans="3:23">
      <c r="C8045" s="3"/>
      <c r="E8045" s="2"/>
      <c r="H8045" s="40"/>
      <c r="I8045" s="10"/>
      <c r="J8045" s="9"/>
      <c r="K8045" s="53"/>
      <c r="L8045" s="54"/>
      <c r="P8045" s="17"/>
      <c r="Q8045" s="17"/>
      <c r="R8045" s="17"/>
      <c r="S8045" s="17"/>
      <c r="T8045" s="17"/>
      <c r="U8045" s="17"/>
      <c r="V8045" s="17"/>
      <c r="W8045" s="17"/>
    </row>
    <row r="8046" spans="3:23">
      <c r="C8046" s="3"/>
      <c r="E8046" s="2"/>
      <c r="G8046" s="8"/>
      <c r="H8046" s="40"/>
      <c r="I8046" s="10"/>
      <c r="J8046" s="9"/>
      <c r="K8046" s="53"/>
      <c r="L8046" s="54"/>
      <c r="P8046" s="17"/>
      <c r="Q8046" s="17"/>
      <c r="R8046" s="17"/>
      <c r="S8046" s="17"/>
      <c r="T8046" s="17"/>
      <c r="U8046" s="17"/>
      <c r="V8046" s="17"/>
      <c r="W8046" s="17"/>
    </row>
    <row r="8047" spans="3:23">
      <c r="C8047" s="3"/>
      <c r="E8047" s="2"/>
      <c r="H8047" s="40"/>
      <c r="I8047" s="10"/>
      <c r="J8047" s="9"/>
      <c r="K8047" s="53"/>
      <c r="L8047" s="54"/>
      <c r="P8047" s="17"/>
      <c r="Q8047" s="17"/>
      <c r="R8047" s="17"/>
      <c r="S8047" s="17"/>
      <c r="T8047" s="17"/>
      <c r="U8047" s="17"/>
      <c r="V8047" s="17"/>
      <c r="W8047" s="17"/>
    </row>
    <row r="8048" spans="3:23">
      <c r="C8048" s="3"/>
      <c r="E8048" s="2"/>
      <c r="H8048" s="40"/>
      <c r="I8048" s="10"/>
      <c r="J8048" s="9"/>
      <c r="K8048" s="53"/>
      <c r="L8048" s="54"/>
      <c r="P8048" s="17"/>
      <c r="Q8048" s="17"/>
      <c r="R8048" s="17"/>
      <c r="S8048" s="17"/>
      <c r="T8048" s="17"/>
      <c r="U8048" s="17"/>
      <c r="V8048" s="17"/>
      <c r="W8048" s="17"/>
    </row>
    <row r="8049" spans="3:23">
      <c r="C8049" s="3"/>
      <c r="E8049" s="2"/>
      <c r="H8049" s="40"/>
      <c r="I8049" s="10"/>
      <c r="J8049" s="9"/>
      <c r="K8049" s="53"/>
      <c r="L8049" s="54"/>
      <c r="P8049" s="17"/>
      <c r="Q8049" s="17"/>
      <c r="R8049" s="17"/>
      <c r="S8049" s="17"/>
      <c r="T8049" s="17"/>
      <c r="U8049" s="17"/>
      <c r="V8049" s="17"/>
      <c r="W8049" s="17"/>
    </row>
    <row r="8050" spans="3:23">
      <c r="C8050" s="3"/>
      <c r="E8050" s="2"/>
      <c r="H8050" s="40"/>
      <c r="I8050" s="10"/>
      <c r="J8050" s="9"/>
      <c r="K8050" s="53"/>
      <c r="L8050" s="54"/>
      <c r="P8050" s="17"/>
      <c r="Q8050" s="17"/>
      <c r="R8050" s="17"/>
      <c r="S8050" s="17"/>
      <c r="T8050" s="17"/>
      <c r="U8050" s="17"/>
      <c r="V8050" s="17"/>
      <c r="W8050" s="17"/>
    </row>
    <row r="8051" spans="3:23">
      <c r="C8051" s="3"/>
      <c r="E8051" s="2"/>
      <c r="H8051" s="40"/>
      <c r="I8051" s="10"/>
      <c r="J8051" s="9"/>
      <c r="K8051" s="53"/>
      <c r="L8051" s="54"/>
      <c r="P8051" s="17"/>
      <c r="Q8051" s="17"/>
      <c r="R8051" s="17"/>
      <c r="S8051" s="17"/>
      <c r="T8051" s="17"/>
      <c r="U8051" s="17"/>
      <c r="V8051" s="17"/>
      <c r="W8051" s="17"/>
    </row>
    <row r="8052" spans="3:23">
      <c r="C8052" s="3"/>
      <c r="E8052" s="2"/>
      <c r="H8052" s="40"/>
      <c r="I8052" s="10"/>
      <c r="J8052" s="9"/>
      <c r="K8052" s="53"/>
      <c r="L8052" s="54"/>
      <c r="P8052" s="17"/>
      <c r="Q8052" s="17"/>
      <c r="R8052" s="17"/>
      <c r="S8052" s="17"/>
      <c r="T8052" s="17"/>
      <c r="U8052" s="17"/>
      <c r="V8052" s="17"/>
      <c r="W8052" s="17"/>
    </row>
    <row r="8053" spans="3:23">
      <c r="C8053" s="3"/>
      <c r="E8053" s="2"/>
      <c r="H8053" s="40"/>
      <c r="I8053" s="10"/>
      <c r="J8053" s="9"/>
      <c r="K8053" s="53"/>
      <c r="L8053" s="54"/>
      <c r="P8053" s="17"/>
      <c r="Q8053" s="17"/>
      <c r="R8053" s="17"/>
      <c r="S8053" s="17"/>
      <c r="T8053" s="17"/>
      <c r="U8053" s="17"/>
      <c r="V8053" s="17"/>
      <c r="W8053" s="17"/>
    </row>
    <row r="8054" spans="3:23">
      <c r="C8054" s="3"/>
      <c r="E8054" s="2"/>
      <c r="H8054" s="40"/>
      <c r="I8054" s="10"/>
      <c r="J8054" s="9"/>
      <c r="K8054" s="53"/>
      <c r="L8054" s="54"/>
      <c r="P8054" s="17"/>
      <c r="Q8054" s="17"/>
      <c r="R8054" s="17"/>
      <c r="S8054" s="17"/>
      <c r="T8054" s="17"/>
      <c r="U8054" s="17"/>
      <c r="V8054" s="17"/>
      <c r="W8054" s="17"/>
    </row>
    <row r="8055" spans="3:23">
      <c r="C8055" s="3"/>
      <c r="E8055" s="2"/>
      <c r="H8055" s="40"/>
      <c r="I8055" s="10"/>
      <c r="J8055" s="9"/>
      <c r="K8055" s="53"/>
      <c r="L8055" s="54"/>
      <c r="P8055" s="17"/>
      <c r="Q8055" s="17"/>
      <c r="R8055" s="17"/>
      <c r="S8055" s="17"/>
      <c r="T8055" s="17"/>
      <c r="U8055" s="17"/>
      <c r="V8055" s="17"/>
      <c r="W8055" s="17"/>
    </row>
    <row r="8056" spans="3:23">
      <c r="C8056" s="3"/>
      <c r="E8056" s="2"/>
      <c r="H8056" s="40"/>
      <c r="I8056" s="10"/>
      <c r="J8056" s="9"/>
      <c r="K8056" s="53"/>
      <c r="L8056" s="54"/>
      <c r="P8056" s="17"/>
      <c r="Q8056" s="17"/>
      <c r="R8056" s="17"/>
      <c r="S8056" s="17"/>
      <c r="T8056" s="17"/>
      <c r="U8056" s="17"/>
      <c r="V8056" s="17"/>
      <c r="W8056" s="17"/>
    </row>
    <row r="8057" spans="3:23">
      <c r="C8057" s="3"/>
      <c r="E8057" s="2"/>
      <c r="H8057" s="40"/>
      <c r="I8057" s="10"/>
      <c r="J8057" s="9"/>
      <c r="K8057" s="53"/>
      <c r="L8057" s="54"/>
      <c r="P8057" s="17"/>
      <c r="Q8057" s="17"/>
      <c r="R8057" s="17"/>
      <c r="S8057" s="17"/>
      <c r="T8057" s="17"/>
      <c r="U8057" s="17"/>
      <c r="V8057" s="17"/>
      <c r="W8057" s="17"/>
    </row>
    <row r="8058" spans="3:23">
      <c r="C8058" s="3"/>
      <c r="E8058" s="2"/>
      <c r="H8058" s="40"/>
      <c r="I8058" s="10"/>
      <c r="J8058" s="9"/>
      <c r="K8058" s="53"/>
      <c r="L8058" s="54"/>
      <c r="P8058" s="17"/>
      <c r="Q8058" s="17"/>
      <c r="R8058" s="17"/>
      <c r="S8058" s="17"/>
      <c r="T8058" s="17"/>
      <c r="U8058" s="17"/>
      <c r="V8058" s="17"/>
      <c r="W8058" s="17"/>
    </row>
    <row r="8059" spans="3:23">
      <c r="C8059" s="3"/>
      <c r="E8059" s="2"/>
      <c r="H8059" s="40"/>
      <c r="I8059" s="10"/>
      <c r="J8059" s="9"/>
      <c r="K8059" s="53"/>
      <c r="L8059" s="54"/>
      <c r="P8059" s="17"/>
      <c r="Q8059" s="17"/>
      <c r="R8059" s="17"/>
      <c r="S8059" s="17"/>
      <c r="T8059" s="17"/>
      <c r="U8059" s="17"/>
      <c r="V8059" s="17"/>
      <c r="W8059" s="17"/>
    </row>
    <row r="8060" spans="3:23">
      <c r="C8060" s="3"/>
      <c r="E8060" s="2"/>
      <c r="H8060" s="40"/>
      <c r="I8060" s="10"/>
      <c r="J8060" s="9"/>
      <c r="K8060" s="53"/>
      <c r="L8060" s="54"/>
      <c r="P8060" s="17"/>
      <c r="Q8060" s="17"/>
      <c r="R8060" s="17"/>
      <c r="S8060" s="17"/>
      <c r="T8060" s="17"/>
      <c r="U8060" s="17"/>
      <c r="V8060" s="17"/>
      <c r="W8060" s="17"/>
    </row>
    <row r="8061" spans="3:23">
      <c r="C8061" s="3"/>
      <c r="E8061" s="2"/>
      <c r="H8061" s="40"/>
      <c r="I8061" s="10"/>
      <c r="J8061" s="9"/>
      <c r="K8061" s="53"/>
      <c r="L8061" s="54"/>
      <c r="P8061" s="17"/>
      <c r="Q8061" s="17"/>
      <c r="R8061" s="17"/>
      <c r="S8061" s="17"/>
      <c r="T8061" s="17"/>
      <c r="U8061" s="17"/>
      <c r="V8061" s="17"/>
      <c r="W8061" s="17"/>
    </row>
    <row r="8062" spans="3:23">
      <c r="C8062" s="3"/>
      <c r="E8062" s="2"/>
      <c r="H8062" s="40"/>
      <c r="I8062" s="10"/>
      <c r="J8062" s="9"/>
      <c r="K8062" s="53"/>
      <c r="L8062" s="54"/>
      <c r="P8062" s="17"/>
      <c r="Q8062" s="17"/>
      <c r="R8062" s="17"/>
      <c r="S8062" s="17"/>
      <c r="T8062" s="17"/>
      <c r="U8062" s="17"/>
      <c r="V8062" s="17"/>
      <c r="W8062" s="17"/>
    </row>
    <row r="8063" spans="3:23">
      <c r="C8063" s="3"/>
      <c r="E8063" s="2"/>
      <c r="H8063" s="40"/>
      <c r="I8063" s="10"/>
      <c r="J8063" s="9"/>
      <c r="K8063" s="53"/>
      <c r="L8063" s="54"/>
      <c r="P8063" s="17"/>
      <c r="Q8063" s="17"/>
      <c r="R8063" s="17"/>
      <c r="S8063" s="17"/>
      <c r="T8063" s="17"/>
      <c r="U8063" s="17"/>
      <c r="V8063" s="17"/>
      <c r="W8063" s="17"/>
    </row>
    <row r="8064" spans="3:23">
      <c r="C8064" s="3"/>
      <c r="E8064" s="2"/>
      <c r="H8064" s="40"/>
      <c r="I8064" s="10"/>
      <c r="J8064" s="9"/>
      <c r="K8064" s="53"/>
      <c r="L8064" s="54"/>
      <c r="P8064" s="17"/>
      <c r="Q8064" s="17"/>
      <c r="R8064" s="17"/>
      <c r="S8064" s="17"/>
      <c r="T8064" s="17"/>
      <c r="U8064" s="17"/>
      <c r="V8064" s="17"/>
      <c r="W8064" s="17"/>
    </row>
    <row r="8065" spans="3:23">
      <c r="C8065" s="3"/>
      <c r="E8065" s="2"/>
      <c r="H8065" s="40"/>
      <c r="I8065" s="10"/>
      <c r="J8065" s="9"/>
      <c r="K8065" s="53"/>
      <c r="L8065" s="54"/>
      <c r="P8065" s="17"/>
      <c r="Q8065" s="17"/>
      <c r="R8065" s="17"/>
      <c r="S8065" s="17"/>
      <c r="T8065" s="17"/>
      <c r="U8065" s="17"/>
      <c r="V8065" s="17"/>
      <c r="W8065" s="17"/>
    </row>
    <row r="8066" spans="3:23">
      <c r="C8066" s="3"/>
      <c r="E8066" s="2"/>
      <c r="H8066" s="40"/>
      <c r="I8066" s="10"/>
      <c r="J8066" s="9"/>
      <c r="K8066" s="53"/>
      <c r="L8066" s="54"/>
      <c r="P8066" s="17"/>
      <c r="Q8066" s="17"/>
      <c r="R8066" s="17"/>
      <c r="S8066" s="17"/>
      <c r="T8066" s="17"/>
      <c r="U8066" s="17"/>
      <c r="V8066" s="17"/>
      <c r="W8066" s="17"/>
    </row>
    <row r="8067" spans="3:23">
      <c r="C8067" s="3"/>
      <c r="E8067" s="2"/>
      <c r="H8067" s="40"/>
      <c r="I8067" s="10"/>
      <c r="J8067" s="9"/>
      <c r="K8067" s="53"/>
      <c r="L8067" s="54"/>
      <c r="P8067" s="17"/>
      <c r="Q8067" s="17"/>
      <c r="R8067" s="17"/>
      <c r="S8067" s="17"/>
      <c r="T8067" s="17"/>
      <c r="U8067" s="17"/>
      <c r="V8067" s="17"/>
      <c r="W8067" s="17"/>
    </row>
    <row r="8068" spans="3:23">
      <c r="C8068" s="3"/>
      <c r="E8068" s="2"/>
      <c r="H8068" s="40"/>
      <c r="I8068" s="10"/>
      <c r="J8068" s="9"/>
      <c r="K8068" s="53"/>
      <c r="L8068" s="54"/>
      <c r="P8068" s="17"/>
      <c r="Q8068" s="17"/>
      <c r="R8068" s="17"/>
      <c r="S8068" s="17"/>
      <c r="T8068" s="17"/>
      <c r="U8068" s="17"/>
      <c r="V8068" s="17"/>
      <c r="W8068" s="17"/>
    </row>
    <row r="8069" spans="3:23">
      <c r="C8069" s="3"/>
      <c r="E8069" s="2"/>
      <c r="H8069" s="40"/>
      <c r="I8069" s="10"/>
      <c r="J8069" s="9"/>
      <c r="K8069" s="53"/>
      <c r="L8069" s="54"/>
      <c r="P8069" s="17"/>
      <c r="Q8069" s="17"/>
      <c r="R8069" s="17"/>
      <c r="S8069" s="17"/>
      <c r="T8069" s="17"/>
      <c r="U8069" s="17"/>
      <c r="V8069" s="17"/>
      <c r="W8069" s="17"/>
    </row>
    <row r="8070" spans="3:23">
      <c r="C8070" s="3"/>
      <c r="E8070" s="2"/>
      <c r="H8070" s="40"/>
      <c r="I8070" s="10"/>
      <c r="J8070" s="9"/>
      <c r="K8070" s="53"/>
      <c r="L8070" s="54"/>
      <c r="P8070" s="17"/>
      <c r="Q8070" s="17"/>
      <c r="R8070" s="17"/>
      <c r="S8070" s="17"/>
      <c r="T8070" s="17"/>
      <c r="U8070" s="17"/>
      <c r="V8070" s="17"/>
      <c r="W8070" s="17"/>
    </row>
    <row r="8071" spans="3:23">
      <c r="C8071" s="3"/>
      <c r="E8071" s="2"/>
      <c r="H8071" s="40"/>
      <c r="I8071" s="10"/>
      <c r="J8071" s="9"/>
      <c r="K8071" s="53"/>
      <c r="L8071" s="54"/>
      <c r="P8071" s="17"/>
      <c r="Q8071" s="17"/>
      <c r="R8071" s="17"/>
      <c r="S8071" s="17"/>
      <c r="T8071" s="17"/>
      <c r="U8071" s="17"/>
      <c r="V8071" s="17"/>
      <c r="W8071" s="17"/>
    </row>
    <row r="8072" spans="3:23">
      <c r="C8072" s="3"/>
      <c r="E8072" s="2"/>
      <c r="H8072" s="40"/>
      <c r="I8072" s="10"/>
      <c r="J8072" s="9"/>
      <c r="K8072" s="53"/>
      <c r="L8072" s="54"/>
      <c r="P8072" s="17"/>
      <c r="Q8072" s="17"/>
      <c r="R8072" s="17"/>
      <c r="S8072" s="17"/>
      <c r="T8072" s="17"/>
      <c r="U8072" s="17"/>
      <c r="V8072" s="17"/>
      <c r="W8072" s="17"/>
    </row>
    <row r="8073" spans="3:23">
      <c r="C8073" s="3"/>
      <c r="E8073" s="2"/>
      <c r="H8073" s="40"/>
      <c r="I8073" s="10"/>
      <c r="J8073" s="9"/>
      <c r="K8073" s="53"/>
      <c r="L8073" s="54"/>
      <c r="P8073" s="17"/>
      <c r="Q8073" s="17"/>
      <c r="R8073" s="17"/>
      <c r="S8073" s="17"/>
      <c r="T8073" s="17"/>
      <c r="U8073" s="17"/>
      <c r="V8073" s="17"/>
      <c r="W8073" s="17"/>
    </row>
    <row r="8074" spans="3:23">
      <c r="C8074" s="3"/>
      <c r="E8074" s="2"/>
      <c r="H8074" s="40"/>
      <c r="I8074" s="10"/>
      <c r="J8074" s="9"/>
      <c r="K8074" s="53"/>
      <c r="L8074" s="54"/>
      <c r="P8074" s="17"/>
      <c r="Q8074" s="17"/>
      <c r="R8074" s="17"/>
      <c r="S8074" s="17"/>
      <c r="T8074" s="17"/>
      <c r="U8074" s="17"/>
      <c r="V8074" s="17"/>
      <c r="W8074" s="17"/>
    </row>
    <row r="8075" spans="3:23">
      <c r="C8075" s="3"/>
      <c r="E8075" s="2"/>
      <c r="H8075" s="40"/>
      <c r="I8075" s="10"/>
      <c r="J8075" s="9"/>
      <c r="K8075" s="53"/>
      <c r="L8075" s="54"/>
      <c r="P8075" s="17"/>
      <c r="Q8075" s="17"/>
      <c r="R8075" s="17"/>
      <c r="S8075" s="17"/>
      <c r="T8075" s="17"/>
      <c r="U8075" s="17"/>
      <c r="V8075" s="17"/>
      <c r="W8075" s="17"/>
    </row>
    <row r="8076" spans="3:23">
      <c r="C8076" s="3"/>
      <c r="E8076" s="2"/>
      <c r="H8076" s="40"/>
      <c r="I8076" s="10"/>
      <c r="J8076" s="9"/>
      <c r="K8076" s="53"/>
      <c r="L8076" s="54"/>
      <c r="P8076" s="17"/>
      <c r="Q8076" s="17"/>
      <c r="R8076" s="17"/>
      <c r="S8076" s="17"/>
      <c r="T8076" s="17"/>
      <c r="U8076" s="17"/>
      <c r="V8076" s="17"/>
      <c r="W8076" s="17"/>
    </row>
    <row r="8077" spans="3:23">
      <c r="C8077" s="3"/>
      <c r="E8077" s="2"/>
      <c r="H8077" s="40"/>
      <c r="I8077" s="10"/>
      <c r="J8077" s="9"/>
      <c r="K8077" s="53"/>
      <c r="L8077" s="54"/>
      <c r="P8077" s="17"/>
      <c r="Q8077" s="17"/>
      <c r="R8077" s="17"/>
      <c r="S8077" s="17"/>
      <c r="T8077" s="17"/>
      <c r="U8077" s="17"/>
      <c r="V8077" s="17"/>
      <c r="W8077" s="17"/>
    </row>
    <row r="8078" spans="3:23">
      <c r="C8078" s="3"/>
      <c r="E8078" s="2"/>
      <c r="H8078" s="40"/>
      <c r="I8078" s="10"/>
      <c r="J8078" s="9"/>
      <c r="K8078" s="53"/>
      <c r="L8078" s="54"/>
      <c r="P8078" s="17"/>
      <c r="Q8078" s="17"/>
      <c r="R8078" s="17"/>
      <c r="S8078" s="17"/>
      <c r="T8078" s="17"/>
      <c r="U8078" s="17"/>
      <c r="V8078" s="17"/>
      <c r="W8078" s="17"/>
    </row>
    <row r="8079" spans="3:23">
      <c r="C8079" s="3"/>
      <c r="E8079" s="2"/>
      <c r="H8079" s="40"/>
      <c r="I8079" s="10"/>
      <c r="J8079" s="9"/>
      <c r="K8079" s="53"/>
      <c r="L8079" s="54"/>
      <c r="P8079" s="17"/>
      <c r="Q8079" s="17"/>
      <c r="R8079" s="17"/>
      <c r="S8079" s="17"/>
      <c r="T8079" s="17"/>
      <c r="U8079" s="17"/>
      <c r="V8079" s="17"/>
      <c r="W8079" s="17"/>
    </row>
    <row r="8080" spans="3:23">
      <c r="C8080" s="3"/>
      <c r="E8080" s="2"/>
      <c r="H8080" s="40"/>
      <c r="I8080" s="10"/>
      <c r="J8080" s="9"/>
      <c r="K8080" s="53"/>
      <c r="L8080" s="54"/>
      <c r="P8080" s="17"/>
      <c r="Q8080" s="17"/>
      <c r="R8080" s="17"/>
      <c r="S8080" s="17"/>
      <c r="T8080" s="17"/>
      <c r="U8080" s="17"/>
      <c r="V8080" s="17"/>
      <c r="W8080" s="17"/>
    </row>
    <row r="8081" spans="3:23">
      <c r="C8081" s="3"/>
      <c r="E8081" s="2"/>
      <c r="H8081" s="40"/>
      <c r="I8081" s="10"/>
      <c r="J8081" s="9"/>
      <c r="K8081" s="53"/>
      <c r="L8081" s="54"/>
      <c r="P8081" s="17"/>
      <c r="Q8081" s="17"/>
      <c r="R8081" s="17"/>
      <c r="S8081" s="17"/>
      <c r="T8081" s="17"/>
      <c r="U8081" s="17"/>
      <c r="V8081" s="17"/>
      <c r="W8081" s="17"/>
    </row>
    <row r="8082" spans="3:23">
      <c r="C8082" s="3"/>
      <c r="E8082" s="2"/>
      <c r="H8082" s="40"/>
      <c r="I8082" s="10"/>
      <c r="J8082" s="9"/>
      <c r="K8082" s="53"/>
      <c r="L8082" s="54"/>
      <c r="P8082" s="17"/>
      <c r="Q8082" s="17"/>
      <c r="R8082" s="17"/>
      <c r="S8082" s="17"/>
      <c r="T8082" s="17"/>
      <c r="U8082" s="17"/>
      <c r="V8082" s="17"/>
      <c r="W8082" s="17"/>
    </row>
    <row r="8083" spans="3:23">
      <c r="C8083" s="3"/>
      <c r="E8083" s="2"/>
      <c r="H8083" s="40"/>
      <c r="I8083" s="10"/>
      <c r="J8083" s="9"/>
      <c r="K8083" s="53"/>
      <c r="L8083" s="54"/>
      <c r="P8083" s="17"/>
      <c r="Q8083" s="17"/>
      <c r="R8083" s="17"/>
      <c r="S8083" s="17"/>
      <c r="T8083" s="17"/>
      <c r="U8083" s="17"/>
      <c r="V8083" s="17"/>
      <c r="W8083" s="17"/>
    </row>
    <row r="8084" spans="3:23">
      <c r="C8084" s="3"/>
      <c r="E8084" s="2"/>
      <c r="H8084" s="40"/>
      <c r="I8084" s="10"/>
      <c r="J8084" s="9"/>
      <c r="K8084" s="53"/>
      <c r="L8084" s="54"/>
      <c r="P8084" s="17"/>
      <c r="Q8084" s="17"/>
      <c r="R8084" s="17"/>
      <c r="S8084" s="17"/>
      <c r="T8084" s="17"/>
      <c r="U8084" s="17"/>
      <c r="V8084" s="17"/>
      <c r="W8084" s="17"/>
    </row>
    <row r="8085" spans="3:23">
      <c r="C8085" s="3"/>
      <c r="E8085" s="2"/>
      <c r="H8085" s="40"/>
      <c r="I8085" s="10"/>
      <c r="J8085" s="9"/>
      <c r="K8085" s="53"/>
      <c r="L8085" s="54"/>
      <c r="P8085" s="17"/>
      <c r="Q8085" s="17"/>
      <c r="R8085" s="17"/>
      <c r="S8085" s="17"/>
      <c r="T8085" s="17"/>
      <c r="U8085" s="17"/>
      <c r="V8085" s="17"/>
      <c r="W8085" s="17"/>
    </row>
    <row r="8086" spans="3:23">
      <c r="C8086" s="3"/>
      <c r="E8086" s="2"/>
      <c r="H8086" s="40"/>
      <c r="I8086" s="10"/>
      <c r="J8086" s="9"/>
      <c r="K8086" s="53"/>
      <c r="L8086" s="54"/>
      <c r="P8086" s="17"/>
      <c r="Q8086" s="17"/>
      <c r="R8086" s="17"/>
      <c r="S8086" s="17"/>
      <c r="T8086" s="17"/>
      <c r="U8086" s="17"/>
      <c r="V8086" s="17"/>
      <c r="W8086" s="17"/>
    </row>
    <row r="8087" spans="3:23">
      <c r="C8087" s="3"/>
      <c r="E8087" s="2"/>
      <c r="H8087" s="40"/>
      <c r="I8087" s="10"/>
      <c r="J8087" s="9"/>
      <c r="K8087" s="53"/>
      <c r="L8087" s="54"/>
      <c r="P8087" s="17"/>
      <c r="Q8087" s="17"/>
      <c r="R8087" s="17"/>
      <c r="S8087" s="17"/>
      <c r="T8087" s="17"/>
      <c r="U8087" s="17"/>
      <c r="V8087" s="17"/>
      <c r="W8087" s="17"/>
    </row>
    <row r="8088" spans="3:23">
      <c r="C8088" s="3"/>
      <c r="E8088" s="2"/>
      <c r="H8088" s="40"/>
      <c r="I8088" s="10"/>
      <c r="J8088" s="9"/>
      <c r="K8088" s="53"/>
      <c r="L8088" s="54"/>
      <c r="P8088" s="17"/>
      <c r="Q8088" s="17"/>
      <c r="R8088" s="17"/>
      <c r="S8088" s="17"/>
      <c r="T8088" s="17"/>
      <c r="U8088" s="17"/>
      <c r="V8088" s="17"/>
      <c r="W8088" s="17"/>
    </row>
    <row r="8089" spans="3:23">
      <c r="C8089" s="3"/>
      <c r="E8089" s="2"/>
      <c r="H8089" s="40"/>
      <c r="I8089" s="10"/>
      <c r="J8089" s="9"/>
      <c r="K8089" s="53"/>
      <c r="L8089" s="54"/>
      <c r="P8089" s="17"/>
      <c r="Q8089" s="17"/>
      <c r="R8089" s="17"/>
      <c r="S8089" s="17"/>
      <c r="T8089" s="17"/>
      <c r="U8089" s="17"/>
      <c r="V8089" s="17"/>
      <c r="W8089" s="17"/>
    </row>
    <row r="8090" spans="3:23">
      <c r="C8090" s="3"/>
      <c r="E8090" s="2"/>
      <c r="H8090" s="40"/>
      <c r="I8090" s="10"/>
      <c r="J8090" s="9"/>
      <c r="K8090" s="53"/>
      <c r="L8090" s="54"/>
      <c r="P8090" s="17"/>
      <c r="Q8090" s="17"/>
      <c r="R8090" s="17"/>
      <c r="S8090" s="17"/>
      <c r="T8090" s="17"/>
      <c r="U8090" s="17"/>
      <c r="V8090" s="17"/>
      <c r="W8090" s="17"/>
    </row>
    <row r="8091" spans="3:23">
      <c r="C8091" s="3"/>
      <c r="E8091" s="2"/>
      <c r="H8091" s="40"/>
      <c r="I8091" s="10"/>
      <c r="J8091" s="9"/>
      <c r="K8091" s="53"/>
      <c r="L8091" s="54"/>
      <c r="P8091" s="17"/>
      <c r="Q8091" s="17"/>
      <c r="R8091" s="17"/>
      <c r="S8091" s="17"/>
      <c r="T8091" s="17"/>
      <c r="U8091" s="17"/>
      <c r="V8091" s="17"/>
      <c r="W8091" s="17"/>
    </row>
    <row r="8092" spans="3:23">
      <c r="C8092" s="3"/>
      <c r="E8092" s="2"/>
      <c r="H8092" s="40"/>
      <c r="I8092" s="10"/>
      <c r="J8092" s="9"/>
      <c r="K8092" s="53"/>
      <c r="L8092" s="54"/>
      <c r="P8092" s="17"/>
      <c r="Q8092" s="17"/>
      <c r="R8092" s="17"/>
      <c r="S8092" s="17"/>
      <c r="T8092" s="17"/>
      <c r="U8092" s="17"/>
      <c r="V8092" s="17"/>
      <c r="W8092" s="17"/>
    </row>
    <row r="8093" spans="3:23">
      <c r="C8093" s="3"/>
      <c r="E8093" s="2"/>
      <c r="H8093" s="40"/>
      <c r="I8093" s="10"/>
      <c r="J8093" s="9"/>
      <c r="K8093" s="53"/>
      <c r="L8093" s="54"/>
      <c r="P8093" s="17"/>
      <c r="Q8093" s="17"/>
      <c r="R8093" s="17"/>
      <c r="S8093" s="17"/>
      <c r="T8093" s="17"/>
      <c r="U8093" s="17"/>
      <c r="V8093" s="17"/>
      <c r="W8093" s="17"/>
    </row>
    <row r="8094" spans="3:23">
      <c r="C8094" s="3"/>
      <c r="E8094" s="2"/>
      <c r="H8094" s="40"/>
      <c r="I8094" s="10"/>
      <c r="J8094" s="9"/>
      <c r="K8094" s="53"/>
      <c r="L8094" s="54"/>
      <c r="P8094" s="17"/>
      <c r="Q8094" s="17"/>
      <c r="R8094" s="17"/>
      <c r="S8094" s="17"/>
      <c r="T8094" s="17"/>
      <c r="U8094" s="17"/>
      <c r="V8094" s="17"/>
      <c r="W8094" s="17"/>
    </row>
    <row r="8095" spans="3:23">
      <c r="C8095" s="3"/>
      <c r="E8095" s="2"/>
      <c r="H8095" s="40"/>
      <c r="I8095" s="10"/>
      <c r="J8095" s="9"/>
      <c r="K8095" s="53"/>
      <c r="L8095" s="54"/>
      <c r="P8095" s="17"/>
      <c r="Q8095" s="17"/>
      <c r="R8095" s="17"/>
      <c r="S8095" s="17"/>
      <c r="T8095" s="17"/>
      <c r="U8095" s="17"/>
      <c r="V8095" s="17"/>
      <c r="W8095" s="17"/>
    </row>
    <row r="8096" spans="3:23">
      <c r="C8096" s="3"/>
      <c r="E8096" s="2"/>
      <c r="H8096" s="40"/>
      <c r="I8096" s="10"/>
      <c r="J8096" s="9"/>
      <c r="K8096" s="53"/>
      <c r="L8096" s="54"/>
      <c r="P8096" s="17"/>
      <c r="Q8096" s="17"/>
      <c r="R8096" s="17"/>
      <c r="S8096" s="17"/>
      <c r="T8096" s="17"/>
      <c r="U8096" s="17"/>
      <c r="V8096" s="17"/>
      <c r="W8096" s="17"/>
    </row>
    <row r="8097" spans="3:23">
      <c r="C8097" s="3"/>
      <c r="E8097" s="2"/>
      <c r="H8097" s="40"/>
      <c r="I8097" s="10"/>
      <c r="J8097" s="9"/>
      <c r="K8097" s="53"/>
      <c r="L8097" s="54"/>
      <c r="P8097" s="17"/>
      <c r="Q8097" s="17"/>
      <c r="R8097" s="17"/>
      <c r="S8097" s="17"/>
      <c r="T8097" s="17"/>
      <c r="U8097" s="17"/>
      <c r="V8097" s="17"/>
      <c r="W8097" s="17"/>
    </row>
    <row r="8098" spans="3:23">
      <c r="C8098" s="3"/>
      <c r="E8098" s="2"/>
      <c r="H8098" s="40"/>
      <c r="I8098" s="10"/>
      <c r="J8098" s="9"/>
      <c r="K8098" s="53"/>
      <c r="L8098" s="54"/>
      <c r="P8098" s="17"/>
      <c r="Q8098" s="17"/>
      <c r="R8098" s="17"/>
      <c r="S8098" s="17"/>
      <c r="T8098" s="17"/>
      <c r="U8098" s="17"/>
      <c r="V8098" s="17"/>
      <c r="W8098" s="17"/>
    </row>
    <row r="8099" spans="3:23">
      <c r="C8099" s="3"/>
      <c r="E8099" s="2"/>
      <c r="H8099" s="40"/>
      <c r="I8099" s="10"/>
      <c r="J8099" s="9"/>
      <c r="K8099" s="53"/>
      <c r="L8099" s="54"/>
      <c r="P8099" s="17"/>
      <c r="Q8099" s="17"/>
      <c r="R8099" s="17"/>
      <c r="S8099" s="17"/>
      <c r="T8099" s="17"/>
      <c r="U8099" s="17"/>
      <c r="V8099" s="17"/>
      <c r="W8099" s="17"/>
    </row>
    <row r="8100" spans="3:23">
      <c r="C8100" s="3"/>
      <c r="E8100" s="2"/>
      <c r="H8100" s="40"/>
      <c r="I8100" s="10"/>
      <c r="J8100" s="9"/>
      <c r="K8100" s="53"/>
      <c r="L8100" s="54"/>
      <c r="P8100" s="17"/>
      <c r="Q8100" s="17"/>
      <c r="R8100" s="17"/>
      <c r="S8100" s="17"/>
      <c r="T8100" s="17"/>
      <c r="U8100" s="17"/>
      <c r="V8100" s="17"/>
      <c r="W8100" s="17"/>
    </row>
    <row r="8101" spans="3:23">
      <c r="C8101" s="3"/>
      <c r="E8101" s="2"/>
      <c r="H8101" s="40"/>
      <c r="I8101" s="10"/>
      <c r="J8101" s="9"/>
      <c r="K8101" s="53"/>
      <c r="L8101" s="54"/>
      <c r="P8101" s="17"/>
      <c r="Q8101" s="17"/>
      <c r="R8101" s="17"/>
      <c r="S8101" s="17"/>
      <c r="T8101" s="17"/>
      <c r="U8101" s="17"/>
      <c r="V8101" s="17"/>
      <c r="W8101" s="17"/>
    </row>
    <row r="8102" spans="3:23">
      <c r="C8102" s="3"/>
      <c r="E8102" s="2"/>
      <c r="H8102" s="40"/>
      <c r="I8102" s="10"/>
      <c r="J8102" s="9"/>
      <c r="K8102" s="53"/>
      <c r="L8102" s="54"/>
      <c r="P8102" s="17"/>
      <c r="Q8102" s="17"/>
      <c r="R8102" s="17"/>
      <c r="S8102" s="17"/>
      <c r="T8102" s="17"/>
      <c r="U8102" s="17"/>
      <c r="V8102" s="17"/>
      <c r="W8102" s="17"/>
    </row>
    <row r="8103" spans="3:23">
      <c r="C8103" s="3"/>
      <c r="E8103" s="2"/>
      <c r="H8103" s="40"/>
      <c r="I8103" s="10"/>
      <c r="J8103" s="9"/>
      <c r="K8103" s="53"/>
      <c r="L8103" s="54"/>
      <c r="P8103" s="17"/>
      <c r="Q8103" s="17"/>
      <c r="R8103" s="17"/>
      <c r="S8103" s="17"/>
      <c r="T8103" s="17"/>
      <c r="U8103" s="17"/>
      <c r="V8103" s="17"/>
      <c r="W8103" s="17"/>
    </row>
    <row r="8104" spans="3:23">
      <c r="C8104" s="3"/>
      <c r="E8104" s="2"/>
      <c r="H8104" s="40"/>
      <c r="I8104" s="10"/>
      <c r="J8104" s="9"/>
      <c r="K8104" s="53"/>
      <c r="L8104" s="54"/>
      <c r="P8104" s="17"/>
      <c r="Q8104" s="17"/>
      <c r="R8104" s="17"/>
      <c r="S8104" s="17"/>
      <c r="T8104" s="17"/>
      <c r="U8104" s="17"/>
      <c r="V8104" s="17"/>
      <c r="W8104" s="17"/>
    </row>
    <row r="8105" spans="3:23">
      <c r="C8105" s="3"/>
      <c r="E8105" s="2"/>
      <c r="H8105" s="40"/>
      <c r="I8105" s="10"/>
      <c r="J8105" s="9"/>
      <c r="K8105" s="53"/>
      <c r="L8105" s="54"/>
      <c r="P8105" s="17"/>
      <c r="Q8105" s="17"/>
      <c r="R8105" s="17"/>
      <c r="S8105" s="17"/>
      <c r="T8105" s="17"/>
      <c r="U8105" s="17"/>
      <c r="V8105" s="17"/>
      <c r="W8105" s="17"/>
    </row>
    <row r="8106" spans="3:23">
      <c r="C8106" s="3"/>
      <c r="E8106" s="2"/>
      <c r="H8106" s="40"/>
      <c r="I8106" s="10"/>
      <c r="J8106" s="9"/>
      <c r="K8106" s="53"/>
      <c r="L8106" s="54"/>
      <c r="P8106" s="17"/>
      <c r="Q8106" s="17"/>
      <c r="R8106" s="17"/>
      <c r="S8106" s="17"/>
      <c r="T8106" s="17"/>
      <c r="U8106" s="17"/>
      <c r="V8106" s="17"/>
      <c r="W8106" s="17"/>
    </row>
    <row r="8107" spans="3:23">
      <c r="C8107" s="3"/>
      <c r="E8107" s="2"/>
      <c r="H8107" s="40"/>
      <c r="I8107" s="10"/>
      <c r="J8107" s="9"/>
      <c r="K8107" s="53"/>
      <c r="L8107" s="54"/>
      <c r="P8107" s="17"/>
      <c r="Q8107" s="17"/>
      <c r="R8107" s="17"/>
      <c r="S8107" s="17"/>
      <c r="T8107" s="17"/>
      <c r="U8107" s="17"/>
      <c r="V8107" s="17"/>
      <c r="W8107" s="17"/>
    </row>
    <row r="8108" spans="3:23">
      <c r="C8108" s="3"/>
      <c r="E8108" s="2"/>
      <c r="H8108" s="40"/>
      <c r="I8108" s="10"/>
      <c r="J8108" s="9"/>
      <c r="K8108" s="53"/>
      <c r="L8108" s="54"/>
      <c r="P8108" s="17"/>
      <c r="Q8108" s="17"/>
      <c r="R8108" s="17"/>
      <c r="S8108" s="17"/>
      <c r="T8108" s="17"/>
      <c r="U8108" s="17"/>
      <c r="V8108" s="17"/>
      <c r="W8108" s="17"/>
    </row>
    <row r="8109" spans="3:23">
      <c r="C8109" s="3"/>
      <c r="E8109" s="2"/>
      <c r="H8109" s="40"/>
      <c r="I8109" s="10"/>
      <c r="J8109" s="9"/>
      <c r="K8109" s="53"/>
      <c r="L8109" s="54"/>
      <c r="P8109" s="17"/>
      <c r="Q8109" s="17"/>
      <c r="R8109" s="17"/>
      <c r="S8109" s="17"/>
      <c r="T8109" s="17"/>
      <c r="U8109" s="17"/>
      <c r="V8109" s="17"/>
      <c r="W8109" s="17"/>
    </row>
    <row r="8110" spans="3:23">
      <c r="C8110" s="3"/>
      <c r="E8110" s="2"/>
      <c r="H8110" s="40"/>
      <c r="I8110" s="10"/>
      <c r="J8110" s="9"/>
      <c r="K8110" s="53"/>
      <c r="L8110" s="54"/>
      <c r="P8110" s="17"/>
      <c r="Q8110" s="17"/>
      <c r="R8110" s="17"/>
      <c r="S8110" s="17"/>
      <c r="T8110" s="17"/>
      <c r="U8110" s="17"/>
      <c r="V8110" s="17"/>
      <c r="W8110" s="17"/>
    </row>
    <row r="8111" spans="3:23">
      <c r="C8111" s="3"/>
      <c r="E8111" s="2"/>
      <c r="H8111" s="40"/>
      <c r="I8111" s="10"/>
      <c r="J8111" s="9"/>
      <c r="K8111" s="53"/>
      <c r="L8111" s="54"/>
      <c r="P8111" s="17"/>
      <c r="Q8111" s="17"/>
      <c r="R8111" s="17"/>
      <c r="S8111" s="17"/>
      <c r="T8111" s="17"/>
      <c r="U8111" s="17"/>
      <c r="V8111" s="17"/>
      <c r="W8111" s="17"/>
    </row>
    <row r="8112" spans="3:23">
      <c r="C8112" s="3"/>
      <c r="E8112" s="2"/>
      <c r="H8112" s="40"/>
      <c r="I8112" s="10"/>
      <c r="J8112" s="9"/>
      <c r="K8112" s="53"/>
      <c r="L8112" s="54"/>
      <c r="P8112" s="17"/>
      <c r="Q8112" s="17"/>
      <c r="R8112" s="17"/>
      <c r="S8112" s="17"/>
      <c r="T8112" s="17"/>
      <c r="U8112" s="17"/>
      <c r="V8112" s="17"/>
      <c r="W8112" s="17"/>
    </row>
    <row r="8113" spans="3:23">
      <c r="C8113" s="3"/>
      <c r="E8113" s="2"/>
      <c r="H8113" s="40"/>
      <c r="I8113" s="10"/>
      <c r="J8113" s="9"/>
      <c r="K8113" s="53"/>
      <c r="L8113" s="54"/>
      <c r="P8113" s="17"/>
      <c r="Q8113" s="17"/>
      <c r="R8113" s="17"/>
      <c r="S8113" s="17"/>
      <c r="T8113" s="17"/>
      <c r="U8113" s="17"/>
      <c r="V8113" s="17"/>
      <c r="W8113" s="17"/>
    </row>
    <row r="8114" spans="3:23">
      <c r="C8114" s="3"/>
      <c r="E8114" s="2"/>
      <c r="H8114" s="40"/>
      <c r="I8114" s="10"/>
      <c r="J8114" s="9"/>
      <c r="K8114" s="53"/>
      <c r="L8114" s="54"/>
      <c r="P8114" s="17"/>
      <c r="Q8114" s="17"/>
      <c r="R8114" s="17"/>
      <c r="S8114" s="17"/>
      <c r="T8114" s="17"/>
      <c r="U8114" s="17"/>
      <c r="V8114" s="17"/>
      <c r="W8114" s="17"/>
    </row>
    <row r="8115" spans="3:23">
      <c r="C8115" s="3"/>
      <c r="E8115" s="2"/>
      <c r="H8115" s="40"/>
      <c r="I8115" s="10"/>
      <c r="J8115" s="9"/>
      <c r="K8115" s="53"/>
      <c r="L8115" s="54"/>
      <c r="P8115" s="17"/>
      <c r="Q8115" s="17"/>
      <c r="R8115" s="17"/>
      <c r="S8115" s="17"/>
      <c r="T8115" s="17"/>
      <c r="U8115" s="17"/>
      <c r="V8115" s="17"/>
      <c r="W8115" s="17"/>
    </row>
    <row r="8116" spans="3:23">
      <c r="C8116" s="3"/>
      <c r="E8116" s="2"/>
      <c r="H8116" s="40"/>
      <c r="I8116" s="10"/>
      <c r="J8116" s="9"/>
      <c r="K8116" s="53"/>
      <c r="L8116" s="54"/>
      <c r="P8116" s="17"/>
      <c r="Q8116" s="17"/>
      <c r="R8116" s="17"/>
      <c r="S8116" s="17"/>
      <c r="T8116" s="17"/>
      <c r="U8116" s="17"/>
      <c r="V8116" s="17"/>
      <c r="W8116" s="17"/>
    </row>
    <row r="8117" spans="3:23">
      <c r="C8117" s="3"/>
      <c r="E8117" s="2"/>
      <c r="H8117" s="40"/>
      <c r="I8117" s="10"/>
      <c r="J8117" s="9"/>
      <c r="K8117" s="53"/>
      <c r="L8117" s="54"/>
      <c r="P8117" s="17"/>
      <c r="Q8117" s="17"/>
      <c r="R8117" s="17"/>
      <c r="S8117" s="17"/>
      <c r="T8117" s="17"/>
      <c r="U8117" s="17"/>
      <c r="V8117" s="17"/>
      <c r="W8117" s="17"/>
    </row>
    <row r="8118" spans="3:23">
      <c r="C8118" s="3"/>
      <c r="E8118" s="2"/>
      <c r="H8118" s="40"/>
      <c r="I8118" s="10"/>
      <c r="J8118" s="9"/>
      <c r="K8118" s="53"/>
      <c r="L8118" s="54"/>
      <c r="P8118" s="17"/>
      <c r="Q8118" s="17"/>
      <c r="R8118" s="17"/>
      <c r="S8118" s="17"/>
      <c r="T8118" s="17"/>
      <c r="U8118" s="17"/>
      <c r="V8118" s="17"/>
      <c r="W8118" s="17"/>
    </row>
    <row r="8119" spans="3:23">
      <c r="C8119" s="3"/>
      <c r="E8119" s="2"/>
      <c r="H8119" s="40"/>
      <c r="I8119" s="10"/>
      <c r="J8119" s="9"/>
      <c r="K8119" s="53"/>
      <c r="L8119" s="54"/>
      <c r="P8119" s="17"/>
      <c r="Q8119" s="17"/>
      <c r="R8119" s="17"/>
      <c r="S8119" s="17"/>
      <c r="T8119" s="17"/>
      <c r="U8119" s="17"/>
      <c r="V8119" s="17"/>
      <c r="W8119" s="17"/>
    </row>
    <row r="8120" spans="3:23">
      <c r="C8120" s="3"/>
      <c r="E8120" s="2"/>
      <c r="H8120" s="40"/>
      <c r="I8120" s="10"/>
      <c r="J8120" s="9"/>
      <c r="K8120" s="53"/>
      <c r="L8120" s="54"/>
      <c r="P8120" s="17"/>
      <c r="Q8120" s="17"/>
      <c r="R8120" s="17"/>
      <c r="S8120" s="17"/>
      <c r="T8120" s="17"/>
      <c r="U8120" s="17"/>
      <c r="V8120" s="17"/>
      <c r="W8120" s="17"/>
    </row>
    <row r="8121" spans="3:23">
      <c r="C8121" s="3"/>
      <c r="E8121" s="2"/>
      <c r="H8121" s="40"/>
      <c r="I8121" s="10"/>
      <c r="J8121" s="9"/>
      <c r="K8121" s="53"/>
      <c r="L8121" s="54"/>
      <c r="P8121" s="17"/>
      <c r="Q8121" s="17"/>
      <c r="R8121" s="17"/>
      <c r="S8121" s="17"/>
      <c r="T8121" s="17"/>
      <c r="U8121" s="17"/>
      <c r="V8121" s="17"/>
      <c r="W8121" s="17"/>
    </row>
    <row r="8122" spans="3:23">
      <c r="C8122" s="3"/>
      <c r="E8122" s="2"/>
      <c r="H8122" s="40"/>
      <c r="I8122" s="10"/>
      <c r="J8122" s="9"/>
      <c r="K8122" s="53"/>
      <c r="L8122" s="54"/>
      <c r="P8122" s="17"/>
      <c r="Q8122" s="17"/>
      <c r="R8122" s="17"/>
      <c r="S8122" s="17"/>
      <c r="T8122" s="17"/>
      <c r="U8122" s="17"/>
      <c r="V8122" s="17"/>
      <c r="W8122" s="17"/>
    </row>
    <row r="8123" spans="3:23">
      <c r="C8123" s="3"/>
      <c r="E8123" s="2"/>
      <c r="H8123" s="40"/>
      <c r="I8123" s="10"/>
      <c r="J8123" s="9"/>
      <c r="K8123" s="53"/>
      <c r="L8123" s="54"/>
      <c r="P8123" s="17"/>
      <c r="Q8123" s="17"/>
      <c r="R8123" s="17"/>
      <c r="S8123" s="17"/>
      <c r="T8123" s="17"/>
      <c r="U8123" s="17"/>
      <c r="V8123" s="17"/>
      <c r="W8123" s="17"/>
    </row>
    <row r="8124" spans="3:23">
      <c r="C8124" s="3"/>
      <c r="E8124" s="2"/>
      <c r="H8124" s="40"/>
      <c r="I8124" s="10"/>
      <c r="J8124" s="9"/>
      <c r="K8124" s="53"/>
      <c r="L8124" s="54"/>
      <c r="P8124" s="17"/>
      <c r="Q8124" s="17"/>
      <c r="R8124" s="17"/>
      <c r="S8124" s="17"/>
      <c r="T8124" s="17"/>
      <c r="U8124" s="17"/>
      <c r="V8124" s="17"/>
      <c r="W8124" s="17"/>
    </row>
    <row r="8125" spans="3:23">
      <c r="C8125" s="3"/>
      <c r="E8125" s="2"/>
      <c r="H8125" s="40"/>
      <c r="I8125" s="10"/>
      <c r="J8125" s="9"/>
      <c r="K8125" s="53"/>
      <c r="L8125" s="54"/>
      <c r="P8125" s="17"/>
      <c r="Q8125" s="17"/>
      <c r="R8125" s="17"/>
      <c r="S8125" s="17"/>
      <c r="T8125" s="17"/>
      <c r="U8125" s="17"/>
      <c r="V8125" s="17"/>
      <c r="W8125" s="17"/>
    </row>
    <row r="8126" spans="3:23">
      <c r="C8126" s="3"/>
      <c r="E8126" s="2"/>
      <c r="H8126" s="40"/>
      <c r="I8126" s="10"/>
      <c r="J8126" s="9"/>
      <c r="K8126" s="53"/>
      <c r="L8126" s="54"/>
      <c r="P8126" s="17"/>
      <c r="Q8126" s="17"/>
      <c r="R8126" s="17"/>
      <c r="S8126" s="17"/>
      <c r="T8126" s="17"/>
      <c r="U8126" s="17"/>
      <c r="V8126" s="17"/>
      <c r="W8126" s="17"/>
    </row>
    <row r="8127" spans="3:23">
      <c r="C8127" s="3"/>
      <c r="E8127" s="2"/>
      <c r="H8127" s="40"/>
      <c r="I8127" s="10"/>
      <c r="J8127" s="9"/>
      <c r="K8127" s="53"/>
      <c r="L8127" s="54"/>
      <c r="P8127" s="17"/>
      <c r="Q8127" s="17"/>
      <c r="R8127" s="17"/>
      <c r="S8127" s="17"/>
      <c r="T8127" s="17"/>
      <c r="U8127" s="17"/>
      <c r="V8127" s="17"/>
      <c r="W8127" s="17"/>
    </row>
    <row r="8128" spans="3:23">
      <c r="C8128" s="3"/>
      <c r="E8128" s="2"/>
      <c r="H8128" s="40"/>
      <c r="I8128" s="10"/>
      <c r="J8128" s="9"/>
      <c r="K8128" s="53"/>
      <c r="L8128" s="54"/>
      <c r="P8128" s="17"/>
      <c r="Q8128" s="17"/>
      <c r="R8128" s="17"/>
      <c r="S8128" s="17"/>
      <c r="T8128" s="17"/>
      <c r="U8128" s="17"/>
      <c r="V8128" s="17"/>
      <c r="W8128" s="17"/>
    </row>
    <row r="8129" spans="3:23">
      <c r="C8129" s="3"/>
      <c r="E8129" s="2"/>
      <c r="H8129" s="40"/>
      <c r="I8129" s="10"/>
      <c r="J8129" s="9"/>
      <c r="K8129" s="53"/>
      <c r="L8129" s="54"/>
      <c r="P8129" s="17"/>
      <c r="Q8129" s="17"/>
      <c r="R8129" s="17"/>
      <c r="S8129" s="17"/>
      <c r="T8129" s="17"/>
      <c r="U8129" s="17"/>
      <c r="V8129" s="17"/>
      <c r="W8129" s="17"/>
    </row>
    <row r="8130" spans="3:23">
      <c r="C8130" s="3"/>
      <c r="E8130" s="2"/>
      <c r="H8130" s="40"/>
      <c r="I8130" s="10"/>
      <c r="J8130" s="9"/>
      <c r="K8130" s="53"/>
      <c r="L8130" s="54"/>
      <c r="P8130" s="17"/>
      <c r="Q8130" s="17"/>
      <c r="R8130" s="17"/>
      <c r="S8130" s="17"/>
      <c r="T8130" s="17"/>
      <c r="U8130" s="17"/>
      <c r="V8130" s="17"/>
      <c r="W8130" s="17"/>
    </row>
    <row r="8131" spans="3:23">
      <c r="C8131" s="3"/>
      <c r="E8131" s="2"/>
      <c r="H8131" s="40"/>
      <c r="I8131" s="10"/>
      <c r="J8131" s="9"/>
      <c r="K8131" s="53"/>
      <c r="L8131" s="54"/>
      <c r="P8131" s="17"/>
      <c r="Q8131" s="17"/>
      <c r="R8131" s="17"/>
      <c r="S8131" s="17"/>
      <c r="T8131" s="17"/>
      <c r="U8131" s="17"/>
      <c r="V8131" s="17"/>
      <c r="W8131" s="17"/>
    </row>
    <row r="8132" spans="3:23">
      <c r="C8132" s="3"/>
      <c r="E8132" s="2"/>
      <c r="H8132" s="40"/>
      <c r="I8132" s="10"/>
      <c r="J8132" s="9"/>
      <c r="K8132" s="53"/>
      <c r="L8132" s="54"/>
      <c r="P8132" s="17"/>
      <c r="Q8132" s="17"/>
      <c r="R8132" s="17"/>
      <c r="S8132" s="17"/>
      <c r="T8132" s="17"/>
      <c r="U8132" s="17"/>
      <c r="V8132" s="17"/>
      <c r="W8132" s="17"/>
    </row>
    <row r="8133" spans="3:23">
      <c r="C8133" s="3"/>
      <c r="E8133" s="2"/>
      <c r="H8133" s="40"/>
      <c r="I8133" s="10"/>
      <c r="J8133" s="9"/>
      <c r="K8133" s="53"/>
      <c r="L8133" s="54"/>
      <c r="P8133" s="17"/>
      <c r="Q8133" s="17"/>
      <c r="R8133" s="17"/>
      <c r="S8133" s="17"/>
      <c r="T8133" s="17"/>
      <c r="U8133" s="17"/>
      <c r="V8133" s="17"/>
      <c r="W8133" s="17"/>
    </row>
    <row r="8134" spans="3:23">
      <c r="C8134" s="3"/>
      <c r="E8134" s="2"/>
      <c r="H8134" s="40"/>
      <c r="I8134" s="10"/>
      <c r="J8134" s="9"/>
      <c r="K8134" s="53"/>
      <c r="L8134" s="54"/>
      <c r="P8134" s="17"/>
      <c r="Q8134" s="17"/>
      <c r="R8134" s="17"/>
      <c r="S8134" s="17"/>
      <c r="T8134" s="17"/>
      <c r="U8134" s="17"/>
      <c r="V8134" s="17"/>
      <c r="W8134" s="17"/>
    </row>
    <row r="8135" spans="3:23">
      <c r="C8135" s="3"/>
      <c r="E8135" s="2"/>
      <c r="H8135" s="40"/>
      <c r="I8135" s="10"/>
      <c r="J8135" s="9"/>
      <c r="K8135" s="53"/>
      <c r="L8135" s="54"/>
      <c r="P8135" s="17"/>
      <c r="Q8135" s="17"/>
      <c r="R8135" s="17"/>
      <c r="S8135" s="17"/>
      <c r="T8135" s="17"/>
      <c r="U8135" s="17"/>
      <c r="V8135" s="17"/>
      <c r="W8135" s="17"/>
    </row>
    <row r="8136" spans="3:23">
      <c r="C8136" s="3"/>
      <c r="E8136" s="2"/>
      <c r="H8136" s="40"/>
      <c r="I8136" s="10"/>
      <c r="J8136" s="9"/>
      <c r="K8136" s="53"/>
      <c r="L8136" s="54"/>
      <c r="P8136" s="17"/>
      <c r="Q8136" s="17"/>
      <c r="R8136" s="17"/>
      <c r="S8136" s="17"/>
      <c r="T8136" s="17"/>
      <c r="U8136" s="17"/>
      <c r="V8136" s="17"/>
      <c r="W8136" s="17"/>
    </row>
    <row r="8137" spans="3:23">
      <c r="C8137" s="3"/>
      <c r="E8137" s="2"/>
      <c r="H8137" s="40"/>
      <c r="I8137" s="10"/>
      <c r="J8137" s="9"/>
      <c r="K8137" s="53"/>
      <c r="L8137" s="54"/>
      <c r="P8137" s="17"/>
      <c r="Q8137" s="17"/>
      <c r="R8137" s="17"/>
      <c r="S8137" s="17"/>
      <c r="T8137" s="17"/>
      <c r="U8137" s="17"/>
      <c r="V8137" s="17"/>
      <c r="W8137" s="17"/>
    </row>
    <row r="8138" spans="3:23">
      <c r="C8138" s="3"/>
      <c r="E8138" s="2"/>
      <c r="H8138" s="40"/>
      <c r="I8138" s="10"/>
      <c r="J8138" s="9"/>
      <c r="K8138" s="53"/>
      <c r="L8138" s="54"/>
      <c r="P8138" s="17"/>
      <c r="Q8138" s="17"/>
      <c r="R8138" s="17"/>
      <c r="S8138" s="17"/>
      <c r="T8138" s="17"/>
      <c r="U8138" s="17"/>
      <c r="V8138" s="17"/>
      <c r="W8138" s="17"/>
    </row>
    <row r="8139" spans="3:23">
      <c r="C8139" s="3"/>
      <c r="E8139" s="2"/>
      <c r="H8139" s="40"/>
      <c r="I8139" s="10"/>
      <c r="J8139" s="9"/>
      <c r="K8139" s="53"/>
      <c r="L8139" s="54"/>
      <c r="P8139" s="17"/>
      <c r="Q8139" s="17"/>
      <c r="R8139" s="17"/>
      <c r="S8139" s="17"/>
      <c r="T8139" s="17"/>
      <c r="U8139" s="17"/>
      <c r="V8139" s="17"/>
      <c r="W8139" s="17"/>
    </row>
    <row r="8140" spans="3:23">
      <c r="C8140" s="3"/>
      <c r="E8140" s="2"/>
      <c r="H8140" s="40"/>
      <c r="I8140" s="10"/>
      <c r="J8140" s="9"/>
      <c r="K8140" s="53"/>
      <c r="L8140" s="54"/>
      <c r="P8140" s="17"/>
      <c r="Q8140" s="17"/>
      <c r="R8140" s="17"/>
      <c r="S8140" s="17"/>
      <c r="T8140" s="17"/>
      <c r="U8140" s="17"/>
      <c r="V8140" s="17"/>
      <c r="W8140" s="17"/>
    </row>
    <row r="8141" spans="3:23">
      <c r="C8141" s="3"/>
      <c r="E8141" s="2"/>
      <c r="H8141" s="40"/>
      <c r="I8141" s="10"/>
      <c r="J8141" s="9"/>
      <c r="K8141" s="53"/>
      <c r="L8141" s="54"/>
      <c r="P8141" s="17"/>
      <c r="Q8141" s="17"/>
      <c r="R8141" s="17"/>
      <c r="S8141" s="17"/>
      <c r="T8141" s="17"/>
      <c r="U8141" s="17"/>
      <c r="V8141" s="17"/>
      <c r="W8141" s="17"/>
    </row>
    <row r="8142" spans="3:23">
      <c r="C8142" s="3"/>
      <c r="E8142" s="2"/>
      <c r="H8142" s="40"/>
      <c r="I8142" s="10"/>
      <c r="J8142" s="9"/>
      <c r="K8142" s="53"/>
      <c r="L8142" s="54"/>
      <c r="P8142" s="17"/>
      <c r="Q8142" s="17"/>
      <c r="R8142" s="17"/>
      <c r="S8142" s="17"/>
      <c r="T8142" s="17"/>
      <c r="U8142" s="17"/>
      <c r="V8142" s="17"/>
      <c r="W8142" s="17"/>
    </row>
    <row r="8143" spans="3:23">
      <c r="C8143" s="3"/>
      <c r="E8143" s="2"/>
      <c r="H8143" s="40"/>
      <c r="I8143" s="10"/>
      <c r="J8143" s="9"/>
      <c r="K8143" s="53"/>
      <c r="L8143" s="54"/>
      <c r="P8143" s="17"/>
      <c r="Q8143" s="17"/>
      <c r="R8143" s="17"/>
      <c r="S8143" s="17"/>
      <c r="T8143" s="17"/>
      <c r="U8143" s="17"/>
      <c r="V8143" s="17"/>
      <c r="W8143" s="17"/>
    </row>
    <row r="8144" spans="3:23">
      <c r="C8144" s="3"/>
      <c r="E8144" s="2"/>
      <c r="H8144" s="40"/>
      <c r="I8144" s="10"/>
      <c r="J8144" s="9"/>
      <c r="K8144" s="53"/>
      <c r="L8144" s="54"/>
      <c r="P8144" s="17"/>
      <c r="Q8144" s="17"/>
      <c r="R8144" s="17"/>
      <c r="S8144" s="17"/>
      <c r="T8144" s="17"/>
      <c r="U8144" s="17"/>
      <c r="V8144" s="17"/>
      <c r="W8144" s="17"/>
    </row>
    <row r="8145" spans="3:23">
      <c r="C8145" s="3"/>
      <c r="E8145" s="2"/>
      <c r="H8145" s="40"/>
      <c r="I8145" s="10"/>
      <c r="J8145" s="9"/>
      <c r="K8145" s="53"/>
      <c r="L8145" s="54"/>
      <c r="P8145" s="17"/>
      <c r="Q8145" s="17"/>
      <c r="R8145" s="17"/>
      <c r="S8145" s="17"/>
      <c r="T8145" s="17"/>
      <c r="U8145" s="17"/>
      <c r="V8145" s="17"/>
      <c r="W8145" s="17"/>
    </row>
    <row r="8146" spans="3:23">
      <c r="C8146" s="3"/>
      <c r="E8146" s="2"/>
      <c r="H8146" s="40"/>
      <c r="I8146" s="10"/>
      <c r="J8146" s="9"/>
      <c r="K8146" s="53"/>
      <c r="L8146" s="54"/>
      <c r="P8146" s="17"/>
      <c r="Q8146" s="17"/>
      <c r="R8146" s="17"/>
      <c r="S8146" s="17"/>
      <c r="T8146" s="17"/>
      <c r="U8146" s="17"/>
      <c r="V8146" s="17"/>
      <c r="W8146" s="17"/>
    </row>
    <row r="8147" spans="3:23">
      <c r="C8147" s="3"/>
      <c r="E8147" s="2"/>
      <c r="H8147" s="40"/>
      <c r="I8147" s="10"/>
      <c r="J8147" s="9"/>
      <c r="K8147" s="53"/>
      <c r="L8147" s="54"/>
      <c r="P8147" s="17"/>
      <c r="Q8147" s="17"/>
      <c r="R8147" s="17"/>
      <c r="S8147" s="17"/>
      <c r="T8147" s="17"/>
      <c r="U8147" s="17"/>
      <c r="V8147" s="17"/>
      <c r="W8147" s="17"/>
    </row>
    <row r="8148" spans="3:23">
      <c r="C8148" s="3"/>
      <c r="E8148" s="2"/>
      <c r="H8148" s="40"/>
      <c r="I8148" s="10"/>
      <c r="J8148" s="9"/>
      <c r="K8148" s="53"/>
      <c r="L8148" s="54"/>
      <c r="P8148" s="17"/>
      <c r="Q8148" s="17"/>
      <c r="R8148" s="17"/>
      <c r="S8148" s="17"/>
      <c r="T8148" s="17"/>
      <c r="U8148" s="17"/>
      <c r="V8148" s="17"/>
      <c r="W8148" s="17"/>
    </row>
    <row r="8149" spans="3:23">
      <c r="C8149" s="3"/>
      <c r="E8149" s="2"/>
      <c r="H8149" s="40"/>
      <c r="I8149" s="10"/>
      <c r="J8149" s="9"/>
      <c r="K8149" s="53"/>
      <c r="L8149" s="54"/>
      <c r="P8149" s="17"/>
      <c r="Q8149" s="17"/>
      <c r="R8149" s="17"/>
      <c r="S8149" s="17"/>
      <c r="T8149" s="17"/>
      <c r="U8149" s="17"/>
      <c r="V8149" s="17"/>
      <c r="W8149" s="17"/>
    </row>
    <row r="8150" spans="3:23">
      <c r="C8150" s="3"/>
      <c r="E8150" s="2"/>
      <c r="H8150" s="40"/>
      <c r="I8150" s="10"/>
      <c r="J8150" s="9"/>
      <c r="K8150" s="53"/>
      <c r="L8150" s="54"/>
      <c r="P8150" s="17"/>
      <c r="Q8150" s="17"/>
      <c r="R8150" s="17"/>
      <c r="S8150" s="17"/>
      <c r="T8150" s="17"/>
      <c r="U8150" s="17"/>
      <c r="V8150" s="17"/>
      <c r="W8150" s="17"/>
    </row>
    <row r="8151" spans="3:23">
      <c r="C8151" s="3"/>
      <c r="E8151" s="2"/>
      <c r="H8151" s="40"/>
      <c r="I8151" s="10"/>
      <c r="J8151" s="9"/>
      <c r="K8151" s="53"/>
      <c r="L8151" s="54"/>
      <c r="P8151" s="17"/>
      <c r="Q8151" s="17"/>
      <c r="R8151" s="17"/>
      <c r="S8151" s="17"/>
      <c r="T8151" s="17"/>
      <c r="U8151" s="17"/>
      <c r="V8151" s="17"/>
      <c r="W8151" s="17"/>
    </row>
    <row r="8152" spans="3:23">
      <c r="C8152" s="3"/>
      <c r="E8152" s="2"/>
      <c r="H8152" s="40"/>
      <c r="I8152" s="10"/>
      <c r="J8152" s="9"/>
      <c r="K8152" s="53"/>
      <c r="L8152" s="54"/>
      <c r="P8152" s="17"/>
      <c r="Q8152" s="17"/>
      <c r="R8152" s="17"/>
      <c r="S8152" s="17"/>
      <c r="T8152" s="17"/>
      <c r="U8152" s="17"/>
      <c r="V8152" s="17"/>
      <c r="W8152" s="17"/>
    </row>
    <row r="8153" spans="3:23">
      <c r="C8153" s="3"/>
      <c r="E8153" s="2"/>
      <c r="H8153" s="40"/>
      <c r="I8153" s="10"/>
      <c r="J8153" s="9"/>
      <c r="K8153" s="53"/>
      <c r="L8153" s="54"/>
      <c r="P8153" s="17"/>
      <c r="Q8153" s="17"/>
      <c r="R8153" s="17"/>
      <c r="S8153" s="17"/>
      <c r="T8153" s="17"/>
      <c r="U8153" s="17"/>
      <c r="V8153" s="17"/>
      <c r="W8153" s="17"/>
    </row>
    <row r="8154" spans="3:23">
      <c r="C8154" s="3"/>
      <c r="E8154" s="2"/>
      <c r="H8154" s="40"/>
      <c r="I8154" s="10"/>
      <c r="J8154" s="9"/>
      <c r="K8154" s="53"/>
      <c r="L8154" s="54"/>
      <c r="P8154" s="17"/>
      <c r="Q8154" s="17"/>
      <c r="R8154" s="17"/>
      <c r="S8154" s="17"/>
      <c r="T8154" s="17"/>
      <c r="U8154" s="17"/>
      <c r="V8154" s="17"/>
      <c r="W8154" s="17"/>
    </row>
    <row r="8155" spans="3:23">
      <c r="C8155" s="3"/>
      <c r="E8155" s="2"/>
      <c r="H8155" s="40"/>
      <c r="I8155" s="10"/>
      <c r="J8155" s="9"/>
      <c r="K8155" s="53"/>
      <c r="L8155" s="54"/>
      <c r="P8155" s="17"/>
      <c r="Q8155" s="17"/>
      <c r="R8155" s="17"/>
      <c r="S8155" s="17"/>
      <c r="T8155" s="17"/>
      <c r="U8155" s="17"/>
      <c r="V8155" s="17"/>
      <c r="W8155" s="17"/>
    </row>
    <row r="8156" spans="3:23">
      <c r="C8156" s="3"/>
      <c r="E8156" s="2"/>
      <c r="H8156" s="40"/>
      <c r="I8156" s="10"/>
      <c r="J8156" s="9"/>
      <c r="K8156" s="53"/>
      <c r="L8156" s="54"/>
      <c r="P8156" s="17"/>
      <c r="Q8156" s="17"/>
      <c r="R8156" s="17"/>
      <c r="S8156" s="17"/>
      <c r="T8156" s="17"/>
      <c r="U8156" s="17"/>
      <c r="V8156" s="17"/>
      <c r="W8156" s="17"/>
    </row>
    <row r="8157" spans="3:23">
      <c r="C8157" s="3"/>
      <c r="E8157" s="2"/>
      <c r="H8157" s="40"/>
      <c r="I8157" s="10"/>
      <c r="J8157" s="9"/>
      <c r="K8157" s="53"/>
      <c r="L8157" s="54"/>
      <c r="P8157" s="17"/>
      <c r="Q8157" s="17"/>
      <c r="R8157" s="17"/>
      <c r="S8157" s="17"/>
      <c r="T8157" s="17"/>
      <c r="U8157" s="17"/>
      <c r="V8157" s="17"/>
      <c r="W8157" s="17"/>
    </row>
    <row r="8158" spans="3:23">
      <c r="C8158" s="3"/>
      <c r="E8158" s="2"/>
      <c r="H8158" s="40"/>
      <c r="I8158" s="10"/>
      <c r="J8158" s="9"/>
      <c r="K8158" s="53"/>
      <c r="L8158" s="54"/>
      <c r="P8158" s="17"/>
      <c r="Q8158" s="17"/>
      <c r="R8158" s="17"/>
      <c r="S8158" s="17"/>
      <c r="T8158" s="17"/>
      <c r="U8158" s="17"/>
      <c r="V8158" s="17"/>
      <c r="W8158" s="17"/>
    </row>
    <row r="8159" spans="3:23">
      <c r="C8159" s="3"/>
      <c r="E8159" s="2"/>
      <c r="H8159" s="40"/>
      <c r="I8159" s="10"/>
      <c r="J8159" s="9"/>
      <c r="K8159" s="53"/>
      <c r="L8159" s="54"/>
      <c r="P8159" s="17"/>
      <c r="Q8159" s="17"/>
      <c r="R8159" s="17"/>
      <c r="S8159" s="17"/>
      <c r="T8159" s="17"/>
      <c r="U8159" s="17"/>
      <c r="V8159" s="17"/>
      <c r="W8159" s="17"/>
    </row>
    <row r="8160" spans="3:23">
      <c r="C8160" s="3"/>
      <c r="E8160" s="2"/>
      <c r="H8160" s="40"/>
      <c r="I8160" s="10"/>
      <c r="J8160" s="9"/>
      <c r="K8160" s="53"/>
      <c r="L8160" s="54"/>
      <c r="P8160" s="17"/>
      <c r="Q8160" s="17"/>
      <c r="R8160" s="17"/>
      <c r="S8160" s="17"/>
      <c r="T8160" s="17"/>
      <c r="U8160" s="17"/>
      <c r="V8160" s="17"/>
      <c r="W8160" s="17"/>
    </row>
    <row r="8161" spans="3:23">
      <c r="C8161" s="3"/>
      <c r="E8161" s="2"/>
      <c r="H8161" s="40"/>
      <c r="I8161" s="10"/>
      <c r="J8161" s="9"/>
      <c r="K8161" s="53"/>
      <c r="L8161" s="54"/>
      <c r="P8161" s="17"/>
      <c r="Q8161" s="17"/>
      <c r="R8161" s="17"/>
      <c r="S8161" s="17"/>
      <c r="T8161" s="17"/>
      <c r="U8161" s="17"/>
      <c r="V8161" s="17"/>
      <c r="W8161" s="17"/>
    </row>
    <row r="8162" spans="3:23">
      <c r="C8162" s="3"/>
      <c r="E8162" s="2"/>
      <c r="H8162" s="40"/>
      <c r="I8162" s="10"/>
      <c r="J8162" s="9"/>
      <c r="K8162" s="53"/>
      <c r="L8162" s="54"/>
      <c r="P8162" s="17"/>
      <c r="Q8162" s="17"/>
      <c r="R8162" s="17"/>
      <c r="S8162" s="17"/>
      <c r="T8162" s="17"/>
      <c r="U8162" s="17"/>
      <c r="V8162" s="17"/>
      <c r="W8162" s="17"/>
    </row>
    <row r="8163" spans="3:23">
      <c r="C8163" s="3"/>
      <c r="E8163" s="2"/>
      <c r="H8163" s="40"/>
      <c r="I8163" s="10"/>
      <c r="J8163" s="9"/>
      <c r="K8163" s="53"/>
      <c r="L8163" s="54"/>
      <c r="P8163" s="17"/>
      <c r="Q8163" s="17"/>
      <c r="R8163" s="17"/>
      <c r="S8163" s="17"/>
      <c r="T8163" s="17"/>
      <c r="U8163" s="17"/>
      <c r="V8163" s="17"/>
      <c r="W8163" s="17"/>
    </row>
    <row r="8164" spans="3:23">
      <c r="C8164" s="3"/>
      <c r="E8164" s="2"/>
      <c r="H8164" s="40"/>
      <c r="I8164" s="10"/>
      <c r="J8164" s="9"/>
      <c r="K8164" s="53"/>
      <c r="L8164" s="54"/>
      <c r="P8164" s="17"/>
      <c r="Q8164" s="17"/>
      <c r="R8164" s="17"/>
      <c r="S8164" s="17"/>
      <c r="T8164" s="17"/>
      <c r="U8164" s="17"/>
      <c r="V8164" s="17"/>
      <c r="W8164" s="17"/>
    </row>
    <row r="8165" spans="3:23">
      <c r="C8165" s="3"/>
      <c r="E8165" s="2"/>
      <c r="H8165" s="40"/>
      <c r="I8165" s="10"/>
      <c r="J8165" s="9"/>
      <c r="K8165" s="53"/>
      <c r="L8165" s="54"/>
      <c r="P8165" s="17"/>
      <c r="Q8165" s="17"/>
      <c r="R8165" s="17"/>
      <c r="S8165" s="17"/>
      <c r="T8165" s="17"/>
      <c r="U8165" s="17"/>
      <c r="V8165" s="17"/>
      <c r="W8165" s="17"/>
    </row>
    <row r="8166" spans="3:23">
      <c r="C8166" s="3"/>
      <c r="E8166" s="2"/>
      <c r="H8166" s="40"/>
      <c r="I8166" s="10"/>
      <c r="J8166" s="9"/>
      <c r="K8166" s="53"/>
      <c r="L8166" s="54"/>
      <c r="P8166" s="17"/>
      <c r="Q8166" s="17"/>
      <c r="R8166" s="17"/>
      <c r="S8166" s="17"/>
      <c r="T8166" s="17"/>
      <c r="U8166" s="17"/>
      <c r="V8166" s="17"/>
      <c r="W8166" s="17"/>
    </row>
    <row r="8167" spans="3:23">
      <c r="C8167" s="3"/>
      <c r="E8167" s="2"/>
      <c r="H8167" s="40"/>
      <c r="I8167" s="10"/>
      <c r="J8167" s="9"/>
      <c r="K8167" s="53"/>
      <c r="L8167" s="54"/>
      <c r="P8167" s="17"/>
      <c r="Q8167" s="17"/>
      <c r="R8167" s="17"/>
      <c r="S8167" s="17"/>
      <c r="T8167" s="17"/>
      <c r="U8167" s="17"/>
      <c r="V8167" s="17"/>
      <c r="W8167" s="17"/>
    </row>
    <row r="8168" spans="3:23">
      <c r="C8168" s="3"/>
      <c r="E8168" s="2"/>
      <c r="H8168" s="40"/>
      <c r="I8168" s="10"/>
      <c r="J8168" s="9"/>
      <c r="K8168" s="53"/>
      <c r="L8168" s="54"/>
      <c r="P8168" s="17"/>
      <c r="Q8168" s="17"/>
      <c r="R8168" s="17"/>
      <c r="S8168" s="17"/>
      <c r="T8168" s="17"/>
      <c r="U8168" s="17"/>
      <c r="V8168" s="17"/>
      <c r="W8168" s="17"/>
    </row>
    <row r="8169" spans="3:23">
      <c r="C8169" s="3"/>
      <c r="E8169" s="2"/>
      <c r="H8169" s="40"/>
      <c r="I8169" s="10"/>
      <c r="J8169" s="9"/>
      <c r="K8169" s="53"/>
      <c r="L8169" s="54"/>
      <c r="P8169" s="17"/>
      <c r="Q8169" s="17"/>
      <c r="R8169" s="17"/>
      <c r="S8169" s="17"/>
      <c r="T8169" s="17"/>
      <c r="U8169" s="17"/>
      <c r="V8169" s="17"/>
      <c r="W8169" s="17"/>
    </row>
    <row r="8170" spans="3:23">
      <c r="C8170" s="3"/>
      <c r="E8170" s="2"/>
      <c r="H8170" s="40"/>
      <c r="I8170" s="10"/>
      <c r="J8170" s="9"/>
      <c r="K8170" s="53"/>
      <c r="L8170" s="54"/>
      <c r="P8170" s="17"/>
      <c r="Q8170" s="17"/>
      <c r="R8170" s="17"/>
      <c r="S8170" s="17"/>
      <c r="T8170" s="17"/>
      <c r="U8170" s="17"/>
      <c r="V8170" s="17"/>
      <c r="W8170" s="17"/>
    </row>
    <row r="8171" spans="3:23">
      <c r="C8171" s="3"/>
      <c r="E8171" s="2"/>
      <c r="H8171" s="40"/>
      <c r="I8171" s="10"/>
      <c r="J8171" s="9"/>
      <c r="K8171" s="53"/>
      <c r="L8171" s="54"/>
      <c r="P8171" s="17"/>
      <c r="Q8171" s="17"/>
      <c r="R8171" s="17"/>
      <c r="S8171" s="17"/>
      <c r="T8171" s="17"/>
      <c r="U8171" s="17"/>
      <c r="V8171" s="17"/>
      <c r="W8171" s="17"/>
    </row>
    <row r="8172" spans="3:23">
      <c r="C8172" s="3"/>
      <c r="E8172" s="2"/>
      <c r="H8172" s="40"/>
      <c r="I8172" s="10"/>
      <c r="J8172" s="9"/>
      <c r="K8172" s="53"/>
      <c r="L8172" s="54"/>
      <c r="P8172" s="17"/>
      <c r="Q8172" s="17"/>
      <c r="R8172" s="17"/>
      <c r="S8172" s="17"/>
      <c r="T8172" s="17"/>
      <c r="U8172" s="17"/>
      <c r="V8172" s="17"/>
      <c r="W8172" s="17"/>
    </row>
    <row r="8173" spans="3:23">
      <c r="C8173" s="3"/>
      <c r="E8173" s="2"/>
      <c r="H8173" s="40"/>
      <c r="I8173" s="10"/>
      <c r="J8173" s="9"/>
      <c r="K8173" s="53"/>
      <c r="L8173" s="54"/>
      <c r="P8173" s="17"/>
      <c r="Q8173" s="17"/>
      <c r="R8173" s="17"/>
      <c r="S8173" s="17"/>
      <c r="T8173" s="17"/>
      <c r="U8173" s="17"/>
      <c r="V8173" s="17"/>
      <c r="W8173" s="17"/>
    </row>
    <row r="8174" spans="3:23">
      <c r="C8174" s="3"/>
      <c r="E8174" s="2"/>
      <c r="H8174" s="40"/>
      <c r="I8174" s="10"/>
      <c r="J8174" s="9"/>
      <c r="K8174" s="53"/>
      <c r="L8174" s="54"/>
      <c r="P8174" s="17"/>
      <c r="Q8174" s="17"/>
      <c r="R8174" s="17"/>
      <c r="S8174" s="17"/>
      <c r="T8174" s="17"/>
      <c r="U8174" s="17"/>
      <c r="V8174" s="17"/>
      <c r="W8174" s="17"/>
    </row>
    <row r="8175" spans="3:23">
      <c r="C8175" s="3"/>
      <c r="E8175" s="2"/>
      <c r="H8175" s="40"/>
      <c r="I8175" s="10"/>
      <c r="J8175" s="9"/>
      <c r="K8175" s="53"/>
      <c r="L8175" s="54"/>
      <c r="P8175" s="17"/>
      <c r="Q8175" s="17"/>
      <c r="R8175" s="17"/>
      <c r="S8175" s="17"/>
      <c r="T8175" s="17"/>
      <c r="U8175" s="17"/>
      <c r="V8175" s="17"/>
      <c r="W8175" s="17"/>
    </row>
    <row r="8176" spans="3:23">
      <c r="C8176" s="3"/>
      <c r="E8176" s="2"/>
      <c r="H8176" s="40"/>
      <c r="I8176" s="10"/>
      <c r="J8176" s="9"/>
      <c r="K8176" s="53"/>
      <c r="L8176" s="54"/>
      <c r="P8176" s="17"/>
      <c r="Q8176" s="17"/>
      <c r="R8176" s="17"/>
      <c r="S8176" s="17"/>
      <c r="T8176" s="17"/>
      <c r="U8176" s="17"/>
      <c r="V8176" s="17"/>
      <c r="W8176" s="17"/>
    </row>
    <row r="8177" spans="3:23">
      <c r="C8177" s="3"/>
      <c r="E8177" s="2"/>
      <c r="H8177" s="40"/>
      <c r="I8177" s="10"/>
      <c r="J8177" s="9"/>
      <c r="K8177" s="53"/>
      <c r="L8177" s="54"/>
      <c r="P8177" s="17"/>
      <c r="Q8177" s="17"/>
      <c r="R8177" s="17"/>
      <c r="S8177" s="17"/>
      <c r="T8177" s="17"/>
      <c r="U8177" s="17"/>
      <c r="V8177" s="17"/>
      <c r="W8177" s="17"/>
    </row>
    <row r="8178" spans="3:23">
      <c r="C8178" s="3"/>
      <c r="E8178" s="2"/>
      <c r="H8178" s="40"/>
      <c r="I8178" s="10"/>
      <c r="J8178" s="9"/>
      <c r="K8178" s="53"/>
      <c r="L8178" s="54"/>
      <c r="P8178" s="17"/>
      <c r="Q8178" s="17"/>
      <c r="R8178" s="17"/>
      <c r="S8178" s="17"/>
      <c r="T8178" s="17"/>
      <c r="U8178" s="17"/>
      <c r="V8178" s="17"/>
      <c r="W8178" s="17"/>
    </row>
    <row r="8179" spans="3:23">
      <c r="C8179" s="3"/>
      <c r="E8179" s="2"/>
      <c r="H8179" s="40"/>
      <c r="I8179" s="10"/>
      <c r="J8179" s="9"/>
      <c r="K8179" s="53"/>
      <c r="L8179" s="54"/>
      <c r="P8179" s="17"/>
      <c r="Q8179" s="17"/>
      <c r="R8179" s="17"/>
      <c r="S8179" s="17"/>
      <c r="T8179" s="17"/>
      <c r="U8179" s="17"/>
      <c r="V8179" s="17"/>
      <c r="W8179" s="17"/>
    </row>
    <row r="8180" spans="3:23">
      <c r="C8180" s="3"/>
      <c r="E8180" s="2"/>
      <c r="H8180" s="40"/>
      <c r="I8180" s="10"/>
      <c r="J8180" s="9"/>
      <c r="K8180" s="53"/>
      <c r="L8180" s="54"/>
      <c r="P8180" s="17"/>
      <c r="Q8180" s="17"/>
      <c r="R8180" s="17"/>
      <c r="S8180" s="17"/>
      <c r="T8180" s="17"/>
      <c r="U8180" s="17"/>
      <c r="V8180" s="17"/>
      <c r="W8180" s="17"/>
    </row>
    <row r="8181" spans="3:23">
      <c r="C8181" s="3"/>
      <c r="E8181" s="2"/>
      <c r="H8181" s="40"/>
      <c r="I8181" s="10"/>
      <c r="J8181" s="9"/>
      <c r="K8181" s="53"/>
      <c r="L8181" s="54"/>
      <c r="P8181" s="17"/>
      <c r="Q8181" s="17"/>
      <c r="R8181" s="17"/>
      <c r="S8181" s="17"/>
      <c r="T8181" s="17"/>
      <c r="U8181" s="17"/>
      <c r="V8181" s="17"/>
      <c r="W8181" s="17"/>
    </row>
    <row r="8182" spans="3:23">
      <c r="C8182" s="3"/>
      <c r="E8182" s="2"/>
      <c r="H8182" s="40"/>
      <c r="I8182" s="10"/>
      <c r="J8182" s="9"/>
      <c r="K8182" s="53"/>
      <c r="L8182" s="54"/>
      <c r="P8182" s="17"/>
      <c r="Q8182" s="17"/>
      <c r="R8182" s="17"/>
      <c r="S8182" s="17"/>
      <c r="T8182" s="17"/>
      <c r="U8182" s="17"/>
      <c r="V8182" s="17"/>
      <c r="W8182" s="17"/>
    </row>
    <row r="8183" spans="3:23">
      <c r="C8183" s="3"/>
      <c r="E8183" s="2"/>
      <c r="H8183" s="40"/>
      <c r="I8183" s="10"/>
      <c r="J8183" s="9"/>
      <c r="K8183" s="53"/>
      <c r="L8183" s="54"/>
      <c r="P8183" s="17"/>
      <c r="Q8183" s="17"/>
      <c r="R8183" s="17"/>
      <c r="S8183" s="17"/>
      <c r="T8183" s="17"/>
      <c r="U8183" s="17"/>
      <c r="V8183" s="17"/>
      <c r="W8183" s="17"/>
    </row>
    <row r="8184" spans="3:23">
      <c r="C8184" s="3"/>
      <c r="E8184" s="2"/>
      <c r="H8184" s="40"/>
      <c r="I8184" s="10"/>
      <c r="J8184" s="9"/>
      <c r="K8184" s="53"/>
      <c r="L8184" s="54"/>
      <c r="P8184" s="17"/>
      <c r="Q8184" s="17"/>
      <c r="R8184" s="17"/>
      <c r="S8184" s="17"/>
      <c r="T8184" s="17"/>
      <c r="U8184" s="17"/>
      <c r="V8184" s="17"/>
      <c r="W8184" s="17"/>
    </row>
    <row r="8185" spans="3:23">
      <c r="C8185" s="3"/>
      <c r="E8185" s="2"/>
      <c r="H8185" s="40"/>
      <c r="I8185" s="10"/>
      <c r="J8185" s="9"/>
      <c r="K8185" s="53"/>
      <c r="L8185" s="54"/>
      <c r="P8185" s="17"/>
      <c r="Q8185" s="17"/>
      <c r="R8185" s="17"/>
      <c r="S8185" s="17"/>
      <c r="T8185" s="17"/>
      <c r="U8185" s="17"/>
      <c r="V8185" s="17"/>
      <c r="W8185" s="17"/>
    </row>
    <row r="8186" spans="3:23">
      <c r="C8186" s="3"/>
      <c r="E8186" s="2"/>
      <c r="H8186" s="40"/>
      <c r="I8186" s="10"/>
      <c r="J8186" s="9"/>
      <c r="K8186" s="53"/>
      <c r="L8186" s="54"/>
      <c r="P8186" s="17"/>
      <c r="Q8186" s="17"/>
      <c r="R8186" s="17"/>
      <c r="S8186" s="17"/>
      <c r="T8186" s="17"/>
      <c r="U8186" s="17"/>
      <c r="V8186" s="17"/>
      <c r="W8186" s="17"/>
    </row>
    <row r="8187" spans="3:23">
      <c r="C8187" s="3"/>
      <c r="E8187" s="2"/>
      <c r="H8187" s="40"/>
      <c r="I8187" s="10"/>
      <c r="J8187" s="9"/>
      <c r="K8187" s="53"/>
      <c r="L8187" s="54"/>
      <c r="P8187" s="17"/>
      <c r="Q8187" s="17"/>
      <c r="R8187" s="17"/>
      <c r="S8187" s="17"/>
      <c r="T8187" s="17"/>
      <c r="U8187" s="17"/>
      <c r="V8187" s="17"/>
      <c r="W8187" s="17"/>
    </row>
    <row r="8188" spans="3:23">
      <c r="C8188" s="3"/>
      <c r="E8188" s="2"/>
      <c r="H8188" s="40"/>
      <c r="I8188" s="10"/>
      <c r="J8188" s="9"/>
      <c r="K8188" s="53"/>
      <c r="L8188" s="54"/>
      <c r="P8188" s="17"/>
      <c r="Q8188" s="17"/>
      <c r="R8188" s="17"/>
      <c r="S8188" s="17"/>
      <c r="T8188" s="17"/>
      <c r="U8188" s="17"/>
      <c r="V8188" s="17"/>
      <c r="W8188" s="17"/>
    </row>
    <row r="8189" spans="3:23">
      <c r="C8189" s="3"/>
      <c r="E8189" s="2"/>
      <c r="H8189" s="40"/>
      <c r="I8189" s="43"/>
      <c r="J8189" s="9"/>
      <c r="K8189" s="53"/>
      <c r="L8189" s="54"/>
      <c r="P8189" s="17"/>
      <c r="Q8189" s="17"/>
      <c r="R8189" s="17"/>
      <c r="S8189" s="17"/>
      <c r="T8189" s="17"/>
      <c r="U8189" s="17"/>
      <c r="V8189" s="17"/>
      <c r="W8189" s="17"/>
    </row>
    <row r="8190" spans="3:23">
      <c r="C8190" s="3"/>
      <c r="E8190" s="2"/>
      <c r="F8190" s="4"/>
      <c r="H8190" s="40"/>
      <c r="I8190" s="10"/>
      <c r="J8190" s="9"/>
      <c r="K8190" s="53"/>
      <c r="L8190" s="54"/>
      <c r="P8190" s="17"/>
      <c r="Q8190" s="17"/>
      <c r="R8190" s="17"/>
      <c r="S8190" s="17"/>
      <c r="T8190" s="17"/>
      <c r="U8190" s="17"/>
      <c r="V8190" s="17"/>
      <c r="W8190" s="17"/>
    </row>
    <row r="8191" spans="3:23">
      <c r="C8191" s="3"/>
      <c r="E8191" s="2"/>
      <c r="H8191" s="40"/>
      <c r="I8191" s="10"/>
      <c r="J8191" s="9"/>
      <c r="K8191" s="53"/>
      <c r="L8191" s="54"/>
      <c r="P8191" s="17"/>
      <c r="Q8191" s="17"/>
      <c r="R8191" s="17"/>
      <c r="S8191" s="17"/>
      <c r="T8191" s="17"/>
      <c r="U8191" s="17"/>
      <c r="V8191" s="17"/>
      <c r="W8191" s="17"/>
    </row>
    <row r="8192" spans="3:23">
      <c r="C8192" s="3"/>
      <c r="E8192" s="2"/>
      <c r="H8192" s="40"/>
      <c r="I8192" s="10"/>
      <c r="J8192" s="9"/>
      <c r="K8192" s="53"/>
      <c r="L8192" s="54"/>
      <c r="P8192" s="17"/>
      <c r="Q8192" s="17"/>
      <c r="R8192" s="17"/>
      <c r="S8192" s="17"/>
      <c r="T8192" s="17"/>
      <c r="U8192" s="17"/>
      <c r="V8192" s="17"/>
      <c r="W8192" s="17"/>
    </row>
    <row r="8193" spans="3:23">
      <c r="C8193" s="3"/>
      <c r="E8193" s="2"/>
      <c r="H8193" s="40"/>
      <c r="I8193" s="10"/>
      <c r="J8193" s="9"/>
      <c r="K8193" s="53"/>
      <c r="L8193" s="54"/>
      <c r="P8193" s="17"/>
      <c r="Q8193" s="17"/>
      <c r="R8193" s="17"/>
      <c r="S8193" s="17"/>
      <c r="T8193" s="17"/>
      <c r="U8193" s="17"/>
      <c r="V8193" s="17"/>
      <c r="W8193" s="17"/>
    </row>
    <row r="8194" spans="3:23">
      <c r="C8194" s="3"/>
      <c r="E8194" s="2"/>
      <c r="H8194" s="40"/>
      <c r="I8194" s="10"/>
      <c r="J8194" s="9"/>
      <c r="K8194" s="53"/>
      <c r="L8194" s="54"/>
      <c r="P8194" s="17"/>
      <c r="Q8194" s="17"/>
      <c r="R8194" s="17"/>
      <c r="S8194" s="17"/>
      <c r="T8194" s="17"/>
      <c r="U8194" s="17"/>
      <c r="V8194" s="17"/>
      <c r="W8194" s="17"/>
    </row>
    <row r="8195" spans="3:23">
      <c r="C8195" s="3"/>
      <c r="E8195" s="2"/>
      <c r="H8195" s="40"/>
      <c r="I8195" s="10"/>
      <c r="J8195" s="9"/>
      <c r="K8195" s="53"/>
      <c r="L8195" s="54"/>
      <c r="P8195" s="17"/>
      <c r="Q8195" s="17"/>
      <c r="R8195" s="17"/>
      <c r="S8195" s="17"/>
      <c r="T8195" s="17"/>
      <c r="U8195" s="17"/>
      <c r="V8195" s="17"/>
      <c r="W8195" s="17"/>
    </row>
    <row r="8196" spans="3:23">
      <c r="C8196" s="3"/>
      <c r="E8196" s="2"/>
      <c r="H8196" s="40"/>
      <c r="I8196" s="10"/>
      <c r="J8196" s="9"/>
      <c r="K8196" s="53"/>
      <c r="L8196" s="54"/>
      <c r="P8196" s="17"/>
      <c r="Q8196" s="17"/>
      <c r="R8196" s="17"/>
      <c r="S8196" s="17"/>
      <c r="T8196" s="17"/>
      <c r="U8196" s="17"/>
      <c r="V8196" s="17"/>
      <c r="W8196" s="17"/>
    </row>
    <row r="8197" spans="3:23">
      <c r="C8197" s="3"/>
      <c r="E8197" s="2"/>
      <c r="H8197" s="40"/>
      <c r="I8197" s="10"/>
      <c r="J8197" s="9"/>
      <c r="K8197" s="53"/>
      <c r="L8197" s="54"/>
      <c r="P8197" s="17"/>
      <c r="Q8197" s="17"/>
      <c r="R8197" s="17"/>
      <c r="S8197" s="17"/>
      <c r="T8197" s="17"/>
      <c r="U8197" s="17"/>
      <c r="V8197" s="17"/>
      <c r="W8197" s="17"/>
    </row>
    <row r="8198" spans="3:23">
      <c r="C8198" s="3"/>
      <c r="E8198" s="2"/>
      <c r="H8198" s="40"/>
      <c r="I8198" s="10"/>
      <c r="J8198" s="9"/>
      <c r="K8198" s="53"/>
      <c r="L8198" s="54"/>
      <c r="P8198" s="17"/>
      <c r="Q8198" s="17"/>
      <c r="R8198" s="17"/>
      <c r="S8198" s="17"/>
      <c r="T8198" s="17"/>
      <c r="U8198" s="17"/>
      <c r="V8198" s="17"/>
      <c r="W8198" s="17"/>
    </row>
    <row r="8199" spans="3:23">
      <c r="C8199" s="3"/>
      <c r="E8199" s="2"/>
      <c r="H8199" s="40"/>
      <c r="I8199" s="10"/>
      <c r="J8199" s="9"/>
      <c r="K8199" s="53"/>
      <c r="L8199" s="54"/>
      <c r="P8199" s="17"/>
      <c r="Q8199" s="17"/>
      <c r="R8199" s="17"/>
      <c r="S8199" s="17"/>
      <c r="T8199" s="17"/>
      <c r="U8199" s="17"/>
      <c r="V8199" s="17"/>
      <c r="W8199" s="17"/>
    </row>
    <row r="8200" spans="3:23">
      <c r="C8200" s="3"/>
      <c r="E8200" s="2"/>
      <c r="H8200" s="40"/>
      <c r="I8200" s="10"/>
      <c r="J8200" s="9"/>
      <c r="K8200" s="53"/>
      <c r="L8200" s="54"/>
      <c r="P8200" s="17"/>
      <c r="Q8200" s="17"/>
      <c r="R8200" s="17"/>
      <c r="S8200" s="17"/>
      <c r="T8200" s="17"/>
      <c r="U8200" s="17"/>
      <c r="V8200" s="17"/>
      <c r="W8200" s="17"/>
    </row>
    <row r="8201" spans="3:23">
      <c r="C8201" s="3"/>
      <c r="E8201" s="2"/>
      <c r="H8201" s="40"/>
      <c r="I8201" s="10"/>
      <c r="J8201" s="9"/>
      <c r="K8201" s="53"/>
      <c r="L8201" s="54"/>
      <c r="P8201" s="17"/>
      <c r="Q8201" s="17"/>
      <c r="R8201" s="17"/>
      <c r="S8201" s="17"/>
      <c r="T8201" s="17"/>
      <c r="U8201" s="17"/>
      <c r="V8201" s="17"/>
      <c r="W8201" s="17"/>
    </row>
    <row r="8202" spans="3:23">
      <c r="C8202" s="3"/>
      <c r="E8202" s="2"/>
      <c r="H8202" s="40"/>
      <c r="I8202" s="10"/>
      <c r="J8202" s="9"/>
      <c r="K8202" s="53"/>
      <c r="L8202" s="54"/>
      <c r="P8202" s="17"/>
      <c r="Q8202" s="17"/>
      <c r="R8202" s="17"/>
      <c r="S8202" s="17"/>
      <c r="T8202" s="17"/>
      <c r="U8202" s="17"/>
      <c r="V8202" s="17"/>
      <c r="W8202" s="17"/>
    </row>
    <row r="8203" spans="3:23">
      <c r="C8203" s="3"/>
      <c r="E8203" s="2"/>
      <c r="H8203" s="40"/>
      <c r="I8203" s="10"/>
      <c r="J8203" s="9"/>
      <c r="K8203" s="53"/>
      <c r="L8203" s="54"/>
      <c r="P8203" s="17"/>
      <c r="Q8203" s="17"/>
      <c r="R8203" s="17"/>
      <c r="S8203" s="17"/>
      <c r="T8203" s="17"/>
      <c r="U8203" s="17"/>
      <c r="V8203" s="17"/>
      <c r="W8203" s="17"/>
    </row>
    <row r="8204" spans="3:23">
      <c r="C8204" s="3"/>
      <c r="E8204" s="2"/>
      <c r="H8204" s="40"/>
      <c r="I8204" s="10"/>
      <c r="J8204" s="9"/>
      <c r="K8204" s="53"/>
      <c r="L8204" s="54"/>
      <c r="P8204" s="17"/>
      <c r="Q8204" s="17"/>
      <c r="R8204" s="17"/>
      <c r="S8204" s="17"/>
      <c r="T8204" s="17"/>
      <c r="U8204" s="17"/>
      <c r="V8204" s="17"/>
      <c r="W8204" s="17"/>
    </row>
    <row r="8205" spans="3:23">
      <c r="C8205" s="3"/>
      <c r="E8205" s="2"/>
      <c r="H8205" s="40"/>
      <c r="I8205" s="10"/>
      <c r="J8205" s="9"/>
      <c r="K8205" s="53"/>
      <c r="L8205" s="54"/>
      <c r="P8205" s="17"/>
      <c r="Q8205" s="17"/>
      <c r="R8205" s="17"/>
      <c r="S8205" s="17"/>
      <c r="T8205" s="17"/>
      <c r="U8205" s="17"/>
      <c r="V8205" s="17"/>
      <c r="W8205" s="17"/>
    </row>
    <row r="8206" spans="3:23">
      <c r="C8206" s="3"/>
      <c r="E8206" s="2"/>
      <c r="H8206" s="40"/>
      <c r="I8206" s="10"/>
      <c r="J8206" s="9"/>
      <c r="K8206" s="53"/>
      <c r="L8206" s="54"/>
      <c r="P8206" s="17"/>
      <c r="Q8206" s="17"/>
      <c r="R8206" s="17"/>
      <c r="S8206" s="17"/>
      <c r="T8206" s="17"/>
      <c r="U8206" s="17"/>
      <c r="V8206" s="17"/>
      <c r="W8206" s="17"/>
    </row>
    <row r="8207" spans="3:23">
      <c r="C8207" s="3"/>
      <c r="E8207" s="2"/>
      <c r="H8207" s="40"/>
      <c r="I8207" s="10"/>
      <c r="J8207" s="9"/>
      <c r="K8207" s="53"/>
      <c r="L8207" s="54"/>
      <c r="P8207" s="17"/>
      <c r="Q8207" s="17"/>
      <c r="R8207" s="17"/>
      <c r="S8207" s="17"/>
      <c r="T8207" s="17"/>
      <c r="U8207" s="17"/>
      <c r="V8207" s="17"/>
      <c r="W8207" s="17"/>
    </row>
    <row r="8208" spans="3:23">
      <c r="C8208" s="3"/>
      <c r="E8208" s="2"/>
      <c r="H8208" s="40"/>
      <c r="I8208" s="10"/>
      <c r="J8208" s="9"/>
      <c r="K8208" s="53"/>
      <c r="L8208" s="54"/>
      <c r="P8208" s="17"/>
      <c r="Q8208" s="17"/>
      <c r="R8208" s="17"/>
      <c r="S8208" s="17"/>
      <c r="T8208" s="17"/>
      <c r="U8208" s="17"/>
      <c r="V8208" s="17"/>
      <c r="W8208" s="17"/>
    </row>
    <row r="8209" spans="3:23">
      <c r="C8209" s="3"/>
      <c r="E8209" s="2"/>
      <c r="H8209" s="40"/>
      <c r="I8209" s="10"/>
      <c r="J8209" s="9"/>
      <c r="K8209" s="53"/>
      <c r="L8209" s="54"/>
      <c r="P8209" s="17"/>
      <c r="Q8209" s="17"/>
      <c r="R8209" s="17"/>
      <c r="S8209" s="17"/>
      <c r="T8209" s="17"/>
      <c r="U8209" s="17"/>
      <c r="V8209" s="17"/>
      <c r="W8209" s="17"/>
    </row>
    <row r="8210" spans="3:23">
      <c r="C8210" s="3"/>
      <c r="E8210" s="2"/>
      <c r="H8210" s="40"/>
      <c r="I8210" s="10"/>
      <c r="J8210" s="9"/>
      <c r="K8210" s="53"/>
      <c r="L8210" s="54"/>
      <c r="P8210" s="17"/>
      <c r="Q8210" s="17"/>
      <c r="R8210" s="17"/>
      <c r="S8210" s="17"/>
      <c r="T8210" s="17"/>
      <c r="U8210" s="17"/>
      <c r="V8210" s="17"/>
      <c r="W8210" s="17"/>
    </row>
    <row r="8211" spans="3:23">
      <c r="C8211" s="3"/>
      <c r="E8211" s="2"/>
      <c r="H8211" s="40"/>
      <c r="I8211" s="10"/>
      <c r="J8211" s="9"/>
      <c r="K8211" s="53"/>
      <c r="L8211" s="54"/>
      <c r="P8211" s="17"/>
      <c r="Q8211" s="17"/>
      <c r="R8211" s="17"/>
      <c r="S8211" s="17"/>
      <c r="T8211" s="17"/>
      <c r="U8211" s="17"/>
      <c r="V8211" s="17"/>
      <c r="W8211" s="17"/>
    </row>
    <row r="8212" spans="3:23">
      <c r="C8212" s="3"/>
      <c r="E8212" s="2"/>
      <c r="H8212" s="40"/>
      <c r="I8212" s="10"/>
      <c r="J8212" s="9"/>
      <c r="K8212" s="53"/>
      <c r="L8212" s="54"/>
      <c r="P8212" s="17"/>
      <c r="Q8212" s="17"/>
      <c r="R8212" s="17"/>
      <c r="S8212" s="17"/>
      <c r="T8212" s="17"/>
      <c r="U8212" s="17"/>
      <c r="V8212" s="17"/>
      <c r="W8212" s="17"/>
    </row>
    <row r="8213" spans="3:23">
      <c r="C8213" s="3"/>
      <c r="E8213" s="2"/>
      <c r="H8213" s="40"/>
      <c r="I8213" s="10"/>
      <c r="J8213" s="9"/>
      <c r="K8213" s="53"/>
      <c r="L8213" s="54"/>
      <c r="P8213" s="17"/>
      <c r="Q8213" s="17"/>
      <c r="R8213" s="17"/>
      <c r="S8213" s="17"/>
      <c r="T8213" s="17"/>
      <c r="U8213" s="17"/>
      <c r="V8213" s="17"/>
      <c r="W8213" s="17"/>
    </row>
    <row r="8214" spans="3:23">
      <c r="C8214" s="3"/>
      <c r="E8214" s="2"/>
      <c r="H8214" s="40"/>
      <c r="I8214" s="10"/>
      <c r="J8214" s="9"/>
      <c r="K8214" s="53"/>
      <c r="L8214" s="54"/>
      <c r="P8214" s="17"/>
      <c r="Q8214" s="17"/>
      <c r="R8214" s="17"/>
      <c r="S8214" s="17"/>
      <c r="T8214" s="17"/>
      <c r="U8214" s="17"/>
      <c r="V8214" s="17"/>
      <c r="W8214" s="17"/>
    </row>
    <row r="8215" spans="3:23">
      <c r="C8215" s="3"/>
      <c r="E8215" s="2"/>
      <c r="H8215" s="40"/>
      <c r="I8215" s="10"/>
      <c r="J8215" s="9"/>
      <c r="K8215" s="53"/>
      <c r="L8215" s="54"/>
      <c r="P8215" s="17"/>
      <c r="Q8215" s="17"/>
      <c r="R8215" s="17"/>
      <c r="S8215" s="17"/>
      <c r="T8215" s="17"/>
      <c r="U8215" s="17"/>
      <c r="V8215" s="17"/>
      <c r="W8215" s="17"/>
    </row>
    <row r="8216" spans="3:23">
      <c r="C8216" s="3"/>
      <c r="E8216" s="2"/>
      <c r="H8216" s="40"/>
      <c r="I8216" s="10"/>
      <c r="J8216" s="9"/>
      <c r="K8216" s="53"/>
      <c r="L8216" s="54"/>
      <c r="P8216" s="17"/>
      <c r="Q8216" s="17"/>
      <c r="R8216" s="17"/>
      <c r="S8216" s="17"/>
      <c r="T8216" s="17"/>
      <c r="U8216" s="17"/>
      <c r="V8216" s="17"/>
      <c r="W8216" s="17"/>
    </row>
    <row r="8217" spans="3:23">
      <c r="C8217" s="3"/>
      <c r="E8217" s="2"/>
      <c r="H8217" s="40"/>
      <c r="I8217" s="10"/>
      <c r="J8217" s="9"/>
      <c r="K8217" s="53"/>
      <c r="L8217" s="54"/>
      <c r="P8217" s="17"/>
      <c r="Q8217" s="17"/>
      <c r="R8217" s="17"/>
      <c r="S8217" s="17"/>
      <c r="T8217" s="17"/>
      <c r="U8217" s="17"/>
      <c r="V8217" s="17"/>
      <c r="W8217" s="17"/>
    </row>
    <row r="8218" spans="3:23">
      <c r="C8218" s="3"/>
      <c r="E8218" s="2"/>
      <c r="H8218" s="40"/>
      <c r="I8218" s="10"/>
      <c r="J8218" s="9"/>
      <c r="K8218" s="53"/>
      <c r="L8218" s="54"/>
      <c r="P8218" s="17"/>
      <c r="Q8218" s="17"/>
      <c r="R8218" s="17"/>
      <c r="S8218" s="17"/>
      <c r="T8218" s="17"/>
      <c r="U8218" s="17"/>
      <c r="V8218" s="17"/>
      <c r="W8218" s="17"/>
    </row>
    <row r="8219" spans="3:23">
      <c r="C8219" s="3"/>
      <c r="E8219" s="2"/>
      <c r="H8219" s="40"/>
      <c r="I8219" s="10"/>
      <c r="J8219" s="9"/>
      <c r="K8219" s="53"/>
      <c r="L8219" s="54"/>
      <c r="P8219" s="17"/>
      <c r="Q8219" s="17"/>
      <c r="R8219" s="17"/>
      <c r="S8219" s="17"/>
      <c r="T8219" s="17"/>
      <c r="U8219" s="17"/>
      <c r="V8219" s="17"/>
      <c r="W8219" s="17"/>
    </row>
    <row r="8220" spans="3:23">
      <c r="C8220" s="3"/>
      <c r="E8220" s="2"/>
      <c r="H8220" s="40"/>
      <c r="I8220" s="10"/>
      <c r="J8220" s="9"/>
      <c r="K8220" s="53"/>
      <c r="L8220" s="54"/>
      <c r="P8220" s="17"/>
      <c r="Q8220" s="17"/>
      <c r="R8220" s="17"/>
      <c r="S8220" s="17"/>
      <c r="T8220" s="17"/>
      <c r="U8220" s="17"/>
      <c r="V8220" s="17"/>
      <c r="W8220" s="17"/>
    </row>
    <row r="8221" spans="3:23">
      <c r="C8221" s="3"/>
      <c r="E8221" s="2"/>
      <c r="H8221" s="40"/>
      <c r="I8221" s="10"/>
      <c r="J8221" s="9"/>
      <c r="K8221" s="53"/>
      <c r="L8221" s="54"/>
      <c r="P8221" s="17"/>
      <c r="Q8221" s="17"/>
      <c r="R8221" s="17"/>
      <c r="S8221" s="17"/>
      <c r="T8221" s="17"/>
      <c r="U8221" s="17"/>
      <c r="V8221" s="17"/>
      <c r="W8221" s="17"/>
    </row>
    <row r="8222" spans="3:23">
      <c r="C8222" s="3"/>
      <c r="E8222" s="2"/>
      <c r="H8222" s="40"/>
      <c r="I8222" s="10"/>
      <c r="J8222" s="9"/>
      <c r="K8222" s="53"/>
      <c r="L8222" s="54"/>
      <c r="P8222" s="17"/>
      <c r="Q8222" s="17"/>
      <c r="R8222" s="17"/>
      <c r="S8222" s="17"/>
      <c r="T8222" s="17"/>
      <c r="U8222" s="17"/>
      <c r="V8222" s="17"/>
      <c r="W8222" s="17"/>
    </row>
    <row r="8223" spans="3:23">
      <c r="C8223" s="3"/>
      <c r="E8223" s="2"/>
      <c r="H8223" s="40"/>
      <c r="I8223" s="10"/>
      <c r="J8223" s="9"/>
      <c r="K8223" s="53"/>
      <c r="L8223" s="54"/>
      <c r="P8223" s="17"/>
      <c r="Q8223" s="17"/>
      <c r="R8223" s="17"/>
      <c r="S8223" s="17"/>
      <c r="T8223" s="17"/>
      <c r="U8223" s="17"/>
      <c r="V8223" s="17"/>
      <c r="W8223" s="17"/>
    </row>
    <row r="8224" spans="3:23">
      <c r="C8224" s="3"/>
      <c r="E8224" s="2"/>
      <c r="H8224" s="40"/>
      <c r="I8224" s="10"/>
      <c r="J8224" s="9"/>
      <c r="K8224" s="53"/>
      <c r="L8224" s="54"/>
      <c r="P8224" s="17"/>
      <c r="Q8224" s="17"/>
      <c r="R8224" s="17"/>
      <c r="S8224" s="17"/>
      <c r="T8224" s="17"/>
      <c r="U8224" s="17"/>
      <c r="V8224" s="17"/>
      <c r="W8224" s="17"/>
    </row>
    <row r="8225" spans="3:23">
      <c r="C8225" s="3"/>
      <c r="E8225" s="2"/>
      <c r="H8225" s="40"/>
      <c r="I8225" s="10"/>
      <c r="J8225" s="9"/>
      <c r="K8225" s="53"/>
      <c r="L8225" s="54"/>
      <c r="P8225" s="17"/>
      <c r="Q8225" s="17"/>
      <c r="R8225" s="17"/>
      <c r="S8225" s="17"/>
      <c r="T8225" s="17"/>
      <c r="U8225" s="17"/>
      <c r="V8225" s="17"/>
      <c r="W8225" s="17"/>
    </row>
    <row r="8226" spans="3:23">
      <c r="C8226" s="3"/>
      <c r="E8226" s="2"/>
      <c r="H8226" s="40"/>
      <c r="I8226" s="10"/>
      <c r="J8226" s="9"/>
      <c r="K8226" s="53"/>
      <c r="L8226" s="54"/>
      <c r="P8226" s="17"/>
      <c r="Q8226" s="17"/>
      <c r="R8226" s="17"/>
      <c r="S8226" s="17"/>
      <c r="T8226" s="17"/>
      <c r="U8226" s="17"/>
      <c r="V8226" s="17"/>
      <c r="W8226" s="17"/>
    </row>
    <row r="8227" spans="3:23">
      <c r="C8227" s="3"/>
      <c r="E8227" s="2"/>
      <c r="H8227" s="40"/>
      <c r="I8227" s="10"/>
      <c r="J8227" s="9"/>
      <c r="K8227" s="53"/>
      <c r="L8227" s="54"/>
      <c r="P8227" s="17"/>
      <c r="Q8227" s="17"/>
      <c r="R8227" s="17"/>
      <c r="S8227" s="17"/>
      <c r="T8227" s="17"/>
      <c r="U8227" s="17"/>
      <c r="V8227" s="17"/>
      <c r="W8227" s="17"/>
    </row>
    <row r="8228" spans="3:23">
      <c r="C8228" s="3"/>
      <c r="E8228" s="2"/>
      <c r="H8228" s="40"/>
      <c r="I8228" s="10"/>
      <c r="J8228" s="9"/>
      <c r="K8228" s="53"/>
      <c r="L8228" s="54"/>
      <c r="P8228" s="17"/>
      <c r="Q8228" s="17"/>
      <c r="R8228" s="17"/>
      <c r="S8228" s="17"/>
      <c r="T8228" s="17"/>
      <c r="U8228" s="17"/>
      <c r="V8228" s="17"/>
      <c r="W8228" s="17"/>
    </row>
    <row r="8229" spans="3:23">
      <c r="C8229" s="3"/>
      <c r="E8229" s="2"/>
      <c r="H8229" s="40"/>
      <c r="I8229" s="10"/>
      <c r="J8229" s="9"/>
      <c r="K8229" s="53"/>
      <c r="L8229" s="54"/>
      <c r="P8229" s="17"/>
      <c r="Q8229" s="17"/>
      <c r="R8229" s="17"/>
      <c r="S8229" s="17"/>
      <c r="T8229" s="17"/>
      <c r="U8229" s="17"/>
      <c r="V8229" s="17"/>
      <c r="W8229" s="17"/>
    </row>
    <row r="8230" spans="3:23">
      <c r="C8230" s="3"/>
      <c r="E8230" s="2"/>
      <c r="H8230" s="40"/>
      <c r="I8230" s="10"/>
      <c r="J8230" s="9"/>
      <c r="K8230" s="53"/>
      <c r="L8230" s="54"/>
      <c r="P8230" s="17"/>
      <c r="Q8230" s="17"/>
      <c r="R8230" s="17"/>
      <c r="S8230" s="17"/>
      <c r="T8230" s="17"/>
      <c r="U8230" s="17"/>
      <c r="V8230" s="17"/>
      <c r="W8230" s="17"/>
    </row>
    <row r="8231" spans="3:23">
      <c r="C8231" s="3"/>
      <c r="E8231" s="2"/>
      <c r="H8231" s="40"/>
      <c r="I8231" s="10"/>
      <c r="J8231" s="9"/>
      <c r="K8231" s="53"/>
      <c r="L8231" s="54"/>
      <c r="P8231" s="17"/>
      <c r="Q8231" s="17"/>
      <c r="R8231" s="17"/>
      <c r="S8231" s="17"/>
      <c r="T8231" s="17"/>
      <c r="U8231" s="17"/>
      <c r="V8231" s="17"/>
      <c r="W8231" s="17"/>
    </row>
    <row r="8232" spans="3:23">
      <c r="C8232" s="3"/>
      <c r="E8232" s="2"/>
      <c r="H8232" s="40"/>
      <c r="I8232" s="10"/>
      <c r="J8232" s="9"/>
      <c r="K8232" s="53"/>
      <c r="L8232" s="54"/>
      <c r="P8232" s="17"/>
      <c r="Q8232" s="17"/>
      <c r="R8232" s="17"/>
      <c r="S8232" s="17"/>
      <c r="T8232" s="17"/>
      <c r="U8232" s="17"/>
      <c r="V8232" s="17"/>
      <c r="W8232" s="17"/>
    </row>
    <row r="8233" spans="3:23">
      <c r="C8233" s="3"/>
      <c r="E8233" s="2"/>
      <c r="H8233" s="40"/>
      <c r="I8233" s="10"/>
      <c r="J8233" s="9"/>
      <c r="K8233" s="53"/>
      <c r="L8233" s="54"/>
      <c r="P8233" s="17"/>
      <c r="Q8233" s="17"/>
      <c r="R8233" s="17"/>
      <c r="S8233" s="17"/>
      <c r="T8233" s="17"/>
      <c r="U8233" s="17"/>
      <c r="V8233" s="17"/>
      <c r="W8233" s="17"/>
    </row>
    <row r="8234" spans="3:23">
      <c r="C8234" s="3"/>
      <c r="E8234" s="2"/>
      <c r="H8234" s="40"/>
      <c r="I8234" s="10"/>
      <c r="J8234" s="9"/>
      <c r="K8234" s="53"/>
      <c r="L8234" s="54"/>
      <c r="P8234" s="17"/>
      <c r="Q8234" s="17"/>
      <c r="R8234" s="17"/>
      <c r="S8234" s="17"/>
      <c r="T8234" s="17"/>
      <c r="U8234" s="17"/>
      <c r="V8234" s="17"/>
      <c r="W8234" s="17"/>
    </row>
    <row r="8235" spans="3:23">
      <c r="C8235" s="3"/>
      <c r="E8235" s="2"/>
      <c r="H8235" s="40"/>
      <c r="I8235" s="10"/>
      <c r="J8235" s="9"/>
      <c r="K8235" s="53"/>
      <c r="L8235" s="54"/>
      <c r="P8235" s="17"/>
      <c r="Q8235" s="17"/>
      <c r="R8235" s="17"/>
      <c r="S8235" s="17"/>
      <c r="T8235" s="17"/>
      <c r="U8235" s="17"/>
      <c r="V8235" s="17"/>
      <c r="W8235" s="17"/>
    </row>
    <row r="8236" spans="3:23">
      <c r="C8236" s="3"/>
      <c r="E8236" s="2"/>
      <c r="H8236" s="40"/>
      <c r="I8236" s="10"/>
      <c r="J8236" s="9"/>
      <c r="K8236" s="53"/>
      <c r="L8236" s="54"/>
      <c r="P8236" s="17"/>
      <c r="Q8236" s="17"/>
      <c r="R8236" s="17"/>
      <c r="S8236" s="17"/>
      <c r="T8236" s="17"/>
      <c r="U8236" s="17"/>
      <c r="V8236" s="17"/>
      <c r="W8236" s="17"/>
    </row>
    <row r="8237" spans="3:23">
      <c r="C8237" s="3"/>
      <c r="E8237" s="2"/>
      <c r="H8237" s="40"/>
      <c r="I8237" s="10"/>
      <c r="J8237" s="9"/>
      <c r="K8237" s="53"/>
      <c r="L8237" s="54"/>
      <c r="P8237" s="17"/>
      <c r="Q8237" s="17"/>
      <c r="R8237" s="17"/>
      <c r="S8237" s="17"/>
      <c r="T8237" s="17"/>
      <c r="U8237" s="17"/>
      <c r="V8237" s="17"/>
      <c r="W8237" s="17"/>
    </row>
    <row r="8238" spans="3:23">
      <c r="C8238" s="3"/>
      <c r="E8238" s="2"/>
      <c r="H8238" s="40"/>
      <c r="I8238" s="10"/>
      <c r="J8238" s="9"/>
      <c r="K8238" s="53"/>
      <c r="L8238" s="54"/>
      <c r="P8238" s="17"/>
      <c r="Q8238" s="17"/>
      <c r="R8238" s="17"/>
      <c r="S8238" s="17"/>
      <c r="T8238" s="17"/>
      <c r="U8238" s="17"/>
      <c r="V8238" s="17"/>
      <c r="W8238" s="17"/>
    </row>
    <row r="8239" spans="3:23">
      <c r="C8239" s="3"/>
      <c r="E8239" s="2"/>
      <c r="H8239" s="40"/>
      <c r="I8239" s="10"/>
      <c r="J8239" s="9"/>
      <c r="K8239" s="53"/>
      <c r="L8239" s="54"/>
      <c r="P8239" s="17"/>
      <c r="Q8239" s="17"/>
      <c r="R8239" s="17"/>
      <c r="S8239" s="17"/>
      <c r="T8239" s="17"/>
      <c r="U8239" s="17"/>
      <c r="V8239" s="17"/>
      <c r="W8239" s="17"/>
    </row>
    <row r="8240" spans="3:23">
      <c r="C8240" s="3"/>
      <c r="E8240" s="2"/>
      <c r="H8240" s="40"/>
      <c r="I8240" s="10"/>
      <c r="J8240" s="9"/>
      <c r="K8240" s="53"/>
      <c r="L8240" s="54"/>
      <c r="P8240" s="17"/>
      <c r="Q8240" s="17"/>
      <c r="R8240" s="17"/>
      <c r="S8240" s="17"/>
      <c r="T8240" s="17"/>
      <c r="U8240" s="17"/>
      <c r="V8240" s="17"/>
      <c r="W8240" s="17"/>
    </row>
    <row r="8241" spans="3:23">
      <c r="C8241" s="3"/>
      <c r="E8241" s="2"/>
      <c r="H8241" s="40"/>
      <c r="I8241" s="10"/>
      <c r="J8241" s="9"/>
      <c r="K8241" s="53"/>
      <c r="L8241" s="54"/>
      <c r="P8241" s="17"/>
      <c r="Q8241" s="17"/>
      <c r="R8241" s="17"/>
      <c r="S8241" s="17"/>
      <c r="T8241" s="17"/>
      <c r="U8241" s="17"/>
      <c r="V8241" s="17"/>
      <c r="W8241" s="17"/>
    </row>
    <row r="8242" spans="3:23">
      <c r="C8242" s="3"/>
      <c r="E8242" s="2"/>
      <c r="H8242" s="40"/>
      <c r="I8242" s="10"/>
      <c r="J8242" s="9"/>
      <c r="K8242" s="53"/>
      <c r="L8242" s="54"/>
      <c r="P8242" s="17"/>
      <c r="Q8242" s="17"/>
      <c r="R8242" s="17"/>
      <c r="S8242" s="17"/>
      <c r="T8242" s="17"/>
      <c r="U8242" s="17"/>
      <c r="V8242" s="17"/>
      <c r="W8242" s="17"/>
    </row>
    <row r="8243" spans="3:23">
      <c r="C8243" s="3"/>
      <c r="E8243" s="2"/>
      <c r="H8243" s="40"/>
      <c r="I8243" s="10"/>
      <c r="J8243" s="9"/>
      <c r="K8243" s="53"/>
      <c r="L8243" s="54"/>
      <c r="P8243" s="17"/>
      <c r="Q8243" s="17"/>
      <c r="R8243" s="17"/>
      <c r="S8243" s="17"/>
      <c r="T8243" s="17"/>
      <c r="U8243" s="17"/>
      <c r="V8243" s="17"/>
      <c r="W8243" s="17"/>
    </row>
    <row r="8244" spans="3:23">
      <c r="C8244" s="3"/>
      <c r="E8244" s="2"/>
      <c r="H8244" s="40"/>
      <c r="I8244" s="10"/>
      <c r="J8244" s="9"/>
      <c r="K8244" s="53"/>
      <c r="L8244" s="54"/>
      <c r="P8244" s="17"/>
      <c r="Q8244" s="17"/>
      <c r="R8244" s="17"/>
      <c r="S8244" s="17"/>
      <c r="T8244" s="17"/>
      <c r="U8244" s="17"/>
      <c r="V8244" s="17"/>
      <c r="W8244" s="17"/>
    </row>
    <row r="8245" spans="3:23">
      <c r="C8245" s="3"/>
      <c r="E8245" s="2"/>
      <c r="H8245" s="40"/>
      <c r="I8245" s="10"/>
      <c r="J8245" s="9"/>
      <c r="K8245" s="53"/>
      <c r="L8245" s="54"/>
      <c r="P8245" s="17"/>
      <c r="Q8245" s="17"/>
      <c r="R8245" s="17"/>
      <c r="S8245" s="17"/>
      <c r="T8245" s="17"/>
      <c r="U8245" s="17"/>
      <c r="V8245" s="17"/>
      <c r="W8245" s="17"/>
    </row>
    <row r="8246" spans="3:23">
      <c r="C8246" s="3"/>
      <c r="E8246" s="2"/>
      <c r="H8246" s="40"/>
      <c r="I8246" s="10"/>
      <c r="J8246" s="9"/>
      <c r="K8246" s="53"/>
      <c r="L8246" s="54"/>
      <c r="P8246" s="17"/>
      <c r="Q8246" s="17"/>
      <c r="R8246" s="17"/>
      <c r="S8246" s="17"/>
      <c r="T8246" s="17"/>
      <c r="U8246" s="17"/>
      <c r="V8246" s="17"/>
      <c r="W8246" s="17"/>
    </row>
    <row r="8247" spans="3:23">
      <c r="C8247" s="3"/>
      <c r="E8247" s="2"/>
      <c r="H8247" s="40"/>
      <c r="I8247" s="10"/>
      <c r="J8247" s="9"/>
      <c r="K8247" s="53"/>
      <c r="L8247" s="54"/>
      <c r="P8247" s="17"/>
      <c r="Q8247" s="17"/>
      <c r="R8247" s="17"/>
      <c r="S8247" s="17"/>
      <c r="T8247" s="17"/>
      <c r="U8247" s="17"/>
      <c r="V8247" s="17"/>
      <c r="W8247" s="17"/>
    </row>
    <row r="8248" spans="3:23">
      <c r="C8248" s="3"/>
      <c r="E8248" s="2"/>
      <c r="H8248" s="40"/>
      <c r="I8248" s="10"/>
      <c r="J8248" s="9"/>
      <c r="K8248" s="53"/>
      <c r="L8248" s="54"/>
      <c r="P8248" s="17"/>
      <c r="Q8248" s="17"/>
      <c r="R8248" s="17"/>
      <c r="S8248" s="17"/>
      <c r="T8248" s="17"/>
      <c r="U8248" s="17"/>
      <c r="V8248" s="17"/>
      <c r="W8248" s="17"/>
    </row>
    <row r="8249" spans="3:23">
      <c r="C8249" s="3"/>
      <c r="E8249" s="2"/>
      <c r="H8249" s="40"/>
      <c r="I8249" s="10"/>
      <c r="J8249" s="9"/>
      <c r="K8249" s="53"/>
      <c r="L8249" s="54"/>
      <c r="P8249" s="17"/>
      <c r="Q8249" s="17"/>
      <c r="R8249" s="17"/>
      <c r="S8249" s="17"/>
      <c r="T8249" s="17"/>
      <c r="U8249" s="17"/>
      <c r="V8249" s="17"/>
      <c r="W8249" s="17"/>
    </row>
    <row r="8250" spans="3:23">
      <c r="C8250" s="3"/>
      <c r="E8250" s="2"/>
      <c r="H8250" s="40"/>
      <c r="I8250" s="10"/>
      <c r="J8250" s="9"/>
      <c r="K8250" s="53"/>
      <c r="L8250" s="54"/>
      <c r="P8250" s="17"/>
      <c r="Q8250" s="17"/>
      <c r="R8250" s="17"/>
      <c r="S8250" s="17"/>
      <c r="T8250" s="17"/>
      <c r="U8250" s="17"/>
      <c r="V8250" s="17"/>
      <c r="W8250" s="17"/>
    </row>
    <row r="8251" spans="3:23">
      <c r="C8251" s="3"/>
      <c r="E8251" s="2"/>
      <c r="H8251" s="40"/>
      <c r="I8251" s="10"/>
      <c r="J8251" s="9"/>
      <c r="K8251" s="53"/>
      <c r="L8251" s="54"/>
      <c r="P8251" s="17"/>
      <c r="Q8251" s="17"/>
      <c r="R8251" s="17"/>
      <c r="S8251" s="17"/>
      <c r="T8251" s="17"/>
      <c r="U8251" s="17"/>
      <c r="V8251" s="17"/>
      <c r="W8251" s="17"/>
    </row>
    <row r="8252" spans="3:23">
      <c r="C8252" s="3"/>
      <c r="E8252" s="2"/>
      <c r="H8252" s="40"/>
      <c r="I8252" s="10"/>
      <c r="J8252" s="9"/>
      <c r="K8252" s="53"/>
      <c r="L8252" s="54"/>
      <c r="P8252" s="17"/>
      <c r="Q8252" s="17"/>
      <c r="R8252" s="17"/>
      <c r="S8252" s="17"/>
      <c r="T8252" s="17"/>
      <c r="U8252" s="17"/>
      <c r="V8252" s="17"/>
      <c r="W8252" s="17"/>
    </row>
    <row r="8253" spans="3:23">
      <c r="C8253" s="3"/>
      <c r="E8253" s="2"/>
      <c r="H8253" s="40"/>
      <c r="I8253" s="10"/>
      <c r="J8253" s="9"/>
      <c r="K8253" s="53"/>
      <c r="L8253" s="54"/>
      <c r="P8253" s="17"/>
      <c r="Q8253" s="17"/>
      <c r="R8253" s="17"/>
      <c r="S8253" s="17"/>
      <c r="T8253" s="17"/>
      <c r="U8253" s="17"/>
      <c r="V8253" s="17"/>
      <c r="W8253" s="17"/>
    </row>
    <row r="8254" spans="3:23">
      <c r="C8254" s="3"/>
      <c r="E8254" s="2"/>
      <c r="H8254" s="40"/>
      <c r="I8254" s="10"/>
      <c r="J8254" s="9"/>
      <c r="K8254" s="53"/>
      <c r="L8254" s="54"/>
      <c r="P8254" s="17"/>
      <c r="Q8254" s="17"/>
      <c r="R8254" s="17"/>
      <c r="S8254" s="17"/>
      <c r="T8254" s="17"/>
      <c r="U8254" s="17"/>
      <c r="V8254" s="17"/>
      <c r="W8254" s="17"/>
    </row>
    <row r="8255" spans="3:23">
      <c r="C8255" s="3"/>
      <c r="E8255" s="2"/>
      <c r="H8255" s="40"/>
      <c r="I8255" s="10"/>
      <c r="J8255" s="9"/>
      <c r="K8255" s="53"/>
      <c r="L8255" s="54"/>
      <c r="P8255" s="17"/>
      <c r="Q8255" s="17"/>
      <c r="R8255" s="17"/>
      <c r="S8255" s="17"/>
      <c r="T8255" s="17"/>
      <c r="U8255" s="17"/>
      <c r="V8255" s="17"/>
      <c r="W8255" s="17"/>
    </row>
    <row r="8256" spans="3:23">
      <c r="C8256" s="3"/>
      <c r="E8256" s="2"/>
      <c r="H8256" s="40"/>
      <c r="I8256" s="10"/>
      <c r="J8256" s="9"/>
      <c r="K8256" s="53"/>
      <c r="L8256" s="54"/>
      <c r="P8256" s="17"/>
      <c r="Q8256" s="17"/>
      <c r="R8256" s="17"/>
      <c r="S8256" s="17"/>
      <c r="T8256" s="17"/>
      <c r="U8256" s="17"/>
      <c r="V8256" s="17"/>
      <c r="W8256" s="17"/>
    </row>
    <row r="8257" spans="3:23">
      <c r="C8257" s="3"/>
      <c r="E8257" s="2"/>
      <c r="H8257" s="40"/>
      <c r="I8257" s="10"/>
      <c r="J8257" s="9"/>
      <c r="K8257" s="53"/>
      <c r="L8257" s="54"/>
      <c r="P8257" s="17"/>
      <c r="Q8257" s="17"/>
      <c r="R8257" s="17"/>
      <c r="S8257" s="17"/>
      <c r="T8257" s="17"/>
      <c r="U8257" s="17"/>
      <c r="V8257" s="17"/>
      <c r="W8257" s="17"/>
    </row>
    <row r="8258" spans="3:23">
      <c r="C8258" s="3"/>
      <c r="E8258" s="2"/>
      <c r="H8258" s="40"/>
      <c r="I8258" s="10"/>
      <c r="J8258" s="9"/>
      <c r="K8258" s="53"/>
      <c r="L8258" s="54"/>
      <c r="P8258" s="17"/>
      <c r="Q8258" s="17"/>
      <c r="R8258" s="17"/>
      <c r="S8258" s="17"/>
      <c r="T8258" s="17"/>
      <c r="U8258" s="17"/>
      <c r="V8258" s="17"/>
      <c r="W8258" s="17"/>
    </row>
    <row r="8259" spans="3:23">
      <c r="C8259" s="3"/>
      <c r="E8259" s="2"/>
      <c r="H8259" s="40"/>
      <c r="I8259" s="10"/>
      <c r="J8259" s="9"/>
      <c r="K8259" s="53"/>
      <c r="L8259" s="54"/>
      <c r="P8259" s="17"/>
      <c r="Q8259" s="17"/>
      <c r="R8259" s="17"/>
      <c r="S8259" s="17"/>
      <c r="T8259" s="17"/>
      <c r="U8259" s="17"/>
      <c r="V8259" s="17"/>
      <c r="W8259" s="17"/>
    </row>
    <row r="8260" spans="3:23">
      <c r="C8260" s="3"/>
      <c r="E8260" s="2"/>
      <c r="H8260" s="40"/>
      <c r="I8260" s="10"/>
      <c r="J8260" s="9"/>
      <c r="K8260" s="53"/>
      <c r="L8260" s="54"/>
      <c r="P8260" s="17"/>
      <c r="Q8260" s="17"/>
      <c r="R8260" s="17"/>
      <c r="S8260" s="17"/>
      <c r="T8260" s="17"/>
      <c r="U8260" s="17"/>
      <c r="V8260" s="17"/>
      <c r="W8260" s="17"/>
    </row>
    <row r="8261" spans="3:23">
      <c r="C8261" s="3"/>
      <c r="E8261" s="2"/>
      <c r="H8261" s="40"/>
      <c r="I8261" s="10"/>
      <c r="J8261" s="9"/>
      <c r="K8261" s="53"/>
      <c r="L8261" s="54"/>
      <c r="P8261" s="17"/>
      <c r="Q8261" s="17"/>
      <c r="R8261" s="17"/>
      <c r="S8261" s="17"/>
      <c r="T8261" s="17"/>
      <c r="U8261" s="17"/>
      <c r="V8261" s="17"/>
      <c r="W8261" s="17"/>
    </row>
    <row r="8262" spans="3:23">
      <c r="C8262" s="3"/>
      <c r="E8262" s="2"/>
      <c r="H8262" s="40"/>
      <c r="I8262" s="10"/>
      <c r="J8262" s="9"/>
      <c r="K8262" s="53"/>
      <c r="L8262" s="54"/>
      <c r="P8262" s="17"/>
      <c r="Q8262" s="17"/>
      <c r="R8262" s="17"/>
      <c r="S8262" s="17"/>
      <c r="T8262" s="17"/>
      <c r="U8262" s="17"/>
      <c r="V8262" s="17"/>
      <c r="W8262" s="17"/>
    </row>
    <row r="8263" spans="3:23">
      <c r="C8263" s="3"/>
      <c r="E8263" s="2"/>
      <c r="H8263" s="40"/>
      <c r="I8263" s="10"/>
      <c r="J8263" s="9"/>
      <c r="K8263" s="53"/>
      <c r="L8263" s="54"/>
      <c r="P8263" s="17"/>
      <c r="Q8263" s="17"/>
      <c r="R8263" s="17"/>
      <c r="S8263" s="17"/>
      <c r="T8263" s="17"/>
      <c r="U8263" s="17"/>
      <c r="V8263" s="17"/>
      <c r="W8263" s="17"/>
    </row>
    <row r="8264" spans="3:23">
      <c r="C8264" s="3"/>
      <c r="E8264" s="2"/>
      <c r="H8264" s="40"/>
      <c r="I8264" s="10"/>
      <c r="J8264" s="9"/>
      <c r="K8264" s="53"/>
      <c r="L8264" s="54"/>
      <c r="P8264" s="17"/>
      <c r="Q8264" s="17"/>
      <c r="R8264" s="17"/>
      <c r="S8264" s="17"/>
      <c r="T8264" s="17"/>
      <c r="U8264" s="17"/>
      <c r="V8264" s="17"/>
      <c r="W8264" s="17"/>
    </row>
    <row r="8265" spans="3:23">
      <c r="C8265" s="3"/>
      <c r="E8265" s="2"/>
      <c r="H8265" s="40"/>
      <c r="I8265" s="10"/>
      <c r="J8265" s="9"/>
      <c r="K8265" s="53"/>
      <c r="L8265" s="54"/>
      <c r="P8265" s="17"/>
      <c r="Q8265" s="17"/>
      <c r="R8265" s="17"/>
      <c r="S8265" s="17"/>
      <c r="T8265" s="17"/>
      <c r="U8265" s="17"/>
      <c r="V8265" s="17"/>
      <c r="W8265" s="17"/>
    </row>
    <row r="8266" spans="3:23">
      <c r="C8266" s="3"/>
      <c r="E8266" s="2"/>
      <c r="H8266" s="40"/>
      <c r="I8266" s="10"/>
      <c r="J8266" s="9"/>
      <c r="K8266" s="53"/>
      <c r="L8266" s="54"/>
      <c r="P8266" s="17"/>
      <c r="Q8266" s="17"/>
      <c r="R8266" s="17"/>
      <c r="S8266" s="17"/>
      <c r="T8266" s="17"/>
      <c r="U8266" s="17"/>
      <c r="V8266" s="17"/>
      <c r="W8266" s="17"/>
    </row>
    <row r="8267" spans="3:23">
      <c r="C8267" s="3"/>
      <c r="E8267" s="2"/>
      <c r="H8267" s="40"/>
      <c r="I8267" s="10"/>
      <c r="J8267" s="9"/>
      <c r="K8267" s="53"/>
      <c r="L8267" s="54"/>
      <c r="P8267" s="17"/>
      <c r="Q8267" s="17"/>
      <c r="R8267" s="17"/>
      <c r="S8267" s="17"/>
      <c r="T8267" s="17"/>
      <c r="U8267" s="17"/>
      <c r="V8267" s="17"/>
      <c r="W8267" s="17"/>
    </row>
    <row r="8268" spans="3:23">
      <c r="C8268" s="3"/>
      <c r="E8268" s="2"/>
      <c r="H8268" s="40"/>
      <c r="I8268" s="10"/>
      <c r="J8268" s="9"/>
      <c r="K8268" s="53"/>
      <c r="L8268" s="54"/>
      <c r="P8268" s="17"/>
      <c r="Q8268" s="17"/>
      <c r="R8268" s="17"/>
      <c r="S8268" s="17"/>
      <c r="T8268" s="17"/>
      <c r="U8268" s="17"/>
      <c r="V8268" s="17"/>
      <c r="W8268" s="17"/>
    </row>
    <row r="8269" spans="3:23">
      <c r="C8269" s="3"/>
      <c r="E8269" s="2"/>
      <c r="H8269" s="40"/>
      <c r="I8269" s="10"/>
      <c r="J8269" s="9"/>
      <c r="K8269" s="53"/>
      <c r="L8269" s="54"/>
      <c r="P8269" s="17"/>
      <c r="Q8269" s="17"/>
      <c r="R8269" s="17"/>
      <c r="S8269" s="17"/>
      <c r="T8269" s="17"/>
      <c r="U8269" s="17"/>
      <c r="V8269" s="17"/>
      <c r="W8269" s="17"/>
    </row>
    <row r="8270" spans="3:23">
      <c r="C8270" s="3"/>
      <c r="E8270" s="2"/>
      <c r="H8270" s="40"/>
      <c r="I8270" s="10"/>
      <c r="J8270" s="9"/>
      <c r="K8270" s="53"/>
      <c r="L8270" s="54"/>
      <c r="P8270" s="17"/>
      <c r="Q8270" s="17"/>
      <c r="R8270" s="17"/>
      <c r="S8270" s="17"/>
      <c r="T8270" s="17"/>
      <c r="U8270" s="17"/>
      <c r="V8270" s="17"/>
      <c r="W8270" s="17"/>
    </row>
    <row r="8271" spans="3:23">
      <c r="C8271" s="3"/>
      <c r="E8271" s="2"/>
      <c r="H8271" s="40"/>
      <c r="I8271" s="10"/>
      <c r="J8271" s="9"/>
      <c r="K8271" s="53"/>
      <c r="L8271" s="54"/>
      <c r="P8271" s="17"/>
      <c r="Q8271" s="17"/>
      <c r="R8271" s="17"/>
      <c r="S8271" s="17"/>
      <c r="T8271" s="17"/>
      <c r="U8271" s="17"/>
      <c r="V8271" s="17"/>
      <c r="W8271" s="17"/>
    </row>
    <row r="8272" spans="3:23">
      <c r="C8272" s="3"/>
      <c r="E8272" s="2"/>
      <c r="H8272" s="40"/>
      <c r="I8272" s="10"/>
      <c r="J8272" s="9"/>
      <c r="K8272" s="53"/>
      <c r="L8272" s="54"/>
      <c r="P8272" s="17"/>
      <c r="Q8272" s="17"/>
      <c r="R8272" s="17"/>
      <c r="S8272" s="17"/>
      <c r="T8272" s="17"/>
      <c r="U8272" s="17"/>
      <c r="V8272" s="17"/>
      <c r="W8272" s="17"/>
    </row>
    <row r="8273" spans="3:23">
      <c r="C8273" s="3"/>
      <c r="E8273" s="2"/>
      <c r="H8273" s="40"/>
      <c r="I8273" s="10"/>
      <c r="J8273" s="9"/>
      <c r="K8273" s="53"/>
      <c r="L8273" s="54"/>
      <c r="P8273" s="17"/>
      <c r="Q8273" s="17"/>
      <c r="R8273" s="17"/>
      <c r="S8273" s="17"/>
      <c r="T8273" s="17"/>
      <c r="U8273" s="17"/>
      <c r="V8273" s="17"/>
      <c r="W8273" s="17"/>
    </row>
    <row r="8274" spans="3:23">
      <c r="C8274" s="3"/>
      <c r="E8274" s="2"/>
      <c r="H8274" s="40"/>
      <c r="I8274" s="10"/>
      <c r="J8274" s="9"/>
      <c r="K8274" s="53"/>
      <c r="L8274" s="54"/>
      <c r="P8274" s="17"/>
      <c r="Q8274" s="17"/>
      <c r="R8274" s="17"/>
      <c r="S8274" s="17"/>
      <c r="T8274" s="17"/>
      <c r="U8274" s="17"/>
      <c r="V8274" s="17"/>
      <c r="W8274" s="17"/>
    </row>
    <row r="8275" spans="3:23">
      <c r="C8275" s="3"/>
      <c r="E8275" s="2"/>
      <c r="H8275" s="40"/>
      <c r="I8275" s="10"/>
      <c r="J8275" s="9"/>
      <c r="K8275" s="53"/>
      <c r="L8275" s="54"/>
      <c r="P8275" s="17"/>
      <c r="Q8275" s="17"/>
      <c r="R8275" s="17"/>
      <c r="S8275" s="17"/>
      <c r="T8275" s="17"/>
      <c r="U8275" s="17"/>
      <c r="V8275" s="17"/>
      <c r="W8275" s="17"/>
    </row>
    <row r="8276" spans="3:23">
      <c r="C8276" s="3"/>
      <c r="E8276" s="2"/>
      <c r="H8276" s="40"/>
      <c r="I8276" s="10"/>
      <c r="J8276" s="9"/>
      <c r="K8276" s="53"/>
      <c r="L8276" s="54"/>
      <c r="P8276" s="17"/>
      <c r="Q8276" s="17"/>
      <c r="R8276" s="17"/>
      <c r="S8276" s="17"/>
      <c r="T8276" s="17"/>
      <c r="U8276" s="17"/>
      <c r="V8276" s="17"/>
      <c r="W8276" s="17"/>
    </row>
    <row r="8277" spans="3:23">
      <c r="C8277" s="3"/>
      <c r="E8277" s="2"/>
      <c r="H8277" s="40"/>
      <c r="I8277" s="10"/>
      <c r="J8277" s="9"/>
      <c r="K8277" s="53"/>
      <c r="L8277" s="54"/>
      <c r="P8277" s="17"/>
      <c r="Q8277" s="17"/>
      <c r="R8277" s="17"/>
      <c r="S8277" s="17"/>
      <c r="T8277" s="17"/>
      <c r="U8277" s="17"/>
      <c r="V8277" s="17"/>
      <c r="W8277" s="17"/>
    </row>
    <row r="8278" spans="3:23">
      <c r="C8278" s="3"/>
      <c r="E8278" s="2"/>
      <c r="H8278" s="40"/>
      <c r="I8278" s="10"/>
      <c r="J8278" s="9"/>
      <c r="K8278" s="53"/>
      <c r="L8278" s="54"/>
      <c r="P8278" s="17"/>
      <c r="Q8278" s="17"/>
      <c r="R8278" s="17"/>
      <c r="S8278" s="17"/>
      <c r="T8278" s="17"/>
      <c r="U8278" s="17"/>
      <c r="V8278" s="17"/>
      <c r="W8278" s="17"/>
    </row>
    <row r="8279" spans="3:23">
      <c r="C8279" s="3"/>
      <c r="E8279" s="2"/>
      <c r="H8279" s="40"/>
      <c r="I8279" s="10"/>
      <c r="J8279" s="9"/>
      <c r="K8279" s="53"/>
      <c r="L8279" s="54"/>
      <c r="P8279" s="17"/>
      <c r="Q8279" s="17"/>
      <c r="R8279" s="17"/>
      <c r="S8279" s="17"/>
      <c r="T8279" s="17"/>
      <c r="U8279" s="17"/>
      <c r="V8279" s="17"/>
      <c r="W8279" s="17"/>
    </row>
    <row r="8280" spans="3:23">
      <c r="C8280" s="3"/>
      <c r="E8280" s="2"/>
      <c r="H8280" s="40"/>
      <c r="I8280" s="10"/>
      <c r="J8280" s="9"/>
      <c r="K8280" s="53"/>
      <c r="L8280" s="54"/>
      <c r="P8280" s="17"/>
      <c r="Q8280" s="17"/>
      <c r="R8280" s="17"/>
      <c r="S8280" s="17"/>
      <c r="T8280" s="17"/>
      <c r="U8280" s="17"/>
      <c r="V8280" s="17"/>
      <c r="W8280" s="17"/>
    </row>
    <row r="8281" spans="3:23">
      <c r="C8281" s="3"/>
      <c r="E8281" s="2"/>
      <c r="H8281" s="40"/>
      <c r="I8281" s="10"/>
      <c r="J8281" s="9"/>
      <c r="K8281" s="53"/>
      <c r="L8281" s="54"/>
      <c r="P8281" s="17"/>
      <c r="Q8281" s="17"/>
      <c r="R8281" s="17"/>
      <c r="S8281" s="17"/>
      <c r="T8281" s="17"/>
      <c r="U8281" s="17"/>
      <c r="V8281" s="17"/>
      <c r="W8281" s="17"/>
    </row>
    <row r="8282" spans="3:23">
      <c r="C8282" s="3"/>
      <c r="E8282" s="2"/>
      <c r="H8282" s="40"/>
      <c r="I8282" s="10"/>
      <c r="J8282" s="9"/>
      <c r="K8282" s="53"/>
      <c r="L8282" s="54"/>
      <c r="P8282" s="17"/>
      <c r="Q8282" s="17"/>
      <c r="R8282" s="17"/>
      <c r="S8282" s="17"/>
      <c r="T8282" s="17"/>
      <c r="U8282" s="17"/>
      <c r="V8282" s="17"/>
      <c r="W8282" s="17"/>
    </row>
    <row r="8283" spans="3:23">
      <c r="C8283" s="3"/>
      <c r="E8283" s="2"/>
      <c r="H8283" s="40"/>
      <c r="I8283" s="10"/>
      <c r="J8283" s="9"/>
      <c r="K8283" s="53"/>
      <c r="L8283" s="54"/>
      <c r="P8283" s="17"/>
      <c r="Q8283" s="17"/>
      <c r="R8283" s="17"/>
      <c r="S8283" s="17"/>
      <c r="T8283" s="17"/>
      <c r="U8283" s="17"/>
      <c r="V8283" s="17"/>
      <c r="W8283" s="17"/>
    </row>
    <row r="8284" spans="3:23">
      <c r="C8284" s="3"/>
      <c r="E8284" s="2"/>
      <c r="H8284" s="40"/>
      <c r="I8284" s="10"/>
      <c r="J8284" s="9"/>
      <c r="K8284" s="53"/>
      <c r="L8284" s="54"/>
      <c r="P8284" s="17"/>
      <c r="Q8284" s="17"/>
      <c r="R8284" s="17"/>
      <c r="S8284" s="17"/>
      <c r="T8284" s="17"/>
      <c r="U8284" s="17"/>
      <c r="V8284" s="17"/>
      <c r="W8284" s="17"/>
    </row>
    <row r="8285" spans="3:23">
      <c r="C8285" s="3"/>
      <c r="E8285" s="2"/>
      <c r="H8285" s="40"/>
      <c r="I8285" s="10"/>
      <c r="J8285" s="9"/>
      <c r="K8285" s="53"/>
      <c r="L8285" s="54"/>
      <c r="P8285" s="17"/>
      <c r="Q8285" s="17"/>
      <c r="R8285" s="17"/>
      <c r="S8285" s="17"/>
      <c r="T8285" s="17"/>
      <c r="U8285" s="17"/>
      <c r="V8285" s="17"/>
      <c r="W8285" s="17"/>
    </row>
    <row r="8286" spans="3:23">
      <c r="C8286" s="3"/>
      <c r="E8286" s="2"/>
      <c r="H8286" s="40"/>
      <c r="I8286" s="10"/>
      <c r="J8286" s="9"/>
      <c r="K8286" s="53"/>
      <c r="L8286" s="54"/>
      <c r="P8286" s="17"/>
      <c r="Q8286" s="17"/>
      <c r="R8286" s="17"/>
      <c r="S8286" s="17"/>
      <c r="T8286" s="17"/>
      <c r="U8286" s="17"/>
      <c r="V8286" s="17"/>
      <c r="W8286" s="17"/>
    </row>
    <row r="8287" spans="3:23">
      <c r="C8287" s="3"/>
      <c r="E8287" s="2"/>
      <c r="H8287" s="40"/>
      <c r="I8287" s="10"/>
      <c r="J8287" s="9"/>
      <c r="K8287" s="53"/>
      <c r="L8287" s="54"/>
      <c r="P8287" s="17"/>
      <c r="Q8287" s="17"/>
      <c r="R8287" s="17"/>
      <c r="S8287" s="17"/>
      <c r="T8287" s="17"/>
      <c r="U8287" s="17"/>
      <c r="V8287" s="17"/>
      <c r="W8287" s="17"/>
    </row>
    <row r="8288" spans="3:23">
      <c r="C8288" s="3"/>
      <c r="E8288" s="2"/>
      <c r="H8288" s="40"/>
      <c r="I8288" s="10"/>
      <c r="J8288" s="9"/>
      <c r="K8288" s="53"/>
      <c r="L8288" s="54"/>
      <c r="P8288" s="17"/>
      <c r="Q8288" s="17"/>
      <c r="R8288" s="17"/>
      <c r="S8288" s="17"/>
      <c r="T8288" s="17"/>
      <c r="U8288" s="17"/>
      <c r="V8288" s="17"/>
      <c r="W8288" s="17"/>
    </row>
    <row r="8289" spans="3:23">
      <c r="C8289" s="3"/>
      <c r="E8289" s="2"/>
      <c r="H8289" s="40"/>
      <c r="I8289" s="10"/>
      <c r="J8289" s="9"/>
      <c r="K8289" s="53"/>
      <c r="L8289" s="54"/>
      <c r="P8289" s="17"/>
      <c r="Q8289" s="17"/>
      <c r="R8289" s="17"/>
      <c r="S8289" s="17"/>
      <c r="T8289" s="17"/>
      <c r="U8289" s="17"/>
      <c r="V8289" s="17"/>
      <c r="W8289" s="17"/>
    </row>
    <row r="8290" spans="3:23">
      <c r="C8290" s="3"/>
      <c r="E8290" s="2"/>
      <c r="H8290" s="40"/>
      <c r="I8290" s="10"/>
      <c r="J8290" s="9"/>
      <c r="K8290" s="53"/>
      <c r="L8290" s="54"/>
      <c r="P8290" s="17"/>
      <c r="Q8290" s="17"/>
      <c r="R8290" s="17"/>
      <c r="S8290" s="17"/>
      <c r="T8290" s="17"/>
      <c r="U8290" s="17"/>
      <c r="V8290" s="17"/>
      <c r="W8290" s="17"/>
    </row>
    <row r="8291" spans="3:23">
      <c r="C8291" s="3"/>
      <c r="E8291" s="2"/>
      <c r="H8291" s="40"/>
      <c r="I8291" s="10"/>
      <c r="J8291" s="9"/>
      <c r="K8291" s="53"/>
      <c r="L8291" s="54"/>
      <c r="P8291" s="17"/>
      <c r="Q8291" s="17"/>
      <c r="R8291" s="17"/>
      <c r="S8291" s="17"/>
      <c r="T8291" s="17"/>
      <c r="U8291" s="17"/>
      <c r="V8291" s="17"/>
      <c r="W8291" s="17"/>
    </row>
    <row r="8292" spans="3:23">
      <c r="C8292" s="3"/>
      <c r="E8292" s="2"/>
      <c r="H8292" s="40"/>
      <c r="I8292" s="10"/>
      <c r="J8292" s="9"/>
      <c r="K8292" s="53"/>
      <c r="L8292" s="54"/>
      <c r="P8292" s="17"/>
      <c r="Q8292" s="17"/>
      <c r="R8292" s="17"/>
      <c r="S8292" s="17"/>
      <c r="T8292" s="17"/>
      <c r="U8292" s="17"/>
      <c r="V8292" s="17"/>
      <c r="W8292" s="17"/>
    </row>
    <row r="8293" spans="3:23">
      <c r="C8293" s="3"/>
      <c r="E8293" s="2"/>
      <c r="H8293" s="40"/>
      <c r="I8293" s="10"/>
      <c r="J8293" s="9"/>
      <c r="K8293" s="53"/>
      <c r="L8293" s="54"/>
      <c r="P8293" s="17"/>
      <c r="Q8293" s="17"/>
      <c r="R8293" s="17"/>
      <c r="S8293" s="17"/>
      <c r="T8293" s="17"/>
      <c r="U8293" s="17"/>
      <c r="V8293" s="17"/>
      <c r="W8293" s="17"/>
    </row>
    <row r="8294" spans="3:23">
      <c r="C8294" s="3"/>
      <c r="E8294" s="2"/>
      <c r="H8294" s="40"/>
      <c r="I8294" s="10"/>
      <c r="J8294" s="9"/>
      <c r="K8294" s="53"/>
      <c r="L8294" s="54"/>
      <c r="P8294" s="17"/>
      <c r="Q8294" s="17"/>
      <c r="R8294" s="17"/>
      <c r="S8294" s="17"/>
      <c r="T8294" s="17"/>
      <c r="U8294" s="17"/>
      <c r="V8294" s="17"/>
      <c r="W8294" s="17"/>
    </row>
    <row r="8295" spans="3:23">
      <c r="C8295" s="3"/>
      <c r="E8295" s="2"/>
      <c r="H8295" s="40"/>
      <c r="I8295" s="10"/>
      <c r="J8295" s="9"/>
      <c r="K8295" s="53"/>
      <c r="L8295" s="54"/>
      <c r="P8295" s="17"/>
      <c r="Q8295" s="17"/>
      <c r="R8295" s="17"/>
      <c r="S8295" s="17"/>
      <c r="T8295" s="17"/>
      <c r="U8295" s="17"/>
      <c r="V8295" s="17"/>
      <c r="W8295" s="17"/>
    </row>
    <row r="8296" spans="3:23">
      <c r="C8296" s="3"/>
      <c r="E8296" s="2"/>
      <c r="H8296" s="40"/>
      <c r="I8296" s="10"/>
      <c r="J8296" s="9"/>
      <c r="K8296" s="53"/>
      <c r="L8296" s="54"/>
      <c r="P8296" s="17"/>
      <c r="Q8296" s="17"/>
      <c r="R8296" s="17"/>
      <c r="S8296" s="17"/>
      <c r="T8296" s="17"/>
      <c r="U8296" s="17"/>
      <c r="V8296" s="17"/>
      <c r="W8296" s="17"/>
    </row>
    <row r="8297" spans="3:23">
      <c r="C8297" s="3"/>
      <c r="E8297" s="2"/>
      <c r="H8297" s="40"/>
      <c r="I8297" s="10"/>
      <c r="J8297" s="9"/>
      <c r="K8297" s="53"/>
      <c r="L8297" s="54"/>
      <c r="P8297" s="17"/>
      <c r="Q8297" s="17"/>
      <c r="R8297" s="17"/>
      <c r="S8297" s="17"/>
      <c r="T8297" s="17"/>
      <c r="U8297" s="17"/>
      <c r="V8297" s="17"/>
      <c r="W8297" s="17"/>
    </row>
    <row r="8298" spans="3:23">
      <c r="C8298" s="3"/>
      <c r="E8298" s="2"/>
      <c r="H8298" s="40"/>
      <c r="I8298" s="10"/>
      <c r="J8298" s="9"/>
      <c r="K8298" s="53"/>
      <c r="L8298" s="54"/>
      <c r="P8298" s="17"/>
      <c r="Q8298" s="17"/>
      <c r="R8298" s="17"/>
      <c r="S8298" s="17"/>
      <c r="T8298" s="17"/>
      <c r="U8298" s="17"/>
      <c r="V8298" s="17"/>
      <c r="W8298" s="17"/>
    </row>
    <row r="8299" spans="3:23">
      <c r="C8299" s="3"/>
      <c r="E8299" s="2"/>
      <c r="H8299" s="40"/>
      <c r="I8299" s="10"/>
      <c r="J8299" s="9"/>
      <c r="K8299" s="53"/>
      <c r="L8299" s="54"/>
      <c r="P8299" s="17"/>
      <c r="Q8299" s="17"/>
      <c r="R8299" s="17"/>
      <c r="S8299" s="17"/>
      <c r="T8299" s="17"/>
      <c r="U8299" s="17"/>
      <c r="V8299" s="17"/>
      <c r="W8299" s="17"/>
    </row>
    <row r="8300" spans="3:23">
      <c r="C8300" s="3"/>
      <c r="E8300" s="2"/>
      <c r="H8300" s="40"/>
      <c r="I8300" s="10"/>
      <c r="J8300" s="9"/>
      <c r="K8300" s="53"/>
      <c r="L8300" s="54"/>
      <c r="P8300" s="17"/>
      <c r="Q8300" s="17"/>
      <c r="R8300" s="17"/>
      <c r="S8300" s="17"/>
      <c r="T8300" s="17"/>
      <c r="U8300" s="17"/>
      <c r="V8300" s="17"/>
      <c r="W8300" s="17"/>
    </row>
    <row r="8301" spans="3:23">
      <c r="C8301" s="3"/>
      <c r="E8301" s="2"/>
      <c r="H8301" s="40"/>
      <c r="I8301" s="10"/>
      <c r="J8301" s="9"/>
      <c r="K8301" s="53"/>
      <c r="L8301" s="54"/>
      <c r="P8301" s="17"/>
      <c r="Q8301" s="17"/>
      <c r="R8301" s="17"/>
      <c r="S8301" s="17"/>
      <c r="T8301" s="17"/>
      <c r="U8301" s="17"/>
      <c r="V8301" s="17"/>
      <c r="W8301" s="17"/>
    </row>
    <row r="8302" spans="3:23">
      <c r="C8302" s="3"/>
      <c r="E8302" s="2"/>
      <c r="H8302" s="40"/>
      <c r="I8302" s="10"/>
      <c r="J8302" s="9"/>
      <c r="K8302" s="53"/>
      <c r="L8302" s="54"/>
      <c r="P8302" s="17"/>
      <c r="Q8302" s="17"/>
      <c r="R8302" s="17"/>
      <c r="S8302" s="17"/>
      <c r="T8302" s="17"/>
      <c r="U8302" s="17"/>
      <c r="V8302" s="17"/>
      <c r="W8302" s="17"/>
    </row>
    <row r="8303" spans="3:23">
      <c r="C8303" s="3"/>
      <c r="E8303" s="2"/>
      <c r="H8303" s="40"/>
      <c r="I8303" s="10"/>
      <c r="J8303" s="9"/>
      <c r="K8303" s="53"/>
      <c r="L8303" s="54"/>
      <c r="P8303" s="17"/>
      <c r="Q8303" s="17"/>
      <c r="R8303" s="17"/>
      <c r="S8303" s="17"/>
      <c r="T8303" s="17"/>
      <c r="U8303" s="17"/>
      <c r="V8303" s="17"/>
      <c r="W8303" s="17"/>
    </row>
    <row r="8304" spans="3:23">
      <c r="C8304" s="3"/>
      <c r="E8304" s="2"/>
      <c r="H8304" s="40"/>
      <c r="I8304" s="10"/>
      <c r="J8304" s="9"/>
      <c r="K8304" s="53"/>
      <c r="L8304" s="54"/>
      <c r="P8304" s="17"/>
      <c r="Q8304" s="17"/>
      <c r="R8304" s="17"/>
      <c r="S8304" s="17"/>
      <c r="T8304" s="17"/>
      <c r="U8304" s="17"/>
      <c r="V8304" s="17"/>
      <c r="W8304" s="17"/>
    </row>
    <row r="8305" spans="3:23">
      <c r="C8305" s="3"/>
      <c r="E8305" s="2"/>
      <c r="H8305" s="40"/>
      <c r="I8305" s="10"/>
      <c r="J8305" s="9"/>
      <c r="K8305" s="53"/>
      <c r="L8305" s="54"/>
      <c r="P8305" s="17"/>
      <c r="Q8305" s="17"/>
      <c r="R8305" s="17"/>
      <c r="S8305" s="17"/>
      <c r="T8305" s="17"/>
      <c r="U8305" s="17"/>
      <c r="V8305" s="17"/>
      <c r="W8305" s="17"/>
    </row>
    <row r="8306" spans="3:23">
      <c r="C8306" s="3"/>
      <c r="E8306" s="2"/>
      <c r="H8306" s="40"/>
      <c r="I8306" s="10"/>
      <c r="J8306" s="9"/>
      <c r="K8306" s="53"/>
      <c r="L8306" s="54"/>
      <c r="P8306" s="17"/>
      <c r="Q8306" s="17"/>
      <c r="R8306" s="17"/>
      <c r="S8306" s="17"/>
      <c r="T8306" s="17"/>
      <c r="U8306" s="17"/>
      <c r="V8306" s="17"/>
      <c r="W8306" s="17"/>
    </row>
    <row r="8307" spans="3:23">
      <c r="C8307" s="3"/>
      <c r="E8307" s="2"/>
      <c r="H8307" s="40"/>
      <c r="I8307" s="10"/>
      <c r="J8307" s="9"/>
      <c r="K8307" s="53"/>
      <c r="L8307" s="54"/>
      <c r="P8307" s="17"/>
      <c r="Q8307" s="17"/>
      <c r="R8307" s="17"/>
      <c r="S8307" s="17"/>
      <c r="T8307" s="17"/>
      <c r="U8307" s="17"/>
      <c r="V8307" s="17"/>
      <c r="W8307" s="17"/>
    </row>
    <row r="8308" spans="3:23">
      <c r="C8308" s="3"/>
      <c r="E8308" s="2"/>
      <c r="H8308" s="40"/>
      <c r="I8308" s="10"/>
      <c r="J8308" s="9"/>
      <c r="K8308" s="53"/>
      <c r="L8308" s="54"/>
      <c r="P8308" s="17"/>
      <c r="Q8308" s="17"/>
      <c r="R8308" s="17"/>
      <c r="S8308" s="17"/>
      <c r="T8308" s="17"/>
      <c r="U8308" s="17"/>
      <c r="V8308" s="17"/>
      <c r="W8308" s="17"/>
    </row>
    <row r="8309" spans="3:23">
      <c r="C8309" s="3"/>
      <c r="E8309" s="2"/>
      <c r="H8309" s="40"/>
      <c r="I8309" s="10"/>
      <c r="J8309" s="9"/>
      <c r="K8309" s="53"/>
      <c r="L8309" s="54"/>
      <c r="P8309" s="17"/>
      <c r="Q8309" s="17"/>
      <c r="R8309" s="17"/>
      <c r="S8309" s="17"/>
      <c r="T8309" s="17"/>
      <c r="U8309" s="17"/>
      <c r="V8309" s="17"/>
      <c r="W8309" s="17"/>
    </row>
    <row r="8310" spans="3:23">
      <c r="C8310" s="3"/>
      <c r="E8310" s="2"/>
      <c r="H8310" s="40"/>
      <c r="I8310" s="10"/>
      <c r="J8310" s="9"/>
      <c r="K8310" s="53"/>
      <c r="L8310" s="54"/>
      <c r="P8310" s="17"/>
      <c r="Q8310" s="17"/>
      <c r="R8310" s="17"/>
      <c r="S8310" s="17"/>
      <c r="T8310" s="17"/>
      <c r="U8310" s="17"/>
      <c r="V8310" s="17"/>
      <c r="W8310" s="17"/>
    </row>
    <row r="8311" spans="3:23">
      <c r="C8311" s="3"/>
      <c r="E8311" s="2"/>
      <c r="H8311" s="40"/>
      <c r="I8311" s="10"/>
      <c r="J8311" s="9"/>
      <c r="K8311" s="53"/>
      <c r="L8311" s="54"/>
      <c r="P8311" s="17"/>
      <c r="Q8311" s="17"/>
      <c r="R8311" s="17"/>
      <c r="S8311" s="17"/>
      <c r="T8311" s="17"/>
      <c r="U8311" s="17"/>
      <c r="V8311" s="17"/>
      <c r="W8311" s="17"/>
    </row>
    <row r="8312" spans="3:23">
      <c r="C8312" s="3"/>
      <c r="E8312" s="2"/>
      <c r="H8312" s="40"/>
      <c r="I8312" s="10"/>
      <c r="J8312" s="9"/>
      <c r="K8312" s="53"/>
      <c r="L8312" s="54"/>
      <c r="P8312" s="17"/>
      <c r="Q8312" s="17"/>
      <c r="R8312" s="17"/>
      <c r="S8312" s="17"/>
      <c r="T8312" s="17"/>
      <c r="U8312" s="17"/>
      <c r="V8312" s="17"/>
      <c r="W8312" s="17"/>
    </row>
    <row r="8313" spans="3:23">
      <c r="C8313" s="3"/>
      <c r="E8313" s="2"/>
      <c r="H8313" s="40"/>
      <c r="I8313" s="10"/>
      <c r="J8313" s="9"/>
      <c r="K8313" s="53"/>
      <c r="L8313" s="54"/>
      <c r="P8313" s="17"/>
      <c r="Q8313" s="17"/>
      <c r="R8313" s="17"/>
      <c r="S8313" s="17"/>
      <c r="T8313" s="17"/>
      <c r="U8313" s="17"/>
      <c r="V8313" s="17"/>
      <c r="W8313" s="17"/>
    </row>
    <row r="8314" spans="3:23">
      <c r="C8314" s="3"/>
      <c r="E8314" s="2"/>
      <c r="H8314" s="40"/>
      <c r="I8314" s="10"/>
      <c r="J8314" s="9"/>
      <c r="K8314" s="53"/>
      <c r="L8314" s="54"/>
      <c r="P8314" s="17"/>
      <c r="Q8314" s="17"/>
      <c r="R8314" s="17"/>
      <c r="S8314" s="17"/>
      <c r="T8314" s="17"/>
      <c r="U8314" s="17"/>
      <c r="V8314" s="17"/>
      <c r="W8314" s="17"/>
    </row>
    <row r="8315" spans="3:23">
      <c r="C8315" s="3"/>
      <c r="E8315" s="2"/>
      <c r="H8315" s="40"/>
      <c r="I8315" s="10"/>
      <c r="J8315" s="9"/>
      <c r="K8315" s="53"/>
      <c r="L8315" s="54"/>
      <c r="P8315" s="17"/>
      <c r="Q8315" s="17"/>
      <c r="R8315" s="17"/>
      <c r="S8315" s="17"/>
      <c r="T8315" s="17"/>
      <c r="U8315" s="17"/>
      <c r="V8315" s="17"/>
      <c r="W8315" s="17"/>
    </row>
    <row r="8316" spans="3:23">
      <c r="C8316" s="3"/>
      <c r="E8316" s="2"/>
      <c r="H8316" s="40"/>
      <c r="I8316" s="10"/>
      <c r="J8316" s="9"/>
      <c r="K8316" s="53"/>
      <c r="L8316" s="54"/>
      <c r="P8316" s="17"/>
      <c r="Q8316" s="17"/>
      <c r="R8316" s="17"/>
      <c r="S8316" s="17"/>
      <c r="T8316" s="17"/>
      <c r="U8316" s="17"/>
      <c r="V8316" s="17"/>
      <c r="W8316" s="17"/>
    </row>
    <row r="8317" spans="3:23">
      <c r="C8317" s="3"/>
      <c r="E8317" s="2"/>
      <c r="H8317" s="40"/>
      <c r="I8317" s="10"/>
      <c r="J8317" s="9"/>
      <c r="K8317" s="53"/>
      <c r="L8317" s="54"/>
      <c r="P8317" s="17"/>
      <c r="Q8317" s="17"/>
      <c r="R8317" s="17"/>
      <c r="S8317" s="17"/>
      <c r="T8317" s="17"/>
      <c r="U8317" s="17"/>
      <c r="V8317" s="17"/>
      <c r="W8317" s="17"/>
    </row>
    <row r="8318" spans="3:23">
      <c r="C8318" s="3"/>
      <c r="E8318" s="2"/>
      <c r="H8318" s="40"/>
      <c r="I8318" s="10"/>
      <c r="J8318" s="9"/>
      <c r="K8318" s="53"/>
      <c r="L8318" s="54"/>
      <c r="P8318" s="17"/>
      <c r="Q8318" s="17"/>
      <c r="R8318" s="17"/>
      <c r="S8318" s="17"/>
      <c r="T8318" s="17"/>
      <c r="U8318" s="17"/>
      <c r="V8318" s="17"/>
      <c r="W8318" s="17"/>
    </row>
    <row r="8319" spans="3:23">
      <c r="C8319" s="3"/>
      <c r="E8319" s="2"/>
      <c r="H8319" s="40"/>
      <c r="I8319" s="10"/>
      <c r="J8319" s="9"/>
      <c r="K8319" s="53"/>
      <c r="L8319" s="54"/>
      <c r="P8319" s="17"/>
      <c r="Q8319" s="17"/>
      <c r="R8319" s="17"/>
      <c r="S8319" s="17"/>
      <c r="T8319" s="17"/>
      <c r="U8319" s="17"/>
      <c r="V8319" s="17"/>
      <c r="W8319" s="17"/>
    </row>
    <row r="8320" spans="3:23">
      <c r="C8320" s="3"/>
      <c r="E8320" s="2"/>
      <c r="H8320" s="40"/>
      <c r="I8320" s="10"/>
      <c r="J8320" s="9"/>
      <c r="K8320" s="53"/>
      <c r="L8320" s="54"/>
      <c r="P8320" s="17"/>
      <c r="Q8320" s="17"/>
      <c r="R8320" s="17"/>
      <c r="S8320" s="17"/>
      <c r="T8320" s="17"/>
      <c r="U8320" s="17"/>
      <c r="V8320" s="17"/>
      <c r="W8320" s="17"/>
    </row>
    <row r="8321" spans="3:23">
      <c r="C8321" s="3"/>
      <c r="E8321" s="2"/>
      <c r="H8321" s="40"/>
      <c r="I8321" s="10"/>
      <c r="J8321" s="9"/>
      <c r="K8321" s="53"/>
      <c r="L8321" s="54"/>
      <c r="P8321" s="17"/>
      <c r="Q8321" s="17"/>
      <c r="R8321" s="17"/>
      <c r="S8321" s="17"/>
      <c r="T8321" s="17"/>
      <c r="U8321" s="17"/>
      <c r="V8321" s="17"/>
      <c r="W8321" s="17"/>
    </row>
    <row r="8322" spans="3:23">
      <c r="C8322" s="3"/>
      <c r="E8322" s="2"/>
      <c r="H8322" s="40"/>
      <c r="I8322" s="10"/>
      <c r="J8322" s="9"/>
      <c r="K8322" s="53"/>
      <c r="L8322" s="54"/>
      <c r="P8322" s="17"/>
      <c r="Q8322" s="17"/>
      <c r="R8322" s="17"/>
      <c r="S8322" s="17"/>
      <c r="T8322" s="17"/>
      <c r="U8322" s="17"/>
      <c r="V8322" s="17"/>
      <c r="W8322" s="17"/>
    </row>
    <row r="8323" spans="3:23">
      <c r="C8323" s="3"/>
      <c r="E8323" s="2"/>
      <c r="H8323" s="40"/>
      <c r="I8323" s="10"/>
      <c r="J8323" s="9"/>
      <c r="K8323" s="53"/>
      <c r="L8323" s="54"/>
      <c r="P8323" s="17"/>
      <c r="Q8323" s="17"/>
      <c r="R8323" s="17"/>
      <c r="S8323" s="17"/>
      <c r="T8323" s="17"/>
      <c r="U8323" s="17"/>
      <c r="V8323" s="17"/>
      <c r="W8323" s="17"/>
    </row>
    <row r="8324" spans="3:23">
      <c r="C8324" s="3"/>
      <c r="E8324" s="2"/>
      <c r="H8324" s="40"/>
      <c r="I8324" s="10"/>
      <c r="J8324" s="9"/>
      <c r="K8324" s="53"/>
      <c r="L8324" s="54"/>
      <c r="P8324" s="17"/>
      <c r="Q8324" s="17"/>
      <c r="R8324" s="17"/>
      <c r="S8324" s="17"/>
      <c r="T8324" s="17"/>
      <c r="U8324" s="17"/>
      <c r="V8324" s="17"/>
      <c r="W8324" s="17"/>
    </row>
    <row r="8325" spans="3:23">
      <c r="C8325" s="3"/>
      <c r="E8325" s="2"/>
      <c r="H8325" s="40"/>
      <c r="I8325" s="10"/>
      <c r="J8325" s="9"/>
      <c r="K8325" s="53"/>
      <c r="L8325" s="54"/>
      <c r="P8325" s="17"/>
      <c r="Q8325" s="17"/>
      <c r="R8325" s="17"/>
      <c r="S8325" s="17"/>
      <c r="T8325" s="17"/>
      <c r="U8325" s="17"/>
      <c r="V8325" s="17"/>
      <c r="W8325" s="17"/>
    </row>
    <row r="8326" spans="3:23">
      <c r="C8326" s="3"/>
      <c r="E8326" s="2"/>
      <c r="H8326" s="40"/>
      <c r="I8326" s="10"/>
      <c r="J8326" s="9"/>
      <c r="K8326" s="53"/>
      <c r="L8326" s="54"/>
      <c r="P8326" s="17"/>
      <c r="Q8326" s="17"/>
      <c r="R8326" s="17"/>
      <c r="S8326" s="17"/>
      <c r="T8326" s="17"/>
      <c r="U8326" s="17"/>
      <c r="V8326" s="17"/>
      <c r="W8326" s="17"/>
    </row>
    <row r="8327" spans="3:23">
      <c r="C8327" s="3"/>
      <c r="E8327" s="2"/>
      <c r="H8327" s="40"/>
      <c r="I8327" s="10"/>
      <c r="J8327" s="9"/>
      <c r="K8327" s="53"/>
      <c r="L8327" s="54"/>
      <c r="P8327" s="17"/>
      <c r="Q8327" s="17"/>
      <c r="R8327" s="17"/>
      <c r="S8327" s="17"/>
      <c r="T8327" s="17"/>
      <c r="U8327" s="17"/>
      <c r="V8327" s="17"/>
      <c r="W8327" s="17"/>
    </row>
    <row r="8328" spans="3:23">
      <c r="C8328" s="3"/>
      <c r="E8328" s="2"/>
      <c r="H8328" s="40"/>
      <c r="I8328" s="10"/>
      <c r="J8328" s="9"/>
      <c r="K8328" s="53"/>
      <c r="L8328" s="54"/>
      <c r="P8328" s="17"/>
      <c r="Q8328" s="17"/>
      <c r="R8328" s="17"/>
      <c r="S8328" s="17"/>
      <c r="T8328" s="17"/>
      <c r="U8328" s="17"/>
      <c r="V8328" s="17"/>
      <c r="W8328" s="17"/>
    </row>
    <row r="8329" spans="3:23">
      <c r="C8329" s="3"/>
      <c r="E8329" s="2"/>
      <c r="H8329" s="40"/>
      <c r="I8329" s="10"/>
      <c r="J8329" s="9"/>
      <c r="K8329" s="53"/>
      <c r="L8329" s="54"/>
      <c r="P8329" s="17"/>
      <c r="Q8329" s="17"/>
      <c r="R8329" s="17"/>
      <c r="S8329" s="17"/>
      <c r="T8329" s="17"/>
      <c r="U8329" s="17"/>
      <c r="V8329" s="17"/>
      <c r="W8329" s="17"/>
    </row>
    <row r="8330" spans="3:23">
      <c r="C8330" s="3"/>
      <c r="E8330" s="2"/>
      <c r="H8330" s="40"/>
      <c r="I8330" s="10"/>
      <c r="J8330" s="9"/>
      <c r="K8330" s="53"/>
      <c r="L8330" s="54"/>
      <c r="P8330" s="17"/>
      <c r="Q8330" s="17"/>
      <c r="R8330" s="17"/>
      <c r="S8330" s="17"/>
      <c r="T8330" s="17"/>
      <c r="U8330" s="17"/>
      <c r="V8330" s="17"/>
      <c r="W8330" s="17"/>
    </row>
    <row r="8331" spans="3:23">
      <c r="C8331" s="3"/>
      <c r="E8331" s="2"/>
      <c r="H8331" s="40"/>
      <c r="I8331" s="10"/>
      <c r="J8331" s="9"/>
      <c r="K8331" s="53"/>
      <c r="L8331" s="54"/>
      <c r="P8331" s="17"/>
      <c r="Q8331" s="17"/>
      <c r="R8331" s="17"/>
      <c r="S8331" s="17"/>
      <c r="T8331" s="17"/>
      <c r="U8331" s="17"/>
      <c r="V8331" s="17"/>
      <c r="W8331" s="17"/>
    </row>
    <row r="8332" spans="3:23">
      <c r="C8332" s="3"/>
      <c r="E8332" s="2"/>
      <c r="H8332" s="40"/>
      <c r="I8332" s="10"/>
      <c r="J8332" s="9"/>
      <c r="K8332" s="53"/>
      <c r="L8332" s="54"/>
      <c r="P8332" s="17"/>
      <c r="Q8332" s="17"/>
      <c r="R8332" s="17"/>
      <c r="S8332" s="17"/>
      <c r="T8332" s="17"/>
      <c r="U8332" s="17"/>
      <c r="V8332" s="17"/>
      <c r="W8332" s="17"/>
    </row>
    <row r="8333" spans="3:23">
      <c r="C8333" s="3"/>
      <c r="E8333" s="2"/>
      <c r="H8333" s="40"/>
      <c r="I8333" s="10"/>
      <c r="J8333" s="9"/>
      <c r="K8333" s="53"/>
      <c r="L8333" s="54"/>
      <c r="P8333" s="17"/>
      <c r="Q8333" s="17"/>
      <c r="R8333" s="17"/>
      <c r="S8333" s="17"/>
      <c r="T8333" s="17"/>
      <c r="U8333" s="17"/>
      <c r="V8333" s="17"/>
      <c r="W8333" s="17"/>
    </row>
    <row r="8334" spans="3:23">
      <c r="C8334" s="3"/>
      <c r="E8334" s="2"/>
      <c r="H8334" s="40"/>
      <c r="I8334" s="10"/>
      <c r="J8334" s="9"/>
      <c r="K8334" s="53"/>
      <c r="L8334" s="54"/>
      <c r="P8334" s="17"/>
      <c r="Q8334" s="17"/>
      <c r="R8334" s="17"/>
      <c r="S8334" s="17"/>
      <c r="T8334" s="17"/>
      <c r="U8334" s="17"/>
      <c r="V8334" s="17"/>
      <c r="W8334" s="17"/>
    </row>
    <row r="8335" spans="3:23">
      <c r="C8335" s="3"/>
      <c r="E8335" s="2"/>
      <c r="H8335" s="40"/>
      <c r="I8335" s="10"/>
      <c r="J8335" s="9"/>
      <c r="K8335" s="53"/>
      <c r="L8335" s="54"/>
      <c r="P8335" s="17"/>
      <c r="Q8335" s="17"/>
      <c r="R8335" s="17"/>
      <c r="S8335" s="17"/>
      <c r="T8335" s="17"/>
      <c r="U8335" s="17"/>
      <c r="V8335" s="17"/>
      <c r="W8335" s="17"/>
    </row>
    <row r="8336" spans="3:23">
      <c r="C8336" s="3"/>
      <c r="E8336" s="2"/>
      <c r="H8336" s="40"/>
      <c r="I8336" s="10"/>
      <c r="J8336" s="9"/>
      <c r="K8336" s="53"/>
      <c r="L8336" s="54"/>
      <c r="P8336" s="17"/>
      <c r="Q8336" s="17"/>
      <c r="R8336" s="17"/>
      <c r="S8336" s="17"/>
      <c r="T8336" s="17"/>
      <c r="U8336" s="17"/>
      <c r="V8336" s="17"/>
      <c r="W8336" s="17"/>
    </row>
    <row r="8337" spans="3:23">
      <c r="C8337" s="3"/>
      <c r="E8337" s="2"/>
      <c r="H8337" s="40"/>
      <c r="I8337" s="10"/>
      <c r="J8337" s="9"/>
      <c r="K8337" s="53"/>
      <c r="L8337" s="54"/>
      <c r="P8337" s="17"/>
      <c r="Q8337" s="17"/>
      <c r="R8337" s="17"/>
      <c r="S8337" s="17"/>
      <c r="T8337" s="17"/>
      <c r="U8337" s="17"/>
      <c r="V8337" s="17"/>
      <c r="W8337" s="17"/>
    </row>
    <row r="8338" spans="3:23">
      <c r="C8338" s="3"/>
      <c r="E8338" s="2"/>
      <c r="H8338" s="40"/>
      <c r="I8338" s="10"/>
      <c r="J8338" s="9"/>
      <c r="K8338" s="53"/>
      <c r="L8338" s="54"/>
      <c r="P8338" s="17"/>
      <c r="Q8338" s="17"/>
      <c r="R8338" s="17"/>
      <c r="S8338" s="17"/>
      <c r="T8338" s="17"/>
      <c r="U8338" s="17"/>
      <c r="V8338" s="17"/>
      <c r="W8338" s="17"/>
    </row>
    <row r="8339" spans="3:23">
      <c r="C8339" s="3"/>
      <c r="E8339" s="2"/>
      <c r="H8339" s="40"/>
      <c r="I8339" s="10"/>
      <c r="J8339" s="9"/>
      <c r="K8339" s="53"/>
      <c r="L8339" s="54"/>
      <c r="P8339" s="17"/>
      <c r="Q8339" s="17"/>
      <c r="R8339" s="17"/>
      <c r="S8339" s="17"/>
      <c r="T8339" s="17"/>
      <c r="U8339" s="17"/>
      <c r="V8339" s="17"/>
      <c r="W8339" s="17"/>
    </row>
    <row r="8340" spans="3:23">
      <c r="C8340" s="3"/>
      <c r="E8340" s="2"/>
      <c r="H8340" s="40"/>
      <c r="I8340" s="10"/>
      <c r="J8340" s="9"/>
      <c r="K8340" s="53"/>
      <c r="L8340" s="54"/>
      <c r="P8340" s="17"/>
      <c r="Q8340" s="17"/>
      <c r="R8340" s="17"/>
      <c r="S8340" s="17"/>
      <c r="T8340" s="17"/>
      <c r="U8340" s="17"/>
      <c r="V8340" s="17"/>
      <c r="W8340" s="17"/>
    </row>
    <row r="8341" spans="3:23">
      <c r="C8341" s="3"/>
      <c r="E8341" s="2"/>
      <c r="H8341" s="40"/>
      <c r="I8341" s="10"/>
      <c r="J8341" s="9"/>
      <c r="K8341" s="53"/>
      <c r="L8341" s="54"/>
      <c r="P8341" s="17"/>
      <c r="Q8341" s="17"/>
      <c r="R8341" s="17"/>
      <c r="S8341" s="17"/>
      <c r="T8341" s="17"/>
      <c r="U8341" s="17"/>
      <c r="V8341" s="17"/>
      <c r="W8341" s="17"/>
    </row>
    <row r="8342" spans="3:23">
      <c r="C8342" s="3"/>
      <c r="E8342" s="2"/>
      <c r="H8342" s="40"/>
      <c r="I8342" s="10"/>
      <c r="J8342" s="9"/>
      <c r="K8342" s="53"/>
      <c r="L8342" s="54"/>
      <c r="P8342" s="17"/>
      <c r="Q8342" s="17"/>
      <c r="R8342" s="17"/>
      <c r="S8342" s="17"/>
      <c r="T8342" s="17"/>
      <c r="U8342" s="17"/>
      <c r="V8342" s="17"/>
      <c r="W8342" s="17"/>
    </row>
    <row r="8343" spans="3:23">
      <c r="C8343" s="3"/>
      <c r="E8343" s="2"/>
      <c r="H8343" s="40"/>
      <c r="I8343" s="10"/>
      <c r="J8343" s="9"/>
      <c r="K8343" s="53"/>
      <c r="L8343" s="54"/>
      <c r="P8343" s="17"/>
      <c r="Q8343" s="17"/>
      <c r="R8343" s="17"/>
      <c r="S8343" s="17"/>
      <c r="T8343" s="17"/>
      <c r="U8343" s="17"/>
      <c r="V8343" s="17"/>
      <c r="W8343" s="17"/>
    </row>
    <row r="8344" spans="3:23">
      <c r="C8344" s="3"/>
      <c r="E8344" s="2"/>
      <c r="H8344" s="40"/>
      <c r="I8344" s="10"/>
      <c r="J8344" s="9"/>
      <c r="K8344" s="53"/>
      <c r="L8344" s="54"/>
      <c r="P8344" s="17"/>
      <c r="Q8344" s="17"/>
      <c r="R8344" s="17"/>
      <c r="S8344" s="17"/>
      <c r="T8344" s="17"/>
      <c r="U8344" s="17"/>
      <c r="V8344" s="17"/>
      <c r="W8344" s="17"/>
    </row>
    <row r="8345" spans="3:23">
      <c r="C8345" s="3"/>
      <c r="E8345" s="2"/>
      <c r="H8345" s="40"/>
      <c r="I8345" s="10"/>
      <c r="J8345" s="9"/>
      <c r="K8345" s="53"/>
      <c r="L8345" s="54"/>
      <c r="P8345" s="17"/>
      <c r="Q8345" s="17"/>
      <c r="R8345" s="17"/>
      <c r="S8345" s="17"/>
      <c r="T8345" s="17"/>
      <c r="U8345" s="17"/>
      <c r="V8345" s="17"/>
      <c r="W8345" s="17"/>
    </row>
    <row r="8346" spans="3:23">
      <c r="C8346" s="3"/>
      <c r="E8346" s="2"/>
      <c r="H8346" s="40"/>
      <c r="I8346" s="10"/>
      <c r="J8346" s="9"/>
      <c r="K8346" s="53"/>
      <c r="L8346" s="54"/>
      <c r="P8346" s="17"/>
      <c r="Q8346" s="17"/>
      <c r="R8346" s="17"/>
      <c r="S8346" s="17"/>
      <c r="T8346" s="17"/>
      <c r="U8346" s="17"/>
      <c r="V8346" s="17"/>
      <c r="W8346" s="17"/>
    </row>
    <row r="8347" spans="3:23">
      <c r="C8347" s="3"/>
      <c r="E8347" s="2"/>
      <c r="H8347" s="40"/>
      <c r="I8347" s="10"/>
      <c r="J8347" s="9"/>
      <c r="K8347" s="53"/>
      <c r="L8347" s="54"/>
      <c r="P8347" s="17"/>
      <c r="Q8347" s="17"/>
      <c r="R8347" s="17"/>
      <c r="S8347" s="17"/>
      <c r="T8347" s="17"/>
      <c r="U8347" s="17"/>
      <c r="V8347" s="17"/>
      <c r="W8347" s="17"/>
    </row>
    <row r="8348" spans="3:23">
      <c r="C8348" s="3"/>
      <c r="E8348" s="2"/>
      <c r="H8348" s="40"/>
      <c r="I8348" s="10"/>
      <c r="J8348" s="9"/>
      <c r="K8348" s="53"/>
      <c r="L8348" s="54"/>
      <c r="P8348" s="17"/>
      <c r="Q8348" s="17"/>
      <c r="R8348" s="17"/>
      <c r="S8348" s="17"/>
      <c r="T8348" s="17"/>
      <c r="U8348" s="17"/>
      <c r="V8348" s="17"/>
      <c r="W8348" s="17"/>
    </row>
    <row r="8349" spans="3:23">
      <c r="C8349" s="3"/>
      <c r="E8349" s="2"/>
      <c r="H8349" s="40"/>
      <c r="I8349" s="10"/>
      <c r="J8349" s="9"/>
      <c r="K8349" s="53"/>
      <c r="L8349" s="54"/>
      <c r="P8349" s="17"/>
      <c r="Q8349" s="17"/>
      <c r="R8349" s="17"/>
      <c r="S8349" s="17"/>
      <c r="T8349" s="17"/>
      <c r="U8349" s="17"/>
      <c r="V8349" s="17"/>
      <c r="W8349" s="17"/>
    </row>
    <row r="8350" spans="3:23">
      <c r="C8350" s="3"/>
      <c r="E8350" s="2"/>
      <c r="H8350" s="40"/>
      <c r="I8350" s="10"/>
      <c r="J8350" s="9"/>
      <c r="K8350" s="53"/>
      <c r="L8350" s="54"/>
      <c r="P8350" s="17"/>
      <c r="Q8350" s="17"/>
      <c r="R8350" s="17"/>
      <c r="S8350" s="17"/>
      <c r="T8350" s="17"/>
      <c r="U8350" s="17"/>
      <c r="V8350" s="17"/>
      <c r="W8350" s="17"/>
    </row>
    <row r="8351" spans="3:23">
      <c r="C8351" s="3"/>
      <c r="E8351" s="2"/>
      <c r="H8351" s="40"/>
      <c r="I8351" s="10"/>
      <c r="J8351" s="9"/>
      <c r="K8351" s="53"/>
      <c r="L8351" s="54"/>
      <c r="P8351" s="17"/>
      <c r="Q8351" s="17"/>
      <c r="R8351" s="17"/>
      <c r="S8351" s="17"/>
      <c r="T8351" s="17"/>
      <c r="U8351" s="17"/>
      <c r="V8351" s="17"/>
      <c r="W8351" s="17"/>
    </row>
    <row r="8352" spans="3:23">
      <c r="C8352" s="3"/>
      <c r="E8352" s="2"/>
      <c r="H8352" s="40"/>
      <c r="I8352" s="10"/>
      <c r="J8352" s="9"/>
      <c r="K8352" s="53"/>
      <c r="L8352" s="54"/>
      <c r="P8352" s="17"/>
      <c r="Q8352" s="17"/>
      <c r="R8352" s="17"/>
      <c r="S8352" s="17"/>
      <c r="T8352" s="17"/>
      <c r="U8352" s="17"/>
      <c r="V8352" s="17"/>
      <c r="W8352" s="17"/>
    </row>
    <row r="8353" spans="3:23">
      <c r="C8353" s="3"/>
      <c r="E8353" s="2"/>
      <c r="H8353" s="40"/>
      <c r="I8353" s="10"/>
      <c r="J8353" s="9"/>
      <c r="K8353" s="53"/>
      <c r="L8353" s="54"/>
      <c r="P8353" s="17"/>
      <c r="Q8353" s="17"/>
      <c r="R8353" s="17"/>
      <c r="S8353" s="17"/>
      <c r="T8353" s="17"/>
      <c r="U8353" s="17"/>
      <c r="V8353" s="17"/>
      <c r="W8353" s="17"/>
    </row>
    <row r="8354" spans="3:23">
      <c r="C8354" s="3"/>
      <c r="E8354" s="2"/>
      <c r="H8354" s="40"/>
      <c r="I8354" s="10"/>
      <c r="J8354" s="9"/>
      <c r="K8354" s="53"/>
      <c r="L8354" s="54"/>
      <c r="P8354" s="17"/>
      <c r="Q8354" s="17"/>
      <c r="R8354" s="17"/>
      <c r="S8354" s="17"/>
      <c r="T8354" s="17"/>
      <c r="U8354" s="17"/>
      <c r="V8354" s="17"/>
      <c r="W8354" s="17"/>
    </row>
    <row r="8355" spans="3:23">
      <c r="C8355" s="3"/>
      <c r="E8355" s="2"/>
      <c r="H8355" s="40"/>
      <c r="I8355" s="10"/>
      <c r="J8355" s="9"/>
      <c r="K8355" s="53"/>
      <c r="L8355" s="54"/>
      <c r="P8355" s="17"/>
      <c r="Q8355" s="17"/>
      <c r="R8355" s="17"/>
      <c r="S8355" s="17"/>
      <c r="T8355" s="17"/>
      <c r="U8355" s="17"/>
      <c r="V8355" s="17"/>
      <c r="W8355" s="17"/>
    </row>
    <row r="8356" spans="3:23">
      <c r="C8356" s="3"/>
      <c r="E8356" s="2"/>
      <c r="H8356" s="40"/>
      <c r="I8356" s="10"/>
      <c r="J8356" s="9"/>
      <c r="K8356" s="53"/>
      <c r="L8356" s="54"/>
      <c r="P8356" s="17"/>
      <c r="Q8356" s="17"/>
      <c r="R8356" s="17"/>
      <c r="S8356" s="17"/>
      <c r="T8356" s="17"/>
      <c r="U8356" s="17"/>
      <c r="V8356" s="17"/>
      <c r="W8356" s="17"/>
    </row>
    <row r="8357" spans="3:23">
      <c r="C8357" s="3"/>
      <c r="E8357" s="2"/>
      <c r="H8357" s="40"/>
      <c r="I8357" s="10"/>
      <c r="J8357" s="9"/>
      <c r="K8357" s="53"/>
      <c r="L8357" s="54"/>
      <c r="P8357" s="17"/>
      <c r="Q8357" s="17"/>
      <c r="R8357" s="17"/>
      <c r="S8357" s="17"/>
      <c r="T8357" s="17"/>
      <c r="U8357" s="17"/>
      <c r="V8357" s="17"/>
      <c r="W8357" s="17"/>
    </row>
    <row r="8358" spans="3:23">
      <c r="C8358" s="3"/>
      <c r="E8358" s="2"/>
      <c r="H8358" s="40"/>
      <c r="I8358" s="10"/>
      <c r="J8358" s="9"/>
      <c r="K8358" s="53"/>
      <c r="L8358" s="54"/>
      <c r="P8358" s="17"/>
      <c r="Q8358" s="17"/>
      <c r="R8358" s="17"/>
      <c r="S8358" s="17"/>
      <c r="T8358" s="17"/>
      <c r="U8358" s="17"/>
      <c r="V8358" s="17"/>
      <c r="W8358" s="17"/>
    </row>
    <row r="8359" spans="3:23">
      <c r="C8359" s="3"/>
      <c r="E8359" s="2"/>
      <c r="H8359" s="40"/>
      <c r="I8359" s="10"/>
      <c r="J8359" s="9"/>
      <c r="K8359" s="53"/>
      <c r="L8359" s="54"/>
      <c r="P8359" s="17"/>
      <c r="Q8359" s="17"/>
      <c r="R8359" s="17"/>
      <c r="S8359" s="17"/>
      <c r="T8359" s="17"/>
      <c r="U8359" s="17"/>
      <c r="V8359" s="17"/>
      <c r="W8359" s="17"/>
    </row>
    <row r="8360" spans="3:23">
      <c r="C8360" s="3"/>
      <c r="E8360" s="2"/>
      <c r="H8360" s="40"/>
      <c r="I8360" s="10"/>
      <c r="J8360" s="9"/>
      <c r="K8360" s="53"/>
      <c r="L8360" s="54"/>
      <c r="P8360" s="17"/>
      <c r="Q8360" s="17"/>
      <c r="R8360" s="17"/>
      <c r="S8360" s="17"/>
      <c r="T8360" s="17"/>
      <c r="U8360" s="17"/>
      <c r="V8360" s="17"/>
      <c r="W8360" s="17"/>
    </row>
    <row r="8361" spans="3:23">
      <c r="C8361" s="3"/>
      <c r="E8361" s="2"/>
      <c r="H8361" s="40"/>
      <c r="I8361" s="10"/>
      <c r="J8361" s="9"/>
      <c r="K8361" s="53"/>
      <c r="L8361" s="54"/>
      <c r="P8361" s="17"/>
      <c r="Q8361" s="17"/>
      <c r="R8361" s="17"/>
      <c r="S8361" s="17"/>
      <c r="T8361" s="17"/>
      <c r="U8361" s="17"/>
      <c r="V8361" s="17"/>
      <c r="W8361" s="17"/>
    </row>
    <row r="8362" spans="3:23">
      <c r="C8362" s="3"/>
      <c r="E8362" s="2"/>
      <c r="H8362" s="40"/>
      <c r="I8362" s="10"/>
      <c r="J8362" s="9"/>
      <c r="K8362" s="53"/>
      <c r="L8362" s="54"/>
      <c r="P8362" s="17"/>
      <c r="Q8362" s="17"/>
      <c r="R8362" s="17"/>
      <c r="S8362" s="17"/>
      <c r="T8362" s="17"/>
      <c r="U8362" s="17"/>
      <c r="V8362" s="17"/>
      <c r="W8362" s="17"/>
    </row>
    <row r="8363" spans="3:23">
      <c r="C8363" s="3"/>
      <c r="E8363" s="2"/>
      <c r="H8363" s="40"/>
      <c r="I8363" s="10"/>
      <c r="J8363" s="9"/>
      <c r="K8363" s="53"/>
      <c r="L8363" s="54"/>
      <c r="P8363" s="17"/>
      <c r="Q8363" s="17"/>
      <c r="R8363" s="17"/>
      <c r="S8363" s="17"/>
      <c r="T8363" s="17"/>
      <c r="U8363" s="17"/>
      <c r="V8363" s="17"/>
      <c r="W8363" s="17"/>
    </row>
    <row r="8364" spans="3:23">
      <c r="C8364" s="3"/>
      <c r="E8364" s="2"/>
      <c r="H8364" s="40"/>
      <c r="I8364" s="10"/>
      <c r="J8364" s="9"/>
      <c r="K8364" s="53"/>
      <c r="L8364" s="54"/>
      <c r="P8364" s="17"/>
      <c r="Q8364" s="17"/>
      <c r="R8364" s="17"/>
      <c r="S8364" s="17"/>
      <c r="T8364" s="17"/>
      <c r="U8364" s="17"/>
      <c r="V8364" s="17"/>
      <c r="W8364" s="17"/>
    </row>
    <row r="8365" spans="3:23">
      <c r="C8365" s="3"/>
      <c r="E8365" s="2"/>
      <c r="H8365" s="40"/>
      <c r="I8365" s="10"/>
      <c r="J8365" s="9"/>
      <c r="K8365" s="53"/>
      <c r="L8365" s="54"/>
      <c r="P8365" s="17"/>
      <c r="Q8365" s="17"/>
      <c r="R8365" s="17"/>
      <c r="S8365" s="17"/>
      <c r="T8365" s="17"/>
      <c r="U8365" s="17"/>
      <c r="V8365" s="17"/>
      <c r="W8365" s="17"/>
    </row>
    <row r="8366" spans="3:23">
      <c r="C8366" s="3"/>
      <c r="E8366" s="2"/>
      <c r="H8366" s="40"/>
      <c r="I8366" s="10"/>
      <c r="J8366" s="9"/>
      <c r="K8366" s="53"/>
      <c r="L8366" s="54"/>
      <c r="P8366" s="17"/>
      <c r="Q8366" s="17"/>
      <c r="R8366" s="17"/>
      <c r="S8366" s="17"/>
      <c r="T8366" s="17"/>
      <c r="U8366" s="17"/>
      <c r="V8366" s="17"/>
      <c r="W8366" s="17"/>
    </row>
    <row r="8367" spans="3:23">
      <c r="C8367" s="3"/>
      <c r="E8367" s="2"/>
      <c r="H8367" s="40"/>
      <c r="I8367" s="10"/>
      <c r="J8367" s="9"/>
      <c r="K8367" s="53"/>
      <c r="L8367" s="54"/>
      <c r="P8367" s="17"/>
      <c r="Q8367" s="17"/>
      <c r="R8367" s="17"/>
      <c r="S8367" s="17"/>
      <c r="T8367" s="17"/>
      <c r="U8367" s="17"/>
      <c r="V8367" s="17"/>
      <c r="W8367" s="17"/>
    </row>
    <row r="8368" spans="3:23">
      <c r="C8368" s="3"/>
      <c r="E8368" s="2"/>
      <c r="H8368" s="40"/>
      <c r="I8368" s="10"/>
      <c r="J8368" s="9"/>
      <c r="K8368" s="53"/>
      <c r="L8368" s="54"/>
      <c r="P8368" s="17"/>
      <c r="Q8368" s="17"/>
      <c r="R8368" s="17"/>
      <c r="S8368" s="17"/>
      <c r="T8368" s="17"/>
      <c r="U8368" s="17"/>
      <c r="V8368" s="17"/>
      <c r="W8368" s="17"/>
    </row>
    <row r="8369" spans="3:23">
      <c r="C8369" s="3"/>
      <c r="E8369" s="2"/>
      <c r="H8369" s="40"/>
      <c r="I8369" s="10"/>
      <c r="J8369" s="9"/>
      <c r="K8369" s="53"/>
      <c r="L8369" s="54"/>
      <c r="P8369" s="17"/>
      <c r="Q8369" s="17"/>
      <c r="R8369" s="17"/>
      <c r="S8369" s="17"/>
      <c r="T8369" s="17"/>
      <c r="U8369" s="17"/>
      <c r="V8369" s="17"/>
      <c r="W8369" s="17"/>
    </row>
    <row r="8370" spans="3:23">
      <c r="C8370" s="3"/>
      <c r="E8370" s="2"/>
      <c r="H8370" s="40"/>
      <c r="I8370" s="10"/>
      <c r="J8370" s="9"/>
      <c r="K8370" s="53"/>
      <c r="L8370" s="54"/>
      <c r="P8370" s="17"/>
      <c r="Q8370" s="17"/>
      <c r="R8370" s="17"/>
      <c r="S8370" s="17"/>
      <c r="T8370" s="17"/>
      <c r="U8370" s="17"/>
      <c r="V8370" s="17"/>
      <c r="W8370" s="17"/>
    </row>
    <row r="8371" spans="3:23">
      <c r="C8371" s="3"/>
      <c r="E8371" s="2"/>
      <c r="H8371" s="40"/>
      <c r="I8371" s="10"/>
      <c r="J8371" s="9"/>
      <c r="K8371" s="53"/>
      <c r="L8371" s="54"/>
      <c r="P8371" s="17"/>
      <c r="Q8371" s="17"/>
      <c r="R8371" s="17"/>
      <c r="S8371" s="17"/>
      <c r="T8371" s="17"/>
      <c r="U8371" s="17"/>
      <c r="V8371" s="17"/>
      <c r="W8371" s="17"/>
    </row>
    <row r="8372" spans="3:23">
      <c r="C8372" s="3"/>
      <c r="E8372" s="2"/>
      <c r="H8372" s="40"/>
      <c r="I8372" s="10"/>
      <c r="J8372" s="9"/>
      <c r="K8372" s="53"/>
      <c r="L8372" s="54"/>
      <c r="P8372" s="17"/>
      <c r="Q8372" s="17"/>
      <c r="R8372" s="17"/>
      <c r="S8372" s="17"/>
      <c r="T8372" s="17"/>
      <c r="U8372" s="17"/>
      <c r="V8372" s="17"/>
      <c r="W8372" s="17"/>
    </row>
    <row r="8373" spans="3:23">
      <c r="C8373" s="3"/>
      <c r="E8373" s="2"/>
      <c r="H8373" s="40"/>
      <c r="I8373" s="10"/>
      <c r="J8373" s="9"/>
      <c r="K8373" s="53"/>
      <c r="L8373" s="54"/>
      <c r="P8373" s="17"/>
      <c r="Q8373" s="17"/>
      <c r="R8373" s="17"/>
      <c r="S8373" s="17"/>
      <c r="T8373" s="17"/>
      <c r="U8373" s="17"/>
      <c r="V8373" s="17"/>
      <c r="W8373" s="17"/>
    </row>
    <row r="8374" spans="3:23">
      <c r="C8374" s="3"/>
      <c r="E8374" s="2"/>
      <c r="H8374" s="40"/>
      <c r="I8374" s="10"/>
      <c r="J8374" s="9"/>
      <c r="K8374" s="53"/>
      <c r="L8374" s="54"/>
      <c r="P8374" s="17"/>
      <c r="Q8374" s="17"/>
      <c r="R8374" s="17"/>
      <c r="S8374" s="17"/>
      <c r="T8374" s="17"/>
      <c r="U8374" s="17"/>
      <c r="V8374" s="17"/>
      <c r="W8374" s="17"/>
    </row>
    <row r="8375" spans="3:23">
      <c r="C8375" s="3"/>
      <c r="E8375" s="2"/>
      <c r="H8375" s="40"/>
      <c r="I8375" s="10"/>
      <c r="J8375" s="9"/>
      <c r="K8375" s="53"/>
      <c r="L8375" s="54"/>
      <c r="P8375" s="17"/>
      <c r="Q8375" s="17"/>
      <c r="R8375" s="17"/>
      <c r="S8375" s="17"/>
      <c r="T8375" s="17"/>
      <c r="U8375" s="17"/>
      <c r="V8375" s="17"/>
      <c r="W8375" s="17"/>
    </row>
    <row r="8376" spans="3:23">
      <c r="C8376" s="3"/>
      <c r="E8376" s="2"/>
      <c r="H8376" s="40"/>
      <c r="I8376" s="10"/>
      <c r="J8376" s="9"/>
      <c r="K8376" s="53"/>
      <c r="L8376" s="54"/>
      <c r="P8376" s="17"/>
      <c r="Q8376" s="17"/>
      <c r="R8376" s="17"/>
      <c r="S8376" s="17"/>
      <c r="T8376" s="17"/>
      <c r="U8376" s="17"/>
      <c r="V8376" s="17"/>
      <c r="W8376" s="17"/>
    </row>
    <row r="8377" spans="3:23">
      <c r="C8377" s="3"/>
      <c r="E8377" s="2"/>
      <c r="H8377" s="40"/>
      <c r="I8377" s="10"/>
      <c r="J8377" s="9"/>
      <c r="K8377" s="53"/>
      <c r="L8377" s="54"/>
      <c r="P8377" s="17"/>
      <c r="Q8377" s="17"/>
      <c r="R8377" s="17"/>
      <c r="S8377" s="17"/>
      <c r="T8377" s="17"/>
      <c r="U8377" s="17"/>
      <c r="V8377" s="17"/>
      <c r="W8377" s="17"/>
    </row>
    <row r="8378" spans="3:23">
      <c r="C8378" s="3"/>
      <c r="E8378" s="2"/>
      <c r="H8378" s="40"/>
      <c r="I8378" s="10"/>
      <c r="J8378" s="9"/>
      <c r="K8378" s="53"/>
      <c r="L8378" s="54"/>
      <c r="P8378" s="17"/>
      <c r="Q8378" s="17"/>
      <c r="R8378" s="17"/>
      <c r="S8378" s="17"/>
      <c r="T8378" s="17"/>
      <c r="U8378" s="17"/>
      <c r="V8378" s="17"/>
      <c r="W8378" s="17"/>
    </row>
    <row r="8379" spans="3:23">
      <c r="C8379" s="3"/>
      <c r="E8379" s="2"/>
      <c r="H8379" s="40"/>
      <c r="I8379" s="10"/>
      <c r="J8379" s="9"/>
      <c r="K8379" s="53"/>
      <c r="L8379" s="54"/>
      <c r="P8379" s="17"/>
      <c r="Q8379" s="17"/>
      <c r="R8379" s="17"/>
      <c r="S8379" s="17"/>
      <c r="T8379" s="17"/>
      <c r="U8379" s="17"/>
      <c r="V8379" s="17"/>
      <c r="W8379" s="17"/>
    </row>
    <row r="8380" spans="3:23">
      <c r="C8380" s="3"/>
      <c r="E8380" s="2"/>
      <c r="H8380" s="40"/>
      <c r="I8380" s="10"/>
      <c r="J8380" s="9"/>
      <c r="K8380" s="53"/>
      <c r="L8380" s="54"/>
      <c r="P8380" s="17"/>
      <c r="Q8380" s="17"/>
      <c r="R8380" s="17"/>
      <c r="S8380" s="17"/>
      <c r="T8380" s="17"/>
      <c r="U8380" s="17"/>
      <c r="V8380" s="17"/>
      <c r="W8380" s="17"/>
    </row>
    <row r="8381" spans="3:23">
      <c r="C8381" s="3"/>
      <c r="E8381" s="2"/>
      <c r="H8381" s="40"/>
      <c r="I8381" s="10"/>
      <c r="J8381" s="9"/>
      <c r="K8381" s="53"/>
      <c r="L8381" s="54"/>
      <c r="P8381" s="17"/>
      <c r="Q8381" s="17"/>
      <c r="R8381" s="17"/>
      <c r="S8381" s="17"/>
      <c r="T8381" s="17"/>
      <c r="U8381" s="17"/>
      <c r="V8381" s="17"/>
      <c r="W8381" s="17"/>
    </row>
    <row r="8382" spans="3:23">
      <c r="C8382" s="3"/>
      <c r="E8382" s="2"/>
      <c r="H8382" s="40"/>
      <c r="I8382" s="10"/>
      <c r="J8382" s="9"/>
      <c r="K8382" s="53"/>
      <c r="L8382" s="54"/>
      <c r="P8382" s="17"/>
      <c r="Q8382" s="17"/>
      <c r="R8382" s="17"/>
      <c r="S8382" s="17"/>
      <c r="T8382" s="17"/>
      <c r="U8382" s="17"/>
      <c r="V8382" s="17"/>
      <c r="W8382" s="17"/>
    </row>
    <row r="8383" spans="3:23">
      <c r="C8383" s="3"/>
      <c r="E8383" s="2"/>
      <c r="H8383" s="40"/>
      <c r="I8383" s="10"/>
      <c r="J8383" s="9"/>
      <c r="K8383" s="53"/>
      <c r="L8383" s="54"/>
      <c r="P8383" s="17"/>
      <c r="Q8383" s="17"/>
      <c r="R8383" s="17"/>
      <c r="S8383" s="17"/>
      <c r="T8383" s="17"/>
      <c r="U8383" s="17"/>
      <c r="V8383" s="17"/>
      <c r="W8383" s="17"/>
    </row>
    <row r="8384" spans="3:23">
      <c r="C8384" s="3"/>
      <c r="E8384" s="2"/>
      <c r="H8384" s="40"/>
      <c r="I8384" s="10"/>
      <c r="J8384" s="9"/>
      <c r="K8384" s="53"/>
      <c r="L8384" s="54"/>
      <c r="P8384" s="17"/>
      <c r="Q8384" s="17"/>
      <c r="R8384" s="17"/>
      <c r="S8384" s="17"/>
      <c r="T8384" s="17"/>
      <c r="U8384" s="17"/>
      <c r="V8384" s="17"/>
      <c r="W8384" s="17"/>
    </row>
    <row r="8385" spans="3:23">
      <c r="C8385" s="3"/>
      <c r="E8385" s="2"/>
      <c r="H8385" s="40"/>
      <c r="I8385" s="10"/>
      <c r="J8385" s="9"/>
      <c r="K8385" s="53"/>
      <c r="L8385" s="54"/>
      <c r="P8385" s="17"/>
      <c r="Q8385" s="17"/>
      <c r="R8385" s="17"/>
      <c r="S8385" s="17"/>
      <c r="T8385" s="17"/>
      <c r="U8385" s="17"/>
      <c r="V8385" s="17"/>
      <c r="W8385" s="17"/>
    </row>
    <row r="8386" spans="3:23">
      <c r="C8386" s="3"/>
      <c r="E8386" s="2"/>
      <c r="H8386" s="40"/>
      <c r="I8386" s="10"/>
      <c r="J8386" s="9"/>
      <c r="K8386" s="53"/>
      <c r="L8386" s="54"/>
      <c r="P8386" s="17"/>
      <c r="Q8386" s="17"/>
      <c r="R8386" s="17"/>
      <c r="S8386" s="17"/>
      <c r="T8386" s="17"/>
      <c r="U8386" s="17"/>
      <c r="V8386" s="17"/>
      <c r="W8386" s="17"/>
    </row>
    <row r="8387" spans="3:23">
      <c r="C8387" s="3"/>
      <c r="E8387" s="2"/>
      <c r="H8387" s="40"/>
      <c r="I8387" s="10"/>
      <c r="J8387" s="9"/>
      <c r="K8387" s="53"/>
      <c r="L8387" s="54"/>
      <c r="P8387" s="17"/>
      <c r="Q8387" s="17"/>
      <c r="R8387" s="17"/>
      <c r="S8387" s="17"/>
      <c r="T8387" s="17"/>
      <c r="U8387" s="17"/>
      <c r="V8387" s="17"/>
      <c r="W8387" s="17"/>
    </row>
    <row r="8388" spans="3:23">
      <c r="C8388" s="3"/>
      <c r="E8388" s="2"/>
      <c r="H8388" s="40"/>
      <c r="I8388" s="10"/>
      <c r="J8388" s="9"/>
      <c r="K8388" s="53"/>
      <c r="L8388" s="54"/>
      <c r="P8388" s="17"/>
      <c r="Q8388" s="17"/>
      <c r="R8388" s="17"/>
      <c r="S8388" s="17"/>
      <c r="T8388" s="17"/>
      <c r="U8388" s="17"/>
      <c r="V8388" s="17"/>
      <c r="W8388" s="17"/>
    </row>
    <row r="8389" spans="3:23">
      <c r="C8389" s="3"/>
      <c r="E8389" s="2"/>
      <c r="H8389" s="40"/>
      <c r="I8389" s="10"/>
      <c r="J8389" s="9"/>
      <c r="K8389" s="53"/>
      <c r="L8389" s="54"/>
      <c r="P8389" s="17"/>
      <c r="Q8389" s="17"/>
      <c r="R8389" s="17"/>
      <c r="S8389" s="17"/>
      <c r="T8389" s="17"/>
      <c r="U8389" s="17"/>
      <c r="V8389" s="17"/>
      <c r="W8389" s="17"/>
    </row>
    <row r="8390" spans="3:23">
      <c r="C8390" s="3"/>
      <c r="E8390" s="2"/>
      <c r="H8390" s="40"/>
      <c r="I8390" s="10"/>
      <c r="J8390" s="9"/>
      <c r="K8390" s="53"/>
      <c r="L8390" s="54"/>
      <c r="P8390" s="17"/>
      <c r="Q8390" s="17"/>
      <c r="R8390" s="17"/>
      <c r="S8390" s="17"/>
      <c r="T8390" s="17"/>
      <c r="U8390" s="17"/>
      <c r="V8390" s="17"/>
      <c r="W8390" s="17"/>
    </row>
    <row r="8391" spans="3:23">
      <c r="C8391" s="3"/>
      <c r="E8391" s="2"/>
      <c r="H8391" s="40"/>
      <c r="I8391" s="10"/>
      <c r="J8391" s="9"/>
      <c r="K8391" s="53"/>
      <c r="L8391" s="54"/>
      <c r="P8391" s="17"/>
      <c r="Q8391" s="17"/>
      <c r="R8391" s="17"/>
      <c r="S8391" s="17"/>
      <c r="T8391" s="17"/>
      <c r="U8391" s="17"/>
      <c r="V8391" s="17"/>
      <c r="W8391" s="17"/>
    </row>
    <row r="8392" spans="3:23">
      <c r="C8392" s="3"/>
      <c r="E8392" s="2"/>
      <c r="H8392" s="40"/>
      <c r="I8392" s="10"/>
      <c r="J8392" s="9"/>
      <c r="K8392" s="53"/>
      <c r="L8392" s="54"/>
      <c r="P8392" s="17"/>
      <c r="Q8392" s="17"/>
      <c r="R8392" s="17"/>
      <c r="S8392" s="17"/>
      <c r="T8392" s="17"/>
      <c r="U8392" s="17"/>
      <c r="V8392" s="17"/>
      <c r="W8392" s="17"/>
    </row>
    <row r="8393" spans="3:23">
      <c r="C8393" s="3"/>
      <c r="E8393" s="2"/>
      <c r="H8393" s="40"/>
      <c r="I8393" s="10"/>
      <c r="J8393" s="9"/>
      <c r="K8393" s="53"/>
      <c r="L8393" s="54"/>
      <c r="P8393" s="17"/>
      <c r="Q8393" s="17"/>
      <c r="R8393" s="17"/>
      <c r="S8393" s="17"/>
      <c r="T8393" s="17"/>
      <c r="U8393" s="17"/>
      <c r="V8393" s="17"/>
      <c r="W8393" s="17"/>
    </row>
    <row r="8394" spans="3:23">
      <c r="C8394" s="3"/>
      <c r="E8394" s="2"/>
      <c r="H8394" s="40"/>
      <c r="I8394" s="10"/>
      <c r="J8394" s="9"/>
      <c r="K8394" s="53"/>
      <c r="L8394" s="54"/>
      <c r="P8394" s="17"/>
      <c r="Q8394" s="17"/>
      <c r="R8394" s="17"/>
      <c r="S8394" s="17"/>
      <c r="T8394" s="17"/>
      <c r="U8394" s="17"/>
      <c r="V8394" s="17"/>
      <c r="W8394" s="17"/>
    </row>
    <row r="8395" spans="3:23">
      <c r="C8395" s="3"/>
      <c r="E8395" s="2"/>
      <c r="H8395" s="40"/>
      <c r="I8395" s="10"/>
      <c r="J8395" s="9"/>
      <c r="K8395" s="53"/>
      <c r="L8395" s="54"/>
      <c r="P8395" s="17"/>
      <c r="Q8395" s="17"/>
      <c r="R8395" s="17"/>
      <c r="S8395" s="17"/>
      <c r="T8395" s="17"/>
      <c r="U8395" s="17"/>
      <c r="V8395" s="17"/>
      <c r="W8395" s="17"/>
    </row>
    <row r="8396" spans="3:23">
      <c r="C8396" s="3"/>
      <c r="E8396" s="2"/>
      <c r="H8396" s="40"/>
      <c r="I8396" s="10"/>
      <c r="J8396" s="9"/>
      <c r="K8396" s="53"/>
      <c r="L8396" s="54"/>
      <c r="P8396" s="17"/>
      <c r="Q8396" s="17"/>
      <c r="R8396" s="17"/>
      <c r="S8396" s="17"/>
      <c r="T8396" s="17"/>
      <c r="U8396" s="17"/>
      <c r="V8396" s="17"/>
      <c r="W8396" s="17"/>
    </row>
    <row r="8397" spans="3:23">
      <c r="C8397" s="3"/>
      <c r="E8397" s="2"/>
      <c r="H8397" s="40"/>
      <c r="I8397" s="10"/>
      <c r="J8397" s="9"/>
      <c r="K8397" s="53"/>
      <c r="L8397" s="54"/>
      <c r="P8397" s="17"/>
      <c r="Q8397" s="17"/>
      <c r="R8397" s="17"/>
      <c r="S8397" s="17"/>
      <c r="T8397" s="17"/>
      <c r="U8397" s="17"/>
      <c r="V8397" s="17"/>
      <c r="W8397" s="17"/>
    </row>
    <row r="8398" spans="3:23">
      <c r="C8398" s="3"/>
      <c r="E8398" s="2"/>
      <c r="H8398" s="40"/>
      <c r="I8398" s="10"/>
      <c r="J8398" s="9"/>
      <c r="K8398" s="53"/>
      <c r="L8398" s="54"/>
      <c r="P8398" s="17"/>
      <c r="Q8398" s="17"/>
      <c r="R8398" s="17"/>
      <c r="S8398" s="17"/>
      <c r="T8398" s="17"/>
      <c r="U8398" s="17"/>
      <c r="V8398" s="17"/>
      <c r="W8398" s="17"/>
    </row>
    <row r="8399" spans="3:23">
      <c r="C8399" s="3"/>
      <c r="E8399" s="2"/>
      <c r="H8399" s="40"/>
      <c r="I8399" s="10"/>
      <c r="J8399" s="9"/>
      <c r="K8399" s="53"/>
      <c r="L8399" s="54"/>
      <c r="P8399" s="17"/>
      <c r="Q8399" s="17"/>
      <c r="R8399" s="17"/>
      <c r="S8399" s="17"/>
      <c r="T8399" s="17"/>
      <c r="U8399" s="17"/>
      <c r="V8399" s="17"/>
      <c r="W8399" s="17"/>
    </row>
    <row r="8400" spans="3:23">
      <c r="C8400" s="3"/>
      <c r="E8400" s="2"/>
      <c r="H8400" s="40"/>
      <c r="I8400" s="10"/>
      <c r="J8400" s="9"/>
      <c r="K8400" s="53"/>
      <c r="L8400" s="54"/>
      <c r="P8400" s="17"/>
      <c r="Q8400" s="17"/>
      <c r="R8400" s="17"/>
      <c r="S8400" s="17"/>
      <c r="T8400" s="17"/>
      <c r="U8400" s="17"/>
      <c r="V8400" s="17"/>
      <c r="W8400" s="17"/>
    </row>
    <row r="8401" spans="3:23">
      <c r="C8401" s="3"/>
      <c r="E8401" s="2"/>
      <c r="H8401" s="40"/>
      <c r="I8401" s="10"/>
      <c r="J8401" s="9"/>
      <c r="K8401" s="53"/>
      <c r="L8401" s="54"/>
      <c r="P8401" s="17"/>
      <c r="Q8401" s="17"/>
      <c r="R8401" s="17"/>
      <c r="S8401" s="17"/>
      <c r="T8401" s="17"/>
      <c r="U8401" s="17"/>
      <c r="V8401" s="17"/>
      <c r="W8401" s="17"/>
    </row>
    <row r="8402" spans="3:23">
      <c r="C8402" s="3"/>
      <c r="E8402" s="2"/>
      <c r="H8402" s="40"/>
      <c r="I8402" s="10"/>
      <c r="J8402" s="9"/>
      <c r="K8402" s="53"/>
      <c r="L8402" s="54"/>
      <c r="P8402" s="17"/>
      <c r="Q8402" s="17"/>
      <c r="R8402" s="17"/>
      <c r="S8402" s="17"/>
      <c r="T8402" s="17"/>
      <c r="U8402" s="17"/>
      <c r="V8402" s="17"/>
      <c r="W8402" s="17"/>
    </row>
    <row r="8403" spans="3:23">
      <c r="C8403" s="3"/>
      <c r="E8403" s="2"/>
      <c r="H8403" s="40"/>
      <c r="I8403" s="10"/>
      <c r="J8403" s="9"/>
      <c r="K8403" s="53"/>
      <c r="L8403" s="54"/>
      <c r="P8403" s="17"/>
      <c r="Q8403" s="17"/>
      <c r="R8403" s="17"/>
      <c r="S8403" s="17"/>
      <c r="T8403" s="17"/>
      <c r="U8403" s="17"/>
      <c r="V8403" s="17"/>
      <c r="W8403" s="17"/>
    </row>
    <row r="8404" spans="3:23">
      <c r="C8404" s="3"/>
      <c r="E8404" s="2"/>
      <c r="H8404" s="40"/>
      <c r="I8404" s="10"/>
      <c r="J8404" s="9"/>
      <c r="K8404" s="53"/>
      <c r="L8404" s="54"/>
      <c r="P8404" s="17"/>
      <c r="Q8404" s="17"/>
      <c r="R8404" s="17"/>
      <c r="S8404" s="17"/>
      <c r="T8404" s="17"/>
      <c r="U8404" s="17"/>
      <c r="V8404" s="17"/>
      <c r="W8404" s="17"/>
    </row>
    <row r="8405" spans="3:23">
      <c r="C8405" s="3"/>
      <c r="E8405" s="2"/>
      <c r="H8405" s="40"/>
      <c r="I8405" s="10"/>
      <c r="J8405" s="9"/>
      <c r="K8405" s="53"/>
      <c r="L8405" s="54"/>
      <c r="P8405" s="17"/>
      <c r="Q8405" s="17"/>
      <c r="R8405" s="17"/>
      <c r="S8405" s="17"/>
      <c r="T8405" s="17"/>
      <c r="U8405" s="17"/>
      <c r="V8405" s="17"/>
      <c r="W8405" s="17"/>
    </row>
    <row r="8406" spans="3:23">
      <c r="C8406" s="3"/>
      <c r="E8406" s="2"/>
      <c r="H8406" s="40"/>
      <c r="I8406" s="10"/>
      <c r="J8406" s="9"/>
      <c r="K8406" s="53"/>
      <c r="L8406" s="54"/>
      <c r="P8406" s="17"/>
      <c r="Q8406" s="17"/>
      <c r="R8406" s="17"/>
      <c r="S8406" s="17"/>
      <c r="T8406" s="17"/>
      <c r="U8406" s="17"/>
      <c r="V8406" s="17"/>
      <c r="W8406" s="17"/>
    </row>
    <row r="8407" spans="3:23">
      <c r="C8407" s="3"/>
      <c r="E8407" s="2"/>
      <c r="H8407" s="40"/>
      <c r="I8407" s="10"/>
      <c r="J8407" s="9"/>
      <c r="K8407" s="53"/>
      <c r="L8407" s="54"/>
      <c r="P8407" s="17"/>
      <c r="Q8407" s="17"/>
      <c r="R8407" s="17"/>
      <c r="S8407" s="17"/>
      <c r="T8407" s="17"/>
      <c r="U8407" s="17"/>
      <c r="V8407" s="17"/>
      <c r="W8407" s="17"/>
    </row>
    <row r="8408" spans="3:23">
      <c r="C8408" s="3"/>
      <c r="E8408" s="2"/>
      <c r="H8408" s="40"/>
      <c r="I8408" s="10"/>
      <c r="J8408" s="9"/>
      <c r="K8408" s="53"/>
      <c r="L8408" s="54"/>
      <c r="P8408" s="17"/>
      <c r="Q8408" s="17"/>
      <c r="R8408" s="17"/>
      <c r="S8408" s="17"/>
      <c r="T8408" s="17"/>
      <c r="U8408" s="17"/>
      <c r="V8408" s="17"/>
      <c r="W8408" s="17"/>
    </row>
    <row r="8409" spans="3:23">
      <c r="C8409" s="3"/>
      <c r="E8409" s="2"/>
      <c r="H8409" s="40"/>
      <c r="I8409" s="10"/>
      <c r="J8409" s="9"/>
      <c r="K8409" s="53"/>
      <c r="L8409" s="54"/>
      <c r="P8409" s="17"/>
      <c r="Q8409" s="17"/>
      <c r="R8409" s="17"/>
      <c r="S8409" s="17"/>
      <c r="T8409" s="17"/>
      <c r="U8409" s="17"/>
      <c r="V8409" s="17"/>
      <c r="W8409" s="17"/>
    </row>
    <row r="8410" spans="3:23">
      <c r="C8410" s="3"/>
      <c r="E8410" s="2"/>
      <c r="H8410" s="40"/>
      <c r="I8410" s="10"/>
      <c r="J8410" s="9"/>
      <c r="K8410" s="53"/>
      <c r="L8410" s="54"/>
      <c r="P8410" s="17"/>
      <c r="Q8410" s="17"/>
      <c r="R8410" s="17"/>
      <c r="S8410" s="17"/>
      <c r="T8410" s="17"/>
      <c r="U8410" s="17"/>
      <c r="V8410" s="17"/>
      <c r="W8410" s="17"/>
    </row>
    <row r="8411" spans="3:23">
      <c r="C8411" s="3"/>
      <c r="E8411" s="2"/>
      <c r="H8411" s="40"/>
      <c r="I8411" s="10"/>
      <c r="J8411" s="9"/>
      <c r="K8411" s="53"/>
      <c r="L8411" s="54"/>
      <c r="P8411" s="17"/>
      <c r="Q8411" s="17"/>
      <c r="R8411" s="17"/>
      <c r="S8411" s="17"/>
      <c r="T8411" s="17"/>
      <c r="U8411" s="17"/>
      <c r="V8411" s="17"/>
      <c r="W8411" s="17"/>
    </row>
    <row r="8412" spans="3:23">
      <c r="C8412" s="3"/>
      <c r="E8412" s="2"/>
      <c r="H8412" s="40"/>
      <c r="I8412" s="10"/>
      <c r="J8412" s="9"/>
      <c r="K8412" s="53"/>
      <c r="L8412" s="54"/>
      <c r="P8412" s="17"/>
      <c r="Q8412" s="17"/>
      <c r="R8412" s="17"/>
      <c r="S8412" s="17"/>
      <c r="T8412" s="17"/>
      <c r="U8412" s="17"/>
      <c r="V8412" s="17"/>
      <c r="W8412" s="17"/>
    </row>
    <row r="8413" spans="3:23">
      <c r="C8413" s="3"/>
      <c r="E8413" s="2"/>
      <c r="H8413" s="40"/>
      <c r="I8413" s="10"/>
      <c r="J8413" s="9"/>
      <c r="K8413" s="53"/>
      <c r="L8413" s="54"/>
      <c r="P8413" s="17"/>
      <c r="Q8413" s="17"/>
      <c r="R8413" s="17"/>
      <c r="S8413" s="17"/>
      <c r="T8413" s="17"/>
      <c r="U8413" s="17"/>
      <c r="V8413" s="17"/>
      <c r="W8413" s="17"/>
    </row>
    <row r="8414" spans="3:23">
      <c r="C8414" s="3"/>
      <c r="E8414" s="2"/>
      <c r="H8414" s="40"/>
      <c r="I8414" s="10"/>
      <c r="J8414" s="9"/>
      <c r="K8414" s="53"/>
      <c r="L8414" s="54"/>
      <c r="P8414" s="17"/>
      <c r="Q8414" s="17"/>
      <c r="R8414" s="17"/>
      <c r="S8414" s="17"/>
      <c r="T8414" s="17"/>
      <c r="U8414" s="17"/>
      <c r="V8414" s="17"/>
      <c r="W8414" s="17"/>
    </row>
    <row r="8415" spans="3:23">
      <c r="C8415" s="3"/>
      <c r="E8415" s="2"/>
      <c r="H8415" s="40"/>
      <c r="I8415" s="10"/>
      <c r="J8415" s="9"/>
      <c r="K8415" s="53"/>
      <c r="L8415" s="54"/>
      <c r="P8415" s="17"/>
      <c r="Q8415" s="17"/>
      <c r="R8415" s="17"/>
      <c r="S8415" s="17"/>
      <c r="T8415" s="17"/>
      <c r="U8415" s="17"/>
      <c r="V8415" s="17"/>
      <c r="W8415" s="17"/>
    </row>
    <row r="8416" spans="3:23">
      <c r="C8416" s="3"/>
      <c r="E8416" s="2"/>
      <c r="H8416" s="40"/>
      <c r="I8416" s="10"/>
      <c r="J8416" s="9"/>
      <c r="K8416" s="53"/>
      <c r="L8416" s="54"/>
      <c r="P8416" s="17"/>
      <c r="Q8416" s="17"/>
      <c r="R8416" s="17"/>
      <c r="S8416" s="17"/>
      <c r="T8416" s="17"/>
      <c r="U8416" s="17"/>
      <c r="V8416" s="17"/>
      <c r="W8416" s="17"/>
    </row>
    <row r="8417" spans="3:23">
      <c r="C8417" s="3"/>
      <c r="E8417" s="2"/>
      <c r="H8417" s="40"/>
      <c r="I8417" s="10"/>
      <c r="J8417" s="9"/>
      <c r="K8417" s="53"/>
      <c r="L8417" s="54"/>
      <c r="P8417" s="17"/>
      <c r="Q8417" s="17"/>
      <c r="R8417" s="17"/>
      <c r="S8417" s="17"/>
      <c r="T8417" s="17"/>
      <c r="U8417" s="17"/>
      <c r="V8417" s="17"/>
      <c r="W8417" s="17"/>
    </row>
    <row r="8418" spans="3:23">
      <c r="C8418" s="3"/>
      <c r="E8418" s="2"/>
      <c r="H8418" s="40"/>
      <c r="I8418" s="10"/>
      <c r="J8418" s="9"/>
      <c r="K8418" s="53"/>
      <c r="L8418" s="54"/>
      <c r="P8418" s="17"/>
      <c r="Q8418" s="17"/>
      <c r="R8418" s="17"/>
      <c r="S8418" s="17"/>
      <c r="T8418" s="17"/>
      <c r="U8418" s="17"/>
      <c r="V8418" s="17"/>
      <c r="W8418" s="17"/>
    </row>
    <row r="8419" spans="3:23">
      <c r="C8419" s="3"/>
      <c r="E8419" s="2"/>
      <c r="H8419" s="40"/>
      <c r="I8419" s="10"/>
      <c r="J8419" s="9"/>
      <c r="K8419" s="53"/>
      <c r="L8419" s="54"/>
      <c r="P8419" s="17"/>
      <c r="Q8419" s="17"/>
      <c r="R8419" s="17"/>
      <c r="S8419" s="17"/>
      <c r="T8419" s="17"/>
      <c r="U8419" s="17"/>
      <c r="V8419" s="17"/>
      <c r="W8419" s="17"/>
    </row>
    <row r="8420" spans="3:23">
      <c r="C8420" s="3"/>
      <c r="E8420" s="2"/>
      <c r="H8420" s="40"/>
      <c r="I8420" s="10"/>
      <c r="J8420" s="9"/>
      <c r="K8420" s="53"/>
      <c r="L8420" s="54"/>
      <c r="P8420" s="17"/>
      <c r="Q8420" s="17"/>
      <c r="R8420" s="17"/>
      <c r="S8420" s="17"/>
      <c r="T8420" s="17"/>
      <c r="U8420" s="17"/>
      <c r="V8420" s="17"/>
      <c r="W8420" s="17"/>
    </row>
    <row r="8421" spans="3:23">
      <c r="C8421" s="3"/>
      <c r="E8421" s="2"/>
      <c r="H8421" s="40"/>
      <c r="I8421" s="10"/>
      <c r="J8421" s="9"/>
      <c r="K8421" s="53"/>
      <c r="L8421" s="54"/>
      <c r="P8421" s="17"/>
      <c r="Q8421" s="17"/>
      <c r="R8421" s="17"/>
      <c r="S8421" s="17"/>
      <c r="T8421" s="17"/>
      <c r="U8421" s="17"/>
      <c r="V8421" s="17"/>
      <c r="W8421" s="17"/>
    </row>
    <row r="8422" spans="3:23">
      <c r="C8422" s="3"/>
      <c r="E8422" s="2"/>
      <c r="H8422" s="40"/>
      <c r="I8422" s="10"/>
      <c r="J8422" s="9"/>
      <c r="K8422" s="53"/>
      <c r="L8422" s="54"/>
      <c r="P8422" s="17"/>
      <c r="Q8422" s="17"/>
      <c r="R8422" s="17"/>
      <c r="S8422" s="17"/>
      <c r="T8422" s="17"/>
      <c r="U8422" s="17"/>
      <c r="V8422" s="17"/>
      <c r="W8422" s="17"/>
    </row>
    <row r="8423" spans="3:23">
      <c r="C8423" s="3"/>
      <c r="E8423" s="2"/>
      <c r="H8423" s="40"/>
      <c r="I8423" s="10"/>
      <c r="J8423" s="9"/>
      <c r="K8423" s="53"/>
      <c r="L8423" s="54"/>
      <c r="P8423" s="17"/>
      <c r="Q8423" s="17"/>
      <c r="R8423" s="17"/>
      <c r="S8423" s="17"/>
      <c r="T8423" s="17"/>
      <c r="U8423" s="17"/>
      <c r="V8423" s="17"/>
      <c r="W8423" s="17"/>
    </row>
    <row r="8424" spans="3:23">
      <c r="C8424" s="3"/>
      <c r="E8424" s="2"/>
      <c r="H8424" s="40"/>
      <c r="I8424" s="10"/>
      <c r="J8424" s="9"/>
      <c r="K8424" s="53"/>
      <c r="L8424" s="54"/>
      <c r="P8424" s="17"/>
      <c r="Q8424" s="17"/>
      <c r="R8424" s="17"/>
      <c r="S8424" s="17"/>
      <c r="T8424" s="17"/>
      <c r="U8424" s="17"/>
      <c r="V8424" s="17"/>
      <c r="W8424" s="17"/>
    </row>
    <row r="8425" spans="3:23">
      <c r="C8425" s="3"/>
      <c r="E8425" s="2"/>
      <c r="H8425" s="40"/>
      <c r="I8425" s="10"/>
      <c r="J8425" s="9"/>
      <c r="K8425" s="53"/>
      <c r="L8425" s="54"/>
      <c r="P8425" s="17"/>
      <c r="Q8425" s="17"/>
      <c r="R8425" s="17"/>
      <c r="S8425" s="17"/>
      <c r="T8425" s="17"/>
      <c r="U8425" s="17"/>
      <c r="V8425" s="17"/>
      <c r="W8425" s="17"/>
    </row>
    <row r="8426" spans="3:23">
      <c r="C8426" s="3"/>
      <c r="E8426" s="2"/>
      <c r="H8426" s="40"/>
      <c r="I8426" s="10"/>
      <c r="J8426" s="9"/>
      <c r="K8426" s="53"/>
      <c r="L8426" s="54"/>
      <c r="P8426" s="17"/>
      <c r="Q8426" s="17"/>
      <c r="R8426" s="17"/>
      <c r="S8426" s="17"/>
      <c r="T8426" s="17"/>
      <c r="U8426" s="17"/>
      <c r="V8426" s="17"/>
      <c r="W8426" s="17"/>
    </row>
    <row r="8427" spans="3:23">
      <c r="C8427" s="3"/>
      <c r="E8427" s="2"/>
      <c r="H8427" s="40"/>
      <c r="I8427" s="10"/>
      <c r="J8427" s="9"/>
      <c r="K8427" s="53"/>
      <c r="L8427" s="54"/>
      <c r="P8427" s="17"/>
      <c r="Q8427" s="17"/>
      <c r="R8427" s="17"/>
      <c r="S8427" s="17"/>
      <c r="T8427" s="17"/>
      <c r="U8427" s="17"/>
      <c r="V8427" s="17"/>
      <c r="W8427" s="17"/>
    </row>
    <row r="8428" spans="3:23">
      <c r="C8428" s="3"/>
      <c r="E8428" s="2"/>
      <c r="H8428" s="40"/>
      <c r="I8428" s="10"/>
      <c r="J8428" s="9"/>
      <c r="K8428" s="53"/>
      <c r="L8428" s="54"/>
      <c r="P8428" s="17"/>
      <c r="Q8428" s="17"/>
      <c r="R8428" s="17"/>
      <c r="S8428" s="17"/>
      <c r="T8428" s="17"/>
      <c r="U8428" s="17"/>
      <c r="V8428" s="17"/>
      <c r="W8428" s="17"/>
    </row>
    <row r="8429" spans="3:23">
      <c r="C8429" s="3"/>
      <c r="E8429" s="2"/>
      <c r="H8429" s="40"/>
      <c r="I8429" s="10"/>
      <c r="J8429" s="9"/>
      <c r="K8429" s="53"/>
      <c r="L8429" s="54"/>
      <c r="P8429" s="17"/>
      <c r="Q8429" s="17"/>
      <c r="R8429" s="17"/>
      <c r="S8429" s="17"/>
      <c r="T8429" s="17"/>
      <c r="U8429" s="17"/>
      <c r="V8429" s="17"/>
      <c r="W8429" s="17"/>
    </row>
    <row r="8430" spans="3:23">
      <c r="C8430" s="3"/>
      <c r="E8430" s="2"/>
      <c r="H8430" s="40"/>
      <c r="I8430" s="10"/>
      <c r="J8430" s="9"/>
      <c r="K8430" s="53"/>
      <c r="L8430" s="54"/>
      <c r="P8430" s="17"/>
      <c r="Q8430" s="17"/>
      <c r="R8430" s="17"/>
      <c r="S8430" s="17"/>
      <c r="T8430" s="17"/>
      <c r="U8430" s="17"/>
      <c r="V8430" s="17"/>
      <c r="W8430" s="17"/>
    </row>
    <row r="8431" spans="3:23">
      <c r="C8431" s="3"/>
      <c r="E8431" s="2"/>
      <c r="H8431" s="40"/>
      <c r="I8431" s="10"/>
      <c r="J8431" s="9"/>
      <c r="K8431" s="53"/>
      <c r="L8431" s="54"/>
      <c r="P8431" s="17"/>
      <c r="Q8431" s="17"/>
      <c r="R8431" s="17"/>
      <c r="S8431" s="17"/>
      <c r="T8431" s="17"/>
      <c r="U8431" s="17"/>
      <c r="V8431" s="17"/>
      <c r="W8431" s="17"/>
    </row>
    <row r="8432" spans="3:23">
      <c r="C8432" s="3"/>
      <c r="E8432" s="2"/>
      <c r="H8432" s="40"/>
      <c r="I8432" s="10"/>
      <c r="J8432" s="9"/>
      <c r="K8432" s="53"/>
      <c r="L8432" s="54"/>
      <c r="P8432" s="17"/>
      <c r="Q8432" s="17"/>
      <c r="R8432" s="17"/>
      <c r="S8432" s="17"/>
      <c r="T8432" s="17"/>
      <c r="U8432" s="17"/>
      <c r="V8432" s="17"/>
      <c r="W8432" s="17"/>
    </row>
    <row r="8433" spans="3:23">
      <c r="C8433" s="3"/>
      <c r="E8433" s="2"/>
      <c r="H8433" s="40"/>
      <c r="I8433" s="10"/>
      <c r="J8433" s="9"/>
      <c r="K8433" s="53"/>
      <c r="L8433" s="54"/>
      <c r="P8433" s="17"/>
      <c r="Q8433" s="17"/>
      <c r="R8433" s="17"/>
      <c r="S8433" s="17"/>
      <c r="T8433" s="17"/>
      <c r="U8433" s="17"/>
      <c r="V8433" s="17"/>
      <c r="W8433" s="17"/>
    </row>
    <row r="8434" spans="3:23">
      <c r="C8434" s="3"/>
      <c r="E8434" s="2"/>
      <c r="H8434" s="40"/>
      <c r="I8434" s="10"/>
      <c r="J8434" s="9"/>
      <c r="K8434" s="53"/>
      <c r="L8434" s="54"/>
      <c r="P8434" s="17"/>
      <c r="Q8434" s="17"/>
      <c r="R8434" s="17"/>
      <c r="S8434" s="17"/>
      <c r="T8434" s="17"/>
      <c r="U8434" s="17"/>
      <c r="V8434" s="17"/>
      <c r="W8434" s="17"/>
    </row>
    <row r="8435" spans="3:23">
      <c r="C8435" s="3"/>
      <c r="E8435" s="2"/>
      <c r="H8435" s="40"/>
      <c r="I8435" s="10"/>
      <c r="J8435" s="9"/>
      <c r="K8435" s="53"/>
      <c r="L8435" s="54"/>
      <c r="P8435" s="17"/>
      <c r="Q8435" s="17"/>
      <c r="R8435" s="17"/>
      <c r="S8435" s="17"/>
      <c r="T8435" s="17"/>
      <c r="U8435" s="17"/>
      <c r="V8435" s="17"/>
      <c r="W8435" s="17"/>
    </row>
    <row r="8436" spans="3:23">
      <c r="C8436" s="3"/>
      <c r="E8436" s="2"/>
      <c r="H8436" s="40"/>
      <c r="I8436" s="10"/>
      <c r="J8436" s="9"/>
      <c r="K8436" s="53"/>
      <c r="L8436" s="54"/>
      <c r="P8436" s="17"/>
      <c r="Q8436" s="17"/>
      <c r="R8436" s="17"/>
      <c r="S8436" s="17"/>
      <c r="T8436" s="17"/>
      <c r="U8436" s="17"/>
      <c r="V8436" s="17"/>
      <c r="W8436" s="17"/>
    </row>
    <row r="8437" spans="3:23">
      <c r="C8437" s="3"/>
      <c r="E8437" s="2"/>
      <c r="H8437" s="40"/>
      <c r="I8437" s="10"/>
      <c r="J8437" s="9"/>
      <c r="K8437" s="53"/>
      <c r="L8437" s="54"/>
      <c r="P8437" s="17"/>
      <c r="Q8437" s="17"/>
      <c r="R8437" s="17"/>
      <c r="S8437" s="17"/>
      <c r="T8437" s="17"/>
      <c r="U8437" s="17"/>
      <c r="V8437" s="17"/>
      <c r="W8437" s="17"/>
    </row>
    <row r="8438" spans="3:23">
      <c r="C8438" s="3"/>
      <c r="E8438" s="2"/>
      <c r="H8438" s="40"/>
      <c r="I8438" s="10"/>
      <c r="J8438" s="9"/>
      <c r="K8438" s="53"/>
      <c r="L8438" s="54"/>
      <c r="P8438" s="17"/>
      <c r="Q8438" s="17"/>
      <c r="R8438" s="17"/>
      <c r="S8438" s="17"/>
      <c r="T8438" s="17"/>
      <c r="U8438" s="17"/>
      <c r="V8438" s="17"/>
      <c r="W8438" s="17"/>
    </row>
    <row r="8439" spans="3:23">
      <c r="C8439" s="3"/>
      <c r="E8439" s="2"/>
      <c r="H8439" s="40"/>
      <c r="I8439" s="10"/>
      <c r="J8439" s="9"/>
      <c r="K8439" s="53"/>
      <c r="L8439" s="54"/>
      <c r="P8439" s="17"/>
      <c r="Q8439" s="17"/>
      <c r="R8439" s="17"/>
      <c r="S8439" s="17"/>
      <c r="T8439" s="17"/>
      <c r="U8439" s="17"/>
      <c r="V8439" s="17"/>
      <c r="W8439" s="17"/>
    </row>
    <row r="8440" spans="3:23">
      <c r="C8440" s="3"/>
      <c r="E8440" s="2"/>
      <c r="H8440" s="40"/>
      <c r="I8440" s="10"/>
      <c r="J8440" s="9"/>
      <c r="K8440" s="53"/>
      <c r="L8440" s="54"/>
      <c r="P8440" s="17"/>
      <c r="Q8440" s="17"/>
      <c r="R8440" s="17"/>
      <c r="S8440" s="17"/>
      <c r="T8440" s="17"/>
      <c r="U8440" s="17"/>
      <c r="V8440" s="17"/>
      <c r="W8440" s="17"/>
    </row>
    <row r="8441" spans="3:23">
      <c r="C8441" s="3"/>
      <c r="E8441" s="2"/>
      <c r="H8441" s="40"/>
      <c r="I8441" s="10"/>
      <c r="J8441" s="9"/>
      <c r="K8441" s="53"/>
      <c r="L8441" s="54"/>
      <c r="P8441" s="17"/>
      <c r="Q8441" s="17"/>
      <c r="R8441" s="17"/>
      <c r="S8441" s="17"/>
      <c r="T8441" s="17"/>
      <c r="U8441" s="17"/>
      <c r="V8441" s="17"/>
      <c r="W8441" s="17"/>
    </row>
    <row r="8442" spans="3:23">
      <c r="C8442" s="3"/>
      <c r="E8442" s="2"/>
      <c r="H8442" s="40"/>
      <c r="I8442" s="10"/>
      <c r="J8442" s="9"/>
      <c r="K8442" s="53"/>
      <c r="L8442" s="54"/>
      <c r="P8442" s="17"/>
      <c r="Q8442" s="17"/>
      <c r="R8442" s="17"/>
      <c r="S8442" s="17"/>
      <c r="T8442" s="17"/>
      <c r="U8442" s="17"/>
      <c r="V8442" s="17"/>
      <c r="W8442" s="17"/>
    </row>
    <row r="8443" spans="3:23">
      <c r="C8443" s="3"/>
      <c r="E8443" s="2"/>
      <c r="H8443" s="40"/>
      <c r="I8443" s="10"/>
      <c r="J8443" s="9"/>
      <c r="K8443" s="53"/>
      <c r="L8443" s="54"/>
      <c r="P8443" s="17"/>
      <c r="Q8443" s="17"/>
      <c r="R8443" s="17"/>
      <c r="S8443" s="17"/>
      <c r="T8443" s="17"/>
      <c r="U8443" s="17"/>
      <c r="V8443" s="17"/>
      <c r="W8443" s="17"/>
    </row>
    <row r="8444" spans="3:23">
      <c r="C8444" s="3"/>
      <c r="E8444" s="2"/>
      <c r="H8444" s="40"/>
      <c r="I8444" s="10"/>
      <c r="J8444" s="9"/>
      <c r="K8444" s="53"/>
      <c r="L8444" s="54"/>
      <c r="P8444" s="17"/>
      <c r="Q8444" s="17"/>
      <c r="R8444" s="17"/>
      <c r="S8444" s="17"/>
      <c r="T8444" s="17"/>
      <c r="U8444" s="17"/>
      <c r="V8444" s="17"/>
      <c r="W8444" s="17"/>
    </row>
    <row r="8445" spans="3:23">
      <c r="C8445" s="3"/>
      <c r="E8445" s="2"/>
      <c r="H8445" s="40"/>
      <c r="I8445" s="10"/>
      <c r="J8445" s="9"/>
      <c r="K8445" s="53"/>
      <c r="L8445" s="54"/>
      <c r="P8445" s="17"/>
      <c r="Q8445" s="17"/>
      <c r="R8445" s="17"/>
      <c r="S8445" s="17"/>
      <c r="T8445" s="17"/>
      <c r="U8445" s="17"/>
      <c r="V8445" s="17"/>
      <c r="W8445" s="17"/>
    </row>
    <row r="8446" spans="3:23">
      <c r="C8446" s="3"/>
      <c r="E8446" s="2"/>
      <c r="H8446" s="40"/>
      <c r="I8446" s="10"/>
      <c r="J8446" s="9"/>
      <c r="K8446" s="53"/>
      <c r="L8446" s="54"/>
      <c r="P8446" s="17"/>
      <c r="Q8446" s="17"/>
      <c r="R8446" s="17"/>
      <c r="S8446" s="17"/>
      <c r="T8446" s="17"/>
      <c r="U8446" s="17"/>
      <c r="V8446" s="17"/>
      <c r="W8446" s="17"/>
    </row>
    <row r="8447" spans="3:23">
      <c r="C8447" s="3"/>
      <c r="E8447" s="2"/>
      <c r="H8447" s="40"/>
      <c r="I8447" s="10"/>
      <c r="J8447" s="9"/>
      <c r="K8447" s="53"/>
      <c r="L8447" s="54"/>
      <c r="P8447" s="17"/>
      <c r="Q8447" s="17"/>
      <c r="R8447" s="17"/>
      <c r="S8447" s="17"/>
      <c r="T8447" s="17"/>
      <c r="U8447" s="17"/>
      <c r="V8447" s="17"/>
      <c r="W8447" s="17"/>
    </row>
    <row r="8448" spans="3:23">
      <c r="C8448" s="3"/>
      <c r="E8448" s="2"/>
      <c r="H8448" s="40"/>
      <c r="I8448" s="10"/>
      <c r="J8448" s="9"/>
      <c r="K8448" s="53"/>
      <c r="L8448" s="54"/>
      <c r="P8448" s="17"/>
      <c r="Q8448" s="17"/>
      <c r="R8448" s="17"/>
      <c r="S8448" s="17"/>
      <c r="T8448" s="17"/>
      <c r="U8448" s="17"/>
      <c r="V8448" s="17"/>
      <c r="W8448" s="17"/>
    </row>
    <row r="8449" spans="3:23">
      <c r="C8449" s="3"/>
      <c r="E8449" s="2"/>
      <c r="H8449" s="40"/>
      <c r="I8449" s="10"/>
      <c r="J8449" s="9"/>
      <c r="K8449" s="53"/>
      <c r="L8449" s="54"/>
      <c r="P8449" s="17"/>
      <c r="Q8449" s="17"/>
      <c r="R8449" s="17"/>
      <c r="S8449" s="17"/>
      <c r="T8449" s="17"/>
      <c r="U8449" s="17"/>
      <c r="V8449" s="17"/>
      <c r="W8449" s="17"/>
    </row>
    <row r="8450" spans="3:23">
      <c r="C8450" s="3"/>
      <c r="E8450" s="2"/>
      <c r="H8450" s="40"/>
      <c r="I8450" s="10"/>
      <c r="J8450" s="9"/>
      <c r="K8450" s="53"/>
      <c r="L8450" s="54"/>
      <c r="P8450" s="17"/>
      <c r="Q8450" s="17"/>
      <c r="R8450" s="17"/>
      <c r="S8450" s="17"/>
      <c r="T8450" s="17"/>
      <c r="U8450" s="17"/>
      <c r="V8450" s="17"/>
      <c r="W8450" s="17"/>
    </row>
    <row r="8451" spans="3:23">
      <c r="C8451" s="3"/>
      <c r="E8451" s="2"/>
      <c r="H8451" s="40"/>
      <c r="I8451" s="10"/>
      <c r="J8451" s="9"/>
      <c r="K8451" s="53"/>
      <c r="L8451" s="54"/>
      <c r="P8451" s="17"/>
      <c r="Q8451" s="17"/>
      <c r="R8451" s="17"/>
      <c r="S8451" s="17"/>
      <c r="T8451" s="17"/>
      <c r="U8451" s="17"/>
      <c r="V8451" s="17"/>
      <c r="W8451" s="17"/>
    </row>
    <row r="8452" spans="3:23">
      <c r="C8452" s="3"/>
      <c r="E8452" s="2"/>
      <c r="H8452" s="40"/>
      <c r="I8452" s="10"/>
      <c r="J8452" s="9"/>
      <c r="K8452" s="53"/>
      <c r="L8452" s="54"/>
      <c r="P8452" s="17"/>
      <c r="Q8452" s="17"/>
      <c r="R8452" s="17"/>
      <c r="S8452" s="17"/>
      <c r="T8452" s="17"/>
      <c r="U8452" s="17"/>
      <c r="V8452" s="17"/>
      <c r="W8452" s="17"/>
    </row>
    <row r="8453" spans="3:23">
      <c r="C8453" s="3"/>
      <c r="E8453" s="2"/>
      <c r="H8453" s="40"/>
      <c r="I8453" s="10"/>
      <c r="J8453" s="9"/>
      <c r="K8453" s="53"/>
      <c r="L8453" s="54"/>
      <c r="P8453" s="17"/>
      <c r="Q8453" s="17"/>
      <c r="R8453" s="17"/>
      <c r="S8453" s="17"/>
      <c r="T8453" s="17"/>
      <c r="U8453" s="17"/>
      <c r="V8453" s="17"/>
      <c r="W8453" s="17"/>
    </row>
    <row r="8454" spans="3:23">
      <c r="C8454" s="3"/>
      <c r="E8454" s="2"/>
      <c r="H8454" s="40"/>
      <c r="I8454" s="10"/>
      <c r="J8454" s="9"/>
      <c r="K8454" s="53"/>
      <c r="L8454" s="54"/>
      <c r="P8454" s="17"/>
      <c r="Q8454" s="17"/>
      <c r="R8454" s="17"/>
      <c r="S8454" s="17"/>
      <c r="T8454" s="17"/>
      <c r="U8454" s="17"/>
      <c r="V8454" s="17"/>
      <c r="W8454" s="17"/>
    </row>
    <row r="8455" spans="3:23">
      <c r="C8455" s="3"/>
      <c r="E8455" s="2"/>
      <c r="H8455" s="40"/>
      <c r="I8455" s="10"/>
      <c r="J8455" s="9"/>
      <c r="K8455" s="53"/>
      <c r="L8455" s="54"/>
      <c r="P8455" s="17"/>
      <c r="Q8455" s="17"/>
      <c r="R8455" s="17"/>
      <c r="S8455" s="17"/>
      <c r="T8455" s="17"/>
      <c r="U8455" s="17"/>
      <c r="V8455" s="17"/>
      <c r="W8455" s="17"/>
    </row>
    <row r="8456" spans="3:23">
      <c r="C8456" s="3"/>
      <c r="E8456" s="2"/>
      <c r="H8456" s="40"/>
      <c r="I8456" s="10"/>
      <c r="J8456" s="9"/>
      <c r="K8456" s="53"/>
      <c r="L8456" s="54"/>
      <c r="P8456" s="17"/>
      <c r="Q8456" s="17"/>
      <c r="R8456" s="17"/>
      <c r="S8456" s="17"/>
      <c r="T8456" s="17"/>
      <c r="U8456" s="17"/>
      <c r="V8456" s="17"/>
      <c r="W8456" s="17"/>
    </row>
    <row r="8457" spans="3:23">
      <c r="C8457" s="3"/>
      <c r="E8457" s="2"/>
      <c r="H8457" s="40"/>
      <c r="I8457" s="10"/>
      <c r="J8457" s="9"/>
      <c r="K8457" s="53"/>
      <c r="L8457" s="54"/>
      <c r="P8457" s="17"/>
      <c r="Q8457" s="17"/>
      <c r="R8457" s="17"/>
      <c r="S8457" s="17"/>
      <c r="T8457" s="17"/>
      <c r="U8457" s="17"/>
      <c r="V8457" s="17"/>
      <c r="W8457" s="17"/>
    </row>
    <row r="8458" spans="3:23">
      <c r="C8458" s="3"/>
      <c r="E8458" s="2"/>
      <c r="H8458" s="40"/>
      <c r="I8458" s="10"/>
      <c r="J8458" s="9"/>
      <c r="K8458" s="53"/>
      <c r="L8458" s="54"/>
      <c r="P8458" s="17"/>
      <c r="Q8458" s="17"/>
      <c r="R8458" s="17"/>
      <c r="S8458" s="17"/>
      <c r="T8458" s="17"/>
      <c r="U8458" s="17"/>
      <c r="V8458" s="17"/>
      <c r="W8458" s="17"/>
    </row>
    <row r="8459" spans="3:23">
      <c r="C8459" s="3"/>
      <c r="E8459" s="2"/>
      <c r="H8459" s="40"/>
      <c r="I8459" s="10"/>
      <c r="J8459" s="9"/>
      <c r="K8459" s="53"/>
      <c r="L8459" s="54"/>
      <c r="P8459" s="17"/>
      <c r="Q8459" s="17"/>
      <c r="R8459" s="17"/>
      <c r="S8459" s="17"/>
      <c r="T8459" s="17"/>
      <c r="U8459" s="17"/>
      <c r="V8459" s="17"/>
      <c r="W8459" s="17"/>
    </row>
    <row r="8460" spans="3:23">
      <c r="C8460" s="3"/>
      <c r="E8460" s="2"/>
      <c r="H8460" s="40"/>
      <c r="I8460" s="10"/>
      <c r="J8460" s="9"/>
      <c r="K8460" s="53"/>
      <c r="L8460" s="54"/>
      <c r="P8460" s="17"/>
      <c r="Q8460" s="17"/>
      <c r="R8460" s="17"/>
      <c r="S8460" s="17"/>
      <c r="T8460" s="17"/>
      <c r="U8460" s="17"/>
      <c r="V8460" s="17"/>
      <c r="W8460" s="17"/>
    </row>
    <row r="8461" spans="3:23">
      <c r="C8461" s="3"/>
      <c r="E8461" s="2"/>
      <c r="H8461" s="40"/>
      <c r="I8461" s="10"/>
      <c r="J8461" s="9"/>
      <c r="K8461" s="53"/>
      <c r="L8461" s="54"/>
      <c r="P8461" s="17"/>
      <c r="Q8461" s="17"/>
      <c r="R8461" s="17"/>
      <c r="S8461" s="17"/>
      <c r="T8461" s="17"/>
      <c r="U8461" s="17"/>
      <c r="V8461" s="17"/>
      <c r="W8461" s="17"/>
    </row>
    <row r="8462" spans="3:23">
      <c r="C8462" s="3"/>
      <c r="E8462" s="2"/>
      <c r="H8462" s="40"/>
      <c r="I8462" s="10"/>
      <c r="J8462" s="9"/>
      <c r="K8462" s="53"/>
      <c r="L8462" s="54"/>
      <c r="P8462" s="17"/>
      <c r="Q8462" s="17"/>
      <c r="R8462" s="17"/>
      <c r="S8462" s="17"/>
      <c r="T8462" s="17"/>
      <c r="U8462" s="17"/>
      <c r="V8462" s="17"/>
      <c r="W8462" s="17"/>
    </row>
    <row r="8463" spans="3:23">
      <c r="C8463" s="3"/>
      <c r="E8463" s="2"/>
      <c r="H8463" s="40"/>
      <c r="I8463" s="10"/>
      <c r="J8463" s="9"/>
      <c r="K8463" s="53"/>
      <c r="L8463" s="54"/>
      <c r="P8463" s="17"/>
      <c r="Q8463" s="17"/>
      <c r="R8463" s="17"/>
      <c r="S8463" s="17"/>
      <c r="T8463" s="17"/>
      <c r="U8463" s="17"/>
      <c r="V8463" s="17"/>
      <c r="W8463" s="17"/>
    </row>
    <row r="8464" spans="3:23">
      <c r="C8464" s="3"/>
      <c r="E8464" s="2"/>
      <c r="H8464" s="40"/>
      <c r="I8464" s="10"/>
      <c r="J8464" s="9"/>
      <c r="K8464" s="53"/>
      <c r="L8464" s="54"/>
      <c r="P8464" s="17"/>
      <c r="Q8464" s="17"/>
      <c r="R8464" s="17"/>
      <c r="S8464" s="17"/>
      <c r="T8464" s="17"/>
      <c r="U8464" s="17"/>
      <c r="V8464" s="17"/>
      <c r="W8464" s="17"/>
    </row>
    <row r="8465" spans="3:23">
      <c r="C8465" s="3"/>
      <c r="E8465" s="2"/>
      <c r="H8465" s="40"/>
      <c r="I8465" s="10"/>
      <c r="J8465" s="9"/>
      <c r="K8465" s="53"/>
      <c r="L8465" s="54"/>
      <c r="P8465" s="17"/>
      <c r="Q8465" s="17"/>
      <c r="R8465" s="17"/>
      <c r="S8465" s="17"/>
      <c r="T8465" s="17"/>
      <c r="U8465" s="17"/>
      <c r="V8465" s="17"/>
      <c r="W8465" s="17"/>
    </row>
    <row r="8466" spans="3:23">
      <c r="C8466" s="3"/>
      <c r="E8466" s="2"/>
      <c r="H8466" s="40"/>
      <c r="I8466" s="10"/>
      <c r="J8466" s="9"/>
      <c r="K8466" s="53"/>
      <c r="L8466" s="54"/>
      <c r="P8466" s="17"/>
      <c r="Q8466" s="17"/>
      <c r="R8466" s="17"/>
      <c r="S8466" s="17"/>
      <c r="T8466" s="17"/>
      <c r="U8466" s="17"/>
      <c r="V8466" s="17"/>
      <c r="W8466" s="17"/>
    </row>
    <row r="8467" spans="3:23">
      <c r="C8467" s="3"/>
      <c r="E8467" s="2"/>
      <c r="H8467" s="40"/>
      <c r="I8467" s="10"/>
      <c r="J8467" s="9"/>
      <c r="K8467" s="53"/>
      <c r="L8467" s="54"/>
      <c r="P8467" s="17"/>
      <c r="Q8467" s="17"/>
      <c r="R8467" s="17"/>
      <c r="S8467" s="17"/>
      <c r="T8467" s="17"/>
      <c r="U8467" s="17"/>
      <c r="V8467" s="17"/>
      <c r="W8467" s="17"/>
    </row>
    <row r="8468" spans="3:23">
      <c r="C8468" s="3"/>
      <c r="E8468" s="2"/>
      <c r="H8468" s="40"/>
      <c r="I8468" s="10"/>
      <c r="J8468" s="9"/>
      <c r="K8468" s="53"/>
      <c r="L8468" s="54"/>
      <c r="P8468" s="17"/>
      <c r="Q8468" s="17"/>
      <c r="R8468" s="17"/>
      <c r="S8468" s="17"/>
      <c r="T8468" s="17"/>
      <c r="U8468" s="17"/>
      <c r="V8468" s="17"/>
      <c r="W8468" s="17"/>
    </row>
    <row r="8469" spans="3:23">
      <c r="C8469" s="3"/>
      <c r="E8469" s="2"/>
      <c r="H8469" s="40"/>
      <c r="I8469" s="10"/>
      <c r="J8469" s="9"/>
      <c r="K8469" s="53"/>
      <c r="L8469" s="54"/>
      <c r="P8469" s="17"/>
      <c r="Q8469" s="17"/>
      <c r="R8469" s="17"/>
      <c r="S8469" s="17"/>
      <c r="T8469" s="17"/>
      <c r="U8469" s="17"/>
      <c r="V8469" s="17"/>
      <c r="W8469" s="17"/>
    </row>
    <row r="8470" spans="3:23">
      <c r="C8470" s="3"/>
      <c r="E8470" s="2"/>
      <c r="H8470" s="40"/>
      <c r="I8470" s="10"/>
      <c r="J8470" s="9"/>
      <c r="K8470" s="53"/>
      <c r="L8470" s="54"/>
      <c r="P8470" s="17"/>
      <c r="Q8470" s="17"/>
      <c r="R8470" s="17"/>
      <c r="S8470" s="17"/>
      <c r="T8470" s="17"/>
      <c r="U8470" s="17"/>
      <c r="V8470" s="17"/>
      <c r="W8470" s="17"/>
    </row>
    <row r="8471" spans="3:23">
      <c r="C8471" s="3"/>
      <c r="E8471" s="2"/>
      <c r="H8471" s="40"/>
      <c r="I8471" s="10"/>
      <c r="J8471" s="9"/>
      <c r="K8471" s="53"/>
      <c r="L8471" s="54"/>
      <c r="P8471" s="17"/>
      <c r="Q8471" s="17"/>
      <c r="R8471" s="17"/>
      <c r="S8471" s="17"/>
      <c r="T8471" s="17"/>
      <c r="U8471" s="17"/>
      <c r="V8471" s="17"/>
      <c r="W8471" s="17"/>
    </row>
    <row r="8472" spans="3:23">
      <c r="C8472" s="3"/>
      <c r="E8472" s="2"/>
      <c r="H8472" s="40"/>
      <c r="I8472" s="10"/>
      <c r="J8472" s="9"/>
      <c r="K8472" s="53"/>
      <c r="L8472" s="54"/>
      <c r="P8472" s="17"/>
      <c r="Q8472" s="17"/>
      <c r="R8472" s="17"/>
      <c r="S8472" s="17"/>
      <c r="T8472" s="17"/>
      <c r="U8472" s="17"/>
      <c r="V8472" s="17"/>
      <c r="W8472" s="17"/>
    </row>
    <row r="8473" spans="3:23">
      <c r="C8473" s="3"/>
      <c r="E8473" s="2"/>
      <c r="H8473" s="40"/>
      <c r="I8473" s="10"/>
      <c r="J8473" s="9"/>
      <c r="K8473" s="53"/>
      <c r="L8473" s="54"/>
      <c r="P8473" s="17"/>
      <c r="Q8473" s="17"/>
      <c r="R8473" s="17"/>
      <c r="S8473" s="17"/>
      <c r="T8473" s="17"/>
      <c r="U8473" s="17"/>
      <c r="V8473" s="17"/>
      <c r="W8473" s="17"/>
    </row>
    <row r="8474" spans="3:23">
      <c r="C8474" s="3"/>
      <c r="E8474" s="2"/>
      <c r="H8474" s="40"/>
      <c r="I8474" s="10"/>
      <c r="J8474" s="9"/>
      <c r="K8474" s="53"/>
      <c r="L8474" s="54"/>
      <c r="P8474" s="17"/>
      <c r="Q8474" s="17"/>
      <c r="R8474" s="17"/>
      <c r="S8474" s="17"/>
      <c r="T8474" s="17"/>
      <c r="U8474" s="17"/>
      <c r="V8474" s="17"/>
      <c r="W8474" s="17"/>
    </row>
    <row r="8475" spans="3:23">
      <c r="C8475" s="3"/>
      <c r="E8475" s="2"/>
      <c r="H8475" s="40"/>
      <c r="I8475" s="10"/>
      <c r="J8475" s="9"/>
      <c r="K8475" s="53"/>
      <c r="L8475" s="54"/>
      <c r="P8475" s="17"/>
      <c r="Q8475" s="17"/>
      <c r="R8475" s="17"/>
      <c r="S8475" s="17"/>
      <c r="T8475" s="17"/>
      <c r="U8475" s="17"/>
      <c r="V8475" s="17"/>
      <c r="W8475" s="17"/>
    </row>
    <row r="8476" spans="3:23">
      <c r="C8476" s="3"/>
      <c r="E8476" s="2"/>
      <c r="H8476" s="40"/>
      <c r="I8476" s="10"/>
      <c r="J8476" s="9"/>
      <c r="K8476" s="53"/>
      <c r="L8476" s="54"/>
      <c r="P8476" s="17"/>
      <c r="Q8476" s="17"/>
      <c r="R8476" s="17"/>
      <c r="S8476" s="17"/>
      <c r="T8476" s="17"/>
      <c r="U8476" s="17"/>
      <c r="V8476" s="17"/>
      <c r="W8476" s="17"/>
    </row>
    <row r="8477" spans="3:23">
      <c r="C8477" s="3"/>
      <c r="E8477" s="2"/>
      <c r="H8477" s="40"/>
      <c r="I8477" s="10"/>
      <c r="J8477" s="9"/>
      <c r="K8477" s="53"/>
      <c r="L8477" s="54"/>
      <c r="P8477" s="17"/>
      <c r="Q8477" s="17"/>
      <c r="R8477" s="17"/>
      <c r="S8477" s="17"/>
      <c r="T8477" s="17"/>
      <c r="U8477" s="17"/>
      <c r="V8477" s="17"/>
      <c r="W8477" s="17"/>
    </row>
    <row r="8478" spans="3:23">
      <c r="C8478" s="3"/>
      <c r="E8478" s="2"/>
      <c r="H8478" s="40"/>
      <c r="I8478" s="10"/>
      <c r="J8478" s="9"/>
      <c r="K8478" s="53"/>
      <c r="L8478" s="54"/>
      <c r="P8478" s="17"/>
      <c r="Q8478" s="17"/>
      <c r="R8478" s="17"/>
      <c r="S8478" s="17"/>
      <c r="T8478" s="17"/>
      <c r="U8478" s="17"/>
      <c r="V8478" s="17"/>
      <c r="W8478" s="17"/>
    </row>
    <row r="8479" spans="3:23">
      <c r="C8479" s="3"/>
      <c r="E8479" s="2"/>
      <c r="H8479" s="40"/>
      <c r="I8479" s="10"/>
      <c r="J8479" s="9"/>
      <c r="K8479" s="53"/>
      <c r="L8479" s="54"/>
      <c r="P8479" s="17"/>
      <c r="Q8479" s="17"/>
      <c r="R8479" s="17"/>
      <c r="S8479" s="17"/>
      <c r="T8479" s="17"/>
      <c r="U8479" s="17"/>
      <c r="V8479" s="17"/>
      <c r="W8479" s="17"/>
    </row>
    <row r="8480" spans="3:23">
      <c r="C8480" s="3"/>
      <c r="E8480" s="2"/>
      <c r="H8480" s="40"/>
      <c r="I8480" s="10"/>
      <c r="J8480" s="9"/>
      <c r="K8480" s="53"/>
      <c r="L8480" s="54"/>
      <c r="P8480" s="17"/>
      <c r="Q8480" s="17"/>
      <c r="R8480" s="17"/>
      <c r="S8480" s="17"/>
      <c r="T8480" s="17"/>
      <c r="U8480" s="17"/>
      <c r="V8480" s="17"/>
      <c r="W8480" s="17"/>
    </row>
    <row r="8481" spans="3:23">
      <c r="C8481" s="3"/>
      <c r="E8481" s="2"/>
      <c r="H8481" s="40"/>
      <c r="I8481" s="10"/>
      <c r="J8481" s="9"/>
      <c r="K8481" s="53"/>
      <c r="L8481" s="54"/>
      <c r="P8481" s="17"/>
      <c r="Q8481" s="17"/>
      <c r="R8481" s="17"/>
      <c r="S8481" s="17"/>
      <c r="T8481" s="17"/>
      <c r="U8481" s="17"/>
      <c r="V8481" s="17"/>
      <c r="W8481" s="17"/>
    </row>
    <row r="8482" spans="3:23">
      <c r="C8482" s="3"/>
      <c r="E8482" s="2"/>
      <c r="H8482" s="40"/>
      <c r="I8482" s="10"/>
      <c r="J8482" s="9"/>
      <c r="K8482" s="53"/>
      <c r="L8482" s="54"/>
      <c r="P8482" s="17"/>
      <c r="Q8482" s="17"/>
      <c r="R8482" s="17"/>
      <c r="S8482" s="17"/>
      <c r="T8482" s="17"/>
      <c r="U8482" s="17"/>
      <c r="V8482" s="17"/>
      <c r="W8482" s="17"/>
    </row>
    <row r="8483" spans="3:23">
      <c r="C8483" s="3"/>
      <c r="E8483" s="2"/>
      <c r="H8483" s="40"/>
      <c r="I8483" s="10"/>
      <c r="J8483" s="9"/>
      <c r="K8483" s="53"/>
      <c r="L8483" s="54"/>
      <c r="P8483" s="17"/>
      <c r="Q8483" s="17"/>
      <c r="R8483" s="17"/>
      <c r="S8483" s="17"/>
      <c r="T8483" s="17"/>
      <c r="U8483" s="17"/>
      <c r="V8483" s="17"/>
      <c r="W8483" s="17"/>
    </row>
    <row r="8484" spans="3:23">
      <c r="C8484" s="3"/>
      <c r="E8484" s="2"/>
      <c r="H8484" s="40"/>
      <c r="I8484" s="10"/>
      <c r="J8484" s="9"/>
      <c r="K8484" s="53"/>
      <c r="L8484" s="54"/>
      <c r="P8484" s="17"/>
      <c r="Q8484" s="17"/>
      <c r="R8484" s="17"/>
      <c r="S8484" s="17"/>
      <c r="T8484" s="17"/>
      <c r="U8484" s="17"/>
      <c r="V8484" s="17"/>
      <c r="W8484" s="17"/>
    </row>
    <row r="8485" spans="3:23">
      <c r="C8485" s="3"/>
      <c r="E8485" s="2"/>
      <c r="H8485" s="40"/>
      <c r="I8485" s="10"/>
      <c r="J8485" s="9"/>
      <c r="K8485" s="53"/>
      <c r="L8485" s="54"/>
      <c r="P8485" s="17"/>
      <c r="Q8485" s="17"/>
      <c r="R8485" s="17"/>
      <c r="S8485" s="17"/>
      <c r="T8485" s="17"/>
      <c r="U8485" s="17"/>
      <c r="V8485" s="17"/>
      <c r="W8485" s="17"/>
    </row>
    <row r="8486" spans="3:23">
      <c r="C8486" s="3"/>
      <c r="E8486" s="2"/>
      <c r="H8486" s="40"/>
      <c r="I8486" s="10"/>
      <c r="J8486" s="9"/>
      <c r="K8486" s="53"/>
      <c r="L8486" s="54"/>
      <c r="P8486" s="17"/>
      <c r="Q8486" s="17"/>
      <c r="R8486" s="17"/>
      <c r="S8486" s="17"/>
      <c r="T8486" s="17"/>
      <c r="U8486" s="17"/>
      <c r="V8486" s="17"/>
      <c r="W8486" s="17"/>
    </row>
    <row r="8487" spans="3:23">
      <c r="C8487" s="3"/>
      <c r="E8487" s="2"/>
      <c r="H8487" s="40"/>
      <c r="I8487" s="10"/>
      <c r="J8487" s="9"/>
      <c r="K8487" s="53"/>
      <c r="L8487" s="54"/>
      <c r="P8487" s="17"/>
      <c r="Q8487" s="17"/>
      <c r="R8487" s="17"/>
      <c r="S8487" s="17"/>
      <c r="T8487" s="17"/>
      <c r="U8487" s="17"/>
      <c r="V8487" s="17"/>
      <c r="W8487" s="17"/>
    </row>
    <row r="8488" spans="3:23">
      <c r="C8488" s="3"/>
      <c r="E8488" s="2"/>
      <c r="H8488" s="40"/>
      <c r="I8488" s="10"/>
      <c r="J8488" s="9"/>
      <c r="K8488" s="53"/>
      <c r="L8488" s="54"/>
      <c r="P8488" s="17"/>
      <c r="Q8488" s="17"/>
      <c r="R8488" s="17"/>
      <c r="S8488" s="17"/>
      <c r="T8488" s="17"/>
      <c r="U8488" s="17"/>
      <c r="V8488" s="17"/>
      <c r="W8488" s="17"/>
    </row>
    <row r="8489" spans="3:23">
      <c r="C8489" s="3"/>
      <c r="E8489" s="2"/>
      <c r="H8489" s="40"/>
      <c r="I8489" s="10"/>
      <c r="J8489" s="9"/>
      <c r="K8489" s="53"/>
      <c r="L8489" s="54"/>
      <c r="P8489" s="17"/>
      <c r="Q8489" s="17"/>
      <c r="R8489" s="17"/>
      <c r="S8489" s="17"/>
      <c r="T8489" s="17"/>
      <c r="U8489" s="17"/>
      <c r="V8489" s="17"/>
      <c r="W8489" s="17"/>
    </row>
    <row r="8490" spans="3:23">
      <c r="C8490" s="3"/>
      <c r="E8490" s="2"/>
      <c r="H8490" s="40"/>
      <c r="I8490" s="10"/>
      <c r="J8490" s="9"/>
      <c r="K8490" s="53"/>
      <c r="L8490" s="54"/>
      <c r="P8490" s="17"/>
      <c r="Q8490" s="17"/>
      <c r="R8490" s="17"/>
      <c r="S8490" s="17"/>
      <c r="T8490" s="17"/>
      <c r="U8490" s="17"/>
      <c r="V8490" s="17"/>
      <c r="W8490" s="17"/>
    </row>
    <row r="8491" spans="3:23">
      <c r="C8491" s="3"/>
      <c r="E8491" s="2"/>
      <c r="H8491" s="40"/>
      <c r="I8491" s="10"/>
      <c r="J8491" s="9"/>
      <c r="K8491" s="53"/>
      <c r="L8491" s="54"/>
      <c r="P8491" s="17"/>
      <c r="Q8491" s="17"/>
      <c r="R8491" s="17"/>
      <c r="S8491" s="17"/>
      <c r="T8491" s="17"/>
      <c r="U8491" s="17"/>
      <c r="V8491" s="17"/>
      <c r="W8491" s="17"/>
    </row>
    <row r="8492" spans="3:23">
      <c r="C8492" s="3"/>
      <c r="E8492" s="2"/>
      <c r="H8492" s="40"/>
      <c r="I8492" s="10"/>
      <c r="J8492" s="9"/>
      <c r="K8492" s="53"/>
      <c r="L8492" s="54"/>
      <c r="P8492" s="17"/>
      <c r="Q8492" s="17"/>
      <c r="R8492" s="17"/>
      <c r="S8492" s="17"/>
      <c r="T8492" s="17"/>
      <c r="U8492" s="17"/>
      <c r="V8492" s="17"/>
      <c r="W8492" s="17"/>
    </row>
    <row r="8493" spans="3:23">
      <c r="C8493" s="3"/>
      <c r="E8493" s="2"/>
      <c r="H8493" s="40"/>
      <c r="I8493" s="10"/>
      <c r="J8493" s="9"/>
      <c r="K8493" s="53"/>
      <c r="L8493" s="54"/>
      <c r="P8493" s="17"/>
      <c r="Q8493" s="17"/>
      <c r="R8493" s="17"/>
      <c r="S8493" s="17"/>
      <c r="T8493" s="17"/>
      <c r="U8493" s="17"/>
      <c r="V8493" s="17"/>
      <c r="W8493" s="17"/>
    </row>
    <row r="8494" spans="3:23">
      <c r="C8494" s="3"/>
      <c r="E8494" s="2"/>
      <c r="H8494" s="40"/>
      <c r="I8494" s="10"/>
      <c r="J8494" s="9"/>
      <c r="K8494" s="53"/>
      <c r="L8494" s="54"/>
      <c r="P8494" s="17"/>
      <c r="Q8494" s="17"/>
      <c r="R8494" s="17"/>
      <c r="S8494" s="17"/>
      <c r="T8494" s="17"/>
      <c r="U8494" s="17"/>
      <c r="V8494" s="17"/>
      <c r="W8494" s="17"/>
    </row>
    <row r="8495" spans="3:23">
      <c r="C8495" s="3"/>
      <c r="E8495" s="2"/>
      <c r="H8495" s="40"/>
      <c r="I8495" s="10"/>
      <c r="J8495" s="9"/>
      <c r="K8495" s="53"/>
      <c r="L8495" s="54"/>
      <c r="P8495" s="17"/>
      <c r="Q8495" s="17"/>
      <c r="R8495" s="17"/>
      <c r="S8495" s="17"/>
      <c r="T8495" s="17"/>
      <c r="U8495" s="17"/>
      <c r="V8495" s="17"/>
      <c r="W8495" s="17"/>
    </row>
    <row r="8496" spans="3:23">
      <c r="C8496" s="3"/>
      <c r="E8496" s="2"/>
      <c r="H8496" s="40"/>
      <c r="I8496" s="10"/>
      <c r="J8496" s="9"/>
      <c r="K8496" s="53"/>
      <c r="L8496" s="54"/>
      <c r="P8496" s="17"/>
      <c r="Q8496" s="17"/>
      <c r="R8496" s="17"/>
      <c r="S8496" s="17"/>
      <c r="T8496" s="17"/>
      <c r="U8496" s="17"/>
      <c r="V8496" s="17"/>
      <c r="W8496" s="17"/>
    </row>
    <row r="8497" spans="3:23">
      <c r="C8497" s="3"/>
      <c r="E8497" s="2"/>
      <c r="H8497" s="40"/>
      <c r="I8497" s="10"/>
      <c r="J8497" s="9"/>
      <c r="K8497" s="53"/>
      <c r="L8497" s="54"/>
      <c r="P8497" s="17"/>
      <c r="Q8497" s="17"/>
      <c r="R8497" s="17"/>
      <c r="S8497" s="17"/>
      <c r="T8497" s="17"/>
      <c r="U8497" s="17"/>
      <c r="V8497" s="17"/>
      <c r="W8497" s="17"/>
    </row>
    <row r="8498" spans="3:23">
      <c r="C8498" s="3"/>
      <c r="E8498" s="2"/>
      <c r="H8498" s="40"/>
      <c r="I8498" s="10"/>
      <c r="J8498" s="9"/>
      <c r="K8498" s="53"/>
      <c r="L8498" s="54"/>
      <c r="P8498" s="17"/>
      <c r="Q8498" s="17"/>
      <c r="R8498" s="17"/>
      <c r="S8498" s="17"/>
      <c r="T8498" s="17"/>
      <c r="U8498" s="17"/>
      <c r="V8498" s="17"/>
      <c r="W8498" s="17"/>
    </row>
    <row r="8499" spans="3:23">
      <c r="C8499" s="3"/>
      <c r="E8499" s="2"/>
      <c r="H8499" s="40"/>
      <c r="I8499" s="10"/>
      <c r="J8499" s="9"/>
      <c r="K8499" s="53"/>
      <c r="L8499" s="54"/>
      <c r="P8499" s="17"/>
      <c r="Q8499" s="17"/>
      <c r="R8499" s="17"/>
      <c r="S8499" s="17"/>
      <c r="T8499" s="17"/>
      <c r="U8499" s="17"/>
      <c r="V8499" s="17"/>
      <c r="W8499" s="17"/>
    </row>
    <row r="8500" spans="3:23">
      <c r="C8500" s="3"/>
      <c r="E8500" s="2"/>
      <c r="H8500" s="40"/>
      <c r="I8500" s="10"/>
      <c r="J8500" s="9"/>
      <c r="K8500" s="53"/>
      <c r="L8500" s="54"/>
      <c r="P8500" s="17"/>
      <c r="Q8500" s="17"/>
      <c r="R8500" s="17"/>
      <c r="S8500" s="17"/>
      <c r="T8500" s="17"/>
      <c r="U8500" s="17"/>
      <c r="V8500" s="17"/>
      <c r="W8500" s="17"/>
    </row>
    <row r="8501" spans="3:23">
      <c r="C8501" s="3"/>
      <c r="E8501" s="2"/>
      <c r="H8501" s="40"/>
      <c r="I8501" s="10"/>
      <c r="J8501" s="9"/>
      <c r="K8501" s="53"/>
      <c r="L8501" s="54"/>
      <c r="P8501" s="17"/>
      <c r="Q8501" s="17"/>
      <c r="R8501" s="17"/>
      <c r="S8501" s="17"/>
      <c r="T8501" s="17"/>
      <c r="U8501" s="17"/>
      <c r="V8501" s="17"/>
      <c r="W8501" s="17"/>
    </row>
    <row r="8502" spans="3:23">
      <c r="C8502" s="3"/>
      <c r="E8502" s="2"/>
      <c r="H8502" s="40"/>
      <c r="I8502" s="10"/>
      <c r="J8502" s="9"/>
      <c r="K8502" s="53"/>
      <c r="L8502" s="54"/>
      <c r="P8502" s="17"/>
      <c r="Q8502" s="17"/>
      <c r="R8502" s="17"/>
      <c r="S8502" s="17"/>
      <c r="T8502" s="17"/>
      <c r="U8502" s="17"/>
      <c r="V8502" s="17"/>
      <c r="W8502" s="17"/>
    </row>
    <row r="8503" spans="3:23">
      <c r="C8503" s="3"/>
      <c r="E8503" s="2"/>
      <c r="H8503" s="40"/>
      <c r="I8503" s="10"/>
      <c r="J8503" s="9"/>
      <c r="K8503" s="53"/>
      <c r="L8503" s="54"/>
      <c r="P8503" s="17"/>
      <c r="Q8503" s="17"/>
      <c r="R8503" s="17"/>
      <c r="S8503" s="17"/>
      <c r="T8503" s="17"/>
      <c r="U8503" s="17"/>
      <c r="V8503" s="17"/>
      <c r="W8503" s="17"/>
    </row>
    <row r="8504" spans="3:23">
      <c r="C8504" s="3"/>
      <c r="E8504" s="2"/>
      <c r="H8504" s="40"/>
      <c r="I8504" s="10"/>
      <c r="J8504" s="9"/>
      <c r="K8504" s="53"/>
      <c r="L8504" s="54"/>
      <c r="P8504" s="17"/>
      <c r="Q8504" s="17"/>
      <c r="R8504" s="17"/>
      <c r="S8504" s="17"/>
      <c r="T8504" s="17"/>
      <c r="U8504" s="17"/>
      <c r="V8504" s="17"/>
      <c r="W8504" s="17"/>
    </row>
    <row r="8505" spans="3:23">
      <c r="C8505" s="3"/>
      <c r="E8505" s="2"/>
      <c r="H8505" s="40"/>
      <c r="I8505" s="10"/>
      <c r="J8505" s="9"/>
      <c r="K8505" s="53"/>
      <c r="L8505" s="54"/>
      <c r="P8505" s="17"/>
      <c r="Q8505" s="17"/>
      <c r="R8505" s="17"/>
      <c r="S8505" s="17"/>
      <c r="T8505" s="17"/>
      <c r="U8505" s="17"/>
      <c r="V8505" s="17"/>
      <c r="W8505" s="17"/>
    </row>
    <row r="8506" spans="3:23">
      <c r="C8506" s="3"/>
      <c r="E8506" s="2"/>
      <c r="H8506" s="40"/>
      <c r="I8506" s="10"/>
      <c r="J8506" s="9"/>
      <c r="K8506" s="53"/>
      <c r="L8506" s="54"/>
      <c r="P8506" s="17"/>
      <c r="Q8506" s="17"/>
      <c r="R8506" s="17"/>
      <c r="S8506" s="17"/>
      <c r="T8506" s="17"/>
      <c r="U8506" s="17"/>
      <c r="V8506" s="17"/>
      <c r="W8506" s="17"/>
    </row>
    <row r="8507" spans="3:23">
      <c r="C8507" s="3"/>
      <c r="E8507" s="2"/>
      <c r="H8507" s="40"/>
      <c r="I8507" s="10"/>
      <c r="J8507" s="9"/>
      <c r="K8507" s="53"/>
      <c r="L8507" s="54"/>
      <c r="P8507" s="17"/>
      <c r="Q8507" s="17"/>
      <c r="R8507" s="17"/>
      <c r="S8507" s="17"/>
      <c r="T8507" s="17"/>
      <c r="U8507" s="17"/>
      <c r="V8507" s="17"/>
      <c r="W8507" s="17"/>
    </row>
    <row r="8508" spans="3:23">
      <c r="C8508" s="3"/>
      <c r="E8508" s="2"/>
      <c r="H8508" s="40"/>
      <c r="I8508" s="10"/>
      <c r="J8508" s="9"/>
      <c r="K8508" s="53"/>
      <c r="L8508" s="54"/>
      <c r="P8508" s="17"/>
      <c r="Q8508" s="17"/>
      <c r="R8508" s="17"/>
      <c r="S8508" s="17"/>
      <c r="T8508" s="17"/>
      <c r="U8508" s="17"/>
      <c r="V8508" s="17"/>
      <c r="W8508" s="17"/>
    </row>
    <row r="8509" spans="3:23">
      <c r="C8509" s="3"/>
      <c r="E8509" s="2"/>
      <c r="H8509" s="40"/>
      <c r="I8509" s="10"/>
      <c r="J8509" s="9"/>
      <c r="K8509" s="53"/>
      <c r="L8509" s="54"/>
      <c r="P8509" s="17"/>
      <c r="Q8509" s="17"/>
      <c r="R8509" s="17"/>
      <c r="S8509" s="17"/>
      <c r="T8509" s="17"/>
      <c r="U8509" s="17"/>
      <c r="V8509" s="17"/>
      <c r="W8509" s="17"/>
    </row>
    <row r="8510" spans="3:23">
      <c r="C8510" s="3"/>
      <c r="E8510" s="2"/>
      <c r="H8510" s="40"/>
      <c r="I8510" s="10"/>
      <c r="J8510" s="9"/>
      <c r="K8510" s="53"/>
      <c r="L8510" s="54"/>
      <c r="P8510" s="17"/>
      <c r="Q8510" s="17"/>
      <c r="R8510" s="17"/>
      <c r="S8510" s="17"/>
      <c r="T8510" s="17"/>
      <c r="U8510" s="17"/>
      <c r="V8510" s="17"/>
      <c r="W8510" s="17"/>
    </row>
    <row r="8511" spans="3:23">
      <c r="C8511" s="3"/>
      <c r="E8511" s="2"/>
      <c r="H8511" s="40"/>
      <c r="I8511" s="10"/>
      <c r="J8511" s="9"/>
      <c r="K8511" s="53"/>
      <c r="L8511" s="54"/>
      <c r="P8511" s="17"/>
      <c r="Q8511" s="17"/>
      <c r="R8511" s="17"/>
      <c r="S8511" s="17"/>
      <c r="T8511" s="17"/>
      <c r="U8511" s="17"/>
      <c r="V8511" s="17"/>
      <c r="W8511" s="17"/>
    </row>
    <row r="8512" spans="3:23">
      <c r="C8512" s="3"/>
      <c r="E8512" s="2"/>
      <c r="H8512" s="40"/>
      <c r="I8512" s="10"/>
      <c r="J8512" s="9"/>
      <c r="K8512" s="53"/>
      <c r="L8512" s="54"/>
      <c r="P8512" s="17"/>
      <c r="Q8512" s="17"/>
      <c r="R8512" s="17"/>
      <c r="S8512" s="17"/>
      <c r="T8512" s="17"/>
      <c r="U8512" s="17"/>
      <c r="V8512" s="17"/>
      <c r="W8512" s="17"/>
    </row>
    <row r="8513" spans="3:23">
      <c r="C8513" s="3"/>
      <c r="E8513" s="2"/>
      <c r="H8513" s="40"/>
      <c r="I8513" s="10"/>
      <c r="J8513" s="9"/>
      <c r="K8513" s="53"/>
      <c r="L8513" s="54"/>
      <c r="P8513" s="17"/>
      <c r="Q8513" s="17"/>
      <c r="R8513" s="17"/>
      <c r="S8513" s="17"/>
      <c r="T8513" s="17"/>
      <c r="U8513" s="17"/>
      <c r="V8513" s="17"/>
      <c r="W8513" s="17"/>
    </row>
    <row r="8514" spans="3:23">
      <c r="C8514" s="3"/>
      <c r="E8514" s="2"/>
      <c r="H8514" s="40"/>
      <c r="I8514" s="10"/>
      <c r="J8514" s="9"/>
      <c r="K8514" s="53"/>
      <c r="L8514" s="54"/>
      <c r="P8514" s="17"/>
      <c r="Q8514" s="17"/>
      <c r="R8514" s="17"/>
      <c r="S8514" s="17"/>
      <c r="T8514" s="17"/>
      <c r="U8514" s="17"/>
      <c r="V8514" s="17"/>
      <c r="W8514" s="17"/>
    </row>
    <row r="8515" spans="3:23">
      <c r="C8515" s="3"/>
      <c r="E8515" s="2"/>
      <c r="H8515" s="40"/>
      <c r="I8515" s="10"/>
      <c r="J8515" s="9"/>
      <c r="K8515" s="53"/>
      <c r="L8515" s="54"/>
      <c r="P8515" s="17"/>
      <c r="Q8515" s="17"/>
      <c r="R8515" s="17"/>
      <c r="S8515" s="17"/>
      <c r="T8515" s="17"/>
      <c r="U8515" s="17"/>
      <c r="V8515" s="17"/>
      <c r="W8515" s="17"/>
    </row>
    <row r="8516" spans="3:23">
      <c r="C8516" s="3"/>
      <c r="E8516" s="2"/>
      <c r="H8516" s="40"/>
      <c r="I8516" s="10"/>
      <c r="J8516" s="9"/>
      <c r="K8516" s="53"/>
      <c r="L8516" s="54"/>
      <c r="P8516" s="17"/>
      <c r="Q8516" s="17"/>
      <c r="R8516" s="17"/>
      <c r="S8516" s="17"/>
      <c r="T8516" s="17"/>
      <c r="U8516" s="17"/>
      <c r="V8516" s="17"/>
      <c r="W8516" s="17"/>
    </row>
    <row r="8517" spans="3:23">
      <c r="C8517" s="3"/>
      <c r="E8517" s="2"/>
      <c r="H8517" s="40"/>
      <c r="I8517" s="10"/>
      <c r="J8517" s="9"/>
      <c r="K8517" s="53"/>
      <c r="L8517" s="54"/>
      <c r="P8517" s="17"/>
      <c r="Q8517" s="17"/>
      <c r="R8517" s="17"/>
      <c r="S8517" s="17"/>
      <c r="T8517" s="17"/>
      <c r="U8517" s="17"/>
      <c r="V8517" s="17"/>
      <c r="W8517" s="17"/>
    </row>
    <row r="8518" spans="3:23">
      <c r="C8518" s="3"/>
      <c r="E8518" s="2"/>
      <c r="H8518" s="40"/>
      <c r="I8518" s="10"/>
      <c r="J8518" s="9"/>
      <c r="K8518" s="53"/>
      <c r="L8518" s="54"/>
      <c r="P8518" s="17"/>
      <c r="Q8518" s="17"/>
      <c r="R8518" s="17"/>
      <c r="S8518" s="17"/>
      <c r="T8518" s="17"/>
      <c r="U8518" s="17"/>
      <c r="V8518" s="17"/>
      <c r="W8518" s="17"/>
    </row>
    <row r="8519" spans="3:23">
      <c r="C8519" s="3"/>
      <c r="E8519" s="2"/>
      <c r="H8519" s="40"/>
      <c r="I8519" s="10"/>
      <c r="J8519" s="9"/>
      <c r="K8519" s="53"/>
      <c r="L8519" s="54"/>
      <c r="P8519" s="17"/>
      <c r="Q8519" s="17"/>
      <c r="R8519" s="17"/>
      <c r="S8519" s="17"/>
      <c r="T8519" s="17"/>
      <c r="U8519" s="17"/>
      <c r="V8519" s="17"/>
      <c r="W8519" s="17"/>
    </row>
    <row r="8520" spans="3:23">
      <c r="C8520" s="3"/>
      <c r="E8520" s="2"/>
      <c r="H8520" s="40"/>
      <c r="I8520" s="10"/>
      <c r="J8520" s="9"/>
      <c r="K8520" s="53"/>
      <c r="L8520" s="54"/>
      <c r="P8520" s="17"/>
      <c r="Q8520" s="17"/>
      <c r="R8520" s="17"/>
      <c r="S8520" s="17"/>
      <c r="T8520" s="17"/>
      <c r="U8520" s="17"/>
      <c r="V8520" s="17"/>
      <c r="W8520" s="17"/>
    </row>
    <row r="8521" spans="3:23">
      <c r="C8521" s="3"/>
      <c r="E8521" s="2"/>
      <c r="H8521" s="40"/>
      <c r="I8521" s="10"/>
      <c r="J8521" s="9"/>
      <c r="K8521" s="53"/>
      <c r="L8521" s="54"/>
      <c r="P8521" s="17"/>
      <c r="Q8521" s="17"/>
      <c r="R8521" s="17"/>
      <c r="S8521" s="17"/>
      <c r="T8521" s="17"/>
      <c r="U8521" s="17"/>
      <c r="V8521" s="17"/>
      <c r="W8521" s="17"/>
    </row>
    <row r="8522" spans="3:23">
      <c r="C8522" s="3"/>
      <c r="E8522" s="2"/>
      <c r="H8522" s="40"/>
      <c r="I8522" s="10"/>
      <c r="J8522" s="9"/>
      <c r="K8522" s="53"/>
      <c r="L8522" s="54"/>
      <c r="P8522" s="17"/>
      <c r="Q8522" s="17"/>
      <c r="R8522" s="17"/>
      <c r="S8522" s="17"/>
      <c r="T8522" s="17"/>
      <c r="U8522" s="17"/>
      <c r="V8522" s="17"/>
      <c r="W8522" s="17"/>
    </row>
    <row r="8523" spans="3:23">
      <c r="C8523" s="3"/>
      <c r="E8523" s="2"/>
      <c r="H8523" s="40"/>
      <c r="I8523" s="10"/>
      <c r="J8523" s="9"/>
      <c r="K8523" s="53"/>
      <c r="L8523" s="54"/>
      <c r="P8523" s="17"/>
      <c r="Q8523" s="17"/>
      <c r="R8523" s="17"/>
      <c r="S8523" s="17"/>
      <c r="T8523" s="17"/>
      <c r="U8523" s="17"/>
      <c r="V8523" s="17"/>
      <c r="W8523" s="17"/>
    </row>
    <row r="8524" spans="3:23">
      <c r="C8524" s="3"/>
      <c r="E8524" s="2"/>
      <c r="H8524" s="40"/>
      <c r="I8524" s="10"/>
      <c r="J8524" s="9"/>
      <c r="K8524" s="53"/>
      <c r="L8524" s="54"/>
      <c r="P8524" s="17"/>
      <c r="Q8524" s="17"/>
      <c r="R8524" s="17"/>
      <c r="S8524" s="17"/>
      <c r="T8524" s="17"/>
      <c r="U8524" s="17"/>
      <c r="V8524" s="17"/>
      <c r="W8524" s="17"/>
    </row>
    <row r="8525" spans="3:23">
      <c r="C8525" s="3"/>
      <c r="E8525" s="2"/>
      <c r="H8525" s="40"/>
      <c r="I8525" s="10"/>
      <c r="J8525" s="9"/>
      <c r="K8525" s="53"/>
      <c r="L8525" s="54"/>
      <c r="P8525" s="17"/>
      <c r="Q8525" s="17"/>
      <c r="R8525" s="17"/>
      <c r="S8525" s="17"/>
      <c r="T8525" s="17"/>
      <c r="U8525" s="17"/>
      <c r="V8525" s="17"/>
      <c r="W8525" s="17"/>
    </row>
    <row r="8526" spans="3:23">
      <c r="C8526" s="3"/>
      <c r="E8526" s="2"/>
      <c r="H8526" s="40"/>
      <c r="I8526" s="10"/>
      <c r="J8526" s="9"/>
      <c r="K8526" s="53"/>
      <c r="L8526" s="54"/>
      <c r="P8526" s="17"/>
      <c r="Q8526" s="17"/>
      <c r="R8526" s="17"/>
      <c r="S8526" s="17"/>
      <c r="T8526" s="17"/>
      <c r="U8526" s="17"/>
      <c r="V8526" s="17"/>
      <c r="W8526" s="17"/>
    </row>
    <row r="8527" spans="3:23">
      <c r="C8527" s="3"/>
      <c r="E8527" s="2"/>
      <c r="H8527" s="40"/>
      <c r="I8527" s="10"/>
      <c r="J8527" s="9"/>
      <c r="K8527" s="53"/>
      <c r="L8527" s="54"/>
      <c r="P8527" s="17"/>
      <c r="Q8527" s="17"/>
      <c r="R8527" s="17"/>
      <c r="S8527" s="17"/>
      <c r="T8527" s="17"/>
      <c r="U8527" s="17"/>
      <c r="V8527" s="17"/>
      <c r="W8527" s="17"/>
    </row>
    <row r="8528" spans="3:23">
      <c r="C8528" s="3"/>
      <c r="E8528" s="2"/>
      <c r="H8528" s="40"/>
      <c r="I8528" s="10"/>
      <c r="J8528" s="9"/>
      <c r="K8528" s="53"/>
      <c r="L8528" s="54"/>
      <c r="P8528" s="17"/>
      <c r="Q8528" s="17"/>
      <c r="R8528" s="17"/>
      <c r="S8528" s="17"/>
      <c r="T8528" s="17"/>
      <c r="U8528" s="17"/>
      <c r="V8528" s="17"/>
      <c r="W8528" s="17"/>
    </row>
    <row r="8529" spans="3:23">
      <c r="C8529" s="3"/>
      <c r="E8529" s="2"/>
      <c r="H8529" s="40"/>
      <c r="I8529" s="10"/>
      <c r="J8529" s="9"/>
      <c r="K8529" s="53"/>
      <c r="L8529" s="54"/>
      <c r="P8529" s="17"/>
      <c r="Q8529" s="17"/>
      <c r="R8529" s="17"/>
      <c r="S8529" s="17"/>
      <c r="T8529" s="17"/>
      <c r="U8529" s="17"/>
      <c r="V8529" s="17"/>
      <c r="W8529" s="17"/>
    </row>
    <row r="8530" spans="3:23">
      <c r="C8530" s="3"/>
      <c r="E8530" s="2"/>
      <c r="H8530" s="40"/>
      <c r="I8530" s="10"/>
      <c r="J8530" s="9"/>
      <c r="K8530" s="53"/>
      <c r="L8530" s="54"/>
      <c r="P8530" s="17"/>
      <c r="Q8530" s="17"/>
      <c r="R8530" s="17"/>
      <c r="S8530" s="17"/>
      <c r="T8530" s="17"/>
      <c r="U8530" s="17"/>
      <c r="V8530" s="17"/>
      <c r="W8530" s="17"/>
    </row>
    <row r="8531" spans="3:23">
      <c r="C8531" s="3"/>
      <c r="E8531" s="2"/>
      <c r="H8531" s="40"/>
      <c r="I8531" s="10"/>
      <c r="J8531" s="9"/>
      <c r="K8531" s="53"/>
      <c r="L8531" s="54"/>
      <c r="P8531" s="17"/>
      <c r="Q8531" s="17"/>
      <c r="R8531" s="17"/>
      <c r="S8531" s="17"/>
      <c r="T8531" s="17"/>
      <c r="U8531" s="17"/>
      <c r="V8531" s="17"/>
      <c r="W8531" s="17"/>
    </row>
    <row r="8532" spans="3:23">
      <c r="C8532" s="3"/>
      <c r="E8532" s="2"/>
      <c r="H8532" s="40"/>
      <c r="I8532" s="10"/>
      <c r="J8532" s="9"/>
      <c r="K8532" s="53"/>
      <c r="L8532" s="54"/>
      <c r="P8532" s="17"/>
      <c r="Q8532" s="17"/>
      <c r="R8532" s="17"/>
      <c r="S8532" s="17"/>
      <c r="T8532" s="17"/>
      <c r="U8532" s="17"/>
      <c r="V8532" s="17"/>
      <c r="W8532" s="17"/>
    </row>
    <row r="8533" spans="3:23">
      <c r="C8533" s="3"/>
      <c r="E8533" s="2"/>
      <c r="H8533" s="40"/>
      <c r="I8533" s="10"/>
      <c r="J8533" s="9"/>
      <c r="K8533" s="53"/>
      <c r="L8533" s="54"/>
      <c r="P8533" s="17"/>
      <c r="Q8533" s="17"/>
      <c r="R8533" s="17"/>
      <c r="S8533" s="17"/>
      <c r="T8533" s="17"/>
      <c r="U8533" s="17"/>
      <c r="V8533" s="17"/>
      <c r="W8533" s="17"/>
    </row>
    <row r="8534" spans="3:23">
      <c r="C8534" s="3"/>
      <c r="E8534" s="2"/>
      <c r="H8534" s="40"/>
      <c r="I8534" s="10"/>
      <c r="J8534" s="9"/>
      <c r="K8534" s="53"/>
      <c r="L8534" s="54"/>
      <c r="P8534" s="17"/>
      <c r="Q8534" s="17"/>
      <c r="R8534" s="17"/>
      <c r="S8534" s="17"/>
      <c r="T8534" s="17"/>
      <c r="U8534" s="17"/>
      <c r="V8534" s="17"/>
      <c r="W8534" s="17"/>
    </row>
    <row r="8535" spans="3:23">
      <c r="C8535" s="3"/>
      <c r="E8535" s="2"/>
      <c r="H8535" s="40"/>
      <c r="I8535" s="10"/>
      <c r="J8535" s="9"/>
      <c r="K8535" s="53"/>
      <c r="L8535" s="54"/>
      <c r="P8535" s="17"/>
      <c r="Q8535" s="17"/>
      <c r="R8535" s="17"/>
      <c r="S8535" s="17"/>
      <c r="T8535" s="17"/>
      <c r="U8535" s="17"/>
      <c r="V8535" s="17"/>
      <c r="W8535" s="17"/>
    </row>
    <row r="8536" spans="3:23">
      <c r="C8536" s="3"/>
      <c r="E8536" s="2"/>
      <c r="H8536" s="40"/>
      <c r="I8536" s="10"/>
      <c r="J8536" s="9"/>
      <c r="K8536" s="53"/>
      <c r="L8536" s="54"/>
      <c r="P8536" s="17"/>
      <c r="Q8536" s="17"/>
      <c r="R8536" s="17"/>
      <c r="S8536" s="17"/>
      <c r="T8536" s="17"/>
      <c r="U8536" s="17"/>
      <c r="V8536" s="17"/>
      <c r="W8536" s="17"/>
    </row>
    <row r="8537" spans="3:23">
      <c r="C8537" s="3"/>
      <c r="E8537" s="2"/>
      <c r="H8537" s="40"/>
      <c r="I8537" s="10"/>
      <c r="J8537" s="9"/>
      <c r="K8537" s="53"/>
      <c r="L8537" s="54"/>
      <c r="P8537" s="17"/>
      <c r="Q8537" s="17"/>
      <c r="R8537" s="17"/>
      <c r="S8537" s="17"/>
      <c r="T8537" s="17"/>
      <c r="U8537" s="17"/>
      <c r="V8537" s="17"/>
      <c r="W8537" s="17"/>
    </row>
    <row r="8538" spans="3:23">
      <c r="C8538" s="3"/>
      <c r="E8538" s="2"/>
      <c r="H8538" s="40"/>
      <c r="I8538" s="10"/>
      <c r="J8538" s="9"/>
      <c r="K8538" s="53"/>
      <c r="L8538" s="54"/>
      <c r="P8538" s="17"/>
      <c r="Q8538" s="17"/>
      <c r="R8538" s="17"/>
      <c r="S8538" s="17"/>
      <c r="T8538" s="17"/>
      <c r="U8538" s="17"/>
      <c r="V8538" s="17"/>
      <c r="W8538" s="17"/>
    </row>
    <row r="8539" spans="3:23">
      <c r="C8539" s="3"/>
      <c r="E8539" s="2"/>
      <c r="H8539" s="40"/>
      <c r="I8539" s="10"/>
      <c r="J8539" s="9"/>
      <c r="K8539" s="53"/>
      <c r="L8539" s="54"/>
      <c r="P8539" s="17"/>
      <c r="Q8539" s="17"/>
      <c r="R8539" s="17"/>
      <c r="S8539" s="17"/>
      <c r="T8539" s="17"/>
      <c r="U8539" s="17"/>
      <c r="V8539" s="17"/>
      <c r="W8539" s="17"/>
    </row>
    <row r="8540" spans="3:23">
      <c r="C8540" s="3"/>
      <c r="E8540" s="2"/>
      <c r="H8540" s="40"/>
      <c r="I8540" s="10"/>
      <c r="J8540" s="9"/>
      <c r="K8540" s="53"/>
      <c r="L8540" s="54"/>
      <c r="P8540" s="17"/>
      <c r="Q8540" s="17"/>
      <c r="R8540" s="17"/>
      <c r="S8540" s="17"/>
      <c r="T8540" s="17"/>
      <c r="U8540" s="17"/>
      <c r="V8540" s="17"/>
      <c r="W8540" s="17"/>
    </row>
    <row r="8541" spans="3:23">
      <c r="C8541" s="3"/>
      <c r="E8541" s="2"/>
      <c r="H8541" s="10"/>
      <c r="I8541" s="10"/>
      <c r="J8541" s="9"/>
      <c r="K8541" s="53"/>
      <c r="L8541" s="54"/>
      <c r="P8541" s="17"/>
      <c r="Q8541" s="17"/>
      <c r="R8541" s="17"/>
      <c r="S8541" s="17"/>
      <c r="T8541" s="17"/>
      <c r="U8541" s="17"/>
      <c r="V8541" s="17"/>
      <c r="W8541" s="17"/>
    </row>
    <row r="8542" spans="3:23">
      <c r="C8542" s="3"/>
      <c r="E8542" s="2"/>
      <c r="H8542" s="40"/>
      <c r="I8542" s="10"/>
      <c r="J8542" s="9"/>
      <c r="K8542" s="53"/>
      <c r="L8542" s="54"/>
      <c r="P8542" s="17"/>
      <c r="Q8542" s="17"/>
      <c r="R8542" s="17"/>
      <c r="S8542" s="17"/>
      <c r="T8542" s="17"/>
      <c r="U8542" s="17"/>
      <c r="V8542" s="17"/>
      <c r="W8542" s="17"/>
    </row>
    <row r="8543" spans="3:23">
      <c r="C8543" s="3"/>
      <c r="E8543" s="2"/>
      <c r="H8543" s="40"/>
      <c r="I8543" s="10"/>
      <c r="J8543" s="9"/>
      <c r="K8543" s="53"/>
      <c r="L8543" s="54"/>
      <c r="P8543" s="17"/>
      <c r="Q8543" s="17"/>
      <c r="R8543" s="17"/>
      <c r="S8543" s="17"/>
      <c r="T8543" s="17"/>
      <c r="U8543" s="17"/>
      <c r="V8543" s="17"/>
      <c r="W8543" s="17"/>
    </row>
    <row r="8544" spans="3:23">
      <c r="C8544" s="3"/>
      <c r="E8544" s="2"/>
      <c r="H8544" s="40"/>
      <c r="I8544" s="10"/>
      <c r="J8544" s="9"/>
      <c r="K8544" s="53"/>
      <c r="L8544" s="54"/>
      <c r="P8544" s="17"/>
      <c r="Q8544" s="17"/>
      <c r="R8544" s="17"/>
      <c r="S8544" s="17"/>
      <c r="T8544" s="17"/>
      <c r="U8544" s="17"/>
      <c r="V8544" s="17"/>
      <c r="W8544" s="17"/>
    </row>
    <row r="8545" spans="3:23">
      <c r="C8545" s="3"/>
      <c r="E8545" s="2"/>
      <c r="H8545" s="40"/>
      <c r="I8545" s="10"/>
      <c r="J8545" s="9"/>
      <c r="K8545" s="53"/>
      <c r="L8545" s="54"/>
      <c r="P8545" s="17"/>
      <c r="Q8545" s="17"/>
      <c r="R8545" s="17"/>
      <c r="S8545" s="17"/>
      <c r="T8545" s="17"/>
      <c r="U8545" s="17"/>
      <c r="V8545" s="17"/>
      <c r="W8545" s="17"/>
    </row>
    <row r="8546" spans="3:23">
      <c r="C8546" s="3"/>
      <c r="E8546" s="2"/>
      <c r="H8546" s="40"/>
      <c r="I8546" s="10"/>
      <c r="J8546" s="9"/>
      <c r="K8546" s="53"/>
      <c r="L8546" s="54"/>
      <c r="P8546" s="17"/>
      <c r="Q8546" s="17"/>
      <c r="R8546" s="17"/>
      <c r="S8546" s="17"/>
      <c r="T8546" s="17"/>
      <c r="U8546" s="17"/>
      <c r="V8546" s="17"/>
      <c r="W8546" s="17"/>
    </row>
    <row r="8547" spans="3:23">
      <c r="C8547" s="3"/>
      <c r="E8547" s="2"/>
      <c r="H8547" s="40"/>
      <c r="I8547" s="10"/>
      <c r="J8547" s="9"/>
      <c r="K8547" s="53"/>
      <c r="L8547" s="54"/>
      <c r="P8547" s="17"/>
      <c r="Q8547" s="17"/>
      <c r="R8547" s="17"/>
      <c r="S8547" s="17"/>
      <c r="T8547" s="17"/>
      <c r="U8547" s="17"/>
      <c r="V8547" s="17"/>
      <c r="W8547" s="17"/>
    </row>
    <row r="8548" spans="3:23">
      <c r="C8548" s="3"/>
      <c r="E8548" s="2"/>
      <c r="H8548" s="40"/>
      <c r="I8548" s="10"/>
      <c r="J8548" s="9"/>
      <c r="K8548" s="53"/>
      <c r="L8548" s="54"/>
      <c r="P8548" s="17"/>
      <c r="Q8548" s="17"/>
      <c r="R8548" s="17"/>
      <c r="S8548" s="17"/>
      <c r="T8548" s="17"/>
      <c r="U8548" s="17"/>
      <c r="V8548" s="17"/>
      <c r="W8548" s="17"/>
    </row>
    <row r="8549" spans="3:23">
      <c r="C8549" s="3"/>
      <c r="E8549" s="2"/>
      <c r="H8549" s="40"/>
      <c r="I8549" s="10"/>
      <c r="J8549" s="9"/>
      <c r="K8549" s="53"/>
      <c r="L8549" s="54"/>
      <c r="P8549" s="17"/>
      <c r="Q8549" s="17"/>
      <c r="R8549" s="17"/>
      <c r="S8549" s="17"/>
      <c r="T8549" s="17"/>
      <c r="U8549" s="17"/>
      <c r="V8549" s="17"/>
      <c r="W8549" s="17"/>
    </row>
    <row r="8550" spans="3:23">
      <c r="C8550" s="3"/>
      <c r="E8550" s="2"/>
      <c r="H8550" s="40"/>
      <c r="I8550" s="10"/>
      <c r="J8550" s="9"/>
      <c r="K8550" s="53"/>
      <c r="L8550" s="54"/>
      <c r="P8550" s="17"/>
      <c r="Q8550" s="17"/>
      <c r="R8550" s="17"/>
      <c r="S8550" s="17"/>
      <c r="T8550" s="17"/>
      <c r="U8550" s="17"/>
      <c r="V8550" s="17"/>
      <c r="W8550" s="17"/>
    </row>
    <row r="8551" spans="3:23">
      <c r="C8551" s="3"/>
      <c r="E8551" s="2"/>
      <c r="H8551" s="40"/>
      <c r="I8551" s="10"/>
      <c r="J8551" s="9"/>
      <c r="K8551" s="53"/>
      <c r="L8551" s="54"/>
      <c r="P8551" s="17"/>
      <c r="Q8551" s="17"/>
      <c r="R8551" s="17"/>
      <c r="S8551" s="17"/>
      <c r="T8551" s="17"/>
      <c r="U8551" s="17"/>
      <c r="V8551" s="17"/>
      <c r="W8551" s="17"/>
    </row>
    <row r="8552" spans="3:23">
      <c r="C8552" s="3"/>
      <c r="E8552" s="2"/>
      <c r="H8552" s="40"/>
      <c r="I8552" s="10"/>
      <c r="J8552" s="9"/>
      <c r="K8552" s="53"/>
      <c r="L8552" s="54"/>
      <c r="P8552" s="17"/>
      <c r="Q8552" s="17"/>
      <c r="R8552" s="17"/>
      <c r="S8552" s="17"/>
      <c r="T8552" s="17"/>
      <c r="U8552" s="17"/>
      <c r="V8552" s="17"/>
      <c r="W8552" s="17"/>
    </row>
    <row r="8553" spans="3:23">
      <c r="C8553" s="3"/>
      <c r="E8553" s="2"/>
      <c r="H8553" s="40"/>
      <c r="I8553" s="10"/>
      <c r="J8553" s="9"/>
      <c r="K8553" s="53"/>
      <c r="L8553" s="54"/>
      <c r="P8553" s="17"/>
      <c r="Q8553" s="17"/>
      <c r="R8553" s="17"/>
      <c r="S8553" s="17"/>
      <c r="T8553" s="17"/>
      <c r="U8553" s="17"/>
      <c r="V8553" s="17"/>
      <c r="W8553" s="17"/>
    </row>
    <row r="8554" spans="3:23">
      <c r="C8554" s="3"/>
      <c r="E8554" s="2"/>
      <c r="H8554" s="40"/>
      <c r="I8554" s="10"/>
      <c r="J8554" s="9"/>
      <c r="K8554" s="53"/>
      <c r="L8554" s="54"/>
      <c r="P8554" s="17"/>
      <c r="Q8554" s="17"/>
      <c r="R8554" s="17"/>
      <c r="S8554" s="17"/>
      <c r="T8554" s="17"/>
      <c r="U8554" s="17"/>
      <c r="V8554" s="17"/>
      <c r="W8554" s="17"/>
    </row>
    <row r="8555" spans="3:23">
      <c r="C8555" s="3"/>
      <c r="E8555" s="2"/>
      <c r="H8555" s="40"/>
      <c r="I8555" s="10"/>
      <c r="J8555" s="9"/>
      <c r="K8555" s="53"/>
      <c r="L8555" s="54"/>
      <c r="P8555" s="17"/>
      <c r="Q8555" s="17"/>
      <c r="R8555" s="17"/>
      <c r="S8555" s="17"/>
      <c r="T8555" s="17"/>
      <c r="U8555" s="17"/>
      <c r="V8555" s="17"/>
      <c r="W8555" s="17"/>
    </row>
    <row r="8556" spans="3:23">
      <c r="C8556" s="3"/>
      <c r="E8556" s="2"/>
      <c r="H8556" s="40"/>
      <c r="I8556" s="10"/>
      <c r="J8556" s="9"/>
      <c r="K8556" s="53"/>
      <c r="L8556" s="54"/>
      <c r="P8556" s="17"/>
      <c r="Q8556" s="17"/>
      <c r="R8556" s="17"/>
      <c r="S8556" s="17"/>
      <c r="T8556" s="17"/>
      <c r="U8556" s="17"/>
      <c r="V8556" s="17"/>
      <c r="W8556" s="17"/>
    </row>
    <row r="8557" spans="3:23">
      <c r="C8557" s="3"/>
      <c r="E8557" s="2"/>
      <c r="H8557" s="40"/>
      <c r="I8557" s="10"/>
      <c r="J8557" s="9"/>
      <c r="K8557" s="53"/>
      <c r="L8557" s="54"/>
      <c r="P8557" s="17"/>
      <c r="Q8557" s="17"/>
      <c r="R8557" s="17"/>
      <c r="S8557" s="17"/>
      <c r="T8557" s="17"/>
      <c r="U8557" s="17"/>
      <c r="V8557" s="17"/>
      <c r="W8557" s="17"/>
    </row>
    <row r="8558" spans="3:23">
      <c r="C8558" s="3"/>
      <c r="E8558" s="2"/>
      <c r="H8558" s="40"/>
      <c r="I8558" s="10"/>
      <c r="J8558" s="9"/>
      <c r="K8558" s="53"/>
      <c r="L8558" s="54"/>
      <c r="P8558" s="17"/>
      <c r="Q8558" s="17"/>
      <c r="R8558" s="17"/>
      <c r="S8558" s="17"/>
      <c r="T8558" s="17"/>
      <c r="U8558" s="17"/>
      <c r="V8558" s="17"/>
      <c r="W8558" s="17"/>
    </row>
    <row r="8559" spans="3:23">
      <c r="C8559" s="3"/>
      <c r="E8559" s="2"/>
      <c r="H8559" s="40"/>
      <c r="I8559" s="10"/>
      <c r="J8559" s="9"/>
      <c r="K8559" s="53"/>
      <c r="L8559" s="54"/>
      <c r="P8559" s="17"/>
      <c r="Q8559" s="17"/>
      <c r="R8559" s="17"/>
      <c r="S8559" s="17"/>
      <c r="T8559" s="17"/>
      <c r="U8559" s="17"/>
      <c r="V8559" s="17"/>
      <c r="W8559" s="17"/>
    </row>
    <row r="8560" spans="3:23">
      <c r="C8560" s="3"/>
      <c r="E8560" s="2"/>
      <c r="H8560" s="40"/>
      <c r="I8560" s="10"/>
      <c r="J8560" s="9"/>
      <c r="K8560" s="53"/>
      <c r="L8560" s="54"/>
      <c r="P8560" s="17"/>
      <c r="Q8560" s="17"/>
      <c r="R8560" s="17"/>
      <c r="S8560" s="17"/>
      <c r="T8560" s="17"/>
      <c r="U8560" s="17"/>
      <c r="V8560" s="17"/>
      <c r="W8560" s="17"/>
    </row>
    <row r="8561" spans="3:23">
      <c r="C8561" s="3"/>
      <c r="E8561" s="2"/>
      <c r="H8561" s="40"/>
      <c r="I8561" s="10"/>
      <c r="J8561" s="9"/>
      <c r="K8561" s="53"/>
      <c r="L8561" s="54"/>
      <c r="P8561" s="17"/>
      <c r="Q8561" s="17"/>
      <c r="R8561" s="17"/>
      <c r="S8561" s="17"/>
      <c r="T8561" s="17"/>
      <c r="U8561" s="17"/>
      <c r="V8561" s="17"/>
      <c r="W8561" s="17"/>
    </row>
    <row r="8562" spans="3:23">
      <c r="C8562" s="3"/>
      <c r="E8562" s="2"/>
      <c r="H8562" s="40"/>
      <c r="I8562" s="10"/>
      <c r="J8562" s="9"/>
      <c r="K8562" s="53"/>
      <c r="L8562" s="54"/>
      <c r="P8562" s="17"/>
      <c r="Q8562" s="17"/>
      <c r="R8562" s="17"/>
      <c r="S8562" s="17"/>
      <c r="T8562" s="17"/>
      <c r="U8562" s="17"/>
      <c r="V8562" s="17"/>
      <c r="W8562" s="17"/>
    </row>
    <row r="8563" spans="3:23">
      <c r="C8563" s="3"/>
      <c r="E8563" s="2"/>
      <c r="H8563" s="40"/>
      <c r="I8563" s="10"/>
      <c r="J8563" s="9"/>
      <c r="K8563" s="53"/>
      <c r="L8563" s="54"/>
      <c r="P8563" s="17"/>
      <c r="Q8563" s="17"/>
      <c r="R8563" s="17"/>
      <c r="S8563" s="17"/>
      <c r="T8563" s="17"/>
      <c r="U8563" s="17"/>
      <c r="V8563" s="17"/>
      <c r="W8563" s="17"/>
    </row>
    <row r="8564" spans="3:23">
      <c r="C8564" s="3"/>
      <c r="E8564" s="2"/>
      <c r="H8564" s="40"/>
      <c r="I8564" s="10"/>
      <c r="J8564" s="9"/>
      <c r="K8564" s="53"/>
      <c r="L8564" s="54"/>
      <c r="P8564" s="17"/>
      <c r="Q8564" s="17"/>
      <c r="R8564" s="17"/>
      <c r="S8564" s="17"/>
      <c r="T8564" s="17"/>
      <c r="U8564" s="17"/>
      <c r="V8564" s="17"/>
      <c r="W8564" s="17"/>
    </row>
    <row r="8565" spans="3:23">
      <c r="C8565" s="3"/>
      <c r="E8565" s="2"/>
      <c r="H8565" s="40"/>
      <c r="I8565" s="10"/>
      <c r="J8565" s="9"/>
      <c r="K8565" s="53"/>
      <c r="L8565" s="54"/>
      <c r="P8565" s="17"/>
      <c r="Q8565" s="17"/>
      <c r="R8565" s="17"/>
      <c r="S8565" s="17"/>
      <c r="T8565" s="17"/>
      <c r="U8565" s="17"/>
      <c r="V8565" s="17"/>
      <c r="W8565" s="17"/>
    </row>
    <row r="8566" spans="3:23">
      <c r="C8566" s="3"/>
      <c r="E8566" s="2"/>
      <c r="H8566" s="40"/>
      <c r="I8566" s="10"/>
      <c r="J8566" s="9"/>
      <c r="K8566" s="53"/>
      <c r="L8566" s="54"/>
      <c r="P8566" s="17"/>
      <c r="Q8566" s="17"/>
      <c r="R8566" s="17"/>
      <c r="S8566" s="17"/>
      <c r="T8566" s="17"/>
      <c r="U8566" s="17"/>
      <c r="V8566" s="17"/>
      <c r="W8566" s="17"/>
    </row>
    <row r="8567" spans="3:23">
      <c r="C8567" s="3"/>
      <c r="E8567" s="2"/>
      <c r="H8567" s="40"/>
      <c r="I8567" s="10"/>
      <c r="J8567" s="9"/>
      <c r="K8567" s="53"/>
      <c r="L8567" s="54"/>
      <c r="P8567" s="17"/>
      <c r="Q8567" s="17"/>
      <c r="R8567" s="17"/>
      <c r="S8567" s="17"/>
      <c r="T8567" s="17"/>
      <c r="U8567" s="17"/>
      <c r="V8567" s="17"/>
      <c r="W8567" s="17"/>
    </row>
    <row r="8568" spans="3:23">
      <c r="C8568" s="3"/>
      <c r="E8568" s="2"/>
      <c r="H8568" s="40"/>
      <c r="I8568" s="10"/>
      <c r="J8568" s="9"/>
      <c r="K8568" s="53"/>
      <c r="L8568" s="54"/>
      <c r="P8568" s="17"/>
      <c r="Q8568" s="17"/>
      <c r="R8568" s="17"/>
      <c r="S8568" s="17"/>
      <c r="T8568" s="17"/>
      <c r="U8568" s="17"/>
      <c r="V8568" s="17"/>
      <c r="W8568" s="17"/>
    </row>
    <row r="8569" spans="3:23">
      <c r="C8569" s="3"/>
      <c r="E8569" s="2"/>
      <c r="H8569" s="40"/>
      <c r="I8569" s="10"/>
      <c r="J8569" s="9"/>
      <c r="K8569" s="53"/>
      <c r="L8569" s="54"/>
      <c r="P8569" s="17"/>
      <c r="Q8569" s="17"/>
      <c r="R8569" s="17"/>
      <c r="S8569" s="17"/>
      <c r="T8569" s="17"/>
      <c r="U8569" s="17"/>
      <c r="V8569" s="17"/>
      <c r="W8569" s="17"/>
    </row>
    <row r="8570" spans="3:23">
      <c r="C8570" s="3"/>
      <c r="E8570" s="2"/>
      <c r="H8570" s="40"/>
      <c r="I8570" s="10"/>
      <c r="J8570" s="9"/>
      <c r="K8570" s="53"/>
      <c r="L8570" s="54"/>
      <c r="P8570" s="17"/>
      <c r="Q8570" s="17"/>
      <c r="R8570" s="17"/>
      <c r="S8570" s="17"/>
      <c r="T8570" s="17"/>
      <c r="U8570" s="17"/>
      <c r="V8570" s="17"/>
      <c r="W8570" s="17"/>
    </row>
    <row r="8571" spans="3:23">
      <c r="C8571" s="3"/>
      <c r="E8571" s="2"/>
      <c r="H8571" s="40"/>
      <c r="I8571" s="10"/>
      <c r="J8571" s="9"/>
      <c r="K8571" s="53"/>
      <c r="L8571" s="54"/>
      <c r="P8571" s="17"/>
      <c r="Q8571" s="17"/>
      <c r="R8571" s="17"/>
      <c r="S8571" s="17"/>
      <c r="T8571" s="17"/>
      <c r="U8571" s="17"/>
      <c r="V8571" s="17"/>
      <c r="W8571" s="17"/>
    </row>
    <row r="8572" spans="3:23">
      <c r="C8572" s="3"/>
      <c r="E8572" s="2"/>
      <c r="H8572" s="40"/>
      <c r="I8572" s="10"/>
      <c r="J8572" s="9"/>
      <c r="K8572" s="53"/>
      <c r="L8572" s="54"/>
      <c r="P8572" s="17"/>
      <c r="Q8572" s="17"/>
      <c r="R8572" s="17"/>
      <c r="S8572" s="17"/>
      <c r="T8572" s="17"/>
      <c r="U8572" s="17"/>
      <c r="V8572" s="17"/>
      <c r="W8572" s="17"/>
    </row>
    <row r="8573" spans="3:23">
      <c r="C8573" s="1"/>
      <c r="E8573" s="2"/>
      <c r="H8573" s="40"/>
      <c r="I8573" s="10"/>
      <c r="J8573" s="9"/>
      <c r="K8573" s="53"/>
      <c r="L8573" s="54"/>
      <c r="P8573" s="17"/>
      <c r="Q8573" s="17"/>
      <c r="R8573" s="17"/>
      <c r="S8573" s="17"/>
      <c r="T8573" s="17"/>
      <c r="U8573" s="17"/>
      <c r="V8573" s="17"/>
      <c r="W8573" s="17"/>
    </row>
    <row r="8574" spans="3:23">
      <c r="C8574" s="3"/>
      <c r="E8574" s="2"/>
      <c r="H8574" s="40"/>
      <c r="I8574" s="10"/>
      <c r="J8574" s="9"/>
      <c r="K8574" s="53"/>
      <c r="L8574" s="54"/>
      <c r="P8574" s="17"/>
      <c r="Q8574" s="17"/>
      <c r="R8574" s="17"/>
      <c r="S8574" s="17"/>
      <c r="T8574" s="17"/>
      <c r="U8574" s="17"/>
      <c r="V8574" s="17"/>
      <c r="W8574" s="17"/>
    </row>
    <row r="8575" spans="3:23">
      <c r="C8575" s="3"/>
      <c r="E8575" s="2"/>
      <c r="H8575" s="40"/>
      <c r="I8575" s="10"/>
      <c r="J8575" s="9"/>
      <c r="K8575" s="53"/>
      <c r="L8575" s="54"/>
      <c r="P8575" s="17"/>
      <c r="Q8575" s="17"/>
      <c r="R8575" s="17"/>
      <c r="S8575" s="17"/>
      <c r="T8575" s="17"/>
      <c r="U8575" s="17"/>
      <c r="V8575" s="17"/>
      <c r="W8575" s="17"/>
    </row>
    <row r="8576" spans="3:23">
      <c r="C8576" s="3"/>
      <c r="E8576" s="2"/>
      <c r="H8576" s="40"/>
      <c r="I8576" s="10"/>
      <c r="J8576" s="9"/>
      <c r="K8576" s="53"/>
      <c r="L8576" s="54"/>
      <c r="P8576" s="17"/>
      <c r="Q8576" s="17"/>
      <c r="R8576" s="17"/>
      <c r="S8576" s="17"/>
      <c r="T8576" s="17"/>
      <c r="U8576" s="17"/>
      <c r="V8576" s="17"/>
      <c r="W8576" s="17"/>
    </row>
    <row r="8577" spans="3:23">
      <c r="C8577" s="3"/>
      <c r="E8577" s="2"/>
      <c r="H8577" s="40"/>
      <c r="I8577" s="10"/>
      <c r="J8577" s="9"/>
      <c r="K8577" s="53"/>
      <c r="L8577" s="54"/>
      <c r="P8577" s="17"/>
      <c r="Q8577" s="17"/>
      <c r="R8577" s="17"/>
      <c r="S8577" s="17"/>
      <c r="T8577" s="17"/>
      <c r="U8577" s="17"/>
      <c r="V8577" s="17"/>
      <c r="W8577" s="17"/>
    </row>
    <row r="8578" spans="3:23">
      <c r="C8578" s="3"/>
      <c r="E8578" s="2"/>
      <c r="H8578" s="40"/>
      <c r="I8578" s="10"/>
      <c r="J8578" s="9"/>
      <c r="K8578" s="53"/>
      <c r="L8578" s="54"/>
      <c r="P8578" s="17"/>
      <c r="Q8578" s="17"/>
      <c r="R8578" s="17"/>
      <c r="S8578" s="17"/>
      <c r="T8578" s="17"/>
      <c r="U8578" s="17"/>
      <c r="V8578" s="17"/>
      <c r="W8578" s="17"/>
    </row>
    <row r="8579" spans="3:23">
      <c r="C8579" s="3"/>
      <c r="E8579" s="2"/>
      <c r="H8579" s="40"/>
      <c r="I8579" s="10"/>
      <c r="J8579" s="9"/>
      <c r="K8579" s="53"/>
      <c r="L8579" s="54"/>
      <c r="P8579" s="17"/>
      <c r="Q8579" s="17"/>
      <c r="R8579" s="17"/>
      <c r="S8579" s="17"/>
      <c r="T8579" s="17"/>
      <c r="U8579" s="17"/>
      <c r="V8579" s="17"/>
      <c r="W8579" s="17"/>
    </row>
    <row r="8580" spans="3:23">
      <c r="C8580" s="3"/>
      <c r="E8580" s="2"/>
      <c r="H8580" s="40"/>
      <c r="I8580" s="10"/>
      <c r="J8580" s="9"/>
      <c r="K8580" s="53"/>
      <c r="L8580" s="54"/>
      <c r="P8580" s="17"/>
      <c r="Q8580" s="17"/>
      <c r="R8580" s="17"/>
      <c r="S8580" s="17"/>
      <c r="T8580" s="17"/>
      <c r="U8580" s="17"/>
      <c r="V8580" s="17"/>
      <c r="W8580" s="17"/>
    </row>
    <row r="8581" spans="3:23">
      <c r="C8581" s="3"/>
      <c r="E8581" s="2"/>
      <c r="H8581" s="40"/>
      <c r="I8581" s="10"/>
      <c r="J8581" s="9"/>
      <c r="K8581" s="53"/>
      <c r="L8581" s="54"/>
      <c r="P8581" s="17"/>
      <c r="Q8581" s="17"/>
      <c r="R8581" s="17"/>
      <c r="S8581" s="17"/>
      <c r="T8581" s="17"/>
      <c r="U8581" s="17"/>
      <c r="V8581" s="17"/>
      <c r="W8581" s="17"/>
    </row>
    <row r="8582" spans="3:23">
      <c r="C8582" s="3"/>
      <c r="E8582" s="2"/>
      <c r="H8582" s="40"/>
      <c r="I8582" s="10"/>
      <c r="J8582" s="9"/>
      <c r="K8582" s="53"/>
      <c r="L8582" s="54"/>
      <c r="P8582" s="17"/>
      <c r="Q8582" s="17"/>
      <c r="R8582" s="17"/>
      <c r="S8582" s="17"/>
      <c r="T8582" s="17"/>
      <c r="U8582" s="17"/>
      <c r="V8582" s="17"/>
      <c r="W8582" s="17"/>
    </row>
    <row r="8583" spans="3:23">
      <c r="C8583" s="3"/>
      <c r="E8583" s="2"/>
      <c r="H8583" s="40"/>
      <c r="I8583" s="10"/>
      <c r="J8583" s="9"/>
      <c r="K8583" s="53"/>
      <c r="L8583" s="54"/>
      <c r="P8583" s="17"/>
      <c r="Q8583" s="17"/>
      <c r="R8583" s="17"/>
      <c r="S8583" s="17"/>
      <c r="T8583" s="17"/>
      <c r="U8583" s="17"/>
      <c r="V8583" s="17"/>
      <c r="W8583" s="17"/>
    </row>
    <row r="8584" spans="3:23">
      <c r="C8584" s="3"/>
      <c r="E8584" s="2"/>
      <c r="H8584" s="40"/>
      <c r="I8584" s="10"/>
      <c r="J8584" s="9"/>
      <c r="K8584" s="53"/>
      <c r="L8584" s="54"/>
      <c r="P8584" s="17"/>
      <c r="Q8584" s="17"/>
      <c r="R8584" s="17"/>
      <c r="S8584" s="17"/>
      <c r="T8584" s="17"/>
      <c r="U8584" s="17"/>
      <c r="V8584" s="17"/>
      <c r="W8584" s="17"/>
    </row>
    <row r="8585" spans="3:23">
      <c r="C8585" s="3"/>
      <c r="E8585" s="2"/>
      <c r="H8585" s="40"/>
      <c r="I8585" s="10"/>
      <c r="J8585" s="9"/>
      <c r="K8585" s="53"/>
      <c r="L8585" s="54"/>
      <c r="P8585" s="17"/>
      <c r="Q8585" s="17"/>
      <c r="R8585" s="17"/>
      <c r="S8585" s="17"/>
      <c r="T8585" s="17"/>
      <c r="U8585" s="17"/>
      <c r="V8585" s="17"/>
      <c r="W8585" s="17"/>
    </row>
    <row r="8586" spans="3:23">
      <c r="C8586" s="3"/>
      <c r="E8586" s="2"/>
      <c r="H8586" s="40"/>
      <c r="I8586" s="10"/>
      <c r="J8586" s="9"/>
      <c r="K8586" s="53"/>
      <c r="L8586" s="54"/>
      <c r="P8586" s="17"/>
      <c r="Q8586" s="17"/>
      <c r="R8586" s="17"/>
      <c r="S8586" s="17"/>
      <c r="T8586" s="17"/>
      <c r="U8586" s="17"/>
      <c r="V8586" s="17"/>
      <c r="W8586" s="17"/>
    </row>
    <row r="8587" spans="3:23">
      <c r="C8587" s="3"/>
      <c r="E8587" s="2"/>
      <c r="H8587" s="40"/>
      <c r="I8587" s="10"/>
      <c r="J8587" s="9"/>
      <c r="K8587" s="53"/>
      <c r="L8587" s="54"/>
      <c r="P8587" s="17"/>
      <c r="Q8587" s="17"/>
      <c r="R8587" s="17"/>
      <c r="S8587" s="17"/>
      <c r="T8587" s="17"/>
      <c r="U8587" s="17"/>
      <c r="V8587" s="17"/>
      <c r="W8587" s="17"/>
    </row>
    <row r="8588" spans="3:23">
      <c r="C8588" s="3"/>
      <c r="E8588" s="2"/>
      <c r="H8588" s="40"/>
      <c r="I8588" s="10"/>
      <c r="J8588" s="9"/>
      <c r="K8588" s="53"/>
      <c r="L8588" s="54"/>
      <c r="P8588" s="17"/>
      <c r="Q8588" s="17"/>
      <c r="R8588" s="17"/>
      <c r="S8588" s="17"/>
      <c r="T8588" s="17"/>
      <c r="U8588" s="17"/>
      <c r="V8588" s="17"/>
      <c r="W8588" s="17"/>
    </row>
    <row r="8589" spans="3:23">
      <c r="C8589" s="3"/>
      <c r="E8589" s="2"/>
      <c r="H8589" s="40"/>
      <c r="I8589" s="10"/>
      <c r="J8589" s="9"/>
      <c r="K8589" s="53"/>
      <c r="L8589" s="54"/>
      <c r="P8589" s="17"/>
      <c r="Q8589" s="17"/>
      <c r="R8589" s="17"/>
      <c r="S8589" s="17"/>
      <c r="T8589" s="17"/>
      <c r="U8589" s="17"/>
      <c r="V8589" s="17"/>
      <c r="W8589" s="17"/>
    </row>
    <row r="8590" spans="3:23">
      <c r="C8590" s="3"/>
      <c r="E8590" s="2"/>
      <c r="H8590" s="40"/>
      <c r="I8590" s="10"/>
      <c r="J8590" s="9"/>
      <c r="K8590" s="53"/>
      <c r="L8590" s="54"/>
      <c r="P8590" s="17"/>
      <c r="Q8590" s="17"/>
      <c r="R8590" s="17"/>
      <c r="S8590" s="17"/>
      <c r="T8590" s="17"/>
      <c r="U8590" s="17"/>
      <c r="V8590" s="17"/>
      <c r="W8590" s="17"/>
    </row>
    <row r="8591" spans="3:23">
      <c r="C8591" s="3"/>
      <c r="E8591" s="2"/>
      <c r="H8591" s="40"/>
      <c r="I8591" s="10"/>
      <c r="J8591" s="9"/>
      <c r="K8591" s="53"/>
      <c r="L8591" s="54"/>
      <c r="P8591" s="17"/>
      <c r="Q8591" s="17"/>
      <c r="R8591" s="17"/>
      <c r="S8591" s="17"/>
      <c r="T8591" s="17"/>
      <c r="U8591" s="17"/>
      <c r="V8591" s="17"/>
      <c r="W8591" s="17"/>
    </row>
    <row r="8592" spans="3:23">
      <c r="C8592" s="3"/>
      <c r="E8592" s="2"/>
      <c r="H8592" s="40"/>
      <c r="I8592" s="10"/>
      <c r="J8592" s="9"/>
      <c r="K8592" s="53"/>
      <c r="L8592" s="54"/>
      <c r="P8592" s="17"/>
      <c r="Q8592" s="17"/>
      <c r="R8592" s="17"/>
      <c r="S8592" s="17"/>
      <c r="T8592" s="17"/>
      <c r="U8592" s="17"/>
      <c r="V8592" s="17"/>
      <c r="W8592" s="17"/>
    </row>
    <row r="8593" spans="3:23">
      <c r="C8593" s="3"/>
      <c r="E8593" s="2"/>
      <c r="H8593" s="40"/>
      <c r="I8593" s="10"/>
      <c r="J8593" s="9"/>
      <c r="K8593" s="53"/>
      <c r="L8593" s="54"/>
      <c r="P8593" s="17"/>
      <c r="Q8593" s="17"/>
      <c r="R8593" s="17"/>
      <c r="S8593" s="17"/>
      <c r="T8593" s="17"/>
      <c r="U8593" s="17"/>
      <c r="V8593" s="17"/>
      <c r="W8593" s="17"/>
    </row>
    <row r="8594" spans="3:23">
      <c r="C8594" s="3"/>
      <c r="E8594" s="2"/>
      <c r="H8594" s="40"/>
      <c r="I8594" s="10"/>
      <c r="J8594" s="9"/>
      <c r="K8594" s="53"/>
      <c r="L8594" s="54"/>
      <c r="P8594" s="17"/>
      <c r="Q8594" s="17"/>
      <c r="R8594" s="17"/>
      <c r="S8594" s="17"/>
      <c r="T8594" s="17"/>
      <c r="U8594" s="17"/>
      <c r="V8594" s="17"/>
      <c r="W8594" s="17"/>
    </row>
    <row r="8595" spans="3:23">
      <c r="C8595" s="3"/>
      <c r="E8595" s="2"/>
      <c r="H8595" s="40"/>
      <c r="I8595" s="10"/>
      <c r="J8595" s="9"/>
      <c r="K8595" s="53"/>
      <c r="L8595" s="54"/>
      <c r="P8595" s="17"/>
      <c r="Q8595" s="17"/>
      <c r="R8595" s="17"/>
      <c r="S8595" s="17"/>
      <c r="T8595" s="17"/>
      <c r="U8595" s="17"/>
      <c r="V8595" s="17"/>
      <c r="W8595" s="17"/>
    </row>
    <row r="8596" spans="3:23">
      <c r="C8596" s="3"/>
      <c r="E8596" s="2"/>
      <c r="H8596" s="40"/>
      <c r="I8596" s="10"/>
      <c r="J8596" s="9"/>
      <c r="K8596" s="53"/>
      <c r="L8596" s="54"/>
      <c r="P8596" s="17"/>
      <c r="Q8596" s="17"/>
      <c r="R8596" s="17"/>
      <c r="S8596" s="17"/>
      <c r="T8596" s="17"/>
      <c r="U8596" s="17"/>
      <c r="V8596" s="17"/>
      <c r="W8596" s="17"/>
    </row>
    <row r="8597" spans="3:23">
      <c r="C8597" s="3"/>
      <c r="E8597" s="2"/>
      <c r="H8597" s="40"/>
      <c r="I8597" s="10"/>
      <c r="J8597" s="9"/>
      <c r="K8597" s="53"/>
      <c r="L8597" s="54"/>
      <c r="P8597" s="17"/>
      <c r="Q8597" s="17"/>
      <c r="R8597" s="17"/>
      <c r="S8597" s="17"/>
      <c r="T8597" s="17"/>
      <c r="U8597" s="17"/>
      <c r="V8597" s="17"/>
      <c r="W8597" s="17"/>
    </row>
    <row r="8598" spans="3:23">
      <c r="C8598" s="3"/>
      <c r="E8598" s="2"/>
      <c r="H8598" s="40"/>
      <c r="I8598" s="10"/>
      <c r="J8598" s="9"/>
      <c r="K8598" s="53"/>
      <c r="L8598" s="54"/>
      <c r="P8598" s="17"/>
      <c r="Q8598" s="17"/>
      <c r="R8598" s="17"/>
      <c r="S8598" s="17"/>
      <c r="T8598" s="17"/>
      <c r="U8598" s="17"/>
      <c r="V8598" s="17"/>
      <c r="W8598" s="17"/>
    </row>
    <row r="8599" spans="3:23">
      <c r="C8599" s="3"/>
      <c r="E8599" s="2"/>
      <c r="H8599" s="40"/>
      <c r="I8599" s="10"/>
      <c r="J8599" s="9"/>
      <c r="K8599" s="53"/>
      <c r="L8599" s="54"/>
      <c r="P8599" s="17"/>
      <c r="Q8599" s="17"/>
      <c r="R8599" s="17"/>
      <c r="S8599" s="17"/>
      <c r="T8599" s="17"/>
      <c r="U8599" s="17"/>
      <c r="V8599" s="17"/>
      <c r="W8599" s="17"/>
    </row>
    <row r="8600" spans="3:23">
      <c r="C8600" s="3"/>
      <c r="E8600" s="2"/>
      <c r="H8600" s="40"/>
      <c r="I8600" s="10"/>
      <c r="J8600" s="9"/>
      <c r="K8600" s="53"/>
      <c r="L8600" s="54"/>
      <c r="P8600" s="17"/>
      <c r="Q8600" s="17"/>
      <c r="R8600" s="17"/>
      <c r="S8600" s="17"/>
      <c r="T8600" s="17"/>
      <c r="U8600" s="17"/>
      <c r="V8600" s="17"/>
      <c r="W8600" s="17"/>
    </row>
    <row r="8601" spans="3:23">
      <c r="C8601" s="3"/>
      <c r="E8601" s="2"/>
      <c r="H8601" s="40"/>
      <c r="I8601" s="10"/>
      <c r="J8601" s="9"/>
      <c r="K8601" s="53"/>
      <c r="L8601" s="54"/>
      <c r="P8601" s="17"/>
      <c r="Q8601" s="17"/>
      <c r="R8601" s="17"/>
      <c r="S8601" s="17"/>
      <c r="T8601" s="17"/>
      <c r="U8601" s="17"/>
      <c r="V8601" s="17"/>
      <c r="W8601" s="17"/>
    </row>
    <row r="8602" spans="3:23">
      <c r="C8602" s="3"/>
      <c r="E8602" s="2"/>
      <c r="H8602" s="40"/>
      <c r="I8602" s="10"/>
      <c r="J8602" s="9"/>
      <c r="K8602" s="53"/>
      <c r="L8602" s="54"/>
      <c r="P8602" s="17"/>
      <c r="Q8602" s="17"/>
      <c r="R8602" s="17"/>
      <c r="S8602" s="17"/>
      <c r="T8602" s="17"/>
      <c r="U8602" s="17"/>
      <c r="V8602" s="17"/>
      <c r="W8602" s="17"/>
    </row>
    <row r="8603" spans="3:23">
      <c r="C8603" s="3"/>
      <c r="E8603" s="2"/>
      <c r="H8603" s="40"/>
      <c r="I8603" s="10"/>
      <c r="J8603" s="9"/>
      <c r="K8603" s="53"/>
      <c r="L8603" s="54"/>
      <c r="P8603" s="17"/>
      <c r="Q8603" s="17"/>
      <c r="R8603" s="17"/>
      <c r="S8603" s="17"/>
      <c r="T8603" s="17"/>
      <c r="U8603" s="17"/>
      <c r="V8603" s="17"/>
      <c r="W8603" s="17"/>
    </row>
    <row r="8604" spans="3:23">
      <c r="C8604" s="3"/>
      <c r="E8604" s="2"/>
      <c r="H8604" s="40"/>
      <c r="I8604" s="10"/>
      <c r="J8604" s="9"/>
      <c r="K8604" s="53"/>
      <c r="L8604" s="54"/>
      <c r="P8604" s="17"/>
      <c r="Q8604" s="17"/>
      <c r="R8604" s="17"/>
      <c r="S8604" s="17"/>
      <c r="T8604" s="17"/>
      <c r="U8604" s="17"/>
      <c r="V8604" s="17"/>
      <c r="W8604" s="17"/>
    </row>
    <row r="8605" spans="3:23">
      <c r="C8605" s="3"/>
      <c r="E8605" s="2"/>
      <c r="H8605" s="40"/>
      <c r="I8605" s="10"/>
      <c r="J8605" s="9"/>
      <c r="K8605" s="53"/>
      <c r="L8605" s="54"/>
      <c r="P8605" s="17"/>
      <c r="Q8605" s="17"/>
      <c r="R8605" s="17"/>
      <c r="S8605" s="17"/>
      <c r="T8605" s="17"/>
      <c r="U8605" s="17"/>
      <c r="V8605" s="17"/>
      <c r="W8605" s="17"/>
    </row>
    <row r="8606" spans="3:23">
      <c r="C8606" s="3"/>
      <c r="E8606" s="2"/>
      <c r="H8606" s="40"/>
      <c r="I8606" s="10"/>
      <c r="J8606" s="9"/>
      <c r="K8606" s="53"/>
      <c r="L8606" s="54"/>
      <c r="P8606" s="17"/>
      <c r="Q8606" s="17"/>
      <c r="R8606" s="17"/>
      <c r="S8606" s="17"/>
      <c r="T8606" s="17"/>
      <c r="U8606" s="17"/>
      <c r="V8606" s="17"/>
      <c r="W8606" s="17"/>
    </row>
    <row r="8607" spans="3:23">
      <c r="C8607" s="3"/>
      <c r="E8607" s="2"/>
      <c r="H8607" s="40"/>
      <c r="I8607" s="10"/>
      <c r="J8607" s="9"/>
      <c r="K8607" s="53"/>
      <c r="L8607" s="54"/>
      <c r="P8607" s="17"/>
      <c r="Q8607" s="17"/>
      <c r="R8607" s="17"/>
      <c r="S8607" s="17"/>
      <c r="T8607" s="17"/>
      <c r="U8607" s="17"/>
      <c r="V8607" s="17"/>
      <c r="W8607" s="17"/>
    </row>
    <row r="8608" spans="3:23">
      <c r="C8608" s="3"/>
      <c r="E8608" s="2"/>
      <c r="H8608" s="40"/>
      <c r="I8608" s="10"/>
      <c r="J8608" s="9"/>
      <c r="K8608" s="53"/>
      <c r="L8608" s="54"/>
      <c r="P8608" s="17"/>
      <c r="Q8608" s="17"/>
      <c r="R8608" s="17"/>
      <c r="S8608" s="17"/>
      <c r="T8608" s="17"/>
      <c r="U8608" s="17"/>
      <c r="V8608" s="17"/>
      <c r="W8608" s="17"/>
    </row>
    <row r="8609" spans="3:23">
      <c r="C8609" s="3"/>
      <c r="E8609" s="2"/>
      <c r="H8609" s="40"/>
      <c r="I8609" s="10"/>
      <c r="J8609" s="9"/>
      <c r="K8609" s="53"/>
      <c r="L8609" s="54"/>
      <c r="P8609" s="17"/>
      <c r="Q8609" s="17"/>
      <c r="R8609" s="17"/>
      <c r="S8609" s="17"/>
      <c r="T8609" s="17"/>
      <c r="U8609" s="17"/>
      <c r="V8609" s="17"/>
      <c r="W8609" s="17"/>
    </row>
    <row r="8610" spans="3:23">
      <c r="C8610" s="3"/>
      <c r="E8610" s="2"/>
      <c r="H8610" s="40"/>
      <c r="I8610" s="10"/>
      <c r="J8610" s="9"/>
      <c r="K8610" s="53"/>
      <c r="L8610" s="54"/>
      <c r="P8610" s="17"/>
      <c r="Q8610" s="17"/>
      <c r="R8610" s="17"/>
      <c r="S8610" s="17"/>
      <c r="T8610" s="17"/>
      <c r="U8610" s="17"/>
      <c r="V8610" s="17"/>
      <c r="W8610" s="17"/>
    </row>
    <row r="8611" spans="3:23">
      <c r="C8611" s="3"/>
      <c r="E8611" s="2"/>
      <c r="H8611" s="40"/>
      <c r="I8611" s="10"/>
      <c r="J8611" s="9"/>
      <c r="K8611" s="53"/>
      <c r="L8611" s="54"/>
      <c r="P8611" s="17"/>
      <c r="Q8611" s="17"/>
      <c r="R8611" s="17"/>
      <c r="S8611" s="17"/>
      <c r="T8611" s="17"/>
      <c r="U8611" s="17"/>
      <c r="V8611" s="17"/>
      <c r="W8611" s="17"/>
    </row>
    <row r="8612" spans="3:23">
      <c r="C8612" s="3"/>
      <c r="E8612" s="2"/>
      <c r="H8612" s="40"/>
      <c r="I8612" s="10"/>
      <c r="J8612" s="9"/>
      <c r="K8612" s="53"/>
      <c r="L8612" s="54"/>
      <c r="P8612" s="17"/>
      <c r="Q8612" s="17"/>
      <c r="R8612" s="17"/>
      <c r="S8612" s="17"/>
      <c r="T8612" s="17"/>
      <c r="U8612" s="17"/>
      <c r="V8612" s="17"/>
      <c r="W8612" s="17"/>
    </row>
    <row r="8613" spans="3:23">
      <c r="C8613" s="3"/>
      <c r="E8613" s="2"/>
      <c r="H8613" s="40"/>
      <c r="I8613" s="10"/>
      <c r="J8613" s="9"/>
      <c r="K8613" s="53"/>
      <c r="L8613" s="54"/>
      <c r="P8613" s="17"/>
      <c r="Q8613" s="17"/>
      <c r="R8613" s="17"/>
      <c r="S8613" s="17"/>
      <c r="T8613" s="17"/>
      <c r="U8613" s="17"/>
      <c r="V8613" s="17"/>
      <c r="W8613" s="17"/>
    </row>
    <row r="8614" spans="3:23">
      <c r="C8614" s="3"/>
      <c r="E8614" s="2"/>
      <c r="H8614" s="40"/>
      <c r="I8614" s="10"/>
      <c r="J8614" s="9"/>
      <c r="K8614" s="53"/>
      <c r="L8614" s="54"/>
      <c r="P8614" s="17"/>
      <c r="Q8614" s="17"/>
      <c r="R8614" s="17"/>
      <c r="S8614" s="17"/>
      <c r="T8614" s="17"/>
      <c r="U8614" s="17"/>
      <c r="V8614" s="17"/>
      <c r="W8614" s="17"/>
    </row>
    <row r="8615" spans="3:23">
      <c r="C8615" s="3"/>
      <c r="E8615" s="2"/>
      <c r="H8615" s="40"/>
      <c r="I8615" s="10"/>
      <c r="J8615" s="9"/>
      <c r="K8615" s="53"/>
      <c r="L8615" s="54"/>
      <c r="P8615" s="17"/>
      <c r="Q8615" s="17"/>
      <c r="R8615" s="17"/>
      <c r="S8615" s="17"/>
      <c r="T8615" s="17"/>
      <c r="U8615" s="17"/>
      <c r="V8615" s="17"/>
      <c r="W8615" s="17"/>
    </row>
    <row r="8616" spans="3:23">
      <c r="C8616" s="3"/>
      <c r="E8616" s="2"/>
      <c r="H8616" s="40"/>
      <c r="I8616" s="10"/>
      <c r="J8616" s="9"/>
      <c r="K8616" s="53"/>
      <c r="L8616" s="54"/>
      <c r="P8616" s="17"/>
      <c r="Q8616" s="17"/>
      <c r="R8616" s="17"/>
      <c r="S8616" s="17"/>
      <c r="T8616" s="17"/>
      <c r="U8616" s="17"/>
      <c r="V8616" s="17"/>
      <c r="W8616" s="17"/>
    </row>
    <row r="8617" spans="3:23">
      <c r="C8617" s="3"/>
      <c r="E8617" s="2"/>
      <c r="H8617" s="40"/>
      <c r="I8617" s="10"/>
      <c r="J8617" s="9"/>
      <c r="K8617" s="53"/>
      <c r="L8617" s="54"/>
      <c r="P8617" s="17"/>
      <c r="Q8617" s="17"/>
      <c r="R8617" s="17"/>
      <c r="S8617" s="17"/>
      <c r="T8617" s="17"/>
      <c r="U8617" s="17"/>
      <c r="V8617" s="17"/>
      <c r="W8617" s="17"/>
    </row>
    <row r="8618" spans="3:23">
      <c r="C8618" s="3"/>
      <c r="E8618" s="2"/>
      <c r="H8618" s="40"/>
      <c r="I8618" s="10"/>
      <c r="J8618" s="9"/>
      <c r="K8618" s="53"/>
      <c r="L8618" s="54"/>
      <c r="P8618" s="17"/>
      <c r="Q8618" s="17"/>
      <c r="R8618" s="17"/>
      <c r="S8618" s="17"/>
      <c r="T8618" s="17"/>
      <c r="U8618" s="17"/>
      <c r="V8618" s="17"/>
      <c r="W8618" s="17"/>
    </row>
    <row r="8619" spans="3:23">
      <c r="C8619" s="3"/>
      <c r="E8619" s="2"/>
      <c r="H8619" s="40"/>
      <c r="I8619" s="10"/>
      <c r="J8619" s="9"/>
      <c r="K8619" s="53"/>
      <c r="L8619" s="54"/>
      <c r="P8619" s="17"/>
      <c r="Q8619" s="17"/>
      <c r="R8619" s="17"/>
      <c r="S8619" s="17"/>
      <c r="T8619" s="17"/>
      <c r="U8619" s="17"/>
      <c r="V8619" s="17"/>
      <c r="W8619" s="17"/>
    </row>
    <row r="8620" spans="3:23">
      <c r="C8620" s="3"/>
      <c r="E8620" s="2"/>
      <c r="H8620" s="40"/>
      <c r="I8620" s="10"/>
      <c r="J8620" s="9"/>
      <c r="K8620" s="53"/>
      <c r="L8620" s="54"/>
      <c r="P8620" s="17"/>
      <c r="Q8620" s="17"/>
      <c r="R8620" s="17"/>
      <c r="S8620" s="17"/>
      <c r="T8620" s="17"/>
      <c r="U8620" s="17"/>
      <c r="V8620" s="17"/>
      <c r="W8620" s="17"/>
    </row>
    <row r="8621" spans="3:23">
      <c r="C8621" s="3"/>
      <c r="E8621" s="2"/>
      <c r="H8621" s="40"/>
      <c r="I8621" s="10"/>
      <c r="J8621" s="9"/>
      <c r="K8621" s="53"/>
      <c r="L8621" s="54"/>
      <c r="P8621" s="17"/>
      <c r="Q8621" s="17"/>
      <c r="R8621" s="17"/>
      <c r="S8621" s="17"/>
      <c r="T8621" s="17"/>
      <c r="U8621" s="17"/>
      <c r="V8621" s="17"/>
      <c r="W8621" s="17"/>
    </row>
    <row r="8622" spans="3:23">
      <c r="C8622" s="3"/>
      <c r="E8622" s="2"/>
      <c r="H8622" s="40"/>
      <c r="I8622" s="10"/>
      <c r="J8622" s="9"/>
      <c r="K8622" s="53"/>
      <c r="L8622" s="54"/>
      <c r="P8622" s="17"/>
      <c r="Q8622" s="17"/>
      <c r="R8622" s="17"/>
      <c r="S8622" s="17"/>
      <c r="T8622" s="17"/>
      <c r="U8622" s="17"/>
      <c r="V8622" s="17"/>
      <c r="W8622" s="17"/>
    </row>
    <row r="8623" spans="3:23">
      <c r="C8623" s="3"/>
      <c r="E8623" s="2"/>
      <c r="H8623" s="40"/>
      <c r="I8623" s="10"/>
      <c r="J8623" s="9"/>
      <c r="K8623" s="53"/>
      <c r="L8623" s="54"/>
      <c r="P8623" s="17"/>
      <c r="Q8623" s="17"/>
      <c r="R8623" s="17"/>
      <c r="S8623" s="17"/>
      <c r="T8623" s="17"/>
      <c r="U8623" s="17"/>
      <c r="V8623" s="17"/>
      <c r="W8623" s="17"/>
    </row>
    <row r="8624" spans="3:23">
      <c r="C8624" s="3"/>
      <c r="E8624" s="2"/>
      <c r="H8624" s="40"/>
      <c r="I8624" s="10"/>
      <c r="J8624" s="9"/>
      <c r="K8624" s="53"/>
      <c r="L8624" s="54"/>
      <c r="P8624" s="17"/>
      <c r="Q8624" s="17"/>
      <c r="R8624" s="17"/>
      <c r="S8624" s="17"/>
      <c r="T8624" s="17"/>
      <c r="U8624" s="17"/>
      <c r="V8624" s="17"/>
      <c r="W8624" s="17"/>
    </row>
    <row r="8625" spans="3:23">
      <c r="C8625" s="3"/>
      <c r="E8625" s="2"/>
      <c r="H8625" s="40"/>
      <c r="I8625" s="10"/>
      <c r="J8625" s="9"/>
      <c r="K8625" s="53"/>
      <c r="L8625" s="54"/>
      <c r="P8625" s="17"/>
      <c r="Q8625" s="17"/>
      <c r="R8625" s="17"/>
      <c r="S8625" s="17"/>
      <c r="T8625" s="17"/>
      <c r="U8625" s="17"/>
      <c r="V8625" s="17"/>
      <c r="W8625" s="17"/>
    </row>
    <row r="8626" spans="3:23">
      <c r="C8626" s="3"/>
      <c r="E8626" s="2"/>
      <c r="H8626" s="40"/>
      <c r="I8626" s="10"/>
      <c r="J8626" s="9"/>
      <c r="K8626" s="53"/>
      <c r="L8626" s="54"/>
      <c r="P8626" s="17"/>
      <c r="Q8626" s="17"/>
      <c r="R8626" s="17"/>
      <c r="S8626" s="17"/>
      <c r="T8626" s="17"/>
      <c r="U8626" s="17"/>
      <c r="V8626" s="17"/>
      <c r="W8626" s="17"/>
    </row>
    <row r="8627" spans="3:23">
      <c r="C8627" s="3"/>
      <c r="E8627" s="2"/>
      <c r="H8627" s="40"/>
      <c r="I8627" s="10"/>
      <c r="J8627" s="9"/>
      <c r="K8627" s="53"/>
      <c r="L8627" s="54"/>
      <c r="P8627" s="17"/>
      <c r="Q8627" s="17"/>
      <c r="R8627" s="17"/>
      <c r="S8627" s="17"/>
      <c r="T8627" s="17"/>
      <c r="U8627" s="17"/>
      <c r="V8627" s="17"/>
      <c r="W8627" s="17"/>
    </row>
    <row r="8628" spans="3:23">
      <c r="C8628" s="3"/>
      <c r="E8628" s="2"/>
      <c r="H8628" s="40"/>
      <c r="I8628" s="10"/>
      <c r="J8628" s="9"/>
      <c r="K8628" s="53"/>
      <c r="L8628" s="54"/>
      <c r="P8628" s="17"/>
      <c r="Q8628" s="17"/>
      <c r="R8628" s="17"/>
      <c r="S8628" s="17"/>
      <c r="T8628" s="17"/>
      <c r="U8628" s="17"/>
      <c r="V8628" s="17"/>
      <c r="W8628" s="17"/>
    </row>
    <row r="8629" spans="3:23">
      <c r="C8629" s="3"/>
      <c r="E8629" s="2"/>
      <c r="H8629" s="40"/>
      <c r="I8629" s="10"/>
      <c r="J8629" s="9"/>
      <c r="K8629" s="53"/>
      <c r="L8629" s="54"/>
      <c r="P8629" s="17"/>
      <c r="Q8629" s="17"/>
      <c r="R8629" s="17"/>
      <c r="S8629" s="17"/>
      <c r="T8629" s="17"/>
      <c r="U8629" s="17"/>
      <c r="V8629" s="17"/>
      <c r="W8629" s="17"/>
    </row>
    <row r="8630" spans="3:23">
      <c r="C8630" s="3"/>
      <c r="E8630" s="2"/>
      <c r="H8630" s="40"/>
      <c r="I8630" s="10"/>
      <c r="J8630" s="9"/>
      <c r="K8630" s="53"/>
      <c r="L8630" s="54"/>
      <c r="P8630" s="17"/>
      <c r="Q8630" s="17"/>
      <c r="R8630" s="17"/>
      <c r="S8630" s="17"/>
      <c r="T8630" s="17"/>
      <c r="U8630" s="17"/>
      <c r="V8630" s="17"/>
      <c r="W8630" s="17"/>
    </row>
    <row r="8631" spans="3:23">
      <c r="C8631" s="3"/>
      <c r="E8631" s="2"/>
      <c r="H8631" s="40"/>
      <c r="I8631" s="10"/>
      <c r="J8631" s="9"/>
      <c r="K8631" s="53"/>
      <c r="L8631" s="54"/>
      <c r="P8631" s="17"/>
      <c r="Q8631" s="17"/>
      <c r="R8631" s="17"/>
      <c r="S8631" s="17"/>
      <c r="T8631" s="17"/>
      <c r="U8631" s="17"/>
      <c r="V8631" s="17"/>
      <c r="W8631" s="17"/>
    </row>
    <row r="8632" spans="3:23">
      <c r="C8632" s="3"/>
      <c r="E8632" s="2"/>
      <c r="H8632" s="40"/>
      <c r="I8632" s="10"/>
      <c r="J8632" s="9"/>
      <c r="K8632" s="53"/>
      <c r="L8632" s="54"/>
      <c r="P8632" s="17"/>
      <c r="Q8632" s="17"/>
      <c r="R8632" s="17"/>
      <c r="S8632" s="17"/>
      <c r="T8632" s="17"/>
      <c r="U8632" s="17"/>
      <c r="V8632" s="17"/>
      <c r="W8632" s="17"/>
    </row>
    <row r="8633" spans="3:23">
      <c r="C8633" s="3"/>
      <c r="E8633" s="2"/>
      <c r="H8633" s="40"/>
      <c r="I8633" s="10"/>
      <c r="J8633" s="9"/>
      <c r="K8633" s="53"/>
      <c r="L8633" s="54"/>
      <c r="P8633" s="17"/>
      <c r="Q8633" s="17"/>
      <c r="R8633" s="17"/>
      <c r="S8633" s="17"/>
      <c r="T8633" s="17"/>
      <c r="U8633" s="17"/>
      <c r="V8633" s="17"/>
      <c r="W8633" s="17"/>
    </row>
    <row r="8634" spans="3:23">
      <c r="C8634" s="3"/>
      <c r="E8634" s="2"/>
      <c r="H8634" s="40"/>
      <c r="I8634" s="10"/>
      <c r="J8634" s="9"/>
      <c r="K8634" s="53"/>
      <c r="L8634" s="54"/>
      <c r="P8634" s="17"/>
      <c r="Q8634" s="17"/>
      <c r="R8634" s="17"/>
      <c r="S8634" s="17"/>
      <c r="T8634" s="17"/>
      <c r="U8634" s="17"/>
      <c r="V8634" s="17"/>
      <c r="W8634" s="17"/>
    </row>
    <row r="8635" spans="3:23">
      <c r="C8635" s="3"/>
      <c r="E8635" s="2"/>
      <c r="H8635" s="40"/>
      <c r="I8635" s="10"/>
      <c r="J8635" s="9"/>
      <c r="K8635" s="53"/>
      <c r="L8635" s="54"/>
      <c r="P8635" s="17"/>
      <c r="Q8635" s="17"/>
      <c r="R8635" s="17"/>
      <c r="S8635" s="17"/>
      <c r="T8635" s="17"/>
      <c r="U8635" s="17"/>
      <c r="V8635" s="17"/>
      <c r="W8635" s="17"/>
    </row>
    <row r="8636" spans="3:23">
      <c r="C8636" s="3"/>
      <c r="E8636" s="2"/>
      <c r="H8636" s="40"/>
      <c r="I8636" s="10"/>
      <c r="J8636" s="9"/>
      <c r="K8636" s="53"/>
      <c r="L8636" s="54"/>
      <c r="P8636" s="17"/>
      <c r="Q8636" s="17"/>
      <c r="R8636" s="17"/>
      <c r="S8636" s="17"/>
      <c r="T8636" s="17"/>
      <c r="U8636" s="17"/>
      <c r="V8636" s="17"/>
      <c r="W8636" s="17"/>
    </row>
    <row r="8637" spans="3:23">
      <c r="C8637" s="3"/>
      <c r="E8637" s="2"/>
      <c r="H8637" s="40"/>
      <c r="I8637" s="10"/>
      <c r="J8637" s="9"/>
      <c r="K8637" s="53"/>
      <c r="L8637" s="54"/>
      <c r="P8637" s="17"/>
      <c r="Q8637" s="17"/>
      <c r="R8637" s="17"/>
      <c r="S8637" s="17"/>
      <c r="T8637" s="17"/>
      <c r="U8637" s="17"/>
      <c r="V8637" s="17"/>
      <c r="W8637" s="17"/>
    </row>
    <row r="8638" spans="3:23">
      <c r="C8638" s="3"/>
      <c r="E8638" s="2"/>
      <c r="H8638" s="40"/>
      <c r="I8638" s="10"/>
      <c r="J8638" s="9"/>
      <c r="K8638" s="53"/>
      <c r="L8638" s="54"/>
      <c r="P8638" s="17"/>
      <c r="Q8638" s="17"/>
      <c r="R8638" s="17"/>
      <c r="S8638" s="17"/>
      <c r="T8638" s="17"/>
      <c r="U8638" s="17"/>
      <c r="V8638" s="17"/>
      <c r="W8638" s="17"/>
    </row>
    <row r="8639" spans="3:23">
      <c r="C8639" s="3"/>
      <c r="E8639" s="2"/>
      <c r="H8639" s="40"/>
      <c r="I8639" s="10"/>
      <c r="J8639" s="9"/>
      <c r="K8639" s="53"/>
      <c r="L8639" s="54"/>
      <c r="P8639" s="17"/>
      <c r="Q8639" s="17"/>
      <c r="R8639" s="17"/>
      <c r="S8639" s="17"/>
      <c r="T8639" s="17"/>
      <c r="U8639" s="17"/>
      <c r="V8639" s="17"/>
      <c r="W8639" s="17"/>
    </row>
    <row r="8640" spans="3:23">
      <c r="C8640" s="3"/>
      <c r="E8640" s="2"/>
      <c r="H8640" s="40"/>
      <c r="I8640" s="10"/>
      <c r="J8640" s="9"/>
      <c r="K8640" s="53"/>
      <c r="L8640" s="54"/>
      <c r="P8640" s="17"/>
      <c r="Q8640" s="17"/>
      <c r="R8640" s="17"/>
      <c r="S8640" s="17"/>
      <c r="T8640" s="17"/>
      <c r="U8640" s="17"/>
      <c r="V8640" s="17"/>
      <c r="W8640" s="17"/>
    </row>
    <row r="8641" spans="3:23">
      <c r="C8641" s="3"/>
      <c r="E8641" s="2"/>
      <c r="H8641" s="40"/>
      <c r="I8641" s="10"/>
      <c r="J8641" s="9"/>
      <c r="K8641" s="53"/>
      <c r="L8641" s="54"/>
      <c r="P8641" s="17"/>
      <c r="Q8641" s="17"/>
      <c r="R8641" s="17"/>
      <c r="S8641" s="17"/>
      <c r="T8641" s="17"/>
      <c r="U8641" s="17"/>
      <c r="V8641" s="17"/>
      <c r="W8641" s="17"/>
    </row>
    <row r="8642" spans="3:23">
      <c r="C8642" s="3"/>
      <c r="E8642" s="2"/>
      <c r="H8642" s="40"/>
      <c r="I8642" s="10"/>
      <c r="J8642" s="9"/>
      <c r="K8642" s="53"/>
      <c r="L8642" s="54"/>
      <c r="P8642" s="17"/>
      <c r="Q8642" s="17"/>
      <c r="R8642" s="17"/>
      <c r="S8642" s="17"/>
      <c r="T8642" s="17"/>
      <c r="U8642" s="17"/>
      <c r="V8642" s="17"/>
      <c r="W8642" s="17"/>
    </row>
    <row r="8643" spans="3:23">
      <c r="C8643" s="3"/>
      <c r="E8643" s="2"/>
      <c r="H8643" s="40"/>
      <c r="I8643" s="10"/>
      <c r="J8643" s="9"/>
      <c r="K8643" s="53"/>
      <c r="L8643" s="54"/>
      <c r="P8643" s="17"/>
      <c r="Q8643" s="17"/>
      <c r="R8643" s="17"/>
      <c r="S8643" s="17"/>
      <c r="T8643" s="17"/>
      <c r="U8643" s="17"/>
      <c r="V8643" s="17"/>
      <c r="W8643" s="17"/>
    </row>
    <row r="8644" spans="3:23">
      <c r="C8644" s="3"/>
      <c r="E8644" s="2"/>
      <c r="H8644" s="40"/>
      <c r="I8644" s="10"/>
      <c r="J8644" s="9"/>
      <c r="K8644" s="53"/>
      <c r="L8644" s="54"/>
      <c r="P8644" s="17"/>
      <c r="Q8644" s="17"/>
      <c r="R8644" s="17"/>
      <c r="S8644" s="17"/>
      <c r="T8644" s="17"/>
      <c r="U8644" s="17"/>
      <c r="V8644" s="17"/>
      <c r="W8644" s="17"/>
    </row>
    <row r="8645" spans="3:23">
      <c r="C8645" s="3"/>
      <c r="E8645" s="2"/>
      <c r="H8645" s="40"/>
      <c r="I8645" s="10"/>
      <c r="J8645" s="9"/>
      <c r="K8645" s="53"/>
      <c r="L8645" s="54"/>
      <c r="P8645" s="17"/>
      <c r="Q8645" s="17"/>
      <c r="R8645" s="17"/>
      <c r="S8645" s="17"/>
      <c r="T8645" s="17"/>
      <c r="U8645" s="17"/>
      <c r="V8645" s="17"/>
      <c r="W8645" s="17"/>
    </row>
    <row r="8646" spans="3:23">
      <c r="C8646" s="3"/>
      <c r="E8646" s="2"/>
      <c r="H8646" s="40"/>
      <c r="I8646" s="10"/>
      <c r="J8646" s="9"/>
      <c r="K8646" s="53"/>
      <c r="L8646" s="54"/>
      <c r="P8646" s="17"/>
      <c r="Q8646" s="17"/>
      <c r="R8646" s="17"/>
      <c r="S8646" s="17"/>
      <c r="T8646" s="17"/>
      <c r="U8646" s="17"/>
      <c r="V8646" s="17"/>
      <c r="W8646" s="17"/>
    </row>
    <row r="8647" spans="3:23">
      <c r="C8647" s="3"/>
      <c r="E8647" s="2"/>
      <c r="H8647" s="40"/>
      <c r="I8647" s="10"/>
      <c r="J8647" s="9"/>
      <c r="K8647" s="53"/>
      <c r="L8647" s="54"/>
      <c r="P8647" s="17"/>
      <c r="Q8647" s="17"/>
      <c r="R8647" s="17"/>
      <c r="S8647" s="17"/>
      <c r="T8647" s="17"/>
      <c r="U8647" s="17"/>
      <c r="V8647" s="17"/>
      <c r="W8647" s="17"/>
    </row>
    <row r="8648" spans="3:23">
      <c r="C8648" s="3"/>
      <c r="E8648" s="2"/>
      <c r="H8648" s="40"/>
      <c r="I8648" s="10"/>
      <c r="J8648" s="9"/>
      <c r="K8648" s="53"/>
      <c r="L8648" s="54"/>
      <c r="P8648" s="17"/>
      <c r="Q8648" s="17"/>
      <c r="R8648" s="17"/>
      <c r="S8648" s="17"/>
      <c r="T8648" s="17"/>
      <c r="U8648" s="17"/>
      <c r="V8648" s="17"/>
      <c r="W8648" s="17"/>
    </row>
    <row r="8649" spans="3:23">
      <c r="C8649" s="3"/>
      <c r="E8649" s="2"/>
      <c r="H8649" s="40"/>
      <c r="I8649" s="10"/>
      <c r="J8649" s="9"/>
      <c r="K8649" s="53"/>
      <c r="L8649" s="54"/>
      <c r="P8649" s="17"/>
      <c r="Q8649" s="17"/>
      <c r="R8649" s="17"/>
      <c r="S8649" s="17"/>
      <c r="T8649" s="17"/>
      <c r="U8649" s="17"/>
      <c r="V8649" s="17"/>
      <c r="W8649" s="17"/>
    </row>
    <row r="8650" spans="3:23">
      <c r="C8650" s="3"/>
      <c r="E8650" s="2"/>
      <c r="H8650" s="40"/>
      <c r="I8650" s="10"/>
      <c r="J8650" s="9"/>
      <c r="K8650" s="53"/>
      <c r="L8650" s="54"/>
      <c r="P8650" s="17"/>
      <c r="Q8650" s="17"/>
      <c r="R8650" s="17"/>
      <c r="S8650" s="17"/>
      <c r="T8650" s="17"/>
      <c r="U8650" s="17"/>
      <c r="V8650" s="17"/>
      <c r="W8650" s="17"/>
    </row>
    <row r="8651" spans="3:23">
      <c r="C8651" s="3"/>
      <c r="E8651" s="2"/>
      <c r="H8651" s="40"/>
      <c r="I8651" s="10"/>
      <c r="J8651" s="9"/>
      <c r="K8651" s="53"/>
      <c r="L8651" s="54"/>
      <c r="P8651" s="17"/>
      <c r="Q8651" s="17"/>
      <c r="R8651" s="17"/>
      <c r="S8651" s="17"/>
      <c r="T8651" s="17"/>
      <c r="U8651" s="17"/>
      <c r="V8651" s="17"/>
      <c r="W8651" s="17"/>
    </row>
    <row r="8652" spans="3:23">
      <c r="C8652" s="3"/>
      <c r="E8652" s="2"/>
      <c r="H8652" s="40"/>
      <c r="I8652" s="10"/>
      <c r="J8652" s="9"/>
      <c r="K8652" s="53"/>
      <c r="L8652" s="54"/>
      <c r="P8652" s="17"/>
      <c r="Q8652" s="17"/>
      <c r="R8652" s="17"/>
      <c r="S8652" s="17"/>
      <c r="T8652" s="17"/>
      <c r="U8652" s="17"/>
      <c r="V8652" s="17"/>
      <c r="W8652" s="17"/>
    </row>
    <row r="8653" spans="3:23">
      <c r="C8653" s="3"/>
      <c r="E8653" s="2"/>
      <c r="H8653" s="40"/>
      <c r="I8653" s="10"/>
      <c r="J8653" s="9"/>
      <c r="K8653" s="53"/>
      <c r="L8653" s="54"/>
      <c r="P8653" s="17"/>
      <c r="Q8653" s="17"/>
      <c r="R8653" s="17"/>
      <c r="S8653" s="17"/>
      <c r="T8653" s="17"/>
      <c r="U8653" s="17"/>
      <c r="V8653" s="17"/>
      <c r="W8653" s="17"/>
    </row>
    <row r="8654" spans="3:23">
      <c r="C8654" s="3"/>
      <c r="E8654" s="2"/>
      <c r="H8654" s="40"/>
      <c r="I8654" s="10"/>
      <c r="J8654" s="9"/>
      <c r="K8654" s="53"/>
      <c r="L8654" s="54"/>
      <c r="P8654" s="17"/>
      <c r="Q8654" s="17"/>
      <c r="R8654" s="17"/>
      <c r="S8654" s="17"/>
      <c r="T8654" s="17"/>
      <c r="U8654" s="17"/>
      <c r="V8654" s="17"/>
      <c r="W8654" s="17"/>
    </row>
    <row r="8655" spans="3:23">
      <c r="C8655" s="3"/>
      <c r="E8655" s="2"/>
      <c r="H8655" s="40"/>
      <c r="I8655" s="10"/>
      <c r="J8655" s="9"/>
      <c r="K8655" s="53"/>
      <c r="L8655" s="54"/>
      <c r="P8655" s="17"/>
      <c r="Q8655" s="17"/>
      <c r="R8655" s="17"/>
      <c r="S8655" s="17"/>
      <c r="T8655" s="17"/>
      <c r="U8655" s="17"/>
      <c r="V8655" s="17"/>
      <c r="W8655" s="17"/>
    </row>
    <row r="8656" spans="3:23">
      <c r="C8656" s="3"/>
      <c r="E8656" s="2"/>
      <c r="H8656" s="40"/>
      <c r="I8656" s="10"/>
      <c r="J8656" s="9"/>
      <c r="K8656" s="53"/>
      <c r="L8656" s="54"/>
      <c r="P8656" s="17"/>
      <c r="Q8656" s="17"/>
      <c r="R8656" s="17"/>
      <c r="S8656" s="17"/>
      <c r="T8656" s="17"/>
      <c r="U8656" s="17"/>
      <c r="V8656" s="17"/>
      <c r="W8656" s="17"/>
    </row>
    <row r="8657" spans="3:23">
      <c r="C8657" s="3"/>
      <c r="E8657" s="2"/>
      <c r="H8657" s="40"/>
      <c r="I8657" s="10"/>
      <c r="J8657" s="9"/>
      <c r="K8657" s="53"/>
      <c r="L8657" s="54"/>
      <c r="P8657" s="17"/>
      <c r="Q8657" s="17"/>
      <c r="R8657" s="17"/>
      <c r="S8657" s="17"/>
      <c r="T8657" s="17"/>
      <c r="U8657" s="17"/>
      <c r="V8657" s="17"/>
      <c r="W8657" s="17"/>
    </row>
    <row r="8658" spans="3:23">
      <c r="C8658" s="3"/>
      <c r="E8658" s="2"/>
      <c r="H8658" s="40"/>
      <c r="I8658" s="10"/>
      <c r="J8658" s="9"/>
      <c r="K8658" s="53"/>
      <c r="L8658" s="54"/>
      <c r="P8658" s="17"/>
      <c r="Q8658" s="17"/>
      <c r="R8658" s="17"/>
      <c r="S8658" s="17"/>
      <c r="T8658" s="17"/>
      <c r="U8658" s="17"/>
      <c r="V8658" s="17"/>
      <c r="W8658" s="17"/>
    </row>
    <row r="8659" spans="3:23">
      <c r="C8659" s="3"/>
      <c r="E8659" s="2"/>
      <c r="H8659" s="40"/>
      <c r="I8659" s="10"/>
      <c r="J8659" s="9"/>
      <c r="K8659" s="53"/>
      <c r="L8659" s="54"/>
      <c r="P8659" s="17"/>
      <c r="Q8659" s="17"/>
      <c r="R8659" s="17"/>
      <c r="S8659" s="17"/>
      <c r="T8659" s="17"/>
      <c r="U8659" s="17"/>
      <c r="V8659" s="17"/>
      <c r="W8659" s="17"/>
    </row>
    <row r="8660" spans="3:23">
      <c r="C8660" s="3"/>
      <c r="E8660" s="2"/>
      <c r="H8660" s="40"/>
      <c r="I8660" s="10"/>
      <c r="J8660" s="9"/>
      <c r="K8660" s="53"/>
      <c r="L8660" s="54"/>
      <c r="P8660" s="17"/>
      <c r="Q8660" s="17"/>
      <c r="R8660" s="17"/>
      <c r="S8660" s="17"/>
      <c r="T8660" s="17"/>
      <c r="U8660" s="17"/>
      <c r="V8660" s="17"/>
      <c r="W8660" s="17"/>
    </row>
    <row r="8661" spans="3:23">
      <c r="C8661" s="3"/>
      <c r="E8661" s="2"/>
      <c r="H8661" s="40"/>
      <c r="I8661" s="10"/>
      <c r="J8661" s="9"/>
      <c r="K8661" s="53"/>
      <c r="L8661" s="54"/>
      <c r="P8661" s="17"/>
      <c r="Q8661" s="17"/>
      <c r="R8661" s="17"/>
      <c r="S8661" s="17"/>
      <c r="T8661" s="17"/>
      <c r="U8661" s="17"/>
      <c r="V8661" s="17"/>
      <c r="W8661" s="17"/>
    </row>
    <row r="8662" spans="3:23">
      <c r="C8662" s="3"/>
      <c r="E8662" s="2"/>
      <c r="H8662" s="40"/>
      <c r="I8662" s="10"/>
      <c r="J8662" s="9"/>
      <c r="K8662" s="53"/>
      <c r="L8662" s="54"/>
      <c r="P8662" s="17"/>
      <c r="Q8662" s="17"/>
      <c r="R8662" s="17"/>
      <c r="S8662" s="17"/>
      <c r="T8662" s="17"/>
      <c r="U8662" s="17"/>
      <c r="V8662" s="17"/>
      <c r="W8662" s="17"/>
    </row>
    <row r="8663" spans="3:23">
      <c r="C8663" s="3"/>
      <c r="E8663" s="2"/>
      <c r="H8663" s="40"/>
      <c r="I8663" s="10"/>
      <c r="J8663" s="9"/>
      <c r="K8663" s="53"/>
      <c r="L8663" s="54"/>
      <c r="P8663" s="17"/>
      <c r="Q8663" s="17"/>
      <c r="R8663" s="17"/>
      <c r="S8663" s="17"/>
      <c r="T8663" s="17"/>
      <c r="U8663" s="17"/>
      <c r="V8663" s="17"/>
      <c r="W8663" s="17"/>
    </row>
    <row r="8664" spans="3:23">
      <c r="C8664" s="3"/>
      <c r="E8664" s="2"/>
      <c r="H8664" s="40"/>
      <c r="I8664" s="10"/>
      <c r="J8664" s="9"/>
      <c r="K8664" s="53"/>
      <c r="L8664" s="54"/>
      <c r="P8664" s="17"/>
      <c r="Q8664" s="17"/>
      <c r="R8664" s="17"/>
      <c r="S8664" s="17"/>
      <c r="T8664" s="17"/>
      <c r="U8664" s="17"/>
      <c r="V8664" s="17"/>
      <c r="W8664" s="17"/>
    </row>
    <row r="8665" spans="3:23">
      <c r="C8665" s="3"/>
      <c r="E8665" s="2"/>
      <c r="H8665" s="40"/>
      <c r="I8665" s="10"/>
      <c r="J8665" s="9"/>
      <c r="K8665" s="53"/>
      <c r="L8665" s="54"/>
      <c r="P8665" s="17"/>
      <c r="Q8665" s="17"/>
      <c r="R8665" s="17"/>
      <c r="S8665" s="17"/>
      <c r="T8665" s="17"/>
      <c r="U8665" s="17"/>
      <c r="V8665" s="17"/>
      <c r="W8665" s="17"/>
    </row>
    <row r="8666" spans="3:23">
      <c r="C8666" s="3"/>
      <c r="E8666" s="2"/>
      <c r="H8666" s="40"/>
      <c r="I8666" s="10"/>
      <c r="J8666" s="9"/>
      <c r="K8666" s="53"/>
      <c r="L8666" s="54"/>
      <c r="P8666" s="17"/>
      <c r="Q8666" s="17"/>
      <c r="R8666" s="17"/>
      <c r="S8666" s="17"/>
      <c r="T8666" s="17"/>
      <c r="U8666" s="17"/>
      <c r="V8666" s="17"/>
      <c r="W8666" s="17"/>
    </row>
    <row r="8667" spans="3:23">
      <c r="C8667" s="3"/>
      <c r="E8667" s="2"/>
      <c r="H8667" s="40"/>
      <c r="I8667" s="10"/>
      <c r="J8667" s="9"/>
      <c r="K8667" s="53"/>
      <c r="L8667" s="54"/>
      <c r="P8667" s="17"/>
      <c r="Q8667" s="17"/>
      <c r="R8667" s="17"/>
      <c r="S8667" s="17"/>
      <c r="T8667" s="17"/>
      <c r="U8667" s="17"/>
      <c r="V8667" s="17"/>
      <c r="W8667" s="17"/>
    </row>
    <row r="8668" spans="3:23">
      <c r="C8668" s="3"/>
      <c r="E8668" s="2"/>
      <c r="H8668" s="40"/>
      <c r="I8668" s="10"/>
      <c r="J8668" s="9"/>
      <c r="K8668" s="53"/>
      <c r="L8668" s="54"/>
      <c r="P8668" s="17"/>
      <c r="Q8668" s="17"/>
      <c r="R8668" s="17"/>
      <c r="S8668" s="17"/>
      <c r="T8668" s="17"/>
      <c r="U8668" s="17"/>
      <c r="V8668" s="17"/>
      <c r="W8668" s="17"/>
    </row>
    <row r="8669" spans="3:23">
      <c r="C8669" s="3"/>
      <c r="E8669" s="2"/>
      <c r="H8669" s="40"/>
      <c r="I8669" s="10"/>
      <c r="J8669" s="9"/>
      <c r="K8669" s="53"/>
      <c r="L8669" s="54"/>
      <c r="P8669" s="17"/>
      <c r="Q8669" s="17"/>
      <c r="R8669" s="17"/>
      <c r="S8669" s="17"/>
      <c r="T8669" s="17"/>
      <c r="U8669" s="17"/>
      <c r="V8669" s="17"/>
      <c r="W8669" s="17"/>
    </row>
    <row r="8670" spans="3:23">
      <c r="C8670" s="3"/>
      <c r="E8670" s="2"/>
      <c r="H8670" s="40"/>
      <c r="I8670" s="10"/>
      <c r="J8670" s="9"/>
      <c r="K8670" s="53"/>
      <c r="L8670" s="54"/>
      <c r="P8670" s="17"/>
      <c r="Q8670" s="17"/>
      <c r="R8670" s="17"/>
      <c r="S8670" s="17"/>
      <c r="T8670" s="17"/>
      <c r="U8670" s="17"/>
      <c r="V8670" s="17"/>
      <c r="W8670" s="17"/>
    </row>
    <row r="8671" spans="3:23">
      <c r="C8671" s="3"/>
      <c r="E8671" s="2"/>
      <c r="H8671" s="40"/>
      <c r="I8671" s="10"/>
      <c r="J8671" s="9"/>
      <c r="K8671" s="53"/>
      <c r="L8671" s="54"/>
      <c r="P8671" s="17"/>
      <c r="Q8671" s="17"/>
      <c r="R8671" s="17"/>
      <c r="S8671" s="17"/>
      <c r="T8671" s="17"/>
      <c r="U8671" s="17"/>
      <c r="V8671" s="17"/>
      <c r="W8671" s="17"/>
    </row>
    <row r="8672" spans="3:23">
      <c r="C8672" s="3"/>
      <c r="E8672" s="2"/>
      <c r="H8672" s="40"/>
      <c r="I8672" s="10"/>
      <c r="J8672" s="9"/>
      <c r="K8672" s="53"/>
      <c r="L8672" s="54"/>
      <c r="P8672" s="17"/>
      <c r="Q8672" s="17"/>
      <c r="R8672" s="17"/>
      <c r="S8672" s="17"/>
      <c r="T8672" s="17"/>
      <c r="U8672" s="17"/>
      <c r="V8672" s="17"/>
      <c r="W8672" s="17"/>
    </row>
    <row r="8673" spans="3:23">
      <c r="C8673" s="3"/>
      <c r="E8673" s="2"/>
      <c r="H8673" s="40"/>
      <c r="I8673" s="10"/>
      <c r="J8673" s="9"/>
      <c r="K8673" s="53"/>
      <c r="L8673" s="54"/>
      <c r="P8673" s="17"/>
      <c r="Q8673" s="17"/>
      <c r="R8673" s="17"/>
      <c r="S8673" s="17"/>
      <c r="T8673" s="17"/>
      <c r="U8673" s="17"/>
      <c r="V8673" s="17"/>
      <c r="W8673" s="17"/>
    </row>
    <row r="8674" spans="3:23">
      <c r="C8674" s="3"/>
      <c r="E8674" s="2"/>
      <c r="H8674" s="40"/>
      <c r="I8674" s="10"/>
      <c r="J8674" s="9"/>
      <c r="K8674" s="53"/>
      <c r="L8674" s="54"/>
      <c r="P8674" s="17"/>
      <c r="Q8674" s="17"/>
      <c r="R8674" s="17"/>
      <c r="S8674" s="17"/>
      <c r="T8674" s="17"/>
      <c r="U8674" s="17"/>
      <c r="V8674" s="17"/>
      <c r="W8674" s="17"/>
    </row>
    <row r="8675" spans="3:23">
      <c r="C8675" s="3"/>
      <c r="E8675" s="2"/>
      <c r="H8675" s="40"/>
      <c r="I8675" s="10"/>
      <c r="J8675" s="9"/>
      <c r="K8675" s="53"/>
      <c r="L8675" s="54"/>
      <c r="P8675" s="17"/>
      <c r="Q8675" s="17"/>
      <c r="R8675" s="17"/>
      <c r="S8675" s="17"/>
      <c r="T8675" s="17"/>
      <c r="U8675" s="17"/>
      <c r="V8675" s="17"/>
      <c r="W8675" s="17"/>
    </row>
    <row r="8676" spans="3:23">
      <c r="C8676" s="3"/>
      <c r="E8676" s="2"/>
      <c r="H8676" s="40"/>
      <c r="I8676" s="10"/>
      <c r="J8676" s="9"/>
      <c r="K8676" s="53"/>
      <c r="L8676" s="54"/>
      <c r="P8676" s="17"/>
      <c r="Q8676" s="17"/>
      <c r="R8676" s="17"/>
      <c r="S8676" s="17"/>
      <c r="T8676" s="17"/>
      <c r="U8676" s="17"/>
      <c r="V8676" s="17"/>
      <c r="W8676" s="17"/>
    </row>
    <row r="8677" spans="3:23">
      <c r="C8677" s="3"/>
      <c r="E8677" s="2"/>
      <c r="H8677" s="40"/>
      <c r="I8677" s="10"/>
      <c r="J8677" s="9"/>
      <c r="K8677" s="53"/>
      <c r="L8677" s="54"/>
      <c r="P8677" s="17"/>
      <c r="Q8677" s="17"/>
      <c r="R8677" s="17"/>
      <c r="S8677" s="17"/>
      <c r="T8677" s="17"/>
      <c r="U8677" s="17"/>
      <c r="V8677" s="17"/>
      <c r="W8677" s="17"/>
    </row>
    <row r="8678" spans="3:23">
      <c r="C8678" s="3"/>
      <c r="E8678" s="2"/>
      <c r="H8678" s="40"/>
      <c r="I8678" s="10"/>
      <c r="J8678" s="9"/>
      <c r="K8678" s="53"/>
      <c r="L8678" s="54"/>
      <c r="P8678" s="17"/>
      <c r="Q8678" s="17"/>
      <c r="R8678" s="17"/>
      <c r="S8678" s="17"/>
      <c r="T8678" s="17"/>
      <c r="U8678" s="17"/>
      <c r="V8678" s="17"/>
      <c r="W8678" s="17"/>
    </row>
    <row r="8679" spans="3:23">
      <c r="C8679" s="3"/>
      <c r="E8679" s="2"/>
      <c r="H8679" s="40"/>
      <c r="I8679" s="10"/>
      <c r="J8679" s="9"/>
      <c r="K8679" s="53"/>
      <c r="L8679" s="54"/>
      <c r="P8679" s="17"/>
      <c r="Q8679" s="17"/>
      <c r="R8679" s="17"/>
      <c r="S8679" s="17"/>
      <c r="T8679" s="17"/>
      <c r="U8679" s="17"/>
      <c r="V8679" s="17"/>
      <c r="W8679" s="17"/>
    </row>
    <row r="8680" spans="3:23">
      <c r="C8680" s="3"/>
      <c r="E8680" s="2"/>
      <c r="H8680" s="40"/>
      <c r="I8680" s="10"/>
      <c r="J8680" s="9"/>
      <c r="K8680" s="53"/>
      <c r="L8680" s="54"/>
      <c r="P8680" s="17"/>
      <c r="Q8680" s="17"/>
      <c r="R8680" s="17"/>
      <c r="S8680" s="17"/>
      <c r="T8680" s="17"/>
      <c r="U8680" s="17"/>
      <c r="V8680" s="17"/>
      <c r="W8680" s="17"/>
    </row>
    <row r="8681" spans="3:23">
      <c r="C8681" s="3"/>
      <c r="E8681" s="2"/>
      <c r="H8681" s="40"/>
      <c r="I8681" s="10"/>
      <c r="J8681" s="9"/>
      <c r="K8681" s="53"/>
      <c r="L8681" s="54"/>
      <c r="P8681" s="17"/>
      <c r="Q8681" s="17"/>
      <c r="R8681" s="17"/>
      <c r="S8681" s="17"/>
      <c r="T8681" s="17"/>
      <c r="U8681" s="17"/>
      <c r="V8681" s="17"/>
      <c r="W8681" s="17"/>
    </row>
    <row r="8682" spans="3:23">
      <c r="C8682" s="3"/>
      <c r="E8682" s="2"/>
      <c r="H8682" s="40"/>
      <c r="I8682" s="10"/>
      <c r="J8682" s="9"/>
      <c r="K8682" s="53"/>
      <c r="L8682" s="54"/>
      <c r="P8682" s="17"/>
      <c r="Q8682" s="17"/>
      <c r="R8682" s="17"/>
      <c r="S8682" s="17"/>
      <c r="T8682" s="17"/>
      <c r="U8682" s="17"/>
      <c r="V8682" s="17"/>
      <c r="W8682" s="17"/>
    </row>
    <row r="8683" spans="3:23">
      <c r="C8683" s="3"/>
      <c r="E8683" s="2"/>
      <c r="H8683" s="40"/>
      <c r="I8683" s="10"/>
      <c r="J8683" s="9"/>
      <c r="K8683" s="53"/>
      <c r="L8683" s="54"/>
      <c r="P8683" s="17"/>
      <c r="Q8683" s="17"/>
      <c r="R8683" s="17"/>
      <c r="S8683" s="17"/>
      <c r="T8683" s="17"/>
      <c r="U8683" s="17"/>
      <c r="V8683" s="17"/>
      <c r="W8683" s="17"/>
    </row>
    <row r="8684" spans="3:23">
      <c r="C8684" s="3"/>
      <c r="E8684" s="2"/>
      <c r="H8684" s="40"/>
      <c r="I8684" s="10"/>
      <c r="J8684" s="9"/>
      <c r="K8684" s="53"/>
      <c r="L8684" s="54"/>
      <c r="P8684" s="17"/>
      <c r="Q8684" s="17"/>
      <c r="R8684" s="17"/>
      <c r="S8684" s="17"/>
      <c r="T8684" s="17"/>
      <c r="U8684" s="17"/>
      <c r="V8684" s="17"/>
      <c r="W8684" s="17"/>
    </row>
    <row r="8685" spans="3:23">
      <c r="C8685" s="3"/>
      <c r="E8685" s="2"/>
      <c r="H8685" s="40"/>
      <c r="I8685" s="10"/>
      <c r="J8685" s="9"/>
      <c r="K8685" s="53"/>
      <c r="L8685" s="54"/>
      <c r="P8685" s="17"/>
      <c r="Q8685" s="17"/>
      <c r="R8685" s="17"/>
      <c r="S8685" s="17"/>
      <c r="T8685" s="17"/>
      <c r="U8685" s="17"/>
      <c r="V8685" s="17"/>
      <c r="W8685" s="17"/>
    </row>
    <row r="8686" spans="3:23">
      <c r="C8686" s="3"/>
      <c r="E8686" s="2"/>
      <c r="H8686" s="40"/>
      <c r="I8686" s="10"/>
      <c r="J8686" s="9"/>
      <c r="K8686" s="53"/>
      <c r="L8686" s="54"/>
      <c r="P8686" s="17"/>
      <c r="Q8686" s="17"/>
      <c r="R8686" s="17"/>
      <c r="S8686" s="17"/>
      <c r="T8686" s="17"/>
      <c r="U8686" s="17"/>
      <c r="V8686" s="17"/>
      <c r="W8686" s="17"/>
    </row>
    <row r="8687" spans="3:23">
      <c r="C8687" s="3"/>
      <c r="E8687" s="2"/>
      <c r="H8687" s="40"/>
      <c r="I8687" s="10"/>
      <c r="J8687" s="9"/>
      <c r="K8687" s="53"/>
      <c r="L8687" s="54"/>
      <c r="P8687" s="17"/>
      <c r="Q8687" s="17"/>
      <c r="R8687" s="17"/>
      <c r="S8687" s="17"/>
      <c r="T8687" s="17"/>
      <c r="U8687" s="17"/>
      <c r="V8687" s="17"/>
      <c r="W8687" s="17"/>
    </row>
    <row r="8688" spans="3:23">
      <c r="C8688" s="3"/>
      <c r="E8688" s="2"/>
      <c r="H8688" s="40"/>
      <c r="I8688" s="10"/>
      <c r="J8688" s="9"/>
      <c r="K8688" s="53"/>
      <c r="L8688" s="54"/>
      <c r="P8688" s="17"/>
      <c r="Q8688" s="17"/>
      <c r="R8688" s="17"/>
      <c r="S8688" s="17"/>
      <c r="T8688" s="17"/>
      <c r="U8688" s="17"/>
      <c r="V8688" s="17"/>
      <c r="W8688" s="17"/>
    </row>
    <row r="8689" spans="3:23">
      <c r="C8689" s="3"/>
      <c r="E8689" s="2"/>
      <c r="H8689" s="40"/>
      <c r="I8689" s="10"/>
      <c r="J8689" s="9"/>
      <c r="K8689" s="53"/>
      <c r="L8689" s="54"/>
      <c r="P8689" s="17"/>
      <c r="Q8689" s="17"/>
      <c r="R8689" s="17"/>
      <c r="S8689" s="17"/>
      <c r="T8689" s="17"/>
      <c r="U8689" s="17"/>
      <c r="V8689" s="17"/>
      <c r="W8689" s="17"/>
    </row>
    <row r="8690" spans="3:23">
      <c r="C8690" s="3"/>
      <c r="E8690" s="2"/>
      <c r="H8690" s="40"/>
      <c r="I8690" s="10"/>
      <c r="J8690" s="9"/>
      <c r="K8690" s="53"/>
      <c r="L8690" s="54"/>
      <c r="P8690" s="17"/>
      <c r="Q8690" s="17"/>
      <c r="R8690" s="17"/>
      <c r="S8690" s="17"/>
      <c r="T8690" s="17"/>
      <c r="U8690" s="17"/>
      <c r="V8690" s="17"/>
      <c r="W8690" s="17"/>
    </row>
    <row r="8691" spans="3:23">
      <c r="C8691" s="3"/>
      <c r="E8691" s="2"/>
      <c r="H8691" s="40"/>
      <c r="I8691" s="10"/>
      <c r="J8691" s="9"/>
      <c r="K8691" s="53"/>
      <c r="L8691" s="54"/>
      <c r="P8691" s="17"/>
      <c r="Q8691" s="17"/>
      <c r="R8691" s="17"/>
      <c r="S8691" s="17"/>
      <c r="T8691" s="17"/>
      <c r="U8691" s="17"/>
      <c r="V8691" s="17"/>
      <c r="W8691" s="17"/>
    </row>
    <row r="8692" spans="3:23">
      <c r="C8692" s="3"/>
      <c r="E8692" s="2"/>
      <c r="H8692" s="40"/>
      <c r="I8692" s="10"/>
      <c r="J8692" s="9"/>
      <c r="K8692" s="53"/>
      <c r="L8692" s="54"/>
      <c r="P8692" s="17"/>
      <c r="Q8692" s="17"/>
      <c r="R8692" s="17"/>
      <c r="S8692" s="17"/>
      <c r="T8692" s="17"/>
      <c r="U8692" s="17"/>
      <c r="V8692" s="17"/>
      <c r="W8692" s="17"/>
    </row>
    <row r="8693" spans="3:23">
      <c r="C8693" s="3"/>
      <c r="E8693" s="2"/>
      <c r="H8693" s="40"/>
      <c r="I8693" s="10"/>
      <c r="J8693" s="9"/>
      <c r="K8693" s="53"/>
      <c r="L8693" s="54"/>
      <c r="P8693" s="17"/>
      <c r="Q8693" s="17"/>
      <c r="R8693" s="17"/>
      <c r="S8693" s="17"/>
      <c r="T8693" s="17"/>
      <c r="U8693" s="17"/>
      <c r="V8693" s="17"/>
      <c r="W8693" s="17"/>
    </row>
    <row r="8694" spans="3:23">
      <c r="C8694" s="3"/>
      <c r="E8694" s="2"/>
      <c r="H8694" s="40"/>
      <c r="I8694" s="10"/>
      <c r="J8694" s="9"/>
      <c r="K8694" s="53"/>
      <c r="L8694" s="54"/>
      <c r="P8694" s="17"/>
      <c r="Q8694" s="17"/>
      <c r="R8694" s="17"/>
      <c r="S8694" s="17"/>
      <c r="T8694" s="17"/>
      <c r="U8694" s="17"/>
      <c r="V8694" s="17"/>
      <c r="W8694" s="17"/>
    </row>
    <row r="8695" spans="3:23">
      <c r="C8695" s="3"/>
      <c r="E8695" s="2"/>
      <c r="H8695" s="40"/>
      <c r="I8695" s="10"/>
      <c r="J8695" s="9"/>
      <c r="K8695" s="53"/>
      <c r="L8695" s="54"/>
      <c r="P8695" s="17"/>
      <c r="Q8695" s="17"/>
      <c r="R8695" s="17"/>
      <c r="S8695" s="17"/>
      <c r="T8695" s="17"/>
      <c r="U8695" s="17"/>
      <c r="V8695" s="17"/>
      <c r="W8695" s="17"/>
    </row>
    <row r="8696" spans="3:23">
      <c r="C8696" s="3"/>
      <c r="E8696" s="2"/>
      <c r="H8696" s="40"/>
      <c r="I8696" s="10"/>
      <c r="J8696" s="9"/>
      <c r="K8696" s="53"/>
      <c r="L8696" s="54"/>
      <c r="P8696" s="17"/>
      <c r="Q8696" s="17"/>
      <c r="R8696" s="17"/>
      <c r="S8696" s="17"/>
      <c r="T8696" s="17"/>
      <c r="U8696" s="17"/>
      <c r="V8696" s="17"/>
      <c r="W8696" s="17"/>
    </row>
    <row r="8697" spans="3:23">
      <c r="C8697" s="3"/>
      <c r="E8697" s="2"/>
      <c r="H8697" s="40"/>
      <c r="I8697" s="10"/>
      <c r="J8697" s="9"/>
      <c r="K8697" s="53"/>
      <c r="L8697" s="54"/>
      <c r="P8697" s="17"/>
      <c r="Q8697" s="17"/>
      <c r="R8697" s="17"/>
      <c r="S8697" s="17"/>
      <c r="T8697" s="17"/>
      <c r="U8697" s="17"/>
      <c r="V8697" s="17"/>
      <c r="W8697" s="17"/>
    </row>
    <row r="8698" spans="3:23">
      <c r="C8698" s="3"/>
      <c r="E8698" s="2"/>
      <c r="H8698" s="40"/>
      <c r="I8698" s="10"/>
      <c r="J8698" s="9"/>
      <c r="K8698" s="53"/>
      <c r="L8698" s="54"/>
      <c r="P8698" s="17"/>
      <c r="Q8698" s="17"/>
      <c r="R8698" s="17"/>
      <c r="S8698" s="17"/>
      <c r="T8698" s="17"/>
      <c r="U8698" s="17"/>
      <c r="V8698" s="17"/>
      <c r="W8698" s="17"/>
    </row>
    <row r="8699" spans="3:23">
      <c r="C8699" s="3"/>
      <c r="E8699" s="2"/>
      <c r="H8699" s="40"/>
      <c r="I8699" s="10"/>
      <c r="J8699" s="9"/>
      <c r="K8699" s="53"/>
      <c r="L8699" s="54"/>
      <c r="P8699" s="17"/>
      <c r="Q8699" s="17"/>
      <c r="R8699" s="17"/>
      <c r="S8699" s="17"/>
      <c r="T8699" s="17"/>
      <c r="U8699" s="17"/>
      <c r="V8699" s="17"/>
      <c r="W8699" s="17"/>
    </row>
    <row r="8700" spans="3:23">
      <c r="C8700" s="3"/>
      <c r="E8700" s="2"/>
      <c r="H8700" s="40"/>
      <c r="I8700" s="10"/>
      <c r="J8700" s="9"/>
      <c r="K8700" s="53"/>
      <c r="L8700" s="54"/>
      <c r="P8700" s="17"/>
      <c r="Q8700" s="17"/>
      <c r="R8700" s="17"/>
      <c r="S8700" s="17"/>
      <c r="T8700" s="17"/>
      <c r="U8700" s="17"/>
      <c r="V8700" s="17"/>
      <c r="W8700" s="17"/>
    </row>
    <row r="8701" spans="3:23">
      <c r="C8701" s="3"/>
      <c r="E8701" s="2"/>
      <c r="H8701" s="40"/>
      <c r="I8701" s="10"/>
      <c r="J8701" s="9"/>
      <c r="K8701" s="53"/>
      <c r="L8701" s="54"/>
      <c r="P8701" s="17"/>
      <c r="Q8701" s="17"/>
      <c r="R8701" s="17"/>
      <c r="S8701" s="17"/>
      <c r="T8701" s="17"/>
      <c r="U8701" s="17"/>
      <c r="V8701" s="17"/>
      <c r="W8701" s="17"/>
    </row>
    <row r="8702" spans="3:23">
      <c r="C8702" s="3"/>
      <c r="E8702" s="2"/>
      <c r="H8702" s="40"/>
      <c r="I8702" s="10"/>
      <c r="J8702" s="9"/>
      <c r="K8702" s="53"/>
      <c r="L8702" s="54"/>
      <c r="P8702" s="17"/>
      <c r="Q8702" s="17"/>
      <c r="R8702" s="17"/>
      <c r="S8702" s="17"/>
      <c r="T8702" s="17"/>
      <c r="U8702" s="17"/>
      <c r="V8702" s="17"/>
      <c r="W8702" s="17"/>
    </row>
    <row r="8703" spans="3:23">
      <c r="C8703" s="3"/>
      <c r="E8703" s="2"/>
      <c r="H8703" s="40"/>
      <c r="I8703" s="10"/>
      <c r="J8703" s="9"/>
      <c r="K8703" s="53"/>
      <c r="L8703" s="54"/>
      <c r="P8703" s="17"/>
      <c r="Q8703" s="17"/>
      <c r="R8703" s="17"/>
      <c r="S8703" s="17"/>
      <c r="T8703" s="17"/>
      <c r="U8703" s="17"/>
      <c r="V8703" s="17"/>
      <c r="W8703" s="17"/>
    </row>
    <row r="8704" spans="3:23">
      <c r="C8704" s="3"/>
      <c r="E8704" s="2"/>
      <c r="H8704" s="40"/>
      <c r="I8704" s="10"/>
      <c r="J8704" s="9"/>
      <c r="K8704" s="53"/>
      <c r="L8704" s="54"/>
      <c r="P8704" s="17"/>
      <c r="Q8704" s="17"/>
      <c r="R8704" s="17"/>
      <c r="S8704" s="17"/>
      <c r="T8704" s="17"/>
      <c r="U8704" s="17"/>
      <c r="V8704" s="17"/>
      <c r="W8704" s="17"/>
    </row>
    <row r="8705" spans="3:23">
      <c r="C8705" s="3"/>
      <c r="E8705" s="2"/>
      <c r="H8705" s="40"/>
      <c r="I8705" s="10"/>
      <c r="J8705" s="9"/>
      <c r="K8705" s="53"/>
      <c r="L8705" s="54"/>
      <c r="P8705" s="17"/>
      <c r="Q8705" s="17"/>
      <c r="R8705" s="17"/>
      <c r="S8705" s="17"/>
      <c r="T8705" s="17"/>
      <c r="U8705" s="17"/>
      <c r="V8705" s="17"/>
      <c r="W8705" s="17"/>
    </row>
    <row r="8706" spans="3:23">
      <c r="C8706" s="3"/>
      <c r="E8706" s="2"/>
      <c r="H8706" s="40"/>
      <c r="I8706" s="10"/>
      <c r="J8706" s="9"/>
      <c r="K8706" s="53"/>
      <c r="L8706" s="54"/>
      <c r="P8706" s="17"/>
      <c r="Q8706" s="17"/>
      <c r="R8706" s="17"/>
      <c r="S8706" s="17"/>
      <c r="T8706" s="17"/>
      <c r="U8706" s="17"/>
      <c r="V8706" s="17"/>
      <c r="W8706" s="17"/>
    </row>
    <row r="8707" spans="3:23">
      <c r="C8707" s="3"/>
      <c r="E8707" s="2"/>
      <c r="H8707" s="40"/>
      <c r="I8707" s="10"/>
      <c r="J8707" s="9"/>
      <c r="K8707" s="53"/>
      <c r="L8707" s="54"/>
      <c r="P8707" s="17"/>
      <c r="Q8707" s="17"/>
      <c r="R8707" s="17"/>
      <c r="S8707" s="17"/>
      <c r="T8707" s="17"/>
      <c r="U8707" s="17"/>
      <c r="V8707" s="17"/>
      <c r="W8707" s="17"/>
    </row>
    <row r="8708" spans="3:23">
      <c r="C8708" s="3"/>
      <c r="E8708" s="2"/>
      <c r="H8708" s="40"/>
      <c r="I8708" s="10"/>
      <c r="J8708" s="9"/>
      <c r="K8708" s="53"/>
      <c r="L8708" s="54"/>
      <c r="P8708" s="17"/>
      <c r="Q8708" s="17"/>
      <c r="R8708" s="17"/>
      <c r="S8708" s="17"/>
      <c r="T8708" s="17"/>
      <c r="U8708" s="17"/>
      <c r="V8708" s="17"/>
      <c r="W8708" s="17"/>
    </row>
    <row r="8709" spans="3:23">
      <c r="C8709" s="3"/>
      <c r="E8709" s="2"/>
      <c r="H8709" s="40"/>
      <c r="I8709" s="10"/>
      <c r="J8709" s="9"/>
      <c r="K8709" s="53"/>
      <c r="L8709" s="54"/>
      <c r="P8709" s="17"/>
      <c r="Q8709" s="17"/>
      <c r="R8709" s="17"/>
      <c r="S8709" s="17"/>
      <c r="T8709" s="17"/>
      <c r="U8709" s="17"/>
      <c r="V8709" s="17"/>
      <c r="W8709" s="17"/>
    </row>
    <row r="8710" spans="3:23">
      <c r="C8710" s="3"/>
      <c r="E8710" s="2"/>
      <c r="H8710" s="40"/>
      <c r="I8710" s="10"/>
      <c r="J8710" s="9"/>
      <c r="K8710" s="53"/>
      <c r="L8710" s="54"/>
      <c r="P8710" s="17"/>
      <c r="Q8710" s="17"/>
      <c r="R8710" s="17"/>
      <c r="S8710" s="17"/>
      <c r="T8710" s="17"/>
      <c r="U8710" s="17"/>
      <c r="V8710" s="17"/>
      <c r="W8710" s="17"/>
    </row>
    <row r="8711" spans="3:23">
      <c r="C8711" s="3"/>
      <c r="E8711" s="2"/>
      <c r="H8711" s="40"/>
      <c r="I8711" s="10"/>
      <c r="J8711" s="9"/>
      <c r="K8711" s="53"/>
      <c r="L8711" s="54"/>
      <c r="P8711" s="17"/>
      <c r="Q8711" s="17"/>
      <c r="R8711" s="17"/>
      <c r="S8711" s="17"/>
      <c r="T8711" s="17"/>
      <c r="U8711" s="17"/>
      <c r="V8711" s="17"/>
      <c r="W8711" s="17"/>
    </row>
    <row r="8712" spans="3:23">
      <c r="C8712" s="3"/>
      <c r="E8712" s="2"/>
      <c r="H8712" s="40"/>
      <c r="I8712" s="10"/>
      <c r="J8712" s="9"/>
      <c r="K8712" s="53"/>
      <c r="L8712" s="54"/>
      <c r="P8712" s="17"/>
      <c r="Q8712" s="17"/>
      <c r="R8712" s="17"/>
      <c r="S8712" s="17"/>
      <c r="T8712" s="17"/>
      <c r="U8712" s="17"/>
      <c r="V8712" s="17"/>
      <c r="W8712" s="17"/>
    </row>
    <row r="8713" spans="3:23">
      <c r="C8713" s="3"/>
      <c r="E8713" s="2"/>
      <c r="H8713" s="40"/>
      <c r="I8713" s="10"/>
      <c r="J8713" s="9"/>
      <c r="K8713" s="53"/>
      <c r="L8713" s="54"/>
      <c r="P8713" s="17"/>
      <c r="Q8713" s="17"/>
      <c r="R8713" s="17"/>
      <c r="S8713" s="17"/>
      <c r="T8713" s="17"/>
      <c r="U8713" s="17"/>
      <c r="V8713" s="17"/>
      <c r="W8713" s="17"/>
    </row>
    <row r="8714" spans="3:23">
      <c r="C8714" s="3"/>
      <c r="E8714" s="2"/>
      <c r="H8714" s="40"/>
      <c r="I8714" s="10"/>
      <c r="J8714" s="9"/>
      <c r="K8714" s="53"/>
      <c r="L8714" s="54"/>
      <c r="P8714" s="17"/>
      <c r="Q8714" s="17"/>
      <c r="R8714" s="17"/>
      <c r="S8714" s="17"/>
      <c r="T8714" s="17"/>
      <c r="U8714" s="17"/>
      <c r="V8714" s="17"/>
      <c r="W8714" s="17"/>
    </row>
    <row r="8715" spans="3:23">
      <c r="C8715" s="3"/>
      <c r="E8715" s="2"/>
      <c r="H8715" s="40"/>
      <c r="I8715" s="10"/>
      <c r="J8715" s="9"/>
      <c r="K8715" s="53"/>
      <c r="L8715" s="54"/>
      <c r="P8715" s="17"/>
      <c r="Q8715" s="17"/>
      <c r="R8715" s="17"/>
      <c r="S8715" s="17"/>
      <c r="T8715" s="17"/>
      <c r="U8715" s="17"/>
      <c r="V8715" s="17"/>
      <c r="W8715" s="17"/>
    </row>
    <row r="8716" spans="3:23">
      <c r="C8716" s="3"/>
      <c r="E8716" s="2"/>
      <c r="H8716" s="40"/>
      <c r="I8716" s="10"/>
      <c r="J8716" s="9"/>
      <c r="K8716" s="53"/>
      <c r="L8716" s="54"/>
      <c r="P8716" s="17"/>
      <c r="Q8716" s="17"/>
      <c r="R8716" s="17"/>
      <c r="S8716" s="17"/>
      <c r="T8716" s="17"/>
      <c r="U8716" s="17"/>
      <c r="V8716" s="17"/>
      <c r="W8716" s="17"/>
    </row>
    <row r="8717" spans="3:23">
      <c r="C8717" s="3"/>
      <c r="E8717" s="2"/>
      <c r="H8717" s="40"/>
      <c r="I8717" s="10"/>
      <c r="J8717" s="9"/>
      <c r="K8717" s="53"/>
      <c r="L8717" s="54"/>
      <c r="P8717" s="17"/>
      <c r="Q8717" s="17"/>
      <c r="R8717" s="17"/>
      <c r="S8717" s="17"/>
      <c r="T8717" s="17"/>
      <c r="U8717" s="17"/>
      <c r="V8717" s="17"/>
      <c r="W8717" s="17"/>
    </row>
    <row r="8718" spans="3:23">
      <c r="C8718" s="3"/>
      <c r="E8718" s="2"/>
      <c r="H8718" s="40"/>
      <c r="I8718" s="10"/>
      <c r="J8718" s="9"/>
      <c r="K8718" s="53"/>
      <c r="L8718" s="54"/>
      <c r="P8718" s="17"/>
      <c r="Q8718" s="17"/>
      <c r="R8718" s="17"/>
      <c r="S8718" s="17"/>
      <c r="T8718" s="17"/>
      <c r="U8718" s="17"/>
      <c r="V8718" s="17"/>
      <c r="W8718" s="17"/>
    </row>
    <row r="8719" spans="3:23">
      <c r="C8719" s="3"/>
      <c r="E8719" s="2"/>
      <c r="H8719" s="40"/>
      <c r="I8719" s="10"/>
      <c r="J8719" s="9"/>
      <c r="K8719" s="53"/>
      <c r="L8719" s="54"/>
      <c r="P8719" s="17"/>
      <c r="Q8719" s="17"/>
      <c r="R8719" s="17"/>
      <c r="S8719" s="17"/>
      <c r="T8719" s="17"/>
      <c r="U8719" s="17"/>
      <c r="V8719" s="17"/>
      <c r="W8719" s="17"/>
    </row>
    <row r="8720" spans="3:23">
      <c r="C8720" s="3"/>
      <c r="E8720" s="2"/>
      <c r="H8720" s="40"/>
      <c r="I8720" s="10"/>
      <c r="J8720" s="9"/>
      <c r="K8720" s="53"/>
      <c r="L8720" s="54"/>
      <c r="P8720" s="17"/>
      <c r="Q8720" s="17"/>
      <c r="R8720" s="17"/>
      <c r="S8720" s="17"/>
      <c r="T8720" s="17"/>
      <c r="U8720" s="17"/>
      <c r="V8720" s="17"/>
      <c r="W8720" s="17"/>
    </row>
    <row r="8721" spans="3:23">
      <c r="C8721" s="3"/>
      <c r="E8721" s="2"/>
      <c r="H8721" s="40"/>
      <c r="I8721" s="10"/>
      <c r="J8721" s="9"/>
      <c r="K8721" s="53"/>
      <c r="L8721" s="54"/>
      <c r="P8721" s="17"/>
      <c r="Q8721" s="17"/>
      <c r="R8721" s="17"/>
      <c r="S8721" s="17"/>
      <c r="T8721" s="17"/>
      <c r="U8721" s="17"/>
      <c r="V8721" s="17"/>
      <c r="W8721" s="17"/>
    </row>
    <row r="8722" spans="3:23">
      <c r="C8722" s="3"/>
      <c r="E8722" s="2"/>
      <c r="H8722" s="40"/>
      <c r="I8722" s="10"/>
      <c r="J8722" s="9"/>
      <c r="K8722" s="53"/>
      <c r="L8722" s="54"/>
      <c r="P8722" s="17"/>
      <c r="Q8722" s="17"/>
      <c r="R8722" s="17"/>
      <c r="S8722" s="17"/>
      <c r="T8722" s="17"/>
      <c r="U8722" s="17"/>
      <c r="V8722" s="17"/>
      <c r="W8722" s="17"/>
    </row>
    <row r="8723" spans="3:23">
      <c r="C8723" s="3"/>
      <c r="E8723" s="2"/>
      <c r="H8723" s="40"/>
      <c r="I8723" s="10"/>
      <c r="J8723" s="9"/>
      <c r="K8723" s="53"/>
      <c r="L8723" s="54"/>
      <c r="P8723" s="17"/>
      <c r="Q8723" s="17"/>
      <c r="R8723" s="17"/>
      <c r="S8723" s="17"/>
      <c r="T8723" s="17"/>
      <c r="U8723" s="17"/>
      <c r="V8723" s="17"/>
      <c r="W8723" s="17"/>
    </row>
    <row r="8724" spans="3:23">
      <c r="C8724" s="3"/>
      <c r="E8724" s="2"/>
      <c r="H8724" s="40"/>
      <c r="I8724" s="10"/>
      <c r="J8724" s="9"/>
      <c r="K8724" s="53"/>
      <c r="L8724" s="54"/>
      <c r="P8724" s="17"/>
      <c r="Q8724" s="17"/>
      <c r="R8724" s="17"/>
      <c r="S8724" s="17"/>
      <c r="T8724" s="17"/>
      <c r="U8724" s="17"/>
      <c r="V8724" s="17"/>
      <c r="W8724" s="17"/>
    </row>
    <row r="8725" spans="3:23">
      <c r="C8725" s="3"/>
      <c r="E8725" s="2"/>
      <c r="H8725" s="40"/>
      <c r="I8725" s="10"/>
      <c r="J8725" s="9"/>
      <c r="K8725" s="53"/>
      <c r="L8725" s="54"/>
      <c r="P8725" s="17"/>
      <c r="Q8725" s="17"/>
      <c r="R8725" s="17"/>
      <c r="S8725" s="17"/>
      <c r="T8725" s="17"/>
      <c r="U8725" s="17"/>
      <c r="V8725" s="17"/>
      <c r="W8725" s="17"/>
    </row>
    <row r="8726" spans="3:23">
      <c r="C8726" s="3"/>
      <c r="E8726" s="2"/>
      <c r="H8726" s="40"/>
      <c r="I8726" s="10"/>
      <c r="J8726" s="9"/>
      <c r="K8726" s="53"/>
      <c r="L8726" s="54"/>
      <c r="P8726" s="17"/>
      <c r="Q8726" s="17"/>
      <c r="R8726" s="17"/>
      <c r="S8726" s="17"/>
      <c r="T8726" s="17"/>
      <c r="U8726" s="17"/>
      <c r="V8726" s="17"/>
      <c r="W8726" s="17"/>
    </row>
    <row r="8727" spans="3:23">
      <c r="C8727" s="3"/>
      <c r="E8727" s="2"/>
      <c r="H8727" s="40"/>
      <c r="I8727" s="10"/>
      <c r="J8727" s="9"/>
      <c r="K8727" s="53"/>
      <c r="L8727" s="54"/>
      <c r="P8727" s="17"/>
      <c r="Q8727" s="17"/>
      <c r="R8727" s="17"/>
      <c r="S8727" s="17"/>
      <c r="T8727" s="17"/>
      <c r="U8727" s="17"/>
      <c r="V8727" s="17"/>
      <c r="W8727" s="17"/>
    </row>
    <row r="8728" spans="3:23">
      <c r="C8728" s="3"/>
      <c r="E8728" s="2"/>
      <c r="H8728" s="40"/>
      <c r="I8728" s="10"/>
      <c r="J8728" s="9"/>
      <c r="K8728" s="53"/>
      <c r="L8728" s="54"/>
      <c r="P8728" s="17"/>
      <c r="Q8728" s="17"/>
      <c r="R8728" s="17"/>
      <c r="S8728" s="17"/>
      <c r="T8728" s="17"/>
      <c r="U8728" s="17"/>
      <c r="V8728" s="17"/>
      <c r="W8728" s="17"/>
    </row>
    <row r="8729" spans="3:23">
      <c r="C8729" s="3"/>
      <c r="E8729" s="2"/>
      <c r="H8729" s="40"/>
      <c r="I8729" s="10"/>
      <c r="J8729" s="9"/>
      <c r="K8729" s="53"/>
      <c r="L8729" s="54"/>
      <c r="P8729" s="17"/>
      <c r="Q8729" s="17"/>
      <c r="R8729" s="17"/>
      <c r="S8729" s="17"/>
      <c r="T8729" s="17"/>
      <c r="U8729" s="17"/>
      <c r="V8729" s="17"/>
      <c r="W8729" s="17"/>
    </row>
    <row r="8730" spans="3:23">
      <c r="C8730" s="3"/>
      <c r="E8730" s="2"/>
      <c r="H8730" s="40"/>
      <c r="I8730" s="10"/>
      <c r="J8730" s="9"/>
      <c r="K8730" s="53"/>
      <c r="L8730" s="54"/>
      <c r="P8730" s="17"/>
      <c r="Q8730" s="17"/>
      <c r="R8730" s="17"/>
      <c r="S8730" s="17"/>
      <c r="T8730" s="17"/>
      <c r="U8730" s="17"/>
      <c r="V8730" s="17"/>
      <c r="W8730" s="17"/>
    </row>
    <row r="8731" spans="3:23">
      <c r="C8731" s="3"/>
      <c r="E8731" s="2"/>
      <c r="H8731" s="40"/>
      <c r="I8731" s="10"/>
      <c r="J8731" s="9"/>
      <c r="K8731" s="53"/>
      <c r="L8731" s="54"/>
      <c r="P8731" s="17"/>
      <c r="Q8731" s="17"/>
      <c r="R8731" s="17"/>
      <c r="S8731" s="17"/>
      <c r="T8731" s="17"/>
      <c r="U8731" s="17"/>
      <c r="V8731" s="17"/>
      <c r="W8731" s="17"/>
    </row>
    <row r="8732" spans="3:23">
      <c r="C8732" s="3"/>
      <c r="E8732" s="2"/>
      <c r="H8732" s="40"/>
      <c r="I8732" s="10"/>
      <c r="J8732" s="9"/>
      <c r="K8732" s="53"/>
      <c r="L8732" s="54"/>
      <c r="P8732" s="17"/>
      <c r="Q8732" s="17"/>
      <c r="R8732" s="17"/>
      <c r="S8732" s="17"/>
      <c r="T8732" s="17"/>
      <c r="U8732" s="17"/>
      <c r="V8732" s="17"/>
      <c r="W8732" s="17"/>
    </row>
    <row r="8733" spans="3:23">
      <c r="C8733" s="3"/>
      <c r="E8733" s="2"/>
      <c r="H8733" s="40"/>
      <c r="I8733" s="10"/>
      <c r="J8733" s="9"/>
      <c r="K8733" s="53"/>
      <c r="L8733" s="54"/>
      <c r="P8733" s="17"/>
      <c r="Q8733" s="17"/>
      <c r="R8733" s="17"/>
      <c r="S8733" s="17"/>
      <c r="T8733" s="17"/>
      <c r="U8733" s="17"/>
      <c r="V8733" s="17"/>
      <c r="W8733" s="17"/>
    </row>
    <row r="8734" spans="3:23">
      <c r="C8734" s="3"/>
      <c r="E8734" s="2"/>
      <c r="H8734" s="40"/>
      <c r="I8734" s="10"/>
      <c r="J8734" s="9"/>
      <c r="K8734" s="53"/>
      <c r="L8734" s="54"/>
      <c r="P8734" s="17"/>
      <c r="Q8734" s="17"/>
      <c r="R8734" s="17"/>
      <c r="S8734" s="17"/>
      <c r="T8734" s="17"/>
      <c r="U8734" s="17"/>
      <c r="V8734" s="17"/>
      <c r="W8734" s="17"/>
    </row>
    <row r="8735" spans="3:23">
      <c r="C8735" s="3"/>
      <c r="E8735" s="2"/>
      <c r="H8735" s="40"/>
      <c r="I8735" s="10"/>
      <c r="J8735" s="9"/>
      <c r="K8735" s="53"/>
      <c r="L8735" s="54"/>
      <c r="P8735" s="17"/>
      <c r="Q8735" s="17"/>
      <c r="R8735" s="17"/>
      <c r="S8735" s="17"/>
      <c r="T8735" s="17"/>
      <c r="U8735" s="17"/>
      <c r="V8735" s="17"/>
      <c r="W8735" s="17"/>
    </row>
    <row r="8736" spans="3:23">
      <c r="C8736" s="3"/>
      <c r="E8736" s="2"/>
      <c r="H8736" s="40"/>
      <c r="I8736" s="10"/>
      <c r="J8736" s="9"/>
      <c r="K8736" s="53"/>
      <c r="L8736" s="54"/>
      <c r="P8736" s="17"/>
      <c r="Q8736" s="17"/>
      <c r="R8736" s="17"/>
      <c r="S8736" s="17"/>
      <c r="T8736" s="17"/>
      <c r="U8736" s="17"/>
      <c r="V8736" s="17"/>
      <c r="W8736" s="17"/>
    </row>
    <row r="8737" spans="3:23">
      <c r="C8737" s="3"/>
      <c r="E8737" s="2"/>
      <c r="H8737" s="40"/>
      <c r="I8737" s="10"/>
      <c r="J8737" s="9"/>
      <c r="K8737" s="53"/>
      <c r="L8737" s="54"/>
      <c r="P8737" s="17"/>
      <c r="Q8737" s="17"/>
      <c r="R8737" s="17"/>
      <c r="S8737" s="17"/>
      <c r="T8737" s="17"/>
      <c r="U8737" s="17"/>
      <c r="V8737" s="17"/>
      <c r="W8737" s="17"/>
    </row>
    <row r="8738" spans="3:23">
      <c r="C8738" s="3"/>
      <c r="E8738" s="2"/>
      <c r="H8738" s="40"/>
      <c r="I8738" s="10"/>
      <c r="J8738" s="9"/>
      <c r="K8738" s="53"/>
      <c r="L8738" s="54"/>
      <c r="P8738" s="17"/>
      <c r="Q8738" s="17"/>
      <c r="R8738" s="17"/>
      <c r="S8738" s="17"/>
      <c r="T8738" s="17"/>
      <c r="U8738" s="17"/>
      <c r="V8738" s="17"/>
      <c r="W8738" s="17"/>
    </row>
    <row r="8739" spans="3:23">
      <c r="C8739" s="3"/>
      <c r="E8739" s="2"/>
      <c r="H8739" s="40"/>
      <c r="I8739" s="10"/>
      <c r="J8739" s="9"/>
      <c r="K8739" s="53"/>
      <c r="L8739" s="54"/>
      <c r="P8739" s="17"/>
      <c r="Q8739" s="17"/>
      <c r="R8739" s="17"/>
      <c r="S8739" s="17"/>
      <c r="T8739" s="17"/>
      <c r="U8739" s="17"/>
      <c r="V8739" s="17"/>
      <c r="W8739" s="17"/>
    </row>
    <row r="8740" spans="3:23">
      <c r="C8740" s="3"/>
      <c r="E8740" s="2"/>
      <c r="H8740" s="40"/>
      <c r="I8740" s="10"/>
      <c r="J8740" s="9"/>
      <c r="K8740" s="53"/>
      <c r="L8740" s="54"/>
      <c r="P8740" s="17"/>
      <c r="Q8740" s="17"/>
      <c r="R8740" s="17"/>
      <c r="S8740" s="17"/>
      <c r="T8740" s="17"/>
      <c r="U8740" s="17"/>
      <c r="V8740" s="17"/>
      <c r="W8740" s="17"/>
    </row>
    <row r="8741" spans="3:23">
      <c r="C8741" s="3"/>
      <c r="E8741" s="2"/>
      <c r="H8741" s="40"/>
      <c r="I8741" s="10"/>
      <c r="J8741" s="9"/>
      <c r="K8741" s="53"/>
      <c r="L8741" s="54"/>
      <c r="P8741" s="17"/>
      <c r="Q8741" s="17"/>
      <c r="R8741" s="17"/>
      <c r="S8741" s="17"/>
      <c r="T8741" s="17"/>
      <c r="U8741" s="17"/>
      <c r="V8741" s="17"/>
      <c r="W8741" s="17"/>
    </row>
    <row r="8742" spans="3:23">
      <c r="C8742" s="3"/>
      <c r="E8742" s="2"/>
      <c r="H8742" s="40"/>
      <c r="I8742" s="10"/>
      <c r="J8742" s="9"/>
      <c r="K8742" s="53"/>
      <c r="L8742" s="54"/>
      <c r="P8742" s="17"/>
      <c r="Q8742" s="17"/>
      <c r="R8742" s="17"/>
      <c r="S8742" s="17"/>
      <c r="T8742" s="17"/>
      <c r="U8742" s="17"/>
      <c r="V8742" s="17"/>
      <c r="W8742" s="17"/>
    </row>
    <row r="8743" spans="3:23">
      <c r="C8743" s="3"/>
      <c r="E8743" s="2"/>
      <c r="H8743" s="40"/>
      <c r="I8743" s="10"/>
      <c r="J8743" s="9"/>
      <c r="K8743" s="53"/>
      <c r="L8743" s="54"/>
      <c r="P8743" s="17"/>
      <c r="Q8743" s="17"/>
      <c r="R8743" s="17"/>
      <c r="S8743" s="17"/>
      <c r="T8743" s="17"/>
      <c r="U8743" s="17"/>
      <c r="V8743" s="17"/>
      <c r="W8743" s="17"/>
    </row>
    <row r="8744" spans="3:23">
      <c r="C8744" s="3"/>
      <c r="E8744" s="2"/>
      <c r="H8744" s="40"/>
      <c r="I8744" s="10"/>
      <c r="J8744" s="9"/>
      <c r="K8744" s="53"/>
      <c r="L8744" s="54"/>
      <c r="P8744" s="17"/>
      <c r="Q8744" s="17"/>
      <c r="R8744" s="17"/>
      <c r="S8744" s="17"/>
      <c r="T8744" s="17"/>
      <c r="U8744" s="17"/>
      <c r="V8744" s="17"/>
      <c r="W8744" s="17"/>
    </row>
    <row r="8745" spans="3:23">
      <c r="C8745" s="3"/>
      <c r="E8745" s="2"/>
      <c r="H8745" s="40"/>
      <c r="I8745" s="10"/>
      <c r="J8745" s="9"/>
      <c r="K8745" s="53"/>
      <c r="L8745" s="54"/>
      <c r="P8745" s="17"/>
      <c r="Q8745" s="17"/>
      <c r="R8745" s="17"/>
      <c r="S8745" s="17"/>
      <c r="T8745" s="17"/>
      <c r="U8745" s="17"/>
      <c r="V8745" s="17"/>
      <c r="W8745" s="17"/>
    </row>
    <row r="8746" spans="3:23">
      <c r="C8746" s="3"/>
      <c r="E8746" s="2"/>
      <c r="H8746" s="40"/>
      <c r="I8746" s="10"/>
      <c r="J8746" s="9"/>
      <c r="K8746" s="53"/>
      <c r="L8746" s="54"/>
      <c r="P8746" s="17"/>
      <c r="Q8746" s="17"/>
      <c r="R8746" s="17"/>
      <c r="S8746" s="17"/>
      <c r="T8746" s="17"/>
      <c r="U8746" s="17"/>
      <c r="V8746" s="17"/>
      <c r="W8746" s="17"/>
    </row>
    <row r="8747" spans="3:23">
      <c r="C8747" s="3"/>
      <c r="E8747" s="2"/>
      <c r="H8747" s="40"/>
      <c r="I8747" s="10"/>
      <c r="J8747" s="9"/>
      <c r="K8747" s="53"/>
      <c r="L8747" s="54"/>
      <c r="P8747" s="17"/>
      <c r="Q8747" s="17"/>
      <c r="R8747" s="17"/>
      <c r="S8747" s="17"/>
      <c r="T8747" s="17"/>
      <c r="U8747" s="17"/>
      <c r="V8747" s="17"/>
      <c r="W8747" s="17"/>
    </row>
    <row r="8748" spans="3:23">
      <c r="C8748" s="3"/>
      <c r="E8748" s="2"/>
      <c r="H8748" s="40"/>
      <c r="I8748" s="10"/>
      <c r="J8748" s="9"/>
      <c r="K8748" s="53"/>
      <c r="L8748" s="54"/>
      <c r="P8748" s="17"/>
      <c r="Q8748" s="17"/>
      <c r="R8748" s="17"/>
      <c r="S8748" s="17"/>
      <c r="T8748" s="17"/>
      <c r="U8748" s="17"/>
      <c r="V8748" s="17"/>
      <c r="W8748" s="17"/>
    </row>
    <row r="8749" spans="3:23">
      <c r="C8749" s="3"/>
      <c r="E8749" s="2"/>
      <c r="H8749" s="40"/>
      <c r="I8749" s="10"/>
      <c r="J8749" s="9"/>
      <c r="K8749" s="53"/>
      <c r="L8749" s="54"/>
      <c r="P8749" s="17"/>
      <c r="Q8749" s="17"/>
      <c r="R8749" s="17"/>
      <c r="S8749" s="17"/>
      <c r="T8749" s="17"/>
      <c r="U8749" s="17"/>
      <c r="V8749" s="17"/>
      <c r="W8749" s="17"/>
    </row>
    <row r="8750" spans="3:23">
      <c r="C8750" s="3"/>
      <c r="E8750" s="2"/>
      <c r="H8750" s="40"/>
      <c r="I8750" s="10"/>
      <c r="J8750" s="9"/>
      <c r="K8750" s="53"/>
      <c r="L8750" s="54"/>
      <c r="P8750" s="17"/>
      <c r="Q8750" s="17"/>
      <c r="R8750" s="17"/>
      <c r="S8750" s="17"/>
      <c r="T8750" s="17"/>
      <c r="U8750" s="17"/>
      <c r="V8750" s="17"/>
      <c r="W8750" s="17"/>
    </row>
    <row r="8751" spans="3:23">
      <c r="C8751" s="3"/>
      <c r="E8751" s="2"/>
      <c r="H8751" s="40"/>
      <c r="I8751" s="10"/>
      <c r="J8751" s="9"/>
      <c r="K8751" s="53"/>
      <c r="L8751" s="54"/>
      <c r="P8751" s="17"/>
      <c r="Q8751" s="17"/>
      <c r="R8751" s="17"/>
      <c r="S8751" s="17"/>
      <c r="T8751" s="17"/>
      <c r="U8751" s="17"/>
      <c r="V8751" s="17"/>
      <c r="W8751" s="17"/>
    </row>
    <row r="8752" spans="3:23">
      <c r="C8752" s="3"/>
      <c r="E8752" s="2"/>
      <c r="H8752" s="40"/>
      <c r="I8752" s="10"/>
      <c r="J8752" s="9"/>
      <c r="K8752" s="53"/>
      <c r="L8752" s="54"/>
      <c r="P8752" s="17"/>
      <c r="Q8752" s="17"/>
      <c r="R8752" s="17"/>
      <c r="S8752" s="17"/>
      <c r="T8752" s="17"/>
      <c r="U8752" s="17"/>
      <c r="V8752" s="17"/>
      <c r="W8752" s="17"/>
    </row>
    <row r="8753" spans="3:23">
      <c r="C8753" s="3"/>
      <c r="E8753" s="2"/>
      <c r="H8753" s="40"/>
      <c r="I8753" s="10"/>
      <c r="J8753" s="9"/>
      <c r="K8753" s="53"/>
      <c r="L8753" s="54"/>
      <c r="P8753" s="17"/>
      <c r="Q8753" s="17"/>
      <c r="R8753" s="17"/>
      <c r="S8753" s="17"/>
      <c r="T8753" s="17"/>
      <c r="U8753" s="17"/>
      <c r="V8753" s="17"/>
      <c r="W8753" s="17"/>
    </row>
    <row r="8754" spans="3:23">
      <c r="C8754" s="3"/>
      <c r="E8754" s="2"/>
      <c r="H8754" s="40"/>
      <c r="I8754" s="10"/>
      <c r="J8754" s="9"/>
      <c r="K8754" s="53"/>
      <c r="L8754" s="54"/>
      <c r="P8754" s="17"/>
      <c r="Q8754" s="17"/>
      <c r="R8754" s="17"/>
      <c r="S8754" s="17"/>
      <c r="T8754" s="17"/>
      <c r="U8754" s="17"/>
      <c r="V8754" s="17"/>
      <c r="W8754" s="17"/>
    </row>
    <row r="8755" spans="3:23">
      <c r="C8755" s="3"/>
      <c r="E8755" s="2"/>
      <c r="H8755" s="40"/>
      <c r="I8755" s="10"/>
      <c r="J8755" s="9"/>
      <c r="K8755" s="53"/>
      <c r="L8755" s="54"/>
      <c r="P8755" s="17"/>
      <c r="Q8755" s="17"/>
      <c r="R8755" s="17"/>
      <c r="S8755" s="17"/>
      <c r="T8755" s="17"/>
      <c r="U8755" s="17"/>
      <c r="V8755" s="17"/>
      <c r="W8755" s="17"/>
    </row>
    <row r="8756" spans="3:23">
      <c r="C8756" s="3"/>
      <c r="E8756" s="2"/>
      <c r="H8756" s="40"/>
      <c r="I8756" s="10"/>
      <c r="J8756" s="9"/>
      <c r="K8756" s="53"/>
      <c r="L8756" s="54"/>
      <c r="P8756" s="17"/>
      <c r="Q8756" s="17"/>
      <c r="R8756" s="17"/>
      <c r="S8756" s="17"/>
      <c r="T8756" s="17"/>
      <c r="U8756" s="17"/>
      <c r="V8756" s="17"/>
      <c r="W8756" s="17"/>
    </row>
    <row r="8757" spans="3:23">
      <c r="C8757" s="3"/>
      <c r="E8757" s="2"/>
      <c r="H8757" s="40"/>
      <c r="I8757" s="10"/>
      <c r="J8757" s="9"/>
      <c r="K8757" s="53"/>
      <c r="L8757" s="54"/>
      <c r="P8757" s="17"/>
      <c r="Q8757" s="17"/>
      <c r="R8757" s="17"/>
      <c r="S8757" s="17"/>
      <c r="T8757" s="17"/>
      <c r="U8757" s="17"/>
      <c r="V8757" s="17"/>
      <c r="W8757" s="17"/>
    </row>
    <row r="8758" spans="3:23">
      <c r="C8758" s="3"/>
      <c r="E8758" s="2"/>
      <c r="H8758" s="40"/>
      <c r="I8758" s="10"/>
      <c r="J8758" s="9"/>
      <c r="K8758" s="53"/>
      <c r="L8758" s="54"/>
      <c r="P8758" s="17"/>
      <c r="Q8758" s="17"/>
      <c r="R8758" s="17"/>
      <c r="S8758" s="17"/>
      <c r="T8758" s="17"/>
      <c r="U8758" s="17"/>
      <c r="V8758" s="17"/>
      <c r="W8758" s="17"/>
    </row>
    <row r="8759" spans="3:23">
      <c r="C8759" s="3"/>
      <c r="E8759" s="2"/>
      <c r="H8759" s="40"/>
      <c r="I8759" s="10"/>
      <c r="J8759" s="9"/>
      <c r="K8759" s="53"/>
      <c r="L8759" s="54"/>
      <c r="P8759" s="17"/>
      <c r="Q8759" s="17"/>
      <c r="R8759" s="17"/>
      <c r="S8759" s="17"/>
      <c r="T8759" s="17"/>
      <c r="U8759" s="17"/>
      <c r="V8759" s="17"/>
      <c r="W8759" s="17"/>
    </row>
    <row r="8760" spans="3:23">
      <c r="C8760" s="3"/>
      <c r="E8760" s="2"/>
      <c r="H8760" s="40"/>
      <c r="I8760" s="10"/>
      <c r="J8760" s="9"/>
      <c r="K8760" s="53"/>
      <c r="L8760" s="54"/>
      <c r="P8760" s="17"/>
      <c r="Q8760" s="17"/>
      <c r="R8760" s="17"/>
      <c r="S8760" s="17"/>
      <c r="T8760" s="17"/>
      <c r="U8760" s="17"/>
      <c r="V8760" s="17"/>
      <c r="W8760" s="17"/>
    </row>
    <row r="8761" spans="3:23">
      <c r="C8761" s="3"/>
      <c r="E8761" s="2"/>
      <c r="H8761" s="40"/>
      <c r="I8761" s="10"/>
      <c r="J8761" s="9"/>
      <c r="K8761" s="53"/>
      <c r="L8761" s="54"/>
      <c r="P8761" s="17"/>
      <c r="Q8761" s="17"/>
      <c r="R8761" s="17"/>
      <c r="S8761" s="17"/>
      <c r="T8761" s="17"/>
      <c r="U8761" s="17"/>
      <c r="V8761" s="17"/>
      <c r="W8761" s="17"/>
    </row>
    <row r="8762" spans="3:23">
      <c r="C8762" s="3"/>
      <c r="E8762" s="2"/>
      <c r="H8762" s="40"/>
      <c r="I8762" s="10"/>
      <c r="J8762" s="9"/>
      <c r="K8762" s="53"/>
      <c r="L8762" s="54"/>
      <c r="P8762" s="17"/>
      <c r="Q8762" s="17"/>
      <c r="R8762" s="17"/>
      <c r="S8762" s="17"/>
      <c r="T8762" s="17"/>
      <c r="U8762" s="17"/>
      <c r="V8762" s="17"/>
      <c r="W8762" s="17"/>
    </row>
    <row r="8763" spans="3:23">
      <c r="C8763" s="3"/>
      <c r="E8763" s="2"/>
      <c r="H8763" s="40"/>
      <c r="I8763" s="10"/>
      <c r="J8763" s="9"/>
      <c r="K8763" s="53"/>
      <c r="L8763" s="54"/>
      <c r="P8763" s="17"/>
      <c r="Q8763" s="17"/>
      <c r="R8763" s="17"/>
      <c r="S8763" s="17"/>
      <c r="T8763" s="17"/>
      <c r="U8763" s="17"/>
      <c r="V8763" s="17"/>
      <c r="W8763" s="17"/>
    </row>
    <row r="8764" spans="3:23">
      <c r="C8764" s="3"/>
      <c r="E8764" s="2"/>
      <c r="H8764" s="40"/>
      <c r="I8764" s="10"/>
      <c r="J8764" s="9"/>
      <c r="K8764" s="53"/>
      <c r="L8764" s="54"/>
      <c r="P8764" s="17"/>
      <c r="Q8764" s="17"/>
      <c r="R8764" s="17"/>
      <c r="S8764" s="17"/>
      <c r="T8764" s="17"/>
      <c r="U8764" s="17"/>
      <c r="V8764" s="17"/>
      <c r="W8764" s="17"/>
    </row>
    <row r="8765" spans="3:23">
      <c r="C8765" s="3"/>
      <c r="E8765" s="2"/>
      <c r="H8765" s="40"/>
      <c r="I8765" s="10"/>
      <c r="J8765" s="9"/>
      <c r="K8765" s="53"/>
      <c r="L8765" s="54"/>
      <c r="P8765" s="17"/>
      <c r="Q8765" s="17"/>
      <c r="R8765" s="17"/>
      <c r="S8765" s="17"/>
      <c r="T8765" s="17"/>
      <c r="U8765" s="17"/>
      <c r="V8765" s="17"/>
      <c r="W8765" s="17"/>
    </row>
    <row r="8766" spans="3:23">
      <c r="C8766" s="3"/>
      <c r="E8766" s="2"/>
      <c r="H8766" s="40"/>
      <c r="I8766" s="10"/>
      <c r="J8766" s="9"/>
      <c r="K8766" s="53"/>
      <c r="L8766" s="54"/>
      <c r="P8766" s="17"/>
      <c r="Q8766" s="17"/>
      <c r="R8766" s="17"/>
      <c r="S8766" s="17"/>
      <c r="T8766" s="17"/>
      <c r="U8766" s="17"/>
      <c r="V8766" s="17"/>
      <c r="W8766" s="17"/>
    </row>
    <row r="8767" spans="3:23">
      <c r="C8767" s="3"/>
      <c r="E8767" s="2"/>
      <c r="H8767" s="40"/>
      <c r="I8767" s="10"/>
      <c r="J8767" s="9"/>
      <c r="K8767" s="53"/>
      <c r="L8767" s="54"/>
      <c r="P8767" s="17"/>
      <c r="Q8767" s="17"/>
      <c r="R8767" s="17"/>
      <c r="S8767" s="17"/>
      <c r="T8767" s="17"/>
      <c r="U8767" s="17"/>
      <c r="V8767" s="17"/>
      <c r="W8767" s="17"/>
    </row>
    <row r="8768" spans="3:23">
      <c r="C8768" s="3"/>
      <c r="E8768" s="2"/>
      <c r="H8768" s="40"/>
      <c r="I8768" s="10"/>
      <c r="J8768" s="9"/>
      <c r="K8768" s="53"/>
      <c r="L8768" s="54"/>
      <c r="P8768" s="17"/>
      <c r="Q8768" s="17"/>
      <c r="R8768" s="17"/>
      <c r="S8768" s="17"/>
      <c r="T8768" s="17"/>
      <c r="U8768" s="17"/>
      <c r="V8768" s="17"/>
      <c r="W8768" s="17"/>
    </row>
    <row r="8769" spans="3:23">
      <c r="C8769" s="3"/>
      <c r="E8769" s="2"/>
      <c r="H8769" s="40"/>
      <c r="I8769" s="10"/>
      <c r="J8769" s="9"/>
      <c r="K8769" s="53"/>
      <c r="L8769" s="54"/>
      <c r="P8769" s="17"/>
      <c r="Q8769" s="17"/>
      <c r="R8769" s="17"/>
      <c r="S8769" s="17"/>
      <c r="T8769" s="17"/>
      <c r="U8769" s="17"/>
      <c r="V8769" s="17"/>
      <c r="W8769" s="17"/>
    </row>
    <row r="8770" spans="3:23">
      <c r="C8770" s="3"/>
      <c r="E8770" s="2"/>
      <c r="H8770" s="40"/>
      <c r="I8770" s="10"/>
      <c r="J8770" s="9"/>
      <c r="K8770" s="53"/>
      <c r="L8770" s="54"/>
      <c r="P8770" s="17"/>
      <c r="Q8770" s="17"/>
      <c r="R8770" s="17"/>
      <c r="S8770" s="17"/>
      <c r="T8770" s="17"/>
      <c r="U8770" s="17"/>
      <c r="V8770" s="17"/>
      <c r="W8770" s="17"/>
    </row>
    <row r="8771" spans="3:23">
      <c r="C8771" s="3"/>
      <c r="E8771" s="2"/>
      <c r="H8771" s="40"/>
      <c r="I8771" s="10"/>
      <c r="J8771" s="9"/>
      <c r="K8771" s="53"/>
      <c r="L8771" s="54"/>
      <c r="P8771" s="17"/>
      <c r="Q8771" s="17"/>
      <c r="R8771" s="17"/>
      <c r="S8771" s="17"/>
      <c r="T8771" s="17"/>
      <c r="U8771" s="17"/>
      <c r="V8771" s="17"/>
      <c r="W8771" s="17"/>
    </row>
    <row r="8772" spans="3:23">
      <c r="C8772" s="3"/>
      <c r="E8772" s="2"/>
      <c r="H8772" s="40"/>
      <c r="I8772" s="10"/>
      <c r="J8772" s="9"/>
      <c r="K8772" s="53"/>
      <c r="L8772" s="54"/>
      <c r="P8772" s="17"/>
      <c r="Q8772" s="17"/>
      <c r="R8772" s="17"/>
      <c r="S8772" s="17"/>
      <c r="T8772" s="17"/>
      <c r="U8772" s="17"/>
      <c r="V8772" s="17"/>
      <c r="W8772" s="17"/>
    </row>
    <row r="8773" spans="3:23">
      <c r="C8773" s="3"/>
      <c r="E8773" s="2"/>
      <c r="H8773" s="40"/>
      <c r="I8773" s="10"/>
      <c r="J8773" s="9"/>
      <c r="K8773" s="53"/>
      <c r="L8773" s="54"/>
      <c r="P8773" s="17"/>
      <c r="Q8773" s="17"/>
      <c r="R8773" s="17"/>
      <c r="S8773" s="17"/>
      <c r="T8773" s="17"/>
      <c r="U8773" s="17"/>
      <c r="V8773" s="17"/>
      <c r="W8773" s="17"/>
    </row>
    <row r="8774" spans="3:23">
      <c r="C8774" s="3"/>
      <c r="E8774" s="2"/>
      <c r="H8774" s="40"/>
      <c r="I8774" s="10"/>
      <c r="J8774" s="9"/>
      <c r="K8774" s="53"/>
      <c r="L8774" s="54"/>
      <c r="P8774" s="17"/>
      <c r="Q8774" s="17"/>
      <c r="R8774" s="17"/>
      <c r="S8774" s="17"/>
      <c r="T8774" s="17"/>
      <c r="U8774" s="17"/>
      <c r="V8774" s="17"/>
      <c r="W8774" s="17"/>
    </row>
    <row r="8775" spans="3:23">
      <c r="C8775" s="3"/>
      <c r="E8775" s="2"/>
      <c r="H8775" s="40"/>
      <c r="I8775" s="10"/>
      <c r="J8775" s="9"/>
      <c r="K8775" s="53"/>
      <c r="L8775" s="54"/>
      <c r="P8775" s="17"/>
      <c r="Q8775" s="17"/>
      <c r="R8775" s="17"/>
      <c r="S8775" s="17"/>
      <c r="T8775" s="17"/>
      <c r="U8775" s="17"/>
      <c r="V8775" s="17"/>
      <c r="W8775" s="17"/>
    </row>
    <row r="8776" spans="3:23">
      <c r="C8776" s="3"/>
      <c r="E8776" s="2"/>
      <c r="H8776" s="40"/>
      <c r="I8776" s="10"/>
      <c r="J8776" s="9"/>
      <c r="K8776" s="53"/>
      <c r="L8776" s="54"/>
      <c r="P8776" s="17"/>
      <c r="Q8776" s="17"/>
      <c r="R8776" s="17"/>
      <c r="S8776" s="17"/>
      <c r="T8776" s="17"/>
      <c r="U8776" s="17"/>
      <c r="V8776" s="17"/>
      <c r="W8776" s="17"/>
    </row>
    <row r="8777" spans="3:23">
      <c r="C8777" s="3"/>
      <c r="E8777" s="2"/>
      <c r="H8777" s="40"/>
      <c r="I8777" s="10"/>
      <c r="J8777" s="9"/>
      <c r="K8777" s="53"/>
      <c r="L8777" s="54"/>
      <c r="P8777" s="17"/>
      <c r="Q8777" s="17"/>
      <c r="R8777" s="17"/>
      <c r="S8777" s="17"/>
      <c r="T8777" s="17"/>
      <c r="U8777" s="17"/>
      <c r="V8777" s="17"/>
      <c r="W8777" s="17"/>
    </row>
    <row r="8778" spans="3:23">
      <c r="C8778" s="3"/>
      <c r="E8778" s="2"/>
      <c r="H8778" s="40"/>
      <c r="I8778" s="10"/>
      <c r="J8778" s="9"/>
      <c r="K8778" s="53"/>
      <c r="L8778" s="54"/>
      <c r="P8778" s="17"/>
      <c r="Q8778" s="17"/>
      <c r="R8778" s="17"/>
      <c r="S8778" s="17"/>
      <c r="T8778" s="17"/>
      <c r="U8778" s="17"/>
      <c r="V8778" s="17"/>
      <c r="W8778" s="17"/>
    </row>
    <row r="8779" spans="3:23">
      <c r="C8779" s="3"/>
      <c r="E8779" s="2"/>
      <c r="H8779" s="40"/>
      <c r="I8779" s="10"/>
      <c r="J8779" s="9"/>
      <c r="K8779" s="53"/>
      <c r="L8779" s="54"/>
      <c r="P8779" s="17"/>
      <c r="Q8779" s="17"/>
      <c r="R8779" s="17"/>
      <c r="S8779" s="17"/>
      <c r="T8779" s="17"/>
      <c r="U8779" s="17"/>
      <c r="V8779" s="17"/>
      <c r="W8779" s="17"/>
    </row>
    <row r="8780" spans="3:23">
      <c r="C8780" s="3"/>
      <c r="E8780" s="2"/>
      <c r="H8780" s="40"/>
      <c r="I8780" s="10"/>
      <c r="J8780" s="9"/>
      <c r="K8780" s="53"/>
      <c r="L8780" s="54"/>
      <c r="P8780" s="17"/>
      <c r="Q8780" s="17"/>
      <c r="R8780" s="17"/>
      <c r="S8780" s="17"/>
      <c r="T8780" s="17"/>
      <c r="U8780" s="17"/>
      <c r="V8780" s="17"/>
      <c r="W8780" s="17"/>
    </row>
    <row r="8781" spans="3:23">
      <c r="C8781" s="3"/>
      <c r="E8781" s="2"/>
      <c r="H8781" s="40"/>
      <c r="I8781" s="10"/>
      <c r="J8781" s="9"/>
      <c r="K8781" s="53"/>
      <c r="L8781" s="54"/>
      <c r="P8781" s="17"/>
      <c r="Q8781" s="17"/>
      <c r="R8781" s="17"/>
      <c r="S8781" s="17"/>
      <c r="T8781" s="17"/>
      <c r="U8781" s="17"/>
      <c r="V8781" s="17"/>
      <c r="W8781" s="17"/>
    </row>
    <row r="8782" spans="3:23">
      <c r="C8782" s="3"/>
      <c r="E8782" s="2"/>
      <c r="H8782" s="40"/>
      <c r="I8782" s="10"/>
      <c r="J8782" s="9"/>
      <c r="K8782" s="53"/>
      <c r="L8782" s="54"/>
      <c r="P8782" s="17"/>
      <c r="Q8782" s="17"/>
      <c r="R8782" s="17"/>
      <c r="S8782" s="17"/>
      <c r="T8782" s="17"/>
      <c r="U8782" s="17"/>
      <c r="V8782" s="17"/>
      <c r="W8782" s="17"/>
    </row>
    <row r="8783" spans="3:23">
      <c r="C8783" s="3"/>
      <c r="E8783" s="2"/>
      <c r="H8783" s="40"/>
      <c r="I8783" s="10"/>
      <c r="J8783" s="9"/>
      <c r="K8783" s="53"/>
      <c r="L8783" s="54"/>
      <c r="P8783" s="17"/>
      <c r="Q8783" s="17"/>
      <c r="R8783" s="17"/>
      <c r="S8783" s="17"/>
      <c r="T8783" s="17"/>
      <c r="U8783" s="17"/>
      <c r="V8783" s="17"/>
      <c r="W8783" s="17"/>
    </row>
    <row r="8784" spans="3:23">
      <c r="C8784" s="3"/>
      <c r="E8784" s="2"/>
      <c r="H8784" s="40"/>
      <c r="I8784" s="10"/>
      <c r="J8784" s="9"/>
      <c r="K8784" s="53"/>
      <c r="L8784" s="54"/>
      <c r="P8784" s="17"/>
      <c r="Q8784" s="17"/>
      <c r="R8784" s="17"/>
      <c r="S8784" s="17"/>
      <c r="T8784" s="17"/>
      <c r="U8784" s="17"/>
      <c r="V8784" s="17"/>
      <c r="W8784" s="17"/>
    </row>
    <row r="8785" spans="3:23">
      <c r="C8785" s="3"/>
      <c r="E8785" s="2"/>
      <c r="H8785" s="40"/>
      <c r="I8785" s="10"/>
      <c r="J8785" s="9"/>
      <c r="K8785" s="53"/>
      <c r="L8785" s="54"/>
      <c r="P8785" s="17"/>
      <c r="Q8785" s="17"/>
      <c r="R8785" s="17"/>
      <c r="S8785" s="17"/>
      <c r="T8785" s="17"/>
      <c r="U8785" s="17"/>
      <c r="V8785" s="17"/>
      <c r="W8785" s="17"/>
    </row>
    <row r="8786" spans="3:23">
      <c r="C8786" s="3"/>
      <c r="E8786" s="2"/>
      <c r="H8786" s="40"/>
      <c r="I8786" s="10"/>
      <c r="J8786" s="9"/>
      <c r="K8786" s="53"/>
      <c r="L8786" s="54"/>
      <c r="P8786" s="17"/>
      <c r="Q8786" s="17"/>
      <c r="R8786" s="17"/>
      <c r="S8786" s="17"/>
      <c r="T8786" s="17"/>
      <c r="U8786" s="17"/>
      <c r="V8786" s="17"/>
      <c r="W8786" s="17"/>
    </row>
    <row r="8787" spans="3:23">
      <c r="C8787" s="3"/>
      <c r="E8787" s="2"/>
      <c r="H8787" s="40"/>
      <c r="I8787" s="10"/>
      <c r="J8787" s="9"/>
      <c r="K8787" s="53"/>
      <c r="L8787" s="54"/>
      <c r="P8787" s="17"/>
      <c r="Q8787" s="17"/>
      <c r="R8787" s="17"/>
      <c r="S8787" s="17"/>
      <c r="T8787" s="17"/>
      <c r="U8787" s="17"/>
      <c r="V8787" s="17"/>
      <c r="W8787" s="17"/>
    </row>
    <row r="8788" spans="3:23">
      <c r="C8788" s="3"/>
      <c r="E8788" s="2"/>
      <c r="H8788" s="40"/>
      <c r="I8788" s="10"/>
      <c r="J8788" s="9"/>
      <c r="K8788" s="53"/>
      <c r="L8788" s="54"/>
      <c r="P8788" s="17"/>
      <c r="Q8788" s="17"/>
      <c r="R8788" s="17"/>
      <c r="S8788" s="17"/>
      <c r="T8788" s="17"/>
      <c r="U8788" s="17"/>
      <c r="V8788" s="17"/>
      <c r="W8788" s="17"/>
    </row>
    <row r="8789" spans="3:23">
      <c r="C8789" s="3"/>
      <c r="E8789" s="2"/>
      <c r="H8789" s="40"/>
      <c r="I8789" s="10"/>
      <c r="J8789" s="9"/>
      <c r="K8789" s="53"/>
      <c r="L8789" s="54"/>
      <c r="P8789" s="17"/>
      <c r="Q8789" s="17"/>
      <c r="R8789" s="17"/>
      <c r="S8789" s="17"/>
      <c r="T8789" s="17"/>
      <c r="U8789" s="17"/>
      <c r="V8789" s="17"/>
      <c r="W8789" s="17"/>
    </row>
    <row r="8790" spans="3:23">
      <c r="C8790" s="3"/>
      <c r="E8790" s="2"/>
      <c r="H8790" s="40"/>
      <c r="I8790" s="10"/>
      <c r="J8790" s="9"/>
      <c r="K8790" s="53"/>
      <c r="L8790" s="54"/>
      <c r="P8790" s="17"/>
      <c r="Q8790" s="17"/>
      <c r="R8790" s="17"/>
      <c r="S8790" s="17"/>
      <c r="T8790" s="17"/>
      <c r="U8790" s="17"/>
      <c r="V8790" s="17"/>
      <c r="W8790" s="17"/>
    </row>
    <row r="8791" spans="3:23">
      <c r="C8791" s="3"/>
      <c r="E8791" s="2"/>
      <c r="H8791" s="40"/>
      <c r="I8791" s="10"/>
      <c r="J8791" s="9"/>
      <c r="K8791" s="53"/>
      <c r="L8791" s="54"/>
      <c r="P8791" s="17"/>
      <c r="Q8791" s="17"/>
      <c r="R8791" s="17"/>
      <c r="S8791" s="17"/>
      <c r="T8791" s="17"/>
      <c r="U8791" s="17"/>
      <c r="V8791" s="17"/>
      <c r="W8791" s="17"/>
    </row>
    <row r="8792" spans="3:23">
      <c r="C8792" s="3"/>
      <c r="E8792" s="2"/>
      <c r="H8792" s="40"/>
      <c r="I8792" s="10"/>
      <c r="J8792" s="9"/>
      <c r="K8792" s="53"/>
      <c r="L8792" s="54"/>
      <c r="P8792" s="17"/>
      <c r="Q8792" s="17"/>
      <c r="R8792" s="17"/>
      <c r="S8792" s="17"/>
      <c r="T8792" s="17"/>
      <c r="U8792" s="17"/>
      <c r="V8792" s="17"/>
      <c r="W8792" s="17"/>
    </row>
    <row r="8793" spans="3:23">
      <c r="C8793" s="3"/>
      <c r="E8793" s="2"/>
      <c r="H8793" s="40"/>
      <c r="I8793" s="10"/>
      <c r="J8793" s="9"/>
      <c r="K8793" s="53"/>
      <c r="L8793" s="54"/>
      <c r="P8793" s="17"/>
      <c r="Q8793" s="17"/>
      <c r="R8793" s="17"/>
      <c r="S8793" s="17"/>
      <c r="T8793" s="17"/>
      <c r="U8793" s="17"/>
      <c r="V8793" s="17"/>
      <c r="W8793" s="17"/>
    </row>
    <row r="8794" spans="3:23">
      <c r="C8794" s="3"/>
      <c r="E8794" s="2"/>
      <c r="H8794" s="40"/>
      <c r="I8794" s="10"/>
      <c r="J8794" s="9"/>
      <c r="K8794" s="53"/>
      <c r="L8794" s="54"/>
      <c r="P8794" s="17"/>
      <c r="Q8794" s="17"/>
      <c r="R8794" s="17"/>
      <c r="S8794" s="17"/>
      <c r="T8794" s="17"/>
      <c r="U8794" s="17"/>
      <c r="V8794" s="17"/>
      <c r="W8794" s="17"/>
    </row>
    <row r="8795" spans="3:23">
      <c r="C8795" s="3"/>
      <c r="E8795" s="2"/>
      <c r="H8795" s="40"/>
      <c r="I8795" s="10"/>
      <c r="J8795" s="9"/>
      <c r="K8795" s="53"/>
      <c r="L8795" s="54"/>
      <c r="P8795" s="17"/>
      <c r="Q8795" s="17"/>
      <c r="R8795" s="17"/>
      <c r="S8795" s="17"/>
      <c r="T8795" s="17"/>
      <c r="U8795" s="17"/>
      <c r="V8795" s="17"/>
      <c r="W8795" s="17"/>
    </row>
    <row r="8796" spans="3:23">
      <c r="C8796" s="3"/>
      <c r="E8796" s="2"/>
      <c r="H8796" s="40"/>
      <c r="I8796" s="10"/>
      <c r="J8796" s="9"/>
      <c r="K8796" s="53"/>
      <c r="L8796" s="54"/>
      <c r="P8796" s="17"/>
      <c r="Q8796" s="17"/>
      <c r="R8796" s="17"/>
      <c r="S8796" s="17"/>
      <c r="T8796" s="17"/>
      <c r="U8796" s="17"/>
      <c r="V8796" s="17"/>
      <c r="W8796" s="17"/>
    </row>
    <row r="8797" spans="3:23">
      <c r="C8797" s="3"/>
      <c r="E8797" s="2"/>
      <c r="H8797" s="40"/>
      <c r="I8797" s="10"/>
      <c r="J8797" s="9"/>
      <c r="K8797" s="53"/>
      <c r="L8797" s="54"/>
      <c r="P8797" s="17"/>
      <c r="Q8797" s="17"/>
      <c r="R8797" s="17"/>
      <c r="S8797" s="17"/>
      <c r="T8797" s="17"/>
      <c r="U8797" s="17"/>
      <c r="V8797" s="17"/>
      <c r="W8797" s="17"/>
    </row>
    <row r="8798" spans="3:23">
      <c r="C8798" s="3"/>
      <c r="E8798" s="2"/>
      <c r="H8798" s="40"/>
      <c r="I8798" s="10"/>
      <c r="J8798" s="9"/>
      <c r="K8798" s="53"/>
      <c r="L8798" s="54"/>
      <c r="P8798" s="17"/>
      <c r="Q8798" s="17"/>
      <c r="R8798" s="17"/>
      <c r="S8798" s="17"/>
      <c r="T8798" s="17"/>
      <c r="U8798" s="17"/>
      <c r="V8798" s="17"/>
      <c r="W8798" s="17"/>
    </row>
    <row r="8799" spans="3:23">
      <c r="C8799" s="3"/>
      <c r="E8799" s="2"/>
      <c r="H8799" s="40"/>
      <c r="I8799" s="10"/>
      <c r="J8799" s="9"/>
      <c r="K8799" s="53"/>
      <c r="L8799" s="54"/>
      <c r="P8799" s="17"/>
      <c r="Q8799" s="17"/>
      <c r="R8799" s="17"/>
      <c r="S8799" s="17"/>
      <c r="T8799" s="17"/>
      <c r="U8799" s="17"/>
      <c r="V8799" s="17"/>
      <c r="W8799" s="17"/>
    </row>
    <row r="8800" spans="3:23">
      <c r="C8800" s="3"/>
      <c r="E8800" s="2"/>
      <c r="H8800" s="40"/>
      <c r="I8800" s="10"/>
      <c r="J8800" s="9"/>
      <c r="K8800" s="53"/>
      <c r="L8800" s="54"/>
      <c r="P8800" s="17"/>
      <c r="Q8800" s="17"/>
      <c r="R8800" s="17"/>
      <c r="S8800" s="17"/>
      <c r="T8800" s="17"/>
      <c r="U8800" s="17"/>
      <c r="V8800" s="17"/>
      <c r="W8800" s="17"/>
    </row>
    <row r="8801" spans="3:23">
      <c r="C8801" s="3"/>
      <c r="E8801" s="2"/>
      <c r="H8801" s="40"/>
      <c r="I8801" s="10"/>
      <c r="J8801" s="9"/>
      <c r="K8801" s="53"/>
      <c r="L8801" s="54"/>
      <c r="P8801" s="17"/>
      <c r="Q8801" s="17"/>
      <c r="R8801" s="17"/>
      <c r="S8801" s="17"/>
      <c r="T8801" s="17"/>
      <c r="U8801" s="17"/>
      <c r="V8801" s="17"/>
      <c r="W8801" s="17"/>
    </row>
    <row r="8802" spans="3:23">
      <c r="C8802" s="3"/>
      <c r="E8802" s="2"/>
      <c r="H8802" s="40"/>
      <c r="I8802" s="10"/>
      <c r="J8802" s="9"/>
      <c r="K8802" s="53"/>
      <c r="L8802" s="54"/>
      <c r="P8802" s="17"/>
      <c r="Q8802" s="17"/>
      <c r="R8802" s="17"/>
      <c r="S8802" s="17"/>
      <c r="T8802" s="17"/>
      <c r="U8802" s="17"/>
      <c r="V8802" s="17"/>
      <c r="W8802" s="17"/>
    </row>
    <row r="8803" spans="3:23">
      <c r="C8803" s="3"/>
      <c r="E8803" s="2"/>
      <c r="H8803" s="40"/>
      <c r="I8803" s="10"/>
      <c r="J8803" s="9"/>
      <c r="K8803" s="53"/>
      <c r="L8803" s="54"/>
      <c r="P8803" s="17"/>
      <c r="Q8803" s="17"/>
      <c r="R8803" s="17"/>
      <c r="S8803" s="17"/>
      <c r="T8803" s="17"/>
      <c r="U8803" s="17"/>
      <c r="V8803" s="17"/>
      <c r="W8803" s="17"/>
    </row>
    <row r="8804" spans="3:23">
      <c r="C8804" s="3"/>
      <c r="E8804" s="2"/>
      <c r="H8804" s="40"/>
      <c r="I8804" s="10"/>
      <c r="J8804" s="9"/>
      <c r="K8804" s="53"/>
      <c r="L8804" s="54"/>
      <c r="P8804" s="17"/>
      <c r="Q8804" s="17"/>
      <c r="R8804" s="17"/>
      <c r="S8804" s="17"/>
      <c r="T8804" s="17"/>
      <c r="U8804" s="17"/>
      <c r="V8804" s="17"/>
      <c r="W8804" s="17"/>
    </row>
    <row r="8805" spans="3:23">
      <c r="C8805" s="3"/>
      <c r="E8805" s="2"/>
      <c r="H8805" s="40"/>
      <c r="I8805" s="10"/>
      <c r="J8805" s="9"/>
      <c r="K8805" s="53"/>
      <c r="L8805" s="54"/>
      <c r="P8805" s="17"/>
      <c r="Q8805" s="17"/>
      <c r="R8805" s="17"/>
      <c r="S8805" s="17"/>
      <c r="T8805" s="17"/>
      <c r="U8805" s="17"/>
      <c r="V8805" s="17"/>
      <c r="W8805" s="17"/>
    </row>
    <row r="8806" spans="3:23">
      <c r="C8806" s="3"/>
      <c r="E8806" s="2"/>
      <c r="H8806" s="40"/>
      <c r="I8806" s="10"/>
      <c r="J8806" s="9"/>
      <c r="K8806" s="53"/>
      <c r="L8806" s="54"/>
      <c r="P8806" s="17"/>
      <c r="Q8806" s="17"/>
      <c r="R8806" s="17"/>
      <c r="S8806" s="17"/>
      <c r="T8806" s="17"/>
      <c r="U8806" s="17"/>
      <c r="V8806" s="17"/>
      <c r="W8806" s="17"/>
    </row>
    <row r="8807" spans="3:23">
      <c r="C8807" s="3"/>
      <c r="E8807" s="2"/>
      <c r="H8807" s="40"/>
      <c r="I8807" s="10"/>
      <c r="J8807" s="9"/>
      <c r="K8807" s="53"/>
      <c r="L8807" s="54"/>
      <c r="P8807" s="17"/>
      <c r="Q8807" s="17"/>
      <c r="R8807" s="17"/>
      <c r="S8807" s="17"/>
      <c r="T8807" s="17"/>
      <c r="U8807" s="17"/>
      <c r="V8807" s="17"/>
      <c r="W8807" s="17"/>
    </row>
    <row r="8808" spans="3:23">
      <c r="C8808" s="3"/>
      <c r="E8808" s="2"/>
      <c r="H8808" s="40"/>
      <c r="I8808" s="10"/>
      <c r="J8808" s="9"/>
      <c r="K8808" s="53"/>
      <c r="L8808" s="54"/>
      <c r="P8808" s="17"/>
      <c r="Q8808" s="17"/>
      <c r="R8808" s="17"/>
      <c r="S8808" s="17"/>
      <c r="T8808" s="17"/>
      <c r="U8808" s="17"/>
      <c r="V8808" s="17"/>
      <c r="W8808" s="17"/>
    </row>
    <row r="8809" spans="3:23">
      <c r="C8809" s="3"/>
      <c r="E8809" s="2"/>
      <c r="H8809" s="40"/>
      <c r="I8809" s="10"/>
      <c r="J8809" s="9"/>
      <c r="K8809" s="53"/>
      <c r="L8809" s="54"/>
      <c r="P8809" s="17"/>
      <c r="Q8809" s="17"/>
      <c r="R8809" s="17"/>
      <c r="S8809" s="17"/>
      <c r="T8809" s="17"/>
      <c r="U8809" s="17"/>
      <c r="V8809" s="17"/>
      <c r="W8809" s="17"/>
    </row>
    <row r="8810" spans="3:23">
      <c r="C8810" s="3"/>
      <c r="E8810" s="2"/>
      <c r="H8810" s="40"/>
      <c r="I8810" s="10"/>
      <c r="J8810" s="9"/>
      <c r="K8810" s="53"/>
      <c r="L8810" s="54"/>
      <c r="P8810" s="17"/>
      <c r="Q8810" s="17"/>
      <c r="R8810" s="17"/>
      <c r="S8810" s="17"/>
      <c r="T8810" s="17"/>
      <c r="U8810" s="17"/>
      <c r="V8810" s="17"/>
      <c r="W8810" s="17"/>
    </row>
    <row r="8811" spans="3:23">
      <c r="C8811" s="3"/>
      <c r="E8811" s="2"/>
      <c r="H8811" s="40"/>
      <c r="I8811" s="10"/>
      <c r="J8811" s="9"/>
      <c r="K8811" s="53"/>
      <c r="L8811" s="54"/>
      <c r="P8811" s="17"/>
      <c r="Q8811" s="17"/>
      <c r="R8811" s="17"/>
      <c r="S8811" s="17"/>
      <c r="T8811" s="17"/>
      <c r="U8811" s="17"/>
      <c r="V8811" s="17"/>
      <c r="W8811" s="17"/>
    </row>
    <row r="8812" spans="3:23">
      <c r="C8812" s="3"/>
      <c r="E8812" s="2"/>
      <c r="H8812" s="40"/>
      <c r="I8812" s="10"/>
      <c r="J8812" s="9"/>
      <c r="K8812" s="53"/>
      <c r="L8812" s="54"/>
      <c r="P8812" s="17"/>
      <c r="Q8812" s="17"/>
      <c r="R8812" s="17"/>
      <c r="S8812" s="17"/>
      <c r="T8812" s="17"/>
      <c r="U8812" s="17"/>
      <c r="V8812" s="17"/>
      <c r="W8812" s="17"/>
    </row>
    <row r="8813" spans="3:23">
      <c r="C8813" s="3"/>
      <c r="E8813" s="2"/>
      <c r="H8813" s="40"/>
      <c r="I8813" s="10"/>
      <c r="J8813" s="9"/>
      <c r="K8813" s="53"/>
      <c r="L8813" s="54"/>
      <c r="P8813" s="17"/>
      <c r="Q8813" s="17"/>
      <c r="R8813" s="17"/>
      <c r="S8813" s="17"/>
      <c r="T8813" s="17"/>
      <c r="U8813" s="17"/>
      <c r="V8813" s="17"/>
      <c r="W8813" s="17"/>
    </row>
    <row r="8814" spans="3:23">
      <c r="C8814" s="3"/>
      <c r="E8814" s="2"/>
      <c r="H8814" s="40"/>
      <c r="I8814" s="10"/>
      <c r="J8814" s="9"/>
      <c r="K8814" s="53"/>
      <c r="L8814" s="54"/>
      <c r="P8814" s="17"/>
      <c r="Q8814" s="17"/>
      <c r="R8814" s="17"/>
      <c r="S8814" s="17"/>
      <c r="T8814" s="17"/>
      <c r="U8814" s="17"/>
      <c r="V8814" s="17"/>
      <c r="W8814" s="17"/>
    </row>
    <row r="8815" spans="3:23">
      <c r="C8815" s="3"/>
      <c r="E8815" s="2"/>
      <c r="H8815" s="40"/>
      <c r="I8815" s="10"/>
      <c r="J8815" s="9"/>
      <c r="K8815" s="53"/>
      <c r="L8815" s="54"/>
      <c r="P8815" s="17"/>
      <c r="Q8815" s="17"/>
      <c r="R8815" s="17"/>
      <c r="S8815" s="17"/>
      <c r="T8815" s="17"/>
      <c r="U8815" s="17"/>
      <c r="V8815" s="17"/>
      <c r="W8815" s="17"/>
    </row>
    <row r="8816" spans="3:23">
      <c r="C8816" s="3"/>
      <c r="E8816" s="2"/>
      <c r="H8816" s="40"/>
      <c r="I8816" s="10"/>
      <c r="J8816" s="9"/>
      <c r="K8816" s="53"/>
      <c r="L8816" s="54"/>
      <c r="P8816" s="17"/>
      <c r="Q8816" s="17"/>
      <c r="R8816" s="17"/>
      <c r="S8816" s="17"/>
      <c r="T8816" s="17"/>
      <c r="U8816" s="17"/>
      <c r="V8816" s="17"/>
      <c r="W8816" s="17"/>
    </row>
    <row r="8817" spans="3:23">
      <c r="C8817" s="3"/>
      <c r="E8817" s="2"/>
      <c r="H8817" s="40"/>
      <c r="I8817" s="10"/>
      <c r="J8817" s="9"/>
      <c r="K8817" s="53"/>
      <c r="L8817" s="54"/>
      <c r="P8817" s="17"/>
      <c r="Q8817" s="17"/>
      <c r="R8817" s="17"/>
      <c r="S8817" s="17"/>
      <c r="T8817" s="17"/>
      <c r="U8817" s="17"/>
      <c r="V8817" s="17"/>
      <c r="W8817" s="17"/>
    </row>
    <row r="8818" spans="3:23">
      <c r="C8818" s="3"/>
      <c r="E8818" s="2"/>
      <c r="H8818" s="40"/>
      <c r="I8818" s="10"/>
      <c r="J8818" s="9"/>
      <c r="K8818" s="53"/>
      <c r="L8818" s="54"/>
      <c r="P8818" s="17"/>
      <c r="Q8818" s="17"/>
      <c r="R8818" s="17"/>
      <c r="S8818" s="17"/>
      <c r="T8818" s="17"/>
      <c r="U8818" s="17"/>
      <c r="V8818" s="17"/>
      <c r="W8818" s="17"/>
    </row>
    <row r="8819" spans="3:23">
      <c r="C8819" s="3"/>
      <c r="E8819" s="2"/>
      <c r="H8819" s="40"/>
      <c r="I8819" s="10"/>
      <c r="J8819" s="9"/>
      <c r="K8819" s="53"/>
      <c r="L8819" s="54"/>
      <c r="P8819" s="17"/>
      <c r="Q8819" s="17"/>
      <c r="R8819" s="17"/>
      <c r="S8819" s="17"/>
      <c r="T8819" s="17"/>
      <c r="U8819" s="17"/>
      <c r="V8819" s="17"/>
      <c r="W8819" s="17"/>
    </row>
    <row r="8820" spans="3:23">
      <c r="C8820" s="3"/>
      <c r="E8820" s="2"/>
      <c r="H8820" s="40"/>
      <c r="I8820" s="10"/>
      <c r="J8820" s="9"/>
      <c r="K8820" s="53"/>
      <c r="L8820" s="54"/>
      <c r="P8820" s="17"/>
      <c r="Q8820" s="17"/>
      <c r="R8820" s="17"/>
      <c r="S8820" s="17"/>
      <c r="T8820" s="17"/>
      <c r="U8820" s="17"/>
      <c r="V8820" s="17"/>
      <c r="W8820" s="17"/>
    </row>
    <row r="8821" spans="3:23">
      <c r="C8821" s="3"/>
      <c r="E8821" s="2"/>
      <c r="H8821" s="40"/>
      <c r="I8821" s="10"/>
      <c r="J8821" s="9"/>
      <c r="K8821" s="53"/>
      <c r="L8821" s="54"/>
      <c r="P8821" s="17"/>
      <c r="Q8821" s="17"/>
      <c r="R8821" s="17"/>
      <c r="S8821" s="17"/>
      <c r="T8821" s="17"/>
      <c r="U8821" s="17"/>
      <c r="V8821" s="17"/>
      <c r="W8821" s="17"/>
    </row>
    <row r="8822" spans="3:23">
      <c r="C8822" s="3"/>
      <c r="E8822" s="2"/>
      <c r="H8822" s="40"/>
      <c r="I8822" s="10"/>
      <c r="J8822" s="9"/>
      <c r="K8822" s="53"/>
      <c r="L8822" s="54"/>
      <c r="P8822" s="17"/>
      <c r="Q8822" s="17"/>
      <c r="R8822" s="17"/>
      <c r="S8822" s="17"/>
      <c r="T8822" s="17"/>
      <c r="U8822" s="17"/>
      <c r="V8822" s="17"/>
      <c r="W8822" s="17"/>
    </row>
    <row r="8823" spans="3:23">
      <c r="C8823" s="3"/>
      <c r="E8823" s="2"/>
      <c r="H8823" s="40"/>
      <c r="I8823" s="10"/>
      <c r="J8823" s="9"/>
      <c r="K8823" s="53"/>
      <c r="L8823" s="54"/>
      <c r="P8823" s="17"/>
      <c r="Q8823" s="17"/>
      <c r="R8823" s="17"/>
      <c r="S8823" s="17"/>
      <c r="T8823" s="17"/>
      <c r="U8823" s="17"/>
      <c r="V8823" s="17"/>
      <c r="W8823" s="17"/>
    </row>
    <row r="8824" spans="3:23">
      <c r="C8824" s="3"/>
      <c r="E8824" s="2"/>
      <c r="H8824" s="40"/>
      <c r="I8824" s="10"/>
      <c r="J8824" s="9"/>
      <c r="K8824" s="53"/>
      <c r="L8824" s="54"/>
      <c r="P8824" s="17"/>
      <c r="Q8824" s="17"/>
      <c r="R8824" s="17"/>
      <c r="S8824" s="17"/>
      <c r="T8824" s="17"/>
      <c r="U8824" s="17"/>
      <c r="V8824" s="17"/>
      <c r="W8824" s="17"/>
    </row>
    <row r="8825" spans="3:23">
      <c r="C8825" s="3"/>
      <c r="E8825" s="2"/>
      <c r="H8825" s="40"/>
      <c r="I8825" s="10"/>
      <c r="J8825" s="9"/>
      <c r="K8825" s="53"/>
      <c r="L8825" s="54"/>
      <c r="P8825" s="17"/>
      <c r="Q8825" s="17"/>
      <c r="R8825" s="17"/>
      <c r="S8825" s="17"/>
      <c r="T8825" s="17"/>
      <c r="U8825" s="17"/>
      <c r="V8825" s="17"/>
      <c r="W8825" s="17"/>
    </row>
    <row r="8826" spans="3:23">
      <c r="C8826" s="3"/>
      <c r="E8826" s="2"/>
      <c r="H8826" s="40"/>
      <c r="I8826" s="10"/>
      <c r="J8826" s="9"/>
      <c r="K8826" s="53"/>
      <c r="L8826" s="54"/>
      <c r="P8826" s="17"/>
      <c r="Q8826" s="17"/>
      <c r="R8826" s="17"/>
      <c r="S8826" s="17"/>
      <c r="T8826" s="17"/>
      <c r="U8826" s="17"/>
      <c r="V8826" s="17"/>
      <c r="W8826" s="17"/>
    </row>
    <row r="8827" spans="3:23">
      <c r="C8827" s="3"/>
      <c r="E8827" s="2"/>
      <c r="H8827" s="40"/>
      <c r="I8827" s="10"/>
      <c r="J8827" s="9"/>
      <c r="K8827" s="53"/>
      <c r="L8827" s="54"/>
      <c r="P8827" s="17"/>
      <c r="Q8827" s="17"/>
      <c r="R8827" s="17"/>
      <c r="S8827" s="17"/>
      <c r="T8827" s="17"/>
      <c r="U8827" s="17"/>
      <c r="V8827" s="17"/>
      <c r="W8827" s="17"/>
    </row>
    <row r="8828" spans="3:23">
      <c r="C8828" s="3"/>
      <c r="E8828" s="2"/>
      <c r="H8828" s="40"/>
      <c r="I8828" s="10"/>
      <c r="J8828" s="9"/>
      <c r="K8828" s="53"/>
      <c r="L8828" s="54"/>
      <c r="P8828" s="17"/>
      <c r="Q8828" s="17"/>
      <c r="R8828" s="17"/>
      <c r="S8828" s="17"/>
      <c r="T8828" s="17"/>
      <c r="U8828" s="17"/>
      <c r="V8828" s="17"/>
      <c r="W8828" s="17"/>
    </row>
    <row r="8829" spans="3:23">
      <c r="C8829" s="3"/>
      <c r="E8829" s="2"/>
      <c r="H8829" s="40"/>
      <c r="I8829" s="10"/>
      <c r="J8829" s="9"/>
      <c r="K8829" s="53"/>
      <c r="L8829" s="54"/>
      <c r="P8829" s="17"/>
      <c r="Q8829" s="17"/>
      <c r="R8829" s="17"/>
      <c r="S8829" s="17"/>
      <c r="T8829" s="17"/>
      <c r="U8829" s="17"/>
      <c r="V8829" s="17"/>
      <c r="W8829" s="17"/>
    </row>
    <row r="8830" spans="3:23">
      <c r="C8830" s="3"/>
      <c r="E8830" s="2"/>
      <c r="H8830" s="40"/>
      <c r="I8830" s="10"/>
      <c r="J8830" s="9"/>
      <c r="K8830" s="53"/>
      <c r="L8830" s="54"/>
      <c r="P8830" s="17"/>
      <c r="Q8830" s="17"/>
      <c r="R8830" s="17"/>
      <c r="S8830" s="17"/>
      <c r="T8830" s="17"/>
      <c r="U8830" s="17"/>
      <c r="V8830" s="17"/>
      <c r="W8830" s="17"/>
    </row>
    <row r="8831" spans="3:23">
      <c r="C8831" s="3"/>
      <c r="E8831" s="2"/>
      <c r="H8831" s="40"/>
      <c r="I8831" s="10"/>
      <c r="J8831" s="9"/>
      <c r="K8831" s="53"/>
      <c r="L8831" s="54"/>
      <c r="P8831" s="17"/>
      <c r="Q8831" s="17"/>
      <c r="R8831" s="17"/>
      <c r="S8831" s="17"/>
      <c r="T8831" s="17"/>
      <c r="U8831" s="17"/>
      <c r="V8831" s="17"/>
      <c r="W8831" s="17"/>
    </row>
    <row r="8832" spans="3:23">
      <c r="C8832" s="3"/>
      <c r="E8832" s="2"/>
      <c r="H8832" s="40"/>
      <c r="I8832" s="10"/>
      <c r="J8832" s="9"/>
      <c r="K8832" s="53"/>
      <c r="L8832" s="54"/>
      <c r="P8832" s="17"/>
      <c r="Q8832" s="17"/>
      <c r="R8832" s="17"/>
      <c r="S8832" s="17"/>
      <c r="T8832" s="17"/>
      <c r="U8832" s="17"/>
      <c r="V8832" s="17"/>
      <c r="W8832" s="17"/>
    </row>
    <row r="8833" spans="3:23">
      <c r="C8833" s="3"/>
      <c r="E8833" s="2"/>
      <c r="H8833" s="40"/>
      <c r="I8833" s="10"/>
      <c r="J8833" s="9"/>
      <c r="K8833" s="53"/>
      <c r="L8833" s="54"/>
      <c r="P8833" s="17"/>
      <c r="Q8833" s="17"/>
      <c r="R8833" s="17"/>
      <c r="S8833" s="17"/>
      <c r="T8833" s="17"/>
      <c r="U8833" s="17"/>
      <c r="V8833" s="17"/>
      <c r="W8833" s="17"/>
    </row>
    <row r="8834" spans="3:23">
      <c r="C8834" s="3"/>
      <c r="E8834" s="2"/>
      <c r="H8834" s="40"/>
      <c r="I8834" s="10"/>
      <c r="J8834" s="9"/>
      <c r="K8834" s="53"/>
      <c r="L8834" s="54"/>
      <c r="P8834" s="17"/>
      <c r="Q8834" s="17"/>
      <c r="R8834" s="17"/>
      <c r="S8834" s="17"/>
      <c r="T8834" s="17"/>
      <c r="U8834" s="17"/>
      <c r="V8834" s="17"/>
      <c r="W8834" s="17"/>
    </row>
    <row r="8835" spans="3:23">
      <c r="C8835" s="3"/>
      <c r="E8835" s="2"/>
      <c r="H8835" s="40"/>
      <c r="I8835" s="10"/>
      <c r="J8835" s="9"/>
      <c r="K8835" s="53"/>
      <c r="L8835" s="54"/>
      <c r="P8835" s="17"/>
      <c r="Q8835" s="17"/>
      <c r="R8835" s="17"/>
      <c r="S8835" s="17"/>
      <c r="T8835" s="17"/>
      <c r="U8835" s="17"/>
      <c r="V8835" s="17"/>
      <c r="W8835" s="17"/>
    </row>
    <row r="8836" spans="3:23">
      <c r="C8836" s="3"/>
      <c r="E8836" s="2"/>
      <c r="H8836" s="40"/>
      <c r="I8836" s="10"/>
      <c r="J8836" s="9"/>
      <c r="K8836" s="53"/>
      <c r="L8836" s="54"/>
      <c r="P8836" s="17"/>
      <c r="Q8836" s="17"/>
      <c r="R8836" s="17"/>
      <c r="S8836" s="17"/>
      <c r="T8836" s="17"/>
      <c r="U8836" s="17"/>
      <c r="V8836" s="17"/>
      <c r="W8836" s="17"/>
    </row>
    <row r="8837" spans="3:23">
      <c r="C8837" s="3"/>
      <c r="E8837" s="2"/>
      <c r="H8837" s="40"/>
      <c r="I8837" s="10"/>
      <c r="J8837" s="9"/>
      <c r="K8837" s="53"/>
      <c r="L8837" s="54"/>
      <c r="P8837" s="17"/>
      <c r="Q8837" s="17"/>
      <c r="R8837" s="17"/>
      <c r="S8837" s="17"/>
      <c r="T8837" s="17"/>
      <c r="U8837" s="17"/>
      <c r="V8837" s="17"/>
      <c r="W8837" s="17"/>
    </row>
    <row r="8838" spans="3:23">
      <c r="C8838" s="3"/>
      <c r="E8838" s="2"/>
      <c r="H8838" s="40"/>
      <c r="I8838" s="10"/>
      <c r="J8838" s="9"/>
      <c r="K8838" s="53"/>
      <c r="L8838" s="54"/>
      <c r="P8838" s="17"/>
      <c r="Q8838" s="17"/>
      <c r="R8838" s="17"/>
      <c r="S8838" s="17"/>
      <c r="T8838" s="17"/>
      <c r="U8838" s="17"/>
      <c r="V8838" s="17"/>
      <c r="W8838" s="17"/>
    </row>
    <row r="8839" spans="3:23">
      <c r="C8839" s="3"/>
      <c r="E8839" s="2"/>
      <c r="H8839" s="40"/>
      <c r="I8839" s="10"/>
      <c r="J8839" s="9"/>
      <c r="K8839" s="53"/>
      <c r="L8839" s="54"/>
      <c r="P8839" s="17"/>
      <c r="Q8839" s="17"/>
      <c r="R8839" s="17"/>
      <c r="S8839" s="17"/>
      <c r="T8839" s="17"/>
      <c r="U8839" s="17"/>
      <c r="V8839" s="17"/>
      <c r="W8839" s="17"/>
    </row>
    <row r="8840" spans="3:23">
      <c r="C8840" s="3"/>
      <c r="E8840" s="2"/>
      <c r="H8840" s="40"/>
      <c r="I8840" s="10"/>
      <c r="J8840" s="9"/>
      <c r="K8840" s="53"/>
      <c r="L8840" s="54"/>
      <c r="P8840" s="17"/>
      <c r="Q8840" s="17"/>
      <c r="R8840" s="17"/>
      <c r="S8840" s="17"/>
      <c r="T8840" s="17"/>
      <c r="U8840" s="17"/>
      <c r="V8840" s="17"/>
      <c r="W8840" s="17"/>
    </row>
    <row r="8841" spans="3:23">
      <c r="C8841" s="3"/>
      <c r="E8841" s="2"/>
      <c r="H8841" s="40"/>
      <c r="I8841" s="10"/>
      <c r="J8841" s="9"/>
      <c r="K8841" s="53"/>
      <c r="L8841" s="54"/>
      <c r="P8841" s="17"/>
      <c r="Q8841" s="17"/>
      <c r="R8841" s="17"/>
      <c r="S8841" s="17"/>
      <c r="T8841" s="17"/>
      <c r="U8841" s="17"/>
      <c r="V8841" s="17"/>
      <c r="W8841" s="17"/>
    </row>
    <row r="8842" spans="3:23">
      <c r="C8842" s="3"/>
      <c r="E8842" s="2"/>
      <c r="H8842" s="40"/>
      <c r="I8842" s="10"/>
      <c r="J8842" s="9"/>
      <c r="K8842" s="53"/>
      <c r="L8842" s="54"/>
      <c r="P8842" s="17"/>
      <c r="Q8842" s="17"/>
      <c r="R8842" s="17"/>
      <c r="S8842" s="17"/>
      <c r="T8842" s="17"/>
      <c r="U8842" s="17"/>
      <c r="V8842" s="17"/>
      <c r="W8842" s="17"/>
    </row>
    <row r="8843" spans="3:23">
      <c r="C8843" s="3"/>
      <c r="E8843" s="2"/>
      <c r="H8843" s="40"/>
      <c r="I8843" s="10"/>
      <c r="J8843" s="9"/>
      <c r="K8843" s="53"/>
      <c r="L8843" s="54"/>
      <c r="P8843" s="17"/>
      <c r="Q8843" s="17"/>
      <c r="R8843" s="17"/>
      <c r="S8843" s="17"/>
      <c r="T8843" s="17"/>
      <c r="U8843" s="17"/>
      <c r="V8843" s="17"/>
      <c r="W8843" s="17"/>
    </row>
    <row r="8844" spans="3:23">
      <c r="C8844" s="3"/>
      <c r="E8844" s="2"/>
      <c r="H8844" s="40"/>
      <c r="I8844" s="10"/>
      <c r="J8844" s="9"/>
      <c r="K8844" s="53"/>
      <c r="L8844" s="54"/>
      <c r="P8844" s="17"/>
      <c r="Q8844" s="17"/>
      <c r="R8844" s="17"/>
      <c r="S8844" s="17"/>
      <c r="T8844" s="17"/>
      <c r="U8844" s="17"/>
      <c r="V8844" s="17"/>
      <c r="W8844" s="17"/>
    </row>
    <row r="8845" spans="3:23">
      <c r="C8845" s="3"/>
      <c r="E8845" s="2"/>
      <c r="H8845" s="40"/>
      <c r="I8845" s="10"/>
      <c r="J8845" s="9"/>
      <c r="K8845" s="53"/>
      <c r="L8845" s="54"/>
      <c r="P8845" s="17"/>
      <c r="Q8845" s="17"/>
      <c r="R8845" s="17"/>
      <c r="S8845" s="17"/>
      <c r="T8845" s="17"/>
      <c r="U8845" s="17"/>
      <c r="V8845" s="17"/>
      <c r="W8845" s="17"/>
    </row>
    <row r="8846" spans="3:23">
      <c r="C8846" s="3"/>
      <c r="E8846" s="2"/>
      <c r="H8846" s="40"/>
      <c r="I8846" s="10"/>
      <c r="J8846" s="9"/>
      <c r="K8846" s="53"/>
      <c r="L8846" s="54"/>
      <c r="P8846" s="17"/>
      <c r="Q8846" s="17"/>
      <c r="R8846" s="17"/>
      <c r="S8846" s="17"/>
      <c r="T8846" s="17"/>
      <c r="U8846" s="17"/>
      <c r="V8846" s="17"/>
      <c r="W8846" s="17"/>
    </row>
    <row r="8847" spans="3:23">
      <c r="C8847" s="3"/>
      <c r="E8847" s="2"/>
      <c r="H8847" s="40"/>
      <c r="I8847" s="10"/>
      <c r="J8847" s="9"/>
      <c r="K8847" s="53"/>
      <c r="L8847" s="54"/>
      <c r="P8847" s="17"/>
      <c r="Q8847" s="17"/>
      <c r="R8847" s="17"/>
      <c r="S8847" s="17"/>
      <c r="T8847" s="17"/>
      <c r="U8847" s="17"/>
      <c r="V8847" s="17"/>
      <c r="W8847" s="17"/>
    </row>
    <row r="8848" spans="3:23">
      <c r="C8848" s="3"/>
      <c r="E8848" s="2"/>
      <c r="H8848" s="40"/>
      <c r="I8848" s="10"/>
      <c r="J8848" s="9"/>
      <c r="K8848" s="53"/>
      <c r="L8848" s="54"/>
      <c r="P8848" s="17"/>
      <c r="Q8848" s="17"/>
      <c r="R8848" s="17"/>
      <c r="S8848" s="17"/>
      <c r="T8848" s="17"/>
      <c r="U8848" s="17"/>
      <c r="V8848" s="17"/>
      <c r="W8848" s="17"/>
    </row>
    <row r="8849" spans="3:23">
      <c r="C8849" s="3"/>
      <c r="E8849" s="2"/>
      <c r="H8849" s="40"/>
      <c r="I8849" s="10"/>
      <c r="J8849" s="9"/>
      <c r="K8849" s="53"/>
      <c r="L8849" s="54"/>
      <c r="P8849" s="17"/>
      <c r="Q8849" s="17"/>
      <c r="R8849" s="17"/>
      <c r="S8849" s="17"/>
      <c r="T8849" s="17"/>
      <c r="U8849" s="17"/>
      <c r="V8849" s="17"/>
      <c r="W8849" s="17"/>
    </row>
    <row r="8850" spans="3:23">
      <c r="C8850" s="3"/>
      <c r="E8850" s="2"/>
      <c r="H8850" s="40"/>
      <c r="I8850" s="10"/>
      <c r="J8850" s="9"/>
      <c r="K8850" s="53"/>
      <c r="L8850" s="54"/>
      <c r="P8850" s="17"/>
      <c r="Q8850" s="17"/>
      <c r="R8850" s="17"/>
      <c r="S8850" s="17"/>
      <c r="T8850" s="17"/>
      <c r="U8850" s="17"/>
      <c r="V8850" s="17"/>
      <c r="W8850" s="17"/>
    </row>
    <row r="8851" spans="3:23">
      <c r="C8851" s="3"/>
      <c r="E8851" s="2"/>
      <c r="H8851" s="40"/>
      <c r="I8851" s="10"/>
      <c r="J8851" s="9"/>
      <c r="K8851" s="53"/>
      <c r="L8851" s="54"/>
      <c r="P8851" s="17"/>
      <c r="Q8851" s="17"/>
      <c r="R8851" s="17"/>
      <c r="S8851" s="17"/>
      <c r="T8851" s="17"/>
      <c r="U8851" s="17"/>
      <c r="V8851" s="17"/>
      <c r="W8851" s="17"/>
    </row>
    <row r="8852" spans="3:23">
      <c r="C8852" s="3"/>
      <c r="E8852" s="2"/>
      <c r="H8852" s="40"/>
      <c r="I8852" s="10"/>
      <c r="J8852" s="9"/>
      <c r="K8852" s="53"/>
      <c r="L8852" s="54"/>
      <c r="P8852" s="17"/>
      <c r="Q8852" s="17"/>
      <c r="R8852" s="17"/>
      <c r="S8852" s="17"/>
      <c r="T8852" s="17"/>
      <c r="U8852" s="17"/>
      <c r="V8852" s="17"/>
      <c r="W8852" s="17"/>
    </row>
    <row r="8853" spans="3:23">
      <c r="C8853" s="3"/>
      <c r="E8853" s="2"/>
      <c r="H8853" s="40"/>
      <c r="I8853" s="10"/>
      <c r="J8853" s="9"/>
      <c r="K8853" s="53"/>
      <c r="L8853" s="54"/>
      <c r="P8853" s="17"/>
      <c r="Q8853" s="17"/>
      <c r="R8853" s="17"/>
      <c r="S8853" s="17"/>
      <c r="T8853" s="17"/>
      <c r="U8853" s="17"/>
      <c r="V8853" s="17"/>
      <c r="W8853" s="17"/>
    </row>
    <row r="8854" spans="3:23">
      <c r="C8854" s="3"/>
      <c r="E8854" s="2"/>
      <c r="H8854" s="40"/>
      <c r="I8854" s="10"/>
      <c r="J8854" s="9"/>
      <c r="K8854" s="53"/>
      <c r="L8854" s="54"/>
      <c r="P8854" s="17"/>
      <c r="Q8854" s="17"/>
      <c r="R8854" s="17"/>
      <c r="S8854" s="17"/>
      <c r="T8854" s="17"/>
      <c r="U8854" s="17"/>
      <c r="V8854" s="17"/>
      <c r="W8854" s="17"/>
    </row>
    <row r="8855" spans="3:23">
      <c r="C8855" s="3"/>
      <c r="E8855" s="2"/>
      <c r="H8855" s="40"/>
      <c r="I8855" s="10"/>
      <c r="J8855" s="9"/>
      <c r="K8855" s="53"/>
      <c r="L8855" s="54"/>
      <c r="P8855" s="17"/>
      <c r="Q8855" s="17"/>
      <c r="R8855" s="17"/>
      <c r="S8855" s="17"/>
      <c r="T8855" s="17"/>
      <c r="U8855" s="17"/>
      <c r="V8855" s="17"/>
      <c r="W8855" s="17"/>
    </row>
    <row r="8856" spans="3:23">
      <c r="C8856" s="3"/>
      <c r="E8856" s="2"/>
      <c r="H8856" s="40"/>
      <c r="I8856" s="10"/>
      <c r="J8856" s="9"/>
      <c r="K8856" s="53"/>
      <c r="L8856" s="54"/>
      <c r="P8856" s="17"/>
      <c r="Q8856" s="17"/>
      <c r="R8856" s="17"/>
      <c r="S8856" s="17"/>
      <c r="T8856" s="17"/>
      <c r="U8856" s="17"/>
      <c r="V8856" s="17"/>
      <c r="W8856" s="17"/>
    </row>
    <row r="8857" spans="3:23">
      <c r="C8857" s="3"/>
      <c r="E8857" s="2"/>
      <c r="H8857" s="40"/>
      <c r="I8857" s="10"/>
      <c r="J8857" s="9"/>
      <c r="K8857" s="53"/>
      <c r="L8857" s="54"/>
      <c r="P8857" s="17"/>
      <c r="Q8857" s="17"/>
      <c r="R8857" s="17"/>
      <c r="S8857" s="17"/>
      <c r="T8857" s="17"/>
      <c r="U8857" s="17"/>
      <c r="V8857" s="17"/>
      <c r="W8857" s="17"/>
    </row>
    <row r="8858" spans="3:23">
      <c r="C8858" s="3"/>
      <c r="E8858" s="2"/>
      <c r="H8858" s="40"/>
      <c r="I8858" s="10"/>
      <c r="J8858" s="9"/>
      <c r="K8858" s="53"/>
      <c r="L8858" s="54"/>
      <c r="P8858" s="17"/>
      <c r="Q8858" s="17"/>
      <c r="R8858" s="17"/>
      <c r="S8858" s="17"/>
      <c r="T8858" s="17"/>
      <c r="U8858" s="17"/>
      <c r="V8858" s="17"/>
      <c r="W8858" s="17"/>
    </row>
    <row r="8859" spans="3:23">
      <c r="C8859" s="3"/>
      <c r="E8859" s="2"/>
      <c r="H8859" s="40"/>
      <c r="I8859" s="10"/>
      <c r="J8859" s="9"/>
      <c r="K8859" s="53"/>
      <c r="L8859" s="54"/>
      <c r="P8859" s="17"/>
      <c r="Q8859" s="17"/>
      <c r="R8859" s="17"/>
      <c r="S8859" s="17"/>
      <c r="T8859" s="17"/>
      <c r="U8859" s="17"/>
      <c r="V8859" s="17"/>
      <c r="W8859" s="17"/>
    </row>
    <row r="8860" spans="3:23">
      <c r="C8860" s="3"/>
      <c r="E8860" s="2"/>
      <c r="H8860" s="40"/>
      <c r="I8860" s="10"/>
      <c r="J8860" s="9"/>
      <c r="K8860" s="53"/>
      <c r="L8860" s="54"/>
      <c r="P8860" s="17"/>
      <c r="Q8860" s="17"/>
      <c r="R8860" s="17"/>
      <c r="S8860" s="17"/>
      <c r="T8860" s="17"/>
      <c r="U8860" s="17"/>
      <c r="V8860" s="17"/>
      <c r="W8860" s="17"/>
    </row>
    <row r="8861" spans="3:23">
      <c r="C8861" s="3"/>
      <c r="E8861" s="2"/>
      <c r="H8861" s="40"/>
      <c r="I8861" s="10"/>
      <c r="J8861" s="9"/>
      <c r="K8861" s="53"/>
      <c r="L8861" s="54"/>
      <c r="P8861" s="17"/>
      <c r="Q8861" s="17"/>
      <c r="R8861" s="17"/>
      <c r="S8861" s="17"/>
      <c r="T8861" s="17"/>
      <c r="U8861" s="17"/>
      <c r="V8861" s="17"/>
      <c r="W8861" s="17"/>
    </row>
    <row r="8862" spans="3:23">
      <c r="C8862" s="3"/>
      <c r="E8862" s="2"/>
      <c r="H8862" s="40"/>
      <c r="I8862" s="10"/>
      <c r="J8862" s="9"/>
      <c r="K8862" s="53"/>
      <c r="L8862" s="54"/>
      <c r="P8862" s="17"/>
      <c r="Q8862" s="17"/>
      <c r="R8862" s="17"/>
      <c r="S8862" s="17"/>
      <c r="T8862" s="17"/>
      <c r="U8862" s="17"/>
      <c r="V8862" s="17"/>
      <c r="W8862" s="17"/>
    </row>
    <row r="8863" spans="3:23">
      <c r="C8863" s="3"/>
      <c r="E8863" s="2"/>
      <c r="H8863" s="40"/>
      <c r="I8863" s="10"/>
      <c r="J8863" s="9"/>
      <c r="K8863" s="53"/>
      <c r="L8863" s="54"/>
      <c r="P8863" s="17"/>
      <c r="Q8863" s="17"/>
      <c r="R8863" s="17"/>
      <c r="S8863" s="17"/>
      <c r="T8863" s="17"/>
      <c r="U8863" s="17"/>
      <c r="V8863" s="17"/>
      <c r="W8863" s="17"/>
    </row>
    <row r="8864" spans="3:23">
      <c r="C8864" s="3"/>
      <c r="E8864" s="2"/>
      <c r="H8864" s="40"/>
      <c r="I8864" s="10"/>
      <c r="J8864" s="9"/>
      <c r="K8864" s="53"/>
      <c r="L8864" s="54"/>
      <c r="P8864" s="17"/>
      <c r="Q8864" s="17"/>
      <c r="R8864" s="17"/>
      <c r="S8864" s="17"/>
      <c r="T8864" s="17"/>
      <c r="U8864" s="17"/>
      <c r="V8864" s="17"/>
      <c r="W8864" s="17"/>
    </row>
    <row r="8865" spans="3:23">
      <c r="C8865" s="3"/>
      <c r="E8865" s="2"/>
      <c r="H8865" s="40"/>
      <c r="I8865" s="10"/>
      <c r="J8865" s="9"/>
      <c r="K8865" s="53"/>
      <c r="L8865" s="54"/>
      <c r="P8865" s="17"/>
      <c r="Q8865" s="17"/>
      <c r="R8865" s="17"/>
      <c r="S8865" s="17"/>
      <c r="T8865" s="17"/>
      <c r="U8865" s="17"/>
      <c r="V8865" s="17"/>
      <c r="W8865" s="17"/>
    </row>
    <row r="8866" spans="3:23">
      <c r="C8866" s="3"/>
      <c r="E8866" s="2"/>
      <c r="H8866" s="40"/>
      <c r="I8866" s="10"/>
      <c r="J8866" s="9"/>
      <c r="K8866" s="53"/>
      <c r="L8866" s="54"/>
      <c r="P8866" s="17"/>
      <c r="Q8866" s="17"/>
      <c r="R8866" s="17"/>
      <c r="S8866" s="17"/>
      <c r="T8866" s="17"/>
      <c r="U8866" s="17"/>
      <c r="V8866" s="17"/>
      <c r="W8866" s="17"/>
    </row>
    <row r="8867" spans="3:23">
      <c r="C8867" s="3"/>
      <c r="E8867" s="2"/>
      <c r="H8867" s="40"/>
      <c r="I8867" s="10"/>
      <c r="J8867" s="9"/>
      <c r="K8867" s="53"/>
      <c r="L8867" s="54"/>
      <c r="P8867" s="17"/>
      <c r="Q8867" s="17"/>
      <c r="R8867" s="17"/>
      <c r="S8867" s="17"/>
      <c r="T8867" s="17"/>
      <c r="U8867" s="17"/>
      <c r="V8867" s="17"/>
      <c r="W8867" s="17"/>
    </row>
    <row r="8868" spans="3:23">
      <c r="C8868" s="3"/>
      <c r="E8868" s="2"/>
      <c r="H8868" s="40"/>
      <c r="I8868" s="10"/>
      <c r="J8868" s="9"/>
      <c r="K8868" s="53"/>
      <c r="L8868" s="54"/>
      <c r="P8868" s="17"/>
      <c r="Q8868" s="17"/>
      <c r="R8868" s="17"/>
      <c r="S8868" s="17"/>
      <c r="T8868" s="17"/>
      <c r="U8868" s="17"/>
      <c r="V8868" s="17"/>
      <c r="W8868" s="17"/>
    </row>
    <row r="8869" spans="3:23">
      <c r="C8869" s="3"/>
      <c r="E8869" s="2"/>
      <c r="H8869" s="40"/>
      <c r="I8869" s="10"/>
      <c r="J8869" s="9"/>
      <c r="K8869" s="53"/>
      <c r="L8869" s="54"/>
      <c r="P8869" s="17"/>
      <c r="Q8869" s="17"/>
      <c r="R8869" s="17"/>
      <c r="S8869" s="17"/>
      <c r="T8869" s="17"/>
      <c r="U8869" s="17"/>
      <c r="V8869" s="17"/>
      <c r="W8869" s="17"/>
    </row>
    <row r="8870" spans="3:23">
      <c r="C8870" s="3"/>
      <c r="E8870" s="2"/>
      <c r="H8870" s="40"/>
      <c r="I8870" s="10"/>
      <c r="J8870" s="9"/>
      <c r="K8870" s="53"/>
      <c r="L8870" s="54"/>
      <c r="P8870" s="17"/>
      <c r="Q8870" s="17"/>
      <c r="R8870" s="17"/>
      <c r="S8870" s="17"/>
      <c r="T8870" s="17"/>
      <c r="U8870" s="17"/>
      <c r="V8870" s="17"/>
      <c r="W8870" s="17"/>
    </row>
    <row r="8871" spans="3:23">
      <c r="C8871" s="3"/>
      <c r="E8871" s="2"/>
      <c r="H8871" s="40"/>
      <c r="I8871" s="10"/>
      <c r="J8871" s="9"/>
      <c r="K8871" s="53"/>
      <c r="L8871" s="54"/>
      <c r="P8871" s="17"/>
      <c r="Q8871" s="17"/>
      <c r="R8871" s="17"/>
      <c r="S8871" s="17"/>
      <c r="T8871" s="17"/>
      <c r="U8871" s="17"/>
      <c r="V8871" s="17"/>
      <c r="W8871" s="17"/>
    </row>
    <row r="8872" spans="3:23">
      <c r="C8872" s="3"/>
      <c r="E8872" s="2"/>
      <c r="H8872" s="40"/>
      <c r="I8872" s="10"/>
      <c r="J8872" s="9"/>
      <c r="K8872" s="53"/>
      <c r="L8872" s="54"/>
      <c r="P8872" s="17"/>
      <c r="Q8872" s="17"/>
      <c r="R8872" s="17"/>
      <c r="S8872" s="17"/>
      <c r="T8872" s="17"/>
      <c r="U8872" s="17"/>
      <c r="V8872" s="17"/>
      <c r="W8872" s="17"/>
    </row>
    <row r="8873" spans="3:23">
      <c r="C8873" s="3"/>
      <c r="E8873" s="2"/>
      <c r="H8873" s="40"/>
      <c r="I8873" s="10"/>
      <c r="J8873" s="9"/>
      <c r="K8873" s="53"/>
      <c r="L8873" s="54"/>
      <c r="P8873" s="17"/>
      <c r="Q8873" s="17"/>
      <c r="R8873" s="17"/>
      <c r="S8873" s="17"/>
      <c r="T8873" s="17"/>
      <c r="U8873" s="17"/>
      <c r="V8873" s="17"/>
      <c r="W8873" s="17"/>
    </row>
    <row r="8874" spans="3:23">
      <c r="C8874" s="3"/>
      <c r="E8874" s="2"/>
      <c r="H8874" s="40"/>
      <c r="I8874" s="10"/>
      <c r="J8874" s="9"/>
      <c r="K8874" s="53"/>
      <c r="L8874" s="54"/>
      <c r="P8874" s="17"/>
      <c r="Q8874" s="17"/>
      <c r="R8874" s="17"/>
      <c r="S8874" s="17"/>
      <c r="T8874" s="17"/>
      <c r="U8874" s="17"/>
      <c r="V8874" s="17"/>
      <c r="W8874" s="17"/>
    </row>
    <row r="8875" spans="3:23">
      <c r="C8875" s="3"/>
      <c r="E8875" s="2"/>
      <c r="H8875" s="40"/>
      <c r="I8875" s="10"/>
      <c r="J8875" s="9"/>
      <c r="K8875" s="53"/>
      <c r="L8875" s="54"/>
      <c r="P8875" s="17"/>
      <c r="Q8875" s="17"/>
      <c r="R8875" s="17"/>
      <c r="S8875" s="17"/>
      <c r="T8875" s="17"/>
      <c r="U8875" s="17"/>
      <c r="V8875" s="17"/>
      <c r="W8875" s="17"/>
    </row>
    <row r="8876" spans="3:23">
      <c r="C8876" s="3"/>
      <c r="E8876" s="2"/>
      <c r="H8876" s="40"/>
      <c r="I8876" s="10"/>
      <c r="J8876" s="9"/>
      <c r="K8876" s="53"/>
      <c r="L8876" s="54"/>
      <c r="P8876" s="17"/>
      <c r="Q8876" s="17"/>
      <c r="R8876" s="17"/>
      <c r="S8876" s="17"/>
      <c r="T8876" s="17"/>
      <c r="U8876" s="17"/>
      <c r="V8876" s="17"/>
      <c r="W8876" s="17"/>
    </row>
    <row r="8877" spans="3:23">
      <c r="C8877" s="3"/>
      <c r="E8877" s="2"/>
      <c r="H8877" s="40"/>
      <c r="I8877" s="10"/>
      <c r="J8877" s="9"/>
      <c r="K8877" s="53"/>
      <c r="L8877" s="54"/>
      <c r="P8877" s="17"/>
      <c r="Q8877" s="17"/>
      <c r="R8877" s="17"/>
      <c r="S8877" s="17"/>
      <c r="T8877" s="17"/>
      <c r="U8877" s="17"/>
      <c r="V8877" s="17"/>
      <c r="W8877" s="17"/>
    </row>
    <row r="8878" spans="3:23">
      <c r="C8878" s="3"/>
      <c r="E8878" s="2"/>
      <c r="H8878" s="40"/>
      <c r="I8878" s="10"/>
      <c r="J8878" s="9"/>
      <c r="K8878" s="53"/>
      <c r="L8878" s="54"/>
      <c r="P8878" s="17"/>
      <c r="Q8878" s="17"/>
      <c r="R8878" s="17"/>
      <c r="S8878" s="17"/>
      <c r="T8878" s="17"/>
      <c r="U8878" s="17"/>
      <c r="V8878" s="17"/>
      <c r="W8878" s="17"/>
    </row>
    <row r="8879" spans="3:23">
      <c r="C8879" s="3"/>
      <c r="E8879" s="2"/>
      <c r="H8879" s="40"/>
      <c r="I8879" s="10"/>
      <c r="J8879" s="9"/>
      <c r="K8879" s="53"/>
      <c r="L8879" s="54"/>
      <c r="P8879" s="17"/>
      <c r="Q8879" s="17"/>
      <c r="R8879" s="17"/>
      <c r="S8879" s="17"/>
      <c r="T8879" s="17"/>
      <c r="U8879" s="17"/>
      <c r="V8879" s="17"/>
      <c r="W8879" s="17"/>
    </row>
    <row r="8880" spans="3:23">
      <c r="C8880" s="3"/>
      <c r="E8880" s="2"/>
      <c r="H8880" s="40"/>
      <c r="I8880" s="10"/>
      <c r="J8880" s="9"/>
      <c r="K8880" s="53"/>
      <c r="L8880" s="54"/>
      <c r="P8880" s="17"/>
      <c r="Q8880" s="17"/>
      <c r="R8880" s="17"/>
      <c r="S8880" s="17"/>
      <c r="T8880" s="17"/>
      <c r="U8880" s="17"/>
      <c r="V8880" s="17"/>
      <c r="W8880" s="17"/>
    </row>
    <row r="8881" spans="3:23">
      <c r="C8881" s="3"/>
      <c r="E8881" s="2"/>
      <c r="H8881" s="40"/>
      <c r="I8881" s="10"/>
      <c r="J8881" s="9"/>
      <c r="K8881" s="53"/>
      <c r="L8881" s="54"/>
      <c r="P8881" s="17"/>
      <c r="Q8881" s="17"/>
      <c r="R8881" s="17"/>
      <c r="S8881" s="17"/>
      <c r="T8881" s="17"/>
      <c r="U8881" s="17"/>
      <c r="V8881" s="17"/>
      <c r="W8881" s="17"/>
    </row>
    <row r="8882" spans="3:23">
      <c r="C8882" s="3"/>
      <c r="E8882" s="2"/>
      <c r="H8882" s="40"/>
      <c r="I8882" s="10"/>
      <c r="J8882" s="9"/>
      <c r="K8882" s="53"/>
      <c r="L8882" s="54"/>
      <c r="P8882" s="17"/>
      <c r="Q8882" s="17"/>
      <c r="R8882" s="17"/>
      <c r="S8882" s="17"/>
      <c r="T8882" s="17"/>
      <c r="U8882" s="17"/>
      <c r="V8882" s="17"/>
      <c r="W8882" s="17"/>
    </row>
    <row r="8883" spans="3:23">
      <c r="C8883" s="3"/>
      <c r="E8883" s="2"/>
      <c r="H8883" s="40"/>
      <c r="I8883" s="10"/>
      <c r="J8883" s="9"/>
      <c r="K8883" s="53"/>
      <c r="L8883" s="54"/>
      <c r="P8883" s="17"/>
      <c r="Q8883" s="17"/>
      <c r="R8883" s="17"/>
      <c r="S8883" s="17"/>
      <c r="T8883" s="17"/>
      <c r="U8883" s="17"/>
      <c r="V8883" s="17"/>
      <c r="W8883" s="17"/>
    </row>
    <row r="8884" spans="3:23">
      <c r="C8884" s="3"/>
      <c r="E8884" s="2"/>
      <c r="H8884" s="40"/>
      <c r="I8884" s="10"/>
      <c r="J8884" s="9"/>
      <c r="K8884" s="53"/>
      <c r="L8884" s="54"/>
      <c r="P8884" s="17"/>
      <c r="Q8884" s="17"/>
      <c r="R8884" s="17"/>
      <c r="S8884" s="17"/>
      <c r="T8884" s="17"/>
      <c r="U8884" s="17"/>
      <c r="V8884" s="17"/>
      <c r="W8884" s="17"/>
    </row>
    <row r="8885" spans="3:23">
      <c r="C8885" s="3"/>
      <c r="E8885" s="2"/>
      <c r="H8885" s="40"/>
      <c r="I8885" s="10"/>
      <c r="J8885" s="9"/>
      <c r="K8885" s="53"/>
      <c r="L8885" s="54"/>
      <c r="P8885" s="17"/>
      <c r="Q8885" s="17"/>
      <c r="R8885" s="17"/>
      <c r="S8885" s="17"/>
      <c r="T8885" s="17"/>
      <c r="U8885" s="17"/>
      <c r="V8885" s="17"/>
      <c r="W8885" s="17"/>
    </row>
    <row r="8886" spans="3:23">
      <c r="C8886" s="3"/>
      <c r="E8886" s="2"/>
      <c r="H8886" s="40"/>
      <c r="I8886" s="10"/>
      <c r="J8886" s="9"/>
      <c r="K8886" s="53"/>
      <c r="L8886" s="54"/>
      <c r="P8886" s="17"/>
      <c r="Q8886" s="17"/>
      <c r="R8886" s="17"/>
      <c r="S8886" s="17"/>
      <c r="T8886" s="17"/>
      <c r="U8886" s="17"/>
      <c r="V8886" s="17"/>
      <c r="W8886" s="17"/>
    </row>
    <row r="8887" spans="3:23">
      <c r="C8887" s="3"/>
      <c r="E8887" s="2"/>
      <c r="H8887" s="40"/>
      <c r="I8887" s="10"/>
      <c r="J8887" s="9"/>
      <c r="K8887" s="53"/>
      <c r="L8887" s="54"/>
      <c r="P8887" s="17"/>
      <c r="Q8887" s="17"/>
      <c r="R8887" s="17"/>
      <c r="S8887" s="17"/>
      <c r="T8887" s="17"/>
      <c r="U8887" s="17"/>
      <c r="V8887" s="17"/>
      <c r="W8887" s="17"/>
    </row>
    <row r="8888" spans="3:23">
      <c r="C8888" s="3"/>
      <c r="E8888" s="2"/>
      <c r="H8888" s="40"/>
      <c r="I8888" s="10"/>
      <c r="J8888" s="9"/>
      <c r="K8888" s="53"/>
      <c r="L8888" s="54"/>
      <c r="P8888" s="17"/>
      <c r="Q8888" s="17"/>
      <c r="R8888" s="17"/>
      <c r="S8888" s="17"/>
      <c r="T8888" s="17"/>
      <c r="U8888" s="17"/>
      <c r="V8888" s="17"/>
      <c r="W8888" s="17"/>
    </row>
    <row r="8889" spans="3:23">
      <c r="C8889" s="3"/>
      <c r="E8889" s="2"/>
      <c r="H8889" s="40"/>
      <c r="I8889" s="10"/>
      <c r="J8889" s="9"/>
      <c r="K8889" s="53"/>
      <c r="L8889" s="54"/>
      <c r="P8889" s="17"/>
      <c r="Q8889" s="17"/>
      <c r="R8889" s="17"/>
      <c r="S8889" s="17"/>
      <c r="T8889" s="17"/>
      <c r="U8889" s="17"/>
      <c r="V8889" s="17"/>
      <c r="W8889" s="17"/>
    </row>
    <row r="8890" spans="3:23">
      <c r="C8890" s="3"/>
      <c r="E8890" s="2"/>
      <c r="H8890" s="40"/>
      <c r="I8890" s="10"/>
      <c r="J8890" s="9"/>
      <c r="K8890" s="53"/>
      <c r="L8890" s="54"/>
      <c r="P8890" s="17"/>
      <c r="Q8890" s="17"/>
      <c r="R8890" s="17"/>
      <c r="S8890" s="17"/>
      <c r="T8890" s="17"/>
      <c r="U8890" s="17"/>
      <c r="V8890" s="17"/>
      <c r="W8890" s="17"/>
    </row>
    <row r="8891" spans="3:23">
      <c r="C8891" s="3"/>
      <c r="E8891" s="2"/>
      <c r="H8891" s="40"/>
      <c r="I8891" s="10"/>
      <c r="J8891" s="9"/>
      <c r="K8891" s="53"/>
      <c r="L8891" s="54"/>
      <c r="P8891" s="17"/>
      <c r="Q8891" s="17"/>
      <c r="R8891" s="17"/>
      <c r="S8891" s="17"/>
      <c r="T8891" s="17"/>
      <c r="U8891" s="17"/>
      <c r="V8891" s="17"/>
      <c r="W8891" s="17"/>
    </row>
    <row r="8892" spans="3:23">
      <c r="C8892" s="3"/>
      <c r="E8892" s="2"/>
      <c r="H8892" s="40"/>
      <c r="I8892" s="10"/>
      <c r="J8892" s="9"/>
      <c r="K8892" s="53"/>
      <c r="L8892" s="54"/>
      <c r="P8892" s="17"/>
      <c r="Q8892" s="17"/>
      <c r="R8892" s="17"/>
      <c r="S8892" s="17"/>
      <c r="T8892" s="17"/>
      <c r="U8892" s="17"/>
      <c r="V8892" s="17"/>
      <c r="W8892" s="17"/>
    </row>
    <row r="8893" spans="3:23">
      <c r="C8893" s="3"/>
      <c r="E8893" s="2"/>
      <c r="H8893" s="40"/>
      <c r="I8893" s="10"/>
      <c r="J8893" s="9"/>
      <c r="K8893" s="53"/>
      <c r="L8893" s="54"/>
      <c r="P8893" s="17"/>
      <c r="Q8893" s="17"/>
      <c r="R8893" s="17"/>
      <c r="S8893" s="17"/>
      <c r="T8893" s="17"/>
      <c r="U8893" s="17"/>
      <c r="V8893" s="17"/>
      <c r="W8893" s="17"/>
    </row>
    <row r="8894" spans="3:23">
      <c r="C8894" s="3"/>
      <c r="E8894" s="2"/>
      <c r="H8894" s="40"/>
      <c r="I8894" s="10"/>
      <c r="J8894" s="9"/>
      <c r="K8894" s="53"/>
      <c r="L8894" s="54"/>
      <c r="P8894" s="17"/>
      <c r="Q8894" s="17"/>
      <c r="R8894" s="17"/>
      <c r="S8894" s="17"/>
      <c r="T8894" s="17"/>
      <c r="U8894" s="17"/>
      <c r="V8894" s="17"/>
      <c r="W8894" s="17"/>
    </row>
    <row r="8895" spans="3:23">
      <c r="C8895" s="3"/>
      <c r="E8895" s="2"/>
      <c r="H8895" s="40"/>
      <c r="I8895" s="10"/>
      <c r="J8895" s="9"/>
      <c r="K8895" s="53"/>
      <c r="L8895" s="54"/>
      <c r="P8895" s="17"/>
      <c r="Q8895" s="17"/>
      <c r="R8895" s="17"/>
      <c r="S8895" s="17"/>
      <c r="T8895" s="17"/>
      <c r="U8895" s="17"/>
      <c r="V8895" s="17"/>
      <c r="W8895" s="17"/>
    </row>
    <row r="8896" spans="3:23">
      <c r="C8896" s="3"/>
      <c r="E8896" s="2"/>
      <c r="H8896" s="40"/>
      <c r="I8896" s="10"/>
      <c r="J8896" s="9"/>
      <c r="K8896" s="53"/>
      <c r="L8896" s="54"/>
      <c r="P8896" s="17"/>
      <c r="Q8896" s="17"/>
      <c r="R8896" s="17"/>
      <c r="S8896" s="17"/>
      <c r="T8896" s="17"/>
      <c r="U8896" s="17"/>
      <c r="V8896" s="17"/>
      <c r="W8896" s="17"/>
    </row>
    <row r="8897" spans="3:23">
      <c r="C8897" s="3"/>
      <c r="E8897" s="2"/>
      <c r="H8897" s="40"/>
      <c r="I8897" s="10"/>
      <c r="J8897" s="9"/>
      <c r="K8897" s="53"/>
      <c r="L8897" s="54"/>
      <c r="P8897" s="17"/>
      <c r="Q8897" s="17"/>
      <c r="R8897" s="17"/>
      <c r="S8897" s="17"/>
      <c r="T8897" s="17"/>
      <c r="U8897" s="17"/>
      <c r="V8897" s="17"/>
      <c r="W8897" s="17"/>
    </row>
    <row r="8898" spans="3:23">
      <c r="C8898" s="3"/>
      <c r="E8898" s="2"/>
      <c r="H8898" s="40"/>
      <c r="I8898" s="10"/>
      <c r="J8898" s="9"/>
      <c r="K8898" s="53"/>
      <c r="L8898" s="54"/>
      <c r="P8898" s="17"/>
      <c r="Q8898" s="17"/>
      <c r="R8898" s="17"/>
      <c r="S8898" s="17"/>
      <c r="T8898" s="17"/>
      <c r="U8898" s="17"/>
      <c r="V8898" s="17"/>
      <c r="W8898" s="17"/>
    </row>
    <row r="8899" spans="3:23">
      <c r="C8899" s="3"/>
      <c r="E8899" s="2"/>
      <c r="H8899" s="40"/>
      <c r="I8899" s="10"/>
      <c r="J8899" s="9"/>
      <c r="K8899" s="53"/>
      <c r="L8899" s="54"/>
      <c r="P8899" s="17"/>
      <c r="Q8899" s="17"/>
      <c r="R8899" s="17"/>
      <c r="S8899" s="17"/>
      <c r="T8899" s="17"/>
      <c r="U8899" s="17"/>
      <c r="V8899" s="17"/>
      <c r="W8899" s="17"/>
    </row>
    <row r="8900" spans="3:23">
      <c r="C8900" s="3"/>
      <c r="E8900" s="2"/>
      <c r="H8900" s="40"/>
      <c r="I8900" s="10"/>
      <c r="J8900" s="9"/>
      <c r="K8900" s="53"/>
      <c r="L8900" s="54"/>
      <c r="P8900" s="17"/>
      <c r="Q8900" s="17"/>
      <c r="R8900" s="17"/>
      <c r="S8900" s="17"/>
      <c r="T8900" s="17"/>
      <c r="U8900" s="17"/>
      <c r="V8900" s="17"/>
      <c r="W8900" s="17"/>
    </row>
    <row r="8901" spans="3:23">
      <c r="C8901" s="3"/>
      <c r="E8901" s="2"/>
      <c r="H8901" s="40"/>
      <c r="I8901" s="10"/>
      <c r="J8901" s="9"/>
      <c r="K8901" s="53"/>
      <c r="L8901" s="54"/>
      <c r="P8901" s="17"/>
      <c r="Q8901" s="17"/>
      <c r="R8901" s="17"/>
      <c r="S8901" s="17"/>
      <c r="T8901" s="17"/>
      <c r="U8901" s="17"/>
      <c r="V8901" s="17"/>
      <c r="W8901" s="17"/>
    </row>
    <row r="8902" spans="3:23">
      <c r="C8902" s="3"/>
      <c r="E8902" s="2"/>
      <c r="H8902" s="40"/>
      <c r="I8902" s="10"/>
      <c r="J8902" s="9"/>
      <c r="K8902" s="53"/>
      <c r="L8902" s="54"/>
      <c r="P8902" s="17"/>
      <c r="Q8902" s="17"/>
      <c r="R8902" s="17"/>
      <c r="S8902" s="17"/>
      <c r="T8902" s="17"/>
      <c r="U8902" s="17"/>
      <c r="V8902" s="17"/>
      <c r="W8902" s="17"/>
    </row>
    <row r="8903" spans="3:23">
      <c r="C8903" s="3"/>
      <c r="E8903" s="2"/>
      <c r="H8903" s="40"/>
      <c r="I8903" s="10"/>
      <c r="J8903" s="9"/>
      <c r="K8903" s="53"/>
      <c r="L8903" s="54"/>
      <c r="P8903" s="17"/>
      <c r="Q8903" s="17"/>
      <c r="R8903" s="17"/>
      <c r="S8903" s="17"/>
      <c r="T8903" s="17"/>
      <c r="U8903" s="17"/>
      <c r="V8903" s="17"/>
      <c r="W8903" s="17"/>
    </row>
    <row r="8904" spans="3:23">
      <c r="C8904" s="3"/>
      <c r="E8904" s="2"/>
      <c r="H8904" s="40"/>
      <c r="I8904" s="10"/>
      <c r="J8904" s="9"/>
      <c r="K8904" s="53"/>
      <c r="L8904" s="54"/>
      <c r="P8904" s="17"/>
      <c r="Q8904" s="17"/>
      <c r="R8904" s="17"/>
      <c r="S8904" s="17"/>
      <c r="T8904" s="17"/>
      <c r="U8904" s="17"/>
      <c r="V8904" s="17"/>
      <c r="W8904" s="17"/>
    </row>
    <row r="8905" spans="3:23">
      <c r="C8905" s="3"/>
      <c r="E8905" s="2"/>
      <c r="H8905" s="40"/>
      <c r="I8905" s="10"/>
      <c r="J8905" s="9"/>
      <c r="K8905" s="53"/>
      <c r="L8905" s="54"/>
      <c r="P8905" s="17"/>
      <c r="Q8905" s="17"/>
      <c r="R8905" s="17"/>
      <c r="S8905" s="17"/>
      <c r="T8905" s="17"/>
      <c r="U8905" s="17"/>
      <c r="V8905" s="17"/>
      <c r="W8905" s="17"/>
    </row>
    <row r="8906" spans="3:23">
      <c r="C8906" s="3"/>
      <c r="E8906" s="2"/>
      <c r="H8906" s="40"/>
      <c r="I8906" s="10"/>
      <c r="J8906" s="9"/>
      <c r="K8906" s="53"/>
      <c r="L8906" s="54"/>
      <c r="P8906" s="17"/>
      <c r="Q8906" s="17"/>
      <c r="R8906" s="17"/>
      <c r="S8906" s="17"/>
      <c r="T8906" s="17"/>
      <c r="U8906" s="17"/>
      <c r="V8906" s="17"/>
      <c r="W8906" s="17"/>
    </row>
    <row r="8907" spans="3:23">
      <c r="C8907" s="3"/>
      <c r="E8907" s="2"/>
      <c r="H8907" s="40"/>
      <c r="I8907" s="10"/>
      <c r="J8907" s="9"/>
      <c r="K8907" s="53"/>
      <c r="L8907" s="54"/>
      <c r="P8907" s="17"/>
      <c r="Q8907" s="17"/>
      <c r="R8907" s="17"/>
      <c r="S8907" s="17"/>
      <c r="T8907" s="17"/>
      <c r="U8907" s="17"/>
      <c r="V8907" s="17"/>
      <c r="W8907" s="17"/>
    </row>
    <row r="8908" spans="3:23">
      <c r="C8908" s="3"/>
      <c r="E8908" s="2"/>
      <c r="H8908" s="40"/>
      <c r="I8908" s="10"/>
      <c r="J8908" s="9"/>
      <c r="K8908" s="53"/>
      <c r="L8908" s="54"/>
      <c r="P8908" s="17"/>
      <c r="Q8908" s="17"/>
      <c r="R8908" s="17"/>
      <c r="S8908" s="17"/>
      <c r="T8908" s="17"/>
      <c r="U8908" s="17"/>
      <c r="V8908" s="17"/>
      <c r="W8908" s="17"/>
    </row>
    <row r="8909" spans="3:23">
      <c r="C8909" s="3"/>
      <c r="E8909" s="2"/>
      <c r="H8909" s="40"/>
      <c r="I8909" s="10"/>
      <c r="J8909" s="9"/>
      <c r="K8909" s="53"/>
      <c r="L8909" s="54"/>
      <c r="P8909" s="17"/>
      <c r="Q8909" s="17"/>
      <c r="R8909" s="17"/>
      <c r="S8909" s="17"/>
      <c r="T8909" s="17"/>
      <c r="U8909" s="17"/>
      <c r="V8909" s="17"/>
      <c r="W8909" s="17"/>
    </row>
    <row r="8910" spans="3:23">
      <c r="C8910" s="3"/>
      <c r="E8910" s="2"/>
      <c r="H8910" s="40"/>
      <c r="I8910" s="10"/>
      <c r="J8910" s="9"/>
      <c r="K8910" s="53"/>
      <c r="L8910" s="54"/>
      <c r="P8910" s="17"/>
      <c r="Q8910" s="17"/>
      <c r="R8910" s="17"/>
      <c r="S8910" s="17"/>
      <c r="T8910" s="17"/>
      <c r="U8910" s="17"/>
      <c r="V8910" s="17"/>
      <c r="W8910" s="17"/>
    </row>
    <row r="8911" spans="3:23">
      <c r="C8911" s="3"/>
      <c r="E8911" s="2"/>
      <c r="H8911" s="40"/>
      <c r="I8911" s="10"/>
      <c r="J8911" s="9"/>
      <c r="K8911" s="53"/>
      <c r="L8911" s="54"/>
      <c r="P8911" s="17"/>
      <c r="Q8911" s="17"/>
      <c r="R8911" s="17"/>
      <c r="S8911" s="17"/>
      <c r="T8911" s="17"/>
      <c r="U8911" s="17"/>
      <c r="V8911" s="17"/>
      <c r="W8911" s="17"/>
    </row>
    <row r="8912" spans="3:23">
      <c r="C8912" s="3"/>
      <c r="E8912" s="2"/>
      <c r="H8912" s="40"/>
      <c r="I8912" s="10"/>
      <c r="J8912" s="9"/>
      <c r="K8912" s="53"/>
      <c r="L8912" s="54"/>
      <c r="P8912" s="17"/>
      <c r="Q8912" s="17"/>
      <c r="R8912" s="17"/>
      <c r="S8912" s="17"/>
      <c r="T8912" s="17"/>
      <c r="U8912" s="17"/>
      <c r="V8912" s="17"/>
      <c r="W8912" s="17"/>
    </row>
    <row r="8913" spans="3:23">
      <c r="C8913" s="3"/>
      <c r="E8913" s="2"/>
      <c r="H8913" s="40"/>
      <c r="I8913" s="10"/>
      <c r="J8913" s="9"/>
      <c r="K8913" s="53"/>
      <c r="L8913" s="54"/>
      <c r="P8913" s="17"/>
      <c r="Q8913" s="17"/>
      <c r="R8913" s="17"/>
      <c r="S8913" s="17"/>
      <c r="T8913" s="17"/>
      <c r="U8913" s="17"/>
      <c r="V8913" s="17"/>
      <c r="W8913" s="17"/>
    </row>
    <row r="8914" spans="3:23">
      <c r="C8914" s="3"/>
      <c r="E8914" s="2"/>
      <c r="H8914" s="40"/>
      <c r="I8914" s="10"/>
      <c r="J8914" s="9"/>
      <c r="K8914" s="53"/>
      <c r="L8914" s="54"/>
      <c r="P8914" s="17"/>
      <c r="Q8914" s="17"/>
      <c r="R8914" s="17"/>
      <c r="S8914" s="17"/>
      <c r="T8914" s="17"/>
      <c r="U8914" s="17"/>
      <c r="V8914" s="17"/>
      <c r="W8914" s="17"/>
    </row>
    <row r="8915" spans="3:23">
      <c r="C8915" s="3"/>
      <c r="E8915" s="2"/>
      <c r="H8915" s="40"/>
      <c r="I8915" s="10"/>
      <c r="J8915" s="9"/>
      <c r="K8915" s="53"/>
      <c r="L8915" s="54"/>
      <c r="P8915" s="17"/>
      <c r="Q8915" s="17"/>
      <c r="R8915" s="17"/>
      <c r="S8915" s="17"/>
      <c r="T8915" s="17"/>
      <c r="U8915" s="17"/>
      <c r="V8915" s="17"/>
      <c r="W8915" s="17"/>
    </row>
    <row r="8916" spans="3:23">
      <c r="C8916" s="3"/>
      <c r="E8916" s="2"/>
      <c r="H8916" s="40"/>
      <c r="I8916" s="10"/>
      <c r="J8916" s="9"/>
      <c r="K8916" s="53"/>
      <c r="L8916" s="54"/>
      <c r="P8916" s="17"/>
      <c r="Q8916" s="17"/>
      <c r="R8916" s="17"/>
      <c r="S8916" s="17"/>
      <c r="T8916" s="17"/>
      <c r="U8916" s="17"/>
      <c r="V8916" s="17"/>
      <c r="W8916" s="17"/>
    </row>
    <row r="8917" spans="3:23">
      <c r="C8917" s="3"/>
      <c r="E8917" s="2"/>
      <c r="H8917" s="40"/>
      <c r="I8917" s="10"/>
      <c r="J8917" s="9"/>
      <c r="K8917" s="53"/>
      <c r="L8917" s="54"/>
      <c r="P8917" s="17"/>
      <c r="Q8917" s="17"/>
      <c r="R8917" s="17"/>
      <c r="S8917" s="17"/>
      <c r="T8917" s="17"/>
      <c r="U8917" s="17"/>
      <c r="V8917" s="17"/>
      <c r="W8917" s="17"/>
    </row>
    <row r="8918" spans="3:23">
      <c r="C8918" s="3"/>
      <c r="E8918" s="2"/>
      <c r="H8918" s="40"/>
      <c r="I8918" s="10"/>
      <c r="J8918" s="9"/>
      <c r="K8918" s="53"/>
      <c r="L8918" s="54"/>
      <c r="P8918" s="17"/>
      <c r="Q8918" s="17"/>
      <c r="R8918" s="17"/>
      <c r="S8918" s="17"/>
      <c r="T8918" s="17"/>
      <c r="U8918" s="17"/>
      <c r="V8918" s="17"/>
      <c r="W8918" s="17"/>
    </row>
    <row r="8919" spans="3:23">
      <c r="C8919" s="3"/>
      <c r="E8919" s="2"/>
      <c r="H8919" s="40"/>
      <c r="I8919" s="10"/>
      <c r="J8919" s="9"/>
      <c r="K8919" s="53"/>
      <c r="L8919" s="54"/>
      <c r="P8919" s="17"/>
      <c r="Q8919" s="17"/>
      <c r="R8919" s="17"/>
      <c r="S8919" s="17"/>
      <c r="T8919" s="17"/>
      <c r="U8919" s="17"/>
      <c r="V8919" s="17"/>
      <c r="W8919" s="17"/>
    </row>
    <row r="8920" spans="3:23">
      <c r="C8920" s="3"/>
      <c r="E8920" s="2"/>
      <c r="H8920" s="40"/>
      <c r="I8920" s="10"/>
      <c r="J8920" s="9"/>
      <c r="K8920" s="53"/>
      <c r="L8920" s="54"/>
      <c r="P8920" s="17"/>
      <c r="Q8920" s="17"/>
      <c r="R8920" s="17"/>
      <c r="S8920" s="17"/>
      <c r="T8920" s="17"/>
      <c r="U8920" s="17"/>
      <c r="V8920" s="17"/>
      <c r="W8920" s="17"/>
    </row>
    <row r="8921" spans="3:23">
      <c r="C8921" s="3"/>
      <c r="E8921" s="2"/>
      <c r="H8921" s="40"/>
      <c r="I8921" s="10"/>
      <c r="J8921" s="9"/>
      <c r="K8921" s="53"/>
      <c r="L8921" s="54"/>
      <c r="P8921" s="17"/>
      <c r="Q8921" s="17"/>
      <c r="R8921" s="17"/>
      <c r="S8921" s="17"/>
      <c r="T8921" s="17"/>
      <c r="U8921" s="17"/>
      <c r="V8921" s="17"/>
      <c r="W8921" s="17"/>
    </row>
    <row r="8922" spans="3:23">
      <c r="C8922" s="3"/>
      <c r="E8922" s="2"/>
      <c r="H8922" s="40"/>
      <c r="I8922" s="10"/>
      <c r="J8922" s="9"/>
      <c r="K8922" s="53"/>
      <c r="L8922" s="54"/>
      <c r="P8922" s="17"/>
      <c r="Q8922" s="17"/>
      <c r="R8922" s="17"/>
      <c r="S8922" s="17"/>
      <c r="T8922" s="17"/>
      <c r="U8922" s="17"/>
      <c r="V8922" s="17"/>
      <c r="W8922" s="17"/>
    </row>
    <row r="8923" spans="3:23">
      <c r="C8923" s="3"/>
      <c r="E8923" s="2"/>
      <c r="H8923" s="40"/>
      <c r="I8923" s="10"/>
      <c r="J8923" s="9"/>
      <c r="K8923" s="53"/>
      <c r="L8923" s="54"/>
      <c r="P8923" s="17"/>
      <c r="Q8923" s="17"/>
      <c r="R8923" s="17"/>
      <c r="S8923" s="17"/>
      <c r="T8923" s="17"/>
      <c r="U8923" s="17"/>
      <c r="V8923" s="17"/>
      <c r="W8923" s="17"/>
    </row>
    <row r="8924" spans="3:23">
      <c r="C8924" s="3"/>
      <c r="E8924" s="2"/>
      <c r="H8924" s="40"/>
      <c r="I8924" s="10"/>
      <c r="J8924" s="9"/>
      <c r="K8924" s="53"/>
      <c r="L8924" s="54"/>
      <c r="P8924" s="17"/>
      <c r="Q8924" s="17"/>
      <c r="R8924" s="17"/>
      <c r="S8924" s="17"/>
      <c r="T8924" s="17"/>
      <c r="U8924" s="17"/>
      <c r="V8924" s="17"/>
      <c r="W8924" s="17"/>
    </row>
    <row r="8925" spans="3:23">
      <c r="C8925" s="3"/>
      <c r="E8925" s="2"/>
      <c r="H8925" s="40"/>
      <c r="I8925" s="10"/>
      <c r="J8925" s="9"/>
      <c r="K8925" s="53"/>
      <c r="L8925" s="54"/>
      <c r="P8925" s="17"/>
      <c r="Q8925" s="17"/>
      <c r="R8925" s="17"/>
      <c r="S8925" s="17"/>
      <c r="T8925" s="17"/>
      <c r="U8925" s="17"/>
      <c r="V8925" s="17"/>
      <c r="W8925" s="17"/>
    </row>
    <row r="8926" spans="3:23">
      <c r="C8926" s="3"/>
      <c r="E8926" s="2"/>
      <c r="H8926" s="40"/>
      <c r="I8926" s="10"/>
      <c r="J8926" s="9"/>
      <c r="K8926" s="53"/>
      <c r="L8926" s="54"/>
      <c r="P8926" s="17"/>
      <c r="Q8926" s="17"/>
      <c r="R8926" s="17"/>
      <c r="S8926" s="17"/>
      <c r="T8926" s="17"/>
      <c r="U8926" s="17"/>
      <c r="V8926" s="17"/>
      <c r="W8926" s="17"/>
    </row>
    <row r="8927" spans="3:23">
      <c r="C8927" s="3"/>
      <c r="E8927" s="2"/>
      <c r="H8927" s="40"/>
      <c r="I8927" s="10"/>
      <c r="J8927" s="9"/>
      <c r="K8927" s="53"/>
      <c r="L8927" s="54"/>
      <c r="P8927" s="17"/>
      <c r="Q8927" s="17"/>
      <c r="R8927" s="17"/>
      <c r="S8927" s="17"/>
      <c r="T8927" s="17"/>
      <c r="U8927" s="17"/>
      <c r="V8927" s="17"/>
      <c r="W8927" s="17"/>
    </row>
    <row r="8928" spans="3:23">
      <c r="C8928" s="3"/>
      <c r="E8928" s="2"/>
      <c r="H8928" s="40"/>
      <c r="I8928" s="10"/>
      <c r="J8928" s="9"/>
      <c r="K8928" s="53"/>
      <c r="L8928" s="54"/>
      <c r="P8928" s="17"/>
      <c r="Q8928" s="17"/>
      <c r="R8928" s="17"/>
      <c r="S8928" s="17"/>
      <c r="T8928" s="17"/>
      <c r="U8928" s="17"/>
      <c r="V8928" s="17"/>
      <c r="W8928" s="17"/>
    </row>
    <row r="8929" spans="3:23">
      <c r="C8929" s="3"/>
      <c r="E8929" s="2"/>
      <c r="H8929" s="40"/>
      <c r="I8929" s="10"/>
      <c r="J8929" s="9"/>
      <c r="K8929" s="53"/>
      <c r="L8929" s="54"/>
      <c r="P8929" s="17"/>
      <c r="Q8929" s="17"/>
      <c r="R8929" s="17"/>
      <c r="S8929" s="17"/>
      <c r="T8929" s="17"/>
      <c r="U8929" s="17"/>
      <c r="V8929" s="17"/>
      <c r="W8929" s="17"/>
    </row>
    <row r="8930" spans="3:23">
      <c r="C8930" s="3"/>
      <c r="E8930" s="2"/>
      <c r="H8930" s="40"/>
      <c r="I8930" s="10"/>
      <c r="J8930" s="9"/>
      <c r="K8930" s="53"/>
      <c r="L8930" s="54"/>
      <c r="P8930" s="17"/>
      <c r="Q8930" s="17"/>
      <c r="R8930" s="17"/>
      <c r="S8930" s="17"/>
      <c r="T8930" s="17"/>
      <c r="U8930" s="17"/>
      <c r="V8930" s="17"/>
      <c r="W8930" s="17"/>
    </row>
    <row r="8931" spans="3:23">
      <c r="C8931" s="3"/>
      <c r="E8931" s="2"/>
      <c r="H8931" s="40"/>
      <c r="I8931" s="10"/>
      <c r="J8931" s="9"/>
      <c r="K8931" s="53"/>
      <c r="L8931" s="54"/>
      <c r="P8931" s="17"/>
      <c r="Q8931" s="17"/>
      <c r="R8931" s="17"/>
      <c r="S8931" s="17"/>
      <c r="T8931" s="17"/>
      <c r="U8931" s="17"/>
      <c r="V8931" s="17"/>
      <c r="W8931" s="17"/>
    </row>
    <row r="8932" spans="3:23">
      <c r="C8932" s="3"/>
      <c r="E8932" s="2"/>
      <c r="H8932" s="40"/>
      <c r="I8932" s="10"/>
      <c r="J8932" s="9"/>
      <c r="K8932" s="53"/>
      <c r="L8932" s="54"/>
      <c r="P8932" s="17"/>
      <c r="Q8932" s="17"/>
      <c r="R8932" s="17"/>
      <c r="S8932" s="17"/>
      <c r="T8932" s="17"/>
      <c r="U8932" s="17"/>
      <c r="V8932" s="17"/>
      <c r="W8932" s="17"/>
    </row>
    <row r="8933" spans="3:23">
      <c r="C8933" s="3"/>
      <c r="E8933" s="2"/>
      <c r="H8933" s="40"/>
      <c r="I8933" s="10"/>
      <c r="J8933" s="9"/>
      <c r="K8933" s="53"/>
      <c r="L8933" s="54"/>
      <c r="P8933" s="17"/>
      <c r="Q8933" s="17"/>
      <c r="R8933" s="17"/>
      <c r="S8933" s="17"/>
      <c r="T8933" s="17"/>
      <c r="U8933" s="17"/>
      <c r="V8933" s="17"/>
      <c r="W8933" s="17"/>
    </row>
    <row r="8934" spans="3:23">
      <c r="C8934" s="3"/>
      <c r="E8934" s="2"/>
      <c r="H8934" s="40"/>
      <c r="I8934" s="10"/>
      <c r="J8934" s="9"/>
      <c r="K8934" s="53"/>
      <c r="L8934" s="54"/>
      <c r="P8934" s="17"/>
      <c r="Q8934" s="17"/>
      <c r="R8934" s="17"/>
      <c r="S8934" s="17"/>
      <c r="T8934" s="17"/>
      <c r="U8934" s="17"/>
      <c r="V8934" s="17"/>
      <c r="W8934" s="17"/>
    </row>
    <row r="8935" spans="3:23">
      <c r="C8935" s="3"/>
      <c r="E8935" s="2"/>
      <c r="H8935" s="40"/>
      <c r="I8935" s="10"/>
      <c r="J8935" s="9"/>
      <c r="K8935" s="53"/>
      <c r="L8935" s="54"/>
      <c r="P8935" s="17"/>
      <c r="Q8935" s="17"/>
      <c r="R8935" s="17"/>
      <c r="S8935" s="17"/>
      <c r="T8935" s="17"/>
      <c r="U8935" s="17"/>
      <c r="V8935" s="17"/>
      <c r="W8935" s="17"/>
    </row>
    <row r="8936" spans="3:23">
      <c r="C8936" s="3"/>
      <c r="E8936" s="2"/>
      <c r="H8936" s="40"/>
      <c r="I8936" s="10"/>
      <c r="J8936" s="9"/>
      <c r="K8936" s="53"/>
      <c r="L8936" s="54"/>
      <c r="P8936" s="17"/>
      <c r="Q8936" s="17"/>
      <c r="R8936" s="17"/>
      <c r="S8936" s="17"/>
      <c r="T8936" s="17"/>
      <c r="U8936" s="17"/>
      <c r="V8936" s="17"/>
      <c r="W8936" s="17"/>
    </row>
    <row r="8937" spans="3:23">
      <c r="C8937" s="3"/>
      <c r="E8937" s="2"/>
      <c r="H8937" s="40"/>
      <c r="I8937" s="10"/>
      <c r="J8937" s="9"/>
      <c r="K8937" s="53"/>
      <c r="L8937" s="54"/>
      <c r="P8937" s="17"/>
      <c r="Q8937" s="17"/>
      <c r="R8937" s="17"/>
      <c r="S8937" s="17"/>
      <c r="T8937" s="17"/>
      <c r="U8937" s="17"/>
      <c r="V8937" s="17"/>
      <c r="W8937" s="17"/>
    </row>
    <row r="8938" spans="3:23">
      <c r="C8938" s="3"/>
      <c r="E8938" s="2"/>
      <c r="H8938" s="40"/>
      <c r="I8938" s="10"/>
      <c r="J8938" s="9"/>
      <c r="K8938" s="53"/>
      <c r="L8938" s="54"/>
      <c r="P8938" s="17"/>
      <c r="Q8938" s="17"/>
      <c r="R8938" s="17"/>
      <c r="S8938" s="17"/>
      <c r="T8938" s="17"/>
      <c r="U8938" s="17"/>
      <c r="V8938" s="17"/>
      <c r="W8938" s="17"/>
    </row>
    <row r="8939" spans="3:23">
      <c r="C8939" s="3"/>
      <c r="E8939" s="2"/>
      <c r="H8939" s="40"/>
      <c r="I8939" s="10"/>
      <c r="J8939" s="9"/>
      <c r="K8939" s="53"/>
      <c r="L8939" s="54"/>
      <c r="P8939" s="17"/>
      <c r="Q8939" s="17"/>
      <c r="R8939" s="17"/>
      <c r="S8939" s="17"/>
      <c r="T8939" s="17"/>
      <c r="U8939" s="17"/>
      <c r="V8939" s="17"/>
      <c r="W8939" s="17"/>
    </row>
    <row r="8940" spans="3:23">
      <c r="C8940" s="3"/>
      <c r="E8940" s="2"/>
      <c r="H8940" s="40"/>
      <c r="I8940" s="10"/>
      <c r="J8940" s="9"/>
      <c r="K8940" s="53"/>
      <c r="L8940" s="54"/>
      <c r="P8940" s="17"/>
      <c r="Q8940" s="17"/>
      <c r="R8940" s="17"/>
      <c r="S8940" s="17"/>
      <c r="T8940" s="17"/>
      <c r="U8940" s="17"/>
      <c r="V8940" s="17"/>
      <c r="W8940" s="17"/>
    </row>
    <row r="8941" spans="3:23">
      <c r="C8941" s="3"/>
      <c r="E8941" s="2"/>
      <c r="H8941" s="40"/>
      <c r="I8941" s="10"/>
      <c r="J8941" s="9"/>
      <c r="K8941" s="53"/>
      <c r="L8941" s="54"/>
      <c r="P8941" s="17"/>
      <c r="Q8941" s="17"/>
      <c r="R8941" s="17"/>
      <c r="S8941" s="17"/>
      <c r="T8941" s="17"/>
      <c r="U8941" s="17"/>
      <c r="V8941" s="17"/>
      <c r="W8941" s="17"/>
    </row>
    <row r="8942" spans="3:23">
      <c r="C8942" s="3"/>
      <c r="E8942" s="2"/>
      <c r="H8942" s="40"/>
      <c r="I8942" s="10"/>
      <c r="J8942" s="9"/>
      <c r="K8942" s="53"/>
      <c r="L8942" s="54"/>
      <c r="P8942" s="17"/>
      <c r="Q8942" s="17"/>
      <c r="R8942" s="17"/>
      <c r="S8942" s="17"/>
      <c r="T8942" s="17"/>
      <c r="U8942" s="17"/>
      <c r="V8942" s="17"/>
      <c r="W8942" s="17"/>
    </row>
    <row r="8943" spans="3:23">
      <c r="C8943" s="3"/>
      <c r="E8943" s="2"/>
      <c r="H8943" s="40"/>
      <c r="I8943" s="10"/>
      <c r="J8943" s="9"/>
      <c r="K8943" s="53"/>
      <c r="L8943" s="54"/>
      <c r="P8943" s="17"/>
      <c r="Q8943" s="17"/>
      <c r="R8943" s="17"/>
      <c r="S8943" s="17"/>
      <c r="T8943" s="17"/>
      <c r="U8943" s="17"/>
      <c r="V8943" s="17"/>
      <c r="W8943" s="17"/>
    </row>
    <row r="8944" spans="3:23">
      <c r="C8944" s="3"/>
      <c r="E8944" s="2"/>
      <c r="H8944" s="40"/>
      <c r="I8944" s="10"/>
      <c r="J8944" s="9"/>
      <c r="K8944" s="53"/>
      <c r="L8944" s="54"/>
      <c r="P8944" s="17"/>
      <c r="Q8944" s="17"/>
      <c r="R8944" s="17"/>
      <c r="S8944" s="17"/>
      <c r="T8944" s="17"/>
      <c r="U8944" s="17"/>
      <c r="V8944" s="17"/>
      <c r="W8944" s="17"/>
    </row>
    <row r="8945" spans="3:23">
      <c r="C8945" s="3"/>
      <c r="E8945" s="2"/>
      <c r="H8945" s="40"/>
      <c r="I8945" s="10"/>
      <c r="J8945" s="9"/>
      <c r="K8945" s="53"/>
      <c r="L8945" s="54"/>
      <c r="P8945" s="17"/>
      <c r="Q8945" s="17"/>
      <c r="R8945" s="17"/>
      <c r="S8945" s="17"/>
      <c r="T8945" s="17"/>
      <c r="U8945" s="17"/>
      <c r="V8945" s="17"/>
      <c r="W8945" s="17"/>
    </row>
    <row r="8946" spans="3:23">
      <c r="C8946" s="3"/>
      <c r="E8946" s="2"/>
      <c r="H8946" s="40"/>
      <c r="I8946" s="10"/>
      <c r="J8946" s="9"/>
      <c r="K8946" s="53"/>
      <c r="L8946" s="54"/>
      <c r="P8946" s="17"/>
      <c r="Q8946" s="17"/>
      <c r="R8946" s="17"/>
      <c r="S8946" s="17"/>
      <c r="T8946" s="17"/>
      <c r="U8946" s="17"/>
      <c r="V8946" s="17"/>
      <c r="W8946" s="17"/>
    </row>
    <row r="8947" spans="3:23">
      <c r="C8947" s="3"/>
      <c r="E8947" s="2"/>
      <c r="H8947" s="40"/>
      <c r="I8947" s="10"/>
      <c r="J8947" s="9"/>
      <c r="K8947" s="53"/>
      <c r="L8947" s="54"/>
      <c r="P8947" s="17"/>
      <c r="Q8947" s="17"/>
      <c r="R8947" s="17"/>
      <c r="S8947" s="17"/>
      <c r="T8947" s="17"/>
      <c r="U8947" s="17"/>
      <c r="V8947" s="17"/>
      <c r="W8947" s="17"/>
    </row>
    <row r="8948" spans="3:23">
      <c r="C8948" s="3"/>
      <c r="E8948" s="2"/>
      <c r="H8948" s="40"/>
      <c r="I8948" s="10"/>
      <c r="J8948" s="9"/>
      <c r="K8948" s="53"/>
      <c r="L8948" s="54"/>
      <c r="P8948" s="17"/>
      <c r="Q8948" s="17"/>
      <c r="R8948" s="17"/>
      <c r="S8948" s="17"/>
      <c r="T8948" s="17"/>
      <c r="U8948" s="17"/>
      <c r="V8948" s="17"/>
      <c r="W8948" s="17"/>
    </row>
    <row r="8949" spans="3:23">
      <c r="C8949" s="3"/>
      <c r="E8949" s="2"/>
      <c r="H8949" s="40"/>
      <c r="I8949" s="10"/>
      <c r="J8949" s="9"/>
      <c r="K8949" s="53"/>
      <c r="L8949" s="54"/>
      <c r="P8949" s="17"/>
      <c r="Q8949" s="17"/>
      <c r="R8949" s="17"/>
      <c r="S8949" s="17"/>
      <c r="T8949" s="17"/>
      <c r="U8949" s="17"/>
      <c r="V8949" s="17"/>
      <c r="W8949" s="17"/>
    </row>
    <row r="8950" spans="3:23">
      <c r="C8950" s="3"/>
      <c r="E8950" s="2"/>
      <c r="H8950" s="40"/>
      <c r="I8950" s="10"/>
      <c r="J8950" s="9"/>
      <c r="K8950" s="53"/>
      <c r="L8950" s="54"/>
      <c r="P8950" s="17"/>
      <c r="Q8950" s="17"/>
      <c r="R8950" s="17"/>
      <c r="S8950" s="17"/>
      <c r="T8950" s="17"/>
      <c r="U8950" s="17"/>
      <c r="V8950" s="17"/>
      <c r="W8950" s="17"/>
    </row>
    <row r="8951" spans="3:23">
      <c r="C8951" s="3"/>
      <c r="E8951" s="2"/>
      <c r="H8951" s="40"/>
      <c r="I8951" s="10"/>
      <c r="J8951" s="9"/>
      <c r="K8951" s="53"/>
      <c r="L8951" s="54"/>
      <c r="P8951" s="17"/>
      <c r="Q8951" s="17"/>
      <c r="R8951" s="17"/>
      <c r="S8951" s="17"/>
      <c r="T8951" s="17"/>
      <c r="U8951" s="17"/>
      <c r="V8951" s="17"/>
      <c r="W8951" s="17"/>
    </row>
    <row r="8952" spans="3:23">
      <c r="C8952" s="3"/>
      <c r="E8952" s="2"/>
      <c r="H8952" s="40"/>
      <c r="I8952" s="10"/>
      <c r="J8952" s="9"/>
      <c r="K8952" s="53"/>
      <c r="L8952" s="54"/>
      <c r="P8952" s="17"/>
      <c r="Q8952" s="17"/>
      <c r="R8952" s="17"/>
      <c r="S8952" s="17"/>
      <c r="T8952" s="17"/>
      <c r="U8952" s="17"/>
      <c r="V8952" s="17"/>
      <c r="W8952" s="17"/>
    </row>
    <row r="8953" spans="3:23">
      <c r="C8953" s="3"/>
      <c r="E8953" s="2"/>
      <c r="H8953" s="40"/>
      <c r="I8953" s="10"/>
      <c r="J8953" s="9"/>
      <c r="K8953" s="53"/>
      <c r="L8953" s="54"/>
      <c r="P8953" s="17"/>
      <c r="Q8953" s="17"/>
      <c r="R8953" s="17"/>
      <c r="S8953" s="17"/>
      <c r="T8953" s="17"/>
      <c r="U8953" s="17"/>
      <c r="V8953" s="17"/>
      <c r="W8953" s="17"/>
    </row>
    <row r="8954" spans="3:23">
      <c r="C8954" s="3"/>
      <c r="E8954" s="2"/>
      <c r="H8954" s="40"/>
      <c r="I8954" s="10"/>
      <c r="J8954" s="9"/>
      <c r="K8954" s="53"/>
      <c r="L8954" s="54"/>
      <c r="P8954" s="17"/>
      <c r="Q8954" s="17"/>
      <c r="R8954" s="17"/>
      <c r="S8954" s="17"/>
      <c r="T8954" s="17"/>
      <c r="U8954" s="17"/>
      <c r="V8954" s="17"/>
      <c r="W8954" s="17"/>
    </row>
    <row r="8955" spans="3:23">
      <c r="C8955" s="3"/>
      <c r="E8955" s="2"/>
      <c r="H8955" s="40"/>
      <c r="I8955" s="10"/>
      <c r="J8955" s="9"/>
      <c r="K8955" s="53"/>
      <c r="L8955" s="54"/>
      <c r="P8955" s="17"/>
      <c r="Q8955" s="17"/>
      <c r="R8955" s="17"/>
      <c r="S8955" s="17"/>
      <c r="T8955" s="17"/>
      <c r="U8955" s="17"/>
      <c r="V8955" s="17"/>
      <c r="W8955" s="17"/>
    </row>
    <row r="8956" spans="3:23">
      <c r="C8956" s="3"/>
      <c r="E8956" s="2"/>
      <c r="H8956" s="40"/>
      <c r="I8956" s="10"/>
      <c r="J8956" s="9"/>
      <c r="K8956" s="53"/>
      <c r="L8956" s="54"/>
      <c r="P8956" s="17"/>
      <c r="Q8956" s="17"/>
      <c r="R8956" s="17"/>
      <c r="S8956" s="17"/>
      <c r="T8956" s="17"/>
      <c r="U8956" s="17"/>
      <c r="V8956" s="17"/>
      <c r="W8956" s="17"/>
    </row>
    <row r="8957" spans="3:23">
      <c r="C8957" s="3"/>
      <c r="E8957" s="2"/>
      <c r="H8957" s="40"/>
      <c r="I8957" s="10"/>
      <c r="J8957" s="9"/>
      <c r="K8957" s="53"/>
      <c r="L8957" s="54"/>
      <c r="P8957" s="17"/>
      <c r="Q8957" s="17"/>
      <c r="R8957" s="17"/>
      <c r="S8957" s="17"/>
      <c r="T8957" s="17"/>
      <c r="U8957" s="17"/>
      <c r="V8957" s="17"/>
      <c r="W8957" s="17"/>
    </row>
    <row r="8958" spans="3:23">
      <c r="C8958" s="3"/>
      <c r="E8958" s="2"/>
      <c r="H8958" s="40"/>
      <c r="I8958" s="10"/>
      <c r="J8958" s="9"/>
      <c r="K8958" s="53"/>
      <c r="L8958" s="54"/>
      <c r="P8958" s="17"/>
      <c r="Q8958" s="17"/>
      <c r="R8958" s="17"/>
      <c r="S8958" s="17"/>
      <c r="T8958" s="17"/>
      <c r="U8958" s="17"/>
      <c r="V8958" s="17"/>
      <c r="W8958" s="17"/>
    </row>
    <row r="8959" spans="3:23">
      <c r="C8959" s="3"/>
      <c r="E8959" s="2"/>
      <c r="H8959" s="40"/>
      <c r="I8959" s="10"/>
      <c r="J8959" s="9"/>
      <c r="K8959" s="53"/>
      <c r="L8959" s="54"/>
      <c r="P8959" s="17"/>
      <c r="Q8959" s="17"/>
      <c r="R8959" s="17"/>
      <c r="S8959" s="17"/>
      <c r="T8959" s="17"/>
      <c r="U8959" s="17"/>
      <c r="V8959" s="17"/>
      <c r="W8959" s="17"/>
    </row>
    <row r="8960" spans="3:23">
      <c r="C8960" s="3"/>
      <c r="E8960" s="2"/>
      <c r="H8960" s="40"/>
      <c r="I8960" s="10"/>
      <c r="J8960" s="9"/>
      <c r="K8960" s="53"/>
      <c r="L8960" s="54"/>
      <c r="P8960" s="17"/>
      <c r="Q8960" s="17"/>
      <c r="R8960" s="17"/>
      <c r="S8960" s="17"/>
      <c r="T8960" s="17"/>
      <c r="U8960" s="17"/>
      <c r="V8960" s="17"/>
      <c r="W8960" s="17"/>
    </row>
    <row r="8961" spans="3:23">
      <c r="C8961" s="3"/>
      <c r="E8961" s="2"/>
      <c r="H8961" s="40"/>
      <c r="I8961" s="10"/>
      <c r="J8961" s="9"/>
      <c r="K8961" s="53"/>
      <c r="L8961" s="54"/>
      <c r="P8961" s="17"/>
      <c r="Q8961" s="17"/>
      <c r="R8961" s="17"/>
      <c r="S8961" s="17"/>
      <c r="T8961" s="17"/>
      <c r="U8961" s="17"/>
      <c r="V8961" s="17"/>
      <c r="W8961" s="17"/>
    </row>
    <row r="8962" spans="3:23">
      <c r="C8962" s="3"/>
      <c r="E8962" s="2"/>
      <c r="H8962" s="40"/>
      <c r="I8962" s="10"/>
      <c r="J8962" s="9"/>
      <c r="K8962" s="53"/>
      <c r="L8962" s="54"/>
      <c r="P8962" s="17"/>
      <c r="Q8962" s="17"/>
      <c r="R8962" s="17"/>
      <c r="S8962" s="17"/>
      <c r="T8962" s="17"/>
      <c r="U8962" s="17"/>
      <c r="V8962" s="17"/>
      <c r="W8962" s="17"/>
    </row>
    <row r="8963" spans="3:23">
      <c r="C8963" s="3"/>
      <c r="E8963" s="2"/>
      <c r="H8963" s="40"/>
      <c r="I8963" s="10"/>
      <c r="J8963" s="9"/>
      <c r="K8963" s="53"/>
      <c r="L8963" s="54"/>
      <c r="P8963" s="17"/>
      <c r="Q8963" s="17"/>
      <c r="R8963" s="17"/>
      <c r="S8963" s="17"/>
      <c r="T8963" s="17"/>
      <c r="U8963" s="17"/>
      <c r="V8963" s="17"/>
      <c r="W8963" s="17"/>
    </row>
    <row r="8964" spans="3:23">
      <c r="C8964" s="3"/>
      <c r="E8964" s="2"/>
      <c r="H8964" s="40"/>
      <c r="I8964" s="10"/>
      <c r="J8964" s="9"/>
      <c r="K8964" s="53"/>
      <c r="L8964" s="54"/>
      <c r="P8964" s="17"/>
      <c r="Q8964" s="17"/>
      <c r="R8964" s="17"/>
      <c r="S8964" s="17"/>
      <c r="T8964" s="17"/>
      <c r="U8964" s="17"/>
      <c r="V8964" s="17"/>
      <c r="W8964" s="17"/>
    </row>
    <row r="8965" spans="3:23">
      <c r="C8965" s="3"/>
      <c r="E8965" s="2"/>
      <c r="H8965" s="40"/>
      <c r="I8965" s="10"/>
      <c r="J8965" s="9"/>
      <c r="K8965" s="53"/>
      <c r="L8965" s="54"/>
      <c r="P8965" s="17"/>
      <c r="Q8965" s="17"/>
      <c r="R8965" s="17"/>
      <c r="S8965" s="17"/>
      <c r="T8965" s="17"/>
      <c r="U8965" s="17"/>
      <c r="V8965" s="17"/>
      <c r="W8965" s="17"/>
    </row>
    <row r="8966" spans="3:23">
      <c r="C8966" s="3"/>
      <c r="E8966" s="2"/>
      <c r="H8966" s="40"/>
      <c r="I8966" s="10"/>
      <c r="J8966" s="9"/>
      <c r="K8966" s="53"/>
      <c r="L8966" s="54"/>
      <c r="P8966" s="17"/>
      <c r="Q8966" s="17"/>
      <c r="R8966" s="17"/>
      <c r="S8966" s="17"/>
      <c r="T8966" s="17"/>
      <c r="U8966" s="17"/>
      <c r="V8966" s="17"/>
      <c r="W8966" s="17"/>
    </row>
    <row r="8967" spans="3:23">
      <c r="C8967" s="3"/>
      <c r="E8967" s="2"/>
      <c r="H8967" s="40"/>
      <c r="I8967" s="10"/>
      <c r="J8967" s="9"/>
      <c r="K8967" s="53"/>
      <c r="L8967" s="54"/>
      <c r="P8967" s="17"/>
      <c r="Q8967" s="17"/>
      <c r="R8967" s="17"/>
      <c r="S8967" s="17"/>
      <c r="T8967" s="17"/>
      <c r="U8967" s="17"/>
      <c r="V8967" s="17"/>
      <c r="W8967" s="17"/>
    </row>
    <row r="8968" spans="3:23">
      <c r="C8968" s="3"/>
      <c r="E8968" s="2"/>
      <c r="H8968" s="40"/>
      <c r="I8968" s="10"/>
      <c r="J8968" s="9"/>
      <c r="K8968" s="53"/>
      <c r="L8968" s="54"/>
      <c r="P8968" s="17"/>
      <c r="Q8968" s="17"/>
      <c r="R8968" s="17"/>
      <c r="S8968" s="17"/>
      <c r="T8968" s="17"/>
      <c r="U8968" s="17"/>
      <c r="V8968" s="17"/>
      <c r="W8968" s="17"/>
    </row>
    <row r="8969" spans="3:23">
      <c r="C8969" s="3"/>
      <c r="E8969" s="2"/>
      <c r="H8969" s="40"/>
      <c r="I8969" s="10"/>
      <c r="J8969" s="9"/>
      <c r="K8969" s="53"/>
      <c r="L8969" s="54"/>
      <c r="P8969" s="17"/>
      <c r="Q8969" s="17"/>
      <c r="R8969" s="17"/>
      <c r="S8969" s="17"/>
      <c r="T8969" s="17"/>
      <c r="U8969" s="17"/>
      <c r="V8969" s="17"/>
      <c r="W8969" s="17"/>
    </row>
    <row r="8970" spans="3:23">
      <c r="C8970" s="3"/>
      <c r="E8970" s="2"/>
      <c r="H8970" s="40"/>
      <c r="I8970" s="10"/>
      <c r="J8970" s="9"/>
      <c r="K8970" s="53"/>
      <c r="L8970" s="54"/>
      <c r="P8970" s="17"/>
      <c r="Q8970" s="17"/>
      <c r="R8970" s="17"/>
      <c r="S8970" s="17"/>
      <c r="T8970" s="17"/>
      <c r="U8970" s="17"/>
      <c r="V8970" s="17"/>
      <c r="W8970" s="17"/>
    </row>
    <row r="8971" spans="3:23">
      <c r="C8971" s="3"/>
      <c r="E8971" s="2"/>
      <c r="H8971" s="40"/>
      <c r="I8971" s="10"/>
      <c r="J8971" s="9"/>
      <c r="K8971" s="53"/>
      <c r="L8971" s="54"/>
      <c r="P8971" s="17"/>
      <c r="Q8971" s="17"/>
      <c r="R8971" s="17"/>
      <c r="S8971" s="17"/>
      <c r="T8971" s="17"/>
      <c r="U8971" s="17"/>
      <c r="V8971" s="17"/>
      <c r="W8971" s="17"/>
    </row>
    <row r="8972" spans="3:23">
      <c r="C8972" s="3"/>
      <c r="E8972" s="2"/>
      <c r="H8972" s="40"/>
      <c r="I8972" s="10"/>
      <c r="J8972" s="9"/>
      <c r="K8972" s="53"/>
      <c r="L8972" s="54"/>
      <c r="P8972" s="17"/>
      <c r="Q8972" s="17"/>
      <c r="R8972" s="17"/>
      <c r="S8972" s="17"/>
      <c r="T8972" s="17"/>
      <c r="U8972" s="17"/>
      <c r="V8972" s="17"/>
      <c r="W8972" s="17"/>
    </row>
    <row r="8973" spans="3:23">
      <c r="C8973" s="3"/>
      <c r="E8973" s="2"/>
      <c r="H8973" s="40"/>
      <c r="I8973" s="10"/>
      <c r="J8973" s="9"/>
      <c r="K8973" s="53"/>
      <c r="L8973" s="54"/>
      <c r="P8973" s="17"/>
      <c r="Q8973" s="17"/>
      <c r="R8973" s="17"/>
      <c r="S8973" s="17"/>
      <c r="T8973" s="17"/>
      <c r="U8973" s="17"/>
      <c r="V8973" s="17"/>
      <c r="W8973" s="17"/>
    </row>
    <row r="8974" spans="3:23">
      <c r="C8974" s="3"/>
      <c r="E8974" s="2"/>
      <c r="H8974" s="40"/>
      <c r="I8974" s="10"/>
      <c r="J8974" s="9"/>
      <c r="K8974" s="53"/>
      <c r="L8974" s="54"/>
      <c r="P8974" s="17"/>
      <c r="Q8974" s="17"/>
      <c r="R8974" s="17"/>
      <c r="S8974" s="17"/>
      <c r="T8974" s="17"/>
      <c r="U8974" s="17"/>
      <c r="V8974" s="17"/>
      <c r="W8974" s="17"/>
    </row>
    <row r="8975" spans="3:23">
      <c r="C8975" s="3"/>
      <c r="E8975" s="2"/>
      <c r="H8975" s="40"/>
      <c r="I8975" s="10"/>
      <c r="J8975" s="9"/>
      <c r="K8975" s="53"/>
      <c r="L8975" s="54"/>
      <c r="P8975" s="17"/>
      <c r="Q8975" s="17"/>
      <c r="R8975" s="17"/>
      <c r="S8975" s="17"/>
      <c r="T8975" s="17"/>
      <c r="U8975" s="17"/>
      <c r="V8975" s="17"/>
      <c r="W8975" s="17"/>
    </row>
    <row r="8976" spans="3:23">
      <c r="C8976" s="3"/>
      <c r="E8976" s="2"/>
      <c r="H8976" s="40"/>
      <c r="I8976" s="10"/>
      <c r="J8976" s="9"/>
      <c r="K8976" s="53"/>
      <c r="L8976" s="54"/>
      <c r="P8976" s="17"/>
      <c r="Q8976" s="17"/>
      <c r="R8976" s="17"/>
      <c r="S8976" s="17"/>
      <c r="T8976" s="17"/>
      <c r="U8976" s="17"/>
      <c r="V8976" s="17"/>
      <c r="W8976" s="17"/>
    </row>
    <row r="8977" spans="3:23">
      <c r="C8977" s="3"/>
      <c r="E8977" s="2"/>
      <c r="H8977" s="40"/>
      <c r="I8977" s="10"/>
      <c r="J8977" s="9"/>
      <c r="K8977" s="53"/>
      <c r="L8977" s="54"/>
      <c r="P8977" s="17"/>
      <c r="Q8977" s="17"/>
      <c r="R8977" s="17"/>
      <c r="S8977" s="17"/>
      <c r="T8977" s="17"/>
      <c r="U8977" s="17"/>
      <c r="V8977" s="17"/>
      <c r="W8977" s="17"/>
    </row>
    <row r="8978" spans="3:23">
      <c r="C8978" s="3"/>
      <c r="E8978" s="2"/>
      <c r="H8978" s="40"/>
      <c r="I8978" s="10"/>
      <c r="J8978" s="9"/>
      <c r="K8978" s="53"/>
      <c r="L8978" s="54"/>
      <c r="P8978" s="17"/>
      <c r="Q8978" s="17"/>
      <c r="R8978" s="17"/>
      <c r="S8978" s="17"/>
      <c r="T8978" s="17"/>
      <c r="U8978" s="17"/>
      <c r="V8978" s="17"/>
      <c r="W8978" s="17"/>
    </row>
    <row r="8979" spans="3:23">
      <c r="C8979" s="3"/>
      <c r="E8979" s="2"/>
      <c r="H8979" s="40"/>
      <c r="I8979" s="10"/>
      <c r="J8979" s="9"/>
      <c r="K8979" s="53"/>
      <c r="L8979" s="54"/>
      <c r="P8979" s="17"/>
      <c r="Q8979" s="17"/>
      <c r="R8979" s="17"/>
      <c r="S8979" s="17"/>
      <c r="T8979" s="17"/>
      <c r="U8979" s="17"/>
      <c r="V8979" s="17"/>
      <c r="W8979" s="17"/>
    </row>
    <row r="8980" spans="3:23">
      <c r="C8980" s="3"/>
      <c r="E8980" s="2"/>
      <c r="H8980" s="40"/>
      <c r="I8980" s="10"/>
      <c r="J8980" s="9"/>
      <c r="K8980" s="53"/>
      <c r="L8980" s="54"/>
      <c r="P8980" s="17"/>
      <c r="Q8980" s="17"/>
      <c r="R8980" s="17"/>
      <c r="S8980" s="17"/>
      <c r="T8980" s="17"/>
      <c r="U8980" s="17"/>
      <c r="V8980" s="17"/>
      <c r="W8980" s="17"/>
    </row>
    <row r="8981" spans="3:23">
      <c r="C8981" s="3"/>
      <c r="E8981" s="2"/>
      <c r="H8981" s="40"/>
      <c r="I8981" s="10"/>
      <c r="J8981" s="9"/>
      <c r="K8981" s="53"/>
      <c r="L8981" s="54"/>
      <c r="P8981" s="17"/>
      <c r="Q8981" s="17"/>
      <c r="R8981" s="17"/>
      <c r="S8981" s="17"/>
      <c r="T8981" s="17"/>
      <c r="U8981" s="17"/>
      <c r="V8981" s="17"/>
      <c r="W8981" s="17"/>
    </row>
    <row r="8982" spans="3:23">
      <c r="C8982" s="3"/>
      <c r="E8982" s="2"/>
      <c r="H8982" s="40"/>
      <c r="I8982" s="10"/>
      <c r="J8982" s="9"/>
      <c r="K8982" s="53"/>
      <c r="L8982" s="54"/>
      <c r="P8982" s="17"/>
      <c r="Q8982" s="17"/>
      <c r="R8982" s="17"/>
      <c r="S8982" s="17"/>
      <c r="T8982" s="17"/>
      <c r="U8982" s="17"/>
      <c r="V8982" s="17"/>
      <c r="W8982" s="17"/>
    </row>
    <row r="8983" spans="3:23">
      <c r="C8983" s="3"/>
      <c r="E8983" s="2"/>
      <c r="H8983" s="40"/>
      <c r="I8983" s="10"/>
      <c r="J8983" s="9"/>
      <c r="K8983" s="53"/>
      <c r="L8983" s="54"/>
      <c r="P8983" s="17"/>
      <c r="Q8983" s="17"/>
      <c r="R8983" s="17"/>
      <c r="S8983" s="17"/>
      <c r="T8983" s="17"/>
      <c r="U8983" s="17"/>
      <c r="V8983" s="17"/>
      <c r="W8983" s="17"/>
    </row>
    <row r="8984" spans="3:23">
      <c r="C8984" s="3"/>
      <c r="E8984" s="2"/>
      <c r="H8984" s="40"/>
      <c r="I8984" s="10"/>
      <c r="J8984" s="9"/>
      <c r="K8984" s="53"/>
      <c r="L8984" s="54"/>
      <c r="P8984" s="17"/>
      <c r="Q8984" s="17"/>
      <c r="R8984" s="17"/>
      <c r="S8984" s="17"/>
      <c r="T8984" s="17"/>
      <c r="U8984" s="17"/>
      <c r="V8984" s="17"/>
      <c r="W8984" s="17"/>
    </row>
    <row r="8985" spans="3:23">
      <c r="C8985" s="3"/>
      <c r="E8985" s="2"/>
      <c r="H8985" s="40"/>
      <c r="I8985" s="10"/>
      <c r="J8985" s="9"/>
      <c r="K8985" s="53"/>
      <c r="L8985" s="54"/>
      <c r="P8985" s="17"/>
      <c r="Q8985" s="17"/>
      <c r="R8985" s="17"/>
      <c r="S8985" s="17"/>
      <c r="T8985" s="17"/>
      <c r="U8985" s="17"/>
      <c r="V8985" s="17"/>
      <c r="W8985" s="17"/>
    </row>
    <row r="8986" spans="3:23">
      <c r="C8986" s="3"/>
      <c r="E8986" s="2"/>
      <c r="H8986" s="40"/>
      <c r="I8986" s="10"/>
      <c r="J8986" s="9"/>
      <c r="K8986" s="53"/>
      <c r="L8986" s="54"/>
      <c r="P8986" s="17"/>
      <c r="Q8986" s="17"/>
      <c r="R8986" s="17"/>
      <c r="S8986" s="17"/>
      <c r="T8986" s="17"/>
      <c r="U8986" s="17"/>
      <c r="V8986" s="17"/>
      <c r="W8986" s="17"/>
    </row>
    <row r="8987" spans="3:23">
      <c r="C8987" s="3"/>
      <c r="E8987" s="2"/>
      <c r="H8987" s="40"/>
      <c r="I8987" s="10"/>
      <c r="J8987" s="9"/>
      <c r="K8987" s="53"/>
      <c r="L8987" s="54"/>
      <c r="P8987" s="17"/>
      <c r="Q8987" s="17"/>
      <c r="R8987" s="17"/>
      <c r="S8987" s="17"/>
      <c r="T8987" s="17"/>
      <c r="U8987" s="17"/>
      <c r="V8987" s="17"/>
      <c r="W8987" s="17"/>
    </row>
    <row r="8988" spans="3:23">
      <c r="C8988" s="3"/>
      <c r="E8988" s="2"/>
      <c r="H8988" s="40"/>
      <c r="I8988" s="10"/>
      <c r="J8988" s="9"/>
      <c r="K8988" s="53"/>
      <c r="L8988" s="54"/>
      <c r="P8988" s="17"/>
      <c r="Q8988" s="17"/>
      <c r="R8988" s="17"/>
      <c r="S8988" s="17"/>
      <c r="T8988" s="17"/>
      <c r="U8988" s="17"/>
      <c r="V8988" s="17"/>
      <c r="W8988" s="17"/>
    </row>
    <row r="8989" spans="3:23">
      <c r="C8989" s="3"/>
      <c r="E8989" s="2"/>
      <c r="H8989" s="40"/>
      <c r="I8989" s="10"/>
      <c r="J8989" s="9"/>
      <c r="K8989" s="53"/>
      <c r="L8989" s="54"/>
      <c r="P8989" s="17"/>
      <c r="Q8989" s="17"/>
      <c r="R8989" s="17"/>
      <c r="S8989" s="17"/>
      <c r="T8989" s="17"/>
      <c r="U8989" s="17"/>
      <c r="V8989" s="17"/>
      <c r="W8989" s="17"/>
    </row>
    <row r="8990" spans="3:23">
      <c r="C8990" s="3"/>
      <c r="E8990" s="2"/>
      <c r="H8990" s="40"/>
      <c r="I8990" s="10"/>
      <c r="J8990" s="9"/>
      <c r="K8990" s="53"/>
      <c r="L8990" s="54"/>
      <c r="P8990" s="17"/>
      <c r="Q8990" s="17"/>
      <c r="R8990" s="17"/>
      <c r="S8990" s="17"/>
      <c r="T8990" s="17"/>
      <c r="U8990" s="17"/>
      <c r="V8990" s="17"/>
      <c r="W8990" s="17"/>
    </row>
    <row r="8991" spans="3:23">
      <c r="C8991" s="3"/>
      <c r="E8991" s="2"/>
      <c r="H8991" s="40"/>
      <c r="I8991" s="10"/>
      <c r="J8991" s="9"/>
      <c r="K8991" s="53"/>
      <c r="L8991" s="54"/>
      <c r="P8991" s="17"/>
      <c r="Q8991" s="17"/>
      <c r="R8991" s="17"/>
      <c r="S8991" s="17"/>
      <c r="T8991" s="17"/>
      <c r="U8991" s="17"/>
      <c r="V8991" s="17"/>
      <c r="W8991" s="17"/>
    </row>
    <row r="8992" spans="3:23">
      <c r="C8992" s="3"/>
      <c r="E8992" s="2"/>
      <c r="H8992" s="40"/>
      <c r="I8992" s="10"/>
      <c r="J8992" s="9"/>
      <c r="K8992" s="53"/>
      <c r="L8992" s="54"/>
      <c r="P8992" s="17"/>
      <c r="Q8992" s="17"/>
      <c r="R8992" s="17"/>
      <c r="S8992" s="17"/>
      <c r="T8992" s="17"/>
      <c r="U8992" s="17"/>
      <c r="V8992" s="17"/>
      <c r="W8992" s="17"/>
    </row>
    <row r="8993" spans="3:23">
      <c r="C8993" s="3"/>
      <c r="E8993" s="2"/>
      <c r="H8993" s="40"/>
      <c r="I8993" s="10"/>
      <c r="J8993" s="9"/>
      <c r="K8993" s="53"/>
      <c r="L8993" s="54"/>
      <c r="P8993" s="17"/>
      <c r="Q8993" s="17"/>
      <c r="R8993" s="17"/>
      <c r="S8993" s="17"/>
      <c r="T8993" s="17"/>
      <c r="U8993" s="17"/>
      <c r="V8993" s="17"/>
      <c r="W8993" s="17"/>
    </row>
    <row r="8994" spans="3:23">
      <c r="C8994" s="3"/>
      <c r="E8994" s="2"/>
      <c r="H8994" s="40"/>
      <c r="I8994" s="10"/>
      <c r="J8994" s="9"/>
      <c r="K8994" s="53"/>
      <c r="L8994" s="54"/>
      <c r="P8994" s="17"/>
      <c r="Q8994" s="17"/>
      <c r="R8994" s="17"/>
      <c r="S8994" s="17"/>
      <c r="T8994" s="17"/>
      <c r="U8994" s="17"/>
      <c r="V8994" s="17"/>
      <c r="W8994" s="17"/>
    </row>
    <row r="8995" spans="3:23">
      <c r="C8995" s="3"/>
      <c r="E8995" s="2"/>
      <c r="H8995" s="40"/>
      <c r="I8995" s="10"/>
      <c r="J8995" s="9"/>
      <c r="K8995" s="53"/>
      <c r="L8995" s="54"/>
      <c r="P8995" s="17"/>
      <c r="Q8995" s="17"/>
      <c r="R8995" s="17"/>
      <c r="S8995" s="17"/>
      <c r="T8995" s="17"/>
      <c r="U8995" s="17"/>
      <c r="V8995" s="17"/>
      <c r="W8995" s="17"/>
    </row>
    <row r="8996" spans="3:23">
      <c r="C8996" s="3"/>
      <c r="E8996" s="2"/>
      <c r="H8996" s="40"/>
      <c r="I8996" s="10"/>
      <c r="J8996" s="9"/>
      <c r="K8996" s="53"/>
      <c r="L8996" s="54"/>
      <c r="P8996" s="17"/>
      <c r="Q8996" s="17"/>
      <c r="R8996" s="17"/>
      <c r="S8996" s="17"/>
      <c r="T8996" s="17"/>
      <c r="U8996" s="17"/>
      <c r="V8996" s="17"/>
      <c r="W8996" s="17"/>
    </row>
    <row r="8997" spans="3:23">
      <c r="C8997" s="3"/>
      <c r="E8997" s="2"/>
      <c r="H8997" s="40"/>
      <c r="I8997" s="10"/>
      <c r="J8997" s="9"/>
      <c r="K8997" s="53"/>
      <c r="L8997" s="54"/>
      <c r="P8997" s="17"/>
      <c r="Q8997" s="17"/>
      <c r="R8997" s="17"/>
      <c r="S8997" s="17"/>
      <c r="T8997" s="17"/>
      <c r="U8997" s="17"/>
      <c r="V8997" s="17"/>
      <c r="W8997" s="17"/>
    </row>
    <row r="8998" spans="3:23">
      <c r="C8998" s="3"/>
      <c r="E8998" s="2"/>
      <c r="H8998" s="40"/>
      <c r="I8998" s="10"/>
      <c r="J8998" s="9"/>
      <c r="K8998" s="53"/>
      <c r="L8998" s="54"/>
      <c r="P8998" s="17"/>
      <c r="Q8998" s="17"/>
      <c r="R8998" s="17"/>
      <c r="S8998" s="17"/>
      <c r="T8998" s="17"/>
      <c r="U8998" s="17"/>
      <c r="V8998" s="17"/>
      <c r="W8998" s="17"/>
    </row>
    <row r="8999" spans="3:23">
      <c r="C8999" s="3"/>
      <c r="E8999" s="2"/>
      <c r="H8999" s="40"/>
      <c r="I8999" s="10"/>
      <c r="J8999" s="9"/>
      <c r="K8999" s="53"/>
      <c r="L8999" s="54"/>
      <c r="P8999" s="17"/>
      <c r="Q8999" s="17"/>
      <c r="R8999" s="17"/>
      <c r="S8999" s="17"/>
      <c r="T8999" s="17"/>
      <c r="U8999" s="17"/>
      <c r="V8999" s="17"/>
      <c r="W8999" s="17"/>
    </row>
    <row r="9000" spans="3:23">
      <c r="C9000" s="3"/>
      <c r="E9000" s="2"/>
      <c r="H9000" s="40"/>
      <c r="I9000" s="10"/>
      <c r="J9000" s="9"/>
      <c r="K9000" s="53"/>
      <c r="L9000" s="54"/>
      <c r="P9000" s="17"/>
      <c r="Q9000" s="17"/>
      <c r="R9000" s="17"/>
      <c r="S9000" s="17"/>
      <c r="T9000" s="17"/>
      <c r="U9000" s="17"/>
      <c r="V9000" s="17"/>
      <c r="W9000" s="17"/>
    </row>
    <row r="9001" spans="3:23">
      <c r="C9001" s="3"/>
      <c r="E9001" s="2"/>
      <c r="H9001" s="40"/>
      <c r="I9001" s="10"/>
      <c r="J9001" s="9"/>
      <c r="K9001" s="53"/>
      <c r="L9001" s="54"/>
      <c r="P9001" s="17"/>
      <c r="Q9001" s="17"/>
      <c r="R9001" s="17"/>
      <c r="S9001" s="17"/>
      <c r="T9001" s="17"/>
      <c r="U9001" s="17"/>
      <c r="V9001" s="17"/>
      <c r="W9001" s="17"/>
    </row>
    <row r="9002" spans="3:23">
      <c r="C9002" s="3"/>
      <c r="E9002" s="2"/>
      <c r="H9002" s="40"/>
      <c r="I9002" s="10"/>
      <c r="J9002" s="9"/>
      <c r="K9002" s="53"/>
      <c r="L9002" s="54"/>
      <c r="P9002" s="17"/>
      <c r="Q9002" s="17"/>
      <c r="R9002" s="17"/>
      <c r="S9002" s="17"/>
      <c r="T9002" s="17"/>
      <c r="U9002" s="17"/>
      <c r="V9002" s="17"/>
      <c r="W9002" s="17"/>
    </row>
    <row r="9003" spans="3:23">
      <c r="C9003" s="3"/>
      <c r="E9003" s="2"/>
      <c r="H9003" s="40"/>
      <c r="I9003" s="10"/>
      <c r="J9003" s="9"/>
      <c r="K9003" s="53"/>
      <c r="L9003" s="54"/>
      <c r="P9003" s="17"/>
      <c r="Q9003" s="17"/>
      <c r="R9003" s="17"/>
      <c r="S9003" s="17"/>
      <c r="T9003" s="17"/>
      <c r="U9003" s="17"/>
      <c r="V9003" s="17"/>
      <c r="W9003" s="17"/>
    </row>
    <row r="9004" spans="3:23">
      <c r="C9004" s="3"/>
      <c r="E9004" s="2"/>
      <c r="H9004" s="40"/>
      <c r="I9004" s="10"/>
      <c r="J9004" s="9"/>
      <c r="K9004" s="53"/>
      <c r="L9004" s="54"/>
      <c r="P9004" s="17"/>
      <c r="Q9004" s="17"/>
      <c r="R9004" s="17"/>
      <c r="S9004" s="17"/>
      <c r="T9004" s="17"/>
      <c r="U9004" s="17"/>
      <c r="V9004" s="17"/>
      <c r="W9004" s="17"/>
    </row>
    <row r="9005" spans="3:23">
      <c r="C9005" s="3"/>
      <c r="E9005" s="2"/>
      <c r="H9005" s="40"/>
      <c r="I9005" s="10"/>
      <c r="J9005" s="9"/>
      <c r="K9005" s="53"/>
      <c r="L9005" s="54"/>
      <c r="P9005" s="17"/>
      <c r="Q9005" s="17"/>
      <c r="R9005" s="17"/>
      <c r="S9005" s="17"/>
      <c r="T9005" s="17"/>
      <c r="U9005" s="17"/>
      <c r="V9005" s="17"/>
      <c r="W9005" s="17"/>
    </row>
    <row r="9006" spans="3:23">
      <c r="C9006" s="3"/>
      <c r="E9006" s="2"/>
      <c r="H9006" s="40"/>
      <c r="I9006" s="10"/>
      <c r="J9006" s="9"/>
      <c r="K9006" s="53"/>
      <c r="L9006" s="54"/>
      <c r="P9006" s="17"/>
      <c r="Q9006" s="17"/>
      <c r="R9006" s="17"/>
      <c r="S9006" s="17"/>
      <c r="T9006" s="17"/>
      <c r="U9006" s="17"/>
      <c r="V9006" s="17"/>
      <c r="W9006" s="17"/>
    </row>
    <row r="9007" spans="3:23">
      <c r="C9007" s="3"/>
      <c r="E9007" s="2"/>
      <c r="H9007" s="40"/>
      <c r="I9007" s="10"/>
      <c r="J9007" s="9"/>
      <c r="K9007" s="53"/>
      <c r="L9007" s="54"/>
      <c r="P9007" s="17"/>
      <c r="Q9007" s="17"/>
      <c r="R9007" s="17"/>
      <c r="S9007" s="17"/>
      <c r="T9007" s="17"/>
      <c r="U9007" s="17"/>
      <c r="V9007" s="17"/>
      <c r="W9007" s="17"/>
    </row>
    <row r="9008" spans="3:23">
      <c r="C9008" s="3"/>
      <c r="E9008" s="2"/>
      <c r="H9008" s="40"/>
      <c r="I9008" s="10"/>
      <c r="J9008" s="9"/>
      <c r="K9008" s="53"/>
      <c r="L9008" s="54"/>
      <c r="P9008" s="17"/>
      <c r="Q9008" s="17"/>
      <c r="R9008" s="17"/>
      <c r="S9008" s="17"/>
      <c r="T9008" s="17"/>
      <c r="U9008" s="17"/>
      <c r="V9008" s="17"/>
      <c r="W9008" s="17"/>
    </row>
    <row r="9009" spans="3:23">
      <c r="C9009" s="3"/>
      <c r="E9009" s="2"/>
      <c r="H9009" s="40"/>
      <c r="I9009" s="10"/>
      <c r="J9009" s="9"/>
      <c r="K9009" s="53"/>
      <c r="L9009" s="54"/>
      <c r="P9009" s="17"/>
      <c r="Q9009" s="17"/>
      <c r="R9009" s="17"/>
      <c r="S9009" s="17"/>
      <c r="T9009" s="17"/>
      <c r="U9009" s="17"/>
      <c r="V9009" s="17"/>
      <c r="W9009" s="17"/>
    </row>
    <row r="9010" spans="3:23">
      <c r="C9010" s="3"/>
      <c r="E9010" s="2"/>
      <c r="H9010" s="40"/>
      <c r="I9010" s="10"/>
      <c r="J9010" s="9"/>
      <c r="K9010" s="53"/>
      <c r="L9010" s="54"/>
      <c r="P9010" s="17"/>
      <c r="Q9010" s="17"/>
      <c r="R9010" s="17"/>
      <c r="S9010" s="17"/>
      <c r="T9010" s="17"/>
      <c r="U9010" s="17"/>
      <c r="V9010" s="17"/>
      <c r="W9010" s="17"/>
    </row>
    <row r="9011" spans="3:23">
      <c r="C9011" s="3"/>
      <c r="E9011" s="2"/>
      <c r="H9011" s="40"/>
      <c r="I9011" s="10"/>
      <c r="J9011" s="9"/>
      <c r="K9011" s="53"/>
      <c r="L9011" s="54"/>
      <c r="P9011" s="17"/>
      <c r="Q9011" s="17"/>
      <c r="R9011" s="17"/>
      <c r="S9011" s="17"/>
      <c r="T9011" s="17"/>
      <c r="U9011" s="17"/>
      <c r="V9011" s="17"/>
      <c r="W9011" s="17"/>
    </row>
    <row r="9012" spans="3:23">
      <c r="C9012" s="3"/>
      <c r="E9012" s="2"/>
      <c r="H9012" s="40"/>
      <c r="I9012" s="10"/>
      <c r="J9012" s="9"/>
      <c r="K9012" s="53"/>
      <c r="L9012" s="54"/>
      <c r="P9012" s="17"/>
      <c r="Q9012" s="17"/>
      <c r="R9012" s="17"/>
      <c r="S9012" s="17"/>
      <c r="T9012" s="17"/>
      <c r="U9012" s="17"/>
      <c r="V9012" s="17"/>
      <c r="W9012" s="17"/>
    </row>
    <row r="9013" spans="3:23">
      <c r="C9013" s="3"/>
      <c r="E9013" s="2"/>
      <c r="H9013" s="40"/>
      <c r="I9013" s="10"/>
      <c r="J9013" s="9"/>
      <c r="K9013" s="53"/>
      <c r="L9013" s="54"/>
      <c r="P9013" s="17"/>
      <c r="Q9013" s="17"/>
      <c r="R9013" s="17"/>
      <c r="S9013" s="17"/>
      <c r="T9013" s="17"/>
      <c r="U9013" s="17"/>
      <c r="V9013" s="17"/>
      <c r="W9013" s="17"/>
    </row>
    <row r="9014" spans="3:23">
      <c r="C9014" s="3"/>
      <c r="E9014" s="2"/>
      <c r="H9014" s="40"/>
      <c r="I9014" s="10"/>
      <c r="J9014" s="9"/>
      <c r="K9014" s="53"/>
      <c r="L9014" s="54"/>
      <c r="P9014" s="17"/>
      <c r="Q9014" s="17"/>
      <c r="R9014" s="17"/>
      <c r="S9014" s="17"/>
      <c r="T9014" s="17"/>
      <c r="U9014" s="17"/>
      <c r="V9014" s="17"/>
      <c r="W9014" s="17"/>
    </row>
    <row r="9015" spans="3:23">
      <c r="C9015" s="3"/>
      <c r="E9015" s="2"/>
      <c r="H9015" s="40"/>
      <c r="I9015" s="10"/>
      <c r="J9015" s="9"/>
      <c r="K9015" s="53"/>
      <c r="L9015" s="54"/>
      <c r="P9015" s="17"/>
      <c r="Q9015" s="17"/>
      <c r="R9015" s="17"/>
      <c r="S9015" s="17"/>
      <c r="T9015" s="17"/>
      <c r="U9015" s="17"/>
      <c r="V9015" s="17"/>
      <c r="W9015" s="17"/>
    </row>
    <row r="9016" spans="3:23">
      <c r="C9016" s="3"/>
      <c r="E9016" s="2"/>
      <c r="H9016" s="40"/>
      <c r="I9016" s="10"/>
      <c r="J9016" s="9"/>
      <c r="K9016" s="53"/>
      <c r="L9016" s="54"/>
      <c r="P9016" s="17"/>
      <c r="Q9016" s="17"/>
      <c r="R9016" s="17"/>
      <c r="S9016" s="17"/>
      <c r="T9016" s="17"/>
      <c r="U9016" s="17"/>
      <c r="V9016" s="17"/>
      <c r="W9016" s="17"/>
    </row>
    <row r="9017" spans="3:23">
      <c r="C9017" s="3"/>
      <c r="E9017" s="2"/>
      <c r="H9017" s="40"/>
      <c r="I9017" s="10"/>
      <c r="J9017" s="9"/>
      <c r="K9017" s="53"/>
      <c r="L9017" s="54"/>
      <c r="P9017" s="17"/>
      <c r="Q9017" s="17"/>
      <c r="R9017" s="17"/>
      <c r="S9017" s="17"/>
      <c r="T9017" s="17"/>
      <c r="U9017" s="17"/>
      <c r="V9017" s="17"/>
      <c r="W9017" s="17"/>
    </row>
    <row r="9018" spans="3:23">
      <c r="C9018" s="3"/>
      <c r="E9018" s="2"/>
      <c r="H9018" s="40"/>
      <c r="I9018" s="10"/>
      <c r="J9018" s="9"/>
      <c r="K9018" s="53"/>
      <c r="L9018" s="54"/>
      <c r="P9018" s="17"/>
      <c r="Q9018" s="17"/>
      <c r="R9018" s="17"/>
      <c r="S9018" s="17"/>
      <c r="T9018" s="17"/>
      <c r="U9018" s="17"/>
      <c r="V9018" s="17"/>
      <c r="W9018" s="17"/>
    </row>
    <row r="9019" spans="3:23">
      <c r="C9019" s="3"/>
      <c r="E9019" s="2"/>
      <c r="H9019" s="40"/>
      <c r="I9019" s="10"/>
      <c r="J9019" s="9"/>
      <c r="K9019" s="53"/>
      <c r="L9019" s="54"/>
      <c r="P9019" s="17"/>
      <c r="Q9019" s="17"/>
      <c r="R9019" s="17"/>
      <c r="S9019" s="17"/>
      <c r="T9019" s="17"/>
      <c r="U9019" s="17"/>
      <c r="V9019" s="17"/>
      <c r="W9019" s="17"/>
    </row>
    <row r="9020" spans="3:23">
      <c r="C9020" s="3"/>
      <c r="E9020" s="2"/>
      <c r="H9020" s="40"/>
      <c r="I9020" s="10"/>
      <c r="J9020" s="9"/>
      <c r="K9020" s="53"/>
      <c r="L9020" s="54"/>
      <c r="P9020" s="17"/>
      <c r="Q9020" s="17"/>
      <c r="R9020" s="17"/>
      <c r="S9020" s="17"/>
      <c r="T9020" s="17"/>
      <c r="U9020" s="17"/>
      <c r="V9020" s="17"/>
      <c r="W9020" s="17"/>
    </row>
    <row r="9021" spans="3:23">
      <c r="C9021" s="3"/>
      <c r="E9021" s="2"/>
      <c r="H9021" s="40"/>
      <c r="I9021" s="10"/>
      <c r="J9021" s="9"/>
      <c r="K9021" s="53"/>
      <c r="L9021" s="54"/>
      <c r="P9021" s="17"/>
      <c r="Q9021" s="17"/>
      <c r="R9021" s="17"/>
      <c r="S9021" s="17"/>
      <c r="T9021" s="17"/>
      <c r="U9021" s="17"/>
      <c r="V9021" s="17"/>
      <c r="W9021" s="17"/>
    </row>
    <row r="9022" spans="3:23">
      <c r="C9022" s="3"/>
      <c r="E9022" s="2"/>
      <c r="H9022" s="40"/>
      <c r="I9022" s="10"/>
      <c r="J9022" s="9"/>
      <c r="K9022" s="53"/>
      <c r="L9022" s="54"/>
      <c r="P9022" s="17"/>
      <c r="Q9022" s="17"/>
      <c r="R9022" s="17"/>
      <c r="S9022" s="17"/>
      <c r="T9022" s="17"/>
      <c r="U9022" s="17"/>
      <c r="V9022" s="17"/>
      <c r="W9022" s="17"/>
    </row>
    <row r="9023" spans="3:23">
      <c r="C9023" s="3"/>
      <c r="E9023" s="2"/>
      <c r="H9023" s="40"/>
      <c r="I9023" s="10"/>
      <c r="J9023" s="9"/>
      <c r="K9023" s="53"/>
      <c r="L9023" s="54"/>
      <c r="P9023" s="17"/>
      <c r="Q9023" s="17"/>
      <c r="R9023" s="17"/>
      <c r="S9023" s="17"/>
      <c r="T9023" s="17"/>
      <c r="U9023" s="17"/>
      <c r="V9023" s="17"/>
      <c r="W9023" s="17"/>
    </row>
    <row r="9024" spans="3:23">
      <c r="C9024" s="3"/>
      <c r="E9024" s="2"/>
      <c r="H9024" s="40"/>
      <c r="I9024" s="10"/>
      <c r="J9024" s="9"/>
      <c r="K9024" s="53"/>
      <c r="L9024" s="54"/>
      <c r="P9024" s="17"/>
      <c r="Q9024" s="17"/>
      <c r="R9024" s="17"/>
      <c r="S9024" s="17"/>
      <c r="T9024" s="17"/>
      <c r="U9024" s="17"/>
      <c r="V9024" s="17"/>
      <c r="W9024" s="17"/>
    </row>
    <row r="9025" spans="3:23">
      <c r="C9025" s="3"/>
      <c r="E9025" s="2"/>
      <c r="H9025" s="40"/>
      <c r="I9025" s="10"/>
      <c r="J9025" s="9"/>
      <c r="K9025" s="53"/>
      <c r="L9025" s="54"/>
      <c r="P9025" s="17"/>
      <c r="Q9025" s="17"/>
      <c r="R9025" s="17"/>
      <c r="S9025" s="17"/>
      <c r="T9025" s="17"/>
      <c r="U9025" s="17"/>
      <c r="V9025" s="17"/>
      <c r="W9025" s="17"/>
    </row>
    <row r="9026" spans="3:23">
      <c r="C9026" s="3"/>
      <c r="E9026" s="2"/>
      <c r="H9026" s="40"/>
      <c r="I9026" s="10"/>
      <c r="J9026" s="9"/>
      <c r="K9026" s="53"/>
      <c r="L9026" s="54"/>
      <c r="P9026" s="17"/>
      <c r="Q9026" s="17"/>
      <c r="R9026" s="17"/>
      <c r="S9026" s="17"/>
      <c r="T9026" s="17"/>
      <c r="U9026" s="17"/>
      <c r="V9026" s="17"/>
      <c r="W9026" s="17"/>
    </row>
    <row r="9027" spans="3:23">
      <c r="C9027" s="3"/>
      <c r="E9027" s="2"/>
      <c r="H9027" s="40"/>
      <c r="I9027" s="10"/>
      <c r="J9027" s="9"/>
      <c r="K9027" s="53"/>
      <c r="L9027" s="54"/>
      <c r="P9027" s="17"/>
      <c r="Q9027" s="17"/>
      <c r="R9027" s="17"/>
      <c r="S9027" s="17"/>
      <c r="T9027" s="17"/>
      <c r="U9027" s="17"/>
      <c r="V9027" s="17"/>
      <c r="W9027" s="17"/>
    </row>
    <row r="9028" spans="3:23">
      <c r="C9028" s="3"/>
      <c r="E9028" s="2"/>
      <c r="H9028" s="40"/>
      <c r="I9028" s="10"/>
      <c r="J9028" s="9"/>
      <c r="K9028" s="53"/>
      <c r="L9028" s="54"/>
      <c r="P9028" s="17"/>
      <c r="Q9028" s="17"/>
      <c r="R9028" s="17"/>
      <c r="S9028" s="17"/>
      <c r="T9028" s="17"/>
      <c r="U9028" s="17"/>
      <c r="V9028" s="17"/>
      <c r="W9028" s="17"/>
    </row>
    <row r="9029" spans="3:23">
      <c r="C9029" s="3"/>
      <c r="E9029" s="2"/>
      <c r="H9029" s="40"/>
      <c r="I9029" s="10"/>
      <c r="J9029" s="9"/>
      <c r="K9029" s="53"/>
      <c r="L9029" s="54"/>
      <c r="P9029" s="17"/>
      <c r="Q9029" s="17"/>
      <c r="R9029" s="17"/>
      <c r="S9029" s="17"/>
      <c r="T9029" s="17"/>
      <c r="U9029" s="17"/>
      <c r="V9029" s="17"/>
      <c r="W9029" s="17"/>
    </row>
    <row r="9030" spans="3:23">
      <c r="C9030" s="3"/>
      <c r="E9030" s="2"/>
      <c r="H9030" s="40"/>
      <c r="I9030" s="10"/>
      <c r="J9030" s="9"/>
      <c r="K9030" s="53"/>
      <c r="L9030" s="54"/>
      <c r="P9030" s="17"/>
      <c r="Q9030" s="17"/>
      <c r="R9030" s="17"/>
      <c r="S9030" s="17"/>
      <c r="T9030" s="17"/>
      <c r="U9030" s="17"/>
      <c r="V9030" s="17"/>
      <c r="W9030" s="17"/>
    </row>
    <row r="9031" spans="3:23">
      <c r="C9031" s="3"/>
      <c r="E9031" s="2"/>
      <c r="H9031" s="40"/>
      <c r="I9031" s="10"/>
      <c r="J9031" s="9"/>
      <c r="K9031" s="53"/>
      <c r="L9031" s="54"/>
      <c r="P9031" s="17"/>
      <c r="Q9031" s="17"/>
      <c r="R9031" s="17"/>
      <c r="S9031" s="17"/>
      <c r="T9031" s="17"/>
      <c r="U9031" s="17"/>
      <c r="V9031" s="17"/>
      <c r="W9031" s="17"/>
    </row>
    <row r="9032" spans="3:23">
      <c r="C9032" s="3"/>
      <c r="E9032" s="2"/>
      <c r="H9032" s="40"/>
      <c r="I9032" s="10"/>
      <c r="J9032" s="9"/>
      <c r="K9032" s="53"/>
      <c r="L9032" s="54"/>
      <c r="P9032" s="17"/>
      <c r="Q9032" s="17"/>
      <c r="R9032" s="17"/>
      <c r="S9032" s="17"/>
      <c r="T9032" s="17"/>
      <c r="U9032" s="17"/>
      <c r="V9032" s="17"/>
      <c r="W9032" s="17"/>
    </row>
    <row r="9033" spans="3:23">
      <c r="C9033" s="3"/>
      <c r="E9033" s="2"/>
      <c r="H9033" s="40"/>
      <c r="I9033" s="10"/>
      <c r="J9033" s="9"/>
      <c r="K9033" s="53"/>
      <c r="L9033" s="54"/>
      <c r="P9033" s="17"/>
      <c r="Q9033" s="17"/>
      <c r="R9033" s="17"/>
      <c r="S9033" s="17"/>
      <c r="T9033" s="17"/>
      <c r="U9033" s="17"/>
      <c r="V9033" s="17"/>
      <c r="W9033" s="17"/>
    </row>
    <row r="9034" spans="3:23">
      <c r="C9034" s="3"/>
      <c r="E9034" s="2"/>
      <c r="H9034" s="40"/>
      <c r="I9034" s="10"/>
      <c r="J9034" s="9"/>
      <c r="K9034" s="53"/>
      <c r="L9034" s="54"/>
      <c r="P9034" s="17"/>
      <c r="Q9034" s="17"/>
      <c r="R9034" s="17"/>
      <c r="S9034" s="17"/>
      <c r="T9034" s="17"/>
      <c r="U9034" s="17"/>
      <c r="V9034" s="17"/>
      <c r="W9034" s="17"/>
    </row>
    <row r="9035" spans="3:23">
      <c r="C9035" s="3"/>
      <c r="E9035" s="2"/>
      <c r="H9035" s="40"/>
      <c r="I9035" s="10"/>
      <c r="J9035" s="9"/>
      <c r="K9035" s="53"/>
      <c r="L9035" s="54"/>
      <c r="P9035" s="17"/>
      <c r="Q9035" s="17"/>
      <c r="R9035" s="17"/>
      <c r="S9035" s="17"/>
      <c r="T9035" s="17"/>
      <c r="U9035" s="17"/>
      <c r="V9035" s="17"/>
      <c r="W9035" s="17"/>
    </row>
    <row r="9036" spans="3:23">
      <c r="C9036" s="3"/>
      <c r="E9036" s="2"/>
      <c r="H9036" s="40"/>
      <c r="I9036" s="10"/>
      <c r="J9036" s="9"/>
      <c r="K9036" s="53"/>
      <c r="L9036" s="54"/>
      <c r="P9036" s="17"/>
      <c r="Q9036" s="17"/>
      <c r="R9036" s="17"/>
      <c r="S9036" s="17"/>
      <c r="T9036" s="17"/>
      <c r="U9036" s="17"/>
      <c r="V9036" s="17"/>
      <c r="W9036" s="17"/>
    </row>
    <row r="9037" spans="3:23">
      <c r="C9037" s="3"/>
      <c r="E9037" s="2"/>
      <c r="H9037" s="40"/>
      <c r="I9037" s="10"/>
      <c r="J9037" s="9"/>
      <c r="K9037" s="53"/>
      <c r="L9037" s="54"/>
      <c r="P9037" s="17"/>
      <c r="Q9037" s="17"/>
      <c r="R9037" s="17"/>
      <c r="S9037" s="17"/>
      <c r="T9037" s="17"/>
      <c r="U9037" s="17"/>
      <c r="V9037" s="17"/>
      <c r="W9037" s="17"/>
    </row>
    <row r="9038" spans="3:23">
      <c r="C9038" s="3"/>
      <c r="E9038" s="2"/>
      <c r="H9038" s="40"/>
      <c r="I9038" s="10"/>
      <c r="J9038" s="9"/>
      <c r="K9038" s="53"/>
      <c r="L9038" s="54"/>
      <c r="P9038" s="17"/>
      <c r="Q9038" s="17"/>
      <c r="R9038" s="17"/>
      <c r="S9038" s="17"/>
      <c r="T9038" s="17"/>
      <c r="U9038" s="17"/>
      <c r="V9038" s="17"/>
      <c r="W9038" s="17"/>
    </row>
    <row r="9039" spans="3:23">
      <c r="C9039" s="3"/>
      <c r="E9039" s="2"/>
      <c r="H9039" s="40"/>
      <c r="I9039" s="10"/>
      <c r="J9039" s="9"/>
      <c r="K9039" s="53"/>
      <c r="L9039" s="54"/>
      <c r="P9039" s="17"/>
      <c r="Q9039" s="17"/>
      <c r="R9039" s="17"/>
      <c r="S9039" s="17"/>
      <c r="T9039" s="17"/>
      <c r="U9039" s="17"/>
      <c r="V9039" s="17"/>
      <c r="W9039" s="17"/>
    </row>
    <row r="9040" spans="3:23">
      <c r="C9040" s="3"/>
      <c r="E9040" s="2"/>
      <c r="H9040" s="40"/>
      <c r="I9040" s="10"/>
      <c r="J9040" s="9"/>
      <c r="K9040" s="53"/>
      <c r="L9040" s="54"/>
      <c r="P9040" s="17"/>
      <c r="Q9040" s="17"/>
      <c r="R9040" s="17"/>
      <c r="S9040" s="17"/>
      <c r="T9040" s="17"/>
      <c r="U9040" s="17"/>
      <c r="V9040" s="17"/>
      <c r="W9040" s="17"/>
    </row>
    <row r="9041" spans="3:23">
      <c r="C9041" s="3"/>
      <c r="E9041" s="2"/>
      <c r="H9041" s="40"/>
      <c r="I9041" s="10"/>
      <c r="J9041" s="9"/>
      <c r="K9041" s="53"/>
      <c r="L9041" s="54"/>
      <c r="P9041" s="17"/>
      <c r="Q9041" s="17"/>
      <c r="R9041" s="17"/>
      <c r="S9041" s="17"/>
      <c r="T9041" s="17"/>
      <c r="U9041" s="17"/>
      <c r="V9041" s="17"/>
      <c r="W9041" s="17"/>
    </row>
    <row r="9042" spans="3:23">
      <c r="C9042" s="3"/>
      <c r="E9042" s="2"/>
      <c r="H9042" s="40"/>
      <c r="I9042" s="10"/>
      <c r="J9042" s="9"/>
      <c r="K9042" s="53"/>
      <c r="L9042" s="54"/>
      <c r="P9042" s="17"/>
      <c r="Q9042" s="17"/>
      <c r="R9042" s="17"/>
      <c r="S9042" s="17"/>
      <c r="T9042" s="17"/>
      <c r="U9042" s="17"/>
      <c r="V9042" s="17"/>
      <c r="W9042" s="17"/>
    </row>
    <row r="9043" spans="3:23">
      <c r="C9043" s="3"/>
      <c r="E9043" s="2"/>
      <c r="H9043" s="40"/>
      <c r="I9043" s="10"/>
      <c r="J9043" s="9"/>
      <c r="K9043" s="53"/>
      <c r="L9043" s="54"/>
      <c r="P9043" s="17"/>
      <c r="Q9043" s="17"/>
      <c r="R9043" s="17"/>
      <c r="S9043" s="17"/>
      <c r="T9043" s="17"/>
      <c r="U9043" s="17"/>
      <c r="V9043" s="17"/>
      <c r="W9043" s="17"/>
    </row>
    <row r="9044" spans="3:23">
      <c r="C9044" s="3"/>
      <c r="E9044" s="2"/>
      <c r="H9044" s="40"/>
      <c r="I9044" s="10"/>
      <c r="J9044" s="9"/>
      <c r="K9044" s="53"/>
      <c r="L9044" s="54"/>
      <c r="P9044" s="17"/>
      <c r="Q9044" s="17"/>
      <c r="R9044" s="17"/>
      <c r="S9044" s="17"/>
      <c r="T9044" s="17"/>
      <c r="U9044" s="17"/>
      <c r="V9044" s="17"/>
      <c r="W9044" s="17"/>
    </row>
    <row r="9045" spans="3:23">
      <c r="C9045" s="3"/>
      <c r="E9045" s="2"/>
      <c r="H9045" s="40"/>
      <c r="I9045" s="10"/>
      <c r="J9045" s="9"/>
      <c r="K9045" s="53"/>
      <c r="L9045" s="54"/>
      <c r="P9045" s="17"/>
      <c r="Q9045" s="17"/>
      <c r="R9045" s="17"/>
      <c r="S9045" s="17"/>
      <c r="T9045" s="17"/>
      <c r="U9045" s="17"/>
      <c r="V9045" s="17"/>
      <c r="W9045" s="17"/>
    </row>
    <row r="9046" spans="3:23">
      <c r="C9046" s="3"/>
      <c r="E9046" s="2"/>
      <c r="H9046" s="40"/>
      <c r="I9046" s="10"/>
      <c r="J9046" s="9"/>
      <c r="K9046" s="53"/>
      <c r="L9046" s="54"/>
      <c r="P9046" s="17"/>
      <c r="Q9046" s="17"/>
      <c r="R9046" s="17"/>
      <c r="S9046" s="17"/>
      <c r="T9046" s="17"/>
      <c r="U9046" s="17"/>
      <c r="V9046" s="17"/>
      <c r="W9046" s="17"/>
    </row>
    <row r="9047" spans="3:23">
      <c r="C9047" s="3"/>
      <c r="E9047" s="2"/>
      <c r="H9047" s="40"/>
      <c r="I9047" s="10"/>
      <c r="J9047" s="9"/>
      <c r="K9047" s="53"/>
      <c r="L9047" s="54"/>
      <c r="P9047" s="17"/>
      <c r="Q9047" s="17"/>
      <c r="R9047" s="17"/>
      <c r="S9047" s="17"/>
      <c r="T9047" s="17"/>
      <c r="U9047" s="17"/>
      <c r="V9047" s="17"/>
      <c r="W9047" s="17"/>
    </row>
    <row r="9048" spans="3:23">
      <c r="C9048" s="3"/>
      <c r="E9048" s="2"/>
      <c r="H9048" s="40"/>
      <c r="I9048" s="10"/>
      <c r="J9048" s="9"/>
      <c r="K9048" s="53"/>
      <c r="L9048" s="54"/>
      <c r="P9048" s="17"/>
      <c r="Q9048" s="17"/>
      <c r="R9048" s="17"/>
      <c r="S9048" s="17"/>
      <c r="T9048" s="17"/>
      <c r="U9048" s="17"/>
      <c r="V9048" s="17"/>
      <c r="W9048" s="17"/>
    </row>
    <row r="9049" spans="3:23">
      <c r="C9049" s="3"/>
      <c r="E9049" s="2"/>
      <c r="H9049" s="40"/>
      <c r="I9049" s="10"/>
      <c r="J9049" s="9"/>
      <c r="K9049" s="53"/>
      <c r="L9049" s="54"/>
      <c r="P9049" s="17"/>
      <c r="Q9049" s="17"/>
      <c r="R9049" s="17"/>
      <c r="S9049" s="17"/>
      <c r="T9049" s="17"/>
      <c r="U9049" s="17"/>
      <c r="V9049" s="17"/>
      <c r="W9049" s="17"/>
    </row>
    <row r="9050" spans="3:23">
      <c r="C9050" s="3"/>
      <c r="E9050" s="2"/>
      <c r="H9050" s="40"/>
      <c r="I9050" s="10"/>
      <c r="J9050" s="9"/>
      <c r="K9050" s="53"/>
      <c r="L9050" s="54"/>
      <c r="P9050" s="17"/>
      <c r="Q9050" s="17"/>
      <c r="R9050" s="17"/>
      <c r="S9050" s="17"/>
      <c r="T9050" s="17"/>
      <c r="U9050" s="17"/>
      <c r="V9050" s="17"/>
      <c r="W9050" s="17"/>
    </row>
    <row r="9051" spans="3:23">
      <c r="C9051" s="3"/>
      <c r="E9051" s="2"/>
      <c r="H9051" s="40"/>
      <c r="I9051" s="10"/>
      <c r="J9051" s="9"/>
      <c r="K9051" s="53"/>
      <c r="L9051" s="54"/>
      <c r="P9051" s="17"/>
      <c r="Q9051" s="17"/>
      <c r="R9051" s="17"/>
      <c r="S9051" s="17"/>
      <c r="T9051" s="17"/>
      <c r="U9051" s="17"/>
      <c r="V9051" s="17"/>
      <c r="W9051" s="17"/>
    </row>
    <row r="9052" spans="3:23">
      <c r="C9052" s="3"/>
      <c r="E9052" s="2"/>
      <c r="H9052" s="40"/>
      <c r="I9052" s="10"/>
      <c r="J9052" s="9"/>
      <c r="K9052" s="53"/>
      <c r="L9052" s="54"/>
      <c r="P9052" s="17"/>
      <c r="Q9052" s="17"/>
      <c r="R9052" s="17"/>
      <c r="S9052" s="17"/>
      <c r="T9052" s="17"/>
      <c r="U9052" s="17"/>
      <c r="V9052" s="17"/>
      <c r="W9052" s="17"/>
    </row>
    <row r="9053" spans="3:23">
      <c r="C9053" s="3"/>
      <c r="E9053" s="2"/>
      <c r="H9053" s="40"/>
      <c r="I9053" s="10"/>
      <c r="J9053" s="9"/>
      <c r="K9053" s="53"/>
      <c r="L9053" s="54"/>
      <c r="P9053" s="17"/>
      <c r="Q9053" s="17"/>
      <c r="R9053" s="17"/>
      <c r="S9053" s="17"/>
      <c r="T9053" s="17"/>
      <c r="U9053" s="17"/>
      <c r="V9053" s="17"/>
      <c r="W9053" s="17"/>
    </row>
    <row r="9054" spans="3:23">
      <c r="C9054" s="3"/>
      <c r="E9054" s="2"/>
      <c r="H9054" s="40"/>
      <c r="I9054" s="10"/>
      <c r="J9054" s="9"/>
      <c r="K9054" s="53"/>
      <c r="L9054" s="54"/>
      <c r="P9054" s="17"/>
      <c r="Q9054" s="17"/>
      <c r="R9054" s="17"/>
      <c r="S9054" s="17"/>
      <c r="T9054" s="17"/>
      <c r="U9054" s="17"/>
      <c r="V9054" s="17"/>
      <c r="W9054" s="17"/>
    </row>
    <row r="9055" spans="3:23">
      <c r="C9055" s="3"/>
      <c r="E9055" s="2"/>
      <c r="H9055" s="40"/>
      <c r="I9055" s="10"/>
      <c r="J9055" s="9"/>
      <c r="K9055" s="53"/>
      <c r="L9055" s="54"/>
      <c r="P9055" s="17"/>
      <c r="Q9055" s="17"/>
      <c r="R9055" s="17"/>
      <c r="S9055" s="17"/>
      <c r="T9055" s="17"/>
      <c r="U9055" s="17"/>
      <c r="V9055" s="17"/>
      <c r="W9055" s="17"/>
    </row>
    <row r="9056" spans="3:23">
      <c r="C9056" s="3"/>
      <c r="E9056" s="2"/>
      <c r="H9056" s="40"/>
      <c r="I9056" s="10"/>
      <c r="J9056" s="9"/>
      <c r="K9056" s="53"/>
      <c r="L9056" s="54"/>
      <c r="P9056" s="17"/>
      <c r="Q9056" s="17"/>
      <c r="R9056" s="17"/>
      <c r="S9056" s="17"/>
      <c r="T9056" s="17"/>
      <c r="U9056" s="17"/>
      <c r="V9056" s="17"/>
      <c r="W9056" s="17"/>
    </row>
    <row r="9057" spans="3:23">
      <c r="C9057" s="3"/>
      <c r="E9057" s="2"/>
      <c r="H9057" s="40"/>
      <c r="I9057" s="10"/>
      <c r="J9057" s="9"/>
      <c r="K9057" s="53"/>
      <c r="L9057" s="54"/>
      <c r="P9057" s="17"/>
      <c r="Q9057" s="17"/>
      <c r="R9057" s="17"/>
      <c r="S9057" s="17"/>
      <c r="T9057" s="17"/>
      <c r="U9057" s="17"/>
      <c r="V9057" s="17"/>
      <c r="W9057" s="17"/>
    </row>
    <row r="9058" spans="3:23">
      <c r="C9058" s="3"/>
      <c r="E9058" s="2"/>
      <c r="H9058" s="40"/>
      <c r="I9058" s="10"/>
      <c r="J9058" s="9"/>
      <c r="K9058" s="53"/>
      <c r="L9058" s="54"/>
      <c r="P9058" s="17"/>
      <c r="Q9058" s="17"/>
      <c r="R9058" s="17"/>
      <c r="S9058" s="17"/>
      <c r="T9058" s="17"/>
      <c r="U9058" s="17"/>
      <c r="V9058" s="17"/>
      <c r="W9058" s="17"/>
    </row>
    <row r="9059" spans="3:23">
      <c r="C9059" s="3"/>
      <c r="E9059" s="2"/>
      <c r="H9059" s="40"/>
      <c r="I9059" s="10"/>
      <c r="J9059" s="9"/>
      <c r="K9059" s="53"/>
      <c r="L9059" s="54"/>
      <c r="P9059" s="17"/>
      <c r="Q9059" s="17"/>
      <c r="R9059" s="17"/>
      <c r="S9059" s="17"/>
      <c r="T9059" s="17"/>
      <c r="U9059" s="17"/>
      <c r="V9059" s="17"/>
      <c r="W9059" s="17"/>
    </row>
    <row r="9060" spans="3:23">
      <c r="C9060" s="3"/>
      <c r="E9060" s="2"/>
      <c r="H9060" s="40"/>
      <c r="I9060" s="10"/>
      <c r="J9060" s="9"/>
      <c r="K9060" s="53"/>
      <c r="L9060" s="54"/>
      <c r="P9060" s="17"/>
      <c r="Q9060" s="17"/>
      <c r="R9060" s="17"/>
      <c r="S9060" s="17"/>
      <c r="T9060" s="17"/>
      <c r="U9060" s="17"/>
      <c r="V9060" s="17"/>
      <c r="W9060" s="17"/>
    </row>
    <row r="9061" spans="3:23">
      <c r="C9061" s="3"/>
      <c r="E9061" s="2"/>
      <c r="H9061" s="40"/>
      <c r="I9061" s="10"/>
      <c r="J9061" s="9"/>
      <c r="K9061" s="53"/>
      <c r="L9061" s="54"/>
      <c r="P9061" s="17"/>
      <c r="Q9061" s="17"/>
      <c r="R9061" s="17"/>
      <c r="S9061" s="17"/>
      <c r="T9061" s="17"/>
      <c r="U9061" s="17"/>
      <c r="V9061" s="17"/>
      <c r="W9061" s="17"/>
    </row>
    <row r="9062" spans="3:23">
      <c r="C9062" s="3"/>
      <c r="E9062" s="2"/>
      <c r="H9062" s="40"/>
      <c r="I9062" s="10"/>
      <c r="J9062" s="9"/>
      <c r="K9062" s="53"/>
      <c r="L9062" s="54"/>
      <c r="P9062" s="17"/>
      <c r="Q9062" s="17"/>
      <c r="R9062" s="17"/>
      <c r="S9062" s="17"/>
      <c r="T9062" s="17"/>
      <c r="U9062" s="17"/>
      <c r="V9062" s="17"/>
      <c r="W9062" s="17"/>
    </row>
    <row r="9063" spans="3:23">
      <c r="C9063" s="3"/>
      <c r="E9063" s="2"/>
      <c r="H9063" s="40"/>
      <c r="I9063" s="10"/>
      <c r="J9063" s="9"/>
      <c r="K9063" s="53"/>
      <c r="L9063" s="54"/>
      <c r="P9063" s="17"/>
      <c r="Q9063" s="17"/>
      <c r="R9063" s="17"/>
      <c r="S9063" s="17"/>
      <c r="T9063" s="17"/>
      <c r="U9063" s="17"/>
      <c r="V9063" s="17"/>
      <c r="W9063" s="17"/>
    </row>
    <row r="9064" spans="3:23">
      <c r="C9064" s="3"/>
      <c r="E9064" s="2"/>
      <c r="H9064" s="40"/>
      <c r="I9064" s="10"/>
      <c r="J9064" s="9"/>
      <c r="K9064" s="53"/>
      <c r="L9064" s="54"/>
      <c r="P9064" s="17"/>
      <c r="Q9064" s="17"/>
      <c r="R9064" s="17"/>
      <c r="S9064" s="17"/>
      <c r="T9064" s="17"/>
      <c r="U9064" s="17"/>
      <c r="V9064" s="17"/>
      <c r="W9064" s="17"/>
    </row>
    <row r="9065" spans="3:23">
      <c r="C9065" s="3"/>
      <c r="E9065" s="2"/>
      <c r="H9065" s="40"/>
      <c r="I9065" s="10"/>
      <c r="J9065" s="9"/>
      <c r="K9065" s="53"/>
      <c r="L9065" s="54"/>
      <c r="P9065" s="17"/>
      <c r="Q9065" s="17"/>
      <c r="R9065" s="17"/>
      <c r="S9065" s="17"/>
      <c r="T9065" s="17"/>
      <c r="U9065" s="17"/>
      <c r="V9065" s="17"/>
      <c r="W9065" s="17"/>
    </row>
    <row r="9066" spans="3:23">
      <c r="C9066" s="3"/>
      <c r="E9066" s="2"/>
      <c r="H9066" s="40"/>
      <c r="I9066" s="10"/>
      <c r="J9066" s="9"/>
      <c r="K9066" s="53"/>
      <c r="L9066" s="54"/>
      <c r="P9066" s="17"/>
      <c r="Q9066" s="17"/>
      <c r="R9066" s="17"/>
      <c r="S9066" s="17"/>
      <c r="T9066" s="17"/>
      <c r="U9066" s="17"/>
      <c r="V9066" s="17"/>
      <c r="W9066" s="17"/>
    </row>
    <row r="9067" spans="3:23">
      <c r="C9067" s="3"/>
      <c r="E9067" s="2"/>
      <c r="H9067" s="40"/>
      <c r="I9067" s="10"/>
      <c r="J9067" s="9"/>
      <c r="K9067" s="53"/>
      <c r="L9067" s="54"/>
      <c r="P9067" s="17"/>
      <c r="Q9067" s="17"/>
      <c r="R9067" s="17"/>
      <c r="S9067" s="17"/>
      <c r="T9067" s="17"/>
      <c r="U9067" s="17"/>
      <c r="V9067" s="17"/>
      <c r="W9067" s="17"/>
    </row>
    <row r="9068" spans="3:23">
      <c r="C9068" s="3"/>
      <c r="E9068" s="2"/>
      <c r="H9068" s="40"/>
      <c r="I9068" s="10"/>
      <c r="J9068" s="9"/>
      <c r="K9068" s="53"/>
      <c r="L9068" s="54"/>
      <c r="P9068" s="17"/>
      <c r="Q9068" s="17"/>
      <c r="R9068" s="17"/>
      <c r="S9068" s="17"/>
      <c r="T9068" s="17"/>
      <c r="U9068" s="17"/>
      <c r="V9068" s="17"/>
      <c r="W9068" s="17"/>
    </row>
    <row r="9069" spans="3:23">
      <c r="C9069" s="3"/>
      <c r="E9069" s="2"/>
      <c r="H9069" s="40"/>
      <c r="I9069" s="10"/>
      <c r="J9069" s="9"/>
      <c r="K9069" s="53"/>
      <c r="L9069" s="54"/>
      <c r="P9069" s="17"/>
      <c r="Q9069" s="17"/>
      <c r="R9069" s="17"/>
      <c r="S9069" s="17"/>
      <c r="T9069" s="17"/>
      <c r="U9069" s="17"/>
      <c r="V9069" s="17"/>
      <c r="W9069" s="17"/>
    </row>
    <row r="9070" spans="3:23">
      <c r="C9070" s="3"/>
      <c r="E9070" s="2"/>
      <c r="H9070" s="40"/>
      <c r="I9070" s="10"/>
      <c r="J9070" s="9"/>
      <c r="K9070" s="53"/>
      <c r="L9070" s="54"/>
      <c r="P9070" s="17"/>
      <c r="Q9070" s="17"/>
      <c r="R9070" s="17"/>
      <c r="S9070" s="17"/>
      <c r="T9070" s="17"/>
      <c r="U9070" s="17"/>
      <c r="V9070" s="17"/>
      <c r="W9070" s="17"/>
    </row>
    <row r="9071" spans="3:23">
      <c r="C9071" s="3"/>
      <c r="E9071" s="2"/>
      <c r="H9071" s="40"/>
      <c r="I9071" s="10"/>
      <c r="J9071" s="9"/>
      <c r="K9071" s="53"/>
      <c r="L9071" s="54"/>
      <c r="P9071" s="17"/>
      <c r="Q9071" s="17"/>
      <c r="R9071" s="17"/>
      <c r="S9071" s="17"/>
      <c r="T9071" s="17"/>
      <c r="U9071" s="17"/>
      <c r="V9071" s="17"/>
      <c r="W9071" s="17"/>
    </row>
    <row r="9072" spans="3:23">
      <c r="C9072" s="3"/>
      <c r="E9072" s="2"/>
      <c r="H9072" s="40"/>
      <c r="I9072" s="10"/>
      <c r="J9072" s="9"/>
      <c r="K9072" s="53"/>
      <c r="L9072" s="54"/>
      <c r="P9072" s="17"/>
      <c r="Q9072" s="17"/>
      <c r="R9072" s="17"/>
      <c r="S9072" s="17"/>
      <c r="T9072" s="17"/>
      <c r="U9072" s="17"/>
      <c r="V9072" s="17"/>
      <c r="W9072" s="17"/>
    </row>
    <row r="9073" spans="3:23">
      <c r="C9073" s="3"/>
      <c r="E9073" s="2"/>
      <c r="H9073" s="40"/>
      <c r="I9073" s="10"/>
      <c r="J9073" s="9"/>
      <c r="K9073" s="53"/>
      <c r="L9073" s="54"/>
      <c r="P9073" s="17"/>
      <c r="Q9073" s="17"/>
      <c r="R9073" s="17"/>
      <c r="S9073" s="17"/>
      <c r="T9073" s="17"/>
      <c r="U9073" s="17"/>
      <c r="V9073" s="17"/>
      <c r="W9073" s="17"/>
    </row>
    <row r="9074" spans="3:23">
      <c r="C9074" s="3"/>
      <c r="E9074" s="2"/>
      <c r="H9074" s="40"/>
      <c r="I9074" s="10"/>
      <c r="J9074" s="9"/>
      <c r="K9074" s="53"/>
      <c r="L9074" s="54"/>
      <c r="P9074" s="17"/>
      <c r="Q9074" s="17"/>
      <c r="R9074" s="17"/>
      <c r="S9074" s="17"/>
      <c r="T9074" s="17"/>
      <c r="U9074" s="17"/>
      <c r="V9074" s="17"/>
      <c r="W9074" s="17"/>
    </row>
    <row r="9075" spans="3:23">
      <c r="C9075" s="3"/>
      <c r="E9075" s="2"/>
      <c r="H9075" s="40"/>
      <c r="I9075" s="10"/>
      <c r="J9075" s="9"/>
      <c r="K9075" s="53"/>
      <c r="L9075" s="54"/>
      <c r="P9075" s="17"/>
      <c r="Q9075" s="17"/>
      <c r="R9075" s="17"/>
      <c r="S9075" s="17"/>
      <c r="T9075" s="17"/>
      <c r="U9075" s="17"/>
      <c r="V9075" s="17"/>
      <c r="W9075" s="17"/>
    </row>
    <row r="9076" spans="3:23">
      <c r="C9076" s="3"/>
      <c r="E9076" s="2"/>
      <c r="H9076" s="40"/>
      <c r="I9076" s="10"/>
      <c r="J9076" s="9"/>
      <c r="K9076" s="53"/>
      <c r="L9076" s="54"/>
      <c r="P9076" s="17"/>
      <c r="Q9076" s="17"/>
      <c r="R9076" s="17"/>
      <c r="S9076" s="17"/>
      <c r="T9076" s="17"/>
      <c r="U9076" s="17"/>
      <c r="V9076" s="17"/>
      <c r="W9076" s="17"/>
    </row>
    <row r="9077" spans="3:23">
      <c r="C9077" s="3"/>
      <c r="E9077" s="2"/>
      <c r="H9077" s="40"/>
      <c r="I9077" s="10"/>
      <c r="J9077" s="9"/>
      <c r="K9077" s="53"/>
      <c r="L9077" s="54"/>
      <c r="P9077" s="17"/>
      <c r="Q9077" s="17"/>
      <c r="R9077" s="17"/>
      <c r="S9077" s="17"/>
      <c r="T9077" s="17"/>
      <c r="U9077" s="17"/>
      <c r="V9077" s="17"/>
      <c r="W9077" s="17"/>
    </row>
    <row r="9078" spans="3:23">
      <c r="C9078" s="3"/>
      <c r="E9078" s="2"/>
      <c r="H9078" s="40"/>
      <c r="I9078" s="10"/>
      <c r="J9078" s="9"/>
      <c r="K9078" s="53"/>
      <c r="L9078" s="54"/>
      <c r="P9078" s="17"/>
      <c r="Q9078" s="17"/>
      <c r="R9078" s="17"/>
      <c r="S9078" s="17"/>
      <c r="T9078" s="17"/>
      <c r="U9078" s="17"/>
      <c r="V9078" s="17"/>
      <c r="W9078" s="17"/>
    </row>
    <row r="9079" spans="3:23">
      <c r="C9079" s="3"/>
      <c r="E9079" s="2"/>
      <c r="H9079" s="40"/>
      <c r="I9079" s="10"/>
      <c r="J9079" s="9"/>
      <c r="K9079" s="53"/>
      <c r="L9079" s="54"/>
      <c r="P9079" s="17"/>
      <c r="Q9079" s="17"/>
      <c r="R9079" s="17"/>
      <c r="S9079" s="17"/>
      <c r="T9079" s="17"/>
      <c r="U9079" s="17"/>
      <c r="V9079" s="17"/>
      <c r="W9079" s="17"/>
    </row>
    <row r="9080" spans="3:23">
      <c r="C9080" s="3"/>
      <c r="E9080" s="2"/>
      <c r="H9080" s="40"/>
      <c r="I9080" s="10"/>
      <c r="J9080" s="9"/>
      <c r="K9080" s="53"/>
      <c r="L9080" s="54"/>
      <c r="P9080" s="17"/>
      <c r="Q9080" s="17"/>
      <c r="R9080" s="17"/>
      <c r="S9080" s="17"/>
      <c r="T9080" s="17"/>
      <c r="U9080" s="17"/>
      <c r="V9080" s="17"/>
      <c r="W9080" s="17"/>
    </row>
    <row r="9081" spans="3:23">
      <c r="C9081" s="3"/>
      <c r="E9081" s="2"/>
      <c r="H9081" s="40"/>
      <c r="I9081" s="10"/>
      <c r="J9081" s="9"/>
      <c r="K9081" s="53"/>
      <c r="L9081" s="54"/>
      <c r="P9081" s="17"/>
      <c r="Q9081" s="17"/>
      <c r="R9081" s="17"/>
      <c r="S9081" s="17"/>
      <c r="T9081" s="17"/>
      <c r="U9081" s="17"/>
      <c r="V9081" s="17"/>
      <c r="W9081" s="17"/>
    </row>
    <row r="9082" spans="3:23">
      <c r="C9082" s="3"/>
      <c r="E9082" s="2"/>
      <c r="H9082" s="40"/>
      <c r="I9082" s="10"/>
      <c r="J9082" s="9"/>
      <c r="K9082" s="53"/>
      <c r="L9082" s="54"/>
      <c r="P9082" s="17"/>
      <c r="Q9082" s="17"/>
      <c r="R9082" s="17"/>
      <c r="S9082" s="17"/>
      <c r="T9082" s="17"/>
      <c r="U9082" s="17"/>
      <c r="V9082" s="17"/>
      <c r="W9082" s="17"/>
    </row>
    <row r="9083" spans="3:23">
      <c r="C9083" s="3"/>
      <c r="E9083" s="2"/>
      <c r="H9083" s="40"/>
      <c r="I9083" s="10"/>
      <c r="J9083" s="9"/>
      <c r="K9083" s="53"/>
      <c r="L9083" s="54"/>
      <c r="P9083" s="17"/>
      <c r="Q9083" s="17"/>
      <c r="R9083" s="17"/>
      <c r="S9083" s="17"/>
      <c r="T9083" s="17"/>
      <c r="U9083" s="17"/>
      <c r="V9083" s="17"/>
      <c r="W9083" s="17"/>
    </row>
    <row r="9084" spans="3:23">
      <c r="C9084" s="3"/>
      <c r="E9084" s="2"/>
      <c r="H9084" s="40"/>
      <c r="I9084" s="10"/>
      <c r="J9084" s="9"/>
      <c r="K9084" s="53"/>
      <c r="L9084" s="54"/>
      <c r="P9084" s="17"/>
      <c r="Q9084" s="17"/>
      <c r="R9084" s="17"/>
      <c r="S9084" s="17"/>
      <c r="T9084" s="17"/>
      <c r="U9084" s="17"/>
      <c r="V9084" s="17"/>
      <c r="W9084" s="17"/>
    </row>
    <row r="9085" spans="3:23">
      <c r="C9085" s="3"/>
      <c r="E9085" s="2"/>
      <c r="H9085" s="40"/>
      <c r="I9085" s="10"/>
      <c r="J9085" s="9"/>
      <c r="K9085" s="53"/>
      <c r="L9085" s="54"/>
      <c r="P9085" s="17"/>
      <c r="Q9085" s="17"/>
      <c r="R9085" s="17"/>
      <c r="S9085" s="17"/>
      <c r="T9085" s="17"/>
      <c r="U9085" s="17"/>
      <c r="V9085" s="17"/>
      <c r="W9085" s="17"/>
    </row>
    <row r="9086" spans="3:23">
      <c r="C9086" s="3"/>
      <c r="E9086" s="2"/>
      <c r="H9086" s="40"/>
      <c r="I9086" s="10"/>
      <c r="J9086" s="9"/>
      <c r="K9086" s="53"/>
      <c r="L9086" s="54"/>
      <c r="P9086" s="17"/>
      <c r="Q9086" s="17"/>
      <c r="R9086" s="17"/>
      <c r="S9086" s="17"/>
      <c r="T9086" s="17"/>
      <c r="U9086" s="17"/>
      <c r="V9086" s="17"/>
      <c r="W9086" s="17"/>
    </row>
    <row r="9087" spans="3:23">
      <c r="C9087" s="3"/>
      <c r="E9087" s="2"/>
      <c r="H9087" s="40"/>
      <c r="I9087" s="10"/>
      <c r="J9087" s="9"/>
      <c r="K9087" s="53"/>
      <c r="L9087" s="54"/>
      <c r="P9087" s="17"/>
      <c r="Q9087" s="17"/>
      <c r="R9087" s="17"/>
      <c r="S9087" s="17"/>
      <c r="T9087" s="17"/>
      <c r="U9087" s="17"/>
      <c r="V9087" s="17"/>
      <c r="W9087" s="17"/>
    </row>
    <row r="9088" spans="3:23">
      <c r="C9088" s="3"/>
      <c r="E9088" s="2"/>
      <c r="H9088" s="40"/>
      <c r="I9088" s="10"/>
      <c r="J9088" s="9"/>
      <c r="K9088" s="53"/>
      <c r="L9088" s="54"/>
      <c r="P9088" s="17"/>
      <c r="Q9088" s="17"/>
      <c r="R9088" s="17"/>
      <c r="S9088" s="17"/>
      <c r="T9088" s="17"/>
      <c r="U9088" s="17"/>
      <c r="V9088" s="17"/>
      <c r="W9088" s="17"/>
    </row>
    <row r="9089" spans="3:23">
      <c r="C9089" s="3"/>
      <c r="E9089" s="2"/>
      <c r="H9089" s="40"/>
      <c r="I9089" s="10"/>
      <c r="J9089" s="9"/>
      <c r="K9089" s="53"/>
      <c r="L9089" s="54"/>
      <c r="P9089" s="17"/>
      <c r="Q9089" s="17"/>
      <c r="R9089" s="17"/>
      <c r="S9089" s="17"/>
      <c r="T9089" s="17"/>
      <c r="U9089" s="17"/>
      <c r="V9089" s="17"/>
      <c r="W9089" s="17"/>
    </row>
    <row r="9090" spans="3:23">
      <c r="C9090" s="3"/>
      <c r="E9090" s="2"/>
      <c r="H9090" s="40"/>
      <c r="I9090" s="10"/>
      <c r="J9090" s="9"/>
      <c r="K9090" s="53"/>
      <c r="L9090" s="54"/>
      <c r="P9090" s="17"/>
      <c r="Q9090" s="17"/>
      <c r="R9090" s="17"/>
      <c r="S9090" s="17"/>
      <c r="T9090" s="17"/>
      <c r="U9090" s="17"/>
      <c r="V9090" s="17"/>
      <c r="W9090" s="17"/>
    </row>
    <row r="9091" spans="3:23">
      <c r="C9091" s="3"/>
      <c r="E9091" s="2"/>
      <c r="H9091" s="40"/>
      <c r="I9091" s="10"/>
      <c r="J9091" s="9"/>
      <c r="K9091" s="53"/>
      <c r="L9091" s="54"/>
      <c r="P9091" s="17"/>
      <c r="Q9091" s="17"/>
      <c r="R9091" s="17"/>
      <c r="S9091" s="17"/>
      <c r="T9091" s="17"/>
      <c r="U9091" s="17"/>
      <c r="V9091" s="17"/>
      <c r="W9091" s="17"/>
    </row>
    <row r="9092" spans="3:23">
      <c r="C9092" s="3"/>
      <c r="E9092" s="2"/>
      <c r="H9092" s="40"/>
      <c r="I9092" s="10"/>
      <c r="J9092" s="9"/>
      <c r="K9092" s="53"/>
      <c r="L9092" s="54"/>
      <c r="P9092" s="17"/>
      <c r="Q9092" s="17"/>
      <c r="R9092" s="17"/>
      <c r="S9092" s="17"/>
      <c r="T9092" s="17"/>
      <c r="U9092" s="17"/>
      <c r="V9092" s="17"/>
      <c r="W9092" s="17"/>
    </row>
    <row r="9093" spans="3:23">
      <c r="C9093" s="3"/>
      <c r="E9093" s="2"/>
      <c r="H9093" s="40"/>
      <c r="I9093" s="10"/>
      <c r="J9093" s="9"/>
      <c r="K9093" s="53"/>
      <c r="L9093" s="54"/>
      <c r="P9093" s="17"/>
      <c r="Q9093" s="17"/>
      <c r="R9093" s="17"/>
      <c r="S9093" s="17"/>
      <c r="T9093" s="17"/>
      <c r="U9093" s="17"/>
      <c r="V9093" s="17"/>
      <c r="W9093" s="17"/>
    </row>
    <row r="9094" spans="3:23">
      <c r="C9094" s="3"/>
      <c r="E9094" s="2"/>
      <c r="H9094" s="40"/>
      <c r="I9094" s="10"/>
      <c r="J9094" s="9"/>
      <c r="K9094" s="53"/>
      <c r="L9094" s="54"/>
      <c r="P9094" s="17"/>
      <c r="Q9094" s="17"/>
      <c r="R9094" s="17"/>
      <c r="S9094" s="17"/>
      <c r="T9094" s="17"/>
      <c r="U9094" s="17"/>
      <c r="V9094" s="17"/>
      <c r="W9094" s="17"/>
    </row>
    <row r="9095" spans="3:23">
      <c r="C9095" s="3"/>
      <c r="E9095" s="2"/>
      <c r="H9095" s="40"/>
      <c r="I9095" s="10"/>
      <c r="J9095" s="9"/>
      <c r="K9095" s="53"/>
      <c r="L9095" s="54"/>
      <c r="P9095" s="17"/>
      <c r="Q9095" s="17"/>
      <c r="R9095" s="17"/>
      <c r="S9095" s="17"/>
      <c r="T9095" s="17"/>
      <c r="U9095" s="17"/>
      <c r="V9095" s="17"/>
      <c r="W9095" s="17"/>
    </row>
    <row r="9096" spans="3:23">
      <c r="C9096" s="3"/>
      <c r="E9096" s="2"/>
      <c r="H9096" s="40"/>
      <c r="I9096" s="10"/>
      <c r="J9096" s="9"/>
      <c r="K9096" s="53"/>
      <c r="L9096" s="54"/>
      <c r="P9096" s="17"/>
      <c r="Q9096" s="17"/>
      <c r="R9096" s="17"/>
      <c r="S9096" s="17"/>
      <c r="T9096" s="17"/>
      <c r="U9096" s="17"/>
      <c r="V9096" s="17"/>
      <c r="W9096" s="17"/>
    </row>
    <row r="9097" spans="3:23">
      <c r="C9097" s="3"/>
      <c r="E9097" s="2"/>
      <c r="H9097" s="40"/>
      <c r="I9097" s="10"/>
      <c r="J9097" s="9"/>
      <c r="K9097" s="53"/>
      <c r="L9097" s="54"/>
      <c r="P9097" s="17"/>
      <c r="Q9097" s="17"/>
      <c r="R9097" s="17"/>
      <c r="S9097" s="17"/>
      <c r="T9097" s="17"/>
      <c r="U9097" s="17"/>
      <c r="V9097" s="17"/>
      <c r="W9097" s="17"/>
    </row>
    <row r="9098" spans="3:23">
      <c r="C9098" s="3"/>
      <c r="E9098" s="2"/>
      <c r="H9098" s="40"/>
      <c r="I9098" s="10"/>
      <c r="J9098" s="9"/>
      <c r="K9098" s="53"/>
      <c r="L9098" s="54"/>
      <c r="P9098" s="17"/>
      <c r="Q9098" s="17"/>
      <c r="R9098" s="17"/>
      <c r="S9098" s="17"/>
      <c r="T9098" s="17"/>
      <c r="U9098" s="17"/>
      <c r="V9098" s="17"/>
      <c r="W9098" s="17"/>
    </row>
    <row r="9099" spans="3:23">
      <c r="C9099" s="3"/>
      <c r="E9099" s="2"/>
      <c r="H9099" s="40"/>
      <c r="I9099" s="10"/>
      <c r="J9099" s="9"/>
      <c r="K9099" s="53"/>
      <c r="L9099" s="54"/>
      <c r="P9099" s="17"/>
      <c r="Q9099" s="17"/>
      <c r="R9099" s="17"/>
      <c r="S9099" s="17"/>
      <c r="T9099" s="17"/>
      <c r="U9099" s="17"/>
      <c r="V9099" s="17"/>
      <c r="W9099" s="17"/>
    </row>
    <row r="9100" spans="3:23">
      <c r="C9100" s="3"/>
      <c r="E9100" s="2"/>
      <c r="H9100" s="40"/>
      <c r="I9100" s="10"/>
      <c r="J9100" s="9"/>
      <c r="K9100" s="53"/>
      <c r="L9100" s="54"/>
      <c r="P9100" s="17"/>
      <c r="Q9100" s="17"/>
      <c r="R9100" s="17"/>
      <c r="S9100" s="17"/>
      <c r="T9100" s="17"/>
      <c r="U9100" s="17"/>
      <c r="V9100" s="17"/>
      <c r="W9100" s="17"/>
    </row>
    <row r="9101" spans="3:23">
      <c r="C9101" s="3"/>
      <c r="E9101" s="2"/>
      <c r="H9101" s="40"/>
      <c r="I9101" s="10"/>
      <c r="J9101" s="9"/>
      <c r="K9101" s="53"/>
      <c r="L9101" s="54"/>
      <c r="P9101" s="17"/>
      <c r="Q9101" s="17"/>
      <c r="R9101" s="17"/>
      <c r="S9101" s="17"/>
      <c r="T9101" s="17"/>
      <c r="U9101" s="17"/>
      <c r="V9101" s="17"/>
      <c r="W9101" s="17"/>
    </row>
    <row r="9102" spans="3:23">
      <c r="C9102" s="3"/>
      <c r="E9102" s="2"/>
      <c r="H9102" s="40"/>
      <c r="I9102" s="10"/>
      <c r="J9102" s="9"/>
      <c r="K9102" s="53"/>
      <c r="L9102" s="54"/>
      <c r="P9102" s="17"/>
      <c r="Q9102" s="17"/>
      <c r="R9102" s="17"/>
      <c r="S9102" s="17"/>
      <c r="T9102" s="17"/>
      <c r="U9102" s="17"/>
      <c r="V9102" s="17"/>
      <c r="W9102" s="17"/>
    </row>
    <row r="9103" spans="3:23">
      <c r="C9103" s="3"/>
      <c r="E9103" s="2"/>
      <c r="H9103" s="40"/>
      <c r="I9103" s="10"/>
      <c r="J9103" s="9"/>
      <c r="K9103" s="53"/>
      <c r="L9103" s="54"/>
      <c r="P9103" s="17"/>
      <c r="Q9103" s="17"/>
      <c r="R9103" s="17"/>
      <c r="S9103" s="17"/>
      <c r="T9103" s="17"/>
      <c r="U9103" s="17"/>
      <c r="V9103" s="17"/>
      <c r="W9103" s="17"/>
    </row>
    <row r="9104" spans="3:23">
      <c r="C9104" s="3"/>
      <c r="E9104" s="2"/>
      <c r="H9104" s="40"/>
      <c r="I9104" s="10"/>
      <c r="J9104" s="9"/>
      <c r="K9104" s="53"/>
      <c r="L9104" s="54"/>
      <c r="P9104" s="17"/>
      <c r="Q9104" s="17"/>
      <c r="R9104" s="17"/>
      <c r="S9104" s="17"/>
      <c r="T9104" s="17"/>
      <c r="U9104" s="17"/>
      <c r="V9104" s="17"/>
      <c r="W9104" s="17"/>
    </row>
    <row r="9105" spans="3:23">
      <c r="C9105" s="3"/>
      <c r="E9105" s="2"/>
      <c r="H9105" s="40"/>
      <c r="I9105" s="10"/>
      <c r="J9105" s="9"/>
      <c r="K9105" s="53"/>
      <c r="L9105" s="54"/>
      <c r="P9105" s="17"/>
      <c r="Q9105" s="17"/>
      <c r="R9105" s="17"/>
      <c r="S9105" s="17"/>
      <c r="T9105" s="17"/>
      <c r="U9105" s="17"/>
      <c r="V9105" s="17"/>
      <c r="W9105" s="17"/>
    </row>
    <row r="9106" spans="3:23">
      <c r="C9106" s="3"/>
      <c r="E9106" s="2"/>
      <c r="H9106" s="40"/>
      <c r="I9106" s="10"/>
      <c r="J9106" s="9"/>
      <c r="K9106" s="53"/>
      <c r="L9106" s="54"/>
      <c r="P9106" s="17"/>
      <c r="Q9106" s="17"/>
      <c r="R9106" s="17"/>
      <c r="S9106" s="17"/>
      <c r="T9106" s="17"/>
      <c r="U9106" s="17"/>
      <c r="V9106" s="17"/>
      <c r="W9106" s="17"/>
    </row>
    <row r="9107" spans="3:23">
      <c r="C9107" s="3"/>
      <c r="E9107" s="2"/>
      <c r="H9107" s="40"/>
      <c r="I9107" s="10"/>
      <c r="J9107" s="9"/>
      <c r="K9107" s="53"/>
      <c r="L9107" s="54"/>
      <c r="P9107" s="17"/>
      <c r="Q9107" s="17"/>
      <c r="R9107" s="17"/>
      <c r="S9107" s="17"/>
      <c r="T9107" s="17"/>
      <c r="U9107" s="17"/>
      <c r="V9107" s="17"/>
      <c r="W9107" s="17"/>
    </row>
    <row r="9108" spans="3:23">
      <c r="C9108" s="3"/>
      <c r="E9108" s="2"/>
      <c r="H9108" s="40"/>
      <c r="I9108" s="10"/>
      <c r="J9108" s="9"/>
      <c r="K9108" s="53"/>
      <c r="L9108" s="54"/>
      <c r="P9108" s="17"/>
      <c r="Q9108" s="17"/>
      <c r="R9108" s="17"/>
      <c r="S9108" s="17"/>
      <c r="T9108" s="17"/>
      <c r="U9108" s="17"/>
      <c r="V9108" s="17"/>
      <c r="W9108" s="17"/>
    </row>
    <row r="9109" spans="3:23">
      <c r="C9109" s="3"/>
      <c r="E9109" s="2"/>
      <c r="H9109" s="40"/>
      <c r="I9109" s="10"/>
      <c r="J9109" s="9"/>
      <c r="K9109" s="53"/>
      <c r="L9109" s="54"/>
      <c r="P9109" s="17"/>
      <c r="Q9109" s="17"/>
      <c r="R9109" s="17"/>
      <c r="S9109" s="17"/>
      <c r="T9109" s="17"/>
      <c r="U9109" s="17"/>
      <c r="V9109" s="17"/>
      <c r="W9109" s="17"/>
    </row>
    <row r="9110" spans="3:23">
      <c r="C9110" s="3"/>
      <c r="E9110" s="2"/>
      <c r="H9110" s="40"/>
      <c r="I9110" s="10"/>
      <c r="J9110" s="9"/>
      <c r="K9110" s="53"/>
      <c r="L9110" s="54"/>
      <c r="P9110" s="17"/>
      <c r="Q9110" s="17"/>
      <c r="R9110" s="17"/>
      <c r="S9110" s="17"/>
      <c r="T9110" s="17"/>
      <c r="U9110" s="17"/>
      <c r="V9110" s="17"/>
      <c r="W9110" s="17"/>
    </row>
    <row r="9111" spans="3:23">
      <c r="C9111" s="3"/>
      <c r="E9111" s="2"/>
      <c r="H9111" s="40"/>
      <c r="I9111" s="10"/>
      <c r="J9111" s="9"/>
      <c r="K9111" s="53"/>
      <c r="L9111" s="54"/>
      <c r="P9111" s="17"/>
      <c r="Q9111" s="17"/>
      <c r="R9111" s="17"/>
      <c r="S9111" s="17"/>
      <c r="T9111" s="17"/>
      <c r="U9111" s="17"/>
      <c r="V9111" s="17"/>
      <c r="W9111" s="17"/>
    </row>
    <row r="9112" spans="3:23">
      <c r="C9112" s="3"/>
      <c r="E9112" s="2"/>
      <c r="H9112" s="40"/>
      <c r="I9112" s="10"/>
      <c r="J9112" s="9"/>
      <c r="K9112" s="53"/>
      <c r="L9112" s="54"/>
      <c r="P9112" s="17"/>
      <c r="Q9112" s="17"/>
      <c r="R9112" s="17"/>
      <c r="S9112" s="17"/>
      <c r="T9112" s="17"/>
      <c r="U9112" s="17"/>
      <c r="V9112" s="17"/>
      <c r="W9112" s="17"/>
    </row>
    <row r="9113" spans="3:23">
      <c r="C9113" s="3"/>
      <c r="E9113" s="2"/>
      <c r="H9113" s="40"/>
      <c r="I9113" s="10"/>
      <c r="J9113" s="9"/>
      <c r="K9113" s="53"/>
      <c r="L9113" s="54"/>
      <c r="P9113" s="17"/>
      <c r="Q9113" s="17"/>
      <c r="R9113" s="17"/>
      <c r="S9113" s="17"/>
      <c r="T9113" s="17"/>
      <c r="U9113" s="17"/>
      <c r="V9113" s="17"/>
      <c r="W9113" s="17"/>
    </row>
    <row r="9114" spans="3:23">
      <c r="C9114" s="3"/>
      <c r="E9114" s="2"/>
      <c r="H9114" s="40"/>
      <c r="I9114" s="10"/>
      <c r="J9114" s="9"/>
      <c r="K9114" s="53"/>
      <c r="L9114" s="54"/>
      <c r="P9114" s="17"/>
      <c r="Q9114" s="17"/>
      <c r="R9114" s="17"/>
      <c r="S9114" s="17"/>
      <c r="T9114" s="17"/>
      <c r="U9114" s="17"/>
      <c r="V9114" s="17"/>
      <c r="W9114" s="17"/>
    </row>
    <row r="9115" spans="3:23">
      <c r="C9115" s="3"/>
      <c r="E9115" s="2"/>
      <c r="H9115" s="40"/>
      <c r="I9115" s="10"/>
      <c r="J9115" s="9"/>
      <c r="K9115" s="53"/>
      <c r="L9115" s="54"/>
      <c r="P9115" s="17"/>
      <c r="Q9115" s="17"/>
      <c r="R9115" s="17"/>
      <c r="S9115" s="17"/>
      <c r="T9115" s="17"/>
      <c r="U9115" s="17"/>
      <c r="V9115" s="17"/>
      <c r="W9115" s="17"/>
    </row>
    <row r="9116" spans="3:23">
      <c r="C9116" s="3"/>
      <c r="E9116" s="2"/>
      <c r="H9116" s="40"/>
      <c r="I9116" s="10"/>
      <c r="J9116" s="9"/>
      <c r="K9116" s="53"/>
      <c r="L9116" s="54"/>
      <c r="P9116" s="17"/>
      <c r="Q9116" s="17"/>
      <c r="R9116" s="17"/>
      <c r="S9116" s="17"/>
      <c r="T9116" s="17"/>
      <c r="U9116" s="17"/>
      <c r="V9116" s="17"/>
      <c r="W9116" s="17"/>
    </row>
    <row r="9117" spans="3:23">
      <c r="C9117" s="3"/>
      <c r="E9117" s="2"/>
      <c r="H9117" s="40"/>
      <c r="I9117" s="10"/>
      <c r="J9117" s="9"/>
      <c r="K9117" s="53"/>
      <c r="L9117" s="54"/>
      <c r="P9117" s="17"/>
      <c r="Q9117" s="17"/>
      <c r="R9117" s="17"/>
      <c r="S9117" s="17"/>
      <c r="T9117" s="17"/>
      <c r="U9117" s="17"/>
      <c r="V9117" s="17"/>
      <c r="W9117" s="17"/>
    </row>
    <row r="9118" spans="3:23">
      <c r="C9118" s="3"/>
      <c r="E9118" s="2"/>
      <c r="H9118" s="40"/>
      <c r="I9118" s="10"/>
      <c r="J9118" s="9"/>
      <c r="K9118" s="53"/>
      <c r="L9118" s="54"/>
      <c r="P9118" s="17"/>
      <c r="Q9118" s="17"/>
      <c r="R9118" s="17"/>
      <c r="S9118" s="17"/>
      <c r="T9118" s="17"/>
      <c r="U9118" s="17"/>
      <c r="V9118" s="17"/>
      <c r="W9118" s="17"/>
    </row>
    <row r="9119" spans="3:23">
      <c r="C9119" s="3"/>
      <c r="E9119" s="2"/>
      <c r="H9119" s="40"/>
      <c r="I9119" s="10"/>
      <c r="J9119" s="9"/>
      <c r="K9119" s="53"/>
      <c r="L9119" s="54"/>
      <c r="P9119" s="17"/>
      <c r="Q9119" s="17"/>
      <c r="R9119" s="17"/>
      <c r="S9119" s="17"/>
      <c r="T9119" s="17"/>
      <c r="U9119" s="17"/>
      <c r="V9119" s="17"/>
      <c r="W9119" s="17"/>
    </row>
    <row r="9120" spans="3:23">
      <c r="C9120" s="3"/>
      <c r="E9120" s="2"/>
      <c r="H9120" s="40"/>
      <c r="I9120" s="10"/>
      <c r="J9120" s="9"/>
      <c r="K9120" s="53"/>
      <c r="L9120" s="54"/>
      <c r="P9120" s="17"/>
      <c r="Q9120" s="17"/>
      <c r="R9120" s="17"/>
      <c r="S9120" s="17"/>
      <c r="T9120" s="17"/>
      <c r="U9120" s="17"/>
      <c r="V9120" s="17"/>
      <c r="W9120" s="17"/>
    </row>
    <row r="9121" spans="3:23">
      <c r="C9121" s="3"/>
      <c r="E9121" s="2"/>
      <c r="H9121" s="40"/>
      <c r="I9121" s="10"/>
      <c r="J9121" s="9"/>
      <c r="K9121" s="53"/>
      <c r="L9121" s="54"/>
      <c r="P9121" s="17"/>
      <c r="Q9121" s="17"/>
      <c r="R9121" s="17"/>
      <c r="S9121" s="17"/>
      <c r="T9121" s="17"/>
      <c r="U9121" s="17"/>
      <c r="V9121" s="17"/>
      <c r="W9121" s="17"/>
    </row>
    <row r="9122" spans="3:23">
      <c r="C9122" s="3"/>
      <c r="E9122" s="2"/>
      <c r="H9122" s="40"/>
      <c r="I9122" s="10"/>
      <c r="J9122" s="9"/>
      <c r="K9122" s="53"/>
      <c r="L9122" s="54"/>
      <c r="P9122" s="17"/>
      <c r="Q9122" s="17"/>
      <c r="R9122" s="17"/>
      <c r="S9122" s="17"/>
      <c r="T9122" s="17"/>
      <c r="U9122" s="17"/>
      <c r="V9122" s="17"/>
      <c r="W9122" s="17"/>
    </row>
    <row r="9123" spans="3:23">
      <c r="C9123" s="3"/>
      <c r="E9123" s="2"/>
      <c r="H9123" s="40"/>
      <c r="I9123" s="10"/>
      <c r="J9123" s="9"/>
      <c r="K9123" s="53"/>
      <c r="L9123" s="54"/>
      <c r="P9123" s="17"/>
      <c r="Q9123" s="17"/>
      <c r="R9123" s="17"/>
      <c r="S9123" s="17"/>
      <c r="T9123" s="17"/>
      <c r="U9123" s="17"/>
      <c r="V9123" s="17"/>
      <c r="W9123" s="17"/>
    </row>
    <row r="9124" spans="3:23">
      <c r="C9124" s="3"/>
      <c r="E9124" s="2"/>
      <c r="H9124" s="40"/>
      <c r="I9124" s="10"/>
      <c r="J9124" s="9"/>
      <c r="K9124" s="53"/>
      <c r="L9124" s="54"/>
      <c r="P9124" s="17"/>
      <c r="Q9124" s="17"/>
      <c r="R9124" s="17"/>
      <c r="S9124" s="17"/>
      <c r="T9124" s="17"/>
      <c r="U9124" s="17"/>
      <c r="V9124" s="17"/>
      <c r="W9124" s="17"/>
    </row>
    <row r="9125" spans="3:23">
      <c r="C9125" s="3"/>
      <c r="E9125" s="2"/>
      <c r="H9125" s="40"/>
      <c r="I9125" s="10"/>
      <c r="J9125" s="9"/>
      <c r="K9125" s="53"/>
      <c r="L9125" s="54"/>
      <c r="P9125" s="17"/>
      <c r="Q9125" s="17"/>
      <c r="R9125" s="17"/>
      <c r="S9125" s="17"/>
      <c r="T9125" s="17"/>
      <c r="U9125" s="17"/>
      <c r="V9125" s="17"/>
      <c r="W9125" s="17"/>
    </row>
    <row r="9126" spans="3:23">
      <c r="C9126" s="3"/>
      <c r="E9126" s="2"/>
      <c r="H9126" s="40"/>
      <c r="I9126" s="10"/>
      <c r="J9126" s="9"/>
      <c r="K9126" s="53"/>
      <c r="L9126" s="54"/>
      <c r="P9126" s="17"/>
      <c r="Q9126" s="17"/>
      <c r="R9126" s="17"/>
      <c r="S9126" s="17"/>
      <c r="T9126" s="17"/>
      <c r="U9126" s="17"/>
      <c r="V9126" s="17"/>
      <c r="W9126" s="17"/>
    </row>
    <row r="9127" spans="3:23">
      <c r="C9127" s="3"/>
      <c r="E9127" s="2"/>
      <c r="H9127" s="40"/>
      <c r="I9127" s="10"/>
      <c r="J9127" s="9"/>
      <c r="K9127" s="53"/>
      <c r="L9127" s="54"/>
      <c r="P9127" s="17"/>
      <c r="Q9127" s="17"/>
      <c r="R9127" s="17"/>
      <c r="S9127" s="17"/>
      <c r="T9127" s="17"/>
      <c r="U9127" s="17"/>
      <c r="V9127" s="17"/>
      <c r="W9127" s="17"/>
    </row>
    <row r="9128" spans="3:23">
      <c r="C9128" s="3"/>
      <c r="E9128" s="2"/>
      <c r="H9128" s="40"/>
      <c r="I9128" s="10"/>
      <c r="J9128" s="9"/>
      <c r="K9128" s="53"/>
      <c r="L9128" s="54"/>
      <c r="P9128" s="17"/>
      <c r="Q9128" s="17"/>
      <c r="R9128" s="17"/>
      <c r="S9128" s="17"/>
      <c r="T9128" s="17"/>
      <c r="U9128" s="17"/>
      <c r="V9128" s="17"/>
      <c r="W9128" s="17"/>
    </row>
    <row r="9129" spans="3:23">
      <c r="C9129" s="3"/>
      <c r="E9129" s="2"/>
      <c r="H9129" s="40"/>
      <c r="I9129" s="10"/>
      <c r="J9129" s="9"/>
      <c r="K9129" s="53"/>
      <c r="L9129" s="54"/>
      <c r="P9129" s="17"/>
      <c r="Q9129" s="17"/>
      <c r="R9129" s="17"/>
      <c r="S9129" s="17"/>
      <c r="T9129" s="17"/>
      <c r="U9129" s="17"/>
      <c r="V9129" s="17"/>
      <c r="W9129" s="17"/>
    </row>
    <row r="9130" spans="3:23">
      <c r="C9130" s="3"/>
      <c r="E9130" s="2"/>
      <c r="H9130" s="40"/>
      <c r="I9130" s="10"/>
      <c r="J9130" s="9"/>
      <c r="K9130" s="53"/>
      <c r="L9130" s="54"/>
      <c r="P9130" s="17"/>
      <c r="Q9130" s="17"/>
      <c r="R9130" s="17"/>
      <c r="S9130" s="17"/>
      <c r="T9130" s="17"/>
      <c r="U9130" s="17"/>
      <c r="V9130" s="17"/>
      <c r="W9130" s="17"/>
    </row>
    <row r="9131" spans="3:23">
      <c r="C9131" s="3"/>
      <c r="E9131" s="2"/>
      <c r="H9131" s="40"/>
      <c r="I9131" s="10"/>
      <c r="J9131" s="9"/>
      <c r="K9131" s="53"/>
      <c r="L9131" s="54"/>
      <c r="P9131" s="17"/>
      <c r="Q9131" s="17"/>
      <c r="R9131" s="17"/>
      <c r="S9131" s="17"/>
      <c r="T9131" s="17"/>
      <c r="U9131" s="17"/>
      <c r="V9131" s="17"/>
      <c r="W9131" s="17"/>
    </row>
    <row r="9132" spans="3:23">
      <c r="C9132" s="3"/>
      <c r="E9132" s="2"/>
      <c r="H9132" s="40"/>
      <c r="I9132" s="10"/>
      <c r="J9132" s="9"/>
      <c r="K9132" s="53"/>
      <c r="L9132" s="54"/>
      <c r="P9132" s="17"/>
      <c r="Q9132" s="17"/>
      <c r="R9132" s="17"/>
      <c r="S9132" s="17"/>
      <c r="T9132" s="17"/>
      <c r="U9132" s="17"/>
      <c r="V9132" s="17"/>
      <c r="W9132" s="17"/>
    </row>
    <row r="9133" spans="3:23">
      <c r="C9133" s="3"/>
      <c r="E9133" s="2"/>
      <c r="H9133" s="40"/>
      <c r="I9133" s="10"/>
      <c r="J9133" s="9"/>
      <c r="K9133" s="53"/>
      <c r="L9133" s="54"/>
      <c r="P9133" s="17"/>
      <c r="Q9133" s="17"/>
      <c r="R9133" s="17"/>
      <c r="S9133" s="17"/>
      <c r="T9133" s="17"/>
      <c r="U9133" s="17"/>
      <c r="V9133" s="17"/>
      <c r="W9133" s="17"/>
    </row>
    <row r="9134" spans="3:23">
      <c r="C9134" s="3"/>
      <c r="E9134" s="2"/>
      <c r="H9134" s="40"/>
      <c r="I9134" s="10"/>
      <c r="J9134" s="9"/>
      <c r="K9134" s="53"/>
      <c r="L9134" s="54"/>
      <c r="P9134" s="17"/>
      <c r="Q9134" s="17"/>
      <c r="R9134" s="17"/>
      <c r="S9134" s="17"/>
      <c r="T9134" s="17"/>
      <c r="U9134" s="17"/>
      <c r="V9134" s="17"/>
      <c r="W9134" s="17"/>
    </row>
    <row r="9135" spans="3:23">
      <c r="C9135" s="3"/>
      <c r="E9135" s="2"/>
      <c r="H9135" s="40"/>
      <c r="I9135" s="10"/>
      <c r="J9135" s="9"/>
      <c r="K9135" s="53"/>
      <c r="L9135" s="54"/>
      <c r="P9135" s="17"/>
      <c r="Q9135" s="17"/>
      <c r="R9135" s="17"/>
      <c r="S9135" s="17"/>
      <c r="T9135" s="17"/>
      <c r="U9135" s="17"/>
      <c r="V9135" s="17"/>
      <c r="W9135" s="17"/>
    </row>
    <row r="9136" spans="3:23">
      <c r="C9136" s="3"/>
      <c r="E9136" s="2"/>
      <c r="H9136" s="40"/>
      <c r="I9136" s="10"/>
      <c r="J9136" s="9"/>
      <c r="K9136" s="53"/>
      <c r="L9136" s="54"/>
      <c r="P9136" s="17"/>
      <c r="Q9136" s="17"/>
      <c r="R9136" s="17"/>
      <c r="S9136" s="17"/>
      <c r="T9136" s="17"/>
      <c r="U9136" s="17"/>
      <c r="V9136" s="17"/>
      <c r="W9136" s="17"/>
    </row>
    <row r="9137" spans="3:23">
      <c r="C9137" s="3"/>
      <c r="E9137" s="2"/>
      <c r="H9137" s="40"/>
      <c r="I9137" s="10"/>
      <c r="J9137" s="9"/>
      <c r="K9137" s="53"/>
      <c r="L9137" s="54"/>
      <c r="P9137" s="17"/>
      <c r="Q9137" s="17"/>
      <c r="R9137" s="17"/>
      <c r="S9137" s="17"/>
      <c r="T9137" s="17"/>
      <c r="U9137" s="17"/>
      <c r="V9137" s="17"/>
      <c r="W9137" s="17"/>
    </row>
    <row r="9138" spans="3:23">
      <c r="C9138" s="3"/>
      <c r="E9138" s="2"/>
      <c r="H9138" s="40"/>
      <c r="I9138" s="10"/>
      <c r="J9138" s="9"/>
      <c r="K9138" s="53"/>
      <c r="L9138" s="54"/>
      <c r="P9138" s="17"/>
      <c r="Q9138" s="17"/>
      <c r="R9138" s="17"/>
      <c r="S9138" s="17"/>
      <c r="T9138" s="17"/>
      <c r="U9138" s="17"/>
      <c r="V9138" s="17"/>
      <c r="W9138" s="17"/>
    </row>
    <row r="9139" spans="3:23">
      <c r="C9139" s="3"/>
      <c r="E9139" s="2"/>
      <c r="H9139" s="40"/>
      <c r="I9139" s="10"/>
      <c r="J9139" s="9"/>
      <c r="K9139" s="53"/>
      <c r="L9139" s="54"/>
      <c r="P9139" s="17"/>
      <c r="Q9139" s="17"/>
      <c r="R9139" s="17"/>
      <c r="S9139" s="17"/>
      <c r="T9139" s="17"/>
      <c r="U9139" s="17"/>
      <c r="V9139" s="17"/>
      <c r="W9139" s="17"/>
    </row>
    <row r="9140" spans="3:23">
      <c r="C9140" s="3"/>
      <c r="E9140" s="2"/>
      <c r="H9140" s="40"/>
      <c r="I9140" s="10"/>
      <c r="J9140" s="9"/>
      <c r="K9140" s="53"/>
      <c r="L9140" s="54"/>
      <c r="P9140" s="17"/>
      <c r="Q9140" s="17"/>
      <c r="R9140" s="17"/>
      <c r="S9140" s="17"/>
      <c r="T9140" s="17"/>
      <c r="U9140" s="17"/>
      <c r="V9140" s="17"/>
      <c r="W9140" s="17"/>
    </row>
    <row r="9141" spans="3:23">
      <c r="C9141" s="3"/>
      <c r="E9141" s="2"/>
      <c r="H9141" s="40"/>
      <c r="I9141" s="10"/>
      <c r="J9141" s="9"/>
      <c r="K9141" s="53"/>
      <c r="L9141" s="54"/>
      <c r="P9141" s="17"/>
      <c r="Q9141" s="17"/>
      <c r="R9141" s="17"/>
      <c r="S9141" s="17"/>
      <c r="T9141" s="17"/>
      <c r="U9141" s="17"/>
      <c r="V9141" s="17"/>
      <c r="W9141" s="17"/>
    </row>
    <row r="9142" spans="3:23">
      <c r="C9142" s="3"/>
      <c r="E9142" s="2"/>
      <c r="H9142" s="40"/>
      <c r="I9142" s="10"/>
      <c r="J9142" s="9"/>
      <c r="K9142" s="53"/>
      <c r="L9142" s="54"/>
      <c r="P9142" s="17"/>
      <c r="Q9142" s="17"/>
      <c r="R9142" s="17"/>
      <c r="S9142" s="17"/>
      <c r="T9142" s="17"/>
      <c r="U9142" s="17"/>
      <c r="V9142" s="17"/>
      <c r="W9142" s="17"/>
    </row>
    <row r="9143" spans="3:23">
      <c r="C9143" s="3"/>
      <c r="E9143" s="2"/>
      <c r="H9143" s="40"/>
      <c r="I9143" s="10"/>
      <c r="J9143" s="9"/>
      <c r="K9143" s="53"/>
      <c r="L9143" s="54"/>
      <c r="P9143" s="17"/>
      <c r="Q9143" s="17"/>
      <c r="R9143" s="17"/>
      <c r="S9143" s="17"/>
      <c r="T9143" s="17"/>
      <c r="U9143" s="17"/>
      <c r="V9143" s="17"/>
      <c r="W9143" s="17"/>
    </row>
    <row r="9144" spans="3:23">
      <c r="C9144" s="3"/>
      <c r="E9144" s="2"/>
      <c r="H9144" s="40"/>
      <c r="I9144" s="10"/>
      <c r="J9144" s="9"/>
      <c r="K9144" s="53"/>
      <c r="L9144" s="54"/>
      <c r="P9144" s="17"/>
      <c r="Q9144" s="17"/>
      <c r="R9144" s="17"/>
      <c r="S9144" s="17"/>
      <c r="T9144" s="17"/>
      <c r="U9144" s="17"/>
      <c r="V9144" s="17"/>
      <c r="W9144" s="17"/>
    </row>
    <row r="9145" spans="3:23">
      <c r="C9145" s="3"/>
      <c r="E9145" s="2"/>
      <c r="H9145" s="40"/>
      <c r="I9145" s="10"/>
      <c r="J9145" s="9"/>
      <c r="K9145" s="53"/>
      <c r="L9145" s="54"/>
      <c r="P9145" s="17"/>
      <c r="Q9145" s="17"/>
      <c r="R9145" s="17"/>
      <c r="S9145" s="17"/>
      <c r="T9145" s="17"/>
      <c r="U9145" s="17"/>
      <c r="V9145" s="17"/>
      <c r="W9145" s="17"/>
    </row>
    <row r="9146" spans="3:23">
      <c r="C9146" s="3"/>
      <c r="E9146" s="2"/>
      <c r="H9146" s="40"/>
      <c r="I9146" s="10"/>
      <c r="J9146" s="9"/>
      <c r="K9146" s="53"/>
      <c r="L9146" s="54"/>
      <c r="P9146" s="17"/>
      <c r="Q9146" s="17"/>
      <c r="R9146" s="17"/>
      <c r="S9146" s="17"/>
      <c r="T9146" s="17"/>
      <c r="U9146" s="17"/>
      <c r="V9146" s="17"/>
      <c r="W9146" s="17"/>
    </row>
    <row r="9147" spans="3:23">
      <c r="C9147" s="3"/>
      <c r="E9147" s="2"/>
      <c r="H9147" s="40"/>
      <c r="I9147" s="10"/>
      <c r="J9147" s="9"/>
      <c r="K9147" s="53"/>
      <c r="L9147" s="54"/>
      <c r="P9147" s="17"/>
      <c r="Q9147" s="17"/>
      <c r="R9147" s="17"/>
      <c r="S9147" s="17"/>
      <c r="T9147" s="17"/>
      <c r="U9147" s="17"/>
      <c r="V9147" s="17"/>
      <c r="W9147" s="17"/>
    </row>
    <row r="9148" spans="3:23">
      <c r="C9148" s="3"/>
      <c r="E9148" s="2"/>
      <c r="H9148" s="40"/>
      <c r="I9148" s="10"/>
      <c r="J9148" s="9"/>
      <c r="K9148" s="53"/>
      <c r="L9148" s="54"/>
      <c r="P9148" s="17"/>
      <c r="Q9148" s="17"/>
      <c r="R9148" s="17"/>
      <c r="S9148" s="17"/>
      <c r="T9148" s="17"/>
      <c r="U9148" s="17"/>
      <c r="V9148" s="17"/>
      <c r="W9148" s="17"/>
    </row>
    <row r="9149" spans="3:23">
      <c r="C9149" s="3"/>
      <c r="E9149" s="2"/>
      <c r="H9149" s="40"/>
      <c r="I9149" s="10"/>
      <c r="J9149" s="9"/>
      <c r="K9149" s="53"/>
      <c r="L9149" s="54"/>
      <c r="P9149" s="17"/>
      <c r="Q9149" s="17"/>
      <c r="R9149" s="17"/>
      <c r="S9149" s="17"/>
      <c r="T9149" s="17"/>
      <c r="U9149" s="17"/>
      <c r="V9149" s="17"/>
      <c r="W9149" s="17"/>
    </row>
    <row r="9150" spans="3:23">
      <c r="C9150" s="3"/>
      <c r="E9150" s="2"/>
      <c r="H9150" s="40"/>
      <c r="I9150" s="10"/>
      <c r="J9150" s="9"/>
      <c r="K9150" s="53"/>
      <c r="L9150" s="54"/>
      <c r="P9150" s="17"/>
      <c r="Q9150" s="17"/>
      <c r="R9150" s="17"/>
      <c r="S9150" s="17"/>
      <c r="T9150" s="17"/>
      <c r="U9150" s="17"/>
      <c r="V9150" s="17"/>
      <c r="W9150" s="17"/>
    </row>
    <row r="9151" spans="3:23">
      <c r="C9151" s="3"/>
      <c r="E9151" s="2"/>
      <c r="H9151" s="40"/>
      <c r="I9151" s="10"/>
      <c r="J9151" s="9"/>
      <c r="K9151" s="53"/>
      <c r="L9151" s="54"/>
      <c r="P9151" s="17"/>
      <c r="Q9151" s="17"/>
      <c r="R9151" s="17"/>
      <c r="S9151" s="17"/>
      <c r="T9151" s="17"/>
      <c r="U9151" s="17"/>
      <c r="V9151" s="17"/>
      <c r="W9151" s="17"/>
    </row>
    <row r="9152" spans="3:23">
      <c r="C9152" s="3"/>
      <c r="E9152" s="2"/>
      <c r="H9152" s="40"/>
      <c r="I9152" s="10"/>
      <c r="J9152" s="9"/>
      <c r="K9152" s="53"/>
      <c r="L9152" s="54"/>
      <c r="P9152" s="17"/>
      <c r="Q9152" s="17"/>
      <c r="R9152" s="17"/>
      <c r="S9152" s="17"/>
      <c r="T9152" s="17"/>
      <c r="U9152" s="17"/>
      <c r="V9152" s="17"/>
      <c r="W9152" s="17"/>
    </row>
    <row r="9153" spans="3:23">
      <c r="C9153" s="3"/>
      <c r="E9153" s="2"/>
      <c r="H9153" s="40"/>
      <c r="I9153" s="10"/>
      <c r="J9153" s="9"/>
      <c r="K9153" s="53"/>
      <c r="L9153" s="54"/>
      <c r="P9153" s="17"/>
      <c r="Q9153" s="17"/>
      <c r="R9153" s="17"/>
      <c r="S9153" s="17"/>
      <c r="T9153" s="17"/>
      <c r="U9153" s="17"/>
      <c r="V9153" s="17"/>
      <c r="W9153" s="17"/>
    </row>
    <row r="9154" spans="3:23">
      <c r="C9154" s="3"/>
      <c r="E9154" s="2"/>
      <c r="H9154" s="40"/>
      <c r="I9154" s="10"/>
      <c r="J9154" s="9"/>
      <c r="K9154" s="53"/>
      <c r="L9154" s="54"/>
      <c r="P9154" s="17"/>
      <c r="Q9154" s="17"/>
      <c r="R9154" s="17"/>
      <c r="S9154" s="17"/>
      <c r="T9154" s="17"/>
      <c r="U9154" s="17"/>
      <c r="V9154" s="17"/>
      <c r="W9154" s="17"/>
    </row>
    <row r="9155" spans="3:23">
      <c r="C9155" s="3"/>
      <c r="E9155" s="2"/>
      <c r="H9155" s="40"/>
      <c r="I9155" s="10"/>
      <c r="J9155" s="9"/>
      <c r="K9155" s="53"/>
      <c r="L9155" s="54"/>
      <c r="P9155" s="17"/>
      <c r="Q9155" s="17"/>
      <c r="R9155" s="17"/>
      <c r="S9155" s="17"/>
      <c r="T9155" s="17"/>
      <c r="U9155" s="17"/>
      <c r="V9155" s="17"/>
      <c r="W9155" s="17"/>
    </row>
    <row r="9156" spans="3:23">
      <c r="C9156" s="3"/>
      <c r="E9156" s="2"/>
      <c r="H9156" s="40"/>
      <c r="I9156" s="10"/>
      <c r="J9156" s="9"/>
      <c r="K9156" s="53"/>
      <c r="L9156" s="54"/>
      <c r="P9156" s="17"/>
      <c r="Q9156" s="17"/>
      <c r="R9156" s="17"/>
      <c r="S9156" s="17"/>
      <c r="T9156" s="17"/>
      <c r="U9156" s="17"/>
      <c r="V9156" s="17"/>
      <c r="W9156" s="17"/>
    </row>
    <row r="9157" spans="3:23">
      <c r="C9157" s="3"/>
      <c r="E9157" s="2"/>
      <c r="H9157" s="40"/>
      <c r="I9157" s="10"/>
      <c r="J9157" s="9"/>
      <c r="K9157" s="53"/>
      <c r="L9157" s="54"/>
      <c r="P9157" s="17"/>
      <c r="Q9157" s="17"/>
      <c r="R9157" s="17"/>
      <c r="S9157" s="17"/>
      <c r="T9157" s="17"/>
      <c r="U9157" s="17"/>
      <c r="V9157" s="17"/>
      <c r="W9157" s="17"/>
    </row>
    <row r="9158" spans="3:23">
      <c r="C9158" s="3"/>
      <c r="E9158" s="2"/>
      <c r="H9158" s="40"/>
      <c r="I9158" s="10"/>
      <c r="J9158" s="9"/>
      <c r="K9158" s="53"/>
      <c r="L9158" s="54"/>
      <c r="P9158" s="17"/>
      <c r="Q9158" s="17"/>
      <c r="R9158" s="17"/>
      <c r="S9158" s="17"/>
      <c r="T9158" s="17"/>
      <c r="U9158" s="17"/>
      <c r="V9158" s="17"/>
      <c r="W9158" s="17"/>
    </row>
    <row r="9159" spans="3:23">
      <c r="C9159" s="3"/>
      <c r="E9159" s="2"/>
      <c r="H9159" s="40"/>
      <c r="I9159" s="10"/>
      <c r="J9159" s="9"/>
      <c r="K9159" s="53"/>
      <c r="L9159" s="54"/>
      <c r="P9159" s="17"/>
      <c r="Q9159" s="17"/>
      <c r="R9159" s="17"/>
      <c r="S9159" s="17"/>
      <c r="T9159" s="17"/>
      <c r="U9159" s="17"/>
      <c r="V9159" s="17"/>
      <c r="W9159" s="17"/>
    </row>
    <row r="9160" spans="3:23">
      <c r="C9160" s="3"/>
      <c r="E9160" s="2"/>
      <c r="H9160" s="40"/>
      <c r="I9160" s="10"/>
      <c r="J9160" s="9"/>
      <c r="K9160" s="53"/>
      <c r="L9160" s="54"/>
      <c r="P9160" s="17"/>
      <c r="Q9160" s="17"/>
      <c r="R9160" s="17"/>
      <c r="S9160" s="17"/>
      <c r="T9160" s="17"/>
      <c r="U9160" s="17"/>
      <c r="V9160" s="17"/>
      <c r="W9160" s="17"/>
    </row>
    <row r="9161" spans="3:23">
      <c r="C9161" s="3"/>
      <c r="E9161" s="2"/>
      <c r="H9161" s="40"/>
      <c r="I9161" s="10"/>
      <c r="J9161" s="9"/>
      <c r="K9161" s="53"/>
      <c r="L9161" s="54"/>
      <c r="P9161" s="17"/>
      <c r="Q9161" s="17"/>
      <c r="R9161" s="17"/>
      <c r="S9161" s="17"/>
      <c r="T9161" s="17"/>
      <c r="U9161" s="17"/>
      <c r="V9161" s="17"/>
      <c r="W9161" s="17"/>
    </row>
    <row r="9162" spans="3:23">
      <c r="C9162" s="3"/>
      <c r="E9162" s="2"/>
      <c r="H9162" s="40"/>
      <c r="I9162" s="10"/>
      <c r="J9162" s="9"/>
      <c r="K9162" s="53"/>
      <c r="L9162" s="54"/>
      <c r="P9162" s="17"/>
      <c r="Q9162" s="17"/>
      <c r="R9162" s="17"/>
      <c r="S9162" s="17"/>
      <c r="T9162" s="17"/>
      <c r="U9162" s="17"/>
      <c r="V9162" s="17"/>
      <c r="W9162" s="17"/>
    </row>
    <row r="9163" spans="3:23">
      <c r="C9163" s="3"/>
      <c r="E9163" s="2"/>
      <c r="H9163" s="40"/>
      <c r="I9163" s="10"/>
      <c r="J9163" s="9"/>
      <c r="K9163" s="53"/>
      <c r="L9163" s="54"/>
      <c r="P9163" s="17"/>
      <c r="Q9163" s="17"/>
      <c r="R9163" s="17"/>
      <c r="S9163" s="17"/>
      <c r="T9163" s="17"/>
      <c r="U9163" s="17"/>
      <c r="V9163" s="17"/>
      <c r="W9163" s="17"/>
    </row>
    <row r="9164" spans="3:23">
      <c r="C9164" s="3"/>
      <c r="E9164" s="2"/>
      <c r="H9164" s="40"/>
      <c r="I9164" s="10"/>
      <c r="J9164" s="9"/>
      <c r="K9164" s="53"/>
      <c r="L9164" s="54"/>
      <c r="P9164" s="17"/>
      <c r="Q9164" s="17"/>
      <c r="R9164" s="17"/>
      <c r="S9164" s="17"/>
      <c r="T9164" s="17"/>
      <c r="U9164" s="17"/>
      <c r="V9164" s="17"/>
      <c r="W9164" s="17"/>
    </row>
    <row r="9165" spans="3:23">
      <c r="C9165" s="3"/>
      <c r="E9165" s="2"/>
      <c r="H9165" s="40"/>
      <c r="I9165" s="10"/>
      <c r="J9165" s="9"/>
      <c r="K9165" s="53"/>
      <c r="L9165" s="54"/>
      <c r="P9165" s="17"/>
      <c r="Q9165" s="17"/>
      <c r="R9165" s="17"/>
      <c r="S9165" s="17"/>
      <c r="T9165" s="17"/>
      <c r="U9165" s="17"/>
      <c r="V9165" s="17"/>
      <c r="W9165" s="17"/>
    </row>
    <row r="9166" spans="3:23">
      <c r="C9166" s="3"/>
      <c r="E9166" s="2"/>
      <c r="H9166" s="40"/>
      <c r="I9166" s="10"/>
      <c r="J9166" s="9"/>
      <c r="K9166" s="53"/>
      <c r="L9166" s="54"/>
      <c r="P9166" s="17"/>
      <c r="Q9166" s="17"/>
      <c r="R9166" s="17"/>
      <c r="S9166" s="17"/>
      <c r="T9166" s="17"/>
      <c r="U9166" s="17"/>
      <c r="V9166" s="17"/>
      <c r="W9166" s="17"/>
    </row>
    <row r="9167" spans="3:23">
      <c r="C9167" s="3"/>
      <c r="E9167" s="2"/>
      <c r="H9167" s="40"/>
      <c r="I9167" s="10"/>
      <c r="J9167" s="9"/>
      <c r="K9167" s="53"/>
      <c r="L9167" s="54"/>
      <c r="P9167" s="17"/>
      <c r="Q9167" s="17"/>
      <c r="R9167" s="17"/>
      <c r="S9167" s="17"/>
      <c r="T9167" s="17"/>
      <c r="U9167" s="17"/>
      <c r="V9167" s="17"/>
      <c r="W9167" s="17"/>
    </row>
    <row r="9168" spans="3:23">
      <c r="C9168" s="3"/>
      <c r="E9168" s="2"/>
      <c r="H9168" s="40"/>
      <c r="I9168" s="10"/>
      <c r="J9168" s="9"/>
      <c r="K9168" s="53"/>
      <c r="L9168" s="54"/>
      <c r="P9168" s="17"/>
      <c r="Q9168" s="17"/>
      <c r="R9168" s="17"/>
      <c r="S9168" s="17"/>
      <c r="T9168" s="17"/>
      <c r="U9168" s="17"/>
      <c r="V9168" s="17"/>
      <c r="W9168" s="17"/>
    </row>
    <row r="9169" spans="3:23">
      <c r="C9169" s="3"/>
      <c r="E9169" s="2"/>
      <c r="H9169" s="40"/>
      <c r="I9169" s="10"/>
      <c r="J9169" s="9"/>
      <c r="K9169" s="53"/>
      <c r="L9169" s="54"/>
      <c r="P9169" s="17"/>
      <c r="Q9169" s="17"/>
      <c r="R9169" s="17"/>
      <c r="S9169" s="17"/>
      <c r="T9169" s="17"/>
      <c r="U9169" s="17"/>
      <c r="V9169" s="17"/>
      <c r="W9169" s="17"/>
    </row>
    <row r="9170" spans="3:23">
      <c r="C9170" s="3"/>
      <c r="E9170" s="2"/>
      <c r="H9170" s="40"/>
      <c r="I9170" s="10"/>
      <c r="J9170" s="9"/>
      <c r="K9170" s="53"/>
      <c r="L9170" s="54"/>
      <c r="P9170" s="17"/>
      <c r="Q9170" s="17"/>
      <c r="R9170" s="17"/>
      <c r="S9170" s="17"/>
      <c r="T9170" s="17"/>
      <c r="U9170" s="17"/>
      <c r="V9170" s="17"/>
      <c r="W9170" s="17"/>
    </row>
    <row r="9171" spans="3:23">
      <c r="C9171" s="3"/>
      <c r="E9171" s="2"/>
      <c r="H9171" s="40"/>
      <c r="I9171" s="10"/>
      <c r="J9171" s="9"/>
      <c r="K9171" s="53"/>
      <c r="L9171" s="54"/>
      <c r="P9171" s="17"/>
      <c r="Q9171" s="17"/>
      <c r="R9171" s="17"/>
      <c r="S9171" s="17"/>
      <c r="T9171" s="17"/>
      <c r="U9171" s="17"/>
      <c r="V9171" s="17"/>
      <c r="W9171" s="17"/>
    </row>
    <row r="9172" spans="3:23">
      <c r="C9172" s="3"/>
      <c r="E9172" s="2"/>
      <c r="H9172" s="40"/>
      <c r="I9172" s="10"/>
      <c r="J9172" s="9"/>
      <c r="K9172" s="53"/>
      <c r="L9172" s="54"/>
      <c r="P9172" s="17"/>
      <c r="Q9172" s="17"/>
      <c r="R9172" s="17"/>
      <c r="S9172" s="17"/>
      <c r="T9172" s="17"/>
      <c r="U9172" s="17"/>
      <c r="V9172" s="17"/>
      <c r="W9172" s="17"/>
    </row>
    <row r="9173" spans="3:23">
      <c r="C9173" s="3"/>
      <c r="E9173" s="2"/>
      <c r="H9173" s="40"/>
      <c r="I9173" s="10"/>
      <c r="J9173" s="9"/>
      <c r="K9173" s="53"/>
      <c r="L9173" s="54"/>
      <c r="P9173" s="17"/>
      <c r="Q9173" s="17"/>
      <c r="R9173" s="17"/>
      <c r="S9173" s="17"/>
      <c r="T9173" s="17"/>
      <c r="U9173" s="17"/>
      <c r="V9173" s="17"/>
      <c r="W9173" s="17"/>
    </row>
    <row r="9174" spans="3:23">
      <c r="C9174" s="3"/>
      <c r="E9174" s="2"/>
      <c r="H9174" s="40"/>
      <c r="I9174" s="10"/>
      <c r="J9174" s="9"/>
      <c r="K9174" s="53"/>
      <c r="L9174" s="54"/>
      <c r="P9174" s="17"/>
      <c r="Q9174" s="17"/>
      <c r="R9174" s="17"/>
      <c r="S9174" s="17"/>
      <c r="T9174" s="17"/>
      <c r="U9174" s="17"/>
      <c r="V9174" s="17"/>
      <c r="W9174" s="17"/>
    </row>
    <row r="9175" spans="3:23">
      <c r="C9175" s="3"/>
      <c r="E9175" s="2"/>
      <c r="H9175" s="40"/>
      <c r="I9175" s="10"/>
      <c r="J9175" s="9"/>
      <c r="K9175" s="53"/>
      <c r="L9175" s="54"/>
      <c r="P9175" s="17"/>
      <c r="Q9175" s="17"/>
      <c r="R9175" s="17"/>
      <c r="S9175" s="17"/>
      <c r="T9175" s="17"/>
      <c r="U9175" s="17"/>
      <c r="V9175" s="17"/>
      <c r="W9175" s="17"/>
    </row>
    <row r="9176" spans="3:23">
      <c r="C9176" s="3"/>
      <c r="E9176" s="2"/>
      <c r="H9176" s="40"/>
      <c r="I9176" s="10"/>
      <c r="J9176" s="9"/>
      <c r="K9176" s="53"/>
      <c r="L9176" s="54"/>
      <c r="P9176" s="17"/>
      <c r="Q9176" s="17"/>
      <c r="R9176" s="17"/>
      <c r="S9176" s="17"/>
      <c r="T9176" s="17"/>
      <c r="U9176" s="17"/>
      <c r="V9176" s="17"/>
      <c r="W9176" s="17"/>
    </row>
    <row r="9177" spans="3:23">
      <c r="C9177" s="3"/>
      <c r="E9177" s="2"/>
      <c r="H9177" s="40"/>
      <c r="I9177" s="10"/>
      <c r="J9177" s="9"/>
      <c r="K9177" s="53"/>
      <c r="L9177" s="54"/>
      <c r="P9177" s="17"/>
      <c r="Q9177" s="17"/>
      <c r="R9177" s="17"/>
      <c r="S9177" s="17"/>
      <c r="T9177" s="17"/>
      <c r="U9177" s="17"/>
      <c r="V9177" s="17"/>
      <c r="W9177" s="17"/>
    </row>
    <row r="9178" spans="3:23">
      <c r="C9178" s="3"/>
      <c r="E9178" s="2"/>
      <c r="H9178" s="40"/>
      <c r="I9178" s="10"/>
      <c r="J9178" s="9"/>
      <c r="K9178" s="53"/>
      <c r="L9178" s="54"/>
      <c r="P9178" s="17"/>
      <c r="Q9178" s="17"/>
      <c r="R9178" s="17"/>
      <c r="S9178" s="17"/>
      <c r="T9178" s="17"/>
      <c r="U9178" s="17"/>
      <c r="V9178" s="17"/>
      <c r="W9178" s="17"/>
    </row>
    <row r="9179" spans="3:23">
      <c r="C9179" s="3"/>
      <c r="E9179" s="2"/>
      <c r="H9179" s="40"/>
      <c r="I9179" s="10"/>
      <c r="J9179" s="9"/>
      <c r="K9179" s="53"/>
      <c r="L9179" s="54"/>
      <c r="P9179" s="17"/>
      <c r="Q9179" s="17"/>
      <c r="R9179" s="17"/>
      <c r="S9179" s="17"/>
      <c r="T9179" s="17"/>
      <c r="U9179" s="17"/>
      <c r="V9179" s="17"/>
      <c r="W9179" s="17"/>
    </row>
    <row r="9180" spans="3:23">
      <c r="C9180" s="3"/>
      <c r="E9180" s="2"/>
      <c r="H9180" s="40"/>
      <c r="I9180" s="10"/>
      <c r="J9180" s="9"/>
      <c r="K9180" s="53"/>
      <c r="L9180" s="54"/>
      <c r="P9180" s="17"/>
      <c r="Q9180" s="17"/>
      <c r="R9180" s="17"/>
      <c r="S9180" s="17"/>
      <c r="T9180" s="17"/>
      <c r="U9180" s="17"/>
      <c r="V9180" s="17"/>
      <c r="W9180" s="17"/>
    </row>
    <row r="9181" spans="3:23">
      <c r="C9181" s="3"/>
      <c r="E9181" s="2"/>
      <c r="H9181" s="40"/>
      <c r="I9181" s="10"/>
      <c r="J9181" s="9"/>
      <c r="K9181" s="53"/>
      <c r="L9181" s="54"/>
      <c r="P9181" s="17"/>
      <c r="Q9181" s="17"/>
      <c r="R9181" s="17"/>
      <c r="S9181" s="17"/>
      <c r="T9181" s="17"/>
      <c r="U9181" s="17"/>
      <c r="V9181" s="17"/>
      <c r="W9181" s="17"/>
    </row>
    <row r="9182" spans="3:23">
      <c r="C9182" s="3"/>
      <c r="E9182" s="2"/>
      <c r="H9182" s="40"/>
      <c r="I9182" s="10"/>
      <c r="J9182" s="9"/>
      <c r="K9182" s="53"/>
      <c r="L9182" s="54"/>
      <c r="P9182" s="17"/>
      <c r="Q9182" s="17"/>
      <c r="R9182" s="17"/>
      <c r="S9182" s="17"/>
      <c r="T9182" s="17"/>
      <c r="U9182" s="17"/>
      <c r="V9182" s="17"/>
      <c r="W9182" s="17"/>
    </row>
    <row r="9183" spans="3:23">
      <c r="C9183" s="3"/>
      <c r="E9183" s="2"/>
      <c r="H9183" s="40"/>
      <c r="I9183" s="10"/>
      <c r="J9183" s="9"/>
      <c r="K9183" s="53"/>
      <c r="L9183" s="54"/>
      <c r="P9183" s="17"/>
      <c r="Q9183" s="17"/>
      <c r="R9183" s="17"/>
      <c r="S9183" s="17"/>
      <c r="T9183" s="17"/>
      <c r="U9183" s="17"/>
      <c r="V9183" s="17"/>
      <c r="W9183" s="17"/>
    </row>
    <row r="9184" spans="3:23">
      <c r="C9184" s="3"/>
      <c r="E9184" s="2"/>
      <c r="H9184" s="40"/>
      <c r="I9184" s="10"/>
      <c r="J9184" s="9"/>
      <c r="K9184" s="53"/>
      <c r="L9184" s="54"/>
      <c r="P9184" s="17"/>
      <c r="Q9184" s="17"/>
      <c r="R9184" s="17"/>
      <c r="S9184" s="17"/>
      <c r="T9184" s="17"/>
      <c r="U9184" s="17"/>
      <c r="V9184" s="17"/>
      <c r="W9184" s="17"/>
    </row>
    <row r="9185" spans="3:23">
      <c r="C9185" s="3"/>
      <c r="E9185" s="2"/>
      <c r="H9185" s="40"/>
      <c r="I9185" s="10"/>
      <c r="J9185" s="9"/>
      <c r="K9185" s="53"/>
      <c r="L9185" s="54"/>
      <c r="P9185" s="17"/>
      <c r="Q9185" s="17"/>
      <c r="R9185" s="17"/>
      <c r="S9185" s="17"/>
      <c r="T9185" s="17"/>
      <c r="U9185" s="17"/>
      <c r="V9185" s="17"/>
      <c r="W9185" s="17"/>
    </row>
    <row r="9186" spans="3:23">
      <c r="C9186" s="3"/>
      <c r="E9186" s="2"/>
      <c r="H9186" s="40"/>
      <c r="I9186" s="10"/>
      <c r="J9186" s="9"/>
      <c r="K9186" s="53"/>
      <c r="L9186" s="54"/>
      <c r="P9186" s="17"/>
      <c r="Q9186" s="17"/>
      <c r="R9186" s="17"/>
      <c r="S9186" s="17"/>
      <c r="T9186" s="17"/>
      <c r="U9186" s="17"/>
      <c r="V9186" s="17"/>
      <c r="W9186" s="17"/>
    </row>
    <row r="9187" spans="3:23">
      <c r="C9187" s="3"/>
      <c r="E9187" s="2"/>
      <c r="H9187" s="40"/>
      <c r="I9187" s="10"/>
      <c r="J9187" s="9"/>
      <c r="K9187" s="53"/>
      <c r="L9187" s="54"/>
      <c r="P9187" s="17"/>
      <c r="Q9187" s="17"/>
      <c r="R9187" s="17"/>
      <c r="S9187" s="17"/>
      <c r="T9187" s="17"/>
      <c r="U9187" s="17"/>
      <c r="V9187" s="17"/>
      <c r="W9187" s="17"/>
    </row>
    <row r="9188" spans="3:23">
      <c r="C9188" s="3"/>
      <c r="E9188" s="2"/>
      <c r="H9188" s="40"/>
      <c r="I9188" s="10"/>
      <c r="J9188" s="9"/>
      <c r="K9188" s="53"/>
      <c r="L9188" s="54"/>
      <c r="P9188" s="17"/>
      <c r="Q9188" s="17"/>
      <c r="R9188" s="17"/>
      <c r="S9188" s="17"/>
      <c r="T9188" s="17"/>
      <c r="U9188" s="17"/>
      <c r="V9188" s="17"/>
      <c r="W9188" s="17"/>
    </row>
    <row r="9189" spans="3:23">
      <c r="C9189" s="3"/>
      <c r="E9189" s="2"/>
      <c r="H9189" s="40"/>
      <c r="I9189" s="10"/>
      <c r="J9189" s="9"/>
      <c r="K9189" s="53"/>
      <c r="L9189" s="54"/>
      <c r="P9189" s="17"/>
      <c r="Q9189" s="17"/>
      <c r="R9189" s="17"/>
      <c r="S9189" s="17"/>
      <c r="T9189" s="17"/>
      <c r="U9189" s="17"/>
      <c r="V9189" s="17"/>
      <c r="W9189" s="17"/>
    </row>
    <row r="9190" spans="3:23">
      <c r="C9190" s="3"/>
      <c r="E9190" s="2"/>
      <c r="H9190" s="40"/>
      <c r="I9190" s="10"/>
      <c r="J9190" s="9"/>
      <c r="K9190" s="53"/>
      <c r="L9190" s="54"/>
      <c r="P9190" s="17"/>
      <c r="Q9190" s="17"/>
      <c r="R9190" s="17"/>
      <c r="S9190" s="17"/>
      <c r="T9190" s="17"/>
      <c r="U9190" s="17"/>
      <c r="V9190" s="17"/>
      <c r="W9190" s="17"/>
    </row>
    <row r="9191" spans="3:23">
      <c r="C9191" s="3"/>
      <c r="E9191" s="2"/>
      <c r="H9191" s="40"/>
      <c r="I9191" s="10"/>
      <c r="J9191" s="9"/>
      <c r="K9191" s="53"/>
      <c r="L9191" s="54"/>
      <c r="P9191" s="17"/>
      <c r="Q9191" s="17"/>
      <c r="R9191" s="17"/>
      <c r="S9191" s="17"/>
      <c r="T9191" s="17"/>
      <c r="U9191" s="17"/>
      <c r="V9191" s="17"/>
      <c r="W9191" s="17"/>
    </row>
    <row r="9192" spans="3:23">
      <c r="C9192" s="3"/>
      <c r="E9192" s="2"/>
      <c r="H9192" s="40"/>
      <c r="I9192" s="10"/>
      <c r="J9192" s="9"/>
      <c r="K9192" s="53"/>
      <c r="L9192" s="54"/>
      <c r="P9192" s="17"/>
      <c r="Q9192" s="17"/>
      <c r="R9192" s="17"/>
      <c r="S9192" s="17"/>
      <c r="T9192" s="17"/>
      <c r="U9192" s="17"/>
      <c r="V9192" s="17"/>
      <c r="W9192" s="17"/>
    </row>
    <row r="9193" spans="3:23">
      <c r="C9193" s="3"/>
      <c r="E9193" s="2"/>
      <c r="H9193" s="40"/>
      <c r="I9193" s="10"/>
      <c r="J9193" s="9"/>
      <c r="K9193" s="53"/>
      <c r="L9193" s="54"/>
      <c r="P9193" s="17"/>
      <c r="Q9193" s="17"/>
      <c r="R9193" s="17"/>
      <c r="S9193" s="17"/>
      <c r="T9193" s="17"/>
      <c r="U9193" s="17"/>
      <c r="V9193" s="17"/>
      <c r="W9193" s="17"/>
    </row>
    <row r="9194" spans="3:23">
      <c r="C9194" s="3"/>
      <c r="E9194" s="2"/>
      <c r="H9194" s="40"/>
      <c r="I9194" s="10"/>
      <c r="J9194" s="9"/>
      <c r="K9194" s="53"/>
      <c r="L9194" s="54"/>
      <c r="P9194" s="17"/>
      <c r="Q9194" s="17"/>
      <c r="R9194" s="17"/>
      <c r="S9194" s="17"/>
      <c r="T9194" s="17"/>
      <c r="U9194" s="17"/>
      <c r="V9194" s="17"/>
      <c r="W9194" s="17"/>
    </row>
    <row r="9195" spans="3:23">
      <c r="C9195" s="3"/>
      <c r="E9195" s="2"/>
      <c r="H9195" s="40"/>
      <c r="I9195" s="10"/>
      <c r="J9195" s="9"/>
      <c r="K9195" s="53"/>
      <c r="L9195" s="54"/>
      <c r="P9195" s="17"/>
      <c r="Q9195" s="17"/>
      <c r="R9195" s="17"/>
      <c r="S9195" s="17"/>
      <c r="T9195" s="17"/>
      <c r="U9195" s="17"/>
      <c r="V9195" s="17"/>
      <c r="W9195" s="17"/>
    </row>
    <row r="9196" spans="3:23">
      <c r="C9196" s="3"/>
      <c r="E9196" s="2"/>
      <c r="H9196" s="40"/>
      <c r="I9196" s="10"/>
      <c r="J9196" s="9"/>
      <c r="K9196" s="53"/>
      <c r="L9196" s="54"/>
      <c r="P9196" s="17"/>
      <c r="Q9196" s="17"/>
      <c r="R9196" s="17"/>
      <c r="S9196" s="17"/>
      <c r="T9196" s="17"/>
      <c r="U9196" s="17"/>
      <c r="V9196" s="17"/>
      <c r="W9196" s="17"/>
    </row>
    <row r="9197" spans="3:23">
      <c r="C9197" s="3"/>
      <c r="E9197" s="2"/>
      <c r="H9197" s="40"/>
      <c r="I9197" s="10"/>
      <c r="J9197" s="9"/>
      <c r="K9197" s="53"/>
      <c r="L9197" s="54"/>
      <c r="P9197" s="17"/>
      <c r="Q9197" s="17"/>
      <c r="R9197" s="17"/>
      <c r="S9197" s="17"/>
      <c r="T9197" s="17"/>
      <c r="U9197" s="17"/>
      <c r="V9197" s="17"/>
      <c r="W9197" s="17"/>
    </row>
    <row r="9198" spans="3:23">
      <c r="C9198" s="3"/>
      <c r="E9198" s="2"/>
      <c r="H9198" s="40"/>
      <c r="I9198" s="10"/>
      <c r="J9198" s="9"/>
      <c r="K9198" s="53"/>
      <c r="L9198" s="54"/>
      <c r="P9198" s="17"/>
      <c r="Q9198" s="17"/>
      <c r="R9198" s="17"/>
      <c r="S9198" s="17"/>
      <c r="T9198" s="17"/>
      <c r="U9198" s="17"/>
      <c r="V9198" s="17"/>
      <c r="W9198" s="17"/>
    </row>
    <row r="9199" spans="3:23">
      <c r="C9199" s="3"/>
      <c r="E9199" s="2"/>
      <c r="H9199" s="40"/>
      <c r="I9199" s="10"/>
      <c r="J9199" s="9"/>
      <c r="K9199" s="53"/>
      <c r="L9199" s="54"/>
      <c r="P9199" s="17"/>
      <c r="Q9199" s="17"/>
      <c r="R9199" s="17"/>
      <c r="S9199" s="17"/>
      <c r="T9199" s="17"/>
      <c r="U9199" s="17"/>
      <c r="V9199" s="17"/>
      <c r="W9199" s="17"/>
    </row>
    <row r="9200" spans="3:23">
      <c r="C9200" s="3"/>
      <c r="E9200" s="2"/>
      <c r="H9200" s="40"/>
      <c r="I9200" s="10"/>
      <c r="J9200" s="9"/>
      <c r="K9200" s="53"/>
      <c r="L9200" s="54"/>
      <c r="P9200" s="17"/>
      <c r="Q9200" s="17"/>
      <c r="R9200" s="17"/>
      <c r="S9200" s="17"/>
      <c r="T9200" s="17"/>
      <c r="U9200" s="17"/>
      <c r="V9200" s="17"/>
      <c r="W9200" s="17"/>
    </row>
    <row r="9201" spans="3:23">
      <c r="C9201" s="3"/>
      <c r="E9201" s="2"/>
      <c r="H9201" s="40"/>
      <c r="I9201" s="10"/>
      <c r="J9201" s="9"/>
      <c r="K9201" s="53"/>
      <c r="L9201" s="54"/>
      <c r="P9201" s="17"/>
      <c r="Q9201" s="17"/>
      <c r="R9201" s="17"/>
      <c r="S9201" s="17"/>
      <c r="T9201" s="17"/>
      <c r="U9201" s="17"/>
      <c r="V9201" s="17"/>
      <c r="W9201" s="17"/>
    </row>
    <row r="9202" spans="3:23">
      <c r="C9202" s="3"/>
      <c r="E9202" s="2"/>
      <c r="H9202" s="40"/>
      <c r="I9202" s="10"/>
      <c r="J9202" s="9"/>
      <c r="K9202" s="53"/>
      <c r="L9202" s="54"/>
      <c r="P9202" s="17"/>
      <c r="Q9202" s="17"/>
      <c r="R9202" s="17"/>
      <c r="S9202" s="17"/>
      <c r="T9202" s="17"/>
      <c r="U9202" s="17"/>
      <c r="V9202" s="17"/>
      <c r="W9202" s="17"/>
    </row>
    <row r="9203" spans="3:23">
      <c r="C9203" s="3"/>
      <c r="E9203" s="2"/>
      <c r="H9203" s="40"/>
      <c r="I9203" s="10"/>
      <c r="J9203" s="9"/>
      <c r="K9203" s="53"/>
      <c r="L9203" s="54"/>
      <c r="P9203" s="17"/>
      <c r="Q9203" s="17"/>
      <c r="R9203" s="17"/>
      <c r="S9203" s="17"/>
      <c r="T9203" s="17"/>
      <c r="U9203" s="17"/>
      <c r="V9203" s="17"/>
      <c r="W9203" s="17"/>
    </row>
    <row r="9204" spans="3:23">
      <c r="C9204" s="3"/>
      <c r="E9204" s="2"/>
      <c r="H9204" s="40"/>
      <c r="I9204" s="10"/>
      <c r="J9204" s="9"/>
      <c r="K9204" s="53"/>
      <c r="L9204" s="54"/>
      <c r="P9204" s="17"/>
      <c r="Q9204" s="17"/>
      <c r="R9204" s="17"/>
      <c r="S9204" s="17"/>
      <c r="T9204" s="17"/>
      <c r="U9204" s="17"/>
      <c r="V9204" s="17"/>
      <c r="W9204" s="17"/>
    </row>
    <row r="9205" spans="3:23">
      <c r="C9205" s="3"/>
      <c r="E9205" s="2"/>
      <c r="H9205" s="40"/>
      <c r="I9205" s="10"/>
      <c r="J9205" s="9"/>
      <c r="K9205" s="53"/>
      <c r="L9205" s="54"/>
      <c r="P9205" s="17"/>
      <c r="Q9205" s="17"/>
      <c r="R9205" s="17"/>
      <c r="S9205" s="17"/>
      <c r="T9205" s="17"/>
      <c r="U9205" s="17"/>
      <c r="V9205" s="17"/>
      <c r="W9205" s="17"/>
    </row>
    <row r="9206" spans="3:23">
      <c r="C9206" s="3"/>
      <c r="E9206" s="2"/>
      <c r="H9206" s="40"/>
      <c r="I9206" s="10"/>
      <c r="J9206" s="9"/>
      <c r="K9206" s="53"/>
      <c r="L9206" s="54"/>
      <c r="P9206" s="17"/>
      <c r="Q9206" s="17"/>
      <c r="R9206" s="17"/>
      <c r="S9206" s="17"/>
      <c r="T9206" s="17"/>
      <c r="U9206" s="17"/>
      <c r="V9206" s="17"/>
      <c r="W9206" s="17"/>
    </row>
    <row r="9207" spans="3:23">
      <c r="C9207" s="3"/>
      <c r="E9207" s="2"/>
      <c r="H9207" s="40"/>
      <c r="I9207" s="10"/>
      <c r="J9207" s="9"/>
      <c r="K9207" s="53"/>
      <c r="L9207" s="54"/>
      <c r="P9207" s="17"/>
      <c r="Q9207" s="17"/>
      <c r="R9207" s="17"/>
      <c r="S9207" s="17"/>
      <c r="T9207" s="17"/>
      <c r="U9207" s="17"/>
      <c r="V9207" s="17"/>
      <c r="W9207" s="17"/>
    </row>
    <row r="9208" spans="3:23">
      <c r="C9208" s="3"/>
      <c r="E9208" s="2"/>
      <c r="H9208" s="40"/>
      <c r="I9208" s="10"/>
      <c r="J9208" s="9"/>
      <c r="K9208" s="53"/>
      <c r="L9208" s="54"/>
      <c r="P9208" s="17"/>
      <c r="Q9208" s="17"/>
      <c r="R9208" s="17"/>
      <c r="S9208" s="17"/>
      <c r="T9208" s="17"/>
      <c r="U9208" s="17"/>
      <c r="V9208" s="17"/>
      <c r="W9208" s="17"/>
    </row>
    <row r="9209" spans="3:23">
      <c r="C9209" s="3"/>
      <c r="E9209" s="2"/>
      <c r="H9209" s="40"/>
      <c r="I9209" s="10"/>
      <c r="J9209" s="9"/>
      <c r="K9209" s="53"/>
      <c r="L9209" s="54"/>
      <c r="P9209" s="17"/>
      <c r="Q9209" s="17"/>
      <c r="R9209" s="17"/>
      <c r="S9209" s="17"/>
      <c r="T9209" s="17"/>
      <c r="U9209" s="17"/>
      <c r="V9209" s="17"/>
      <c r="W9209" s="17"/>
    </row>
    <row r="9210" spans="3:23">
      <c r="C9210" s="3"/>
      <c r="E9210" s="2"/>
      <c r="H9210" s="40"/>
      <c r="I9210" s="10"/>
      <c r="J9210" s="9"/>
      <c r="K9210" s="53"/>
      <c r="L9210" s="54"/>
      <c r="P9210" s="17"/>
      <c r="Q9210" s="17"/>
      <c r="R9210" s="17"/>
      <c r="S9210" s="17"/>
      <c r="T9210" s="17"/>
      <c r="U9210" s="17"/>
      <c r="V9210" s="17"/>
      <c r="W9210" s="17"/>
    </row>
    <row r="9211" spans="3:23">
      <c r="C9211" s="3"/>
      <c r="E9211" s="2"/>
      <c r="H9211" s="40"/>
      <c r="I9211" s="10"/>
      <c r="J9211" s="9"/>
      <c r="K9211" s="53"/>
      <c r="L9211" s="54"/>
      <c r="P9211" s="17"/>
      <c r="Q9211" s="17"/>
      <c r="R9211" s="17"/>
      <c r="S9211" s="17"/>
      <c r="T9211" s="17"/>
      <c r="U9211" s="17"/>
      <c r="V9211" s="17"/>
      <c r="W9211" s="17"/>
    </row>
    <row r="9212" spans="3:23">
      <c r="C9212" s="3"/>
      <c r="E9212" s="2"/>
      <c r="H9212" s="40"/>
      <c r="I9212" s="10"/>
      <c r="J9212" s="9"/>
      <c r="K9212" s="53"/>
      <c r="L9212" s="54"/>
      <c r="P9212" s="17"/>
      <c r="Q9212" s="17"/>
      <c r="R9212" s="17"/>
      <c r="S9212" s="17"/>
      <c r="T9212" s="17"/>
      <c r="U9212" s="17"/>
      <c r="V9212" s="17"/>
      <c r="W9212" s="17"/>
    </row>
    <row r="9213" spans="3:23">
      <c r="C9213" s="3"/>
      <c r="E9213" s="2"/>
      <c r="H9213" s="40"/>
      <c r="I9213" s="10"/>
      <c r="J9213" s="9"/>
      <c r="K9213" s="53"/>
      <c r="L9213" s="54"/>
      <c r="P9213" s="17"/>
      <c r="Q9213" s="17"/>
      <c r="R9213" s="17"/>
      <c r="S9213" s="17"/>
      <c r="T9213" s="17"/>
      <c r="U9213" s="17"/>
      <c r="V9213" s="17"/>
      <c r="W9213" s="17"/>
    </row>
    <row r="9214" spans="3:23">
      <c r="C9214" s="3"/>
      <c r="E9214" s="2"/>
      <c r="H9214" s="40"/>
      <c r="I9214" s="10"/>
      <c r="J9214" s="9"/>
      <c r="K9214" s="53"/>
      <c r="L9214" s="54"/>
      <c r="P9214" s="17"/>
      <c r="Q9214" s="17"/>
      <c r="R9214" s="17"/>
      <c r="S9214" s="17"/>
      <c r="T9214" s="17"/>
      <c r="U9214" s="17"/>
      <c r="V9214" s="17"/>
      <c r="W9214" s="17"/>
    </row>
    <row r="9215" spans="3:23">
      <c r="C9215" s="3"/>
      <c r="E9215" s="2"/>
      <c r="H9215" s="40"/>
      <c r="I9215" s="10"/>
      <c r="J9215" s="9"/>
      <c r="K9215" s="53"/>
      <c r="L9215" s="54"/>
      <c r="P9215" s="17"/>
      <c r="Q9215" s="17"/>
      <c r="R9215" s="17"/>
      <c r="S9215" s="17"/>
      <c r="T9215" s="17"/>
      <c r="U9215" s="17"/>
      <c r="V9215" s="17"/>
      <c r="W9215" s="17"/>
    </row>
    <row r="9216" spans="3:23">
      <c r="C9216" s="3"/>
      <c r="E9216" s="2"/>
      <c r="H9216" s="40"/>
      <c r="I9216" s="10"/>
      <c r="J9216" s="9"/>
      <c r="K9216" s="53"/>
      <c r="L9216" s="54"/>
      <c r="P9216" s="17"/>
      <c r="Q9216" s="17"/>
      <c r="R9216" s="17"/>
      <c r="S9216" s="17"/>
      <c r="T9216" s="17"/>
      <c r="U9216" s="17"/>
      <c r="V9216" s="17"/>
      <c r="W9216" s="17"/>
    </row>
    <row r="9217" spans="3:23">
      <c r="C9217" s="3"/>
      <c r="E9217" s="2"/>
      <c r="H9217" s="40"/>
      <c r="I9217" s="10"/>
      <c r="J9217" s="9"/>
      <c r="K9217" s="53"/>
      <c r="L9217" s="54"/>
      <c r="P9217" s="17"/>
      <c r="Q9217" s="17"/>
      <c r="R9217" s="17"/>
      <c r="S9217" s="17"/>
      <c r="T9217" s="17"/>
      <c r="U9217" s="17"/>
      <c r="V9217" s="17"/>
      <c r="W9217" s="17"/>
    </row>
    <row r="9218" spans="3:23">
      <c r="C9218" s="3"/>
      <c r="E9218" s="2"/>
      <c r="H9218" s="40"/>
      <c r="I9218" s="10"/>
      <c r="J9218" s="9"/>
      <c r="K9218" s="53"/>
      <c r="L9218" s="54"/>
      <c r="P9218" s="17"/>
      <c r="Q9218" s="17"/>
      <c r="R9218" s="17"/>
      <c r="S9218" s="17"/>
      <c r="T9218" s="17"/>
      <c r="U9218" s="17"/>
      <c r="V9218" s="17"/>
      <c r="W9218" s="17"/>
    </row>
    <row r="9219" spans="3:23">
      <c r="C9219" s="3"/>
      <c r="E9219" s="2"/>
      <c r="H9219" s="40"/>
      <c r="I9219" s="10"/>
      <c r="J9219" s="9"/>
      <c r="K9219" s="53"/>
      <c r="L9219" s="54"/>
      <c r="P9219" s="17"/>
      <c r="Q9219" s="17"/>
      <c r="R9219" s="17"/>
      <c r="S9219" s="17"/>
      <c r="T9219" s="17"/>
      <c r="U9219" s="17"/>
      <c r="V9219" s="17"/>
      <c r="W9219" s="17"/>
    </row>
    <row r="9220" spans="3:23">
      <c r="C9220" s="3"/>
      <c r="E9220" s="2"/>
      <c r="H9220" s="40"/>
      <c r="I9220" s="10"/>
      <c r="J9220" s="9"/>
      <c r="K9220" s="53"/>
      <c r="L9220" s="54"/>
      <c r="P9220" s="17"/>
      <c r="Q9220" s="17"/>
      <c r="R9220" s="17"/>
      <c r="S9220" s="17"/>
      <c r="T9220" s="17"/>
      <c r="U9220" s="17"/>
      <c r="V9220" s="17"/>
      <c r="W9220" s="17"/>
    </row>
    <row r="9221" spans="3:23">
      <c r="C9221" s="3"/>
      <c r="E9221" s="2"/>
      <c r="H9221" s="40"/>
      <c r="I9221" s="10"/>
      <c r="J9221" s="9"/>
      <c r="K9221" s="53"/>
      <c r="L9221" s="54"/>
      <c r="P9221" s="17"/>
      <c r="Q9221" s="17"/>
      <c r="R9221" s="17"/>
      <c r="S9221" s="17"/>
      <c r="T9221" s="17"/>
      <c r="U9221" s="17"/>
      <c r="V9221" s="17"/>
      <c r="W9221" s="17"/>
    </row>
    <row r="9222" spans="3:23">
      <c r="C9222" s="3"/>
      <c r="E9222" s="2"/>
      <c r="H9222" s="40"/>
      <c r="I9222" s="10"/>
      <c r="J9222" s="9"/>
      <c r="K9222" s="53"/>
      <c r="L9222" s="54"/>
      <c r="P9222" s="17"/>
      <c r="Q9222" s="17"/>
      <c r="R9222" s="17"/>
      <c r="S9222" s="17"/>
      <c r="T9222" s="17"/>
      <c r="U9222" s="17"/>
      <c r="V9222" s="17"/>
      <c r="W9222" s="17"/>
    </row>
    <row r="9223" spans="3:23">
      <c r="C9223" s="3"/>
      <c r="E9223" s="2"/>
      <c r="H9223" s="40"/>
      <c r="I9223" s="10"/>
      <c r="J9223" s="9"/>
      <c r="K9223" s="53"/>
      <c r="L9223" s="54"/>
      <c r="P9223" s="17"/>
      <c r="Q9223" s="17"/>
      <c r="R9223" s="17"/>
      <c r="S9223" s="17"/>
      <c r="T9223" s="17"/>
      <c r="U9223" s="17"/>
      <c r="V9223" s="17"/>
      <c r="W9223" s="17"/>
    </row>
    <row r="9224" spans="3:23">
      <c r="C9224" s="3"/>
      <c r="E9224" s="2"/>
      <c r="H9224" s="40"/>
      <c r="I9224" s="10"/>
      <c r="J9224" s="9"/>
      <c r="K9224" s="53"/>
      <c r="L9224" s="54"/>
      <c r="P9224" s="17"/>
      <c r="Q9224" s="17"/>
      <c r="R9224" s="17"/>
      <c r="S9224" s="17"/>
      <c r="T9224" s="17"/>
      <c r="U9224" s="17"/>
      <c r="V9224" s="17"/>
      <c r="W9224" s="17"/>
    </row>
    <row r="9225" spans="3:23">
      <c r="C9225" s="3"/>
      <c r="E9225" s="2"/>
      <c r="H9225" s="40"/>
      <c r="I9225" s="10"/>
      <c r="J9225" s="9"/>
      <c r="K9225" s="53"/>
      <c r="L9225" s="54"/>
      <c r="P9225" s="17"/>
      <c r="Q9225" s="17"/>
      <c r="R9225" s="17"/>
      <c r="S9225" s="17"/>
      <c r="T9225" s="17"/>
      <c r="U9225" s="17"/>
      <c r="V9225" s="17"/>
      <c r="W9225" s="17"/>
    </row>
    <row r="9226" spans="3:23">
      <c r="C9226" s="3"/>
      <c r="E9226" s="2"/>
      <c r="H9226" s="40"/>
      <c r="I9226" s="10"/>
      <c r="J9226" s="9"/>
      <c r="K9226" s="53"/>
      <c r="L9226" s="54"/>
      <c r="P9226" s="17"/>
      <c r="Q9226" s="17"/>
      <c r="R9226" s="17"/>
      <c r="S9226" s="17"/>
      <c r="T9226" s="17"/>
      <c r="U9226" s="17"/>
      <c r="V9226" s="17"/>
      <c r="W9226" s="17"/>
    </row>
    <row r="9227" spans="3:23">
      <c r="C9227" s="3"/>
      <c r="E9227" s="2"/>
      <c r="H9227" s="40"/>
      <c r="I9227" s="10"/>
      <c r="J9227" s="9"/>
      <c r="K9227" s="53"/>
      <c r="L9227" s="54"/>
      <c r="P9227" s="17"/>
      <c r="Q9227" s="17"/>
      <c r="R9227" s="17"/>
      <c r="S9227" s="17"/>
      <c r="T9227" s="17"/>
      <c r="U9227" s="17"/>
      <c r="V9227" s="17"/>
      <c r="W9227" s="17"/>
    </row>
    <row r="9228" spans="3:23">
      <c r="C9228" s="3"/>
      <c r="E9228" s="2"/>
      <c r="H9228" s="40"/>
      <c r="I9228" s="10"/>
      <c r="J9228" s="9"/>
      <c r="K9228" s="53"/>
      <c r="L9228" s="54"/>
      <c r="P9228" s="17"/>
      <c r="Q9228" s="17"/>
      <c r="R9228" s="17"/>
      <c r="S9228" s="17"/>
      <c r="T9228" s="17"/>
      <c r="U9228" s="17"/>
      <c r="V9228" s="17"/>
      <c r="W9228" s="17"/>
    </row>
    <row r="9229" spans="3:23">
      <c r="C9229" s="3"/>
      <c r="E9229" s="2"/>
      <c r="H9229" s="40"/>
      <c r="I9229" s="10"/>
      <c r="J9229" s="9"/>
      <c r="K9229" s="53"/>
      <c r="L9229" s="54"/>
      <c r="P9229" s="17"/>
      <c r="Q9229" s="17"/>
      <c r="R9229" s="17"/>
      <c r="S9229" s="17"/>
      <c r="T9229" s="17"/>
      <c r="U9229" s="17"/>
      <c r="V9229" s="17"/>
      <c r="W9229" s="17"/>
    </row>
    <row r="9230" spans="3:23">
      <c r="C9230" s="3"/>
      <c r="E9230" s="2"/>
      <c r="H9230" s="40"/>
      <c r="I9230" s="10"/>
      <c r="J9230" s="9"/>
      <c r="K9230" s="53"/>
      <c r="L9230" s="54"/>
      <c r="P9230" s="17"/>
      <c r="Q9230" s="17"/>
      <c r="R9230" s="17"/>
      <c r="S9230" s="17"/>
      <c r="T9230" s="17"/>
      <c r="U9230" s="17"/>
      <c r="V9230" s="17"/>
      <c r="W9230" s="17"/>
    </row>
    <row r="9231" spans="3:23">
      <c r="C9231" s="3"/>
      <c r="E9231" s="2"/>
      <c r="H9231" s="40"/>
      <c r="I9231" s="10"/>
      <c r="J9231" s="9"/>
      <c r="K9231" s="53"/>
      <c r="L9231" s="54"/>
      <c r="P9231" s="17"/>
      <c r="Q9231" s="17"/>
      <c r="R9231" s="17"/>
      <c r="S9231" s="17"/>
      <c r="T9231" s="17"/>
      <c r="U9231" s="17"/>
      <c r="V9231" s="17"/>
      <c r="W9231" s="17"/>
    </row>
    <row r="9232" spans="3:23">
      <c r="C9232" s="3"/>
      <c r="E9232" s="2"/>
      <c r="H9232" s="40"/>
      <c r="I9232" s="10"/>
      <c r="J9232" s="9"/>
      <c r="K9232" s="53"/>
      <c r="L9232" s="54"/>
      <c r="P9232" s="17"/>
      <c r="Q9232" s="17"/>
      <c r="R9232" s="17"/>
      <c r="S9232" s="17"/>
      <c r="T9232" s="17"/>
      <c r="U9232" s="17"/>
      <c r="V9232" s="17"/>
      <c r="W9232" s="17"/>
    </row>
    <row r="9233" spans="3:23">
      <c r="C9233" s="3"/>
      <c r="E9233" s="2"/>
      <c r="H9233" s="40"/>
      <c r="I9233" s="10"/>
      <c r="J9233" s="9"/>
      <c r="K9233" s="53"/>
      <c r="L9233" s="54"/>
      <c r="P9233" s="17"/>
      <c r="Q9233" s="17"/>
      <c r="R9233" s="17"/>
      <c r="S9233" s="17"/>
      <c r="T9233" s="17"/>
      <c r="U9233" s="17"/>
      <c r="V9233" s="17"/>
      <c r="W9233" s="17"/>
    </row>
    <row r="9234" spans="3:23">
      <c r="C9234" s="3"/>
      <c r="E9234" s="2"/>
      <c r="H9234" s="40"/>
      <c r="I9234" s="10"/>
      <c r="J9234" s="9"/>
      <c r="K9234" s="53"/>
      <c r="L9234" s="54"/>
      <c r="P9234" s="17"/>
      <c r="Q9234" s="17"/>
      <c r="R9234" s="17"/>
      <c r="S9234" s="17"/>
      <c r="T9234" s="17"/>
      <c r="U9234" s="17"/>
      <c r="V9234" s="17"/>
      <c r="W9234" s="17"/>
    </row>
    <row r="9235" spans="3:23">
      <c r="C9235" s="3"/>
      <c r="E9235" s="2"/>
      <c r="H9235" s="40"/>
      <c r="I9235" s="10"/>
      <c r="J9235" s="9"/>
      <c r="K9235" s="53"/>
      <c r="L9235" s="54"/>
      <c r="P9235" s="17"/>
      <c r="Q9235" s="17"/>
      <c r="R9235" s="17"/>
      <c r="S9235" s="17"/>
      <c r="T9235" s="17"/>
      <c r="U9235" s="17"/>
      <c r="V9235" s="17"/>
      <c r="W9235" s="17"/>
    </row>
    <row r="9236" spans="3:23">
      <c r="C9236" s="3"/>
      <c r="E9236" s="2"/>
      <c r="H9236" s="40"/>
      <c r="I9236" s="10"/>
      <c r="J9236" s="9"/>
      <c r="K9236" s="53"/>
      <c r="L9236" s="54"/>
      <c r="P9236" s="17"/>
      <c r="Q9236" s="17"/>
      <c r="R9236" s="17"/>
      <c r="S9236" s="17"/>
      <c r="T9236" s="17"/>
      <c r="U9236" s="17"/>
      <c r="V9236" s="17"/>
      <c r="W9236" s="17"/>
    </row>
    <row r="9237" spans="3:23">
      <c r="C9237" s="3"/>
      <c r="E9237" s="2"/>
      <c r="H9237" s="40"/>
      <c r="I9237" s="10"/>
      <c r="J9237" s="9"/>
      <c r="K9237" s="53"/>
      <c r="L9237" s="54"/>
      <c r="P9237" s="17"/>
      <c r="Q9237" s="17"/>
      <c r="R9237" s="17"/>
      <c r="S9237" s="17"/>
      <c r="T9237" s="17"/>
      <c r="U9237" s="17"/>
      <c r="V9237" s="17"/>
      <c r="W9237" s="17"/>
    </row>
    <row r="9238" spans="3:23">
      <c r="C9238" s="3"/>
      <c r="E9238" s="2"/>
      <c r="H9238" s="40"/>
      <c r="I9238" s="10"/>
      <c r="J9238" s="9"/>
      <c r="K9238" s="53"/>
      <c r="L9238" s="54"/>
      <c r="P9238" s="17"/>
      <c r="Q9238" s="17"/>
      <c r="R9238" s="17"/>
      <c r="S9238" s="17"/>
      <c r="T9238" s="17"/>
      <c r="U9238" s="17"/>
      <c r="V9238" s="17"/>
      <c r="W9238" s="17"/>
    </row>
    <row r="9239" spans="3:23">
      <c r="C9239" s="3"/>
      <c r="E9239" s="2"/>
      <c r="H9239" s="40"/>
      <c r="I9239" s="10"/>
      <c r="J9239" s="9"/>
      <c r="K9239" s="53"/>
      <c r="L9239" s="54"/>
      <c r="P9239" s="17"/>
      <c r="Q9239" s="17"/>
      <c r="R9239" s="17"/>
      <c r="S9239" s="17"/>
      <c r="T9239" s="17"/>
      <c r="U9239" s="17"/>
      <c r="V9239" s="17"/>
      <c r="W9239" s="17"/>
    </row>
    <row r="9240" spans="3:23">
      <c r="C9240" s="3"/>
      <c r="E9240" s="2"/>
      <c r="H9240" s="40"/>
      <c r="I9240" s="10"/>
      <c r="J9240" s="9"/>
      <c r="K9240" s="53"/>
      <c r="L9240" s="54"/>
      <c r="P9240" s="17"/>
      <c r="Q9240" s="17"/>
      <c r="R9240" s="17"/>
      <c r="S9240" s="17"/>
      <c r="T9240" s="17"/>
      <c r="U9240" s="17"/>
      <c r="V9240" s="17"/>
      <c r="W9240" s="17"/>
    </row>
    <row r="9241" spans="3:23">
      <c r="C9241" s="3"/>
      <c r="E9241" s="2"/>
      <c r="H9241" s="40"/>
      <c r="I9241" s="10"/>
      <c r="J9241" s="9"/>
      <c r="K9241" s="53"/>
      <c r="L9241" s="54"/>
      <c r="P9241" s="17"/>
      <c r="Q9241" s="17"/>
      <c r="R9241" s="17"/>
      <c r="S9241" s="17"/>
      <c r="T9241" s="17"/>
      <c r="U9241" s="17"/>
      <c r="V9241" s="17"/>
      <c r="W9241" s="17"/>
    </row>
    <row r="9242" spans="3:23">
      <c r="C9242" s="3"/>
      <c r="E9242" s="2"/>
      <c r="H9242" s="40"/>
      <c r="I9242" s="10"/>
      <c r="J9242" s="9"/>
      <c r="K9242" s="53"/>
      <c r="L9242" s="54"/>
      <c r="P9242" s="17"/>
      <c r="Q9242" s="17"/>
      <c r="R9242" s="17"/>
      <c r="S9242" s="17"/>
      <c r="T9242" s="17"/>
      <c r="U9242" s="17"/>
      <c r="V9242" s="17"/>
      <c r="W9242" s="17"/>
    </row>
    <row r="9243" spans="3:23">
      <c r="C9243" s="3"/>
      <c r="E9243" s="2"/>
      <c r="H9243" s="40"/>
      <c r="I9243" s="10"/>
      <c r="J9243" s="9"/>
      <c r="K9243" s="53"/>
      <c r="L9243" s="54"/>
      <c r="P9243" s="17"/>
      <c r="Q9243" s="17"/>
      <c r="R9243" s="17"/>
      <c r="S9243" s="17"/>
      <c r="T9243" s="17"/>
      <c r="U9243" s="17"/>
      <c r="V9243" s="17"/>
      <c r="W9243" s="17"/>
    </row>
    <row r="9244" spans="3:23">
      <c r="C9244" s="3"/>
      <c r="E9244" s="2"/>
      <c r="H9244" s="40"/>
      <c r="I9244" s="10"/>
      <c r="J9244" s="9"/>
      <c r="K9244" s="53"/>
      <c r="L9244" s="54"/>
      <c r="P9244" s="17"/>
      <c r="Q9244" s="17"/>
      <c r="R9244" s="17"/>
      <c r="S9244" s="17"/>
      <c r="T9244" s="17"/>
      <c r="U9244" s="17"/>
      <c r="V9244" s="17"/>
      <c r="W9244" s="17"/>
    </row>
    <row r="9245" spans="3:23">
      <c r="C9245" s="3"/>
      <c r="E9245" s="2"/>
      <c r="H9245" s="40"/>
      <c r="I9245" s="10"/>
      <c r="J9245" s="9"/>
      <c r="K9245" s="53"/>
      <c r="L9245" s="54"/>
      <c r="P9245" s="17"/>
      <c r="Q9245" s="17"/>
      <c r="R9245" s="17"/>
      <c r="S9245" s="17"/>
      <c r="T9245" s="17"/>
      <c r="U9245" s="17"/>
      <c r="V9245" s="17"/>
      <c r="W9245" s="17"/>
    </row>
    <row r="9246" spans="3:23">
      <c r="C9246" s="3"/>
      <c r="E9246" s="2"/>
      <c r="H9246" s="40"/>
      <c r="I9246" s="10"/>
      <c r="J9246" s="9"/>
      <c r="K9246" s="53"/>
      <c r="L9246" s="54"/>
      <c r="P9246" s="17"/>
      <c r="Q9246" s="17"/>
      <c r="R9246" s="17"/>
      <c r="S9246" s="17"/>
      <c r="T9246" s="17"/>
      <c r="U9246" s="17"/>
      <c r="V9246" s="17"/>
      <c r="W9246" s="17"/>
    </row>
    <row r="9247" spans="3:23">
      <c r="C9247" s="3"/>
      <c r="E9247" s="2"/>
      <c r="H9247" s="40"/>
      <c r="I9247" s="10"/>
      <c r="J9247" s="9"/>
      <c r="K9247" s="53"/>
      <c r="L9247" s="54"/>
      <c r="P9247" s="17"/>
      <c r="Q9247" s="17"/>
      <c r="R9247" s="17"/>
      <c r="S9247" s="17"/>
      <c r="T9247" s="17"/>
      <c r="U9247" s="17"/>
      <c r="V9247" s="17"/>
      <c r="W9247" s="17"/>
    </row>
    <row r="9248" spans="3:23">
      <c r="C9248" s="3"/>
      <c r="E9248" s="2"/>
      <c r="H9248" s="40"/>
      <c r="I9248" s="10"/>
      <c r="J9248" s="9"/>
      <c r="K9248" s="53"/>
      <c r="L9248" s="54"/>
      <c r="P9248" s="17"/>
      <c r="Q9248" s="17"/>
      <c r="R9248" s="17"/>
      <c r="S9248" s="17"/>
      <c r="T9248" s="17"/>
      <c r="U9248" s="17"/>
      <c r="V9248" s="17"/>
      <c r="W9248" s="17"/>
    </row>
    <row r="9249" spans="3:23">
      <c r="C9249" s="3"/>
      <c r="E9249" s="2"/>
      <c r="H9249" s="40"/>
      <c r="I9249" s="10"/>
      <c r="J9249" s="9"/>
      <c r="K9249" s="53"/>
      <c r="L9249" s="54"/>
      <c r="P9249" s="17"/>
      <c r="Q9249" s="17"/>
      <c r="R9249" s="17"/>
      <c r="S9249" s="17"/>
      <c r="T9249" s="17"/>
      <c r="U9249" s="17"/>
      <c r="V9249" s="17"/>
      <c r="W9249" s="17"/>
    </row>
    <row r="9250" spans="3:23">
      <c r="C9250" s="3"/>
      <c r="E9250" s="2"/>
      <c r="H9250" s="40"/>
      <c r="I9250" s="10"/>
      <c r="J9250" s="9"/>
      <c r="K9250" s="53"/>
      <c r="L9250" s="54"/>
      <c r="P9250" s="17"/>
      <c r="Q9250" s="17"/>
      <c r="R9250" s="17"/>
      <c r="S9250" s="17"/>
      <c r="T9250" s="17"/>
      <c r="U9250" s="17"/>
      <c r="V9250" s="17"/>
      <c r="W9250" s="17"/>
    </row>
    <row r="9251" spans="3:23">
      <c r="C9251" s="3"/>
      <c r="E9251" s="2"/>
      <c r="H9251" s="40"/>
      <c r="I9251" s="10"/>
      <c r="J9251" s="9"/>
      <c r="K9251" s="53"/>
      <c r="L9251" s="54"/>
      <c r="P9251" s="17"/>
      <c r="Q9251" s="17"/>
      <c r="R9251" s="17"/>
      <c r="S9251" s="17"/>
      <c r="T9251" s="17"/>
      <c r="U9251" s="17"/>
      <c r="V9251" s="17"/>
      <c r="W9251" s="17"/>
    </row>
    <row r="9252" spans="3:23">
      <c r="C9252" s="3"/>
      <c r="E9252" s="2"/>
      <c r="H9252" s="40"/>
      <c r="I9252" s="10"/>
      <c r="J9252" s="9"/>
      <c r="K9252" s="53"/>
      <c r="L9252" s="54"/>
      <c r="P9252" s="17"/>
      <c r="Q9252" s="17"/>
      <c r="R9252" s="17"/>
      <c r="S9252" s="17"/>
      <c r="T9252" s="17"/>
      <c r="U9252" s="17"/>
      <c r="V9252" s="17"/>
      <c r="W9252" s="17"/>
    </row>
    <row r="9253" spans="3:23">
      <c r="C9253" s="3"/>
      <c r="E9253" s="2"/>
      <c r="H9253" s="40"/>
      <c r="I9253" s="10"/>
      <c r="J9253" s="9"/>
      <c r="K9253" s="53"/>
      <c r="L9253" s="54"/>
      <c r="P9253" s="17"/>
      <c r="Q9253" s="17"/>
      <c r="R9253" s="17"/>
      <c r="S9253" s="17"/>
      <c r="T9253" s="17"/>
      <c r="U9253" s="17"/>
      <c r="V9253" s="17"/>
      <c r="W9253" s="17"/>
    </row>
    <row r="9254" spans="3:23">
      <c r="C9254" s="3"/>
      <c r="E9254" s="2"/>
      <c r="H9254" s="40"/>
      <c r="I9254" s="10"/>
      <c r="J9254" s="9"/>
      <c r="K9254" s="53"/>
      <c r="L9254" s="54"/>
      <c r="P9254" s="17"/>
      <c r="Q9254" s="17"/>
      <c r="R9254" s="17"/>
      <c r="S9254" s="17"/>
      <c r="T9254" s="17"/>
      <c r="U9254" s="17"/>
      <c r="V9254" s="17"/>
      <c r="W9254" s="17"/>
    </row>
    <row r="9255" spans="3:23">
      <c r="C9255" s="3"/>
      <c r="E9255" s="2"/>
      <c r="H9255" s="40"/>
      <c r="I9255" s="10"/>
      <c r="J9255" s="9"/>
      <c r="K9255" s="53"/>
      <c r="L9255" s="54"/>
      <c r="P9255" s="17"/>
      <c r="Q9255" s="17"/>
      <c r="R9255" s="17"/>
      <c r="S9255" s="17"/>
      <c r="T9255" s="17"/>
      <c r="U9255" s="17"/>
      <c r="V9255" s="17"/>
      <c r="W9255" s="17"/>
    </row>
    <row r="9256" spans="3:23">
      <c r="C9256" s="3"/>
      <c r="E9256" s="2"/>
      <c r="H9256" s="40"/>
      <c r="I9256" s="10"/>
      <c r="J9256" s="9"/>
      <c r="K9256" s="53"/>
      <c r="L9256" s="54"/>
      <c r="P9256" s="17"/>
      <c r="Q9256" s="17"/>
      <c r="R9256" s="17"/>
      <c r="S9256" s="17"/>
      <c r="T9256" s="17"/>
      <c r="U9256" s="17"/>
      <c r="V9256" s="17"/>
      <c r="W9256" s="17"/>
    </row>
    <row r="9257" spans="3:23">
      <c r="C9257" s="3"/>
      <c r="E9257" s="2"/>
      <c r="H9257" s="40"/>
      <c r="I9257" s="10"/>
      <c r="J9257" s="9"/>
      <c r="K9257" s="53"/>
      <c r="L9257" s="54"/>
      <c r="P9257" s="17"/>
      <c r="Q9257" s="17"/>
      <c r="R9257" s="17"/>
      <c r="S9257" s="17"/>
      <c r="T9257" s="17"/>
      <c r="U9257" s="17"/>
      <c r="V9257" s="17"/>
      <c r="W9257" s="17"/>
    </row>
    <row r="9258" spans="3:23">
      <c r="C9258" s="3"/>
      <c r="E9258" s="2"/>
      <c r="H9258" s="40"/>
      <c r="I9258" s="10"/>
      <c r="J9258" s="9"/>
      <c r="K9258" s="53"/>
      <c r="L9258" s="54"/>
      <c r="P9258" s="17"/>
      <c r="Q9258" s="17"/>
      <c r="R9258" s="17"/>
      <c r="S9258" s="17"/>
      <c r="T9258" s="17"/>
      <c r="U9258" s="17"/>
      <c r="V9258" s="17"/>
      <c r="W9258" s="17"/>
    </row>
    <row r="9259" spans="3:23">
      <c r="C9259" s="3"/>
      <c r="E9259" s="2"/>
      <c r="H9259" s="40"/>
      <c r="I9259" s="10"/>
      <c r="J9259" s="9"/>
      <c r="K9259" s="53"/>
      <c r="L9259" s="54"/>
      <c r="P9259" s="17"/>
      <c r="Q9259" s="17"/>
      <c r="R9259" s="17"/>
      <c r="S9259" s="17"/>
      <c r="T9259" s="17"/>
      <c r="U9259" s="17"/>
      <c r="V9259" s="17"/>
      <c r="W9259" s="17"/>
    </row>
    <row r="9260" spans="3:23">
      <c r="C9260" s="3"/>
      <c r="E9260" s="2"/>
      <c r="H9260" s="40"/>
      <c r="I9260" s="10"/>
      <c r="J9260" s="9"/>
      <c r="K9260" s="53"/>
      <c r="L9260" s="54"/>
      <c r="P9260" s="17"/>
      <c r="Q9260" s="17"/>
      <c r="R9260" s="17"/>
      <c r="S9260" s="17"/>
      <c r="T9260" s="17"/>
      <c r="U9260" s="17"/>
      <c r="V9260" s="17"/>
      <c r="W9260" s="17"/>
    </row>
    <row r="9261" spans="3:23">
      <c r="C9261" s="3"/>
      <c r="E9261" s="2"/>
      <c r="H9261" s="40"/>
      <c r="I9261" s="10"/>
      <c r="J9261" s="9"/>
      <c r="K9261" s="53"/>
      <c r="L9261" s="54"/>
      <c r="P9261" s="17"/>
      <c r="Q9261" s="17"/>
      <c r="R9261" s="17"/>
      <c r="S9261" s="17"/>
      <c r="T9261" s="17"/>
      <c r="U9261" s="17"/>
      <c r="V9261" s="17"/>
      <c r="W9261" s="17"/>
    </row>
    <row r="9262" spans="3:23">
      <c r="C9262" s="3"/>
      <c r="E9262" s="2"/>
      <c r="H9262" s="40"/>
      <c r="I9262" s="10"/>
      <c r="J9262" s="9"/>
      <c r="K9262" s="53"/>
      <c r="L9262" s="54"/>
      <c r="P9262" s="17"/>
      <c r="Q9262" s="17"/>
      <c r="R9262" s="17"/>
      <c r="S9262" s="17"/>
      <c r="T9262" s="17"/>
      <c r="U9262" s="17"/>
      <c r="V9262" s="17"/>
      <c r="W9262" s="17"/>
    </row>
    <row r="9263" spans="3:23">
      <c r="C9263" s="3"/>
      <c r="E9263" s="2"/>
      <c r="H9263" s="40"/>
      <c r="I9263" s="10"/>
      <c r="J9263" s="9"/>
      <c r="K9263" s="53"/>
      <c r="L9263" s="54"/>
      <c r="P9263" s="17"/>
      <c r="Q9263" s="17"/>
      <c r="R9263" s="17"/>
      <c r="S9263" s="17"/>
      <c r="T9263" s="17"/>
      <c r="U9263" s="17"/>
      <c r="V9263" s="17"/>
      <c r="W9263" s="17"/>
    </row>
    <row r="9264" spans="3:23">
      <c r="C9264" s="3"/>
      <c r="E9264" s="2"/>
      <c r="H9264" s="40"/>
      <c r="I9264" s="10"/>
      <c r="J9264" s="9"/>
      <c r="K9264" s="53"/>
      <c r="L9264" s="54"/>
      <c r="P9264" s="17"/>
      <c r="Q9264" s="17"/>
      <c r="R9264" s="17"/>
      <c r="S9264" s="17"/>
      <c r="T9264" s="17"/>
      <c r="U9264" s="17"/>
      <c r="V9264" s="17"/>
      <c r="W9264" s="17"/>
    </row>
    <row r="9265" spans="3:23">
      <c r="C9265" s="3"/>
      <c r="E9265" s="2"/>
      <c r="H9265" s="40"/>
      <c r="I9265" s="10"/>
      <c r="J9265" s="9"/>
      <c r="K9265" s="53"/>
      <c r="L9265" s="54"/>
      <c r="P9265" s="17"/>
      <c r="Q9265" s="17"/>
      <c r="R9265" s="17"/>
      <c r="S9265" s="17"/>
      <c r="T9265" s="17"/>
      <c r="U9265" s="17"/>
      <c r="V9265" s="17"/>
      <c r="W9265" s="17"/>
    </row>
    <row r="9266" spans="3:23">
      <c r="C9266" s="3"/>
      <c r="E9266" s="2"/>
      <c r="H9266" s="40"/>
      <c r="I9266" s="10"/>
      <c r="J9266" s="9"/>
      <c r="K9266" s="53"/>
      <c r="L9266" s="54"/>
      <c r="P9266" s="17"/>
      <c r="Q9266" s="17"/>
      <c r="R9266" s="17"/>
      <c r="S9266" s="17"/>
      <c r="T9266" s="17"/>
      <c r="U9266" s="17"/>
      <c r="V9266" s="17"/>
      <c r="W9266" s="17"/>
    </row>
    <row r="9267" spans="3:23">
      <c r="C9267" s="3"/>
      <c r="E9267" s="2"/>
      <c r="H9267" s="40"/>
      <c r="I9267" s="10"/>
      <c r="J9267" s="9"/>
      <c r="K9267" s="53"/>
      <c r="L9267" s="54"/>
      <c r="P9267" s="17"/>
      <c r="Q9267" s="17"/>
      <c r="R9267" s="17"/>
      <c r="S9267" s="17"/>
      <c r="T9267" s="17"/>
      <c r="U9267" s="17"/>
      <c r="V9267" s="17"/>
      <c r="W9267" s="17"/>
    </row>
    <row r="9268" spans="3:23">
      <c r="C9268" s="3"/>
      <c r="E9268" s="2"/>
      <c r="H9268" s="40"/>
      <c r="I9268" s="10"/>
      <c r="J9268" s="9"/>
      <c r="K9268" s="53"/>
      <c r="L9268" s="54"/>
      <c r="P9268" s="17"/>
      <c r="Q9268" s="17"/>
      <c r="R9268" s="17"/>
      <c r="S9268" s="17"/>
      <c r="T9268" s="17"/>
      <c r="U9268" s="17"/>
      <c r="V9268" s="17"/>
      <c r="W9268" s="17"/>
    </row>
    <row r="9269" spans="3:23">
      <c r="C9269" s="3"/>
      <c r="E9269" s="2"/>
      <c r="H9269" s="40"/>
      <c r="I9269" s="10"/>
      <c r="J9269" s="9"/>
      <c r="K9269" s="53"/>
      <c r="L9269" s="54"/>
      <c r="P9269" s="17"/>
      <c r="Q9269" s="17"/>
      <c r="R9269" s="17"/>
      <c r="S9269" s="17"/>
      <c r="T9269" s="17"/>
      <c r="U9269" s="17"/>
      <c r="V9269" s="17"/>
      <c r="W9269" s="17"/>
    </row>
    <row r="9270" spans="3:23">
      <c r="C9270" s="3"/>
      <c r="E9270" s="2"/>
      <c r="H9270" s="40"/>
      <c r="I9270" s="10"/>
      <c r="J9270" s="9"/>
      <c r="K9270" s="53"/>
      <c r="L9270" s="54"/>
      <c r="P9270" s="17"/>
      <c r="Q9270" s="17"/>
      <c r="R9270" s="17"/>
      <c r="S9270" s="17"/>
      <c r="T9270" s="17"/>
      <c r="U9270" s="17"/>
      <c r="V9270" s="17"/>
      <c r="W9270" s="17"/>
    </row>
    <row r="9271" spans="3:23">
      <c r="C9271" s="3"/>
      <c r="E9271" s="2"/>
      <c r="H9271" s="40"/>
      <c r="I9271" s="10"/>
      <c r="J9271" s="9"/>
      <c r="K9271" s="53"/>
      <c r="L9271" s="54"/>
      <c r="P9271" s="17"/>
      <c r="Q9271" s="17"/>
      <c r="R9271" s="17"/>
      <c r="S9271" s="17"/>
      <c r="T9271" s="17"/>
      <c r="U9271" s="17"/>
      <c r="V9271" s="17"/>
      <c r="W9271" s="17"/>
    </row>
    <row r="9272" spans="3:23">
      <c r="C9272" s="3"/>
      <c r="E9272" s="2"/>
      <c r="H9272" s="40"/>
      <c r="I9272" s="10"/>
      <c r="J9272" s="9"/>
      <c r="K9272" s="53"/>
      <c r="L9272" s="54"/>
      <c r="P9272" s="17"/>
      <c r="Q9272" s="17"/>
      <c r="R9272" s="17"/>
      <c r="S9272" s="17"/>
      <c r="T9272" s="17"/>
      <c r="U9272" s="17"/>
      <c r="V9272" s="17"/>
      <c r="W9272" s="17"/>
    </row>
    <row r="9273" spans="3:23">
      <c r="C9273" s="3"/>
      <c r="E9273" s="2"/>
      <c r="H9273" s="40"/>
      <c r="I9273" s="10"/>
      <c r="J9273" s="9"/>
      <c r="K9273" s="53"/>
      <c r="L9273" s="54"/>
      <c r="P9273" s="17"/>
      <c r="Q9273" s="17"/>
      <c r="R9273" s="17"/>
      <c r="S9273" s="17"/>
      <c r="T9273" s="17"/>
      <c r="U9273" s="17"/>
      <c r="V9273" s="17"/>
      <c r="W9273" s="17"/>
    </row>
    <row r="9274" spans="3:23">
      <c r="C9274" s="3"/>
      <c r="E9274" s="2"/>
      <c r="H9274" s="40"/>
      <c r="I9274" s="10"/>
      <c r="J9274" s="9"/>
      <c r="K9274" s="53"/>
      <c r="L9274" s="54"/>
      <c r="P9274" s="17"/>
      <c r="Q9274" s="17"/>
      <c r="R9274" s="17"/>
      <c r="S9274" s="17"/>
      <c r="T9274" s="17"/>
      <c r="U9274" s="17"/>
      <c r="V9274" s="17"/>
      <c r="W9274" s="17"/>
    </row>
    <row r="9275" spans="3:23">
      <c r="C9275" s="3"/>
      <c r="E9275" s="2"/>
      <c r="H9275" s="40"/>
      <c r="I9275" s="10"/>
      <c r="J9275" s="9"/>
      <c r="K9275" s="53"/>
      <c r="L9275" s="54"/>
      <c r="P9275" s="17"/>
      <c r="Q9275" s="17"/>
      <c r="R9275" s="17"/>
      <c r="S9275" s="17"/>
      <c r="T9275" s="17"/>
      <c r="U9275" s="17"/>
      <c r="V9275" s="17"/>
      <c r="W9275" s="17"/>
    </row>
    <row r="9276" spans="3:23">
      <c r="C9276" s="3"/>
      <c r="E9276" s="2"/>
      <c r="H9276" s="40"/>
      <c r="I9276" s="10"/>
      <c r="J9276" s="9"/>
      <c r="K9276" s="53"/>
      <c r="L9276" s="54"/>
      <c r="P9276" s="17"/>
      <c r="Q9276" s="17"/>
      <c r="R9276" s="17"/>
      <c r="S9276" s="17"/>
      <c r="T9276" s="17"/>
      <c r="U9276" s="17"/>
      <c r="V9276" s="17"/>
      <c r="W9276" s="17"/>
    </row>
    <row r="9277" spans="3:23">
      <c r="C9277" s="3"/>
      <c r="E9277" s="2"/>
      <c r="H9277" s="40"/>
      <c r="I9277" s="10"/>
      <c r="J9277" s="9"/>
      <c r="K9277" s="53"/>
      <c r="L9277" s="54"/>
      <c r="P9277" s="17"/>
      <c r="Q9277" s="17"/>
      <c r="R9277" s="17"/>
      <c r="S9277" s="17"/>
      <c r="T9277" s="17"/>
      <c r="U9277" s="17"/>
      <c r="V9277" s="17"/>
      <c r="W9277" s="17"/>
    </row>
    <row r="9278" spans="3:23">
      <c r="C9278" s="3"/>
      <c r="E9278" s="2"/>
      <c r="H9278" s="40"/>
      <c r="I9278" s="10"/>
      <c r="J9278" s="9"/>
      <c r="K9278" s="53"/>
      <c r="L9278" s="54"/>
      <c r="P9278" s="17"/>
      <c r="Q9278" s="17"/>
      <c r="R9278" s="17"/>
      <c r="S9278" s="17"/>
      <c r="T9278" s="17"/>
      <c r="U9278" s="17"/>
      <c r="V9278" s="17"/>
      <c r="W9278" s="17"/>
    </row>
    <row r="9279" spans="3:23">
      <c r="C9279" s="3"/>
      <c r="E9279" s="2"/>
      <c r="H9279" s="40"/>
      <c r="I9279" s="10"/>
      <c r="J9279" s="9"/>
      <c r="K9279" s="53"/>
      <c r="L9279" s="54"/>
      <c r="P9279" s="17"/>
      <c r="Q9279" s="17"/>
      <c r="R9279" s="17"/>
      <c r="S9279" s="17"/>
      <c r="T9279" s="17"/>
      <c r="U9279" s="17"/>
      <c r="V9279" s="17"/>
      <c r="W9279" s="17"/>
    </row>
    <row r="9280" spans="3:23">
      <c r="C9280" s="3"/>
      <c r="E9280" s="2"/>
      <c r="H9280" s="40"/>
      <c r="I9280" s="10"/>
      <c r="J9280" s="9"/>
      <c r="K9280" s="53"/>
      <c r="L9280" s="54"/>
      <c r="P9280" s="17"/>
      <c r="Q9280" s="17"/>
      <c r="R9280" s="17"/>
      <c r="S9280" s="17"/>
      <c r="T9280" s="17"/>
      <c r="U9280" s="17"/>
      <c r="V9280" s="17"/>
      <c r="W9280" s="17"/>
    </row>
    <row r="9281" spans="3:23">
      <c r="C9281" s="3"/>
      <c r="E9281" s="2"/>
      <c r="H9281" s="40"/>
      <c r="I9281" s="10"/>
      <c r="J9281" s="9"/>
      <c r="K9281" s="53"/>
      <c r="L9281" s="54"/>
      <c r="P9281" s="17"/>
      <c r="Q9281" s="17"/>
      <c r="R9281" s="17"/>
      <c r="S9281" s="17"/>
      <c r="T9281" s="17"/>
      <c r="U9281" s="17"/>
      <c r="V9281" s="17"/>
      <c r="W9281" s="17"/>
    </row>
    <row r="9282" spans="3:23">
      <c r="C9282" s="3"/>
      <c r="E9282" s="2"/>
      <c r="H9282" s="40"/>
      <c r="I9282" s="10"/>
      <c r="J9282" s="9"/>
      <c r="K9282" s="53"/>
      <c r="L9282" s="54"/>
      <c r="P9282" s="17"/>
      <c r="Q9282" s="17"/>
      <c r="R9282" s="17"/>
      <c r="S9282" s="17"/>
      <c r="T9282" s="17"/>
      <c r="U9282" s="17"/>
      <c r="V9282" s="17"/>
      <c r="W9282" s="17"/>
    </row>
    <row r="9283" spans="3:23">
      <c r="C9283" s="3"/>
      <c r="E9283" s="2"/>
      <c r="H9283" s="40"/>
      <c r="I9283" s="10"/>
      <c r="J9283" s="9"/>
      <c r="K9283" s="53"/>
      <c r="L9283" s="54"/>
      <c r="P9283" s="17"/>
      <c r="Q9283" s="17"/>
      <c r="R9283" s="17"/>
      <c r="S9283" s="17"/>
      <c r="T9283" s="17"/>
      <c r="U9283" s="17"/>
      <c r="V9283" s="17"/>
      <c r="W9283" s="17"/>
    </row>
    <row r="9284" spans="3:23">
      <c r="C9284" s="3"/>
      <c r="E9284" s="2"/>
      <c r="H9284" s="40"/>
      <c r="I9284" s="10"/>
      <c r="J9284" s="9"/>
      <c r="K9284" s="53"/>
      <c r="L9284" s="54"/>
      <c r="P9284" s="17"/>
      <c r="Q9284" s="17"/>
      <c r="R9284" s="17"/>
      <c r="S9284" s="17"/>
      <c r="T9284" s="17"/>
      <c r="U9284" s="17"/>
      <c r="V9284" s="17"/>
      <c r="W9284" s="17"/>
    </row>
    <row r="9285" spans="3:23">
      <c r="C9285" s="3"/>
      <c r="E9285" s="2"/>
      <c r="H9285" s="40"/>
      <c r="I9285" s="10"/>
      <c r="J9285" s="9"/>
      <c r="K9285" s="53"/>
      <c r="L9285" s="54"/>
      <c r="P9285" s="17"/>
      <c r="Q9285" s="17"/>
      <c r="R9285" s="17"/>
      <c r="S9285" s="17"/>
      <c r="T9285" s="17"/>
      <c r="U9285" s="17"/>
      <c r="V9285" s="17"/>
      <c r="W9285" s="17"/>
    </row>
    <row r="9286" spans="3:23">
      <c r="C9286" s="3"/>
      <c r="E9286" s="2"/>
      <c r="H9286" s="40"/>
      <c r="I9286" s="10"/>
      <c r="J9286" s="9"/>
      <c r="K9286" s="53"/>
      <c r="L9286" s="54"/>
      <c r="P9286" s="17"/>
      <c r="Q9286" s="17"/>
      <c r="R9286" s="17"/>
      <c r="S9286" s="17"/>
      <c r="T9286" s="17"/>
      <c r="U9286" s="17"/>
      <c r="V9286" s="17"/>
      <c r="W9286" s="17"/>
    </row>
    <row r="9287" spans="3:23">
      <c r="C9287" s="3"/>
      <c r="E9287" s="2"/>
      <c r="H9287" s="40"/>
      <c r="I9287" s="10"/>
      <c r="J9287" s="9"/>
      <c r="K9287" s="53"/>
      <c r="L9287" s="54"/>
      <c r="P9287" s="17"/>
      <c r="Q9287" s="17"/>
      <c r="R9287" s="17"/>
      <c r="S9287" s="17"/>
      <c r="T9287" s="17"/>
      <c r="U9287" s="17"/>
      <c r="V9287" s="17"/>
      <c r="W9287" s="17"/>
    </row>
    <row r="9288" spans="3:23">
      <c r="C9288" s="3"/>
      <c r="E9288" s="2"/>
      <c r="H9288" s="40"/>
      <c r="I9288" s="10"/>
      <c r="J9288" s="9"/>
      <c r="K9288" s="53"/>
      <c r="L9288" s="54"/>
      <c r="P9288" s="17"/>
      <c r="Q9288" s="17"/>
      <c r="R9288" s="17"/>
      <c r="S9288" s="17"/>
      <c r="T9288" s="17"/>
      <c r="U9288" s="17"/>
      <c r="V9288" s="17"/>
      <c r="W9288" s="17"/>
    </row>
    <row r="9289" spans="3:23">
      <c r="C9289" s="3"/>
      <c r="E9289" s="2"/>
      <c r="H9289" s="40"/>
      <c r="I9289" s="10"/>
      <c r="J9289" s="9"/>
      <c r="K9289" s="53"/>
      <c r="L9289" s="54"/>
      <c r="P9289" s="17"/>
      <c r="Q9289" s="17"/>
      <c r="R9289" s="17"/>
      <c r="S9289" s="17"/>
      <c r="T9289" s="17"/>
      <c r="U9289" s="17"/>
      <c r="V9289" s="17"/>
      <c r="W9289" s="17"/>
    </row>
    <row r="9290" spans="3:23">
      <c r="C9290" s="3"/>
      <c r="E9290" s="2"/>
      <c r="H9290" s="40"/>
      <c r="I9290" s="10"/>
      <c r="J9290" s="9"/>
      <c r="K9290" s="53"/>
      <c r="L9290" s="54"/>
      <c r="P9290" s="17"/>
      <c r="Q9290" s="17"/>
      <c r="R9290" s="17"/>
      <c r="S9290" s="17"/>
      <c r="T9290" s="17"/>
      <c r="U9290" s="17"/>
      <c r="V9290" s="17"/>
      <c r="W9290" s="17"/>
    </row>
    <row r="9291" spans="3:23">
      <c r="C9291" s="3"/>
      <c r="E9291" s="2"/>
      <c r="H9291" s="40"/>
      <c r="I9291" s="10"/>
      <c r="J9291" s="9"/>
      <c r="K9291" s="53"/>
      <c r="L9291" s="54"/>
      <c r="P9291" s="17"/>
      <c r="Q9291" s="17"/>
      <c r="R9291" s="17"/>
      <c r="S9291" s="17"/>
      <c r="T9291" s="17"/>
      <c r="U9291" s="17"/>
      <c r="V9291" s="17"/>
      <c r="W9291" s="17"/>
    </row>
    <row r="9292" spans="3:23">
      <c r="C9292" s="3"/>
      <c r="E9292" s="2"/>
      <c r="H9292" s="40"/>
      <c r="I9292" s="10"/>
      <c r="J9292" s="9"/>
      <c r="K9292" s="53"/>
      <c r="L9292" s="54"/>
      <c r="P9292" s="17"/>
      <c r="Q9292" s="17"/>
      <c r="R9292" s="17"/>
      <c r="S9292" s="17"/>
      <c r="T9292" s="17"/>
      <c r="U9292" s="17"/>
      <c r="V9292" s="17"/>
      <c r="W9292" s="17"/>
    </row>
    <row r="9293" spans="3:23">
      <c r="C9293" s="3"/>
      <c r="E9293" s="2"/>
      <c r="H9293" s="40"/>
      <c r="I9293" s="10"/>
      <c r="J9293" s="9"/>
      <c r="K9293" s="53"/>
      <c r="L9293" s="54"/>
      <c r="P9293" s="17"/>
      <c r="Q9293" s="17"/>
      <c r="R9293" s="17"/>
      <c r="S9293" s="17"/>
      <c r="T9293" s="17"/>
      <c r="U9293" s="17"/>
      <c r="V9293" s="17"/>
      <c r="W9293" s="17"/>
    </row>
    <row r="9294" spans="3:23">
      <c r="C9294" s="3"/>
      <c r="E9294" s="2"/>
      <c r="H9294" s="40"/>
      <c r="I9294" s="10"/>
      <c r="J9294" s="9"/>
      <c r="K9294" s="53"/>
      <c r="L9294" s="54"/>
      <c r="P9294" s="17"/>
      <c r="Q9294" s="17"/>
      <c r="R9294" s="17"/>
      <c r="S9294" s="17"/>
      <c r="T9294" s="17"/>
      <c r="U9294" s="17"/>
      <c r="V9294" s="17"/>
      <c r="W9294" s="17"/>
    </row>
    <row r="9295" spans="3:23">
      <c r="C9295" s="3"/>
      <c r="E9295" s="2"/>
      <c r="H9295" s="40"/>
      <c r="I9295" s="10"/>
      <c r="J9295" s="9"/>
      <c r="K9295" s="53"/>
      <c r="L9295" s="54"/>
      <c r="P9295" s="17"/>
      <c r="Q9295" s="17"/>
      <c r="R9295" s="17"/>
      <c r="S9295" s="17"/>
      <c r="T9295" s="17"/>
      <c r="U9295" s="17"/>
      <c r="V9295" s="17"/>
      <c r="W9295" s="17"/>
    </row>
    <row r="9296" spans="3:23">
      <c r="C9296" s="3"/>
      <c r="E9296" s="2"/>
      <c r="H9296" s="40"/>
      <c r="I9296" s="10"/>
      <c r="J9296" s="9"/>
      <c r="K9296" s="53"/>
      <c r="L9296" s="54"/>
      <c r="P9296" s="17"/>
      <c r="Q9296" s="17"/>
      <c r="R9296" s="17"/>
      <c r="S9296" s="17"/>
      <c r="T9296" s="17"/>
      <c r="U9296" s="17"/>
      <c r="V9296" s="17"/>
      <c r="W9296" s="17"/>
    </row>
    <row r="9297" spans="3:23">
      <c r="C9297" s="3"/>
      <c r="E9297" s="2"/>
      <c r="H9297" s="40"/>
      <c r="I9297" s="10"/>
      <c r="J9297" s="9"/>
      <c r="K9297" s="53"/>
      <c r="L9297" s="54"/>
      <c r="P9297" s="17"/>
      <c r="Q9297" s="17"/>
      <c r="R9297" s="17"/>
      <c r="S9297" s="17"/>
      <c r="T9297" s="17"/>
      <c r="U9297" s="17"/>
      <c r="V9297" s="17"/>
      <c r="W9297" s="17"/>
    </row>
    <row r="9298" spans="3:23">
      <c r="C9298" s="3"/>
      <c r="E9298" s="2"/>
      <c r="H9298" s="40"/>
      <c r="I9298" s="10"/>
      <c r="J9298" s="9"/>
      <c r="K9298" s="53"/>
      <c r="L9298" s="54"/>
      <c r="P9298" s="17"/>
      <c r="Q9298" s="17"/>
      <c r="R9298" s="17"/>
      <c r="S9298" s="17"/>
      <c r="T9298" s="17"/>
      <c r="U9298" s="17"/>
      <c r="V9298" s="17"/>
      <c r="W9298" s="17"/>
    </row>
    <row r="9299" spans="3:23">
      <c r="C9299" s="3"/>
      <c r="E9299" s="2"/>
      <c r="H9299" s="40"/>
      <c r="I9299" s="10"/>
      <c r="J9299" s="9"/>
      <c r="K9299" s="53"/>
      <c r="L9299" s="54"/>
      <c r="P9299" s="17"/>
      <c r="Q9299" s="17"/>
      <c r="R9299" s="17"/>
      <c r="S9299" s="17"/>
      <c r="T9299" s="17"/>
      <c r="U9299" s="17"/>
      <c r="V9299" s="17"/>
      <c r="W9299" s="17"/>
    </row>
    <row r="9300" spans="3:23">
      <c r="C9300" s="3"/>
      <c r="E9300" s="2"/>
      <c r="H9300" s="40"/>
      <c r="I9300" s="10"/>
      <c r="J9300" s="9"/>
      <c r="K9300" s="53"/>
      <c r="L9300" s="54"/>
      <c r="P9300" s="17"/>
      <c r="Q9300" s="17"/>
      <c r="R9300" s="17"/>
      <c r="S9300" s="17"/>
      <c r="T9300" s="17"/>
      <c r="U9300" s="17"/>
      <c r="V9300" s="17"/>
      <c r="W9300" s="17"/>
    </row>
    <row r="9301" spans="3:23">
      <c r="C9301" s="3"/>
      <c r="E9301" s="2"/>
      <c r="H9301" s="40"/>
      <c r="I9301" s="10"/>
      <c r="J9301" s="9"/>
      <c r="K9301" s="53"/>
      <c r="L9301" s="54"/>
      <c r="P9301" s="17"/>
      <c r="Q9301" s="17"/>
      <c r="R9301" s="17"/>
      <c r="S9301" s="17"/>
      <c r="T9301" s="17"/>
      <c r="U9301" s="17"/>
      <c r="V9301" s="17"/>
      <c r="W9301" s="17"/>
    </row>
    <row r="9302" spans="3:23">
      <c r="C9302" s="3"/>
      <c r="E9302" s="2"/>
      <c r="H9302" s="40"/>
      <c r="I9302" s="10"/>
      <c r="J9302" s="9"/>
      <c r="K9302" s="53"/>
      <c r="L9302" s="54"/>
      <c r="P9302" s="17"/>
      <c r="Q9302" s="17"/>
      <c r="R9302" s="17"/>
      <c r="S9302" s="17"/>
      <c r="T9302" s="17"/>
      <c r="U9302" s="17"/>
      <c r="V9302" s="17"/>
      <c r="W9302" s="17"/>
    </row>
    <row r="9303" spans="3:23">
      <c r="C9303" s="3"/>
      <c r="E9303" s="2"/>
      <c r="H9303" s="40"/>
      <c r="I9303" s="10"/>
      <c r="J9303" s="9"/>
      <c r="K9303" s="53"/>
      <c r="L9303" s="54"/>
      <c r="P9303" s="17"/>
      <c r="Q9303" s="17"/>
      <c r="R9303" s="17"/>
      <c r="S9303" s="17"/>
      <c r="T9303" s="17"/>
      <c r="U9303" s="17"/>
      <c r="V9303" s="17"/>
      <c r="W9303" s="17"/>
    </row>
    <row r="9304" spans="3:23">
      <c r="C9304" s="3"/>
      <c r="E9304" s="2"/>
      <c r="H9304" s="40"/>
      <c r="I9304" s="10"/>
      <c r="J9304" s="9"/>
      <c r="K9304" s="53"/>
      <c r="L9304" s="54"/>
      <c r="P9304" s="17"/>
      <c r="Q9304" s="17"/>
      <c r="R9304" s="17"/>
      <c r="S9304" s="17"/>
      <c r="T9304" s="17"/>
      <c r="U9304" s="17"/>
      <c r="V9304" s="17"/>
      <c r="W9304" s="17"/>
    </row>
    <row r="9305" spans="3:23">
      <c r="C9305" s="3"/>
      <c r="E9305" s="2"/>
      <c r="H9305" s="40"/>
      <c r="I9305" s="10"/>
      <c r="J9305" s="9"/>
      <c r="K9305" s="53"/>
      <c r="L9305" s="54"/>
      <c r="P9305" s="17"/>
      <c r="Q9305" s="17"/>
      <c r="R9305" s="17"/>
      <c r="S9305" s="17"/>
      <c r="T9305" s="17"/>
      <c r="U9305" s="17"/>
      <c r="V9305" s="17"/>
      <c r="W9305" s="17"/>
    </row>
    <row r="9306" spans="3:23">
      <c r="C9306" s="3"/>
      <c r="E9306" s="2"/>
      <c r="H9306" s="40"/>
      <c r="I9306" s="10"/>
      <c r="J9306" s="9"/>
      <c r="K9306" s="53"/>
      <c r="L9306" s="54"/>
      <c r="P9306" s="17"/>
      <c r="Q9306" s="17"/>
      <c r="R9306" s="17"/>
      <c r="S9306" s="17"/>
      <c r="T9306" s="17"/>
      <c r="U9306" s="17"/>
      <c r="V9306" s="17"/>
      <c r="W9306" s="17"/>
    </row>
    <row r="9307" spans="3:23">
      <c r="C9307" s="3"/>
      <c r="E9307" s="2"/>
      <c r="H9307" s="40"/>
      <c r="I9307" s="10"/>
      <c r="J9307" s="9"/>
      <c r="K9307" s="53"/>
      <c r="L9307" s="54"/>
      <c r="P9307" s="17"/>
      <c r="Q9307" s="17"/>
      <c r="R9307" s="17"/>
      <c r="S9307" s="17"/>
      <c r="T9307" s="17"/>
      <c r="U9307" s="17"/>
      <c r="V9307" s="17"/>
      <c r="W9307" s="17"/>
    </row>
    <row r="9308" spans="3:23">
      <c r="C9308" s="3"/>
      <c r="E9308" s="2"/>
      <c r="H9308" s="40"/>
      <c r="I9308" s="10"/>
      <c r="J9308" s="9"/>
      <c r="K9308" s="53"/>
      <c r="L9308" s="54"/>
      <c r="P9308" s="17"/>
      <c r="Q9308" s="17"/>
      <c r="R9308" s="17"/>
      <c r="S9308" s="17"/>
      <c r="T9308" s="17"/>
      <c r="U9308" s="17"/>
      <c r="V9308" s="17"/>
      <c r="W9308" s="17"/>
    </row>
    <row r="9309" spans="3:23">
      <c r="C9309" s="3"/>
      <c r="E9309" s="2"/>
      <c r="H9309" s="40"/>
      <c r="I9309" s="10"/>
      <c r="J9309" s="9"/>
      <c r="K9309" s="53"/>
      <c r="L9309" s="54"/>
      <c r="P9309" s="17"/>
      <c r="Q9309" s="17"/>
      <c r="R9309" s="17"/>
      <c r="S9309" s="17"/>
      <c r="T9309" s="17"/>
      <c r="U9309" s="17"/>
      <c r="V9309" s="17"/>
      <c r="W9309" s="17"/>
    </row>
    <row r="9310" spans="3:23">
      <c r="C9310" s="3"/>
      <c r="E9310" s="2"/>
      <c r="H9310" s="40"/>
      <c r="I9310" s="10"/>
      <c r="J9310" s="9"/>
      <c r="K9310" s="53"/>
      <c r="L9310" s="54"/>
      <c r="P9310" s="17"/>
      <c r="Q9310" s="17"/>
      <c r="R9310" s="17"/>
      <c r="S9310" s="17"/>
      <c r="T9310" s="17"/>
      <c r="U9310" s="17"/>
      <c r="V9310" s="17"/>
      <c r="W9310" s="17"/>
    </row>
    <row r="9311" spans="3:23">
      <c r="C9311" s="3"/>
      <c r="E9311" s="2"/>
      <c r="H9311" s="40"/>
      <c r="I9311" s="10"/>
      <c r="J9311" s="9"/>
      <c r="K9311" s="53"/>
      <c r="L9311" s="54"/>
      <c r="P9311" s="17"/>
      <c r="Q9311" s="17"/>
      <c r="R9311" s="17"/>
      <c r="S9311" s="17"/>
      <c r="T9311" s="17"/>
      <c r="U9311" s="17"/>
      <c r="V9311" s="17"/>
      <c r="W9311" s="17"/>
    </row>
    <row r="9312" spans="3:23">
      <c r="C9312" s="3"/>
      <c r="E9312" s="2"/>
      <c r="H9312" s="40"/>
      <c r="I9312" s="10"/>
      <c r="J9312" s="9"/>
      <c r="K9312" s="53"/>
      <c r="L9312" s="54"/>
      <c r="P9312" s="17"/>
      <c r="Q9312" s="17"/>
      <c r="R9312" s="17"/>
      <c r="S9312" s="17"/>
      <c r="T9312" s="17"/>
      <c r="U9312" s="17"/>
      <c r="V9312" s="17"/>
      <c r="W9312" s="17"/>
    </row>
    <row r="9313" spans="3:23">
      <c r="C9313" s="3"/>
      <c r="E9313" s="2"/>
      <c r="H9313" s="40"/>
      <c r="I9313" s="10"/>
      <c r="J9313" s="9"/>
      <c r="K9313" s="53"/>
      <c r="L9313" s="54"/>
      <c r="P9313" s="17"/>
      <c r="Q9313" s="17"/>
      <c r="R9313" s="17"/>
      <c r="S9313" s="17"/>
      <c r="T9313" s="17"/>
      <c r="U9313" s="17"/>
      <c r="V9313" s="17"/>
      <c r="W9313" s="17"/>
    </row>
    <row r="9314" spans="3:23">
      <c r="C9314" s="3"/>
      <c r="E9314" s="2"/>
      <c r="H9314" s="40"/>
      <c r="I9314" s="10"/>
      <c r="J9314" s="9"/>
      <c r="K9314" s="53"/>
      <c r="L9314" s="54"/>
      <c r="P9314" s="17"/>
      <c r="Q9314" s="17"/>
      <c r="R9314" s="17"/>
      <c r="S9314" s="17"/>
      <c r="T9314" s="17"/>
      <c r="U9314" s="17"/>
      <c r="V9314" s="17"/>
      <c r="W9314" s="17"/>
    </row>
    <row r="9315" spans="3:23">
      <c r="C9315" s="3"/>
      <c r="E9315" s="2"/>
      <c r="H9315" s="40"/>
      <c r="I9315" s="10"/>
      <c r="J9315" s="9"/>
      <c r="K9315" s="53"/>
      <c r="L9315" s="54"/>
      <c r="P9315" s="17"/>
      <c r="Q9315" s="17"/>
      <c r="R9315" s="17"/>
      <c r="S9315" s="17"/>
      <c r="T9315" s="17"/>
      <c r="U9315" s="17"/>
      <c r="V9315" s="17"/>
      <c r="W9315" s="17"/>
    </row>
    <row r="9316" spans="3:23">
      <c r="C9316" s="3"/>
      <c r="E9316" s="2"/>
      <c r="H9316" s="40"/>
      <c r="I9316" s="10"/>
      <c r="J9316" s="9"/>
      <c r="K9316" s="53"/>
      <c r="L9316" s="54"/>
      <c r="P9316" s="17"/>
      <c r="Q9316" s="17"/>
      <c r="R9316" s="17"/>
      <c r="S9316" s="17"/>
      <c r="T9316" s="17"/>
      <c r="U9316" s="17"/>
      <c r="V9316" s="17"/>
      <c r="W9316" s="17"/>
    </row>
    <row r="9317" spans="3:23">
      <c r="C9317" s="3"/>
      <c r="E9317" s="2"/>
      <c r="H9317" s="40"/>
      <c r="I9317" s="10"/>
      <c r="J9317" s="9"/>
      <c r="K9317" s="53"/>
      <c r="L9317" s="54"/>
      <c r="P9317" s="17"/>
      <c r="Q9317" s="17"/>
      <c r="R9317" s="17"/>
      <c r="S9317" s="17"/>
      <c r="T9317" s="17"/>
      <c r="U9317" s="17"/>
      <c r="V9317" s="17"/>
      <c r="W9317" s="17"/>
    </row>
    <row r="9318" spans="3:23">
      <c r="C9318" s="3"/>
      <c r="E9318" s="2"/>
      <c r="H9318" s="40"/>
      <c r="I9318" s="10"/>
      <c r="J9318" s="9"/>
      <c r="K9318" s="53"/>
      <c r="L9318" s="54"/>
      <c r="P9318" s="17"/>
      <c r="Q9318" s="17"/>
      <c r="R9318" s="17"/>
      <c r="S9318" s="17"/>
      <c r="T9318" s="17"/>
      <c r="U9318" s="17"/>
      <c r="V9318" s="17"/>
      <c r="W9318" s="17"/>
    </row>
    <row r="9319" spans="3:23">
      <c r="C9319" s="3"/>
      <c r="E9319" s="2"/>
      <c r="H9319" s="40"/>
      <c r="I9319" s="10"/>
      <c r="J9319" s="9"/>
      <c r="K9319" s="53"/>
      <c r="L9319" s="54"/>
      <c r="P9319" s="17"/>
      <c r="Q9319" s="17"/>
      <c r="R9319" s="17"/>
      <c r="S9319" s="17"/>
      <c r="T9319" s="17"/>
      <c r="U9319" s="17"/>
      <c r="V9319" s="17"/>
      <c r="W9319" s="17"/>
    </row>
    <row r="9320" spans="3:23">
      <c r="C9320" s="3"/>
      <c r="E9320" s="2"/>
      <c r="H9320" s="40"/>
      <c r="I9320" s="10"/>
      <c r="J9320" s="9"/>
      <c r="K9320" s="53"/>
      <c r="L9320" s="54"/>
      <c r="P9320" s="17"/>
      <c r="Q9320" s="17"/>
      <c r="R9320" s="17"/>
      <c r="S9320" s="17"/>
      <c r="T9320" s="17"/>
      <c r="U9320" s="17"/>
      <c r="V9320" s="17"/>
      <c r="W9320" s="17"/>
    </row>
    <row r="9321" spans="3:23">
      <c r="C9321" s="3"/>
      <c r="E9321" s="2"/>
      <c r="H9321" s="40"/>
      <c r="I9321" s="10"/>
      <c r="J9321" s="9"/>
      <c r="K9321" s="53"/>
      <c r="L9321" s="54"/>
      <c r="P9321" s="17"/>
      <c r="Q9321" s="17"/>
      <c r="R9321" s="17"/>
      <c r="S9321" s="17"/>
      <c r="T9321" s="17"/>
      <c r="U9321" s="17"/>
      <c r="V9321" s="17"/>
      <c r="W9321" s="17"/>
    </row>
    <row r="9322" spans="3:23">
      <c r="C9322" s="3"/>
      <c r="E9322" s="2"/>
      <c r="H9322" s="40"/>
      <c r="I9322" s="10"/>
      <c r="J9322" s="9"/>
      <c r="K9322" s="53"/>
      <c r="L9322" s="54"/>
      <c r="P9322" s="17"/>
      <c r="Q9322" s="17"/>
      <c r="R9322" s="17"/>
      <c r="S9322" s="17"/>
      <c r="T9322" s="17"/>
      <c r="U9322" s="17"/>
      <c r="V9322" s="17"/>
      <c r="W9322" s="17"/>
    </row>
    <row r="9323" spans="3:23">
      <c r="C9323" s="3"/>
      <c r="E9323" s="2"/>
      <c r="H9323" s="40"/>
      <c r="I9323" s="10"/>
      <c r="J9323" s="9"/>
      <c r="K9323" s="53"/>
      <c r="L9323" s="54"/>
      <c r="P9323" s="17"/>
      <c r="Q9323" s="17"/>
      <c r="R9323" s="17"/>
      <c r="S9323" s="17"/>
      <c r="T9323" s="17"/>
      <c r="U9323" s="17"/>
      <c r="V9323" s="17"/>
      <c r="W9323" s="17"/>
    </row>
    <row r="9324" spans="3:23">
      <c r="C9324" s="3"/>
      <c r="E9324" s="2"/>
      <c r="H9324" s="40"/>
      <c r="I9324" s="10"/>
      <c r="J9324" s="9"/>
      <c r="K9324" s="53"/>
      <c r="L9324" s="54"/>
      <c r="P9324" s="17"/>
      <c r="Q9324" s="17"/>
      <c r="R9324" s="17"/>
      <c r="S9324" s="17"/>
      <c r="T9324" s="17"/>
      <c r="U9324" s="17"/>
      <c r="V9324" s="17"/>
      <c r="W9324" s="17"/>
    </row>
    <row r="9325" spans="3:23">
      <c r="C9325" s="3"/>
      <c r="E9325" s="2"/>
      <c r="H9325" s="40"/>
      <c r="I9325" s="10"/>
      <c r="J9325" s="9"/>
      <c r="K9325" s="53"/>
      <c r="L9325" s="54"/>
      <c r="P9325" s="17"/>
      <c r="Q9325" s="17"/>
      <c r="R9325" s="17"/>
      <c r="S9325" s="17"/>
      <c r="T9325" s="17"/>
      <c r="U9325" s="17"/>
      <c r="V9325" s="17"/>
      <c r="W9325" s="17"/>
    </row>
    <row r="9326" spans="3:23">
      <c r="C9326" s="3"/>
      <c r="E9326" s="2"/>
      <c r="H9326" s="40"/>
      <c r="I9326" s="10"/>
      <c r="J9326" s="9"/>
      <c r="K9326" s="53"/>
      <c r="L9326" s="54"/>
      <c r="P9326" s="17"/>
      <c r="Q9326" s="17"/>
      <c r="R9326" s="17"/>
      <c r="S9326" s="17"/>
      <c r="T9326" s="17"/>
      <c r="U9326" s="17"/>
      <c r="V9326" s="17"/>
      <c r="W9326" s="17"/>
    </row>
    <row r="9327" spans="3:23">
      <c r="C9327" s="3"/>
      <c r="E9327" s="2"/>
      <c r="H9327" s="40"/>
      <c r="I9327" s="10"/>
      <c r="J9327" s="9"/>
      <c r="K9327" s="53"/>
      <c r="L9327" s="54"/>
      <c r="P9327" s="17"/>
      <c r="Q9327" s="17"/>
      <c r="R9327" s="17"/>
      <c r="S9327" s="17"/>
      <c r="T9327" s="17"/>
      <c r="U9327" s="17"/>
      <c r="V9327" s="17"/>
      <c r="W9327" s="17"/>
    </row>
    <row r="9328" spans="3:23">
      <c r="C9328" s="3"/>
      <c r="E9328" s="2"/>
      <c r="H9328" s="40"/>
      <c r="I9328" s="10"/>
      <c r="J9328" s="9"/>
      <c r="K9328" s="53"/>
      <c r="L9328" s="54"/>
      <c r="P9328" s="17"/>
      <c r="Q9328" s="17"/>
      <c r="R9328" s="17"/>
      <c r="S9328" s="17"/>
      <c r="T9328" s="17"/>
      <c r="U9328" s="17"/>
      <c r="V9328" s="17"/>
      <c r="W9328" s="17"/>
    </row>
    <row r="9329" spans="3:23">
      <c r="C9329" s="3"/>
      <c r="E9329" s="2"/>
      <c r="H9329" s="40"/>
      <c r="I9329" s="10"/>
      <c r="J9329" s="9"/>
      <c r="K9329" s="53"/>
      <c r="L9329" s="54"/>
      <c r="P9329" s="17"/>
      <c r="Q9329" s="17"/>
      <c r="R9329" s="17"/>
      <c r="S9329" s="17"/>
      <c r="T9329" s="17"/>
      <c r="U9329" s="17"/>
      <c r="V9329" s="17"/>
      <c r="W9329" s="17"/>
    </row>
    <row r="9330" spans="3:23">
      <c r="C9330" s="3"/>
      <c r="E9330" s="2"/>
      <c r="H9330" s="40"/>
      <c r="I9330" s="10"/>
      <c r="J9330" s="9"/>
      <c r="K9330" s="53"/>
      <c r="L9330" s="54"/>
      <c r="P9330" s="17"/>
      <c r="Q9330" s="17"/>
      <c r="R9330" s="17"/>
      <c r="S9330" s="17"/>
      <c r="T9330" s="17"/>
      <c r="U9330" s="17"/>
      <c r="V9330" s="17"/>
      <c r="W9330" s="17"/>
    </row>
    <row r="9331" spans="3:23">
      <c r="C9331" s="3"/>
      <c r="E9331" s="2"/>
      <c r="H9331" s="40"/>
      <c r="I9331" s="10"/>
      <c r="J9331" s="9"/>
      <c r="K9331" s="53"/>
      <c r="L9331" s="54"/>
      <c r="P9331" s="17"/>
      <c r="Q9331" s="17"/>
      <c r="R9331" s="17"/>
      <c r="S9331" s="17"/>
      <c r="T9331" s="17"/>
      <c r="U9331" s="17"/>
      <c r="V9331" s="17"/>
      <c r="W9331" s="17"/>
    </row>
    <row r="9332" spans="3:23">
      <c r="C9332" s="3"/>
      <c r="E9332" s="2"/>
      <c r="H9332" s="40"/>
      <c r="I9332" s="10"/>
      <c r="J9332" s="9"/>
      <c r="K9332" s="53"/>
      <c r="L9332" s="54"/>
      <c r="P9332" s="17"/>
      <c r="Q9332" s="17"/>
      <c r="R9332" s="17"/>
      <c r="S9332" s="17"/>
      <c r="T9332" s="17"/>
      <c r="U9332" s="17"/>
      <c r="V9332" s="17"/>
      <c r="W9332" s="17"/>
    </row>
    <row r="9333" spans="3:23">
      <c r="C9333" s="3"/>
      <c r="E9333" s="2"/>
      <c r="H9333" s="40"/>
      <c r="I9333" s="10"/>
      <c r="J9333" s="9"/>
      <c r="K9333" s="53"/>
      <c r="L9333" s="54"/>
      <c r="P9333" s="17"/>
      <c r="Q9333" s="17"/>
      <c r="R9333" s="17"/>
      <c r="S9333" s="17"/>
      <c r="T9333" s="17"/>
      <c r="U9333" s="17"/>
      <c r="V9333" s="17"/>
      <c r="W9333" s="17"/>
    </row>
    <row r="9334" spans="3:23">
      <c r="C9334" s="3"/>
      <c r="E9334" s="2"/>
      <c r="H9334" s="40"/>
      <c r="I9334" s="10"/>
      <c r="J9334" s="9"/>
      <c r="K9334" s="53"/>
      <c r="L9334" s="54"/>
      <c r="P9334" s="17"/>
      <c r="Q9334" s="17"/>
      <c r="R9334" s="17"/>
      <c r="S9334" s="17"/>
      <c r="T9334" s="17"/>
      <c r="U9334" s="17"/>
      <c r="V9334" s="17"/>
      <c r="W9334" s="17"/>
    </row>
    <row r="9335" spans="3:23">
      <c r="C9335" s="3"/>
      <c r="E9335" s="2"/>
      <c r="H9335" s="40"/>
      <c r="I9335" s="10"/>
      <c r="J9335" s="9"/>
      <c r="K9335" s="53"/>
      <c r="L9335" s="54"/>
      <c r="P9335" s="17"/>
      <c r="Q9335" s="17"/>
      <c r="R9335" s="17"/>
      <c r="S9335" s="17"/>
      <c r="T9335" s="17"/>
      <c r="U9335" s="17"/>
      <c r="V9335" s="17"/>
      <c r="W9335" s="17"/>
    </row>
    <row r="9336" spans="3:23">
      <c r="C9336" s="3"/>
      <c r="E9336" s="2"/>
      <c r="H9336" s="40"/>
      <c r="I9336" s="10"/>
      <c r="J9336" s="9"/>
      <c r="K9336" s="53"/>
      <c r="L9336" s="54"/>
      <c r="P9336" s="17"/>
      <c r="Q9336" s="17"/>
      <c r="R9336" s="17"/>
      <c r="S9336" s="17"/>
      <c r="T9336" s="17"/>
      <c r="U9336" s="17"/>
      <c r="V9336" s="17"/>
      <c r="W9336" s="17"/>
    </row>
    <row r="9337" spans="3:23">
      <c r="C9337" s="3"/>
      <c r="E9337" s="2"/>
      <c r="H9337" s="40"/>
      <c r="I9337" s="10"/>
      <c r="J9337" s="9"/>
      <c r="K9337" s="53"/>
      <c r="L9337" s="54"/>
      <c r="P9337" s="17"/>
      <c r="Q9337" s="17"/>
      <c r="R9337" s="17"/>
      <c r="S9337" s="17"/>
      <c r="T9337" s="17"/>
      <c r="U9337" s="17"/>
      <c r="V9337" s="17"/>
      <c r="W9337" s="17"/>
    </row>
    <row r="9338" spans="3:23">
      <c r="C9338" s="3"/>
      <c r="E9338" s="2"/>
      <c r="H9338" s="40"/>
      <c r="I9338" s="10"/>
      <c r="J9338" s="9"/>
      <c r="K9338" s="53"/>
      <c r="L9338" s="54"/>
      <c r="P9338" s="17"/>
      <c r="Q9338" s="17"/>
      <c r="R9338" s="17"/>
      <c r="S9338" s="17"/>
      <c r="T9338" s="17"/>
      <c r="U9338" s="17"/>
      <c r="V9338" s="17"/>
      <c r="W9338" s="17"/>
    </row>
    <row r="9339" spans="3:23">
      <c r="C9339" s="3"/>
      <c r="E9339" s="2"/>
      <c r="H9339" s="40"/>
      <c r="I9339" s="10"/>
      <c r="J9339" s="9"/>
      <c r="K9339" s="53"/>
      <c r="L9339" s="54"/>
      <c r="P9339" s="17"/>
      <c r="Q9339" s="17"/>
      <c r="R9339" s="17"/>
      <c r="S9339" s="17"/>
      <c r="T9339" s="17"/>
      <c r="U9339" s="17"/>
      <c r="V9339" s="17"/>
      <c r="W9339" s="17"/>
    </row>
    <row r="9340" spans="3:23">
      <c r="C9340" s="3"/>
      <c r="E9340" s="2"/>
      <c r="H9340" s="40"/>
      <c r="I9340" s="10"/>
      <c r="J9340" s="9"/>
      <c r="K9340" s="53"/>
      <c r="L9340" s="54"/>
      <c r="P9340" s="17"/>
      <c r="Q9340" s="17"/>
      <c r="R9340" s="17"/>
      <c r="S9340" s="17"/>
      <c r="T9340" s="17"/>
      <c r="U9340" s="17"/>
      <c r="V9340" s="17"/>
      <c r="W9340" s="17"/>
    </row>
    <row r="9341" spans="3:23">
      <c r="C9341" s="3"/>
      <c r="E9341" s="2"/>
      <c r="H9341" s="40"/>
      <c r="I9341" s="10"/>
      <c r="J9341" s="9"/>
      <c r="K9341" s="53"/>
      <c r="L9341" s="54"/>
      <c r="P9341" s="17"/>
      <c r="Q9341" s="17"/>
      <c r="R9341" s="17"/>
      <c r="S9341" s="17"/>
      <c r="T9341" s="17"/>
      <c r="U9341" s="17"/>
      <c r="V9341" s="17"/>
      <c r="W9341" s="17"/>
    </row>
    <row r="9342" spans="3:23">
      <c r="C9342" s="3"/>
      <c r="E9342" s="2"/>
      <c r="H9342" s="40"/>
      <c r="I9342" s="10"/>
      <c r="J9342" s="9"/>
      <c r="K9342" s="53"/>
      <c r="L9342" s="54"/>
      <c r="P9342" s="17"/>
      <c r="Q9342" s="17"/>
      <c r="R9342" s="17"/>
      <c r="S9342" s="17"/>
      <c r="T9342" s="17"/>
      <c r="U9342" s="17"/>
      <c r="V9342" s="17"/>
      <c r="W9342" s="17"/>
    </row>
    <row r="9343" spans="3:23">
      <c r="C9343" s="3"/>
      <c r="E9343" s="2"/>
      <c r="H9343" s="40"/>
      <c r="I9343" s="10"/>
      <c r="J9343" s="9"/>
      <c r="K9343" s="53"/>
      <c r="L9343" s="54"/>
      <c r="P9343" s="17"/>
      <c r="Q9343" s="17"/>
      <c r="R9343" s="17"/>
      <c r="S9343" s="17"/>
      <c r="T9343" s="17"/>
      <c r="U9343" s="17"/>
      <c r="V9343" s="17"/>
      <c r="W9343" s="17"/>
    </row>
    <row r="9344" spans="3:23">
      <c r="C9344" s="3"/>
      <c r="E9344" s="2"/>
      <c r="H9344" s="40"/>
      <c r="I9344" s="10"/>
      <c r="J9344" s="9"/>
      <c r="K9344" s="53"/>
      <c r="L9344" s="54"/>
      <c r="P9344" s="17"/>
      <c r="Q9344" s="17"/>
      <c r="R9344" s="17"/>
      <c r="S9344" s="17"/>
      <c r="T9344" s="17"/>
      <c r="U9344" s="17"/>
      <c r="V9344" s="17"/>
      <c r="W9344" s="17"/>
    </row>
    <row r="9345" spans="3:23">
      <c r="C9345" s="3"/>
      <c r="E9345" s="2"/>
      <c r="H9345" s="40"/>
      <c r="I9345" s="10"/>
      <c r="J9345" s="9"/>
      <c r="K9345" s="53"/>
      <c r="L9345" s="54"/>
      <c r="P9345" s="17"/>
      <c r="Q9345" s="17"/>
      <c r="R9345" s="17"/>
      <c r="S9345" s="17"/>
      <c r="T9345" s="17"/>
      <c r="U9345" s="17"/>
      <c r="V9345" s="17"/>
      <c r="W9345" s="17"/>
    </row>
    <row r="9346" spans="3:23">
      <c r="C9346" s="3"/>
      <c r="E9346" s="2"/>
      <c r="H9346" s="40"/>
      <c r="I9346" s="10"/>
      <c r="J9346" s="9"/>
      <c r="K9346" s="53"/>
      <c r="L9346" s="54"/>
      <c r="P9346" s="17"/>
      <c r="Q9346" s="17"/>
      <c r="R9346" s="17"/>
      <c r="S9346" s="17"/>
      <c r="T9346" s="17"/>
      <c r="U9346" s="17"/>
      <c r="V9346" s="17"/>
      <c r="W9346" s="17"/>
    </row>
    <row r="9347" spans="3:23">
      <c r="C9347" s="3"/>
      <c r="E9347" s="2"/>
      <c r="H9347" s="40"/>
      <c r="I9347" s="10"/>
      <c r="J9347" s="9"/>
      <c r="K9347" s="53"/>
      <c r="L9347" s="54"/>
      <c r="P9347" s="17"/>
      <c r="Q9347" s="17"/>
      <c r="R9347" s="17"/>
      <c r="S9347" s="17"/>
      <c r="T9347" s="17"/>
      <c r="U9347" s="17"/>
      <c r="V9347" s="17"/>
      <c r="W9347" s="17"/>
    </row>
    <row r="9348" spans="3:23">
      <c r="C9348" s="3"/>
      <c r="E9348" s="2"/>
      <c r="H9348" s="40"/>
      <c r="I9348" s="10"/>
      <c r="J9348" s="9"/>
      <c r="K9348" s="53"/>
      <c r="L9348" s="54"/>
      <c r="P9348" s="17"/>
      <c r="Q9348" s="17"/>
      <c r="R9348" s="17"/>
      <c r="S9348" s="17"/>
      <c r="T9348" s="17"/>
      <c r="U9348" s="17"/>
      <c r="V9348" s="17"/>
      <c r="W9348" s="17"/>
    </row>
    <row r="9349" spans="3:23">
      <c r="C9349" s="3"/>
      <c r="E9349" s="2"/>
      <c r="H9349" s="40"/>
      <c r="I9349" s="10"/>
      <c r="J9349" s="9"/>
      <c r="K9349" s="53"/>
      <c r="L9349" s="54"/>
      <c r="P9349" s="17"/>
      <c r="Q9349" s="17"/>
      <c r="R9349" s="17"/>
      <c r="S9349" s="17"/>
      <c r="T9349" s="17"/>
      <c r="U9349" s="17"/>
      <c r="V9349" s="17"/>
      <c r="W9349" s="17"/>
    </row>
    <row r="9350" spans="3:23">
      <c r="C9350" s="3"/>
      <c r="E9350" s="2"/>
      <c r="H9350" s="40"/>
      <c r="I9350" s="10"/>
      <c r="J9350" s="9"/>
      <c r="K9350" s="53"/>
      <c r="L9350" s="54"/>
      <c r="P9350" s="17"/>
      <c r="Q9350" s="17"/>
      <c r="R9350" s="17"/>
      <c r="S9350" s="17"/>
      <c r="T9350" s="17"/>
      <c r="U9350" s="17"/>
      <c r="V9350" s="17"/>
      <c r="W9350" s="17"/>
    </row>
    <row r="9351" spans="3:23">
      <c r="C9351" s="3"/>
      <c r="E9351" s="2"/>
      <c r="H9351" s="40"/>
      <c r="I9351" s="10"/>
      <c r="J9351" s="9"/>
      <c r="K9351" s="53"/>
      <c r="L9351" s="54"/>
      <c r="P9351" s="17"/>
      <c r="Q9351" s="17"/>
      <c r="R9351" s="17"/>
      <c r="S9351" s="17"/>
      <c r="T9351" s="17"/>
      <c r="U9351" s="17"/>
      <c r="V9351" s="17"/>
      <c r="W9351" s="17"/>
    </row>
    <row r="9352" spans="3:23">
      <c r="C9352" s="3"/>
      <c r="E9352" s="2"/>
      <c r="H9352" s="40"/>
      <c r="I9352" s="10"/>
      <c r="J9352" s="9"/>
      <c r="K9352" s="53"/>
      <c r="L9352" s="54"/>
      <c r="P9352" s="17"/>
      <c r="Q9352" s="17"/>
      <c r="R9352" s="17"/>
      <c r="S9352" s="17"/>
      <c r="T9352" s="17"/>
      <c r="U9352" s="17"/>
      <c r="V9352" s="17"/>
      <c r="W9352" s="17"/>
    </row>
    <row r="9353" spans="3:23">
      <c r="C9353" s="3"/>
      <c r="E9353" s="2"/>
      <c r="H9353" s="40"/>
      <c r="I9353" s="10"/>
      <c r="J9353" s="9"/>
      <c r="K9353" s="53"/>
      <c r="L9353" s="54"/>
      <c r="P9353" s="17"/>
      <c r="Q9353" s="17"/>
      <c r="R9353" s="17"/>
      <c r="S9353" s="17"/>
      <c r="T9353" s="17"/>
      <c r="U9353" s="17"/>
      <c r="V9353" s="17"/>
      <c r="W9353" s="17"/>
    </row>
    <row r="9354" spans="3:23">
      <c r="C9354" s="3"/>
      <c r="E9354" s="2"/>
      <c r="H9354" s="40"/>
      <c r="I9354" s="10"/>
      <c r="J9354" s="9"/>
      <c r="K9354" s="53"/>
      <c r="L9354" s="54"/>
      <c r="P9354" s="17"/>
      <c r="Q9354" s="17"/>
      <c r="R9354" s="17"/>
      <c r="S9354" s="17"/>
      <c r="T9354" s="17"/>
      <c r="U9354" s="17"/>
      <c r="V9354" s="17"/>
      <c r="W9354" s="17"/>
    </row>
    <row r="9355" spans="3:23">
      <c r="C9355" s="3"/>
      <c r="E9355" s="2"/>
      <c r="H9355" s="40"/>
      <c r="I9355" s="10"/>
      <c r="J9355" s="9"/>
      <c r="K9355" s="53"/>
      <c r="L9355" s="54"/>
      <c r="P9355" s="17"/>
      <c r="Q9355" s="17"/>
      <c r="R9355" s="17"/>
      <c r="S9355" s="17"/>
      <c r="T9355" s="17"/>
      <c r="U9355" s="17"/>
      <c r="V9355" s="17"/>
      <c r="W9355" s="17"/>
    </row>
    <row r="9356" spans="3:23">
      <c r="C9356" s="3"/>
      <c r="E9356" s="2"/>
      <c r="H9356" s="40"/>
      <c r="I9356" s="10"/>
      <c r="J9356" s="9"/>
      <c r="K9356" s="53"/>
      <c r="L9356" s="54"/>
      <c r="P9356" s="17"/>
      <c r="Q9356" s="17"/>
      <c r="R9356" s="17"/>
      <c r="S9356" s="17"/>
      <c r="T9356" s="17"/>
      <c r="U9356" s="17"/>
      <c r="V9356" s="17"/>
      <c r="W9356" s="17"/>
    </row>
    <row r="9357" spans="3:23">
      <c r="C9357" s="3"/>
      <c r="E9357" s="2"/>
      <c r="H9357" s="40"/>
      <c r="I9357" s="10"/>
      <c r="J9357" s="9"/>
      <c r="K9357" s="53"/>
      <c r="L9357" s="54"/>
      <c r="P9357" s="17"/>
      <c r="Q9357" s="17"/>
      <c r="R9357" s="17"/>
      <c r="S9357" s="17"/>
      <c r="T9357" s="17"/>
      <c r="U9357" s="17"/>
      <c r="V9357" s="17"/>
      <c r="W9357" s="17"/>
    </row>
    <row r="9358" spans="3:23">
      <c r="C9358" s="3"/>
      <c r="E9358" s="2"/>
      <c r="H9358" s="40"/>
      <c r="I9358" s="10"/>
      <c r="J9358" s="9"/>
      <c r="K9358" s="53"/>
      <c r="L9358" s="54"/>
      <c r="P9358" s="17"/>
      <c r="Q9358" s="17"/>
      <c r="R9358" s="17"/>
      <c r="S9358" s="17"/>
      <c r="T9358" s="17"/>
      <c r="U9358" s="17"/>
      <c r="V9358" s="17"/>
      <c r="W9358" s="17"/>
    </row>
    <row r="9359" spans="3:23">
      <c r="C9359" s="3"/>
      <c r="E9359" s="2"/>
      <c r="H9359" s="40"/>
      <c r="I9359" s="10"/>
      <c r="J9359" s="9"/>
      <c r="K9359" s="53"/>
      <c r="L9359" s="54"/>
      <c r="P9359" s="17"/>
      <c r="Q9359" s="17"/>
      <c r="R9359" s="17"/>
      <c r="S9359" s="17"/>
      <c r="T9359" s="17"/>
      <c r="U9359" s="17"/>
      <c r="V9359" s="17"/>
      <c r="W9359" s="17"/>
    </row>
    <row r="9360" spans="3:23">
      <c r="C9360" s="3"/>
      <c r="E9360" s="2"/>
      <c r="H9360" s="40"/>
      <c r="I9360" s="10"/>
      <c r="J9360" s="9"/>
      <c r="K9360" s="53"/>
      <c r="L9360" s="54"/>
      <c r="P9360" s="17"/>
      <c r="Q9360" s="17"/>
      <c r="R9360" s="17"/>
      <c r="S9360" s="17"/>
      <c r="T9360" s="17"/>
      <c r="U9360" s="17"/>
      <c r="V9360" s="17"/>
      <c r="W9360" s="17"/>
    </row>
    <row r="9361" spans="3:23">
      <c r="C9361" s="3"/>
      <c r="E9361" s="2"/>
      <c r="H9361" s="40"/>
      <c r="I9361" s="10"/>
      <c r="J9361" s="9"/>
      <c r="K9361" s="53"/>
      <c r="L9361" s="54"/>
      <c r="P9361" s="17"/>
      <c r="Q9361" s="17"/>
      <c r="R9361" s="17"/>
      <c r="S9361" s="17"/>
      <c r="T9361" s="17"/>
      <c r="U9361" s="17"/>
      <c r="V9361" s="17"/>
      <c r="W9361" s="17"/>
    </row>
    <row r="9362" spans="3:23">
      <c r="C9362" s="3"/>
      <c r="E9362" s="2"/>
      <c r="H9362" s="40"/>
      <c r="I9362" s="10"/>
      <c r="J9362" s="9"/>
      <c r="K9362" s="53"/>
      <c r="L9362" s="54"/>
      <c r="P9362" s="17"/>
      <c r="Q9362" s="17"/>
      <c r="R9362" s="17"/>
      <c r="S9362" s="17"/>
      <c r="T9362" s="17"/>
      <c r="U9362" s="17"/>
      <c r="V9362" s="17"/>
      <c r="W9362" s="17"/>
    </row>
    <row r="9363" spans="3:23">
      <c r="C9363" s="3"/>
      <c r="E9363" s="2"/>
      <c r="H9363" s="40"/>
      <c r="I9363" s="10"/>
      <c r="J9363" s="9"/>
      <c r="K9363" s="53"/>
      <c r="L9363" s="54"/>
      <c r="P9363" s="17"/>
      <c r="Q9363" s="17"/>
      <c r="R9363" s="17"/>
      <c r="S9363" s="17"/>
      <c r="T9363" s="17"/>
      <c r="U9363" s="17"/>
      <c r="V9363" s="17"/>
      <c r="W9363" s="17"/>
    </row>
    <row r="9364" spans="3:23">
      <c r="C9364" s="3"/>
      <c r="E9364" s="2"/>
      <c r="H9364" s="40"/>
      <c r="I9364" s="10"/>
      <c r="J9364" s="9"/>
      <c r="K9364" s="53"/>
      <c r="L9364" s="54"/>
      <c r="P9364" s="17"/>
      <c r="Q9364" s="17"/>
      <c r="R9364" s="17"/>
      <c r="S9364" s="17"/>
      <c r="T9364" s="17"/>
      <c r="U9364" s="17"/>
      <c r="V9364" s="17"/>
      <c r="W9364" s="17"/>
    </row>
    <row r="9365" spans="3:23">
      <c r="C9365" s="3"/>
      <c r="E9365" s="2"/>
      <c r="H9365" s="40"/>
      <c r="I9365" s="10"/>
      <c r="J9365" s="9"/>
      <c r="K9365" s="53"/>
      <c r="L9365" s="54"/>
      <c r="P9365" s="17"/>
      <c r="Q9365" s="17"/>
      <c r="R9365" s="17"/>
      <c r="S9365" s="17"/>
      <c r="T9365" s="17"/>
      <c r="U9365" s="17"/>
      <c r="V9365" s="17"/>
      <c r="W9365" s="17"/>
    </row>
    <row r="9366" spans="3:23">
      <c r="C9366" s="3"/>
      <c r="E9366" s="2"/>
      <c r="H9366" s="40"/>
      <c r="I9366" s="10"/>
      <c r="J9366" s="9"/>
      <c r="K9366" s="53"/>
      <c r="L9366" s="54"/>
      <c r="P9366" s="17"/>
      <c r="Q9366" s="17"/>
      <c r="R9366" s="17"/>
      <c r="S9366" s="17"/>
      <c r="T9366" s="17"/>
      <c r="U9366" s="17"/>
      <c r="V9366" s="17"/>
      <c r="W9366" s="17"/>
    </row>
    <row r="9367" spans="3:23">
      <c r="C9367" s="3"/>
      <c r="E9367" s="2"/>
      <c r="H9367" s="40"/>
      <c r="I9367" s="10"/>
      <c r="J9367" s="9"/>
      <c r="K9367" s="53"/>
      <c r="L9367" s="54"/>
      <c r="P9367" s="17"/>
      <c r="Q9367" s="17"/>
      <c r="R9367" s="17"/>
      <c r="S9367" s="17"/>
      <c r="T9367" s="17"/>
      <c r="U9367" s="17"/>
      <c r="V9367" s="17"/>
      <c r="W9367" s="17"/>
    </row>
    <row r="9368" spans="3:23">
      <c r="C9368" s="3"/>
      <c r="E9368" s="2"/>
      <c r="H9368" s="40"/>
      <c r="I9368" s="10"/>
      <c r="J9368" s="9"/>
      <c r="K9368" s="53"/>
      <c r="L9368" s="54"/>
      <c r="P9368" s="17"/>
      <c r="Q9368" s="17"/>
      <c r="R9368" s="17"/>
      <c r="S9368" s="17"/>
      <c r="T9368" s="17"/>
      <c r="U9368" s="17"/>
      <c r="V9368" s="17"/>
      <c r="W9368" s="17"/>
    </row>
    <row r="9369" spans="3:23">
      <c r="C9369" s="3"/>
      <c r="E9369" s="2"/>
      <c r="H9369" s="40"/>
      <c r="I9369" s="10"/>
      <c r="J9369" s="9"/>
      <c r="K9369" s="53"/>
      <c r="L9369" s="54"/>
      <c r="P9369" s="17"/>
      <c r="Q9369" s="17"/>
      <c r="R9369" s="17"/>
      <c r="S9369" s="17"/>
      <c r="T9369" s="17"/>
      <c r="U9369" s="17"/>
      <c r="V9369" s="17"/>
      <c r="W9369" s="17"/>
    </row>
    <row r="9370" spans="3:23">
      <c r="C9370" s="3"/>
      <c r="E9370" s="2"/>
      <c r="H9370" s="40"/>
      <c r="I9370" s="10"/>
      <c r="J9370" s="9"/>
      <c r="K9370" s="53"/>
      <c r="L9370" s="54"/>
      <c r="P9370" s="17"/>
      <c r="Q9370" s="17"/>
      <c r="R9370" s="17"/>
      <c r="S9370" s="17"/>
      <c r="T9370" s="17"/>
      <c r="U9370" s="17"/>
      <c r="V9370" s="17"/>
      <c r="W9370" s="17"/>
    </row>
    <row r="9371" spans="3:23">
      <c r="C9371" s="3"/>
      <c r="E9371" s="2"/>
      <c r="H9371" s="40"/>
      <c r="I9371" s="10"/>
      <c r="J9371" s="9"/>
      <c r="K9371" s="53"/>
      <c r="L9371" s="54"/>
      <c r="P9371" s="17"/>
      <c r="Q9371" s="17"/>
      <c r="R9371" s="17"/>
      <c r="S9371" s="17"/>
      <c r="T9371" s="17"/>
      <c r="U9371" s="17"/>
      <c r="V9371" s="17"/>
      <c r="W9371" s="17"/>
    </row>
    <row r="9372" spans="3:23">
      <c r="C9372" s="3"/>
      <c r="E9372" s="2"/>
      <c r="H9372" s="40"/>
      <c r="I9372" s="10"/>
      <c r="J9372" s="9"/>
      <c r="K9372" s="53"/>
      <c r="L9372" s="54"/>
      <c r="P9372" s="17"/>
      <c r="Q9372" s="17"/>
      <c r="R9372" s="17"/>
      <c r="S9372" s="17"/>
      <c r="T9372" s="17"/>
      <c r="U9372" s="17"/>
      <c r="V9372" s="17"/>
      <c r="W9372" s="17"/>
    </row>
    <row r="9373" spans="3:23">
      <c r="C9373" s="3"/>
      <c r="E9373" s="2"/>
      <c r="H9373" s="40"/>
      <c r="I9373" s="10"/>
      <c r="J9373" s="9"/>
      <c r="K9373" s="53"/>
      <c r="L9373" s="54"/>
      <c r="P9373" s="17"/>
      <c r="Q9373" s="17"/>
      <c r="R9373" s="17"/>
      <c r="S9373" s="17"/>
      <c r="T9373" s="17"/>
      <c r="U9373" s="17"/>
      <c r="V9373" s="17"/>
      <c r="W9373" s="17"/>
    </row>
    <row r="9374" spans="3:23">
      <c r="C9374" s="3"/>
      <c r="E9374" s="2"/>
      <c r="H9374" s="40"/>
      <c r="I9374" s="10"/>
      <c r="J9374" s="9"/>
      <c r="K9374" s="53"/>
      <c r="L9374" s="54"/>
      <c r="P9374" s="17"/>
      <c r="Q9374" s="17"/>
      <c r="R9374" s="17"/>
      <c r="S9374" s="17"/>
      <c r="T9374" s="17"/>
      <c r="U9374" s="17"/>
      <c r="V9374" s="17"/>
      <c r="W9374" s="17"/>
    </row>
    <row r="9375" spans="3:23">
      <c r="C9375" s="3"/>
      <c r="E9375" s="2"/>
      <c r="H9375" s="40"/>
      <c r="I9375" s="10"/>
      <c r="J9375" s="9"/>
      <c r="K9375" s="53"/>
      <c r="L9375" s="54"/>
      <c r="P9375" s="17"/>
      <c r="Q9375" s="17"/>
      <c r="R9375" s="17"/>
      <c r="S9375" s="17"/>
      <c r="T9375" s="17"/>
      <c r="U9375" s="17"/>
      <c r="V9375" s="17"/>
      <c r="W9375" s="17"/>
    </row>
    <row r="9376" spans="3:23">
      <c r="C9376" s="3"/>
      <c r="E9376" s="2"/>
      <c r="H9376" s="40"/>
      <c r="I9376" s="10"/>
      <c r="J9376" s="9"/>
      <c r="K9376" s="53"/>
      <c r="L9376" s="54"/>
      <c r="P9376" s="17"/>
      <c r="Q9376" s="17"/>
      <c r="R9376" s="17"/>
      <c r="S9376" s="17"/>
      <c r="T9376" s="17"/>
      <c r="U9376" s="17"/>
      <c r="V9376" s="17"/>
      <c r="W9376" s="17"/>
    </row>
    <row r="9377" spans="3:23">
      <c r="C9377" s="3"/>
      <c r="E9377" s="2"/>
      <c r="H9377" s="40"/>
      <c r="I9377" s="10"/>
      <c r="J9377" s="9"/>
      <c r="K9377" s="53"/>
      <c r="L9377" s="54"/>
      <c r="P9377" s="17"/>
      <c r="Q9377" s="17"/>
      <c r="R9377" s="17"/>
      <c r="S9377" s="17"/>
      <c r="T9377" s="17"/>
      <c r="U9377" s="17"/>
      <c r="V9377" s="17"/>
      <c r="W9377" s="17"/>
    </row>
    <row r="9378" spans="3:23">
      <c r="C9378" s="3"/>
      <c r="E9378" s="2"/>
      <c r="H9378" s="40"/>
      <c r="I9378" s="10"/>
      <c r="J9378" s="9"/>
      <c r="K9378" s="53"/>
      <c r="L9378" s="54"/>
      <c r="P9378" s="17"/>
      <c r="Q9378" s="17"/>
      <c r="R9378" s="17"/>
      <c r="S9378" s="17"/>
      <c r="T9378" s="17"/>
      <c r="U9378" s="17"/>
      <c r="V9378" s="17"/>
      <c r="W9378" s="17"/>
    </row>
    <row r="9379" spans="3:23">
      <c r="C9379" s="3"/>
      <c r="E9379" s="2"/>
      <c r="H9379" s="40"/>
      <c r="I9379" s="10"/>
      <c r="J9379" s="9"/>
      <c r="K9379" s="53"/>
      <c r="L9379" s="54"/>
      <c r="P9379" s="17"/>
      <c r="Q9379" s="17"/>
      <c r="R9379" s="17"/>
      <c r="S9379" s="17"/>
      <c r="T9379" s="17"/>
      <c r="U9379" s="17"/>
      <c r="V9379" s="17"/>
      <c r="W9379" s="17"/>
    </row>
    <row r="9380" spans="3:23">
      <c r="C9380" s="3"/>
      <c r="E9380" s="2"/>
      <c r="H9380" s="40"/>
      <c r="I9380" s="10"/>
      <c r="J9380" s="9"/>
      <c r="K9380" s="53"/>
      <c r="L9380" s="54"/>
      <c r="P9380" s="17"/>
      <c r="Q9380" s="17"/>
      <c r="R9380" s="17"/>
      <c r="S9380" s="17"/>
      <c r="T9380" s="17"/>
      <c r="U9380" s="17"/>
      <c r="V9380" s="17"/>
      <c r="W9380" s="17"/>
    </row>
    <row r="9381" spans="3:23">
      <c r="C9381" s="3"/>
      <c r="E9381" s="2"/>
      <c r="H9381" s="40"/>
      <c r="I9381" s="10"/>
      <c r="J9381" s="9"/>
      <c r="K9381" s="53"/>
      <c r="L9381" s="54"/>
      <c r="P9381" s="17"/>
      <c r="Q9381" s="17"/>
      <c r="R9381" s="17"/>
      <c r="S9381" s="17"/>
      <c r="T9381" s="17"/>
      <c r="U9381" s="17"/>
      <c r="V9381" s="17"/>
      <c r="W9381" s="17"/>
    </row>
    <row r="9382" spans="3:23">
      <c r="C9382" s="3"/>
      <c r="E9382" s="2"/>
      <c r="H9382" s="40"/>
      <c r="I9382" s="10"/>
      <c r="J9382" s="9"/>
      <c r="K9382" s="53"/>
      <c r="L9382" s="54"/>
      <c r="P9382" s="17"/>
      <c r="Q9382" s="17"/>
      <c r="R9382" s="17"/>
      <c r="S9382" s="17"/>
      <c r="T9382" s="17"/>
      <c r="U9382" s="17"/>
      <c r="V9382" s="17"/>
      <c r="W9382" s="17"/>
    </row>
    <row r="9383" spans="3:23">
      <c r="C9383" s="3"/>
      <c r="E9383" s="2"/>
      <c r="H9383" s="40"/>
      <c r="I9383" s="10"/>
      <c r="J9383" s="9"/>
      <c r="K9383" s="53"/>
      <c r="L9383" s="54"/>
      <c r="P9383" s="17"/>
      <c r="Q9383" s="17"/>
      <c r="R9383" s="17"/>
      <c r="S9383" s="17"/>
      <c r="T9383" s="17"/>
      <c r="U9383" s="17"/>
      <c r="V9383" s="17"/>
      <c r="W9383" s="17"/>
    </row>
    <row r="9384" spans="3:23">
      <c r="C9384" s="3"/>
      <c r="E9384" s="2"/>
      <c r="H9384" s="40"/>
      <c r="I9384" s="10"/>
      <c r="J9384" s="9"/>
      <c r="K9384" s="53"/>
      <c r="L9384" s="54"/>
      <c r="P9384" s="17"/>
      <c r="Q9384" s="17"/>
      <c r="R9384" s="17"/>
      <c r="S9384" s="17"/>
      <c r="T9384" s="17"/>
      <c r="U9384" s="17"/>
      <c r="V9384" s="17"/>
      <c r="W9384" s="17"/>
    </row>
    <row r="9385" spans="3:23">
      <c r="C9385" s="3"/>
      <c r="E9385" s="2"/>
      <c r="H9385" s="40"/>
      <c r="I9385" s="10"/>
      <c r="J9385" s="9"/>
      <c r="K9385" s="53"/>
      <c r="L9385" s="54"/>
      <c r="P9385" s="17"/>
      <c r="Q9385" s="17"/>
      <c r="R9385" s="17"/>
      <c r="S9385" s="17"/>
      <c r="T9385" s="17"/>
      <c r="U9385" s="17"/>
      <c r="V9385" s="17"/>
      <c r="W9385" s="17"/>
    </row>
    <row r="9386" spans="3:23">
      <c r="C9386" s="3"/>
      <c r="E9386" s="2"/>
      <c r="H9386" s="40"/>
      <c r="I9386" s="10"/>
      <c r="J9386" s="9"/>
      <c r="K9386" s="53"/>
      <c r="L9386" s="54"/>
      <c r="P9386" s="17"/>
      <c r="Q9386" s="17"/>
      <c r="R9386" s="17"/>
      <c r="S9386" s="17"/>
      <c r="T9386" s="17"/>
      <c r="U9386" s="17"/>
      <c r="V9386" s="17"/>
      <c r="W9386" s="17"/>
    </row>
    <row r="9387" spans="3:23">
      <c r="C9387" s="3"/>
      <c r="E9387" s="2"/>
      <c r="H9387" s="40"/>
      <c r="I9387" s="10"/>
      <c r="J9387" s="9"/>
      <c r="K9387" s="53"/>
      <c r="L9387" s="54"/>
      <c r="P9387" s="17"/>
      <c r="Q9387" s="17"/>
      <c r="R9387" s="17"/>
      <c r="S9387" s="17"/>
      <c r="T9387" s="17"/>
      <c r="U9387" s="17"/>
      <c r="V9387" s="17"/>
      <c r="W9387" s="17"/>
    </row>
    <row r="9388" spans="3:23">
      <c r="C9388" s="3"/>
      <c r="E9388" s="2"/>
      <c r="H9388" s="40"/>
      <c r="I9388" s="10"/>
      <c r="J9388" s="9"/>
      <c r="K9388" s="53"/>
      <c r="L9388" s="54"/>
      <c r="P9388" s="17"/>
      <c r="Q9388" s="17"/>
      <c r="R9388" s="17"/>
      <c r="S9388" s="17"/>
      <c r="T9388" s="17"/>
      <c r="U9388" s="17"/>
      <c r="V9388" s="17"/>
      <c r="W9388" s="17"/>
    </row>
    <row r="9389" spans="3:23">
      <c r="C9389" s="3"/>
      <c r="E9389" s="2"/>
      <c r="H9389" s="40"/>
      <c r="I9389" s="10"/>
      <c r="J9389" s="9"/>
      <c r="K9389" s="53"/>
      <c r="L9389" s="54"/>
      <c r="P9389" s="17"/>
      <c r="Q9389" s="17"/>
      <c r="R9389" s="17"/>
      <c r="S9389" s="17"/>
      <c r="T9389" s="17"/>
      <c r="U9389" s="17"/>
      <c r="V9389" s="17"/>
      <c r="W9389" s="17"/>
    </row>
    <row r="9390" spans="3:23">
      <c r="C9390" s="3"/>
      <c r="E9390" s="2"/>
      <c r="H9390" s="40"/>
      <c r="I9390" s="10"/>
      <c r="J9390" s="9"/>
      <c r="K9390" s="53"/>
      <c r="L9390" s="54"/>
      <c r="P9390" s="17"/>
      <c r="Q9390" s="17"/>
      <c r="R9390" s="17"/>
      <c r="S9390" s="17"/>
      <c r="T9390" s="17"/>
      <c r="U9390" s="17"/>
      <c r="V9390" s="17"/>
      <c r="W9390" s="17"/>
    </row>
    <row r="9391" spans="3:23">
      <c r="C9391" s="3"/>
      <c r="E9391" s="2"/>
      <c r="H9391" s="40"/>
      <c r="I9391" s="10"/>
      <c r="J9391" s="9"/>
      <c r="K9391" s="53"/>
      <c r="L9391" s="54"/>
      <c r="P9391" s="17"/>
      <c r="Q9391" s="17"/>
      <c r="R9391" s="17"/>
      <c r="S9391" s="17"/>
      <c r="T9391" s="17"/>
      <c r="U9391" s="17"/>
      <c r="V9391" s="17"/>
      <c r="W9391" s="17"/>
    </row>
    <row r="9392" spans="3:23">
      <c r="C9392" s="3"/>
      <c r="E9392" s="2"/>
      <c r="H9392" s="40"/>
      <c r="I9392" s="10"/>
      <c r="J9392" s="9"/>
      <c r="K9392" s="53"/>
      <c r="L9392" s="54"/>
      <c r="P9392" s="17"/>
      <c r="Q9392" s="17"/>
      <c r="R9392" s="17"/>
      <c r="S9392" s="17"/>
      <c r="T9392" s="17"/>
      <c r="U9392" s="17"/>
      <c r="V9392" s="17"/>
      <c r="W9392" s="17"/>
    </row>
    <row r="9393" spans="3:23">
      <c r="C9393" s="3"/>
      <c r="E9393" s="2"/>
      <c r="H9393" s="40"/>
      <c r="I9393" s="10"/>
      <c r="J9393" s="9"/>
      <c r="K9393" s="53"/>
      <c r="L9393" s="54"/>
      <c r="P9393" s="17"/>
      <c r="Q9393" s="17"/>
      <c r="R9393" s="17"/>
      <c r="S9393" s="17"/>
      <c r="T9393" s="17"/>
      <c r="U9393" s="17"/>
      <c r="V9393" s="17"/>
      <c r="W9393" s="17"/>
    </row>
    <row r="9394" spans="3:23">
      <c r="C9394" s="3"/>
      <c r="E9394" s="2"/>
      <c r="H9394" s="40"/>
      <c r="I9394" s="10"/>
      <c r="J9394" s="9"/>
      <c r="K9394" s="53"/>
      <c r="L9394" s="54"/>
      <c r="P9394" s="17"/>
      <c r="Q9394" s="17"/>
      <c r="R9394" s="17"/>
      <c r="S9394" s="17"/>
      <c r="T9394" s="17"/>
      <c r="U9394" s="17"/>
      <c r="V9394" s="17"/>
      <c r="W9394" s="17"/>
    </row>
    <row r="9395" spans="3:23">
      <c r="C9395" s="3"/>
      <c r="E9395" s="2"/>
      <c r="H9395" s="40"/>
      <c r="I9395" s="10"/>
      <c r="J9395" s="9"/>
      <c r="K9395" s="53"/>
      <c r="L9395" s="54"/>
      <c r="P9395" s="17"/>
      <c r="Q9395" s="17"/>
      <c r="R9395" s="17"/>
      <c r="S9395" s="17"/>
      <c r="T9395" s="17"/>
      <c r="U9395" s="17"/>
      <c r="V9395" s="17"/>
      <c r="W9395" s="17"/>
    </row>
    <row r="9396" spans="3:23">
      <c r="C9396" s="3"/>
      <c r="E9396" s="2"/>
      <c r="H9396" s="40"/>
      <c r="I9396" s="10"/>
      <c r="J9396" s="9"/>
      <c r="K9396" s="53"/>
      <c r="L9396" s="54"/>
      <c r="P9396" s="17"/>
      <c r="Q9396" s="17"/>
      <c r="R9396" s="17"/>
      <c r="S9396" s="17"/>
      <c r="T9396" s="17"/>
      <c r="U9396" s="17"/>
      <c r="V9396" s="17"/>
      <c r="W9396" s="17"/>
    </row>
    <row r="9397" spans="3:23">
      <c r="C9397" s="3"/>
      <c r="E9397" s="2"/>
      <c r="H9397" s="40"/>
      <c r="I9397" s="10"/>
      <c r="J9397" s="9"/>
      <c r="K9397" s="53"/>
      <c r="L9397" s="54"/>
      <c r="P9397" s="17"/>
      <c r="Q9397" s="17"/>
      <c r="R9397" s="17"/>
      <c r="S9397" s="17"/>
      <c r="T9397" s="17"/>
      <c r="U9397" s="17"/>
      <c r="V9397" s="17"/>
      <c r="W9397" s="17"/>
    </row>
    <row r="9398" spans="3:23">
      <c r="C9398" s="3"/>
      <c r="E9398" s="2"/>
      <c r="H9398" s="40"/>
      <c r="I9398" s="10"/>
      <c r="J9398" s="9"/>
      <c r="K9398" s="53"/>
      <c r="L9398" s="54"/>
      <c r="P9398" s="17"/>
      <c r="Q9398" s="17"/>
      <c r="R9398" s="17"/>
      <c r="S9398" s="17"/>
      <c r="T9398" s="17"/>
      <c r="U9398" s="17"/>
      <c r="V9398" s="17"/>
      <c r="W9398" s="17"/>
    </row>
    <row r="9399" spans="3:23">
      <c r="C9399" s="3"/>
      <c r="E9399" s="2"/>
      <c r="H9399" s="40"/>
      <c r="I9399" s="10"/>
      <c r="J9399" s="9"/>
      <c r="K9399" s="53"/>
      <c r="L9399" s="54"/>
      <c r="P9399" s="17"/>
      <c r="Q9399" s="17"/>
      <c r="R9399" s="17"/>
      <c r="S9399" s="17"/>
      <c r="T9399" s="17"/>
      <c r="U9399" s="17"/>
      <c r="V9399" s="17"/>
      <c r="W9399" s="17"/>
    </row>
    <row r="9400" spans="3:23">
      <c r="C9400" s="3"/>
      <c r="E9400" s="2"/>
      <c r="H9400" s="40"/>
      <c r="I9400" s="10"/>
      <c r="J9400" s="9"/>
      <c r="K9400" s="53"/>
      <c r="L9400" s="54"/>
      <c r="P9400" s="17"/>
      <c r="Q9400" s="17"/>
      <c r="R9400" s="17"/>
      <c r="S9400" s="17"/>
      <c r="T9400" s="17"/>
      <c r="U9400" s="17"/>
      <c r="V9400" s="17"/>
      <c r="W9400" s="17"/>
    </row>
    <row r="9401" spans="3:23">
      <c r="C9401" s="3"/>
      <c r="E9401" s="2"/>
      <c r="H9401" s="40"/>
      <c r="I9401" s="10"/>
      <c r="J9401" s="9"/>
      <c r="K9401" s="53"/>
      <c r="L9401" s="54"/>
      <c r="P9401" s="17"/>
      <c r="Q9401" s="17"/>
      <c r="R9401" s="17"/>
      <c r="S9401" s="17"/>
      <c r="T9401" s="17"/>
      <c r="U9401" s="17"/>
      <c r="V9401" s="17"/>
      <c r="W9401" s="17"/>
    </row>
    <row r="9402" spans="3:23">
      <c r="C9402" s="3"/>
      <c r="E9402" s="2"/>
      <c r="H9402" s="40"/>
      <c r="I9402" s="10"/>
      <c r="J9402" s="9"/>
      <c r="K9402" s="53"/>
      <c r="L9402" s="54"/>
      <c r="P9402" s="17"/>
      <c r="Q9402" s="17"/>
      <c r="R9402" s="17"/>
      <c r="S9402" s="17"/>
      <c r="T9402" s="17"/>
      <c r="U9402" s="17"/>
      <c r="V9402" s="17"/>
      <c r="W9402" s="17"/>
    </row>
    <row r="9403" spans="3:23">
      <c r="C9403" s="3"/>
      <c r="E9403" s="2"/>
      <c r="H9403" s="40"/>
      <c r="I9403" s="10"/>
      <c r="J9403" s="9"/>
      <c r="K9403" s="53"/>
      <c r="L9403" s="54"/>
      <c r="P9403" s="17"/>
      <c r="Q9403" s="17"/>
      <c r="R9403" s="17"/>
      <c r="S9403" s="17"/>
      <c r="T9403" s="17"/>
      <c r="U9403" s="17"/>
      <c r="V9403" s="17"/>
      <c r="W9403" s="17"/>
    </row>
    <row r="9404" spans="3:23">
      <c r="C9404" s="3"/>
      <c r="E9404" s="2"/>
      <c r="H9404" s="40"/>
      <c r="I9404" s="10"/>
      <c r="J9404" s="9"/>
      <c r="K9404" s="53"/>
      <c r="L9404" s="54"/>
      <c r="P9404" s="17"/>
      <c r="Q9404" s="17"/>
      <c r="R9404" s="17"/>
      <c r="S9404" s="17"/>
      <c r="T9404" s="17"/>
      <c r="U9404" s="17"/>
      <c r="V9404" s="17"/>
      <c r="W9404" s="17"/>
    </row>
    <row r="9405" spans="3:23">
      <c r="C9405" s="3"/>
      <c r="E9405" s="2"/>
      <c r="H9405" s="40"/>
      <c r="I9405" s="10"/>
      <c r="J9405" s="9"/>
      <c r="K9405" s="53"/>
      <c r="L9405" s="54"/>
      <c r="P9405" s="17"/>
      <c r="Q9405" s="17"/>
      <c r="R9405" s="17"/>
      <c r="S9405" s="17"/>
      <c r="T9405" s="17"/>
      <c r="U9405" s="17"/>
      <c r="V9405" s="17"/>
      <c r="W9405" s="17"/>
    </row>
    <row r="9406" spans="3:23">
      <c r="C9406" s="3"/>
      <c r="E9406" s="2"/>
      <c r="H9406" s="40"/>
      <c r="I9406" s="10"/>
      <c r="J9406" s="9"/>
      <c r="K9406" s="53"/>
      <c r="L9406" s="54"/>
      <c r="P9406" s="17"/>
      <c r="Q9406" s="17"/>
      <c r="R9406" s="17"/>
      <c r="S9406" s="17"/>
      <c r="T9406" s="17"/>
      <c r="U9406" s="17"/>
      <c r="V9406" s="17"/>
      <c r="W9406" s="17"/>
    </row>
    <row r="9407" spans="3:23">
      <c r="C9407" s="3"/>
      <c r="E9407" s="2"/>
      <c r="H9407" s="40"/>
      <c r="I9407" s="10"/>
      <c r="J9407" s="9"/>
      <c r="K9407" s="53"/>
      <c r="L9407" s="54"/>
      <c r="P9407" s="17"/>
      <c r="Q9407" s="17"/>
      <c r="R9407" s="17"/>
      <c r="S9407" s="17"/>
      <c r="T9407" s="17"/>
      <c r="U9407" s="17"/>
      <c r="V9407" s="17"/>
      <c r="W9407" s="17"/>
    </row>
    <row r="9408" spans="3:23">
      <c r="C9408" s="3"/>
      <c r="E9408" s="2"/>
      <c r="H9408" s="40"/>
      <c r="I9408" s="10"/>
      <c r="J9408" s="9"/>
      <c r="K9408" s="53"/>
      <c r="L9408" s="54"/>
      <c r="P9408" s="17"/>
      <c r="Q9408" s="17"/>
      <c r="R9408" s="17"/>
      <c r="S9408" s="17"/>
      <c r="T9408" s="17"/>
      <c r="U9408" s="17"/>
      <c r="V9408" s="17"/>
      <c r="W9408" s="17"/>
    </row>
    <row r="9409" spans="3:23">
      <c r="C9409" s="3"/>
      <c r="E9409" s="2"/>
      <c r="H9409" s="40"/>
      <c r="I9409" s="10"/>
      <c r="J9409" s="9"/>
      <c r="K9409" s="53"/>
      <c r="L9409" s="54"/>
      <c r="P9409" s="17"/>
      <c r="Q9409" s="17"/>
      <c r="R9409" s="17"/>
      <c r="S9409" s="17"/>
      <c r="T9409" s="17"/>
      <c r="U9409" s="17"/>
      <c r="V9409" s="17"/>
      <c r="W9409" s="17"/>
    </row>
    <row r="9410" spans="3:23">
      <c r="C9410" s="3"/>
      <c r="E9410" s="2"/>
      <c r="H9410" s="40"/>
      <c r="I9410" s="10"/>
      <c r="J9410" s="9"/>
      <c r="K9410" s="53"/>
      <c r="L9410" s="54"/>
      <c r="P9410" s="17"/>
      <c r="Q9410" s="17"/>
      <c r="R9410" s="17"/>
      <c r="S9410" s="17"/>
      <c r="T9410" s="17"/>
      <c r="U9410" s="17"/>
      <c r="V9410" s="17"/>
      <c r="W9410" s="17"/>
    </row>
    <row r="9411" spans="3:23">
      <c r="C9411" s="3"/>
      <c r="E9411" s="2"/>
      <c r="H9411" s="40"/>
      <c r="I9411" s="10"/>
      <c r="J9411" s="9"/>
      <c r="K9411" s="53"/>
      <c r="L9411" s="54"/>
      <c r="P9411" s="17"/>
      <c r="Q9411" s="17"/>
      <c r="R9411" s="17"/>
      <c r="S9411" s="17"/>
      <c r="T9411" s="17"/>
      <c r="U9411" s="17"/>
      <c r="V9411" s="17"/>
      <c r="W9411" s="17"/>
    </row>
    <row r="9412" spans="3:23">
      <c r="C9412" s="3"/>
      <c r="E9412" s="2"/>
      <c r="H9412" s="40"/>
      <c r="I9412" s="10"/>
      <c r="J9412" s="9"/>
      <c r="K9412" s="53"/>
      <c r="L9412" s="54"/>
      <c r="P9412" s="17"/>
      <c r="Q9412" s="17"/>
      <c r="R9412" s="17"/>
      <c r="S9412" s="17"/>
      <c r="T9412" s="17"/>
      <c r="U9412" s="17"/>
      <c r="V9412" s="17"/>
      <c r="W9412" s="17"/>
    </row>
    <row r="9413" spans="3:23">
      <c r="C9413" s="3"/>
      <c r="E9413" s="2"/>
      <c r="H9413" s="40"/>
      <c r="I9413" s="10"/>
      <c r="J9413" s="9"/>
      <c r="K9413" s="53"/>
      <c r="L9413" s="54"/>
      <c r="P9413" s="17"/>
      <c r="Q9413" s="17"/>
      <c r="R9413" s="17"/>
      <c r="S9413" s="17"/>
      <c r="T9413" s="17"/>
      <c r="U9413" s="17"/>
      <c r="V9413" s="17"/>
      <c r="W9413" s="17"/>
    </row>
    <row r="9414" spans="3:23">
      <c r="C9414" s="3"/>
      <c r="E9414" s="2"/>
      <c r="H9414" s="40"/>
      <c r="I9414" s="10"/>
      <c r="J9414" s="9"/>
      <c r="K9414" s="53"/>
      <c r="L9414" s="54"/>
      <c r="P9414" s="17"/>
      <c r="Q9414" s="17"/>
      <c r="R9414" s="17"/>
      <c r="S9414" s="17"/>
      <c r="T9414" s="17"/>
      <c r="U9414" s="17"/>
      <c r="V9414" s="17"/>
      <c r="W9414" s="17"/>
    </row>
    <row r="9415" spans="3:23">
      <c r="C9415" s="3"/>
      <c r="E9415" s="2"/>
      <c r="H9415" s="40"/>
      <c r="I9415" s="10"/>
      <c r="J9415" s="9"/>
      <c r="K9415" s="53"/>
      <c r="L9415" s="54"/>
      <c r="P9415" s="17"/>
      <c r="Q9415" s="17"/>
      <c r="R9415" s="17"/>
      <c r="S9415" s="17"/>
      <c r="T9415" s="17"/>
      <c r="U9415" s="17"/>
      <c r="V9415" s="17"/>
      <c r="W9415" s="17"/>
    </row>
    <row r="9416" spans="3:23">
      <c r="C9416" s="3"/>
      <c r="E9416" s="2"/>
      <c r="H9416" s="40"/>
      <c r="I9416" s="10"/>
      <c r="J9416" s="9"/>
      <c r="K9416" s="53"/>
      <c r="L9416" s="54"/>
      <c r="P9416" s="17"/>
      <c r="Q9416" s="17"/>
      <c r="R9416" s="17"/>
      <c r="S9416" s="17"/>
      <c r="T9416" s="17"/>
      <c r="U9416" s="17"/>
      <c r="V9416" s="17"/>
      <c r="W9416" s="17"/>
    </row>
    <row r="9417" spans="3:23">
      <c r="C9417" s="3"/>
      <c r="E9417" s="2"/>
      <c r="H9417" s="40"/>
      <c r="I9417" s="10"/>
      <c r="J9417" s="9"/>
      <c r="K9417" s="53"/>
      <c r="L9417" s="54"/>
      <c r="P9417" s="17"/>
      <c r="Q9417" s="17"/>
      <c r="R9417" s="17"/>
      <c r="S9417" s="17"/>
      <c r="T9417" s="17"/>
      <c r="U9417" s="17"/>
      <c r="V9417" s="17"/>
      <c r="W9417" s="17"/>
    </row>
    <row r="9418" spans="3:23">
      <c r="C9418" s="3"/>
      <c r="E9418" s="2"/>
      <c r="H9418" s="40"/>
      <c r="I9418" s="10"/>
      <c r="J9418" s="9"/>
      <c r="K9418" s="53"/>
      <c r="L9418" s="54"/>
      <c r="P9418" s="17"/>
      <c r="Q9418" s="17"/>
      <c r="R9418" s="17"/>
      <c r="S9418" s="17"/>
      <c r="T9418" s="17"/>
      <c r="U9418" s="17"/>
      <c r="V9418" s="17"/>
      <c r="W9418" s="17"/>
    </row>
    <row r="9419" spans="3:23">
      <c r="C9419" s="3"/>
      <c r="E9419" s="2"/>
      <c r="H9419" s="40"/>
      <c r="I9419" s="10"/>
      <c r="J9419" s="9"/>
      <c r="K9419" s="53"/>
      <c r="L9419" s="54"/>
      <c r="P9419" s="17"/>
      <c r="Q9419" s="17"/>
      <c r="R9419" s="17"/>
      <c r="S9419" s="17"/>
      <c r="T9419" s="17"/>
      <c r="U9419" s="17"/>
      <c r="V9419" s="17"/>
      <c r="W9419" s="17"/>
    </row>
    <row r="9420" spans="3:23">
      <c r="C9420" s="3"/>
      <c r="E9420" s="2"/>
      <c r="H9420" s="40"/>
      <c r="I9420" s="10"/>
      <c r="J9420" s="9"/>
      <c r="K9420" s="53"/>
      <c r="L9420" s="54"/>
      <c r="P9420" s="17"/>
      <c r="Q9420" s="17"/>
      <c r="R9420" s="17"/>
      <c r="S9420" s="17"/>
      <c r="T9420" s="17"/>
      <c r="U9420" s="17"/>
      <c r="V9420" s="17"/>
      <c r="W9420" s="17"/>
    </row>
    <row r="9421" spans="3:23">
      <c r="C9421" s="3"/>
      <c r="E9421" s="2"/>
      <c r="H9421" s="40"/>
      <c r="I9421" s="10"/>
      <c r="J9421" s="9"/>
      <c r="K9421" s="53"/>
      <c r="L9421" s="54"/>
      <c r="P9421" s="17"/>
      <c r="Q9421" s="17"/>
      <c r="R9421" s="17"/>
      <c r="S9421" s="17"/>
      <c r="T9421" s="17"/>
      <c r="U9421" s="17"/>
      <c r="V9421" s="17"/>
      <c r="W9421" s="17"/>
    </row>
    <row r="9422" spans="3:23">
      <c r="C9422" s="3"/>
      <c r="E9422" s="2"/>
      <c r="H9422" s="40"/>
      <c r="I9422" s="10"/>
      <c r="J9422" s="9"/>
      <c r="K9422" s="53"/>
      <c r="L9422" s="54"/>
      <c r="P9422" s="17"/>
      <c r="Q9422" s="17"/>
      <c r="R9422" s="17"/>
      <c r="S9422" s="17"/>
      <c r="T9422" s="17"/>
      <c r="U9422" s="17"/>
      <c r="V9422" s="17"/>
      <c r="W9422" s="17"/>
    </row>
    <row r="9423" spans="3:23">
      <c r="C9423" s="3"/>
      <c r="E9423" s="2"/>
      <c r="H9423" s="40"/>
      <c r="I9423" s="10"/>
      <c r="J9423" s="9"/>
      <c r="K9423" s="53"/>
      <c r="L9423" s="54"/>
      <c r="P9423" s="17"/>
      <c r="Q9423" s="17"/>
      <c r="R9423" s="17"/>
      <c r="S9423" s="17"/>
      <c r="T9423" s="17"/>
      <c r="U9423" s="17"/>
      <c r="V9423" s="17"/>
      <c r="W9423" s="17"/>
    </row>
    <row r="9424" spans="3:23">
      <c r="C9424" s="3"/>
      <c r="E9424" s="2"/>
      <c r="H9424" s="40"/>
      <c r="I9424" s="10"/>
      <c r="J9424" s="9"/>
      <c r="K9424" s="53"/>
      <c r="L9424" s="54"/>
      <c r="P9424" s="17"/>
      <c r="Q9424" s="17"/>
      <c r="R9424" s="17"/>
      <c r="S9424" s="17"/>
      <c r="T9424" s="17"/>
      <c r="U9424" s="17"/>
      <c r="V9424" s="17"/>
      <c r="W9424" s="17"/>
    </row>
    <row r="9425" spans="3:23">
      <c r="C9425" s="3"/>
      <c r="E9425" s="2"/>
      <c r="H9425" s="40"/>
      <c r="I9425" s="10"/>
      <c r="J9425" s="9"/>
      <c r="K9425" s="53"/>
      <c r="L9425" s="54"/>
      <c r="P9425" s="17"/>
      <c r="Q9425" s="17"/>
      <c r="R9425" s="17"/>
      <c r="S9425" s="17"/>
      <c r="T9425" s="17"/>
      <c r="U9425" s="17"/>
      <c r="V9425" s="17"/>
      <c r="W9425" s="17"/>
    </row>
    <row r="9426" spans="3:23">
      <c r="C9426" s="3"/>
      <c r="E9426" s="2"/>
      <c r="H9426" s="40"/>
      <c r="I9426" s="10"/>
      <c r="J9426" s="9"/>
      <c r="K9426" s="53"/>
      <c r="L9426" s="54"/>
      <c r="P9426" s="17"/>
      <c r="Q9426" s="17"/>
      <c r="R9426" s="17"/>
      <c r="S9426" s="17"/>
      <c r="T9426" s="17"/>
      <c r="U9426" s="17"/>
      <c r="V9426" s="17"/>
      <c r="W9426" s="17"/>
    </row>
    <row r="9427" spans="3:23">
      <c r="C9427" s="3"/>
      <c r="E9427" s="2"/>
      <c r="H9427" s="40"/>
      <c r="I9427" s="10"/>
      <c r="J9427" s="9"/>
      <c r="K9427" s="53"/>
      <c r="L9427" s="54"/>
      <c r="P9427" s="17"/>
      <c r="Q9427" s="17"/>
      <c r="R9427" s="17"/>
      <c r="S9427" s="17"/>
      <c r="T9427" s="17"/>
      <c r="U9427" s="17"/>
      <c r="V9427" s="17"/>
      <c r="W9427" s="17"/>
    </row>
    <row r="9428" spans="3:23">
      <c r="C9428" s="3"/>
      <c r="E9428" s="2"/>
      <c r="H9428" s="40"/>
      <c r="I9428" s="10"/>
      <c r="J9428" s="9"/>
      <c r="K9428" s="53"/>
      <c r="L9428" s="54"/>
      <c r="P9428" s="17"/>
      <c r="Q9428" s="17"/>
      <c r="R9428" s="17"/>
      <c r="S9428" s="17"/>
      <c r="T9428" s="17"/>
      <c r="U9428" s="17"/>
      <c r="V9428" s="17"/>
      <c r="W9428" s="17"/>
    </row>
    <row r="9429" spans="3:23">
      <c r="C9429" s="3"/>
      <c r="E9429" s="2"/>
      <c r="H9429" s="40"/>
      <c r="I9429" s="10"/>
      <c r="J9429" s="9"/>
      <c r="K9429" s="53"/>
      <c r="L9429" s="54"/>
      <c r="P9429" s="17"/>
      <c r="Q9429" s="17"/>
      <c r="R9429" s="17"/>
      <c r="S9429" s="17"/>
      <c r="T9429" s="17"/>
      <c r="U9429" s="17"/>
      <c r="V9429" s="17"/>
      <c r="W9429" s="17"/>
    </row>
    <row r="9430" spans="3:23">
      <c r="C9430" s="3"/>
      <c r="E9430" s="2"/>
      <c r="H9430" s="40"/>
      <c r="I9430" s="10"/>
      <c r="J9430" s="9"/>
      <c r="K9430" s="53"/>
      <c r="L9430" s="54"/>
      <c r="P9430" s="17"/>
      <c r="Q9430" s="17"/>
      <c r="R9430" s="17"/>
      <c r="S9430" s="17"/>
      <c r="T9430" s="17"/>
      <c r="U9430" s="17"/>
      <c r="V9430" s="17"/>
      <c r="W9430" s="17"/>
    </row>
    <row r="9431" spans="3:23">
      <c r="C9431" s="3"/>
      <c r="E9431" s="2"/>
      <c r="H9431" s="40"/>
      <c r="I9431" s="10"/>
      <c r="J9431" s="9"/>
      <c r="K9431" s="53"/>
      <c r="L9431" s="54"/>
      <c r="P9431" s="17"/>
      <c r="Q9431" s="17"/>
      <c r="R9431" s="17"/>
      <c r="S9431" s="17"/>
      <c r="T9431" s="17"/>
      <c r="U9431" s="17"/>
      <c r="V9431" s="17"/>
      <c r="W9431" s="17"/>
    </row>
    <row r="9432" spans="3:23">
      <c r="C9432" s="3"/>
      <c r="E9432" s="2"/>
      <c r="H9432" s="40"/>
      <c r="I9432" s="10"/>
      <c r="J9432" s="9"/>
      <c r="K9432" s="53"/>
      <c r="L9432" s="54"/>
      <c r="P9432" s="17"/>
      <c r="Q9432" s="17"/>
      <c r="R9432" s="17"/>
      <c r="S9432" s="17"/>
      <c r="T9432" s="17"/>
      <c r="U9432" s="17"/>
      <c r="V9432" s="17"/>
      <c r="W9432" s="17"/>
    </row>
    <row r="9433" spans="3:23">
      <c r="C9433" s="3"/>
      <c r="E9433" s="2"/>
      <c r="H9433" s="40"/>
      <c r="I9433" s="10"/>
      <c r="J9433" s="9"/>
      <c r="K9433" s="53"/>
      <c r="L9433" s="54"/>
      <c r="P9433" s="17"/>
      <c r="Q9433" s="17"/>
      <c r="R9433" s="17"/>
      <c r="S9433" s="17"/>
      <c r="T9433" s="17"/>
      <c r="U9433" s="17"/>
      <c r="V9433" s="17"/>
      <c r="W9433" s="17"/>
    </row>
    <row r="9434" spans="3:23">
      <c r="C9434" s="3"/>
      <c r="E9434" s="2"/>
      <c r="H9434" s="40"/>
      <c r="I9434" s="10"/>
      <c r="J9434" s="9"/>
      <c r="K9434" s="53"/>
      <c r="L9434" s="54"/>
      <c r="P9434" s="17"/>
      <c r="Q9434" s="17"/>
      <c r="R9434" s="17"/>
      <c r="S9434" s="17"/>
      <c r="T9434" s="17"/>
      <c r="U9434" s="17"/>
      <c r="V9434" s="17"/>
      <c r="W9434" s="17"/>
    </row>
    <row r="9435" spans="3:23">
      <c r="C9435" s="3"/>
      <c r="E9435" s="2"/>
      <c r="H9435" s="40"/>
      <c r="I9435" s="10"/>
      <c r="J9435" s="9"/>
      <c r="K9435" s="53"/>
      <c r="L9435" s="54"/>
      <c r="P9435" s="17"/>
      <c r="Q9435" s="17"/>
      <c r="R9435" s="17"/>
      <c r="S9435" s="17"/>
      <c r="T9435" s="17"/>
      <c r="U9435" s="17"/>
      <c r="V9435" s="17"/>
      <c r="W9435" s="17"/>
    </row>
    <row r="9436" spans="3:23">
      <c r="C9436" s="3"/>
      <c r="E9436" s="2"/>
      <c r="H9436" s="40"/>
      <c r="I9436" s="10"/>
      <c r="J9436" s="9"/>
      <c r="K9436" s="53"/>
      <c r="L9436" s="54"/>
      <c r="P9436" s="17"/>
      <c r="Q9436" s="17"/>
      <c r="R9436" s="17"/>
      <c r="S9436" s="17"/>
      <c r="T9436" s="17"/>
      <c r="U9436" s="17"/>
      <c r="V9436" s="17"/>
      <c r="W9436" s="17"/>
    </row>
    <row r="9437" spans="3:23">
      <c r="C9437" s="3"/>
      <c r="E9437" s="2"/>
      <c r="H9437" s="40"/>
      <c r="I9437" s="10"/>
      <c r="J9437" s="9"/>
      <c r="K9437" s="53"/>
      <c r="L9437" s="54"/>
      <c r="P9437" s="17"/>
      <c r="Q9437" s="17"/>
      <c r="R9437" s="17"/>
      <c r="S9437" s="17"/>
      <c r="T9437" s="17"/>
      <c r="U9437" s="17"/>
      <c r="V9437" s="17"/>
      <c r="W9437" s="17"/>
    </row>
    <row r="9438" spans="3:23">
      <c r="C9438" s="3"/>
      <c r="E9438" s="2"/>
      <c r="H9438" s="40"/>
      <c r="I9438" s="10"/>
      <c r="J9438" s="9"/>
      <c r="K9438" s="53"/>
      <c r="L9438" s="54"/>
      <c r="P9438" s="17"/>
      <c r="Q9438" s="17"/>
      <c r="R9438" s="17"/>
      <c r="S9438" s="17"/>
      <c r="T9438" s="17"/>
      <c r="U9438" s="17"/>
      <c r="V9438" s="17"/>
      <c r="W9438" s="17"/>
    </row>
    <row r="9439" spans="3:23">
      <c r="C9439" s="3"/>
      <c r="E9439" s="2"/>
      <c r="H9439" s="40"/>
      <c r="I9439" s="10"/>
      <c r="J9439" s="9"/>
      <c r="K9439" s="53"/>
      <c r="L9439" s="54"/>
      <c r="P9439" s="17"/>
      <c r="Q9439" s="17"/>
      <c r="R9439" s="17"/>
      <c r="S9439" s="17"/>
      <c r="T9439" s="17"/>
      <c r="U9439" s="17"/>
      <c r="V9439" s="17"/>
      <c r="W9439" s="17"/>
    </row>
    <row r="9440" spans="3:23">
      <c r="C9440" s="3"/>
      <c r="E9440" s="2"/>
      <c r="H9440" s="40"/>
      <c r="I9440" s="10"/>
      <c r="J9440" s="9"/>
      <c r="K9440" s="53"/>
      <c r="L9440" s="54"/>
      <c r="P9440" s="17"/>
      <c r="Q9440" s="17"/>
      <c r="R9440" s="17"/>
      <c r="S9440" s="17"/>
      <c r="T9440" s="17"/>
      <c r="U9440" s="17"/>
      <c r="V9440" s="17"/>
      <c r="W9440" s="17"/>
    </row>
    <row r="9441" spans="3:23">
      <c r="C9441" s="3"/>
      <c r="E9441" s="2"/>
      <c r="H9441" s="40"/>
      <c r="I9441" s="10"/>
      <c r="J9441" s="9"/>
      <c r="K9441" s="53"/>
      <c r="L9441" s="54"/>
      <c r="P9441" s="17"/>
      <c r="Q9441" s="17"/>
      <c r="R9441" s="17"/>
      <c r="S9441" s="17"/>
      <c r="T9441" s="17"/>
      <c r="U9441" s="17"/>
      <c r="V9441" s="17"/>
      <c r="W9441" s="17"/>
    </row>
    <row r="9442" spans="3:23">
      <c r="C9442" s="3"/>
      <c r="E9442" s="2"/>
      <c r="H9442" s="40"/>
      <c r="I9442" s="10"/>
      <c r="J9442" s="9"/>
      <c r="K9442" s="53"/>
      <c r="L9442" s="54"/>
      <c r="P9442" s="17"/>
      <c r="Q9442" s="17"/>
      <c r="R9442" s="17"/>
      <c r="S9442" s="17"/>
      <c r="T9442" s="17"/>
      <c r="U9442" s="17"/>
      <c r="V9442" s="17"/>
      <c r="W9442" s="17"/>
    </row>
    <row r="9443" spans="3:23">
      <c r="C9443" s="3"/>
      <c r="E9443" s="2"/>
      <c r="H9443" s="40"/>
      <c r="I9443" s="10"/>
      <c r="J9443" s="9"/>
      <c r="K9443" s="53"/>
      <c r="L9443" s="54"/>
      <c r="P9443" s="17"/>
      <c r="Q9443" s="17"/>
      <c r="R9443" s="17"/>
      <c r="S9443" s="17"/>
      <c r="T9443" s="17"/>
      <c r="U9443" s="17"/>
      <c r="V9443" s="17"/>
      <c r="W9443" s="17"/>
    </row>
    <row r="9444" spans="3:23">
      <c r="C9444" s="3"/>
      <c r="E9444" s="2"/>
      <c r="H9444" s="40"/>
      <c r="I9444" s="10"/>
      <c r="J9444" s="9"/>
      <c r="K9444" s="53"/>
      <c r="L9444" s="54"/>
      <c r="P9444" s="17"/>
      <c r="Q9444" s="17"/>
      <c r="R9444" s="17"/>
      <c r="S9444" s="17"/>
      <c r="T9444" s="17"/>
      <c r="U9444" s="17"/>
      <c r="V9444" s="17"/>
      <c r="W9444" s="17"/>
    </row>
    <row r="9445" spans="3:23">
      <c r="C9445" s="3"/>
      <c r="E9445" s="2"/>
      <c r="H9445" s="40"/>
      <c r="I9445" s="10"/>
      <c r="J9445" s="9"/>
      <c r="K9445" s="53"/>
      <c r="L9445" s="54"/>
      <c r="P9445" s="17"/>
      <c r="Q9445" s="17"/>
      <c r="R9445" s="17"/>
      <c r="S9445" s="17"/>
      <c r="T9445" s="17"/>
      <c r="U9445" s="17"/>
      <c r="V9445" s="17"/>
      <c r="W9445" s="17"/>
    </row>
    <row r="9446" spans="3:23">
      <c r="C9446" s="3"/>
      <c r="E9446" s="2"/>
      <c r="H9446" s="40"/>
      <c r="I9446" s="10"/>
      <c r="J9446" s="9"/>
      <c r="K9446" s="53"/>
      <c r="L9446" s="54"/>
      <c r="P9446" s="17"/>
      <c r="Q9446" s="17"/>
      <c r="R9446" s="17"/>
      <c r="S9446" s="17"/>
      <c r="T9446" s="17"/>
      <c r="U9446" s="17"/>
      <c r="V9446" s="17"/>
      <c r="W9446" s="17"/>
    </row>
    <row r="9447" spans="3:23">
      <c r="C9447" s="3"/>
      <c r="E9447" s="2"/>
      <c r="H9447" s="40"/>
      <c r="I9447" s="10"/>
      <c r="J9447" s="9"/>
      <c r="K9447" s="53"/>
      <c r="L9447" s="54"/>
      <c r="P9447" s="17"/>
      <c r="Q9447" s="17"/>
      <c r="R9447" s="17"/>
      <c r="S9447" s="17"/>
      <c r="T9447" s="17"/>
      <c r="U9447" s="17"/>
      <c r="V9447" s="17"/>
      <c r="W9447" s="17"/>
    </row>
    <row r="9448" spans="3:23">
      <c r="C9448" s="3"/>
      <c r="E9448" s="2"/>
      <c r="H9448" s="40"/>
      <c r="I9448" s="10"/>
      <c r="J9448" s="9"/>
      <c r="K9448" s="53"/>
      <c r="L9448" s="54"/>
      <c r="P9448" s="17"/>
      <c r="Q9448" s="17"/>
      <c r="R9448" s="17"/>
      <c r="S9448" s="17"/>
      <c r="T9448" s="17"/>
      <c r="U9448" s="17"/>
      <c r="V9448" s="17"/>
      <c r="W9448" s="17"/>
    </row>
    <row r="9449" spans="3:23">
      <c r="C9449" s="3"/>
      <c r="E9449" s="2"/>
      <c r="H9449" s="40"/>
      <c r="I9449" s="10"/>
      <c r="J9449" s="9"/>
      <c r="K9449" s="53"/>
      <c r="L9449" s="54"/>
      <c r="P9449" s="17"/>
      <c r="Q9449" s="17"/>
      <c r="R9449" s="17"/>
      <c r="S9449" s="17"/>
      <c r="T9449" s="17"/>
      <c r="U9449" s="17"/>
      <c r="V9449" s="17"/>
      <c r="W9449" s="17"/>
    </row>
    <row r="9450" spans="3:23">
      <c r="C9450" s="3"/>
      <c r="E9450" s="2"/>
      <c r="H9450" s="40"/>
      <c r="I9450" s="10"/>
      <c r="J9450" s="9"/>
      <c r="K9450" s="53"/>
      <c r="L9450" s="54"/>
      <c r="P9450" s="17"/>
      <c r="Q9450" s="17"/>
      <c r="R9450" s="17"/>
      <c r="S9450" s="17"/>
      <c r="T9450" s="17"/>
      <c r="U9450" s="17"/>
      <c r="V9450" s="17"/>
      <c r="W9450" s="17"/>
    </row>
    <row r="9451" spans="3:23">
      <c r="C9451" s="3"/>
      <c r="E9451" s="2"/>
      <c r="H9451" s="40"/>
      <c r="I9451" s="10"/>
      <c r="J9451" s="9"/>
      <c r="K9451" s="53"/>
      <c r="L9451" s="54"/>
      <c r="P9451" s="17"/>
      <c r="Q9451" s="17"/>
      <c r="R9451" s="17"/>
      <c r="S9451" s="17"/>
      <c r="T9451" s="17"/>
      <c r="U9451" s="17"/>
      <c r="V9451" s="17"/>
      <c r="W9451" s="17"/>
    </row>
    <row r="9452" spans="3:23">
      <c r="C9452" s="3"/>
      <c r="E9452" s="2"/>
      <c r="H9452" s="40"/>
      <c r="I9452" s="10"/>
      <c r="J9452" s="9"/>
      <c r="K9452" s="53"/>
      <c r="L9452" s="54"/>
      <c r="P9452" s="17"/>
      <c r="Q9452" s="17"/>
      <c r="R9452" s="17"/>
      <c r="S9452" s="17"/>
      <c r="T9452" s="17"/>
      <c r="U9452" s="17"/>
      <c r="V9452" s="17"/>
      <c r="W9452" s="17"/>
    </row>
    <row r="9453" spans="3:23">
      <c r="C9453" s="3"/>
      <c r="E9453" s="2"/>
      <c r="H9453" s="40"/>
      <c r="I9453" s="10"/>
      <c r="J9453" s="9"/>
      <c r="K9453" s="53"/>
      <c r="L9453" s="54"/>
      <c r="P9453" s="17"/>
      <c r="Q9453" s="17"/>
      <c r="R9453" s="17"/>
      <c r="S9453" s="17"/>
      <c r="T9453" s="17"/>
      <c r="U9453" s="17"/>
      <c r="V9453" s="17"/>
      <c r="W9453" s="17"/>
    </row>
    <row r="9454" spans="3:23">
      <c r="C9454" s="3"/>
      <c r="E9454" s="2"/>
      <c r="H9454" s="40"/>
      <c r="I9454" s="10"/>
      <c r="J9454" s="9"/>
      <c r="K9454" s="53"/>
      <c r="L9454" s="54"/>
      <c r="P9454" s="17"/>
      <c r="Q9454" s="17"/>
      <c r="R9454" s="17"/>
      <c r="S9454" s="17"/>
      <c r="T9454" s="17"/>
      <c r="U9454" s="17"/>
      <c r="V9454" s="17"/>
      <c r="W9454" s="17"/>
    </row>
    <row r="9455" spans="3:23">
      <c r="C9455" s="3"/>
      <c r="E9455" s="2"/>
      <c r="H9455" s="40"/>
      <c r="I9455" s="10"/>
      <c r="J9455" s="9"/>
      <c r="K9455" s="53"/>
      <c r="L9455" s="54"/>
      <c r="P9455" s="17"/>
      <c r="Q9455" s="17"/>
      <c r="R9455" s="17"/>
      <c r="S9455" s="17"/>
      <c r="T9455" s="17"/>
      <c r="U9455" s="17"/>
      <c r="V9455" s="17"/>
      <c r="W9455" s="17"/>
    </row>
    <row r="9456" spans="3:23">
      <c r="C9456" s="3"/>
      <c r="E9456" s="2"/>
      <c r="H9456" s="40"/>
      <c r="I9456" s="10"/>
      <c r="J9456" s="9"/>
      <c r="K9456" s="53"/>
      <c r="L9456" s="54"/>
      <c r="P9456" s="17"/>
      <c r="Q9456" s="17"/>
      <c r="R9456" s="17"/>
      <c r="S9456" s="17"/>
      <c r="T9456" s="17"/>
      <c r="U9456" s="17"/>
      <c r="V9456" s="17"/>
      <c r="W9456" s="17"/>
    </row>
    <row r="9457" spans="3:23">
      <c r="C9457" s="3"/>
      <c r="E9457" s="2"/>
      <c r="H9457" s="40"/>
      <c r="I9457" s="10"/>
      <c r="J9457" s="9"/>
      <c r="K9457" s="53"/>
      <c r="L9457" s="54"/>
      <c r="P9457" s="17"/>
      <c r="Q9457" s="17"/>
      <c r="R9457" s="17"/>
      <c r="S9457" s="17"/>
      <c r="T9457" s="17"/>
      <c r="U9457" s="17"/>
      <c r="V9457" s="17"/>
      <c r="W9457" s="17"/>
    </row>
    <row r="9458" spans="3:23">
      <c r="C9458" s="3"/>
      <c r="E9458" s="2"/>
      <c r="H9458" s="40"/>
      <c r="I9458" s="10"/>
      <c r="J9458" s="9"/>
      <c r="K9458" s="53"/>
      <c r="L9458" s="54"/>
      <c r="P9458" s="17"/>
      <c r="Q9458" s="17"/>
      <c r="R9458" s="17"/>
      <c r="S9458" s="17"/>
      <c r="T9458" s="17"/>
      <c r="U9458" s="17"/>
      <c r="V9458" s="17"/>
      <c r="W9458" s="17"/>
    </row>
    <row r="9459" spans="3:23">
      <c r="C9459" s="3"/>
      <c r="E9459" s="2"/>
      <c r="H9459" s="40"/>
      <c r="I9459" s="10"/>
      <c r="J9459" s="9"/>
      <c r="K9459" s="53"/>
      <c r="L9459" s="54"/>
      <c r="P9459" s="17"/>
      <c r="Q9459" s="17"/>
      <c r="R9459" s="17"/>
      <c r="S9459" s="17"/>
      <c r="T9459" s="17"/>
      <c r="U9459" s="17"/>
      <c r="V9459" s="17"/>
      <c r="W9459" s="17"/>
    </row>
    <row r="9460" spans="3:23">
      <c r="C9460" s="3"/>
      <c r="E9460" s="2"/>
      <c r="H9460" s="40"/>
      <c r="I9460" s="10"/>
      <c r="J9460" s="9"/>
      <c r="K9460" s="53"/>
      <c r="L9460" s="54"/>
      <c r="P9460" s="17"/>
      <c r="Q9460" s="17"/>
      <c r="R9460" s="17"/>
      <c r="S9460" s="17"/>
      <c r="T9460" s="17"/>
      <c r="U9460" s="17"/>
      <c r="V9460" s="17"/>
      <c r="W9460" s="17"/>
    </row>
    <row r="9461" spans="3:23">
      <c r="C9461" s="3"/>
      <c r="E9461" s="2"/>
      <c r="H9461" s="40"/>
      <c r="I9461" s="10"/>
      <c r="J9461" s="9"/>
      <c r="K9461" s="53"/>
      <c r="L9461" s="54"/>
      <c r="P9461" s="17"/>
      <c r="Q9461" s="17"/>
      <c r="R9461" s="17"/>
      <c r="S9461" s="17"/>
      <c r="T9461" s="17"/>
      <c r="U9461" s="17"/>
      <c r="V9461" s="17"/>
      <c r="W9461" s="17"/>
    </row>
    <row r="9462" spans="3:23">
      <c r="C9462" s="3"/>
      <c r="E9462" s="2"/>
      <c r="H9462" s="40"/>
      <c r="I9462" s="10"/>
      <c r="J9462" s="9"/>
      <c r="K9462" s="53"/>
      <c r="L9462" s="54"/>
      <c r="P9462" s="17"/>
      <c r="Q9462" s="17"/>
      <c r="R9462" s="17"/>
      <c r="S9462" s="17"/>
      <c r="T9462" s="17"/>
      <c r="U9462" s="17"/>
      <c r="V9462" s="17"/>
      <c r="W9462" s="17"/>
    </row>
    <row r="9463" spans="3:23">
      <c r="C9463" s="3"/>
      <c r="E9463" s="2"/>
      <c r="H9463" s="40"/>
      <c r="I9463" s="10"/>
      <c r="J9463" s="9"/>
      <c r="K9463" s="53"/>
      <c r="L9463" s="54"/>
      <c r="P9463" s="17"/>
      <c r="Q9463" s="17"/>
      <c r="R9463" s="17"/>
      <c r="S9463" s="17"/>
      <c r="T9463" s="17"/>
      <c r="U9463" s="17"/>
      <c r="V9463" s="17"/>
      <c r="W9463" s="17"/>
    </row>
    <row r="9464" spans="3:23">
      <c r="C9464" s="3"/>
      <c r="E9464" s="2"/>
      <c r="H9464" s="40"/>
      <c r="I9464" s="10"/>
      <c r="J9464" s="9"/>
      <c r="K9464" s="53"/>
      <c r="L9464" s="54"/>
      <c r="P9464" s="17"/>
      <c r="Q9464" s="17"/>
      <c r="R9464" s="17"/>
      <c r="S9464" s="17"/>
      <c r="T9464" s="17"/>
      <c r="U9464" s="17"/>
      <c r="V9464" s="17"/>
      <c r="W9464" s="17"/>
    </row>
    <row r="9465" spans="3:23">
      <c r="C9465" s="3"/>
      <c r="E9465" s="2"/>
      <c r="H9465" s="40"/>
      <c r="I9465" s="10"/>
      <c r="J9465" s="9"/>
      <c r="K9465" s="53"/>
      <c r="L9465" s="54"/>
      <c r="P9465" s="17"/>
      <c r="Q9465" s="17"/>
      <c r="R9465" s="17"/>
      <c r="S9465" s="17"/>
      <c r="T9465" s="17"/>
      <c r="U9465" s="17"/>
      <c r="V9465" s="17"/>
      <c r="W9465" s="17"/>
    </row>
    <row r="9466" spans="3:23">
      <c r="C9466" s="3"/>
      <c r="E9466" s="2"/>
      <c r="H9466" s="40"/>
      <c r="I9466" s="10"/>
      <c r="J9466" s="9"/>
      <c r="K9466" s="53"/>
      <c r="L9466" s="54"/>
      <c r="P9466" s="17"/>
      <c r="Q9466" s="17"/>
      <c r="R9466" s="17"/>
      <c r="S9466" s="17"/>
      <c r="T9466" s="17"/>
      <c r="U9466" s="17"/>
      <c r="V9466" s="17"/>
      <c r="W9466" s="17"/>
    </row>
    <row r="9467" spans="3:23">
      <c r="C9467" s="3"/>
      <c r="E9467" s="2"/>
      <c r="H9467" s="40"/>
      <c r="I9467" s="10"/>
      <c r="J9467" s="9"/>
      <c r="K9467" s="53"/>
      <c r="L9467" s="54"/>
      <c r="P9467" s="17"/>
      <c r="Q9467" s="17"/>
      <c r="R9467" s="17"/>
      <c r="S9467" s="17"/>
      <c r="T9467" s="17"/>
      <c r="U9467" s="17"/>
      <c r="V9467" s="17"/>
      <c r="W9467" s="17"/>
    </row>
    <row r="9468" spans="3:23">
      <c r="C9468" s="3"/>
      <c r="E9468" s="2"/>
      <c r="H9468" s="40"/>
      <c r="I9468" s="10"/>
      <c r="J9468" s="9"/>
      <c r="K9468" s="53"/>
      <c r="L9468" s="54"/>
      <c r="P9468" s="17"/>
      <c r="Q9468" s="17"/>
      <c r="R9468" s="17"/>
      <c r="S9468" s="17"/>
      <c r="T9468" s="17"/>
      <c r="U9468" s="17"/>
      <c r="V9468" s="17"/>
      <c r="W9468" s="17"/>
    </row>
    <row r="9469" spans="3:23">
      <c r="C9469" s="3"/>
      <c r="E9469" s="2"/>
      <c r="H9469" s="40"/>
      <c r="I9469" s="10"/>
      <c r="J9469" s="9"/>
      <c r="K9469" s="53"/>
      <c r="L9469" s="54"/>
      <c r="P9469" s="17"/>
      <c r="Q9469" s="17"/>
      <c r="R9469" s="17"/>
      <c r="S9469" s="17"/>
      <c r="T9469" s="17"/>
      <c r="U9469" s="17"/>
      <c r="V9469" s="17"/>
      <c r="W9469" s="17"/>
    </row>
    <row r="9470" spans="3:23">
      <c r="C9470" s="3"/>
      <c r="E9470" s="2"/>
      <c r="H9470" s="40"/>
      <c r="I9470" s="10"/>
      <c r="J9470" s="9"/>
      <c r="K9470" s="53"/>
      <c r="L9470" s="54"/>
      <c r="P9470" s="17"/>
      <c r="Q9470" s="17"/>
      <c r="R9470" s="17"/>
      <c r="S9470" s="17"/>
      <c r="T9470" s="17"/>
      <c r="U9470" s="17"/>
      <c r="V9470" s="17"/>
      <c r="W9470" s="17"/>
    </row>
    <row r="9471" spans="3:23">
      <c r="C9471" s="3"/>
      <c r="E9471" s="2"/>
      <c r="H9471" s="40"/>
      <c r="I9471" s="10"/>
      <c r="J9471" s="9"/>
      <c r="K9471" s="53"/>
      <c r="L9471" s="54"/>
      <c r="P9471" s="17"/>
      <c r="Q9471" s="17"/>
      <c r="R9471" s="17"/>
      <c r="S9471" s="17"/>
      <c r="T9471" s="17"/>
      <c r="U9471" s="17"/>
      <c r="V9471" s="17"/>
      <c r="W9471" s="17"/>
    </row>
    <row r="9472" spans="3:23">
      <c r="C9472" s="3"/>
      <c r="E9472" s="2"/>
      <c r="H9472" s="40"/>
      <c r="I9472" s="10"/>
      <c r="J9472" s="9"/>
      <c r="K9472" s="53"/>
      <c r="L9472" s="54"/>
      <c r="P9472" s="17"/>
      <c r="Q9472" s="17"/>
      <c r="R9472" s="17"/>
      <c r="S9472" s="17"/>
      <c r="T9472" s="17"/>
      <c r="U9472" s="17"/>
      <c r="V9472" s="17"/>
      <c r="W9472" s="17"/>
    </row>
    <row r="9473" spans="3:23">
      <c r="C9473" s="3"/>
      <c r="E9473" s="2"/>
      <c r="H9473" s="40"/>
      <c r="I9473" s="10"/>
      <c r="J9473" s="9"/>
      <c r="K9473" s="53"/>
      <c r="L9473" s="54"/>
      <c r="P9473" s="17"/>
      <c r="Q9473" s="17"/>
      <c r="R9473" s="17"/>
      <c r="S9473" s="17"/>
      <c r="T9473" s="17"/>
      <c r="U9473" s="17"/>
      <c r="V9473" s="17"/>
      <c r="W9473" s="17"/>
    </row>
    <row r="9474" spans="3:23">
      <c r="C9474" s="3"/>
      <c r="E9474" s="2"/>
      <c r="H9474" s="40"/>
      <c r="I9474" s="10"/>
      <c r="J9474" s="9"/>
      <c r="K9474" s="53"/>
      <c r="L9474" s="54"/>
      <c r="P9474" s="17"/>
      <c r="Q9474" s="17"/>
      <c r="R9474" s="17"/>
      <c r="S9474" s="17"/>
      <c r="T9474" s="17"/>
      <c r="U9474" s="17"/>
      <c r="V9474" s="17"/>
      <c r="W9474" s="17"/>
    </row>
    <row r="9475" spans="3:23">
      <c r="C9475" s="3"/>
      <c r="E9475" s="2"/>
      <c r="H9475" s="40"/>
      <c r="I9475" s="10"/>
      <c r="J9475" s="9"/>
      <c r="K9475" s="53"/>
      <c r="L9475" s="54"/>
      <c r="P9475" s="17"/>
      <c r="Q9475" s="17"/>
      <c r="R9475" s="17"/>
      <c r="S9475" s="17"/>
      <c r="T9475" s="17"/>
      <c r="U9475" s="17"/>
      <c r="V9475" s="17"/>
      <c r="W9475" s="17"/>
    </row>
    <row r="9476" spans="3:23">
      <c r="C9476" s="3"/>
      <c r="E9476" s="2"/>
      <c r="H9476" s="40"/>
      <c r="I9476" s="10"/>
      <c r="J9476" s="9"/>
      <c r="K9476" s="53"/>
      <c r="L9476" s="54"/>
      <c r="P9476" s="17"/>
      <c r="Q9476" s="17"/>
      <c r="R9476" s="17"/>
      <c r="S9476" s="17"/>
      <c r="T9476" s="17"/>
      <c r="U9476" s="17"/>
      <c r="V9476" s="17"/>
      <c r="W9476" s="17"/>
    </row>
    <row r="9477" spans="3:23">
      <c r="C9477" s="3"/>
      <c r="E9477" s="2"/>
      <c r="H9477" s="40"/>
      <c r="I9477" s="10"/>
      <c r="J9477" s="9"/>
      <c r="K9477" s="53"/>
      <c r="L9477" s="54"/>
      <c r="P9477" s="17"/>
      <c r="Q9477" s="17"/>
      <c r="R9477" s="17"/>
      <c r="S9477" s="17"/>
      <c r="T9477" s="17"/>
      <c r="U9477" s="17"/>
      <c r="V9477" s="17"/>
      <c r="W9477" s="17"/>
    </row>
    <row r="9478" spans="3:23">
      <c r="C9478" s="3"/>
      <c r="E9478" s="2"/>
      <c r="H9478" s="40"/>
      <c r="I9478" s="10"/>
      <c r="J9478" s="9"/>
      <c r="K9478" s="53"/>
      <c r="L9478" s="54"/>
      <c r="P9478" s="17"/>
      <c r="Q9478" s="17"/>
      <c r="R9478" s="17"/>
      <c r="S9478" s="17"/>
      <c r="T9478" s="17"/>
      <c r="U9478" s="17"/>
      <c r="V9478" s="17"/>
      <c r="W9478" s="17"/>
    </row>
    <row r="9479" spans="3:23">
      <c r="C9479" s="3"/>
      <c r="E9479" s="2"/>
      <c r="H9479" s="40"/>
      <c r="I9479" s="10"/>
      <c r="J9479" s="9"/>
      <c r="K9479" s="53"/>
      <c r="L9479" s="54"/>
      <c r="P9479" s="17"/>
      <c r="Q9479" s="17"/>
      <c r="R9479" s="17"/>
      <c r="S9479" s="17"/>
      <c r="T9479" s="17"/>
      <c r="U9479" s="17"/>
      <c r="V9479" s="17"/>
      <c r="W9479" s="17"/>
    </row>
    <row r="9480" spans="3:23">
      <c r="C9480" s="3"/>
      <c r="E9480" s="2"/>
      <c r="H9480" s="40"/>
      <c r="I9480" s="10"/>
      <c r="J9480" s="9"/>
      <c r="K9480" s="53"/>
      <c r="L9480" s="54"/>
      <c r="P9480" s="17"/>
      <c r="Q9480" s="17"/>
      <c r="R9480" s="17"/>
      <c r="S9480" s="17"/>
      <c r="T9480" s="17"/>
      <c r="U9480" s="17"/>
      <c r="V9480" s="17"/>
      <c r="W9480" s="17"/>
    </row>
    <row r="9481" spans="3:23">
      <c r="C9481" s="3"/>
      <c r="E9481" s="2"/>
      <c r="H9481" s="40"/>
      <c r="I9481" s="10"/>
      <c r="J9481" s="9"/>
      <c r="K9481" s="53"/>
      <c r="L9481" s="54"/>
      <c r="P9481" s="17"/>
      <c r="Q9481" s="17"/>
      <c r="R9481" s="17"/>
      <c r="S9481" s="17"/>
      <c r="T9481" s="17"/>
      <c r="U9481" s="17"/>
      <c r="V9481" s="17"/>
      <c r="W9481" s="17"/>
    </row>
    <row r="9482" spans="3:23">
      <c r="C9482" s="3"/>
      <c r="E9482" s="2"/>
      <c r="H9482" s="40"/>
      <c r="I9482" s="10"/>
      <c r="J9482" s="9"/>
      <c r="K9482" s="53"/>
      <c r="L9482" s="54"/>
      <c r="P9482" s="17"/>
      <c r="Q9482" s="17"/>
      <c r="R9482" s="17"/>
      <c r="S9482" s="17"/>
      <c r="T9482" s="17"/>
      <c r="U9482" s="17"/>
      <c r="V9482" s="17"/>
      <c r="W9482" s="17"/>
    </row>
    <row r="9483" spans="3:23">
      <c r="C9483" s="3"/>
      <c r="E9483" s="2"/>
      <c r="H9483" s="40"/>
      <c r="I9483" s="10"/>
      <c r="J9483" s="9"/>
      <c r="K9483" s="53"/>
      <c r="L9483" s="54"/>
      <c r="P9483" s="17"/>
      <c r="Q9483" s="17"/>
      <c r="R9483" s="17"/>
      <c r="S9483" s="17"/>
      <c r="T9483" s="17"/>
      <c r="U9483" s="17"/>
      <c r="V9483" s="17"/>
      <c r="W9483" s="17"/>
    </row>
    <row r="9484" spans="3:23">
      <c r="C9484" s="3"/>
      <c r="E9484" s="2"/>
      <c r="H9484" s="40"/>
      <c r="I9484" s="10"/>
      <c r="J9484" s="9"/>
      <c r="K9484" s="53"/>
      <c r="L9484" s="54"/>
      <c r="P9484" s="17"/>
      <c r="Q9484" s="17"/>
      <c r="R9484" s="17"/>
      <c r="S9484" s="17"/>
      <c r="T9484" s="17"/>
      <c r="U9484" s="17"/>
      <c r="V9484" s="17"/>
      <c r="W9484" s="17"/>
    </row>
    <row r="9485" spans="3:23">
      <c r="C9485" s="3"/>
      <c r="E9485" s="2"/>
      <c r="H9485" s="40"/>
      <c r="I9485" s="10"/>
      <c r="J9485" s="9"/>
      <c r="K9485" s="53"/>
      <c r="L9485" s="54"/>
      <c r="P9485" s="17"/>
      <c r="Q9485" s="17"/>
      <c r="R9485" s="17"/>
      <c r="S9485" s="17"/>
      <c r="T9485" s="17"/>
      <c r="U9485" s="17"/>
      <c r="V9485" s="17"/>
      <c r="W9485" s="17"/>
    </row>
    <row r="9486" spans="3:23">
      <c r="C9486" s="3"/>
      <c r="E9486" s="2"/>
      <c r="H9486" s="40"/>
      <c r="I9486" s="10"/>
      <c r="J9486" s="9"/>
      <c r="K9486" s="53"/>
      <c r="L9486" s="54"/>
      <c r="P9486" s="17"/>
      <c r="Q9486" s="17"/>
      <c r="R9486" s="17"/>
      <c r="S9486" s="17"/>
      <c r="T9486" s="17"/>
      <c r="U9486" s="17"/>
      <c r="V9486" s="17"/>
      <c r="W9486" s="17"/>
    </row>
    <row r="9487" spans="3:23">
      <c r="C9487" s="3"/>
      <c r="E9487" s="2"/>
      <c r="H9487" s="40"/>
      <c r="I9487" s="10"/>
      <c r="J9487" s="9"/>
      <c r="K9487" s="53"/>
      <c r="L9487" s="54"/>
      <c r="P9487" s="17"/>
      <c r="Q9487" s="17"/>
      <c r="R9487" s="17"/>
      <c r="S9487" s="17"/>
      <c r="T9487" s="17"/>
      <c r="U9487" s="17"/>
      <c r="V9487" s="17"/>
      <c r="W9487" s="17"/>
    </row>
    <row r="9488" spans="3:23">
      <c r="C9488" s="3"/>
      <c r="E9488" s="2"/>
      <c r="H9488" s="40"/>
      <c r="I9488" s="10"/>
      <c r="J9488" s="9"/>
      <c r="K9488" s="53"/>
      <c r="L9488" s="54"/>
      <c r="P9488" s="17"/>
      <c r="Q9488" s="17"/>
      <c r="R9488" s="17"/>
      <c r="S9488" s="17"/>
      <c r="T9488" s="17"/>
      <c r="U9488" s="17"/>
      <c r="V9488" s="17"/>
      <c r="W9488" s="17"/>
    </row>
    <row r="9489" spans="3:23">
      <c r="C9489" s="3"/>
      <c r="E9489" s="2"/>
      <c r="H9489" s="40"/>
      <c r="I9489" s="10"/>
      <c r="J9489" s="9"/>
      <c r="K9489" s="53"/>
      <c r="L9489" s="54"/>
      <c r="P9489" s="17"/>
      <c r="Q9489" s="17"/>
      <c r="R9489" s="17"/>
      <c r="S9489" s="17"/>
      <c r="T9489" s="17"/>
      <c r="U9489" s="17"/>
      <c r="V9489" s="17"/>
      <c r="W9489" s="17"/>
    </row>
    <row r="9490" spans="3:23">
      <c r="C9490" s="3"/>
      <c r="E9490" s="2"/>
      <c r="H9490" s="40"/>
      <c r="I9490" s="10"/>
      <c r="J9490" s="9"/>
      <c r="K9490" s="53"/>
      <c r="L9490" s="54"/>
      <c r="P9490" s="17"/>
      <c r="Q9490" s="17"/>
      <c r="R9490" s="17"/>
      <c r="S9490" s="17"/>
      <c r="T9490" s="17"/>
      <c r="U9490" s="17"/>
      <c r="V9490" s="17"/>
      <c r="W9490" s="17"/>
    </row>
    <row r="9491" spans="3:23">
      <c r="C9491" s="3"/>
      <c r="E9491" s="2"/>
      <c r="H9491" s="40"/>
      <c r="I9491" s="10"/>
      <c r="J9491" s="9"/>
      <c r="K9491" s="53"/>
      <c r="L9491" s="54"/>
      <c r="P9491" s="17"/>
      <c r="Q9491" s="17"/>
      <c r="R9491" s="17"/>
      <c r="S9491" s="17"/>
      <c r="T9491" s="17"/>
      <c r="U9491" s="17"/>
      <c r="V9491" s="17"/>
      <c r="W9491" s="17"/>
    </row>
    <row r="9492" spans="3:23">
      <c r="C9492" s="3"/>
      <c r="E9492" s="2"/>
      <c r="H9492" s="40"/>
      <c r="I9492" s="10"/>
      <c r="J9492" s="9"/>
      <c r="K9492" s="53"/>
      <c r="L9492" s="54"/>
      <c r="P9492" s="17"/>
      <c r="Q9492" s="17"/>
      <c r="R9492" s="17"/>
      <c r="S9492" s="17"/>
      <c r="T9492" s="17"/>
      <c r="U9492" s="17"/>
      <c r="V9492" s="17"/>
      <c r="W9492" s="17"/>
    </row>
    <row r="9493" spans="3:23">
      <c r="C9493" s="3"/>
      <c r="E9493" s="2"/>
      <c r="H9493" s="40"/>
      <c r="I9493" s="10"/>
      <c r="J9493" s="9"/>
      <c r="K9493" s="53"/>
      <c r="L9493" s="54"/>
      <c r="P9493" s="17"/>
      <c r="Q9493" s="17"/>
      <c r="R9493" s="17"/>
      <c r="S9493" s="17"/>
      <c r="T9493" s="17"/>
      <c r="U9493" s="17"/>
      <c r="V9493" s="17"/>
      <c r="W9493" s="17"/>
    </row>
    <row r="9494" spans="3:23">
      <c r="C9494" s="3"/>
      <c r="E9494" s="2"/>
      <c r="H9494" s="40"/>
      <c r="I9494" s="10"/>
      <c r="J9494" s="9"/>
      <c r="K9494" s="53"/>
      <c r="L9494" s="54"/>
      <c r="P9494" s="17"/>
      <c r="Q9494" s="17"/>
      <c r="R9494" s="17"/>
      <c r="S9494" s="17"/>
      <c r="T9494" s="17"/>
      <c r="U9494" s="17"/>
      <c r="V9494" s="17"/>
      <c r="W9494" s="17"/>
    </row>
    <row r="9495" spans="3:23">
      <c r="C9495" s="3"/>
      <c r="E9495" s="2"/>
      <c r="H9495" s="40"/>
      <c r="I9495" s="10"/>
      <c r="J9495" s="9"/>
      <c r="K9495" s="53"/>
      <c r="L9495" s="54"/>
      <c r="P9495" s="17"/>
      <c r="Q9495" s="17"/>
      <c r="R9495" s="17"/>
      <c r="S9495" s="17"/>
      <c r="T9495" s="17"/>
      <c r="U9495" s="17"/>
      <c r="V9495" s="17"/>
      <c r="W9495" s="17"/>
    </row>
    <row r="9496" spans="3:23">
      <c r="C9496" s="3"/>
      <c r="E9496" s="2"/>
      <c r="H9496" s="40"/>
      <c r="I9496" s="10"/>
      <c r="J9496" s="9"/>
      <c r="K9496" s="53"/>
      <c r="L9496" s="54"/>
      <c r="P9496" s="17"/>
      <c r="Q9496" s="17"/>
      <c r="R9496" s="17"/>
      <c r="S9496" s="17"/>
      <c r="T9496" s="17"/>
      <c r="U9496" s="17"/>
      <c r="V9496" s="17"/>
      <c r="W9496" s="17"/>
    </row>
    <row r="9497" spans="3:23">
      <c r="C9497" s="3"/>
      <c r="E9497" s="2"/>
      <c r="H9497" s="40"/>
      <c r="I9497" s="10"/>
      <c r="J9497" s="9"/>
      <c r="K9497" s="53"/>
      <c r="L9497" s="54"/>
      <c r="P9497" s="17"/>
      <c r="Q9497" s="17"/>
      <c r="R9497" s="17"/>
      <c r="S9497" s="17"/>
      <c r="T9497" s="17"/>
      <c r="U9497" s="17"/>
      <c r="V9497" s="17"/>
      <c r="W9497" s="17"/>
    </row>
    <row r="9498" spans="3:23">
      <c r="C9498" s="3"/>
      <c r="E9498" s="2"/>
      <c r="H9498" s="40"/>
      <c r="I9498" s="10"/>
      <c r="J9498" s="9"/>
      <c r="K9498" s="53"/>
      <c r="L9498" s="54"/>
      <c r="P9498" s="17"/>
      <c r="Q9498" s="17"/>
      <c r="R9498" s="17"/>
      <c r="S9498" s="17"/>
      <c r="T9498" s="17"/>
      <c r="U9498" s="17"/>
      <c r="V9498" s="17"/>
      <c r="W9498" s="17"/>
    </row>
    <row r="9499" spans="3:23">
      <c r="C9499" s="3"/>
      <c r="E9499" s="2"/>
      <c r="H9499" s="40"/>
      <c r="I9499" s="10"/>
      <c r="J9499" s="9"/>
      <c r="K9499" s="53"/>
      <c r="L9499" s="54"/>
      <c r="P9499" s="17"/>
      <c r="Q9499" s="17"/>
      <c r="R9499" s="17"/>
      <c r="S9499" s="17"/>
      <c r="T9499" s="17"/>
      <c r="U9499" s="17"/>
      <c r="V9499" s="17"/>
      <c r="W9499" s="17"/>
    </row>
    <row r="9500" spans="3:23">
      <c r="C9500" s="3"/>
      <c r="E9500" s="2"/>
      <c r="H9500" s="40"/>
      <c r="I9500" s="10"/>
      <c r="J9500" s="9"/>
      <c r="K9500" s="53"/>
      <c r="L9500" s="54"/>
      <c r="P9500" s="17"/>
      <c r="Q9500" s="17"/>
      <c r="R9500" s="17"/>
      <c r="S9500" s="17"/>
      <c r="T9500" s="17"/>
      <c r="U9500" s="17"/>
      <c r="V9500" s="17"/>
      <c r="W9500" s="17"/>
    </row>
    <row r="9501" spans="3:23">
      <c r="C9501" s="3"/>
      <c r="E9501" s="2"/>
      <c r="H9501" s="40"/>
      <c r="I9501" s="10"/>
      <c r="J9501" s="9"/>
      <c r="K9501" s="53"/>
      <c r="L9501" s="54"/>
      <c r="P9501" s="17"/>
      <c r="Q9501" s="17"/>
      <c r="R9501" s="17"/>
      <c r="S9501" s="17"/>
      <c r="T9501" s="17"/>
      <c r="U9501" s="17"/>
      <c r="V9501" s="17"/>
      <c r="W9501" s="17"/>
    </row>
    <row r="9502" spans="3:23">
      <c r="C9502" s="3"/>
      <c r="E9502" s="2"/>
      <c r="H9502" s="40"/>
      <c r="I9502" s="10"/>
      <c r="J9502" s="9"/>
      <c r="K9502" s="53"/>
      <c r="L9502" s="54"/>
      <c r="P9502" s="17"/>
      <c r="Q9502" s="17"/>
      <c r="R9502" s="17"/>
      <c r="S9502" s="17"/>
      <c r="T9502" s="17"/>
      <c r="U9502" s="17"/>
      <c r="V9502" s="17"/>
      <c r="W9502" s="17"/>
    </row>
    <row r="9503" spans="3:23">
      <c r="C9503" s="3"/>
      <c r="E9503" s="2"/>
      <c r="H9503" s="40"/>
      <c r="I9503" s="10"/>
      <c r="J9503" s="9"/>
      <c r="K9503" s="53"/>
      <c r="L9503" s="54"/>
      <c r="P9503" s="17"/>
      <c r="Q9503" s="17"/>
      <c r="R9503" s="17"/>
      <c r="S9503" s="17"/>
      <c r="T9503" s="17"/>
      <c r="U9503" s="17"/>
      <c r="V9503" s="17"/>
      <c r="W9503" s="17"/>
    </row>
    <row r="9504" spans="3:23">
      <c r="C9504" s="3"/>
      <c r="E9504" s="2"/>
      <c r="H9504" s="40"/>
      <c r="I9504" s="10"/>
      <c r="J9504" s="9"/>
      <c r="K9504" s="53"/>
      <c r="L9504" s="54"/>
      <c r="P9504" s="17"/>
      <c r="Q9504" s="17"/>
      <c r="R9504" s="17"/>
      <c r="S9504" s="17"/>
      <c r="T9504" s="17"/>
      <c r="U9504" s="17"/>
      <c r="V9504" s="17"/>
      <c r="W9504" s="17"/>
    </row>
    <row r="9505" spans="3:23">
      <c r="C9505" s="3"/>
      <c r="E9505" s="2"/>
      <c r="H9505" s="40"/>
      <c r="I9505" s="10"/>
      <c r="J9505" s="9"/>
      <c r="K9505" s="53"/>
      <c r="L9505" s="54"/>
      <c r="P9505" s="17"/>
      <c r="Q9505" s="17"/>
      <c r="R9505" s="17"/>
      <c r="S9505" s="17"/>
      <c r="T9505" s="17"/>
      <c r="U9505" s="17"/>
      <c r="V9505" s="17"/>
      <c r="W9505" s="17"/>
    </row>
    <row r="9506" spans="3:23">
      <c r="C9506" s="3"/>
      <c r="E9506" s="2"/>
      <c r="H9506" s="40"/>
      <c r="I9506" s="10"/>
      <c r="J9506" s="9"/>
      <c r="K9506" s="53"/>
      <c r="L9506" s="54"/>
      <c r="P9506" s="17"/>
      <c r="Q9506" s="17"/>
      <c r="R9506" s="17"/>
      <c r="S9506" s="17"/>
      <c r="T9506" s="17"/>
      <c r="U9506" s="17"/>
      <c r="V9506" s="17"/>
      <c r="W9506" s="17"/>
    </row>
    <row r="9507" spans="3:23">
      <c r="C9507" s="3"/>
      <c r="E9507" s="2"/>
      <c r="H9507" s="40"/>
      <c r="I9507" s="10"/>
      <c r="J9507" s="9"/>
      <c r="K9507" s="53"/>
      <c r="L9507" s="54"/>
      <c r="P9507" s="17"/>
      <c r="Q9507" s="17"/>
      <c r="R9507" s="17"/>
      <c r="S9507" s="17"/>
      <c r="T9507" s="17"/>
      <c r="U9507" s="17"/>
      <c r="V9507" s="17"/>
      <c r="W9507" s="17"/>
    </row>
    <row r="9508" spans="3:23">
      <c r="C9508" s="3"/>
      <c r="E9508" s="2"/>
      <c r="H9508" s="40"/>
      <c r="I9508" s="10"/>
      <c r="J9508" s="9"/>
      <c r="K9508" s="53"/>
      <c r="L9508" s="54"/>
      <c r="P9508" s="17"/>
      <c r="Q9508" s="17"/>
      <c r="R9508" s="17"/>
      <c r="S9508" s="17"/>
      <c r="T9508" s="17"/>
      <c r="U9508" s="17"/>
      <c r="V9508" s="17"/>
      <c r="W9508" s="17"/>
    </row>
    <row r="9509" spans="3:23">
      <c r="C9509" s="3"/>
      <c r="E9509" s="2"/>
      <c r="H9509" s="40"/>
      <c r="I9509" s="10"/>
      <c r="J9509" s="9"/>
      <c r="K9509" s="53"/>
      <c r="L9509" s="54"/>
      <c r="P9509" s="17"/>
      <c r="Q9509" s="17"/>
      <c r="R9509" s="17"/>
      <c r="S9509" s="17"/>
      <c r="T9509" s="17"/>
      <c r="U9509" s="17"/>
      <c r="V9509" s="17"/>
      <c r="W9509" s="17"/>
    </row>
    <row r="9510" spans="3:23">
      <c r="C9510" s="3"/>
      <c r="E9510" s="2"/>
      <c r="H9510" s="40"/>
      <c r="I9510" s="10"/>
      <c r="J9510" s="9"/>
      <c r="K9510" s="53"/>
      <c r="L9510" s="54"/>
      <c r="P9510" s="17"/>
      <c r="Q9510" s="17"/>
      <c r="R9510" s="17"/>
      <c r="S9510" s="17"/>
      <c r="T9510" s="17"/>
      <c r="U9510" s="17"/>
      <c r="V9510" s="17"/>
      <c r="W9510" s="17"/>
    </row>
    <row r="9511" spans="3:23">
      <c r="C9511" s="3"/>
      <c r="E9511" s="2"/>
      <c r="H9511" s="40"/>
      <c r="I9511" s="10"/>
      <c r="J9511" s="9"/>
      <c r="K9511" s="53"/>
      <c r="L9511" s="54"/>
      <c r="P9511" s="17"/>
      <c r="Q9511" s="17"/>
      <c r="R9511" s="17"/>
      <c r="S9511" s="17"/>
      <c r="T9511" s="17"/>
      <c r="U9511" s="17"/>
      <c r="V9511" s="17"/>
      <c r="W9511" s="17"/>
    </row>
    <row r="9512" spans="3:23">
      <c r="C9512" s="3"/>
      <c r="E9512" s="2"/>
      <c r="H9512" s="40"/>
      <c r="I9512" s="10"/>
      <c r="J9512" s="9"/>
      <c r="K9512" s="53"/>
      <c r="L9512" s="54"/>
      <c r="P9512" s="17"/>
      <c r="Q9512" s="17"/>
      <c r="R9512" s="17"/>
      <c r="S9512" s="17"/>
      <c r="T9512" s="17"/>
      <c r="U9512" s="17"/>
      <c r="V9512" s="17"/>
      <c r="W9512" s="17"/>
    </row>
    <row r="9513" spans="3:23">
      <c r="C9513" s="3"/>
      <c r="E9513" s="2"/>
      <c r="H9513" s="40"/>
      <c r="I9513" s="10"/>
      <c r="J9513" s="9"/>
      <c r="K9513" s="53"/>
      <c r="L9513" s="54"/>
      <c r="P9513" s="17"/>
      <c r="Q9513" s="17"/>
      <c r="R9513" s="17"/>
      <c r="S9513" s="17"/>
      <c r="T9513" s="17"/>
      <c r="U9513" s="17"/>
      <c r="V9513" s="17"/>
      <c r="W9513" s="17"/>
    </row>
    <row r="9514" spans="3:23">
      <c r="C9514" s="3"/>
      <c r="E9514" s="2"/>
      <c r="H9514" s="40"/>
      <c r="I9514" s="10"/>
      <c r="J9514" s="9"/>
      <c r="K9514" s="53"/>
      <c r="L9514" s="54"/>
      <c r="P9514" s="17"/>
      <c r="Q9514" s="17"/>
      <c r="R9514" s="17"/>
      <c r="S9514" s="17"/>
      <c r="T9514" s="17"/>
      <c r="U9514" s="17"/>
      <c r="V9514" s="17"/>
      <c r="W9514" s="17"/>
    </row>
    <row r="9515" spans="3:23">
      <c r="C9515" s="3"/>
      <c r="E9515" s="2"/>
      <c r="H9515" s="40"/>
      <c r="I9515" s="10"/>
      <c r="J9515" s="9"/>
      <c r="K9515" s="53"/>
      <c r="L9515" s="54"/>
      <c r="P9515" s="17"/>
      <c r="Q9515" s="17"/>
      <c r="R9515" s="17"/>
      <c r="S9515" s="17"/>
      <c r="T9515" s="17"/>
      <c r="U9515" s="17"/>
      <c r="V9515" s="17"/>
      <c r="W9515" s="17"/>
    </row>
    <row r="9516" spans="3:23">
      <c r="C9516" s="3"/>
      <c r="E9516" s="2"/>
      <c r="H9516" s="40"/>
      <c r="I9516" s="10"/>
      <c r="J9516" s="9"/>
      <c r="K9516" s="53"/>
      <c r="L9516" s="54"/>
      <c r="P9516" s="17"/>
      <c r="Q9516" s="17"/>
      <c r="R9516" s="17"/>
      <c r="S9516" s="17"/>
      <c r="T9516" s="17"/>
      <c r="U9516" s="17"/>
      <c r="V9516" s="17"/>
      <c r="W9516" s="17"/>
    </row>
    <row r="9517" spans="3:23">
      <c r="C9517" s="3"/>
      <c r="E9517" s="2"/>
      <c r="H9517" s="40"/>
      <c r="I9517" s="10"/>
      <c r="J9517" s="9"/>
      <c r="K9517" s="53"/>
      <c r="L9517" s="54"/>
      <c r="P9517" s="17"/>
      <c r="Q9517" s="17"/>
      <c r="R9517" s="17"/>
      <c r="S9517" s="17"/>
      <c r="T9517" s="17"/>
      <c r="U9517" s="17"/>
      <c r="V9517" s="17"/>
      <c r="W9517" s="17"/>
    </row>
    <row r="9518" spans="3:23">
      <c r="C9518" s="3"/>
      <c r="E9518" s="2"/>
      <c r="H9518" s="40"/>
      <c r="I9518" s="10"/>
      <c r="J9518" s="9"/>
      <c r="K9518" s="53"/>
      <c r="L9518" s="54"/>
      <c r="P9518" s="17"/>
      <c r="Q9518" s="17"/>
      <c r="R9518" s="17"/>
      <c r="S9518" s="17"/>
      <c r="T9518" s="17"/>
      <c r="U9518" s="17"/>
      <c r="V9518" s="17"/>
      <c r="W9518" s="17"/>
    </row>
    <row r="9519" spans="3:23">
      <c r="C9519" s="3"/>
      <c r="E9519" s="2"/>
      <c r="H9519" s="40"/>
      <c r="I9519" s="10"/>
      <c r="J9519" s="9"/>
      <c r="K9519" s="53"/>
      <c r="L9519" s="54"/>
      <c r="P9519" s="17"/>
      <c r="Q9519" s="17"/>
      <c r="R9519" s="17"/>
      <c r="S9519" s="17"/>
      <c r="T9519" s="17"/>
      <c r="U9519" s="17"/>
      <c r="V9519" s="17"/>
      <c r="W9519" s="17"/>
    </row>
    <row r="9520" spans="3:23">
      <c r="C9520" s="3"/>
      <c r="E9520" s="2"/>
      <c r="H9520" s="40"/>
      <c r="I9520" s="10"/>
      <c r="J9520" s="9"/>
      <c r="K9520" s="53"/>
      <c r="L9520" s="54"/>
      <c r="P9520" s="17"/>
      <c r="Q9520" s="17"/>
      <c r="R9520" s="17"/>
      <c r="S9520" s="17"/>
      <c r="T9520" s="17"/>
      <c r="U9520" s="17"/>
      <c r="V9520" s="17"/>
      <c r="W9520" s="17"/>
    </row>
    <row r="9521" spans="3:23">
      <c r="C9521" s="3"/>
      <c r="E9521" s="2"/>
      <c r="H9521" s="40"/>
      <c r="I9521" s="10"/>
      <c r="J9521" s="9"/>
      <c r="K9521" s="53"/>
      <c r="L9521" s="54"/>
      <c r="P9521" s="17"/>
      <c r="Q9521" s="17"/>
      <c r="R9521" s="17"/>
      <c r="S9521" s="17"/>
      <c r="T9521" s="17"/>
      <c r="U9521" s="17"/>
      <c r="V9521" s="17"/>
      <c r="W9521" s="17"/>
    </row>
    <row r="9522" spans="3:23">
      <c r="C9522" s="3"/>
      <c r="E9522" s="2"/>
      <c r="H9522" s="40"/>
      <c r="I9522" s="10"/>
      <c r="J9522" s="9"/>
      <c r="K9522" s="53"/>
      <c r="L9522" s="54"/>
      <c r="P9522" s="17"/>
      <c r="Q9522" s="17"/>
      <c r="R9522" s="17"/>
      <c r="S9522" s="17"/>
      <c r="T9522" s="17"/>
      <c r="U9522" s="17"/>
      <c r="V9522" s="17"/>
      <c r="W9522" s="17"/>
    </row>
    <row r="9523" spans="3:23">
      <c r="C9523" s="3"/>
      <c r="E9523" s="2"/>
      <c r="H9523" s="40"/>
      <c r="I9523" s="10"/>
      <c r="J9523" s="9"/>
      <c r="K9523" s="53"/>
      <c r="L9523" s="54"/>
      <c r="P9523" s="17"/>
      <c r="Q9523" s="17"/>
      <c r="R9523" s="17"/>
      <c r="S9523" s="17"/>
      <c r="T9523" s="17"/>
      <c r="U9523" s="17"/>
      <c r="V9523" s="17"/>
      <c r="W9523" s="17"/>
    </row>
    <row r="9524" spans="3:23">
      <c r="C9524" s="3"/>
      <c r="E9524" s="2"/>
      <c r="H9524" s="40"/>
      <c r="I9524" s="10"/>
      <c r="J9524" s="9"/>
      <c r="K9524" s="53"/>
      <c r="L9524" s="54"/>
      <c r="P9524" s="17"/>
      <c r="Q9524" s="17"/>
      <c r="R9524" s="17"/>
      <c r="S9524" s="17"/>
      <c r="T9524" s="17"/>
      <c r="U9524" s="17"/>
      <c r="V9524" s="17"/>
      <c r="W9524" s="17"/>
    </row>
    <row r="9525" spans="3:23">
      <c r="C9525" s="3"/>
      <c r="E9525" s="2"/>
      <c r="H9525" s="40"/>
      <c r="I9525" s="10"/>
      <c r="J9525" s="9"/>
      <c r="K9525" s="53"/>
      <c r="L9525" s="54"/>
      <c r="P9525" s="17"/>
      <c r="Q9525" s="17"/>
      <c r="R9525" s="17"/>
      <c r="S9525" s="17"/>
      <c r="T9525" s="17"/>
      <c r="U9525" s="17"/>
      <c r="V9525" s="17"/>
      <c r="W9525" s="17"/>
    </row>
    <row r="9526" spans="3:23">
      <c r="C9526" s="3"/>
      <c r="E9526" s="2"/>
      <c r="H9526" s="40"/>
      <c r="I9526" s="10"/>
      <c r="J9526" s="9"/>
      <c r="K9526" s="53"/>
      <c r="L9526" s="54"/>
      <c r="P9526" s="17"/>
      <c r="Q9526" s="17"/>
      <c r="R9526" s="17"/>
      <c r="S9526" s="17"/>
      <c r="T9526" s="17"/>
      <c r="U9526" s="17"/>
      <c r="V9526" s="17"/>
      <c r="W9526" s="17"/>
    </row>
    <row r="9527" spans="3:23">
      <c r="C9527" s="3"/>
      <c r="E9527" s="2"/>
      <c r="H9527" s="40"/>
      <c r="I9527" s="10"/>
      <c r="J9527" s="9"/>
      <c r="K9527" s="53"/>
      <c r="L9527" s="54"/>
      <c r="P9527" s="17"/>
      <c r="Q9527" s="17"/>
      <c r="R9527" s="17"/>
      <c r="S9527" s="17"/>
      <c r="T9527" s="17"/>
      <c r="U9527" s="17"/>
      <c r="V9527" s="17"/>
      <c r="W9527" s="17"/>
    </row>
    <row r="9528" spans="3:23">
      <c r="C9528" s="3"/>
      <c r="E9528" s="2"/>
      <c r="H9528" s="40"/>
      <c r="I9528" s="10"/>
      <c r="J9528" s="9"/>
      <c r="K9528" s="53"/>
      <c r="L9528" s="54"/>
      <c r="P9528" s="17"/>
      <c r="Q9528" s="17"/>
      <c r="R9528" s="17"/>
      <c r="S9528" s="17"/>
      <c r="T9528" s="17"/>
      <c r="U9528" s="17"/>
      <c r="V9528" s="17"/>
      <c r="W9528" s="17"/>
    </row>
    <row r="9529" spans="3:23">
      <c r="C9529" s="3"/>
      <c r="E9529" s="2"/>
      <c r="H9529" s="40"/>
      <c r="I9529" s="10"/>
      <c r="J9529" s="9"/>
      <c r="K9529" s="53"/>
      <c r="L9529" s="54"/>
      <c r="P9529" s="17"/>
      <c r="Q9529" s="17"/>
      <c r="R9529" s="17"/>
      <c r="S9529" s="17"/>
      <c r="T9529" s="17"/>
      <c r="U9529" s="17"/>
      <c r="V9529" s="17"/>
      <c r="W9529" s="17"/>
    </row>
    <row r="9530" spans="3:23">
      <c r="C9530" s="3"/>
      <c r="E9530" s="2"/>
      <c r="H9530" s="40"/>
      <c r="I9530" s="10"/>
      <c r="J9530" s="9"/>
      <c r="K9530" s="53"/>
      <c r="L9530" s="54"/>
      <c r="P9530" s="17"/>
      <c r="Q9530" s="17"/>
      <c r="R9530" s="17"/>
      <c r="S9530" s="17"/>
      <c r="T9530" s="17"/>
      <c r="U9530" s="17"/>
      <c r="V9530" s="17"/>
      <c r="W9530" s="17"/>
    </row>
    <row r="9531" spans="3:23">
      <c r="C9531" s="3"/>
      <c r="E9531" s="2"/>
      <c r="H9531" s="40"/>
      <c r="I9531" s="10"/>
      <c r="J9531" s="9"/>
      <c r="K9531" s="53"/>
      <c r="L9531" s="54"/>
      <c r="P9531" s="17"/>
      <c r="Q9531" s="17"/>
      <c r="R9531" s="17"/>
      <c r="S9531" s="17"/>
      <c r="T9531" s="17"/>
      <c r="U9531" s="17"/>
      <c r="V9531" s="17"/>
      <c r="W9531" s="17"/>
    </row>
    <row r="9532" spans="3:23">
      <c r="C9532" s="3"/>
      <c r="E9532" s="2"/>
      <c r="H9532" s="40"/>
      <c r="I9532" s="10"/>
      <c r="J9532" s="9"/>
      <c r="K9532" s="53"/>
      <c r="L9532" s="54"/>
      <c r="P9532" s="17"/>
      <c r="Q9532" s="17"/>
      <c r="R9532" s="17"/>
      <c r="S9532" s="17"/>
      <c r="T9532" s="17"/>
      <c r="U9532" s="17"/>
      <c r="V9532" s="17"/>
      <c r="W9532" s="17"/>
    </row>
    <row r="9533" spans="3:23">
      <c r="C9533" s="3"/>
      <c r="E9533" s="2"/>
      <c r="H9533" s="40"/>
      <c r="I9533" s="10"/>
      <c r="J9533" s="9"/>
      <c r="K9533" s="53"/>
      <c r="L9533" s="54"/>
      <c r="P9533" s="17"/>
      <c r="Q9533" s="17"/>
      <c r="R9533" s="17"/>
      <c r="S9533" s="17"/>
      <c r="T9533" s="17"/>
      <c r="U9533" s="17"/>
      <c r="V9533" s="17"/>
      <c r="W9533" s="17"/>
    </row>
    <row r="9534" spans="3:23">
      <c r="C9534" s="3"/>
      <c r="E9534" s="2"/>
      <c r="H9534" s="40"/>
      <c r="I9534" s="10"/>
      <c r="J9534" s="9"/>
      <c r="K9534" s="53"/>
      <c r="L9534" s="54"/>
      <c r="P9534" s="17"/>
      <c r="Q9534" s="17"/>
      <c r="R9534" s="17"/>
      <c r="S9534" s="17"/>
      <c r="T9534" s="17"/>
      <c r="U9534" s="17"/>
      <c r="V9534" s="17"/>
      <c r="W9534" s="17"/>
    </row>
    <row r="9535" spans="3:23">
      <c r="C9535" s="3"/>
      <c r="E9535" s="2"/>
      <c r="H9535" s="40"/>
      <c r="I9535" s="10"/>
      <c r="J9535" s="9"/>
      <c r="K9535" s="53"/>
      <c r="L9535" s="54"/>
      <c r="P9535" s="17"/>
      <c r="Q9535" s="17"/>
      <c r="R9535" s="17"/>
      <c r="S9535" s="17"/>
      <c r="T9535" s="17"/>
      <c r="U9535" s="17"/>
      <c r="V9535" s="17"/>
      <c r="W9535" s="17"/>
    </row>
    <row r="9536" spans="3:23">
      <c r="C9536" s="3"/>
      <c r="E9536" s="2"/>
      <c r="H9536" s="40"/>
      <c r="I9536" s="10"/>
      <c r="J9536" s="9"/>
      <c r="K9536" s="53"/>
      <c r="L9536" s="54"/>
      <c r="P9536" s="17"/>
      <c r="Q9536" s="17"/>
      <c r="R9536" s="17"/>
      <c r="S9536" s="17"/>
      <c r="T9536" s="17"/>
      <c r="U9536" s="17"/>
      <c r="V9536" s="17"/>
      <c r="W9536" s="17"/>
    </row>
    <row r="9537" spans="3:23">
      <c r="C9537" s="3"/>
      <c r="E9537" s="2"/>
      <c r="H9537" s="40"/>
      <c r="I9537" s="10"/>
      <c r="J9537" s="9"/>
      <c r="K9537" s="53"/>
      <c r="L9537" s="54"/>
      <c r="P9537" s="17"/>
      <c r="Q9537" s="17"/>
      <c r="R9537" s="17"/>
      <c r="S9537" s="17"/>
      <c r="T9537" s="17"/>
      <c r="U9537" s="17"/>
      <c r="V9537" s="17"/>
      <c r="W9537" s="17"/>
    </row>
    <row r="9538" spans="3:23">
      <c r="C9538" s="3"/>
      <c r="E9538" s="2"/>
      <c r="H9538" s="40"/>
      <c r="I9538" s="10"/>
      <c r="J9538" s="9"/>
      <c r="K9538" s="53"/>
      <c r="L9538" s="54"/>
      <c r="P9538" s="17"/>
      <c r="Q9538" s="17"/>
      <c r="R9538" s="17"/>
      <c r="S9538" s="17"/>
      <c r="T9538" s="17"/>
      <c r="U9538" s="17"/>
      <c r="V9538" s="17"/>
      <c r="W9538" s="17"/>
    </row>
    <row r="9539" spans="3:23">
      <c r="C9539" s="3"/>
      <c r="E9539" s="2"/>
      <c r="H9539" s="40"/>
      <c r="I9539" s="10"/>
      <c r="J9539" s="9"/>
      <c r="K9539" s="53"/>
      <c r="L9539" s="54"/>
      <c r="P9539" s="17"/>
      <c r="Q9539" s="17"/>
      <c r="R9539" s="17"/>
      <c r="S9539" s="17"/>
      <c r="T9539" s="17"/>
      <c r="U9539" s="17"/>
      <c r="V9539" s="17"/>
      <c r="W9539" s="17"/>
    </row>
    <row r="9540" spans="3:23">
      <c r="C9540" s="3"/>
      <c r="E9540" s="2"/>
      <c r="H9540" s="40"/>
      <c r="I9540" s="10"/>
      <c r="J9540" s="9"/>
      <c r="K9540" s="53"/>
      <c r="L9540" s="54"/>
      <c r="P9540" s="17"/>
      <c r="Q9540" s="17"/>
      <c r="R9540" s="17"/>
      <c r="S9540" s="17"/>
      <c r="T9540" s="17"/>
      <c r="U9540" s="17"/>
      <c r="V9540" s="17"/>
      <c r="W9540" s="17"/>
    </row>
    <row r="9541" spans="3:23">
      <c r="C9541" s="3"/>
      <c r="E9541" s="2"/>
      <c r="H9541" s="40"/>
      <c r="I9541" s="10"/>
      <c r="J9541" s="9"/>
      <c r="K9541" s="53"/>
      <c r="L9541" s="54"/>
      <c r="P9541" s="17"/>
      <c r="Q9541" s="17"/>
      <c r="R9541" s="17"/>
      <c r="S9541" s="17"/>
      <c r="T9541" s="17"/>
      <c r="U9541" s="17"/>
      <c r="V9541" s="17"/>
      <c r="W9541" s="17"/>
    </row>
    <row r="9542" spans="3:23">
      <c r="C9542" s="3"/>
      <c r="E9542" s="2"/>
      <c r="H9542" s="40"/>
      <c r="I9542" s="10"/>
      <c r="J9542" s="9"/>
      <c r="K9542" s="53"/>
      <c r="L9542" s="54"/>
      <c r="P9542" s="17"/>
      <c r="Q9542" s="17"/>
      <c r="R9542" s="17"/>
      <c r="S9542" s="17"/>
      <c r="T9542" s="17"/>
      <c r="U9542" s="17"/>
      <c r="V9542" s="17"/>
      <c r="W9542" s="17"/>
    </row>
    <row r="9543" spans="3:23">
      <c r="C9543" s="3"/>
      <c r="E9543" s="2"/>
      <c r="H9543" s="40"/>
      <c r="I9543" s="10"/>
      <c r="J9543" s="9"/>
      <c r="K9543" s="53"/>
      <c r="L9543" s="54"/>
      <c r="P9543" s="17"/>
      <c r="Q9543" s="17"/>
      <c r="R9543" s="17"/>
      <c r="S9543" s="17"/>
      <c r="T9543" s="17"/>
      <c r="U9543" s="17"/>
      <c r="V9543" s="17"/>
      <c r="W9543" s="17"/>
    </row>
    <row r="9544" spans="3:23">
      <c r="C9544" s="3"/>
      <c r="E9544" s="2"/>
      <c r="H9544" s="40"/>
      <c r="I9544" s="10"/>
      <c r="J9544" s="9"/>
      <c r="K9544" s="53"/>
      <c r="L9544" s="54"/>
      <c r="P9544" s="17"/>
      <c r="Q9544" s="17"/>
      <c r="R9544" s="17"/>
      <c r="S9544" s="17"/>
      <c r="T9544" s="17"/>
      <c r="U9544" s="17"/>
      <c r="V9544" s="17"/>
      <c r="W9544" s="17"/>
    </row>
    <row r="9545" spans="3:23">
      <c r="C9545" s="3"/>
      <c r="E9545" s="2"/>
      <c r="H9545" s="40"/>
      <c r="I9545" s="10"/>
      <c r="J9545" s="9"/>
      <c r="K9545" s="53"/>
      <c r="L9545" s="54"/>
      <c r="P9545" s="17"/>
      <c r="Q9545" s="17"/>
      <c r="R9545" s="17"/>
      <c r="S9545" s="17"/>
      <c r="T9545" s="17"/>
      <c r="U9545" s="17"/>
      <c r="V9545" s="17"/>
      <c r="W9545" s="17"/>
    </row>
    <row r="9546" spans="3:23">
      <c r="C9546" s="3"/>
      <c r="E9546" s="2"/>
      <c r="H9546" s="40"/>
      <c r="I9546" s="10"/>
      <c r="J9546" s="9"/>
      <c r="K9546" s="53"/>
      <c r="L9546" s="54"/>
      <c r="P9546" s="17"/>
      <c r="Q9546" s="17"/>
      <c r="R9546" s="17"/>
      <c r="S9546" s="17"/>
      <c r="T9546" s="17"/>
      <c r="U9546" s="17"/>
      <c r="V9546" s="17"/>
      <c r="W9546" s="17"/>
    </row>
    <row r="9547" spans="3:23">
      <c r="C9547" s="3"/>
      <c r="E9547" s="2"/>
      <c r="H9547" s="40"/>
      <c r="I9547" s="10"/>
      <c r="J9547" s="9"/>
      <c r="K9547" s="53"/>
      <c r="L9547" s="54"/>
      <c r="P9547" s="17"/>
      <c r="Q9547" s="17"/>
      <c r="R9547" s="17"/>
      <c r="S9547" s="17"/>
      <c r="T9547" s="17"/>
      <c r="U9547" s="17"/>
      <c r="V9547" s="17"/>
      <c r="W9547" s="17"/>
    </row>
    <row r="9548" spans="3:23">
      <c r="C9548" s="3"/>
      <c r="E9548" s="2"/>
      <c r="H9548" s="40"/>
      <c r="I9548" s="10"/>
      <c r="J9548" s="9"/>
      <c r="K9548" s="53"/>
      <c r="L9548" s="54"/>
      <c r="P9548" s="17"/>
      <c r="Q9548" s="17"/>
      <c r="R9548" s="17"/>
      <c r="S9548" s="17"/>
      <c r="T9548" s="17"/>
      <c r="U9548" s="17"/>
      <c r="V9548" s="17"/>
      <c r="W9548" s="17"/>
    </row>
    <row r="9549" spans="3:23">
      <c r="C9549" s="3"/>
      <c r="E9549" s="2"/>
      <c r="H9549" s="40"/>
      <c r="I9549" s="10"/>
      <c r="J9549" s="9"/>
      <c r="K9549" s="53"/>
      <c r="L9549" s="54"/>
      <c r="P9549" s="17"/>
      <c r="Q9549" s="17"/>
      <c r="R9549" s="17"/>
      <c r="S9549" s="17"/>
      <c r="T9549" s="17"/>
      <c r="U9549" s="17"/>
      <c r="V9549" s="17"/>
      <c r="W9549" s="17"/>
    </row>
    <row r="9550" spans="3:23">
      <c r="C9550" s="3"/>
      <c r="E9550" s="2"/>
      <c r="H9550" s="40"/>
      <c r="I9550" s="10"/>
      <c r="J9550" s="9"/>
      <c r="K9550" s="53"/>
      <c r="L9550" s="54"/>
      <c r="P9550" s="17"/>
      <c r="Q9550" s="17"/>
      <c r="R9550" s="17"/>
      <c r="S9550" s="17"/>
      <c r="T9550" s="17"/>
      <c r="U9550" s="17"/>
      <c r="V9550" s="17"/>
      <c r="W9550" s="17"/>
    </row>
    <row r="9551" spans="3:23">
      <c r="C9551" s="3"/>
      <c r="E9551" s="2"/>
      <c r="H9551" s="40"/>
      <c r="I9551" s="10"/>
      <c r="J9551" s="9"/>
      <c r="K9551" s="53"/>
      <c r="L9551" s="54"/>
      <c r="P9551" s="17"/>
      <c r="Q9551" s="17"/>
      <c r="R9551" s="17"/>
      <c r="S9551" s="17"/>
      <c r="T9551" s="17"/>
      <c r="U9551" s="17"/>
      <c r="V9551" s="17"/>
      <c r="W9551" s="17"/>
    </row>
    <row r="9552" spans="3:23">
      <c r="C9552" s="3"/>
      <c r="E9552" s="2"/>
      <c r="H9552" s="40"/>
      <c r="I9552" s="10"/>
      <c r="J9552" s="9"/>
      <c r="K9552" s="53"/>
      <c r="L9552" s="54"/>
      <c r="P9552" s="17"/>
      <c r="Q9552" s="17"/>
      <c r="R9552" s="17"/>
      <c r="S9552" s="17"/>
      <c r="T9552" s="17"/>
      <c r="U9552" s="17"/>
      <c r="V9552" s="17"/>
      <c r="W9552" s="17"/>
    </row>
    <row r="9553" spans="3:23">
      <c r="C9553" s="3"/>
      <c r="E9553" s="2"/>
      <c r="H9553" s="40"/>
      <c r="I9553" s="10"/>
      <c r="J9553" s="9"/>
      <c r="K9553" s="53"/>
      <c r="L9553" s="54"/>
      <c r="P9553" s="17"/>
      <c r="Q9553" s="17"/>
      <c r="R9553" s="17"/>
      <c r="S9553" s="17"/>
      <c r="T9553" s="17"/>
      <c r="U9553" s="17"/>
      <c r="V9553" s="17"/>
      <c r="W9553" s="17"/>
    </row>
    <row r="9554" spans="3:23">
      <c r="C9554" s="3"/>
      <c r="E9554" s="2"/>
      <c r="H9554" s="40"/>
      <c r="I9554" s="10"/>
      <c r="J9554" s="9"/>
      <c r="K9554" s="53"/>
      <c r="L9554" s="54"/>
      <c r="P9554" s="17"/>
      <c r="Q9554" s="17"/>
      <c r="R9554" s="17"/>
      <c r="S9554" s="17"/>
      <c r="T9554" s="17"/>
      <c r="U9554" s="17"/>
      <c r="V9554" s="17"/>
      <c r="W9554" s="17"/>
    </row>
    <row r="9555" spans="3:23">
      <c r="C9555" s="3"/>
      <c r="E9555" s="2"/>
      <c r="H9555" s="40"/>
      <c r="I9555" s="10"/>
      <c r="J9555" s="9"/>
      <c r="K9555" s="53"/>
      <c r="L9555" s="54"/>
      <c r="P9555" s="17"/>
      <c r="Q9555" s="17"/>
      <c r="R9555" s="17"/>
      <c r="S9555" s="17"/>
      <c r="T9555" s="17"/>
      <c r="U9555" s="17"/>
      <c r="V9555" s="17"/>
      <c r="W9555" s="17"/>
    </row>
    <row r="9556" spans="3:23">
      <c r="C9556" s="3"/>
      <c r="E9556" s="2"/>
      <c r="H9556" s="40"/>
      <c r="I9556" s="10"/>
      <c r="J9556" s="9"/>
      <c r="K9556" s="53"/>
      <c r="L9556" s="54"/>
      <c r="P9556" s="17"/>
      <c r="Q9556" s="17"/>
      <c r="R9556" s="17"/>
      <c r="S9556" s="17"/>
      <c r="T9556" s="17"/>
      <c r="U9556" s="17"/>
      <c r="V9556" s="17"/>
      <c r="W9556" s="17"/>
    </row>
    <row r="9557" spans="3:23">
      <c r="C9557" s="3"/>
      <c r="E9557" s="2"/>
      <c r="H9557" s="40"/>
      <c r="I9557" s="10"/>
      <c r="J9557" s="9"/>
      <c r="K9557" s="53"/>
      <c r="L9557" s="54"/>
      <c r="P9557" s="17"/>
      <c r="Q9557" s="17"/>
      <c r="R9557" s="17"/>
      <c r="S9557" s="17"/>
      <c r="T9557" s="17"/>
      <c r="U9557" s="17"/>
      <c r="V9557" s="17"/>
      <c r="W9557" s="17"/>
    </row>
    <row r="9558" spans="3:23">
      <c r="C9558" s="3"/>
      <c r="E9558" s="2"/>
      <c r="H9558" s="40"/>
      <c r="I9558" s="10"/>
      <c r="J9558" s="9"/>
      <c r="K9558" s="53"/>
      <c r="L9558" s="54"/>
      <c r="P9558" s="17"/>
      <c r="Q9558" s="17"/>
      <c r="R9558" s="17"/>
      <c r="S9558" s="17"/>
      <c r="T9558" s="17"/>
      <c r="U9558" s="17"/>
      <c r="V9558" s="17"/>
      <c r="W9558" s="17"/>
    </row>
    <row r="9559" spans="3:23">
      <c r="C9559" s="3"/>
      <c r="E9559" s="2"/>
      <c r="H9559" s="40"/>
      <c r="I9559" s="10"/>
      <c r="J9559" s="9"/>
      <c r="K9559" s="53"/>
      <c r="L9559" s="54"/>
      <c r="P9559" s="17"/>
      <c r="Q9559" s="17"/>
      <c r="R9559" s="17"/>
      <c r="S9559" s="17"/>
      <c r="T9559" s="17"/>
      <c r="U9559" s="17"/>
      <c r="V9559" s="17"/>
      <c r="W9559" s="17"/>
    </row>
    <row r="9560" spans="3:23">
      <c r="C9560" s="3"/>
      <c r="E9560" s="2"/>
      <c r="H9560" s="40"/>
      <c r="I9560" s="10"/>
      <c r="J9560" s="9"/>
      <c r="K9560" s="53"/>
      <c r="L9560" s="54"/>
      <c r="P9560" s="17"/>
      <c r="Q9560" s="17"/>
      <c r="R9560" s="17"/>
      <c r="S9560" s="17"/>
      <c r="T9560" s="17"/>
      <c r="U9560" s="17"/>
      <c r="V9560" s="17"/>
      <c r="W9560" s="17"/>
    </row>
    <row r="9561" spans="3:23">
      <c r="C9561" s="3"/>
      <c r="E9561" s="2"/>
      <c r="H9561" s="40"/>
      <c r="I9561" s="10"/>
      <c r="J9561" s="9"/>
      <c r="K9561" s="53"/>
      <c r="L9561" s="54"/>
      <c r="P9561" s="17"/>
      <c r="Q9561" s="17"/>
      <c r="R9561" s="17"/>
      <c r="S9561" s="17"/>
      <c r="T9561" s="17"/>
      <c r="U9561" s="17"/>
      <c r="V9561" s="17"/>
      <c r="W9561" s="17"/>
    </row>
    <row r="9562" spans="3:23">
      <c r="C9562" s="3"/>
      <c r="E9562" s="2"/>
      <c r="H9562" s="40"/>
      <c r="I9562" s="10"/>
      <c r="J9562" s="9"/>
      <c r="K9562" s="53"/>
      <c r="L9562" s="54"/>
      <c r="P9562" s="17"/>
      <c r="Q9562" s="17"/>
      <c r="R9562" s="17"/>
      <c r="S9562" s="17"/>
      <c r="T9562" s="17"/>
      <c r="U9562" s="17"/>
      <c r="V9562" s="17"/>
      <c r="W9562" s="17"/>
    </row>
    <row r="9563" spans="3:23">
      <c r="C9563" s="3"/>
      <c r="E9563" s="2"/>
      <c r="H9563" s="40"/>
      <c r="I9563" s="10"/>
      <c r="J9563" s="9"/>
      <c r="K9563" s="53"/>
      <c r="L9563" s="54"/>
      <c r="P9563" s="17"/>
      <c r="Q9563" s="17"/>
      <c r="R9563" s="17"/>
      <c r="S9563" s="17"/>
      <c r="T9563" s="17"/>
      <c r="U9563" s="17"/>
      <c r="V9563" s="17"/>
      <c r="W9563" s="17"/>
    </row>
    <row r="9564" spans="3:23">
      <c r="C9564" s="3"/>
      <c r="E9564" s="2"/>
      <c r="H9564" s="40"/>
      <c r="I9564" s="10"/>
      <c r="J9564" s="9"/>
      <c r="K9564" s="53"/>
      <c r="L9564" s="54"/>
      <c r="P9564" s="17"/>
      <c r="Q9564" s="17"/>
      <c r="R9564" s="17"/>
      <c r="S9564" s="17"/>
      <c r="T9564" s="17"/>
      <c r="U9564" s="17"/>
      <c r="V9564" s="17"/>
      <c r="W9564" s="17"/>
    </row>
    <row r="9565" spans="3:23">
      <c r="C9565" s="3"/>
      <c r="E9565" s="2"/>
      <c r="H9565" s="40"/>
      <c r="I9565" s="10"/>
      <c r="J9565" s="9"/>
      <c r="K9565" s="53"/>
      <c r="L9565" s="54"/>
      <c r="P9565" s="17"/>
      <c r="Q9565" s="17"/>
      <c r="R9565" s="17"/>
      <c r="S9565" s="17"/>
      <c r="T9565" s="17"/>
      <c r="U9565" s="17"/>
      <c r="V9565" s="17"/>
      <c r="W9565" s="17"/>
    </row>
    <row r="9566" spans="3:23">
      <c r="C9566" s="3"/>
      <c r="E9566" s="2"/>
      <c r="H9566" s="40"/>
      <c r="I9566" s="10"/>
      <c r="J9566" s="9"/>
      <c r="K9566" s="53"/>
      <c r="L9566" s="54"/>
      <c r="P9566" s="17"/>
      <c r="Q9566" s="17"/>
      <c r="R9566" s="17"/>
      <c r="S9566" s="17"/>
      <c r="T9566" s="17"/>
      <c r="U9566" s="17"/>
      <c r="V9566" s="17"/>
      <c r="W9566" s="17"/>
    </row>
    <row r="9567" spans="3:23">
      <c r="C9567" s="3"/>
      <c r="E9567" s="2"/>
      <c r="H9567" s="40"/>
      <c r="I9567" s="10"/>
      <c r="J9567" s="9"/>
      <c r="K9567" s="53"/>
      <c r="L9567" s="54"/>
      <c r="P9567" s="17"/>
      <c r="Q9567" s="17"/>
      <c r="R9567" s="17"/>
      <c r="S9567" s="17"/>
      <c r="T9567" s="17"/>
      <c r="U9567" s="17"/>
      <c r="V9567" s="17"/>
      <c r="W9567" s="17"/>
    </row>
    <row r="9568" spans="3:23">
      <c r="C9568" s="3"/>
      <c r="E9568" s="2"/>
      <c r="H9568" s="40"/>
      <c r="I9568" s="10"/>
      <c r="J9568" s="9"/>
      <c r="K9568" s="53"/>
      <c r="L9568" s="54"/>
      <c r="P9568" s="17"/>
      <c r="Q9568" s="17"/>
      <c r="R9568" s="17"/>
      <c r="S9568" s="17"/>
      <c r="T9568" s="17"/>
      <c r="U9568" s="17"/>
      <c r="V9568" s="17"/>
      <c r="W9568" s="17"/>
    </row>
    <row r="9569" spans="3:23">
      <c r="C9569" s="3"/>
      <c r="E9569" s="2"/>
      <c r="H9569" s="40"/>
      <c r="I9569" s="10"/>
      <c r="J9569" s="9"/>
      <c r="K9569" s="53"/>
      <c r="L9569" s="54"/>
      <c r="P9569" s="17"/>
      <c r="Q9569" s="17"/>
      <c r="R9569" s="17"/>
      <c r="S9569" s="17"/>
      <c r="T9569" s="17"/>
      <c r="U9569" s="17"/>
      <c r="V9569" s="17"/>
      <c r="W9569" s="17"/>
    </row>
    <row r="9570" spans="3:23">
      <c r="C9570" s="3"/>
      <c r="E9570" s="2"/>
      <c r="H9570" s="40"/>
      <c r="I9570" s="10"/>
      <c r="J9570" s="9"/>
      <c r="K9570" s="53"/>
      <c r="L9570" s="54"/>
      <c r="P9570" s="17"/>
      <c r="Q9570" s="17"/>
      <c r="R9570" s="17"/>
      <c r="S9570" s="17"/>
      <c r="T9570" s="17"/>
      <c r="U9570" s="17"/>
      <c r="V9570" s="17"/>
      <c r="W9570" s="17"/>
    </row>
    <row r="9571" spans="3:23">
      <c r="C9571" s="3"/>
      <c r="E9571" s="2"/>
      <c r="H9571" s="40"/>
      <c r="I9571" s="10"/>
      <c r="J9571" s="9"/>
      <c r="K9571" s="53"/>
      <c r="L9571" s="54"/>
      <c r="P9571" s="17"/>
      <c r="Q9571" s="17"/>
      <c r="R9571" s="17"/>
      <c r="S9571" s="17"/>
      <c r="T9571" s="17"/>
      <c r="U9571" s="17"/>
      <c r="V9571" s="17"/>
      <c r="W9571" s="17"/>
    </row>
    <row r="9572" spans="3:23">
      <c r="C9572" s="3"/>
      <c r="E9572" s="2"/>
      <c r="H9572" s="40"/>
      <c r="I9572" s="10"/>
      <c r="J9572" s="9"/>
      <c r="K9572" s="53"/>
      <c r="L9572" s="54"/>
      <c r="P9572" s="17"/>
      <c r="Q9572" s="17"/>
      <c r="R9572" s="17"/>
      <c r="S9572" s="17"/>
      <c r="T9572" s="17"/>
      <c r="U9572" s="17"/>
      <c r="V9572" s="17"/>
      <c r="W9572" s="17"/>
    </row>
    <row r="9573" spans="3:23">
      <c r="C9573" s="3"/>
      <c r="E9573" s="2"/>
      <c r="H9573" s="40"/>
      <c r="I9573" s="10"/>
      <c r="J9573" s="9"/>
      <c r="K9573" s="53"/>
      <c r="L9573" s="54"/>
      <c r="P9573" s="17"/>
      <c r="Q9573" s="17"/>
      <c r="R9573" s="17"/>
      <c r="S9573" s="17"/>
      <c r="T9573" s="17"/>
      <c r="U9573" s="17"/>
      <c r="V9573" s="17"/>
      <c r="W9573" s="17"/>
    </row>
    <row r="9574" spans="3:23">
      <c r="C9574" s="3"/>
      <c r="E9574" s="2"/>
      <c r="H9574" s="40"/>
      <c r="I9574" s="10"/>
      <c r="J9574" s="9"/>
      <c r="K9574" s="53"/>
      <c r="L9574" s="54"/>
      <c r="P9574" s="17"/>
      <c r="Q9574" s="17"/>
      <c r="R9574" s="17"/>
      <c r="S9574" s="17"/>
      <c r="T9574" s="17"/>
      <c r="U9574" s="17"/>
      <c r="V9574" s="17"/>
      <c r="W9574" s="17"/>
    </row>
    <row r="9575" spans="3:23">
      <c r="C9575" s="3"/>
      <c r="E9575" s="2"/>
      <c r="H9575" s="40"/>
      <c r="I9575" s="10"/>
      <c r="J9575" s="9"/>
      <c r="K9575" s="53"/>
      <c r="L9575" s="54"/>
      <c r="P9575" s="17"/>
      <c r="Q9575" s="17"/>
      <c r="R9575" s="17"/>
      <c r="S9575" s="17"/>
      <c r="T9575" s="17"/>
      <c r="U9575" s="17"/>
      <c r="V9575" s="17"/>
      <c r="W9575" s="17"/>
    </row>
    <row r="9576" spans="3:23">
      <c r="C9576" s="3"/>
      <c r="E9576" s="2"/>
      <c r="H9576" s="40"/>
      <c r="I9576" s="10"/>
      <c r="J9576" s="9"/>
      <c r="K9576" s="53"/>
      <c r="L9576" s="54"/>
      <c r="P9576" s="17"/>
      <c r="Q9576" s="17"/>
      <c r="R9576" s="17"/>
      <c r="S9576" s="17"/>
      <c r="T9576" s="17"/>
      <c r="U9576" s="17"/>
      <c r="V9576" s="17"/>
      <c r="W9576" s="17"/>
    </row>
    <row r="9577" spans="3:23">
      <c r="C9577" s="3"/>
      <c r="E9577" s="2"/>
      <c r="H9577" s="40"/>
      <c r="I9577" s="10"/>
      <c r="J9577" s="9"/>
      <c r="K9577" s="53"/>
      <c r="L9577" s="54"/>
      <c r="P9577" s="17"/>
      <c r="Q9577" s="17"/>
      <c r="R9577" s="17"/>
      <c r="S9577" s="17"/>
      <c r="T9577" s="17"/>
      <c r="U9577" s="17"/>
      <c r="V9577" s="17"/>
      <c r="W9577" s="17"/>
    </row>
    <row r="9578" spans="3:23">
      <c r="C9578" s="3"/>
      <c r="E9578" s="2"/>
      <c r="H9578" s="40"/>
      <c r="I9578" s="10"/>
      <c r="J9578" s="9"/>
      <c r="K9578" s="53"/>
      <c r="L9578" s="54"/>
      <c r="P9578" s="17"/>
      <c r="Q9578" s="17"/>
      <c r="R9578" s="17"/>
      <c r="S9578" s="17"/>
      <c r="T9578" s="17"/>
      <c r="U9578" s="17"/>
      <c r="V9578" s="17"/>
      <c r="W9578" s="17"/>
    </row>
    <row r="9579" spans="3:23">
      <c r="C9579" s="3"/>
      <c r="E9579" s="2"/>
      <c r="H9579" s="40"/>
      <c r="I9579" s="10"/>
      <c r="J9579" s="9"/>
      <c r="K9579" s="53"/>
      <c r="L9579" s="54"/>
      <c r="P9579" s="17"/>
      <c r="Q9579" s="17"/>
      <c r="R9579" s="17"/>
      <c r="S9579" s="17"/>
      <c r="T9579" s="17"/>
      <c r="U9579" s="17"/>
      <c r="V9579" s="17"/>
      <c r="W9579" s="17"/>
    </row>
    <row r="9580" spans="3:23">
      <c r="C9580" s="3"/>
      <c r="E9580" s="2"/>
      <c r="H9580" s="40"/>
      <c r="I9580" s="10"/>
      <c r="J9580" s="9"/>
      <c r="K9580" s="53"/>
      <c r="L9580" s="54"/>
      <c r="P9580" s="17"/>
      <c r="Q9580" s="17"/>
      <c r="R9580" s="17"/>
      <c r="S9580" s="17"/>
      <c r="T9580" s="17"/>
      <c r="U9580" s="17"/>
      <c r="V9580" s="17"/>
      <c r="W9580" s="17"/>
    </row>
    <row r="9581" spans="3:23">
      <c r="C9581" s="3"/>
      <c r="E9581" s="2"/>
      <c r="H9581" s="40"/>
      <c r="I9581" s="10"/>
      <c r="J9581" s="9"/>
      <c r="K9581" s="53"/>
      <c r="L9581" s="54"/>
      <c r="P9581" s="17"/>
      <c r="Q9581" s="17"/>
      <c r="R9581" s="17"/>
      <c r="S9581" s="17"/>
      <c r="T9581" s="17"/>
      <c r="U9581" s="17"/>
      <c r="V9581" s="17"/>
      <c r="W9581" s="17"/>
    </row>
    <row r="9582" spans="3:23">
      <c r="C9582" s="3"/>
      <c r="E9582" s="2"/>
      <c r="H9582" s="40"/>
      <c r="I9582" s="10"/>
      <c r="J9582" s="9"/>
      <c r="K9582" s="53"/>
      <c r="L9582" s="54"/>
      <c r="P9582" s="17"/>
      <c r="Q9582" s="17"/>
      <c r="R9582" s="17"/>
      <c r="S9582" s="17"/>
      <c r="T9582" s="17"/>
      <c r="U9582" s="17"/>
      <c r="V9582" s="17"/>
      <c r="W9582" s="17"/>
    </row>
    <row r="9583" spans="3:23">
      <c r="C9583" s="3"/>
      <c r="E9583" s="2"/>
      <c r="H9583" s="40"/>
      <c r="I9583" s="10"/>
      <c r="J9583" s="9"/>
      <c r="K9583" s="53"/>
      <c r="L9583" s="54"/>
      <c r="P9583" s="17"/>
      <c r="Q9583" s="17"/>
      <c r="R9583" s="17"/>
      <c r="S9583" s="17"/>
      <c r="T9583" s="17"/>
      <c r="U9583" s="17"/>
      <c r="V9583" s="17"/>
      <c r="W9583" s="17"/>
    </row>
    <row r="9584" spans="3:23">
      <c r="C9584" s="3"/>
      <c r="E9584" s="2"/>
      <c r="H9584" s="40"/>
      <c r="I9584" s="10"/>
      <c r="J9584" s="9"/>
      <c r="K9584" s="53"/>
      <c r="L9584" s="54"/>
      <c r="P9584" s="17"/>
      <c r="Q9584" s="17"/>
      <c r="R9584" s="17"/>
      <c r="S9584" s="17"/>
      <c r="T9584" s="17"/>
      <c r="U9584" s="17"/>
      <c r="V9584" s="17"/>
      <c r="W9584" s="17"/>
    </row>
    <row r="9585" spans="3:23">
      <c r="C9585" s="3"/>
      <c r="E9585" s="2"/>
      <c r="H9585" s="40"/>
      <c r="I9585" s="10"/>
      <c r="J9585" s="9"/>
      <c r="K9585" s="53"/>
      <c r="L9585" s="54"/>
      <c r="P9585" s="17"/>
      <c r="Q9585" s="17"/>
      <c r="R9585" s="17"/>
      <c r="S9585" s="17"/>
      <c r="T9585" s="17"/>
      <c r="U9585" s="17"/>
      <c r="V9585" s="17"/>
      <c r="W9585" s="17"/>
    </row>
    <row r="9586" spans="3:23">
      <c r="C9586" s="3"/>
      <c r="E9586" s="2"/>
      <c r="H9586" s="40"/>
      <c r="I9586" s="10"/>
      <c r="J9586" s="9"/>
      <c r="K9586" s="53"/>
      <c r="L9586" s="54"/>
      <c r="P9586" s="17"/>
      <c r="Q9586" s="17"/>
      <c r="R9586" s="17"/>
      <c r="S9586" s="17"/>
      <c r="T9586" s="17"/>
      <c r="U9586" s="17"/>
      <c r="V9586" s="17"/>
      <c r="W9586" s="17"/>
    </row>
    <row r="9587" spans="3:23">
      <c r="C9587" s="3"/>
      <c r="E9587" s="2"/>
      <c r="H9587" s="40"/>
      <c r="I9587" s="10"/>
      <c r="J9587" s="9"/>
      <c r="K9587" s="53"/>
      <c r="L9587" s="54"/>
      <c r="P9587" s="17"/>
      <c r="Q9587" s="17"/>
      <c r="R9587" s="17"/>
      <c r="S9587" s="17"/>
      <c r="T9587" s="17"/>
      <c r="U9587" s="17"/>
      <c r="V9587" s="17"/>
      <c r="W9587" s="17"/>
    </row>
    <row r="9588" spans="3:23">
      <c r="C9588" s="3"/>
      <c r="E9588" s="2"/>
      <c r="H9588" s="40"/>
      <c r="I9588" s="10"/>
      <c r="J9588" s="9"/>
      <c r="K9588" s="53"/>
      <c r="L9588" s="54"/>
      <c r="P9588" s="17"/>
      <c r="Q9588" s="17"/>
      <c r="R9588" s="17"/>
      <c r="S9588" s="17"/>
      <c r="T9588" s="17"/>
      <c r="U9588" s="17"/>
      <c r="V9588" s="17"/>
      <c r="W9588" s="17"/>
    </row>
    <row r="9589" spans="3:23">
      <c r="C9589" s="3"/>
      <c r="E9589" s="2"/>
      <c r="H9589" s="40"/>
      <c r="I9589" s="10"/>
      <c r="J9589" s="9"/>
      <c r="K9589" s="53"/>
      <c r="L9589" s="54"/>
      <c r="P9589" s="17"/>
      <c r="Q9589" s="17"/>
      <c r="R9589" s="17"/>
      <c r="S9589" s="17"/>
      <c r="T9589" s="17"/>
      <c r="U9589" s="17"/>
      <c r="V9589" s="17"/>
      <c r="W9589" s="17"/>
    </row>
    <row r="9590" spans="3:23">
      <c r="C9590" s="3"/>
      <c r="E9590" s="2"/>
      <c r="H9590" s="40"/>
      <c r="I9590" s="10"/>
      <c r="J9590" s="9"/>
      <c r="K9590" s="53"/>
      <c r="L9590" s="54"/>
      <c r="P9590" s="17"/>
      <c r="Q9590" s="17"/>
      <c r="R9590" s="17"/>
      <c r="S9590" s="17"/>
      <c r="T9590" s="17"/>
      <c r="U9590" s="17"/>
      <c r="V9590" s="17"/>
      <c r="W9590" s="17"/>
    </row>
    <row r="9591" spans="3:23">
      <c r="C9591" s="3"/>
      <c r="E9591" s="2"/>
      <c r="H9591" s="40"/>
      <c r="I9591" s="10"/>
      <c r="J9591" s="9"/>
      <c r="K9591" s="53"/>
      <c r="L9591" s="54"/>
      <c r="P9591" s="17"/>
      <c r="Q9591" s="17"/>
      <c r="R9591" s="17"/>
      <c r="S9591" s="17"/>
      <c r="T9591" s="17"/>
      <c r="U9591" s="17"/>
      <c r="V9591" s="17"/>
      <c r="W9591" s="17"/>
    </row>
    <row r="9592" spans="3:23">
      <c r="C9592" s="3"/>
      <c r="E9592" s="2"/>
      <c r="H9592" s="40"/>
      <c r="I9592" s="10"/>
      <c r="J9592" s="9"/>
      <c r="K9592" s="53"/>
      <c r="L9592" s="54"/>
      <c r="P9592" s="17"/>
      <c r="Q9592" s="17"/>
      <c r="R9592" s="17"/>
      <c r="S9592" s="17"/>
      <c r="T9592" s="17"/>
      <c r="U9592" s="17"/>
      <c r="V9592" s="17"/>
      <c r="W9592" s="17"/>
    </row>
    <row r="9593" spans="3:23">
      <c r="C9593" s="3"/>
      <c r="E9593" s="2"/>
      <c r="H9593" s="40"/>
      <c r="I9593" s="10"/>
      <c r="J9593" s="9"/>
      <c r="K9593" s="53"/>
      <c r="L9593" s="54"/>
      <c r="P9593" s="17"/>
      <c r="Q9593" s="17"/>
      <c r="R9593" s="17"/>
      <c r="S9593" s="17"/>
      <c r="T9593" s="17"/>
      <c r="U9593" s="17"/>
      <c r="V9593" s="17"/>
      <c r="W9593" s="17"/>
    </row>
    <row r="9594" spans="3:23">
      <c r="C9594" s="3"/>
      <c r="E9594" s="2"/>
      <c r="H9594" s="40"/>
      <c r="I9594" s="10"/>
      <c r="J9594" s="9"/>
      <c r="K9594" s="53"/>
      <c r="L9594" s="54"/>
      <c r="P9594" s="17"/>
      <c r="Q9594" s="17"/>
      <c r="R9594" s="17"/>
      <c r="S9594" s="17"/>
      <c r="T9594" s="17"/>
      <c r="U9594" s="17"/>
      <c r="V9594" s="17"/>
      <c r="W9594" s="17"/>
    </row>
    <row r="9595" spans="3:23">
      <c r="C9595" s="3"/>
      <c r="E9595" s="2"/>
      <c r="H9595" s="40"/>
      <c r="I9595" s="10"/>
      <c r="J9595" s="9"/>
      <c r="K9595" s="53"/>
      <c r="L9595" s="54"/>
      <c r="P9595" s="17"/>
      <c r="Q9595" s="17"/>
      <c r="R9595" s="17"/>
      <c r="S9595" s="17"/>
      <c r="T9595" s="17"/>
      <c r="U9595" s="17"/>
      <c r="V9595" s="17"/>
      <c r="W9595" s="17"/>
    </row>
    <row r="9596" spans="3:23">
      <c r="C9596" s="3"/>
      <c r="E9596" s="2"/>
      <c r="H9596" s="40"/>
      <c r="I9596" s="10"/>
      <c r="J9596" s="9"/>
      <c r="K9596" s="53"/>
      <c r="L9596" s="54"/>
      <c r="P9596" s="17"/>
      <c r="Q9596" s="17"/>
      <c r="R9596" s="17"/>
      <c r="S9596" s="17"/>
      <c r="T9596" s="17"/>
      <c r="U9596" s="17"/>
      <c r="V9596" s="17"/>
      <c r="W9596" s="17"/>
    </row>
    <row r="9597" spans="3:23">
      <c r="C9597" s="3"/>
      <c r="E9597" s="2"/>
      <c r="H9597" s="40"/>
      <c r="I9597" s="10"/>
      <c r="J9597" s="9"/>
      <c r="K9597" s="53"/>
      <c r="L9597" s="54"/>
      <c r="P9597" s="17"/>
      <c r="Q9597" s="17"/>
      <c r="R9597" s="17"/>
      <c r="S9597" s="17"/>
      <c r="T9597" s="17"/>
      <c r="U9597" s="17"/>
      <c r="V9597" s="17"/>
      <c r="W9597" s="17"/>
    </row>
    <row r="9598" spans="3:23">
      <c r="C9598" s="3"/>
      <c r="E9598" s="2"/>
      <c r="H9598" s="40"/>
      <c r="I9598" s="10"/>
      <c r="J9598" s="9"/>
      <c r="K9598" s="53"/>
      <c r="L9598" s="54"/>
      <c r="P9598" s="17"/>
      <c r="Q9598" s="17"/>
      <c r="R9598" s="17"/>
      <c r="S9598" s="17"/>
      <c r="T9598" s="17"/>
      <c r="U9598" s="17"/>
      <c r="V9598" s="17"/>
      <c r="W9598" s="17"/>
    </row>
    <row r="9599" spans="3:23">
      <c r="C9599" s="3"/>
      <c r="E9599" s="2"/>
      <c r="H9599" s="40"/>
      <c r="I9599" s="10"/>
      <c r="J9599" s="9"/>
      <c r="K9599" s="53"/>
      <c r="L9599" s="54"/>
      <c r="P9599" s="17"/>
      <c r="Q9599" s="17"/>
      <c r="R9599" s="17"/>
      <c r="S9599" s="17"/>
      <c r="T9599" s="17"/>
      <c r="U9599" s="17"/>
      <c r="V9599" s="17"/>
      <c r="W9599" s="17"/>
    </row>
    <row r="9600" spans="3:23">
      <c r="C9600" s="3"/>
      <c r="E9600" s="2"/>
      <c r="H9600" s="40"/>
      <c r="I9600" s="10"/>
      <c r="J9600" s="9"/>
      <c r="K9600" s="53"/>
      <c r="L9600" s="54"/>
      <c r="P9600" s="17"/>
      <c r="Q9600" s="17"/>
      <c r="R9600" s="17"/>
      <c r="S9600" s="17"/>
      <c r="T9600" s="17"/>
      <c r="U9600" s="17"/>
      <c r="V9600" s="17"/>
      <c r="W9600" s="17"/>
    </row>
    <row r="9601" spans="3:23">
      <c r="C9601" s="3"/>
      <c r="E9601" s="2"/>
      <c r="H9601" s="40"/>
      <c r="I9601" s="10"/>
      <c r="J9601" s="9"/>
      <c r="K9601" s="53"/>
      <c r="L9601" s="54"/>
      <c r="P9601" s="17"/>
      <c r="Q9601" s="17"/>
      <c r="R9601" s="17"/>
      <c r="S9601" s="17"/>
      <c r="T9601" s="17"/>
      <c r="U9601" s="17"/>
      <c r="V9601" s="17"/>
      <c r="W9601" s="17"/>
    </row>
    <row r="9602" spans="3:23">
      <c r="C9602" s="3"/>
      <c r="E9602" s="2"/>
      <c r="H9602" s="40"/>
      <c r="I9602" s="10"/>
      <c r="J9602" s="9"/>
      <c r="K9602" s="53"/>
      <c r="L9602" s="54"/>
      <c r="P9602" s="17"/>
      <c r="Q9602" s="17"/>
      <c r="R9602" s="17"/>
      <c r="S9602" s="17"/>
      <c r="T9602" s="17"/>
      <c r="U9602" s="17"/>
      <c r="V9602" s="17"/>
      <c r="W9602" s="17"/>
    </row>
    <row r="9603" spans="3:23">
      <c r="C9603" s="3"/>
      <c r="E9603" s="2"/>
      <c r="H9603" s="40"/>
      <c r="I9603" s="10"/>
      <c r="J9603" s="9"/>
      <c r="K9603" s="53"/>
      <c r="L9603" s="54"/>
      <c r="P9603" s="17"/>
      <c r="Q9603" s="17"/>
      <c r="R9603" s="17"/>
      <c r="S9603" s="17"/>
      <c r="T9603" s="17"/>
      <c r="U9603" s="17"/>
      <c r="V9603" s="17"/>
      <c r="W9603" s="17"/>
    </row>
    <row r="9604" spans="3:23">
      <c r="C9604" s="3"/>
      <c r="E9604" s="2"/>
      <c r="H9604" s="40"/>
      <c r="I9604" s="10"/>
      <c r="J9604" s="9"/>
      <c r="K9604" s="53"/>
      <c r="L9604" s="54"/>
      <c r="P9604" s="17"/>
      <c r="Q9604" s="17"/>
      <c r="R9604" s="17"/>
      <c r="S9604" s="17"/>
      <c r="T9604" s="17"/>
      <c r="U9604" s="17"/>
      <c r="V9604" s="17"/>
      <c r="W9604" s="17"/>
    </row>
    <row r="9605" spans="3:23">
      <c r="C9605" s="3"/>
      <c r="E9605" s="2"/>
      <c r="H9605" s="40"/>
      <c r="I9605" s="10"/>
      <c r="J9605" s="9"/>
      <c r="K9605" s="53"/>
      <c r="L9605" s="54"/>
      <c r="P9605" s="17"/>
      <c r="Q9605" s="17"/>
      <c r="R9605" s="17"/>
      <c r="S9605" s="17"/>
      <c r="T9605" s="17"/>
      <c r="U9605" s="17"/>
      <c r="V9605" s="17"/>
      <c r="W9605" s="17"/>
    </row>
    <row r="9606" spans="3:23">
      <c r="C9606" s="3"/>
      <c r="E9606" s="2"/>
      <c r="H9606" s="40"/>
      <c r="I9606" s="10"/>
      <c r="J9606" s="9"/>
      <c r="K9606" s="53"/>
      <c r="L9606" s="54"/>
      <c r="P9606" s="17"/>
      <c r="Q9606" s="17"/>
      <c r="R9606" s="17"/>
      <c r="S9606" s="17"/>
      <c r="T9606" s="17"/>
      <c r="U9606" s="17"/>
      <c r="V9606" s="17"/>
      <c r="W9606" s="17"/>
    </row>
    <row r="9607" spans="3:23">
      <c r="C9607" s="3"/>
      <c r="E9607" s="2"/>
      <c r="H9607" s="40"/>
      <c r="I9607" s="10"/>
      <c r="J9607" s="9"/>
      <c r="K9607" s="53"/>
      <c r="L9607" s="54"/>
      <c r="P9607" s="17"/>
      <c r="Q9607" s="17"/>
      <c r="R9607" s="17"/>
      <c r="S9607" s="17"/>
      <c r="T9607" s="17"/>
      <c r="U9607" s="17"/>
      <c r="V9607" s="17"/>
      <c r="W9607" s="17"/>
    </row>
    <row r="9608" spans="3:23">
      <c r="C9608" s="3"/>
      <c r="E9608" s="2"/>
      <c r="H9608" s="40"/>
      <c r="I9608" s="10"/>
      <c r="J9608" s="9"/>
      <c r="K9608" s="53"/>
      <c r="L9608" s="54"/>
      <c r="P9608" s="17"/>
      <c r="Q9608" s="17"/>
      <c r="R9608" s="17"/>
      <c r="S9608" s="17"/>
      <c r="T9608" s="17"/>
      <c r="U9608" s="17"/>
      <c r="V9608" s="17"/>
      <c r="W9608" s="17"/>
    </row>
    <row r="9609" spans="3:23">
      <c r="C9609" s="3"/>
      <c r="E9609" s="2"/>
      <c r="H9609" s="40"/>
      <c r="I9609" s="10"/>
      <c r="J9609" s="9"/>
      <c r="K9609" s="53"/>
      <c r="L9609" s="54"/>
      <c r="P9609" s="17"/>
      <c r="Q9609" s="17"/>
      <c r="R9609" s="17"/>
      <c r="S9609" s="17"/>
      <c r="T9609" s="17"/>
      <c r="U9609" s="17"/>
      <c r="V9609" s="17"/>
      <c r="W9609" s="17"/>
    </row>
    <row r="9610" spans="3:23">
      <c r="C9610" s="3"/>
      <c r="E9610" s="2"/>
      <c r="H9610" s="40"/>
      <c r="I9610" s="10"/>
      <c r="J9610" s="9"/>
      <c r="K9610" s="53"/>
      <c r="L9610" s="54"/>
      <c r="P9610" s="17"/>
      <c r="Q9610" s="17"/>
      <c r="R9610" s="17"/>
      <c r="S9610" s="17"/>
      <c r="T9610" s="17"/>
      <c r="U9610" s="17"/>
      <c r="V9610" s="17"/>
      <c r="W9610" s="17"/>
    </row>
    <row r="9611" spans="3:23">
      <c r="C9611" s="3"/>
      <c r="E9611" s="2"/>
      <c r="H9611" s="40"/>
      <c r="I9611" s="10"/>
      <c r="J9611" s="9"/>
      <c r="K9611" s="53"/>
      <c r="L9611" s="54"/>
      <c r="P9611" s="17"/>
      <c r="Q9611" s="17"/>
      <c r="R9611" s="17"/>
      <c r="S9611" s="17"/>
      <c r="T9611" s="17"/>
      <c r="U9611" s="17"/>
      <c r="V9611" s="17"/>
      <c r="W9611" s="17"/>
    </row>
    <row r="9612" spans="3:23">
      <c r="C9612" s="3"/>
      <c r="E9612" s="2"/>
      <c r="H9612" s="40"/>
      <c r="I9612" s="10"/>
      <c r="J9612" s="9"/>
      <c r="K9612" s="53"/>
      <c r="L9612" s="54"/>
      <c r="P9612" s="17"/>
      <c r="Q9612" s="17"/>
      <c r="R9612" s="17"/>
      <c r="S9612" s="17"/>
      <c r="T9612" s="17"/>
      <c r="U9612" s="17"/>
      <c r="V9612" s="17"/>
      <c r="W9612" s="17"/>
    </row>
    <row r="9613" spans="3:23">
      <c r="C9613" s="3"/>
      <c r="E9613" s="2"/>
      <c r="H9613" s="40"/>
      <c r="I9613" s="10"/>
      <c r="J9613" s="9"/>
      <c r="K9613" s="53"/>
      <c r="L9613" s="54"/>
      <c r="P9613" s="17"/>
      <c r="Q9613" s="17"/>
      <c r="R9613" s="17"/>
      <c r="S9613" s="17"/>
      <c r="T9613" s="17"/>
      <c r="U9613" s="17"/>
      <c r="V9613" s="17"/>
      <c r="W9613" s="17"/>
    </row>
    <row r="9614" spans="3:23">
      <c r="C9614" s="3"/>
      <c r="E9614" s="2"/>
      <c r="H9614" s="40"/>
      <c r="I9614" s="10"/>
      <c r="J9614" s="9"/>
      <c r="K9614" s="53"/>
      <c r="L9614" s="54"/>
      <c r="P9614" s="17"/>
      <c r="Q9614" s="17"/>
      <c r="R9614" s="17"/>
      <c r="S9614" s="17"/>
      <c r="T9614" s="17"/>
      <c r="U9614" s="17"/>
      <c r="V9614" s="17"/>
      <c r="W9614" s="17"/>
    </row>
    <row r="9615" spans="3:23">
      <c r="C9615" s="3"/>
      <c r="E9615" s="2"/>
      <c r="H9615" s="40"/>
      <c r="I9615" s="10"/>
      <c r="J9615" s="9"/>
      <c r="K9615" s="53"/>
      <c r="L9615" s="54"/>
      <c r="P9615" s="17"/>
      <c r="Q9615" s="17"/>
      <c r="R9615" s="17"/>
      <c r="S9615" s="17"/>
      <c r="T9615" s="17"/>
      <c r="U9615" s="17"/>
      <c r="V9615" s="17"/>
      <c r="W9615" s="17"/>
    </row>
    <row r="9616" spans="3:23">
      <c r="C9616" s="3"/>
      <c r="E9616" s="2"/>
      <c r="H9616" s="40"/>
      <c r="I9616" s="10"/>
      <c r="J9616" s="9"/>
      <c r="K9616" s="53"/>
      <c r="L9616" s="54"/>
      <c r="P9616" s="17"/>
      <c r="Q9616" s="17"/>
      <c r="R9616" s="17"/>
      <c r="S9616" s="17"/>
      <c r="T9616" s="17"/>
      <c r="U9616" s="17"/>
      <c r="V9616" s="17"/>
      <c r="W9616" s="17"/>
    </row>
    <row r="9617" spans="3:23">
      <c r="C9617" s="3"/>
      <c r="E9617" s="2"/>
      <c r="H9617" s="40"/>
      <c r="I9617" s="10"/>
      <c r="J9617" s="9"/>
      <c r="K9617" s="53"/>
      <c r="L9617" s="54"/>
      <c r="P9617" s="17"/>
      <c r="Q9617" s="17"/>
      <c r="R9617" s="17"/>
      <c r="S9617" s="17"/>
      <c r="T9617" s="17"/>
      <c r="U9617" s="17"/>
      <c r="V9617" s="17"/>
      <c r="W9617" s="17"/>
    </row>
    <row r="9618" spans="3:23">
      <c r="C9618" s="3"/>
      <c r="E9618" s="2"/>
      <c r="H9618" s="40"/>
      <c r="I9618" s="10"/>
      <c r="J9618" s="9"/>
      <c r="K9618" s="53"/>
      <c r="L9618" s="54"/>
      <c r="P9618" s="17"/>
      <c r="Q9618" s="17"/>
      <c r="R9618" s="17"/>
      <c r="S9618" s="17"/>
      <c r="T9618" s="17"/>
      <c r="U9618" s="17"/>
      <c r="V9618" s="17"/>
      <c r="W9618" s="17"/>
    </row>
    <row r="9619" spans="3:23">
      <c r="C9619" s="3"/>
      <c r="E9619" s="2"/>
      <c r="H9619" s="40"/>
      <c r="I9619" s="10"/>
      <c r="J9619" s="9"/>
      <c r="K9619" s="53"/>
      <c r="L9619" s="54"/>
      <c r="P9619" s="17"/>
      <c r="Q9619" s="17"/>
      <c r="R9619" s="17"/>
      <c r="S9619" s="17"/>
      <c r="T9619" s="17"/>
      <c r="U9619" s="17"/>
      <c r="V9619" s="17"/>
      <c r="W9619" s="17"/>
    </row>
    <row r="9620" spans="3:23">
      <c r="C9620" s="3"/>
      <c r="E9620" s="2"/>
      <c r="H9620" s="40"/>
      <c r="I9620" s="10"/>
      <c r="J9620" s="9"/>
      <c r="K9620" s="53"/>
      <c r="L9620" s="54"/>
      <c r="P9620" s="17"/>
      <c r="Q9620" s="17"/>
      <c r="R9620" s="17"/>
      <c r="S9620" s="17"/>
      <c r="T9620" s="17"/>
      <c r="U9620" s="17"/>
      <c r="V9620" s="17"/>
      <c r="W9620" s="17"/>
    </row>
    <row r="9621" spans="3:23">
      <c r="C9621" s="3"/>
      <c r="E9621" s="2"/>
      <c r="H9621" s="40"/>
      <c r="I9621" s="10"/>
      <c r="J9621" s="9"/>
      <c r="K9621" s="53"/>
      <c r="L9621" s="54"/>
      <c r="P9621" s="17"/>
      <c r="Q9621" s="17"/>
      <c r="R9621" s="17"/>
      <c r="S9621" s="17"/>
      <c r="T9621" s="17"/>
      <c r="U9621" s="17"/>
      <c r="V9621" s="17"/>
      <c r="W9621" s="17"/>
    </row>
    <row r="9622" spans="3:23">
      <c r="C9622" s="3"/>
      <c r="E9622" s="2"/>
      <c r="H9622" s="40"/>
      <c r="I9622" s="10"/>
      <c r="J9622" s="9"/>
      <c r="K9622" s="53"/>
      <c r="L9622" s="54"/>
      <c r="P9622" s="17"/>
      <c r="Q9622" s="17"/>
      <c r="R9622" s="17"/>
      <c r="S9622" s="17"/>
      <c r="T9622" s="17"/>
      <c r="U9622" s="17"/>
      <c r="V9622" s="17"/>
      <c r="W9622" s="17"/>
    </row>
    <row r="9623" spans="3:23">
      <c r="C9623" s="3"/>
      <c r="E9623" s="2"/>
      <c r="H9623" s="40"/>
      <c r="I9623" s="10"/>
      <c r="J9623" s="9"/>
      <c r="K9623" s="53"/>
      <c r="L9623" s="54"/>
      <c r="P9623" s="17"/>
      <c r="Q9623" s="17"/>
      <c r="R9623" s="17"/>
      <c r="S9623" s="17"/>
      <c r="T9623" s="17"/>
      <c r="U9623" s="17"/>
      <c r="V9623" s="17"/>
      <c r="W9623" s="17"/>
    </row>
    <row r="9624" spans="3:23">
      <c r="C9624" s="3"/>
      <c r="E9624" s="2"/>
      <c r="H9624" s="40"/>
      <c r="I9624" s="10"/>
      <c r="J9624" s="9"/>
      <c r="K9624" s="53"/>
      <c r="L9624" s="54"/>
      <c r="P9624" s="17"/>
      <c r="Q9624" s="17"/>
      <c r="R9624" s="17"/>
      <c r="S9624" s="17"/>
      <c r="T9624" s="17"/>
      <c r="U9624" s="17"/>
      <c r="V9624" s="17"/>
      <c r="W9624" s="17"/>
    </row>
    <row r="9625" spans="3:23">
      <c r="C9625" s="3"/>
      <c r="E9625" s="2"/>
      <c r="H9625" s="40"/>
      <c r="I9625" s="10"/>
      <c r="J9625" s="9"/>
      <c r="K9625" s="53"/>
      <c r="L9625" s="54"/>
      <c r="P9625" s="17"/>
      <c r="Q9625" s="17"/>
      <c r="R9625" s="17"/>
      <c r="S9625" s="17"/>
      <c r="T9625" s="17"/>
      <c r="U9625" s="17"/>
      <c r="V9625" s="17"/>
      <c r="W9625" s="17"/>
    </row>
    <row r="9626" spans="3:23">
      <c r="C9626" s="3"/>
      <c r="E9626" s="2"/>
      <c r="H9626" s="40"/>
      <c r="I9626" s="10"/>
      <c r="J9626" s="9"/>
      <c r="K9626" s="53"/>
      <c r="L9626" s="54"/>
      <c r="P9626" s="17"/>
      <c r="Q9626" s="17"/>
      <c r="R9626" s="17"/>
      <c r="S9626" s="17"/>
      <c r="T9626" s="17"/>
      <c r="U9626" s="17"/>
      <c r="V9626" s="17"/>
      <c r="W9626" s="17"/>
    </row>
    <row r="9627" spans="3:23">
      <c r="C9627" s="3"/>
      <c r="E9627" s="2"/>
      <c r="H9627" s="40"/>
      <c r="I9627" s="10"/>
      <c r="J9627" s="9"/>
      <c r="K9627" s="53"/>
      <c r="L9627" s="54"/>
      <c r="P9627" s="17"/>
      <c r="Q9627" s="17"/>
      <c r="R9627" s="17"/>
      <c r="S9627" s="17"/>
      <c r="T9627" s="17"/>
      <c r="U9627" s="17"/>
      <c r="V9627" s="17"/>
      <c r="W9627" s="17"/>
    </row>
    <row r="9628" spans="3:23">
      <c r="C9628" s="3"/>
      <c r="E9628" s="2"/>
      <c r="H9628" s="40"/>
      <c r="I9628" s="10"/>
      <c r="J9628" s="9"/>
      <c r="K9628" s="53"/>
      <c r="L9628" s="54"/>
      <c r="P9628" s="17"/>
      <c r="Q9628" s="17"/>
      <c r="R9628" s="17"/>
      <c r="S9628" s="17"/>
      <c r="T9628" s="17"/>
      <c r="U9628" s="17"/>
      <c r="V9628" s="17"/>
      <c r="W9628" s="17"/>
    </row>
    <row r="9629" spans="3:23">
      <c r="C9629" s="3"/>
      <c r="E9629" s="2"/>
      <c r="H9629" s="40"/>
      <c r="I9629" s="10"/>
      <c r="J9629" s="9"/>
      <c r="K9629" s="53"/>
      <c r="L9629" s="54"/>
      <c r="P9629" s="17"/>
      <c r="Q9629" s="17"/>
      <c r="R9629" s="17"/>
      <c r="S9629" s="17"/>
      <c r="T9629" s="17"/>
      <c r="U9629" s="17"/>
      <c r="V9629" s="17"/>
      <c r="W9629" s="17"/>
    </row>
    <row r="9630" spans="3:23">
      <c r="C9630" s="3"/>
      <c r="E9630" s="2"/>
      <c r="H9630" s="40"/>
      <c r="I9630" s="10"/>
      <c r="J9630" s="9"/>
      <c r="K9630" s="53"/>
      <c r="L9630" s="54"/>
      <c r="P9630" s="17"/>
      <c r="Q9630" s="17"/>
      <c r="R9630" s="17"/>
      <c r="S9630" s="17"/>
      <c r="T9630" s="17"/>
      <c r="U9630" s="17"/>
      <c r="V9630" s="17"/>
      <c r="W9630" s="17"/>
    </row>
    <row r="9631" spans="3:23">
      <c r="C9631" s="3"/>
      <c r="E9631" s="2"/>
      <c r="H9631" s="40"/>
      <c r="I9631" s="10"/>
      <c r="J9631" s="9"/>
      <c r="K9631" s="53"/>
      <c r="L9631" s="54"/>
      <c r="P9631" s="17"/>
      <c r="Q9631" s="17"/>
      <c r="R9631" s="17"/>
      <c r="S9631" s="17"/>
      <c r="T9631" s="17"/>
      <c r="U9631" s="17"/>
      <c r="V9631" s="17"/>
      <c r="W9631" s="17"/>
    </row>
    <row r="9632" spans="3:23">
      <c r="C9632" s="3"/>
      <c r="E9632" s="2"/>
      <c r="H9632" s="40"/>
      <c r="I9632" s="10"/>
      <c r="J9632" s="9"/>
      <c r="K9632" s="53"/>
      <c r="L9632" s="54"/>
      <c r="P9632" s="17"/>
      <c r="Q9632" s="17"/>
      <c r="R9632" s="17"/>
      <c r="S9632" s="17"/>
      <c r="T9632" s="17"/>
      <c r="U9632" s="17"/>
      <c r="V9632" s="17"/>
      <c r="W9632" s="17"/>
    </row>
    <row r="9633" spans="3:23">
      <c r="C9633" s="3"/>
      <c r="E9633" s="2"/>
      <c r="H9633" s="40"/>
      <c r="I9633" s="10"/>
      <c r="J9633" s="9"/>
      <c r="K9633" s="53"/>
      <c r="L9633" s="54"/>
      <c r="P9633" s="17"/>
      <c r="Q9633" s="17"/>
      <c r="R9633" s="17"/>
      <c r="S9633" s="17"/>
      <c r="T9633" s="17"/>
      <c r="U9633" s="17"/>
      <c r="V9633" s="17"/>
      <c r="W9633" s="17"/>
    </row>
    <row r="9634" spans="3:23">
      <c r="C9634" s="3"/>
      <c r="E9634" s="2"/>
      <c r="H9634" s="40"/>
      <c r="I9634" s="10"/>
      <c r="J9634" s="9"/>
      <c r="K9634" s="53"/>
      <c r="L9634" s="54"/>
      <c r="P9634" s="17"/>
      <c r="Q9634" s="17"/>
      <c r="R9634" s="17"/>
      <c r="S9634" s="17"/>
      <c r="T9634" s="17"/>
      <c r="U9634" s="17"/>
      <c r="V9634" s="17"/>
      <c r="W9634" s="17"/>
    </row>
    <row r="9635" spans="3:23">
      <c r="C9635" s="3"/>
      <c r="E9635" s="2"/>
      <c r="H9635" s="40"/>
      <c r="I9635" s="10"/>
      <c r="J9635" s="9"/>
      <c r="K9635" s="53"/>
      <c r="L9635" s="54"/>
      <c r="P9635" s="17"/>
      <c r="Q9635" s="17"/>
      <c r="R9635" s="17"/>
      <c r="S9635" s="17"/>
      <c r="T9635" s="17"/>
      <c r="U9635" s="17"/>
      <c r="V9635" s="17"/>
      <c r="W9635" s="17"/>
    </row>
    <row r="9636" spans="3:23">
      <c r="C9636" s="3"/>
      <c r="E9636" s="2"/>
      <c r="H9636" s="40"/>
      <c r="I9636" s="10"/>
      <c r="J9636" s="9"/>
      <c r="K9636" s="53"/>
      <c r="L9636" s="54"/>
      <c r="P9636" s="17"/>
      <c r="Q9636" s="17"/>
      <c r="R9636" s="17"/>
      <c r="S9636" s="17"/>
      <c r="T9636" s="17"/>
      <c r="U9636" s="17"/>
      <c r="V9636" s="17"/>
      <c r="W9636" s="17"/>
    </row>
    <row r="9637" spans="3:23">
      <c r="C9637" s="3"/>
      <c r="E9637" s="2"/>
      <c r="H9637" s="40"/>
      <c r="I9637" s="10"/>
      <c r="J9637" s="9"/>
      <c r="K9637" s="53"/>
      <c r="L9637" s="54"/>
      <c r="P9637" s="17"/>
      <c r="Q9637" s="17"/>
      <c r="R9637" s="17"/>
      <c r="S9637" s="17"/>
      <c r="T9637" s="17"/>
      <c r="U9637" s="17"/>
      <c r="V9637" s="17"/>
      <c r="W9637" s="17"/>
    </row>
    <row r="9638" spans="3:23">
      <c r="C9638" s="3"/>
      <c r="E9638" s="2"/>
      <c r="H9638" s="40"/>
      <c r="I9638" s="10"/>
      <c r="J9638" s="9"/>
      <c r="K9638" s="53"/>
      <c r="L9638" s="54"/>
      <c r="P9638" s="17"/>
      <c r="Q9638" s="17"/>
      <c r="R9638" s="17"/>
      <c r="S9638" s="17"/>
      <c r="T9638" s="17"/>
      <c r="U9638" s="17"/>
      <c r="V9638" s="17"/>
      <c r="W9638" s="17"/>
    </row>
    <row r="9639" spans="3:23">
      <c r="C9639" s="3"/>
      <c r="E9639" s="2"/>
      <c r="H9639" s="40"/>
      <c r="I9639" s="10"/>
      <c r="J9639" s="9"/>
      <c r="K9639" s="53"/>
      <c r="L9639" s="54"/>
      <c r="P9639" s="17"/>
      <c r="Q9639" s="17"/>
      <c r="R9639" s="17"/>
      <c r="S9639" s="17"/>
      <c r="T9639" s="17"/>
      <c r="U9639" s="17"/>
      <c r="V9639" s="17"/>
      <c r="W9639" s="17"/>
    </row>
    <row r="9640" spans="3:23">
      <c r="C9640" s="3"/>
      <c r="E9640" s="2"/>
      <c r="H9640" s="40"/>
      <c r="I9640" s="10"/>
      <c r="J9640" s="9"/>
      <c r="K9640" s="53"/>
      <c r="L9640" s="54"/>
      <c r="P9640" s="17"/>
      <c r="Q9640" s="17"/>
      <c r="R9640" s="17"/>
      <c r="S9640" s="17"/>
      <c r="T9640" s="17"/>
      <c r="U9640" s="17"/>
      <c r="V9640" s="17"/>
      <c r="W9640" s="17"/>
    </row>
    <row r="9641" spans="3:23">
      <c r="C9641" s="3"/>
      <c r="E9641" s="2"/>
      <c r="H9641" s="40"/>
      <c r="I9641" s="10"/>
      <c r="J9641" s="9"/>
      <c r="K9641" s="53"/>
      <c r="L9641" s="54"/>
      <c r="P9641" s="17"/>
      <c r="Q9641" s="17"/>
      <c r="R9641" s="17"/>
      <c r="S9641" s="17"/>
      <c r="T9641" s="17"/>
      <c r="U9641" s="17"/>
      <c r="V9641" s="17"/>
      <c r="W9641" s="17"/>
    </row>
    <row r="9642" spans="3:23">
      <c r="C9642" s="3"/>
      <c r="E9642" s="2"/>
      <c r="H9642" s="40"/>
      <c r="I9642" s="10"/>
      <c r="J9642" s="9"/>
      <c r="K9642" s="53"/>
      <c r="L9642" s="54"/>
      <c r="P9642" s="17"/>
      <c r="Q9642" s="17"/>
      <c r="R9642" s="17"/>
      <c r="S9642" s="17"/>
      <c r="T9642" s="17"/>
      <c r="U9642" s="17"/>
      <c r="V9642" s="17"/>
      <c r="W9642" s="17"/>
    </row>
    <row r="9643" spans="3:23">
      <c r="C9643" s="3"/>
      <c r="E9643" s="2"/>
      <c r="H9643" s="40"/>
      <c r="I9643" s="10"/>
      <c r="J9643" s="9"/>
      <c r="K9643" s="53"/>
      <c r="L9643" s="54"/>
      <c r="P9643" s="17"/>
      <c r="Q9643" s="17"/>
      <c r="R9643" s="17"/>
      <c r="S9643" s="17"/>
      <c r="T9643" s="17"/>
      <c r="U9643" s="17"/>
      <c r="V9643" s="17"/>
      <c r="W9643" s="17"/>
    </row>
    <row r="9644" spans="3:23">
      <c r="C9644" s="3"/>
      <c r="E9644" s="2"/>
      <c r="H9644" s="40"/>
      <c r="I9644" s="10"/>
      <c r="J9644" s="9"/>
      <c r="K9644" s="53"/>
      <c r="L9644" s="54"/>
      <c r="P9644" s="17"/>
      <c r="Q9644" s="17"/>
      <c r="R9644" s="17"/>
      <c r="S9644" s="17"/>
      <c r="T9644" s="17"/>
      <c r="U9644" s="17"/>
      <c r="V9644" s="17"/>
      <c r="W9644" s="17"/>
    </row>
    <row r="9645" spans="3:23">
      <c r="C9645" s="3"/>
      <c r="E9645" s="2"/>
      <c r="H9645" s="40"/>
      <c r="I9645" s="10"/>
      <c r="J9645" s="9"/>
      <c r="K9645" s="53"/>
      <c r="L9645" s="54"/>
      <c r="P9645" s="17"/>
      <c r="Q9645" s="17"/>
      <c r="R9645" s="17"/>
      <c r="S9645" s="17"/>
      <c r="T9645" s="17"/>
      <c r="U9645" s="17"/>
      <c r="V9645" s="17"/>
      <c r="W9645" s="17"/>
    </row>
    <row r="9646" spans="3:23">
      <c r="C9646" s="3"/>
      <c r="E9646" s="2"/>
      <c r="H9646" s="40"/>
      <c r="I9646" s="10"/>
      <c r="J9646" s="9"/>
      <c r="K9646" s="53"/>
      <c r="L9646" s="54"/>
      <c r="P9646" s="17"/>
      <c r="Q9646" s="17"/>
      <c r="R9646" s="17"/>
      <c r="S9646" s="17"/>
      <c r="T9646" s="17"/>
      <c r="U9646" s="17"/>
      <c r="V9646" s="17"/>
      <c r="W9646" s="17"/>
    </row>
    <row r="9647" spans="3:23">
      <c r="C9647" s="3"/>
      <c r="E9647" s="2"/>
      <c r="H9647" s="40"/>
      <c r="I9647" s="10"/>
      <c r="J9647" s="9"/>
      <c r="K9647" s="53"/>
      <c r="L9647" s="54"/>
      <c r="P9647" s="17"/>
      <c r="Q9647" s="17"/>
      <c r="R9647" s="17"/>
      <c r="S9647" s="17"/>
      <c r="T9647" s="17"/>
      <c r="U9647" s="17"/>
      <c r="V9647" s="17"/>
      <c r="W9647" s="17"/>
    </row>
    <row r="9648" spans="3:23">
      <c r="C9648" s="3"/>
      <c r="E9648" s="2"/>
      <c r="H9648" s="40"/>
      <c r="I9648" s="10"/>
      <c r="J9648" s="9"/>
      <c r="K9648" s="53"/>
      <c r="L9648" s="54"/>
      <c r="P9648" s="17"/>
      <c r="Q9648" s="17"/>
      <c r="R9648" s="17"/>
      <c r="S9648" s="17"/>
      <c r="T9648" s="17"/>
      <c r="U9648" s="17"/>
      <c r="V9648" s="17"/>
      <c r="W9648" s="17"/>
    </row>
    <row r="9649" spans="3:23">
      <c r="C9649" s="3"/>
      <c r="E9649" s="2"/>
      <c r="H9649" s="40"/>
      <c r="I9649" s="10"/>
      <c r="J9649" s="9"/>
      <c r="K9649" s="53"/>
      <c r="L9649" s="54"/>
      <c r="P9649" s="17"/>
      <c r="Q9649" s="17"/>
      <c r="R9649" s="17"/>
      <c r="S9649" s="17"/>
      <c r="T9649" s="17"/>
      <c r="U9649" s="17"/>
      <c r="V9649" s="17"/>
      <c r="W9649" s="17"/>
    </row>
    <row r="9650" spans="3:23">
      <c r="C9650" s="3"/>
      <c r="E9650" s="2"/>
      <c r="H9650" s="40"/>
      <c r="I9650" s="10"/>
      <c r="J9650" s="9"/>
      <c r="K9650" s="53"/>
      <c r="L9650" s="54"/>
      <c r="P9650" s="17"/>
      <c r="Q9650" s="17"/>
      <c r="R9650" s="17"/>
      <c r="S9650" s="17"/>
      <c r="T9650" s="17"/>
      <c r="U9650" s="17"/>
      <c r="V9650" s="17"/>
      <c r="W9650" s="17"/>
    </row>
    <row r="9651" spans="3:23">
      <c r="C9651" s="3"/>
      <c r="E9651" s="2"/>
      <c r="H9651" s="40"/>
      <c r="I9651" s="10"/>
      <c r="J9651" s="9"/>
      <c r="K9651" s="53"/>
      <c r="L9651" s="54"/>
      <c r="P9651" s="17"/>
      <c r="Q9651" s="17"/>
      <c r="R9651" s="17"/>
      <c r="S9651" s="17"/>
      <c r="T9651" s="17"/>
      <c r="U9651" s="17"/>
      <c r="V9651" s="17"/>
      <c r="W9651" s="17"/>
    </row>
    <row r="9652" spans="3:23">
      <c r="C9652" s="3"/>
      <c r="E9652" s="2"/>
      <c r="H9652" s="40"/>
      <c r="I9652" s="10"/>
      <c r="J9652" s="9"/>
      <c r="K9652" s="53"/>
      <c r="L9652" s="54"/>
      <c r="P9652" s="17"/>
      <c r="Q9652" s="17"/>
      <c r="R9652" s="17"/>
      <c r="S9652" s="17"/>
      <c r="T9652" s="17"/>
      <c r="U9652" s="17"/>
      <c r="V9652" s="17"/>
      <c r="W9652" s="17"/>
    </row>
    <row r="9653" spans="3:23">
      <c r="C9653" s="3"/>
      <c r="E9653" s="2"/>
      <c r="H9653" s="40"/>
      <c r="I9653" s="10"/>
      <c r="J9653" s="9"/>
      <c r="K9653" s="53"/>
      <c r="L9653" s="54"/>
      <c r="P9653" s="17"/>
      <c r="Q9653" s="17"/>
      <c r="R9653" s="17"/>
      <c r="S9653" s="17"/>
      <c r="T9653" s="17"/>
      <c r="U9653" s="17"/>
      <c r="V9653" s="17"/>
      <c r="W9653" s="17"/>
    </row>
    <row r="9654" spans="3:23">
      <c r="C9654" s="3"/>
      <c r="E9654" s="2"/>
      <c r="H9654" s="40"/>
      <c r="I9654" s="10"/>
      <c r="J9654" s="9"/>
      <c r="K9654" s="53"/>
      <c r="L9654" s="54"/>
      <c r="P9654" s="17"/>
      <c r="Q9654" s="17"/>
      <c r="R9654" s="17"/>
      <c r="S9654" s="17"/>
      <c r="T9654" s="17"/>
      <c r="U9654" s="17"/>
      <c r="V9654" s="17"/>
      <c r="W9654" s="17"/>
    </row>
    <row r="9655" spans="3:23">
      <c r="C9655" s="3"/>
      <c r="E9655" s="2"/>
      <c r="H9655" s="40"/>
      <c r="I9655" s="10"/>
      <c r="J9655" s="9"/>
      <c r="K9655" s="53"/>
      <c r="L9655" s="54"/>
      <c r="P9655" s="17"/>
      <c r="Q9655" s="17"/>
      <c r="R9655" s="17"/>
      <c r="S9655" s="17"/>
      <c r="T9655" s="17"/>
      <c r="U9655" s="17"/>
      <c r="V9655" s="17"/>
      <c r="W9655" s="17"/>
    </row>
    <row r="9656" spans="3:23">
      <c r="C9656" s="3"/>
      <c r="E9656" s="2"/>
      <c r="H9656" s="40"/>
      <c r="I9656" s="10"/>
      <c r="J9656" s="9"/>
      <c r="K9656" s="53"/>
      <c r="L9656" s="54"/>
      <c r="P9656" s="17"/>
      <c r="Q9656" s="17"/>
      <c r="R9656" s="17"/>
      <c r="S9656" s="17"/>
      <c r="T9656" s="17"/>
      <c r="U9656" s="17"/>
      <c r="V9656" s="17"/>
      <c r="W9656" s="17"/>
    </row>
    <row r="9657" spans="3:23">
      <c r="C9657" s="3"/>
      <c r="E9657" s="2"/>
      <c r="H9657" s="40"/>
      <c r="I9657" s="10"/>
      <c r="J9657" s="9"/>
      <c r="K9657" s="53"/>
      <c r="L9657" s="54"/>
      <c r="P9657" s="17"/>
      <c r="Q9657" s="17"/>
      <c r="R9657" s="17"/>
      <c r="S9657" s="17"/>
      <c r="T9657" s="17"/>
      <c r="U9657" s="17"/>
      <c r="V9657" s="17"/>
      <c r="W9657" s="17"/>
    </row>
    <row r="9658" spans="3:23">
      <c r="C9658" s="3"/>
      <c r="E9658" s="2"/>
      <c r="H9658" s="40"/>
      <c r="I9658" s="10"/>
      <c r="J9658" s="9"/>
      <c r="K9658" s="53"/>
      <c r="L9658" s="54"/>
      <c r="P9658" s="17"/>
      <c r="Q9658" s="17"/>
      <c r="R9658" s="17"/>
      <c r="S9658" s="17"/>
      <c r="T9658" s="17"/>
      <c r="U9658" s="17"/>
      <c r="V9658" s="17"/>
      <c r="W9658" s="17"/>
    </row>
    <row r="9659" spans="3:23">
      <c r="C9659" s="3"/>
      <c r="E9659" s="2"/>
      <c r="H9659" s="40"/>
      <c r="I9659" s="10"/>
      <c r="J9659" s="9"/>
      <c r="K9659" s="53"/>
      <c r="L9659" s="54"/>
      <c r="P9659" s="17"/>
      <c r="Q9659" s="17"/>
      <c r="R9659" s="17"/>
      <c r="S9659" s="17"/>
      <c r="T9659" s="17"/>
      <c r="U9659" s="17"/>
      <c r="V9659" s="17"/>
      <c r="W9659" s="17"/>
    </row>
    <row r="9660" spans="3:23">
      <c r="C9660" s="3"/>
      <c r="E9660" s="2"/>
      <c r="H9660" s="40"/>
      <c r="I9660" s="10"/>
      <c r="J9660" s="9"/>
      <c r="K9660" s="53"/>
      <c r="L9660" s="54"/>
      <c r="P9660" s="17"/>
      <c r="Q9660" s="17"/>
      <c r="R9660" s="17"/>
      <c r="S9660" s="17"/>
      <c r="T9660" s="17"/>
      <c r="U9660" s="17"/>
      <c r="V9660" s="17"/>
      <c r="W9660" s="17"/>
    </row>
    <row r="9661" spans="3:23">
      <c r="C9661" s="3"/>
      <c r="E9661" s="2"/>
      <c r="H9661" s="40"/>
      <c r="I9661" s="10"/>
      <c r="J9661" s="9"/>
      <c r="K9661" s="53"/>
      <c r="L9661" s="54"/>
      <c r="P9661" s="17"/>
      <c r="Q9661" s="17"/>
      <c r="R9661" s="17"/>
      <c r="S9661" s="17"/>
      <c r="T9661" s="17"/>
      <c r="U9661" s="17"/>
      <c r="V9661" s="17"/>
      <c r="W9661" s="17"/>
    </row>
    <row r="9662" spans="3:23">
      <c r="C9662" s="3"/>
      <c r="E9662" s="2"/>
      <c r="H9662" s="40"/>
      <c r="I9662" s="10"/>
      <c r="J9662" s="9"/>
      <c r="K9662" s="53"/>
      <c r="L9662" s="54"/>
      <c r="P9662" s="17"/>
      <c r="Q9662" s="17"/>
      <c r="R9662" s="17"/>
      <c r="S9662" s="17"/>
      <c r="T9662" s="17"/>
      <c r="U9662" s="17"/>
      <c r="V9662" s="17"/>
      <c r="W9662" s="17"/>
    </row>
    <row r="9663" spans="3:23">
      <c r="C9663" s="3"/>
      <c r="E9663" s="2"/>
      <c r="H9663" s="40"/>
      <c r="I9663" s="10"/>
      <c r="J9663" s="9"/>
      <c r="K9663" s="53"/>
      <c r="L9663" s="54"/>
      <c r="P9663" s="17"/>
      <c r="Q9663" s="17"/>
      <c r="R9663" s="17"/>
      <c r="S9663" s="17"/>
      <c r="T9663" s="17"/>
      <c r="U9663" s="17"/>
      <c r="V9663" s="17"/>
      <c r="W9663" s="17"/>
    </row>
    <row r="9664" spans="3:23">
      <c r="C9664" s="3"/>
      <c r="E9664" s="2"/>
      <c r="H9664" s="40"/>
      <c r="I9664" s="10"/>
      <c r="J9664" s="9"/>
      <c r="K9664" s="53"/>
      <c r="L9664" s="54"/>
      <c r="P9664" s="17"/>
      <c r="Q9664" s="17"/>
      <c r="R9664" s="17"/>
      <c r="S9664" s="17"/>
      <c r="T9664" s="17"/>
      <c r="U9664" s="17"/>
      <c r="V9664" s="17"/>
      <c r="W9664" s="17"/>
    </row>
    <row r="9665" spans="3:23">
      <c r="C9665" s="3"/>
      <c r="E9665" s="2"/>
      <c r="H9665" s="40"/>
      <c r="I9665" s="10"/>
      <c r="J9665" s="9"/>
      <c r="K9665" s="53"/>
      <c r="L9665" s="54"/>
      <c r="P9665" s="17"/>
      <c r="Q9665" s="17"/>
      <c r="R9665" s="17"/>
      <c r="S9665" s="17"/>
      <c r="T9665" s="17"/>
      <c r="U9665" s="17"/>
      <c r="V9665" s="17"/>
      <c r="W9665" s="17"/>
    </row>
    <row r="9666" spans="3:23">
      <c r="C9666" s="3"/>
      <c r="E9666" s="2"/>
      <c r="H9666" s="40"/>
      <c r="I9666" s="10"/>
      <c r="J9666" s="9"/>
      <c r="K9666" s="53"/>
      <c r="L9666" s="54"/>
      <c r="P9666" s="17"/>
      <c r="Q9666" s="17"/>
      <c r="R9666" s="17"/>
      <c r="S9666" s="17"/>
      <c r="T9666" s="17"/>
      <c r="U9666" s="17"/>
      <c r="V9666" s="17"/>
      <c r="W9666" s="17"/>
    </row>
    <row r="9667" spans="3:23">
      <c r="C9667" s="3"/>
      <c r="E9667" s="2"/>
      <c r="H9667" s="40"/>
      <c r="I9667" s="10"/>
      <c r="J9667" s="9"/>
      <c r="K9667" s="53"/>
      <c r="L9667" s="54"/>
      <c r="P9667" s="17"/>
      <c r="Q9667" s="17"/>
      <c r="R9667" s="17"/>
      <c r="S9667" s="17"/>
      <c r="T9667" s="17"/>
      <c r="U9667" s="17"/>
      <c r="V9667" s="17"/>
      <c r="W9667" s="17"/>
    </row>
    <row r="9668" spans="3:23">
      <c r="C9668" s="3"/>
      <c r="E9668" s="2"/>
      <c r="H9668" s="40"/>
      <c r="I9668" s="10"/>
      <c r="J9668" s="9"/>
      <c r="K9668" s="53"/>
      <c r="L9668" s="54"/>
      <c r="P9668" s="17"/>
      <c r="Q9668" s="17"/>
      <c r="R9668" s="17"/>
      <c r="S9668" s="17"/>
      <c r="T9668" s="17"/>
      <c r="U9668" s="17"/>
      <c r="V9668" s="17"/>
      <c r="W9668" s="17"/>
    </row>
    <row r="9669" spans="3:23">
      <c r="C9669" s="3"/>
      <c r="E9669" s="2"/>
      <c r="H9669" s="40"/>
      <c r="I9669" s="10"/>
      <c r="J9669" s="9"/>
      <c r="K9669" s="53"/>
      <c r="L9669" s="54"/>
      <c r="P9669" s="17"/>
      <c r="Q9669" s="17"/>
      <c r="R9669" s="17"/>
      <c r="S9669" s="17"/>
      <c r="T9669" s="17"/>
      <c r="U9669" s="17"/>
      <c r="V9669" s="17"/>
      <c r="W9669" s="17"/>
    </row>
    <row r="9670" spans="3:23">
      <c r="C9670" s="3"/>
      <c r="E9670" s="2"/>
      <c r="H9670" s="40"/>
      <c r="I9670" s="10"/>
      <c r="J9670" s="9"/>
      <c r="K9670" s="53"/>
      <c r="L9670" s="54"/>
      <c r="P9670" s="17"/>
      <c r="Q9670" s="17"/>
      <c r="R9670" s="17"/>
      <c r="S9670" s="17"/>
      <c r="T9670" s="17"/>
      <c r="U9670" s="17"/>
      <c r="V9670" s="17"/>
      <c r="W9670" s="17"/>
    </row>
    <row r="9671" spans="3:23">
      <c r="C9671" s="3"/>
      <c r="E9671" s="2"/>
      <c r="H9671" s="40"/>
      <c r="I9671" s="10"/>
      <c r="J9671" s="9"/>
      <c r="K9671" s="53"/>
      <c r="L9671" s="54"/>
      <c r="P9671" s="17"/>
      <c r="Q9671" s="17"/>
      <c r="R9671" s="17"/>
      <c r="S9671" s="17"/>
      <c r="T9671" s="17"/>
      <c r="U9671" s="17"/>
      <c r="V9671" s="17"/>
      <c r="W9671" s="17"/>
    </row>
    <row r="9672" spans="3:23">
      <c r="C9672" s="3"/>
      <c r="E9672" s="2"/>
      <c r="H9672" s="40"/>
      <c r="I9672" s="10"/>
      <c r="J9672" s="9"/>
      <c r="K9672" s="53"/>
      <c r="L9672" s="54"/>
      <c r="P9672" s="17"/>
      <c r="Q9672" s="17"/>
      <c r="R9672" s="17"/>
      <c r="S9672" s="17"/>
      <c r="T9672" s="17"/>
      <c r="U9672" s="17"/>
      <c r="V9672" s="17"/>
      <c r="W9672" s="17"/>
    </row>
    <row r="9673" spans="3:23">
      <c r="C9673" s="3"/>
      <c r="E9673" s="2"/>
      <c r="H9673" s="40"/>
      <c r="I9673" s="10"/>
      <c r="J9673" s="9"/>
      <c r="K9673" s="53"/>
      <c r="L9673" s="54"/>
      <c r="P9673" s="17"/>
      <c r="Q9673" s="17"/>
      <c r="R9673" s="17"/>
      <c r="S9673" s="17"/>
      <c r="T9673" s="17"/>
      <c r="U9673" s="17"/>
      <c r="V9673" s="17"/>
      <c r="W9673" s="17"/>
    </row>
    <row r="9674" spans="3:23">
      <c r="C9674" s="3"/>
      <c r="E9674" s="2"/>
      <c r="H9674" s="40"/>
      <c r="I9674" s="10"/>
      <c r="J9674" s="9"/>
      <c r="K9674" s="53"/>
      <c r="L9674" s="54"/>
      <c r="P9674" s="17"/>
      <c r="Q9674" s="17"/>
      <c r="R9674" s="17"/>
      <c r="S9674" s="17"/>
      <c r="T9674" s="17"/>
      <c r="U9674" s="17"/>
      <c r="V9674" s="17"/>
      <c r="W9674" s="17"/>
    </row>
    <row r="9675" spans="3:23">
      <c r="C9675" s="3"/>
      <c r="E9675" s="2"/>
      <c r="H9675" s="40"/>
      <c r="I9675" s="10"/>
      <c r="J9675" s="9"/>
      <c r="K9675" s="53"/>
      <c r="L9675" s="54"/>
      <c r="P9675" s="17"/>
      <c r="Q9675" s="17"/>
      <c r="R9675" s="17"/>
      <c r="S9675" s="17"/>
      <c r="T9675" s="17"/>
      <c r="U9675" s="17"/>
      <c r="V9675" s="17"/>
      <c r="W9675" s="17"/>
    </row>
    <row r="9676" spans="3:23">
      <c r="C9676" s="3"/>
      <c r="E9676" s="2"/>
      <c r="H9676" s="40"/>
      <c r="I9676" s="10"/>
      <c r="J9676" s="9"/>
      <c r="K9676" s="53"/>
      <c r="L9676" s="54"/>
      <c r="P9676" s="17"/>
      <c r="Q9676" s="17"/>
      <c r="R9676" s="17"/>
      <c r="S9676" s="17"/>
      <c r="T9676" s="17"/>
      <c r="U9676" s="17"/>
      <c r="V9676" s="17"/>
      <c r="W9676" s="17"/>
    </row>
    <row r="9677" spans="3:23">
      <c r="C9677" s="3"/>
      <c r="E9677" s="2"/>
      <c r="H9677" s="40"/>
      <c r="I9677" s="10"/>
      <c r="J9677" s="9"/>
      <c r="K9677" s="53"/>
      <c r="L9677" s="54"/>
      <c r="P9677" s="17"/>
      <c r="Q9677" s="17"/>
      <c r="R9677" s="17"/>
      <c r="S9677" s="17"/>
      <c r="T9677" s="17"/>
      <c r="U9677" s="17"/>
      <c r="V9677" s="17"/>
      <c r="W9677" s="17"/>
    </row>
    <row r="9678" spans="3:23">
      <c r="C9678" s="3"/>
      <c r="E9678" s="2"/>
      <c r="H9678" s="40"/>
      <c r="I9678" s="10"/>
      <c r="J9678" s="9"/>
      <c r="K9678" s="53"/>
      <c r="L9678" s="54"/>
      <c r="P9678" s="17"/>
      <c r="Q9678" s="17"/>
      <c r="R9678" s="17"/>
      <c r="S9678" s="17"/>
      <c r="T9678" s="17"/>
      <c r="U9678" s="17"/>
      <c r="V9678" s="17"/>
      <c r="W9678" s="17"/>
    </row>
    <row r="9679" spans="3:23">
      <c r="C9679" s="3"/>
      <c r="E9679" s="2"/>
      <c r="H9679" s="40"/>
      <c r="I9679" s="10"/>
      <c r="J9679" s="9"/>
      <c r="K9679" s="53"/>
      <c r="L9679" s="54"/>
      <c r="P9679" s="17"/>
      <c r="Q9679" s="17"/>
      <c r="R9679" s="17"/>
      <c r="S9679" s="17"/>
      <c r="T9679" s="17"/>
      <c r="U9679" s="17"/>
      <c r="V9679" s="17"/>
      <c r="W9679" s="17"/>
    </row>
    <row r="9680" spans="3:23">
      <c r="C9680" s="3"/>
      <c r="E9680" s="2"/>
      <c r="H9680" s="40"/>
      <c r="I9680" s="10"/>
      <c r="J9680" s="9"/>
      <c r="K9680" s="53"/>
      <c r="L9680" s="54"/>
      <c r="P9680" s="17"/>
      <c r="Q9680" s="17"/>
      <c r="R9680" s="17"/>
      <c r="S9680" s="17"/>
      <c r="T9680" s="17"/>
      <c r="U9680" s="17"/>
      <c r="V9680" s="17"/>
      <c r="W9680" s="17"/>
    </row>
    <row r="9681" spans="3:23">
      <c r="C9681" s="3"/>
      <c r="E9681" s="2"/>
      <c r="H9681" s="40"/>
      <c r="I9681" s="10"/>
      <c r="J9681" s="9"/>
      <c r="K9681" s="53"/>
      <c r="L9681" s="54"/>
      <c r="P9681" s="17"/>
      <c r="Q9681" s="17"/>
      <c r="R9681" s="17"/>
      <c r="S9681" s="17"/>
      <c r="T9681" s="17"/>
      <c r="U9681" s="17"/>
      <c r="V9681" s="17"/>
      <c r="W9681" s="17"/>
    </row>
    <row r="9682" spans="3:23">
      <c r="C9682" s="3"/>
      <c r="E9682" s="2"/>
      <c r="H9682" s="40"/>
      <c r="I9682" s="10"/>
      <c r="J9682" s="9"/>
      <c r="K9682" s="53"/>
      <c r="L9682" s="54"/>
      <c r="P9682" s="17"/>
      <c r="Q9682" s="17"/>
      <c r="R9682" s="17"/>
      <c r="S9682" s="17"/>
      <c r="T9682" s="17"/>
      <c r="U9682" s="17"/>
      <c r="V9682" s="17"/>
      <c r="W9682" s="17"/>
    </row>
    <row r="9683" spans="3:23">
      <c r="C9683" s="3"/>
      <c r="E9683" s="2"/>
      <c r="H9683" s="40"/>
      <c r="I9683" s="10"/>
      <c r="J9683" s="9"/>
      <c r="K9683" s="53"/>
      <c r="L9683" s="54"/>
      <c r="P9683" s="17"/>
      <c r="Q9683" s="17"/>
      <c r="R9683" s="17"/>
      <c r="S9683" s="17"/>
      <c r="T9683" s="17"/>
      <c r="U9683" s="17"/>
      <c r="V9683" s="17"/>
      <c r="W9683" s="17"/>
    </row>
    <row r="9684" spans="3:23">
      <c r="C9684" s="3"/>
      <c r="E9684" s="2"/>
      <c r="H9684" s="40"/>
      <c r="I9684" s="10"/>
      <c r="J9684" s="9"/>
      <c r="K9684" s="53"/>
      <c r="L9684" s="54"/>
      <c r="P9684" s="17"/>
      <c r="Q9684" s="17"/>
      <c r="R9684" s="17"/>
      <c r="S9684" s="17"/>
      <c r="T9684" s="17"/>
      <c r="U9684" s="17"/>
      <c r="V9684" s="17"/>
      <c r="W9684" s="17"/>
    </row>
    <row r="9685" spans="3:23">
      <c r="C9685" s="3"/>
      <c r="E9685" s="2"/>
      <c r="H9685" s="40"/>
      <c r="I9685" s="10"/>
      <c r="J9685" s="9"/>
      <c r="K9685" s="53"/>
      <c r="L9685" s="54"/>
      <c r="P9685" s="17"/>
      <c r="Q9685" s="17"/>
      <c r="R9685" s="17"/>
      <c r="S9685" s="17"/>
      <c r="T9685" s="17"/>
      <c r="U9685" s="17"/>
      <c r="V9685" s="17"/>
      <c r="W9685" s="17"/>
    </row>
    <row r="9686" spans="3:23">
      <c r="C9686" s="3"/>
      <c r="E9686" s="2"/>
      <c r="H9686" s="40"/>
      <c r="I9686" s="10"/>
      <c r="J9686" s="9"/>
      <c r="K9686" s="53"/>
      <c r="L9686" s="54"/>
      <c r="P9686" s="17"/>
      <c r="Q9686" s="17"/>
      <c r="R9686" s="17"/>
      <c r="S9686" s="17"/>
      <c r="T9686" s="17"/>
      <c r="U9686" s="17"/>
      <c r="V9686" s="17"/>
      <c r="W9686" s="17"/>
    </row>
    <row r="9687" spans="3:23">
      <c r="C9687" s="3"/>
      <c r="E9687" s="2"/>
      <c r="H9687" s="40"/>
      <c r="I9687" s="10"/>
      <c r="J9687" s="9"/>
      <c r="K9687" s="53"/>
      <c r="L9687" s="54"/>
      <c r="P9687" s="17"/>
      <c r="Q9687" s="17"/>
      <c r="R9687" s="17"/>
      <c r="S9687" s="17"/>
      <c r="T9687" s="17"/>
      <c r="U9687" s="17"/>
      <c r="V9687" s="17"/>
      <c r="W9687" s="17"/>
    </row>
    <row r="9688" spans="3:23">
      <c r="C9688" s="3"/>
      <c r="E9688" s="2"/>
      <c r="H9688" s="40"/>
      <c r="I9688" s="10"/>
      <c r="J9688" s="9"/>
      <c r="K9688" s="53"/>
      <c r="L9688" s="54"/>
      <c r="P9688" s="17"/>
      <c r="Q9688" s="17"/>
      <c r="R9688" s="17"/>
      <c r="S9688" s="17"/>
      <c r="T9688" s="17"/>
      <c r="U9688" s="17"/>
      <c r="V9688" s="17"/>
      <c r="W9688" s="17"/>
    </row>
    <row r="9689" spans="3:23">
      <c r="C9689" s="3"/>
      <c r="E9689" s="2"/>
      <c r="H9689" s="40"/>
      <c r="I9689" s="10"/>
      <c r="J9689" s="9"/>
      <c r="K9689" s="53"/>
      <c r="L9689" s="54"/>
      <c r="P9689" s="17"/>
      <c r="Q9689" s="17"/>
      <c r="R9689" s="17"/>
      <c r="S9689" s="17"/>
      <c r="T9689" s="17"/>
      <c r="U9689" s="17"/>
      <c r="V9689" s="17"/>
      <c r="W9689" s="17"/>
    </row>
    <row r="9690" spans="3:23">
      <c r="C9690" s="3"/>
      <c r="E9690" s="2"/>
      <c r="H9690" s="40"/>
      <c r="I9690" s="10"/>
      <c r="J9690" s="9"/>
      <c r="K9690" s="53"/>
      <c r="L9690" s="54"/>
      <c r="P9690" s="17"/>
      <c r="Q9690" s="17"/>
      <c r="R9690" s="17"/>
      <c r="S9690" s="17"/>
      <c r="T9690" s="17"/>
      <c r="U9690" s="17"/>
      <c r="V9690" s="17"/>
      <c r="W9690" s="17"/>
    </row>
    <row r="9691" spans="3:23">
      <c r="C9691" s="3"/>
      <c r="E9691" s="2"/>
      <c r="H9691" s="40"/>
      <c r="I9691" s="10"/>
      <c r="J9691" s="9"/>
      <c r="K9691" s="53"/>
      <c r="L9691" s="54"/>
      <c r="P9691" s="17"/>
      <c r="Q9691" s="17"/>
      <c r="R9691" s="17"/>
      <c r="S9691" s="17"/>
      <c r="T9691" s="17"/>
      <c r="U9691" s="17"/>
      <c r="V9691" s="17"/>
      <c r="W9691" s="17"/>
    </row>
    <row r="9692" spans="3:23">
      <c r="C9692" s="3"/>
      <c r="E9692" s="2"/>
      <c r="H9692" s="40"/>
      <c r="I9692" s="10"/>
      <c r="J9692" s="9"/>
      <c r="K9692" s="53"/>
      <c r="L9692" s="54"/>
      <c r="P9692" s="17"/>
      <c r="Q9692" s="17"/>
      <c r="R9692" s="17"/>
      <c r="S9692" s="17"/>
      <c r="T9692" s="17"/>
      <c r="U9692" s="17"/>
      <c r="V9692" s="17"/>
      <c r="W9692" s="17"/>
    </row>
    <row r="9693" spans="3:23">
      <c r="C9693" s="3"/>
      <c r="E9693" s="2"/>
      <c r="H9693" s="40"/>
      <c r="I9693" s="10"/>
      <c r="J9693" s="9"/>
      <c r="K9693" s="53"/>
      <c r="L9693" s="54"/>
      <c r="P9693" s="17"/>
      <c r="Q9693" s="17"/>
      <c r="R9693" s="17"/>
      <c r="S9693" s="17"/>
      <c r="T9693" s="17"/>
      <c r="U9693" s="17"/>
      <c r="V9693" s="17"/>
      <c r="W9693" s="17"/>
    </row>
    <row r="9694" spans="3:23">
      <c r="C9694" s="3"/>
      <c r="E9694" s="2"/>
      <c r="H9694" s="40"/>
      <c r="I9694" s="10"/>
      <c r="J9694" s="9"/>
      <c r="K9694" s="53"/>
      <c r="L9694" s="54"/>
      <c r="P9694" s="17"/>
      <c r="Q9694" s="17"/>
      <c r="R9694" s="17"/>
      <c r="S9694" s="17"/>
      <c r="T9694" s="17"/>
      <c r="U9694" s="17"/>
      <c r="V9694" s="17"/>
      <c r="W9694" s="17"/>
    </row>
    <row r="9695" spans="3:23">
      <c r="C9695" s="3"/>
      <c r="E9695" s="2"/>
      <c r="H9695" s="40"/>
      <c r="I9695" s="10"/>
      <c r="J9695" s="9"/>
      <c r="K9695" s="53"/>
      <c r="L9695" s="54"/>
      <c r="P9695" s="17"/>
      <c r="Q9695" s="17"/>
      <c r="R9695" s="17"/>
      <c r="S9695" s="17"/>
      <c r="T9695" s="17"/>
      <c r="U9695" s="17"/>
      <c r="V9695" s="17"/>
      <c r="W9695" s="17"/>
    </row>
    <row r="9696" spans="3:23">
      <c r="C9696" s="3"/>
      <c r="E9696" s="2"/>
      <c r="H9696" s="40"/>
      <c r="I9696" s="10"/>
      <c r="J9696" s="9"/>
      <c r="K9696" s="53"/>
      <c r="L9696" s="54"/>
      <c r="P9696" s="17"/>
      <c r="Q9696" s="17"/>
      <c r="R9696" s="17"/>
      <c r="S9696" s="17"/>
      <c r="T9696" s="17"/>
      <c r="U9696" s="17"/>
      <c r="V9696" s="17"/>
      <c r="W9696" s="17"/>
    </row>
    <row r="9697" spans="3:23">
      <c r="C9697" s="3"/>
      <c r="E9697" s="2"/>
      <c r="H9697" s="40"/>
      <c r="I9697" s="10"/>
      <c r="J9697" s="9"/>
      <c r="K9697" s="53"/>
      <c r="L9697" s="54"/>
      <c r="P9697" s="17"/>
      <c r="Q9697" s="17"/>
      <c r="R9697" s="17"/>
      <c r="S9697" s="17"/>
      <c r="T9697" s="17"/>
      <c r="U9697" s="17"/>
      <c r="V9697" s="17"/>
      <c r="W9697" s="17"/>
    </row>
    <row r="9698" spans="3:23">
      <c r="C9698" s="3"/>
      <c r="E9698" s="2"/>
      <c r="H9698" s="40"/>
      <c r="I9698" s="10"/>
      <c r="J9698" s="9"/>
      <c r="K9698" s="53"/>
      <c r="L9698" s="54"/>
      <c r="P9698" s="17"/>
      <c r="Q9698" s="17"/>
      <c r="R9698" s="17"/>
      <c r="S9698" s="17"/>
      <c r="T9698" s="17"/>
      <c r="U9698" s="17"/>
      <c r="V9698" s="17"/>
      <c r="W9698" s="17"/>
    </row>
    <row r="9699" spans="3:23">
      <c r="C9699" s="3"/>
      <c r="E9699" s="2"/>
      <c r="H9699" s="40"/>
      <c r="I9699" s="10"/>
      <c r="J9699" s="9"/>
      <c r="K9699" s="53"/>
      <c r="L9699" s="54"/>
      <c r="P9699" s="17"/>
      <c r="Q9699" s="17"/>
      <c r="R9699" s="17"/>
      <c r="S9699" s="17"/>
      <c r="T9699" s="17"/>
      <c r="U9699" s="17"/>
      <c r="V9699" s="17"/>
      <c r="W9699" s="17"/>
    </row>
    <row r="9700" spans="3:23">
      <c r="C9700" s="3"/>
      <c r="E9700" s="2"/>
      <c r="H9700" s="40"/>
      <c r="I9700" s="10"/>
      <c r="J9700" s="9"/>
      <c r="K9700" s="53"/>
      <c r="L9700" s="54"/>
      <c r="P9700" s="17"/>
      <c r="Q9700" s="17"/>
      <c r="R9700" s="17"/>
      <c r="S9700" s="17"/>
      <c r="T9700" s="17"/>
      <c r="U9700" s="17"/>
      <c r="V9700" s="17"/>
      <c r="W9700" s="17"/>
    </row>
    <row r="9701" spans="3:23">
      <c r="C9701" s="3"/>
      <c r="E9701" s="2"/>
      <c r="H9701" s="40"/>
      <c r="I9701" s="10"/>
      <c r="J9701" s="9"/>
      <c r="K9701" s="53"/>
      <c r="L9701" s="54"/>
      <c r="P9701" s="17"/>
      <c r="Q9701" s="17"/>
      <c r="R9701" s="17"/>
      <c r="S9701" s="17"/>
      <c r="T9701" s="17"/>
      <c r="U9701" s="17"/>
      <c r="V9701" s="17"/>
      <c r="W9701" s="17"/>
    </row>
    <row r="9702" spans="3:23">
      <c r="C9702" s="3"/>
      <c r="E9702" s="2"/>
      <c r="H9702" s="40"/>
      <c r="I9702" s="10"/>
      <c r="J9702" s="9"/>
      <c r="K9702" s="53"/>
      <c r="L9702" s="54"/>
      <c r="P9702" s="17"/>
      <c r="Q9702" s="17"/>
      <c r="R9702" s="17"/>
      <c r="S9702" s="17"/>
      <c r="T9702" s="17"/>
      <c r="U9702" s="17"/>
      <c r="V9702" s="17"/>
      <c r="W9702" s="17"/>
    </row>
    <row r="9703" spans="3:23">
      <c r="C9703" s="3"/>
      <c r="E9703" s="2"/>
      <c r="H9703" s="40"/>
      <c r="I9703" s="10"/>
      <c r="J9703" s="9"/>
      <c r="K9703" s="53"/>
      <c r="L9703" s="54"/>
      <c r="P9703" s="17"/>
      <c r="Q9703" s="17"/>
      <c r="R9703" s="17"/>
      <c r="S9703" s="17"/>
      <c r="T9703" s="17"/>
      <c r="U9703" s="17"/>
      <c r="V9703" s="17"/>
      <c r="W9703" s="17"/>
    </row>
    <row r="9704" spans="3:23">
      <c r="C9704" s="3"/>
      <c r="E9704" s="2"/>
      <c r="H9704" s="40"/>
      <c r="I9704" s="10"/>
      <c r="J9704" s="9"/>
      <c r="K9704" s="53"/>
      <c r="L9704" s="54"/>
      <c r="P9704" s="17"/>
      <c r="Q9704" s="17"/>
      <c r="R9704" s="17"/>
      <c r="S9704" s="17"/>
      <c r="T9704" s="17"/>
      <c r="U9704" s="17"/>
      <c r="V9704" s="17"/>
      <c r="W9704" s="17"/>
    </row>
    <row r="9705" spans="3:23">
      <c r="C9705" s="3"/>
      <c r="E9705" s="2"/>
      <c r="H9705" s="40"/>
      <c r="I9705" s="10"/>
      <c r="J9705" s="9"/>
      <c r="K9705" s="53"/>
      <c r="L9705" s="54"/>
      <c r="P9705" s="17"/>
      <c r="Q9705" s="17"/>
      <c r="R9705" s="17"/>
      <c r="S9705" s="17"/>
      <c r="T9705" s="17"/>
      <c r="U9705" s="17"/>
      <c r="V9705" s="17"/>
      <c r="W9705" s="17"/>
    </row>
    <row r="9706" spans="3:23">
      <c r="C9706" s="3"/>
      <c r="E9706" s="2"/>
      <c r="H9706" s="40"/>
      <c r="I9706" s="10"/>
      <c r="J9706" s="9"/>
      <c r="K9706" s="53"/>
      <c r="L9706" s="54"/>
      <c r="P9706" s="17"/>
      <c r="Q9706" s="17"/>
      <c r="R9706" s="17"/>
      <c r="S9706" s="17"/>
      <c r="T9706" s="17"/>
      <c r="U9706" s="17"/>
      <c r="V9706" s="17"/>
      <c r="W9706" s="17"/>
    </row>
    <row r="9707" spans="3:23">
      <c r="C9707" s="3"/>
      <c r="E9707" s="2"/>
      <c r="H9707" s="40"/>
      <c r="I9707" s="10"/>
      <c r="J9707" s="9"/>
      <c r="K9707" s="53"/>
      <c r="L9707" s="54"/>
      <c r="P9707" s="17"/>
      <c r="Q9707" s="17"/>
      <c r="R9707" s="17"/>
      <c r="S9707" s="17"/>
      <c r="T9707" s="17"/>
      <c r="U9707" s="17"/>
      <c r="V9707" s="17"/>
      <c r="W9707" s="17"/>
    </row>
    <row r="9708" spans="3:23">
      <c r="C9708" s="3"/>
      <c r="E9708" s="2"/>
      <c r="H9708" s="40"/>
      <c r="I9708" s="10"/>
      <c r="J9708" s="9"/>
      <c r="K9708" s="53"/>
      <c r="L9708" s="54"/>
      <c r="P9708" s="17"/>
      <c r="Q9708" s="17"/>
      <c r="R9708" s="17"/>
      <c r="S9708" s="17"/>
      <c r="T9708" s="17"/>
      <c r="U9708" s="17"/>
      <c r="V9708" s="17"/>
      <c r="W9708" s="17"/>
    </row>
    <row r="9709" spans="3:23">
      <c r="C9709" s="3"/>
      <c r="E9709" s="2"/>
      <c r="H9709" s="40"/>
      <c r="I9709" s="10"/>
      <c r="J9709" s="9"/>
      <c r="K9709" s="53"/>
      <c r="L9709" s="54"/>
      <c r="P9709" s="17"/>
      <c r="Q9709" s="17"/>
      <c r="R9709" s="17"/>
      <c r="S9709" s="17"/>
      <c r="T9709" s="17"/>
      <c r="U9709" s="17"/>
      <c r="V9709" s="17"/>
      <c r="W9709" s="17"/>
    </row>
    <row r="9710" spans="3:23">
      <c r="C9710" s="3"/>
      <c r="E9710" s="2"/>
      <c r="H9710" s="40"/>
      <c r="I9710" s="10"/>
      <c r="J9710" s="9"/>
      <c r="K9710" s="53"/>
      <c r="L9710" s="54"/>
      <c r="P9710" s="17"/>
      <c r="Q9710" s="17"/>
      <c r="R9710" s="17"/>
      <c r="S9710" s="17"/>
      <c r="T9710" s="17"/>
      <c r="U9710" s="17"/>
      <c r="V9710" s="17"/>
      <c r="W9710" s="17"/>
    </row>
    <row r="9711" spans="3:23">
      <c r="C9711" s="3"/>
      <c r="E9711" s="2"/>
      <c r="H9711" s="40"/>
      <c r="I9711" s="10"/>
      <c r="J9711" s="9"/>
      <c r="K9711" s="53"/>
      <c r="L9711" s="54"/>
      <c r="P9711" s="17"/>
      <c r="Q9711" s="17"/>
      <c r="R9711" s="17"/>
      <c r="S9711" s="17"/>
      <c r="T9711" s="17"/>
      <c r="U9711" s="17"/>
      <c r="V9711" s="17"/>
      <c r="W9711" s="17"/>
    </row>
    <row r="9712" spans="3:23">
      <c r="C9712" s="3"/>
      <c r="E9712" s="2"/>
      <c r="H9712" s="40"/>
      <c r="I9712" s="10"/>
      <c r="J9712" s="9"/>
      <c r="K9712" s="53"/>
      <c r="L9712" s="54"/>
      <c r="P9712" s="17"/>
      <c r="Q9712" s="17"/>
      <c r="R9712" s="17"/>
      <c r="S9712" s="17"/>
      <c r="T9712" s="17"/>
      <c r="U9712" s="17"/>
      <c r="V9712" s="17"/>
      <c r="W9712" s="17"/>
    </row>
    <row r="9713" spans="3:23">
      <c r="C9713" s="3"/>
      <c r="E9713" s="2"/>
      <c r="H9713" s="40"/>
      <c r="I9713" s="10"/>
      <c r="J9713" s="9"/>
      <c r="K9713" s="53"/>
      <c r="L9713" s="54"/>
      <c r="P9713" s="17"/>
      <c r="Q9713" s="17"/>
      <c r="R9713" s="17"/>
      <c r="S9713" s="17"/>
      <c r="T9713" s="17"/>
      <c r="U9713" s="17"/>
      <c r="V9713" s="17"/>
      <c r="W9713" s="17"/>
    </row>
    <row r="9714" spans="3:23">
      <c r="C9714" s="3"/>
      <c r="E9714" s="2"/>
      <c r="H9714" s="40"/>
      <c r="I9714" s="10"/>
      <c r="J9714" s="9"/>
      <c r="K9714" s="53"/>
      <c r="L9714" s="54"/>
      <c r="P9714" s="17"/>
      <c r="Q9714" s="17"/>
      <c r="R9714" s="17"/>
      <c r="S9714" s="17"/>
      <c r="T9714" s="17"/>
      <c r="U9714" s="17"/>
      <c r="V9714" s="17"/>
      <c r="W9714" s="17"/>
    </row>
    <row r="9715" spans="3:23">
      <c r="C9715" s="3"/>
      <c r="E9715" s="2"/>
      <c r="H9715" s="40"/>
      <c r="I9715" s="10"/>
      <c r="J9715" s="9"/>
      <c r="K9715" s="53"/>
      <c r="L9715" s="54"/>
      <c r="P9715" s="17"/>
      <c r="Q9715" s="17"/>
      <c r="R9715" s="17"/>
      <c r="S9715" s="17"/>
      <c r="T9715" s="17"/>
      <c r="U9715" s="17"/>
      <c r="V9715" s="17"/>
      <c r="W9715" s="17"/>
    </row>
    <row r="9716" spans="3:23">
      <c r="C9716" s="3"/>
      <c r="E9716" s="2"/>
      <c r="H9716" s="40"/>
      <c r="I9716" s="10"/>
      <c r="J9716" s="9"/>
      <c r="K9716" s="53"/>
      <c r="L9716" s="54"/>
      <c r="P9716" s="17"/>
      <c r="Q9716" s="17"/>
      <c r="R9716" s="17"/>
      <c r="S9716" s="17"/>
      <c r="T9716" s="17"/>
      <c r="U9716" s="17"/>
      <c r="V9716" s="17"/>
      <c r="W9716" s="17"/>
    </row>
    <row r="9717" spans="3:23">
      <c r="C9717" s="3"/>
      <c r="E9717" s="2"/>
      <c r="H9717" s="40"/>
      <c r="I9717" s="10"/>
      <c r="J9717" s="9"/>
      <c r="K9717" s="53"/>
      <c r="L9717" s="54"/>
      <c r="P9717" s="17"/>
      <c r="Q9717" s="17"/>
      <c r="R9717" s="17"/>
      <c r="S9717" s="17"/>
      <c r="T9717" s="17"/>
      <c r="U9717" s="17"/>
      <c r="V9717" s="17"/>
      <c r="W9717" s="17"/>
    </row>
    <row r="9718" spans="3:23">
      <c r="C9718" s="3"/>
      <c r="E9718" s="2"/>
      <c r="H9718" s="40"/>
      <c r="I9718" s="10"/>
      <c r="J9718" s="9"/>
      <c r="K9718" s="53"/>
      <c r="L9718" s="54"/>
      <c r="P9718" s="17"/>
      <c r="Q9718" s="17"/>
      <c r="R9718" s="17"/>
      <c r="S9718" s="17"/>
      <c r="T9718" s="17"/>
      <c r="U9718" s="17"/>
      <c r="V9718" s="17"/>
      <c r="W9718" s="17"/>
    </row>
    <row r="9719" spans="3:23">
      <c r="C9719" s="3"/>
      <c r="E9719" s="2"/>
      <c r="H9719" s="40"/>
      <c r="I9719" s="10"/>
      <c r="J9719" s="9"/>
      <c r="K9719" s="53"/>
      <c r="L9719" s="54"/>
      <c r="P9719" s="17"/>
      <c r="Q9719" s="17"/>
      <c r="R9719" s="17"/>
      <c r="S9719" s="17"/>
      <c r="T9719" s="17"/>
      <c r="U9719" s="17"/>
      <c r="V9719" s="17"/>
      <c r="W9719" s="17"/>
    </row>
    <row r="9720" spans="3:23">
      <c r="C9720" s="3"/>
      <c r="E9720" s="2"/>
      <c r="H9720" s="40"/>
      <c r="I9720" s="10"/>
      <c r="J9720" s="9"/>
      <c r="K9720" s="53"/>
      <c r="L9720" s="54"/>
      <c r="P9720" s="17"/>
      <c r="Q9720" s="17"/>
      <c r="R9720" s="17"/>
      <c r="S9720" s="17"/>
      <c r="T9720" s="17"/>
      <c r="U9720" s="17"/>
      <c r="V9720" s="17"/>
      <c r="W9720" s="17"/>
    </row>
    <row r="9721" spans="3:23">
      <c r="C9721" s="3"/>
      <c r="E9721" s="2"/>
      <c r="H9721" s="40"/>
      <c r="I9721" s="10"/>
      <c r="J9721" s="9"/>
      <c r="K9721" s="53"/>
      <c r="L9721" s="54"/>
      <c r="P9721" s="17"/>
      <c r="Q9721" s="17"/>
      <c r="R9721" s="17"/>
      <c r="S9721" s="17"/>
      <c r="T9721" s="17"/>
      <c r="U9721" s="17"/>
      <c r="V9721" s="17"/>
      <c r="W9721" s="17"/>
    </row>
    <row r="9722" spans="3:23">
      <c r="C9722" s="3"/>
      <c r="E9722" s="2"/>
      <c r="H9722" s="40"/>
      <c r="I9722" s="10"/>
      <c r="J9722" s="9"/>
      <c r="K9722" s="53"/>
      <c r="L9722" s="54"/>
      <c r="P9722" s="17"/>
      <c r="Q9722" s="17"/>
      <c r="R9722" s="17"/>
      <c r="S9722" s="17"/>
      <c r="T9722" s="17"/>
      <c r="U9722" s="17"/>
      <c r="V9722" s="17"/>
      <c r="W9722" s="17"/>
    </row>
    <row r="9723" spans="3:23">
      <c r="C9723" s="3"/>
      <c r="E9723" s="2"/>
      <c r="H9723" s="40"/>
      <c r="I9723" s="10"/>
      <c r="J9723" s="9"/>
      <c r="K9723" s="53"/>
      <c r="L9723" s="54"/>
      <c r="P9723" s="17"/>
      <c r="Q9723" s="17"/>
      <c r="R9723" s="17"/>
      <c r="S9723" s="17"/>
      <c r="T9723" s="17"/>
      <c r="U9723" s="17"/>
      <c r="V9723" s="17"/>
      <c r="W9723" s="17"/>
    </row>
    <row r="9724" spans="3:23">
      <c r="C9724" s="3"/>
      <c r="E9724" s="2"/>
      <c r="H9724" s="40"/>
      <c r="I9724" s="10"/>
      <c r="J9724" s="9"/>
      <c r="K9724" s="53"/>
      <c r="L9724" s="54"/>
      <c r="P9724" s="17"/>
      <c r="Q9724" s="17"/>
      <c r="R9724" s="17"/>
      <c r="S9724" s="17"/>
      <c r="T9724" s="17"/>
      <c r="U9724" s="17"/>
      <c r="V9724" s="17"/>
      <c r="W9724" s="17"/>
    </row>
    <row r="9725" spans="3:23">
      <c r="C9725" s="3"/>
      <c r="E9725" s="2"/>
      <c r="H9725" s="40"/>
      <c r="I9725" s="10"/>
      <c r="J9725" s="9"/>
      <c r="K9725" s="53"/>
      <c r="L9725" s="54"/>
      <c r="P9725" s="17"/>
      <c r="Q9725" s="17"/>
      <c r="R9725" s="17"/>
      <c r="S9725" s="17"/>
      <c r="T9725" s="17"/>
      <c r="U9725" s="17"/>
      <c r="V9725" s="17"/>
      <c r="W9725" s="17"/>
    </row>
    <row r="9726" spans="3:23">
      <c r="C9726" s="3"/>
      <c r="E9726" s="2"/>
      <c r="H9726" s="40"/>
      <c r="I9726" s="10"/>
      <c r="J9726" s="9"/>
      <c r="K9726" s="53"/>
      <c r="L9726" s="54"/>
      <c r="P9726" s="17"/>
      <c r="Q9726" s="17"/>
      <c r="R9726" s="17"/>
      <c r="S9726" s="17"/>
      <c r="T9726" s="17"/>
      <c r="U9726" s="17"/>
      <c r="V9726" s="17"/>
      <c r="W9726" s="17"/>
    </row>
    <row r="9727" spans="3:23">
      <c r="C9727" s="3"/>
      <c r="E9727" s="2"/>
      <c r="H9727" s="40"/>
      <c r="I9727" s="10"/>
      <c r="J9727" s="9"/>
      <c r="K9727" s="53"/>
      <c r="L9727" s="54"/>
      <c r="P9727" s="17"/>
      <c r="Q9727" s="17"/>
      <c r="R9727" s="17"/>
      <c r="S9727" s="17"/>
      <c r="T9727" s="17"/>
      <c r="U9727" s="17"/>
      <c r="V9727" s="17"/>
      <c r="W9727" s="17"/>
    </row>
    <row r="9728" spans="3:23">
      <c r="C9728" s="3"/>
      <c r="E9728" s="2"/>
      <c r="H9728" s="40"/>
      <c r="I9728" s="10"/>
      <c r="J9728" s="9"/>
      <c r="K9728" s="53"/>
      <c r="L9728" s="54"/>
      <c r="P9728" s="17"/>
      <c r="Q9728" s="17"/>
      <c r="R9728" s="17"/>
      <c r="S9728" s="17"/>
      <c r="T9728" s="17"/>
      <c r="U9728" s="17"/>
      <c r="V9728" s="17"/>
      <c r="W9728" s="17"/>
    </row>
    <row r="9729" spans="3:23">
      <c r="C9729" s="3"/>
      <c r="E9729" s="2"/>
      <c r="H9729" s="40"/>
      <c r="I9729" s="10"/>
      <c r="J9729" s="9"/>
      <c r="K9729" s="53"/>
      <c r="L9729" s="54"/>
      <c r="P9729" s="17"/>
      <c r="Q9729" s="17"/>
      <c r="R9729" s="17"/>
      <c r="S9729" s="17"/>
      <c r="T9729" s="17"/>
      <c r="U9729" s="17"/>
      <c r="V9729" s="17"/>
      <c r="W9729" s="17"/>
    </row>
    <row r="9730" spans="3:23">
      <c r="C9730" s="3"/>
      <c r="E9730" s="2"/>
      <c r="H9730" s="40"/>
      <c r="I9730" s="10"/>
      <c r="J9730" s="9"/>
      <c r="K9730" s="53"/>
      <c r="L9730" s="54"/>
      <c r="P9730" s="17"/>
      <c r="Q9730" s="17"/>
      <c r="R9730" s="17"/>
      <c r="S9730" s="17"/>
      <c r="T9730" s="17"/>
      <c r="U9730" s="17"/>
      <c r="V9730" s="17"/>
      <c r="W9730" s="17"/>
    </row>
    <row r="9731" spans="3:23">
      <c r="C9731" s="3"/>
      <c r="E9731" s="2"/>
      <c r="H9731" s="40"/>
      <c r="I9731" s="10"/>
      <c r="J9731" s="9"/>
      <c r="K9731" s="53"/>
      <c r="L9731" s="54"/>
      <c r="P9731" s="17"/>
      <c r="Q9731" s="17"/>
      <c r="R9731" s="17"/>
      <c r="S9731" s="17"/>
      <c r="T9731" s="17"/>
      <c r="U9731" s="17"/>
      <c r="V9731" s="17"/>
      <c r="W9731" s="17"/>
    </row>
    <row r="9732" spans="3:23">
      <c r="C9732" s="3"/>
      <c r="E9732" s="2"/>
      <c r="H9732" s="40"/>
      <c r="I9732" s="10"/>
      <c r="J9732" s="9"/>
      <c r="K9732" s="53"/>
      <c r="L9732" s="54"/>
      <c r="P9732" s="17"/>
      <c r="Q9732" s="17"/>
      <c r="R9732" s="17"/>
      <c r="S9732" s="17"/>
      <c r="T9732" s="17"/>
      <c r="U9732" s="17"/>
      <c r="V9732" s="17"/>
      <c r="W9732" s="17"/>
    </row>
    <row r="9733" spans="3:23">
      <c r="C9733" s="3"/>
      <c r="E9733" s="2"/>
      <c r="H9733" s="40"/>
      <c r="I9733" s="10"/>
      <c r="J9733" s="9"/>
      <c r="K9733" s="53"/>
      <c r="L9733" s="54"/>
      <c r="P9733" s="17"/>
      <c r="Q9733" s="17"/>
      <c r="R9733" s="17"/>
      <c r="S9733" s="17"/>
      <c r="T9733" s="17"/>
      <c r="U9733" s="17"/>
      <c r="V9733" s="17"/>
      <c r="W9733" s="17"/>
    </row>
    <row r="9734" spans="3:23">
      <c r="C9734" s="3"/>
      <c r="E9734" s="2"/>
      <c r="H9734" s="40"/>
      <c r="I9734" s="10"/>
      <c r="J9734" s="9"/>
      <c r="K9734" s="53"/>
      <c r="L9734" s="54"/>
      <c r="P9734" s="17"/>
      <c r="Q9734" s="17"/>
      <c r="R9734" s="17"/>
      <c r="S9734" s="17"/>
      <c r="T9734" s="17"/>
      <c r="U9734" s="17"/>
      <c r="V9734" s="17"/>
      <c r="W9734" s="17"/>
    </row>
    <row r="9735" spans="3:23">
      <c r="C9735" s="3"/>
      <c r="E9735" s="2"/>
      <c r="H9735" s="40"/>
      <c r="I9735" s="10"/>
      <c r="J9735" s="9"/>
      <c r="K9735" s="53"/>
      <c r="L9735" s="54"/>
      <c r="P9735" s="17"/>
      <c r="Q9735" s="17"/>
      <c r="R9735" s="17"/>
      <c r="S9735" s="17"/>
      <c r="T9735" s="17"/>
      <c r="U9735" s="17"/>
      <c r="V9735" s="17"/>
      <c r="W9735" s="17"/>
    </row>
    <row r="9736" spans="3:23">
      <c r="C9736" s="3"/>
      <c r="E9736" s="2"/>
      <c r="H9736" s="40"/>
      <c r="I9736" s="10"/>
      <c r="J9736" s="9"/>
      <c r="K9736" s="53"/>
      <c r="L9736" s="54"/>
      <c r="P9736" s="17"/>
      <c r="Q9736" s="17"/>
      <c r="R9736" s="17"/>
      <c r="S9736" s="17"/>
      <c r="T9736" s="17"/>
      <c r="U9736" s="17"/>
      <c r="V9736" s="17"/>
      <c r="W9736" s="17"/>
    </row>
    <row r="9737" spans="3:23">
      <c r="C9737" s="3"/>
      <c r="E9737" s="2"/>
      <c r="H9737" s="40"/>
      <c r="I9737" s="10"/>
      <c r="J9737" s="9"/>
      <c r="K9737" s="53"/>
      <c r="L9737" s="54"/>
      <c r="P9737" s="17"/>
      <c r="Q9737" s="17"/>
      <c r="R9737" s="17"/>
      <c r="S9737" s="17"/>
      <c r="T9737" s="17"/>
      <c r="U9737" s="17"/>
      <c r="V9737" s="17"/>
      <c r="W9737" s="17"/>
    </row>
    <row r="9738" spans="3:23">
      <c r="C9738" s="3"/>
      <c r="E9738" s="2"/>
      <c r="H9738" s="40"/>
      <c r="I9738" s="10"/>
      <c r="J9738" s="9"/>
      <c r="K9738" s="53"/>
      <c r="L9738" s="54"/>
      <c r="P9738" s="17"/>
      <c r="Q9738" s="17"/>
      <c r="R9738" s="17"/>
      <c r="S9738" s="17"/>
      <c r="T9738" s="17"/>
      <c r="U9738" s="17"/>
      <c r="V9738" s="17"/>
      <c r="W9738" s="17"/>
    </row>
    <row r="9739" spans="3:23">
      <c r="C9739" s="3"/>
      <c r="E9739" s="2"/>
      <c r="H9739" s="40"/>
      <c r="I9739" s="10"/>
      <c r="J9739" s="9"/>
      <c r="K9739" s="53"/>
      <c r="L9739" s="54"/>
      <c r="P9739" s="17"/>
      <c r="Q9739" s="17"/>
      <c r="R9739" s="17"/>
      <c r="S9739" s="17"/>
      <c r="T9739" s="17"/>
      <c r="U9739" s="17"/>
      <c r="V9739" s="17"/>
      <c r="W9739" s="17"/>
    </row>
    <row r="9740" spans="3:23">
      <c r="C9740" s="3"/>
      <c r="E9740" s="2"/>
      <c r="H9740" s="40"/>
      <c r="I9740" s="10"/>
      <c r="J9740" s="9"/>
      <c r="K9740" s="53"/>
      <c r="L9740" s="54"/>
      <c r="P9740" s="17"/>
      <c r="Q9740" s="17"/>
      <c r="R9740" s="17"/>
      <c r="S9740" s="17"/>
      <c r="T9740" s="17"/>
      <c r="U9740" s="17"/>
      <c r="V9740" s="17"/>
      <c r="W9740" s="17"/>
    </row>
    <row r="9741" spans="3:23">
      <c r="C9741" s="3"/>
      <c r="E9741" s="2"/>
      <c r="H9741" s="40"/>
      <c r="I9741" s="10"/>
      <c r="J9741" s="9"/>
      <c r="K9741" s="53"/>
      <c r="L9741" s="54"/>
      <c r="P9741" s="17"/>
      <c r="Q9741" s="17"/>
      <c r="R9741" s="17"/>
      <c r="S9741" s="17"/>
      <c r="T9741" s="17"/>
      <c r="U9741" s="17"/>
      <c r="V9741" s="17"/>
      <c r="W9741" s="17"/>
    </row>
    <row r="9742" spans="3:23">
      <c r="C9742" s="3"/>
      <c r="E9742" s="2"/>
      <c r="H9742" s="40"/>
      <c r="I9742" s="10"/>
      <c r="J9742" s="9"/>
      <c r="K9742" s="53"/>
      <c r="L9742" s="54"/>
      <c r="P9742" s="17"/>
      <c r="Q9742" s="17"/>
      <c r="R9742" s="17"/>
      <c r="S9742" s="17"/>
      <c r="T9742" s="17"/>
      <c r="U9742" s="17"/>
      <c r="V9742" s="17"/>
      <c r="W9742" s="17"/>
    </row>
    <row r="9743" spans="3:23">
      <c r="C9743" s="3"/>
      <c r="E9743" s="2"/>
      <c r="H9743" s="40"/>
      <c r="I9743" s="10"/>
      <c r="J9743" s="9"/>
      <c r="K9743" s="53"/>
      <c r="L9743" s="54"/>
      <c r="P9743" s="17"/>
      <c r="Q9743" s="17"/>
      <c r="R9743" s="17"/>
      <c r="S9743" s="17"/>
      <c r="T9743" s="17"/>
      <c r="U9743" s="17"/>
      <c r="V9743" s="17"/>
      <c r="W9743" s="17"/>
    </row>
    <row r="9744" spans="3:23">
      <c r="C9744" s="3"/>
      <c r="E9744" s="2"/>
      <c r="H9744" s="40"/>
      <c r="I9744" s="10"/>
      <c r="J9744" s="9"/>
      <c r="K9744" s="53"/>
      <c r="L9744" s="54"/>
      <c r="P9744" s="17"/>
      <c r="Q9744" s="17"/>
      <c r="R9744" s="17"/>
      <c r="S9744" s="17"/>
      <c r="T9744" s="17"/>
      <c r="U9744" s="17"/>
      <c r="V9744" s="17"/>
      <c r="W9744" s="17"/>
    </row>
    <row r="9745" spans="3:23">
      <c r="C9745" s="3"/>
      <c r="E9745" s="2"/>
      <c r="H9745" s="40"/>
      <c r="I9745" s="10"/>
      <c r="J9745" s="9"/>
      <c r="K9745" s="53"/>
      <c r="L9745" s="54"/>
      <c r="P9745" s="17"/>
      <c r="Q9745" s="17"/>
      <c r="R9745" s="17"/>
      <c r="S9745" s="17"/>
      <c r="T9745" s="17"/>
      <c r="U9745" s="17"/>
      <c r="V9745" s="17"/>
      <c r="W9745" s="17"/>
    </row>
    <row r="9746" spans="3:23">
      <c r="C9746" s="3"/>
      <c r="E9746" s="2"/>
      <c r="H9746" s="40"/>
      <c r="I9746" s="10"/>
      <c r="J9746" s="9"/>
      <c r="K9746" s="53"/>
      <c r="L9746" s="54"/>
      <c r="P9746" s="17"/>
      <c r="Q9746" s="17"/>
      <c r="R9746" s="17"/>
      <c r="S9746" s="17"/>
      <c r="T9746" s="17"/>
      <c r="U9746" s="17"/>
      <c r="V9746" s="17"/>
      <c r="W9746" s="17"/>
    </row>
    <row r="9747" spans="3:23">
      <c r="C9747" s="3"/>
      <c r="E9747" s="2"/>
      <c r="H9747" s="40"/>
      <c r="I9747" s="10"/>
      <c r="J9747" s="9"/>
      <c r="K9747" s="53"/>
      <c r="L9747" s="54"/>
      <c r="P9747" s="17"/>
      <c r="Q9747" s="17"/>
      <c r="R9747" s="17"/>
      <c r="S9747" s="17"/>
      <c r="T9747" s="17"/>
      <c r="U9747" s="17"/>
      <c r="V9747" s="17"/>
      <c r="W9747" s="17"/>
    </row>
    <row r="9748" spans="3:23">
      <c r="C9748" s="3"/>
      <c r="E9748" s="2"/>
      <c r="H9748" s="40"/>
      <c r="I9748" s="10"/>
      <c r="J9748" s="9"/>
      <c r="K9748" s="53"/>
      <c r="L9748" s="54"/>
      <c r="P9748" s="17"/>
      <c r="Q9748" s="17"/>
      <c r="R9748" s="17"/>
      <c r="S9748" s="17"/>
      <c r="T9748" s="17"/>
      <c r="U9748" s="17"/>
      <c r="V9748" s="17"/>
      <c r="W9748" s="17"/>
    </row>
    <row r="9749" spans="3:23">
      <c r="C9749" s="3"/>
      <c r="E9749" s="2"/>
      <c r="H9749" s="40"/>
      <c r="I9749" s="10"/>
      <c r="J9749" s="9"/>
      <c r="K9749" s="53"/>
      <c r="L9749" s="54"/>
      <c r="P9749" s="17"/>
      <c r="Q9749" s="17"/>
      <c r="R9749" s="17"/>
      <c r="S9749" s="17"/>
      <c r="T9749" s="17"/>
      <c r="U9749" s="17"/>
      <c r="V9749" s="17"/>
      <c r="W9749" s="17"/>
    </row>
    <row r="9750" spans="3:23">
      <c r="C9750" s="3"/>
      <c r="E9750" s="2"/>
      <c r="H9750" s="40"/>
      <c r="I9750" s="10"/>
      <c r="J9750" s="9"/>
      <c r="K9750" s="53"/>
      <c r="L9750" s="54"/>
      <c r="P9750" s="17"/>
      <c r="Q9750" s="17"/>
      <c r="R9750" s="17"/>
      <c r="S9750" s="17"/>
      <c r="T9750" s="17"/>
      <c r="U9750" s="17"/>
      <c r="V9750" s="17"/>
      <c r="W9750" s="17"/>
    </row>
    <row r="9751" spans="3:23">
      <c r="C9751" s="3"/>
      <c r="E9751" s="2"/>
      <c r="H9751" s="40"/>
      <c r="I9751" s="10"/>
      <c r="J9751" s="9"/>
      <c r="K9751" s="53"/>
      <c r="L9751" s="54"/>
      <c r="P9751" s="17"/>
      <c r="Q9751" s="17"/>
      <c r="R9751" s="17"/>
      <c r="S9751" s="17"/>
      <c r="T9751" s="17"/>
      <c r="U9751" s="17"/>
      <c r="V9751" s="17"/>
      <c r="W9751" s="17"/>
    </row>
    <row r="9752" spans="3:23">
      <c r="C9752" s="3"/>
      <c r="E9752" s="2"/>
      <c r="H9752" s="40"/>
      <c r="I9752" s="10"/>
      <c r="J9752" s="9"/>
      <c r="K9752" s="53"/>
      <c r="L9752" s="54"/>
      <c r="P9752" s="17"/>
      <c r="Q9752" s="17"/>
      <c r="R9752" s="17"/>
      <c r="S9752" s="17"/>
      <c r="T9752" s="17"/>
      <c r="U9752" s="17"/>
      <c r="V9752" s="17"/>
      <c r="W9752" s="17"/>
    </row>
    <row r="9753" spans="3:23">
      <c r="C9753" s="3"/>
      <c r="E9753" s="2"/>
      <c r="H9753" s="40"/>
      <c r="I9753" s="10"/>
      <c r="J9753" s="9"/>
      <c r="K9753" s="53"/>
      <c r="L9753" s="54"/>
      <c r="P9753" s="17"/>
      <c r="Q9753" s="17"/>
      <c r="R9753" s="17"/>
      <c r="S9753" s="17"/>
      <c r="T9753" s="17"/>
      <c r="U9753" s="17"/>
      <c r="V9753" s="17"/>
      <c r="W9753" s="17"/>
    </row>
    <row r="9754" spans="3:23">
      <c r="C9754" s="3"/>
      <c r="E9754" s="2"/>
      <c r="H9754" s="40"/>
      <c r="I9754" s="10"/>
      <c r="J9754" s="9"/>
      <c r="K9754" s="53"/>
      <c r="L9754" s="54"/>
      <c r="P9754" s="17"/>
      <c r="Q9754" s="17"/>
      <c r="R9754" s="17"/>
      <c r="S9754" s="17"/>
      <c r="T9754" s="17"/>
      <c r="U9754" s="17"/>
      <c r="V9754" s="17"/>
      <c r="W9754" s="17"/>
    </row>
    <row r="9755" spans="3:23">
      <c r="C9755" s="3"/>
      <c r="E9755" s="2"/>
      <c r="H9755" s="40"/>
      <c r="I9755" s="10"/>
      <c r="J9755" s="9"/>
      <c r="K9755" s="53"/>
      <c r="L9755" s="54"/>
      <c r="P9755" s="17"/>
      <c r="Q9755" s="17"/>
      <c r="R9755" s="17"/>
      <c r="S9755" s="17"/>
      <c r="T9755" s="17"/>
      <c r="U9755" s="17"/>
      <c r="V9755" s="17"/>
      <c r="W9755" s="17"/>
    </row>
    <row r="9756" spans="3:23">
      <c r="C9756" s="3"/>
      <c r="E9756" s="2"/>
      <c r="H9756" s="40"/>
      <c r="I9756" s="10"/>
      <c r="J9756" s="9"/>
      <c r="K9756" s="53"/>
      <c r="L9756" s="54"/>
      <c r="P9756" s="17"/>
      <c r="Q9756" s="17"/>
      <c r="R9756" s="17"/>
      <c r="S9756" s="17"/>
      <c r="T9756" s="17"/>
      <c r="U9756" s="17"/>
      <c r="V9756" s="17"/>
      <c r="W9756" s="17"/>
    </row>
    <row r="9757" spans="3:23">
      <c r="C9757" s="3"/>
      <c r="E9757" s="2"/>
      <c r="H9757" s="40"/>
      <c r="I9757" s="10"/>
      <c r="J9757" s="9"/>
      <c r="K9757" s="53"/>
      <c r="L9757" s="54"/>
      <c r="P9757" s="17"/>
      <c r="Q9757" s="17"/>
      <c r="R9757" s="17"/>
      <c r="S9757" s="17"/>
      <c r="T9757" s="17"/>
      <c r="U9757" s="17"/>
      <c r="V9757" s="17"/>
      <c r="W9757" s="17"/>
    </row>
    <row r="9758" spans="3:23">
      <c r="C9758" s="3"/>
      <c r="E9758" s="2"/>
      <c r="H9758" s="40"/>
      <c r="I9758" s="10"/>
      <c r="J9758" s="9"/>
      <c r="K9758" s="53"/>
      <c r="L9758" s="54"/>
      <c r="P9758" s="17"/>
      <c r="Q9758" s="17"/>
      <c r="R9758" s="17"/>
      <c r="S9758" s="17"/>
      <c r="T9758" s="17"/>
      <c r="U9758" s="17"/>
      <c r="V9758" s="17"/>
      <c r="W9758" s="17"/>
    </row>
    <row r="9759" spans="3:23">
      <c r="C9759" s="3"/>
      <c r="E9759" s="2"/>
      <c r="H9759" s="40"/>
      <c r="I9759" s="10"/>
      <c r="J9759" s="9"/>
      <c r="K9759" s="53"/>
      <c r="L9759" s="54"/>
      <c r="P9759" s="17"/>
      <c r="Q9759" s="17"/>
      <c r="R9759" s="17"/>
      <c r="S9759" s="17"/>
      <c r="T9759" s="17"/>
      <c r="U9759" s="17"/>
      <c r="V9759" s="17"/>
      <c r="W9759" s="17"/>
    </row>
    <row r="9760" spans="3:23">
      <c r="C9760" s="3"/>
      <c r="E9760" s="2"/>
      <c r="H9760" s="40"/>
      <c r="I9760" s="10"/>
      <c r="J9760" s="9"/>
      <c r="K9760" s="53"/>
      <c r="L9760" s="54"/>
      <c r="P9760" s="17"/>
      <c r="Q9760" s="17"/>
      <c r="R9760" s="17"/>
      <c r="S9760" s="17"/>
      <c r="T9760" s="17"/>
      <c r="U9760" s="17"/>
      <c r="V9760" s="17"/>
      <c r="W9760" s="17"/>
    </row>
    <row r="9761" spans="3:23">
      <c r="C9761" s="3"/>
      <c r="E9761" s="2"/>
      <c r="H9761" s="40"/>
      <c r="I9761" s="10"/>
      <c r="J9761" s="9"/>
      <c r="K9761" s="53"/>
      <c r="L9761" s="54"/>
      <c r="P9761" s="17"/>
      <c r="Q9761" s="17"/>
      <c r="R9761" s="17"/>
      <c r="S9761" s="17"/>
      <c r="T9761" s="17"/>
      <c r="U9761" s="17"/>
      <c r="V9761" s="17"/>
      <c r="W9761" s="17"/>
    </row>
    <row r="9762" spans="3:23">
      <c r="C9762" s="3"/>
      <c r="E9762" s="2"/>
      <c r="H9762" s="40"/>
      <c r="I9762" s="10"/>
      <c r="J9762" s="9"/>
      <c r="K9762" s="53"/>
      <c r="L9762" s="54"/>
      <c r="P9762" s="17"/>
      <c r="Q9762" s="17"/>
      <c r="R9762" s="17"/>
      <c r="S9762" s="17"/>
      <c r="T9762" s="17"/>
      <c r="U9762" s="17"/>
      <c r="V9762" s="17"/>
      <c r="W9762" s="17"/>
    </row>
    <row r="9763" spans="3:23">
      <c r="C9763" s="3"/>
      <c r="E9763" s="2"/>
      <c r="H9763" s="40"/>
      <c r="I9763" s="10"/>
      <c r="J9763" s="9"/>
      <c r="K9763" s="53"/>
      <c r="L9763" s="54"/>
      <c r="P9763" s="17"/>
      <c r="Q9763" s="17"/>
      <c r="R9763" s="17"/>
      <c r="S9763" s="17"/>
      <c r="T9763" s="17"/>
      <c r="U9763" s="17"/>
      <c r="V9763" s="17"/>
      <c r="W9763" s="17"/>
    </row>
    <row r="9764" spans="3:23">
      <c r="C9764" s="3"/>
      <c r="E9764" s="2"/>
      <c r="H9764" s="40"/>
      <c r="I9764" s="10"/>
      <c r="J9764" s="9"/>
      <c r="K9764" s="53"/>
      <c r="L9764" s="54"/>
      <c r="P9764" s="17"/>
      <c r="Q9764" s="17"/>
      <c r="R9764" s="17"/>
      <c r="S9764" s="17"/>
      <c r="T9764" s="17"/>
      <c r="U9764" s="17"/>
      <c r="V9764" s="17"/>
      <c r="W9764" s="17"/>
    </row>
    <row r="9765" spans="3:23">
      <c r="C9765" s="3"/>
      <c r="E9765" s="2"/>
      <c r="H9765" s="40"/>
      <c r="I9765" s="10"/>
      <c r="J9765" s="9"/>
      <c r="K9765" s="53"/>
      <c r="L9765" s="54"/>
      <c r="P9765" s="17"/>
      <c r="Q9765" s="17"/>
      <c r="R9765" s="17"/>
      <c r="S9765" s="17"/>
      <c r="T9765" s="17"/>
      <c r="U9765" s="17"/>
      <c r="V9765" s="17"/>
      <c r="W9765" s="17"/>
    </row>
    <row r="9766" spans="3:23">
      <c r="C9766" s="3"/>
      <c r="E9766" s="2"/>
      <c r="H9766" s="40"/>
      <c r="I9766" s="10"/>
      <c r="J9766" s="9"/>
      <c r="K9766" s="53"/>
      <c r="L9766" s="54"/>
      <c r="P9766" s="17"/>
      <c r="Q9766" s="17"/>
      <c r="R9766" s="17"/>
      <c r="S9766" s="17"/>
      <c r="T9766" s="17"/>
      <c r="U9766" s="17"/>
      <c r="V9766" s="17"/>
      <c r="W9766" s="17"/>
    </row>
    <row r="9767" spans="3:23">
      <c r="C9767" s="3"/>
      <c r="E9767" s="2"/>
      <c r="H9767" s="40"/>
      <c r="I9767" s="10"/>
      <c r="J9767" s="9"/>
      <c r="K9767" s="53"/>
      <c r="L9767" s="54"/>
      <c r="P9767" s="17"/>
      <c r="Q9767" s="17"/>
      <c r="R9767" s="17"/>
      <c r="S9767" s="17"/>
      <c r="T9767" s="17"/>
      <c r="U9767" s="17"/>
      <c r="V9767" s="17"/>
      <c r="W9767" s="17"/>
    </row>
    <row r="9768" spans="3:23">
      <c r="C9768" s="3"/>
      <c r="E9768" s="2"/>
      <c r="H9768" s="40"/>
      <c r="I9768" s="10"/>
      <c r="J9768" s="9"/>
      <c r="K9768" s="53"/>
      <c r="L9768" s="54"/>
      <c r="P9768" s="17"/>
      <c r="Q9768" s="17"/>
      <c r="R9768" s="17"/>
      <c r="S9768" s="17"/>
      <c r="T9768" s="17"/>
      <c r="U9768" s="17"/>
      <c r="V9768" s="17"/>
      <c r="W9768" s="17"/>
    </row>
    <row r="9769" spans="3:23">
      <c r="C9769" s="3"/>
      <c r="E9769" s="2"/>
      <c r="H9769" s="40"/>
      <c r="I9769" s="10"/>
      <c r="J9769" s="9"/>
      <c r="K9769" s="53"/>
      <c r="L9769" s="54"/>
      <c r="P9769" s="17"/>
      <c r="Q9769" s="17"/>
      <c r="R9769" s="17"/>
      <c r="S9769" s="17"/>
      <c r="T9769" s="17"/>
      <c r="U9769" s="17"/>
      <c r="V9769" s="17"/>
      <c r="W9769" s="17"/>
    </row>
    <row r="9770" spans="3:23">
      <c r="C9770" s="3"/>
      <c r="E9770" s="2"/>
      <c r="H9770" s="40"/>
      <c r="I9770" s="10"/>
      <c r="J9770" s="9"/>
      <c r="K9770" s="53"/>
      <c r="L9770" s="54"/>
      <c r="P9770" s="17"/>
      <c r="Q9770" s="17"/>
      <c r="R9770" s="17"/>
      <c r="S9770" s="17"/>
      <c r="T9770" s="17"/>
      <c r="U9770" s="17"/>
      <c r="V9770" s="17"/>
      <c r="W9770" s="17"/>
    </row>
    <row r="9771" spans="3:23">
      <c r="C9771" s="3"/>
      <c r="E9771" s="2"/>
      <c r="H9771" s="40"/>
      <c r="I9771" s="10"/>
      <c r="J9771" s="9"/>
      <c r="K9771" s="53"/>
      <c r="L9771" s="54"/>
      <c r="P9771" s="17"/>
      <c r="Q9771" s="17"/>
      <c r="R9771" s="17"/>
      <c r="S9771" s="17"/>
      <c r="T9771" s="17"/>
      <c r="U9771" s="17"/>
      <c r="V9771" s="17"/>
      <c r="W9771" s="17"/>
    </row>
    <row r="9772" spans="3:23">
      <c r="C9772" s="3"/>
      <c r="E9772" s="2"/>
      <c r="H9772" s="40"/>
      <c r="I9772" s="10"/>
      <c r="J9772" s="9"/>
      <c r="K9772" s="53"/>
      <c r="L9772" s="54"/>
      <c r="P9772" s="17"/>
      <c r="Q9772" s="17"/>
      <c r="R9772" s="17"/>
      <c r="S9772" s="17"/>
      <c r="T9772" s="17"/>
      <c r="U9772" s="17"/>
      <c r="V9772" s="17"/>
      <c r="W9772" s="17"/>
    </row>
    <row r="9773" spans="3:23">
      <c r="C9773" s="3"/>
      <c r="E9773" s="2"/>
      <c r="H9773" s="40"/>
      <c r="I9773" s="10"/>
      <c r="J9773" s="9"/>
      <c r="K9773" s="53"/>
      <c r="L9773" s="54"/>
      <c r="P9773" s="17"/>
      <c r="Q9773" s="17"/>
      <c r="R9773" s="17"/>
      <c r="S9773" s="17"/>
      <c r="T9773" s="17"/>
      <c r="U9773" s="17"/>
      <c r="V9773" s="17"/>
      <c r="W9773" s="17"/>
    </row>
    <row r="9774" spans="3:23">
      <c r="C9774" s="3"/>
      <c r="E9774" s="2"/>
      <c r="H9774" s="40"/>
      <c r="I9774" s="10"/>
      <c r="J9774" s="9"/>
      <c r="K9774" s="53"/>
      <c r="L9774" s="54"/>
      <c r="P9774" s="17"/>
      <c r="Q9774" s="17"/>
      <c r="R9774" s="17"/>
      <c r="S9774" s="17"/>
      <c r="T9774" s="17"/>
      <c r="U9774" s="17"/>
      <c r="V9774" s="17"/>
      <c r="W9774" s="17"/>
    </row>
    <row r="9775" spans="3:23">
      <c r="C9775" s="3"/>
      <c r="E9775" s="2"/>
      <c r="H9775" s="40"/>
      <c r="I9775" s="10"/>
      <c r="J9775" s="9"/>
      <c r="K9775" s="53"/>
      <c r="L9775" s="54"/>
      <c r="P9775" s="17"/>
      <c r="Q9775" s="17"/>
      <c r="R9775" s="17"/>
      <c r="S9775" s="17"/>
      <c r="T9775" s="17"/>
      <c r="U9775" s="17"/>
      <c r="V9775" s="17"/>
      <c r="W9775" s="17"/>
    </row>
    <row r="9776" spans="3:23">
      <c r="C9776" s="3"/>
      <c r="E9776" s="2"/>
      <c r="H9776" s="40"/>
      <c r="I9776" s="10"/>
      <c r="J9776" s="9"/>
      <c r="K9776" s="53"/>
      <c r="L9776" s="54"/>
      <c r="P9776" s="17"/>
      <c r="Q9776" s="17"/>
      <c r="R9776" s="17"/>
      <c r="S9776" s="17"/>
      <c r="T9776" s="17"/>
      <c r="U9776" s="17"/>
      <c r="V9776" s="17"/>
      <c r="W9776" s="17"/>
    </row>
    <row r="9777" spans="3:23">
      <c r="C9777" s="3"/>
      <c r="E9777" s="2"/>
      <c r="H9777" s="40"/>
      <c r="I9777" s="10"/>
      <c r="J9777" s="9"/>
      <c r="K9777" s="53"/>
      <c r="L9777" s="54"/>
      <c r="P9777" s="17"/>
      <c r="Q9777" s="17"/>
      <c r="R9777" s="17"/>
      <c r="S9777" s="17"/>
      <c r="T9777" s="17"/>
      <c r="U9777" s="17"/>
      <c r="V9777" s="17"/>
      <c r="W9777" s="17"/>
    </row>
    <row r="9778" spans="3:23">
      <c r="C9778" s="3"/>
      <c r="E9778" s="2"/>
      <c r="H9778" s="40"/>
      <c r="I9778" s="10"/>
      <c r="J9778" s="9"/>
      <c r="K9778" s="53"/>
      <c r="L9778" s="54"/>
      <c r="P9778" s="17"/>
      <c r="Q9778" s="17"/>
      <c r="R9778" s="17"/>
      <c r="S9778" s="17"/>
      <c r="T9778" s="17"/>
      <c r="U9778" s="17"/>
      <c r="V9778" s="17"/>
      <c r="W9778" s="17"/>
    </row>
    <row r="9779" spans="3:23">
      <c r="C9779" s="3"/>
      <c r="E9779" s="2"/>
      <c r="H9779" s="40"/>
      <c r="I9779" s="10"/>
      <c r="J9779" s="9"/>
      <c r="K9779" s="53"/>
      <c r="L9779" s="54"/>
      <c r="P9779" s="17"/>
      <c r="Q9779" s="17"/>
      <c r="R9779" s="17"/>
      <c r="S9779" s="17"/>
      <c r="T9779" s="17"/>
      <c r="U9779" s="17"/>
      <c r="V9779" s="17"/>
      <c r="W9779" s="17"/>
    </row>
    <row r="9780" spans="3:23">
      <c r="C9780" s="3"/>
      <c r="E9780" s="2"/>
      <c r="H9780" s="40"/>
      <c r="I9780" s="10"/>
      <c r="J9780" s="9"/>
      <c r="K9780" s="53"/>
      <c r="L9780" s="54"/>
      <c r="P9780" s="17"/>
      <c r="Q9780" s="17"/>
      <c r="R9780" s="17"/>
      <c r="S9780" s="17"/>
      <c r="T9780" s="17"/>
      <c r="U9780" s="17"/>
      <c r="V9780" s="17"/>
      <c r="W9780" s="17"/>
    </row>
    <row r="9781" spans="3:23">
      <c r="C9781" s="3"/>
      <c r="E9781" s="2"/>
      <c r="H9781" s="40"/>
      <c r="I9781" s="10"/>
      <c r="J9781" s="9"/>
      <c r="K9781" s="53"/>
      <c r="L9781" s="54"/>
      <c r="P9781" s="17"/>
      <c r="Q9781" s="17"/>
      <c r="R9781" s="17"/>
      <c r="S9781" s="17"/>
      <c r="T9781" s="17"/>
      <c r="U9781" s="17"/>
      <c r="V9781" s="17"/>
      <c r="W9781" s="17"/>
    </row>
    <row r="9782" spans="3:23">
      <c r="C9782" s="3"/>
      <c r="E9782" s="2"/>
      <c r="H9782" s="40"/>
      <c r="I9782" s="10"/>
      <c r="J9782" s="9"/>
      <c r="K9782" s="53"/>
      <c r="L9782" s="54"/>
      <c r="P9782" s="17"/>
      <c r="Q9782" s="17"/>
      <c r="R9782" s="17"/>
      <c r="S9782" s="17"/>
      <c r="T9782" s="17"/>
      <c r="U9782" s="17"/>
      <c r="V9782" s="17"/>
      <c r="W9782" s="17"/>
    </row>
    <row r="9783" spans="3:23">
      <c r="C9783" s="3"/>
      <c r="E9783" s="2"/>
      <c r="H9783" s="40"/>
      <c r="I9783" s="10"/>
      <c r="J9783" s="9"/>
      <c r="K9783" s="53"/>
      <c r="L9783" s="54"/>
      <c r="P9783" s="17"/>
      <c r="Q9783" s="17"/>
      <c r="R9783" s="17"/>
      <c r="S9783" s="17"/>
      <c r="T9783" s="17"/>
      <c r="U9783" s="17"/>
      <c r="V9783" s="17"/>
      <c r="W9783" s="17"/>
    </row>
    <row r="9784" spans="3:23">
      <c r="C9784" s="3"/>
      <c r="E9784" s="2"/>
      <c r="H9784" s="40"/>
      <c r="I9784" s="10"/>
      <c r="J9784" s="9"/>
      <c r="K9784" s="53"/>
      <c r="L9784" s="54"/>
      <c r="P9784" s="17"/>
      <c r="Q9784" s="17"/>
      <c r="R9784" s="17"/>
      <c r="S9784" s="17"/>
      <c r="T9784" s="17"/>
      <c r="U9784" s="17"/>
      <c r="V9784" s="17"/>
      <c r="W9784" s="17"/>
    </row>
    <row r="9785" spans="3:23">
      <c r="C9785" s="3"/>
      <c r="E9785" s="2"/>
      <c r="H9785" s="40"/>
      <c r="I9785" s="10"/>
      <c r="J9785" s="9"/>
      <c r="K9785" s="53"/>
      <c r="L9785" s="54"/>
      <c r="P9785" s="17"/>
      <c r="Q9785" s="17"/>
      <c r="R9785" s="17"/>
      <c r="S9785" s="17"/>
      <c r="T9785" s="17"/>
      <c r="U9785" s="17"/>
      <c r="V9785" s="17"/>
      <c r="W9785" s="17"/>
    </row>
    <row r="9786" spans="3:23">
      <c r="C9786" s="3"/>
      <c r="E9786" s="2"/>
      <c r="H9786" s="40"/>
      <c r="I9786" s="10"/>
      <c r="J9786" s="9"/>
      <c r="K9786" s="53"/>
      <c r="L9786" s="54"/>
      <c r="P9786" s="17"/>
      <c r="Q9786" s="17"/>
      <c r="R9786" s="17"/>
      <c r="S9786" s="17"/>
      <c r="T9786" s="17"/>
      <c r="U9786" s="17"/>
      <c r="V9786" s="17"/>
      <c r="W9786" s="17"/>
    </row>
    <row r="9787" spans="3:23">
      <c r="C9787" s="3"/>
      <c r="E9787" s="2"/>
      <c r="H9787" s="40"/>
      <c r="I9787" s="10"/>
      <c r="J9787" s="9"/>
      <c r="K9787" s="53"/>
      <c r="L9787" s="54"/>
      <c r="P9787" s="17"/>
      <c r="Q9787" s="17"/>
      <c r="R9787" s="17"/>
      <c r="S9787" s="17"/>
      <c r="T9787" s="17"/>
      <c r="U9787" s="17"/>
      <c r="V9787" s="17"/>
      <c r="W9787" s="17"/>
    </row>
    <row r="9788" spans="3:23">
      <c r="C9788" s="3"/>
      <c r="E9788" s="2"/>
      <c r="H9788" s="40"/>
      <c r="I9788" s="10"/>
      <c r="J9788" s="9"/>
      <c r="K9788" s="53"/>
      <c r="L9788" s="54"/>
      <c r="P9788" s="17"/>
      <c r="Q9788" s="17"/>
      <c r="R9788" s="17"/>
      <c r="S9788" s="17"/>
      <c r="T9788" s="17"/>
      <c r="U9788" s="17"/>
      <c r="V9788" s="17"/>
      <c r="W9788" s="17"/>
    </row>
    <row r="9789" spans="3:23">
      <c r="C9789" s="3"/>
      <c r="E9789" s="2"/>
      <c r="H9789" s="40"/>
      <c r="I9789" s="10"/>
      <c r="J9789" s="9"/>
      <c r="K9789" s="53"/>
      <c r="L9789" s="54"/>
      <c r="P9789" s="17"/>
      <c r="Q9789" s="17"/>
      <c r="R9789" s="17"/>
      <c r="S9789" s="17"/>
      <c r="T9789" s="17"/>
      <c r="U9789" s="17"/>
      <c r="V9789" s="17"/>
      <c r="W9789" s="17"/>
    </row>
    <row r="9790" spans="3:23">
      <c r="C9790" s="3"/>
      <c r="E9790" s="2"/>
      <c r="H9790" s="40"/>
      <c r="I9790" s="10"/>
      <c r="J9790" s="9"/>
      <c r="K9790" s="53"/>
      <c r="L9790" s="54"/>
      <c r="P9790" s="17"/>
      <c r="Q9790" s="17"/>
      <c r="R9790" s="17"/>
      <c r="S9790" s="17"/>
      <c r="T9790" s="17"/>
      <c r="U9790" s="17"/>
      <c r="V9790" s="17"/>
      <c r="W9790" s="17"/>
    </row>
    <row r="9791" spans="3:23">
      <c r="C9791" s="3"/>
      <c r="E9791" s="2"/>
      <c r="H9791" s="40"/>
      <c r="I9791" s="10"/>
      <c r="J9791" s="9"/>
      <c r="K9791" s="53"/>
      <c r="L9791" s="54"/>
      <c r="P9791" s="17"/>
      <c r="Q9791" s="17"/>
      <c r="R9791" s="17"/>
      <c r="S9791" s="17"/>
      <c r="T9791" s="17"/>
      <c r="U9791" s="17"/>
      <c r="V9791" s="17"/>
      <c r="W9791" s="17"/>
    </row>
    <row r="9792" spans="3:23">
      <c r="C9792" s="3"/>
      <c r="E9792" s="2"/>
      <c r="H9792" s="40"/>
      <c r="I9792" s="10"/>
      <c r="J9792" s="9"/>
      <c r="K9792" s="53"/>
      <c r="L9792" s="54"/>
      <c r="P9792" s="17"/>
      <c r="Q9792" s="17"/>
      <c r="R9792" s="17"/>
      <c r="S9792" s="17"/>
      <c r="T9792" s="17"/>
      <c r="U9792" s="17"/>
      <c r="V9792" s="17"/>
      <c r="W9792" s="17"/>
    </row>
    <row r="9793" spans="3:23">
      <c r="C9793" s="3"/>
      <c r="E9793" s="2"/>
      <c r="H9793" s="40"/>
      <c r="I9793" s="10"/>
      <c r="J9793" s="9"/>
      <c r="K9793" s="53"/>
      <c r="L9793" s="54"/>
      <c r="P9793" s="17"/>
      <c r="Q9793" s="17"/>
      <c r="R9793" s="17"/>
      <c r="S9793" s="17"/>
      <c r="T9793" s="17"/>
      <c r="U9793" s="17"/>
      <c r="V9793" s="17"/>
      <c r="W9793" s="17"/>
    </row>
    <row r="9794" spans="3:23">
      <c r="C9794" s="3"/>
      <c r="E9794" s="2"/>
      <c r="H9794" s="40"/>
      <c r="I9794" s="10"/>
      <c r="J9794" s="9"/>
      <c r="K9794" s="53"/>
      <c r="L9794" s="54"/>
      <c r="P9794" s="17"/>
      <c r="Q9794" s="17"/>
      <c r="R9794" s="17"/>
      <c r="S9794" s="17"/>
      <c r="T9794" s="17"/>
      <c r="U9794" s="17"/>
      <c r="V9794" s="17"/>
      <c r="W9794" s="17"/>
    </row>
    <row r="9795" spans="3:23">
      <c r="C9795" s="3"/>
      <c r="E9795" s="2"/>
      <c r="H9795" s="40"/>
      <c r="I9795" s="10"/>
      <c r="J9795" s="9"/>
      <c r="K9795" s="53"/>
      <c r="L9795" s="54"/>
      <c r="P9795" s="17"/>
      <c r="Q9795" s="17"/>
      <c r="R9795" s="17"/>
      <c r="S9795" s="17"/>
      <c r="T9795" s="17"/>
      <c r="U9795" s="17"/>
      <c r="V9795" s="17"/>
      <c r="W9795" s="17"/>
    </row>
    <row r="9796" spans="3:23">
      <c r="C9796" s="3"/>
      <c r="E9796" s="2"/>
      <c r="H9796" s="40"/>
      <c r="I9796" s="10"/>
      <c r="J9796" s="9"/>
      <c r="K9796" s="53"/>
      <c r="L9796" s="54"/>
      <c r="P9796" s="17"/>
      <c r="Q9796" s="17"/>
      <c r="R9796" s="17"/>
      <c r="S9796" s="17"/>
      <c r="T9796" s="17"/>
      <c r="U9796" s="17"/>
      <c r="V9796" s="17"/>
      <c r="W9796" s="17"/>
    </row>
    <row r="9797" spans="3:23">
      <c r="C9797" s="3"/>
      <c r="E9797" s="2"/>
      <c r="H9797" s="40"/>
      <c r="I9797" s="10"/>
      <c r="J9797" s="9"/>
      <c r="K9797" s="53"/>
      <c r="L9797" s="54"/>
      <c r="P9797" s="17"/>
      <c r="Q9797" s="17"/>
      <c r="R9797" s="17"/>
      <c r="S9797" s="17"/>
      <c r="T9797" s="17"/>
      <c r="U9797" s="17"/>
      <c r="V9797" s="17"/>
      <c r="W9797" s="17"/>
    </row>
    <row r="9798" spans="3:23">
      <c r="C9798" s="3"/>
      <c r="E9798" s="2"/>
      <c r="H9798" s="40"/>
      <c r="I9798" s="10"/>
      <c r="J9798" s="9"/>
      <c r="K9798" s="53"/>
      <c r="L9798" s="54"/>
      <c r="P9798" s="17"/>
      <c r="Q9798" s="17"/>
      <c r="R9798" s="17"/>
      <c r="S9798" s="17"/>
      <c r="T9798" s="17"/>
      <c r="U9798" s="17"/>
      <c r="V9798" s="17"/>
      <c r="W9798" s="17"/>
    </row>
    <row r="9799" spans="3:23">
      <c r="C9799" s="3"/>
      <c r="E9799" s="2"/>
      <c r="H9799" s="40"/>
      <c r="I9799" s="10"/>
      <c r="J9799" s="9"/>
      <c r="K9799" s="53"/>
      <c r="L9799" s="54"/>
      <c r="P9799" s="17"/>
      <c r="Q9799" s="17"/>
      <c r="R9799" s="17"/>
      <c r="S9799" s="17"/>
      <c r="T9799" s="17"/>
      <c r="U9799" s="17"/>
      <c r="V9799" s="17"/>
      <c r="W9799" s="17"/>
    </row>
    <row r="9800" spans="3:23">
      <c r="C9800" s="3"/>
      <c r="E9800" s="2"/>
      <c r="H9800" s="40"/>
      <c r="I9800" s="10"/>
      <c r="J9800" s="9"/>
      <c r="K9800" s="53"/>
      <c r="L9800" s="54"/>
      <c r="P9800" s="17"/>
      <c r="Q9800" s="17"/>
      <c r="R9800" s="17"/>
      <c r="S9800" s="17"/>
      <c r="T9800" s="17"/>
      <c r="U9800" s="17"/>
      <c r="V9800" s="17"/>
      <c r="W9800" s="17"/>
    </row>
    <row r="9801" spans="3:23">
      <c r="C9801" s="3"/>
      <c r="E9801" s="2"/>
      <c r="H9801" s="40"/>
      <c r="I9801" s="10"/>
      <c r="J9801" s="9"/>
      <c r="K9801" s="53"/>
      <c r="L9801" s="54"/>
      <c r="P9801" s="17"/>
      <c r="Q9801" s="17"/>
      <c r="R9801" s="17"/>
      <c r="S9801" s="17"/>
      <c r="T9801" s="17"/>
      <c r="U9801" s="17"/>
      <c r="V9801" s="17"/>
      <c r="W9801" s="17"/>
    </row>
    <row r="9802" spans="3:23">
      <c r="C9802" s="3"/>
      <c r="E9802" s="2"/>
      <c r="H9802" s="40"/>
      <c r="I9802" s="10"/>
      <c r="J9802" s="9"/>
      <c r="K9802" s="53"/>
      <c r="L9802" s="54"/>
      <c r="P9802" s="17"/>
      <c r="Q9802" s="17"/>
      <c r="R9802" s="17"/>
      <c r="S9802" s="17"/>
      <c r="T9802" s="17"/>
      <c r="U9802" s="17"/>
      <c r="V9802" s="17"/>
      <c r="W9802" s="17"/>
    </row>
    <row r="9803" spans="3:23">
      <c r="C9803" s="3"/>
      <c r="E9803" s="2"/>
      <c r="H9803" s="40"/>
      <c r="I9803" s="10"/>
      <c r="J9803" s="9"/>
      <c r="K9803" s="53"/>
      <c r="L9803" s="54"/>
      <c r="P9803" s="17"/>
      <c r="Q9803" s="17"/>
      <c r="R9803" s="17"/>
      <c r="S9803" s="17"/>
      <c r="T9803" s="17"/>
      <c r="U9803" s="17"/>
      <c r="V9803" s="17"/>
      <c r="W9803" s="17"/>
    </row>
    <row r="9804" spans="3:23">
      <c r="C9804" s="3"/>
      <c r="E9804" s="2"/>
      <c r="H9804" s="40"/>
      <c r="I9804" s="10"/>
      <c r="J9804" s="9"/>
      <c r="K9804" s="53"/>
      <c r="L9804" s="54"/>
      <c r="P9804" s="17"/>
      <c r="Q9804" s="17"/>
      <c r="R9804" s="17"/>
      <c r="S9804" s="17"/>
      <c r="T9804" s="17"/>
      <c r="U9804" s="17"/>
      <c r="V9804" s="17"/>
      <c r="W9804" s="17"/>
    </row>
    <row r="9805" spans="3:23">
      <c r="C9805" s="3"/>
      <c r="E9805" s="2"/>
      <c r="H9805" s="40"/>
      <c r="I9805" s="10"/>
      <c r="J9805" s="9"/>
      <c r="K9805" s="53"/>
      <c r="L9805" s="54"/>
      <c r="P9805" s="17"/>
      <c r="Q9805" s="17"/>
      <c r="R9805" s="17"/>
      <c r="S9805" s="17"/>
      <c r="T9805" s="17"/>
      <c r="U9805" s="17"/>
      <c r="V9805" s="17"/>
      <c r="W9805" s="17"/>
    </row>
    <row r="9806" spans="3:23">
      <c r="C9806" s="3"/>
      <c r="E9806" s="2"/>
      <c r="H9806" s="40"/>
      <c r="I9806" s="10"/>
      <c r="J9806" s="9"/>
      <c r="K9806" s="53"/>
      <c r="L9806" s="54"/>
      <c r="P9806" s="17"/>
      <c r="Q9806" s="17"/>
      <c r="R9806" s="17"/>
      <c r="S9806" s="17"/>
      <c r="T9806" s="17"/>
      <c r="U9806" s="17"/>
      <c r="V9806" s="17"/>
      <c r="W9806" s="17"/>
    </row>
    <row r="9807" spans="3:23">
      <c r="C9807" s="3"/>
      <c r="E9807" s="2"/>
      <c r="H9807" s="40"/>
      <c r="I9807" s="10"/>
      <c r="J9807" s="9"/>
      <c r="K9807" s="53"/>
      <c r="L9807" s="54"/>
      <c r="P9807" s="17"/>
      <c r="Q9807" s="17"/>
      <c r="R9807" s="17"/>
      <c r="S9807" s="17"/>
      <c r="T9807" s="17"/>
      <c r="U9807" s="17"/>
      <c r="V9807" s="17"/>
      <c r="W9807" s="17"/>
    </row>
    <row r="9808" spans="3:23">
      <c r="C9808" s="3"/>
      <c r="E9808" s="2"/>
      <c r="H9808" s="40"/>
      <c r="I9808" s="10"/>
      <c r="J9808" s="9"/>
      <c r="K9808" s="53"/>
      <c r="L9808" s="54"/>
      <c r="P9808" s="17"/>
      <c r="Q9808" s="17"/>
      <c r="R9808" s="17"/>
      <c r="S9808" s="17"/>
      <c r="T9808" s="17"/>
      <c r="U9808" s="17"/>
      <c r="V9808" s="17"/>
      <c r="W9808" s="17"/>
    </row>
    <row r="9809" spans="3:23">
      <c r="C9809" s="3"/>
      <c r="E9809" s="2"/>
      <c r="H9809" s="40"/>
      <c r="I9809" s="10"/>
      <c r="J9809" s="9"/>
      <c r="K9809" s="53"/>
      <c r="L9809" s="54"/>
      <c r="P9809" s="17"/>
      <c r="Q9809" s="17"/>
      <c r="R9809" s="17"/>
      <c r="S9809" s="17"/>
      <c r="T9809" s="17"/>
      <c r="U9809" s="17"/>
      <c r="V9809" s="17"/>
      <c r="W9809" s="17"/>
    </row>
    <row r="9810" spans="3:23">
      <c r="C9810" s="3"/>
      <c r="E9810" s="2"/>
      <c r="H9810" s="40"/>
      <c r="I9810" s="10"/>
      <c r="J9810" s="9"/>
      <c r="K9810" s="53"/>
      <c r="L9810" s="54"/>
      <c r="P9810" s="17"/>
      <c r="Q9810" s="17"/>
      <c r="R9810" s="17"/>
      <c r="S9810" s="17"/>
      <c r="T9810" s="17"/>
      <c r="U9810" s="17"/>
      <c r="V9810" s="17"/>
      <c r="W9810" s="17"/>
    </row>
    <row r="9811" spans="3:23">
      <c r="C9811" s="3"/>
      <c r="E9811" s="2"/>
      <c r="H9811" s="40"/>
      <c r="I9811" s="10"/>
      <c r="J9811" s="9"/>
      <c r="K9811" s="53"/>
      <c r="L9811" s="54"/>
      <c r="P9811" s="17"/>
      <c r="Q9811" s="17"/>
      <c r="R9811" s="17"/>
      <c r="S9811" s="17"/>
      <c r="T9811" s="17"/>
      <c r="U9811" s="17"/>
      <c r="V9811" s="17"/>
      <c r="W9811" s="17"/>
    </row>
    <row r="9812" spans="3:23">
      <c r="C9812" s="3"/>
      <c r="E9812" s="2"/>
      <c r="H9812" s="40"/>
      <c r="I9812" s="10"/>
      <c r="J9812" s="9"/>
      <c r="K9812" s="53"/>
      <c r="L9812" s="54"/>
      <c r="P9812" s="17"/>
      <c r="Q9812" s="17"/>
      <c r="R9812" s="17"/>
      <c r="S9812" s="17"/>
      <c r="T9812" s="17"/>
      <c r="U9812" s="17"/>
      <c r="V9812" s="17"/>
      <c r="W9812" s="17"/>
    </row>
    <row r="9813" spans="3:23">
      <c r="C9813" s="3"/>
      <c r="E9813" s="2"/>
      <c r="H9813" s="40"/>
      <c r="I9813" s="10"/>
      <c r="J9813" s="9"/>
      <c r="K9813" s="53"/>
      <c r="L9813" s="54"/>
      <c r="P9813" s="17"/>
      <c r="Q9813" s="17"/>
      <c r="R9813" s="17"/>
      <c r="S9813" s="17"/>
      <c r="T9813" s="17"/>
      <c r="U9813" s="17"/>
      <c r="V9813" s="17"/>
      <c r="W9813" s="17"/>
    </row>
    <row r="9814" spans="3:23">
      <c r="C9814" s="3"/>
      <c r="E9814" s="2"/>
      <c r="H9814" s="40"/>
      <c r="I9814" s="10"/>
      <c r="J9814" s="9"/>
      <c r="K9814" s="53"/>
      <c r="L9814" s="54"/>
      <c r="P9814" s="17"/>
      <c r="Q9814" s="17"/>
      <c r="R9814" s="17"/>
      <c r="S9814" s="17"/>
      <c r="T9814" s="17"/>
      <c r="U9814" s="17"/>
      <c r="V9814" s="17"/>
      <c r="W9814" s="17"/>
    </row>
    <row r="9815" spans="3:23">
      <c r="C9815" s="3"/>
      <c r="E9815" s="2"/>
      <c r="H9815" s="40"/>
      <c r="I9815" s="10"/>
      <c r="J9815" s="9"/>
      <c r="K9815" s="53"/>
      <c r="L9815" s="54"/>
      <c r="P9815" s="17"/>
      <c r="Q9815" s="17"/>
      <c r="R9815" s="17"/>
      <c r="S9815" s="17"/>
      <c r="T9815" s="17"/>
      <c r="U9815" s="17"/>
      <c r="V9815" s="17"/>
      <c r="W9815" s="17"/>
    </row>
    <row r="9816" spans="3:23">
      <c r="C9816" s="3"/>
      <c r="E9816" s="2"/>
      <c r="H9816" s="40"/>
      <c r="I9816" s="10"/>
      <c r="J9816" s="9"/>
      <c r="K9816" s="53"/>
      <c r="L9816" s="54"/>
      <c r="P9816" s="17"/>
      <c r="Q9816" s="17"/>
      <c r="R9816" s="17"/>
      <c r="S9816" s="17"/>
      <c r="T9816" s="17"/>
      <c r="U9816" s="17"/>
      <c r="V9816" s="17"/>
      <c r="W9816" s="17"/>
    </row>
    <row r="9817" spans="3:23">
      <c r="C9817" s="3"/>
      <c r="E9817" s="2"/>
      <c r="H9817" s="40"/>
      <c r="I9817" s="10"/>
      <c r="J9817" s="9"/>
      <c r="K9817" s="53"/>
      <c r="L9817" s="54"/>
      <c r="P9817" s="17"/>
      <c r="Q9817" s="17"/>
      <c r="R9817" s="17"/>
      <c r="S9817" s="17"/>
      <c r="T9817" s="17"/>
      <c r="U9817" s="17"/>
      <c r="V9817" s="17"/>
      <c r="W9817" s="17"/>
    </row>
    <row r="9818" spans="3:23">
      <c r="C9818" s="3"/>
      <c r="E9818" s="2"/>
      <c r="H9818" s="40"/>
      <c r="I9818" s="10"/>
      <c r="J9818" s="9"/>
      <c r="K9818" s="53"/>
      <c r="L9818" s="54"/>
      <c r="P9818" s="17"/>
      <c r="Q9818" s="17"/>
      <c r="R9818" s="17"/>
      <c r="S9818" s="17"/>
      <c r="T9818" s="17"/>
      <c r="U9818" s="17"/>
      <c r="V9818" s="17"/>
      <c r="W9818" s="17"/>
    </row>
    <row r="9819" spans="3:23">
      <c r="C9819" s="3"/>
      <c r="E9819" s="2"/>
      <c r="H9819" s="40"/>
      <c r="I9819" s="10"/>
      <c r="J9819" s="9"/>
      <c r="K9819" s="53"/>
      <c r="L9819" s="54"/>
      <c r="P9819" s="17"/>
      <c r="Q9819" s="17"/>
      <c r="R9819" s="17"/>
      <c r="S9819" s="17"/>
      <c r="T9819" s="17"/>
      <c r="U9819" s="17"/>
      <c r="V9819" s="17"/>
      <c r="W9819" s="17"/>
    </row>
    <row r="9820" spans="3:23">
      <c r="C9820" s="3"/>
      <c r="E9820" s="2"/>
      <c r="H9820" s="40"/>
      <c r="I9820" s="10"/>
      <c r="J9820" s="9"/>
      <c r="K9820" s="53"/>
      <c r="L9820" s="54"/>
      <c r="P9820" s="17"/>
      <c r="Q9820" s="17"/>
      <c r="R9820" s="17"/>
      <c r="S9820" s="17"/>
      <c r="T9820" s="17"/>
      <c r="U9820" s="17"/>
      <c r="V9820" s="17"/>
      <c r="W9820" s="17"/>
    </row>
    <row r="9821" spans="3:23">
      <c r="C9821" s="3"/>
      <c r="E9821" s="2"/>
      <c r="H9821" s="40"/>
      <c r="I9821" s="10"/>
      <c r="J9821" s="9"/>
      <c r="K9821" s="53"/>
      <c r="L9821" s="54"/>
      <c r="P9821" s="17"/>
      <c r="Q9821" s="17"/>
      <c r="R9821" s="17"/>
      <c r="S9821" s="17"/>
      <c r="T9821" s="17"/>
      <c r="U9821" s="17"/>
      <c r="V9821" s="17"/>
      <c r="W9821" s="17"/>
    </row>
    <row r="9822" spans="3:23">
      <c r="C9822" s="3"/>
      <c r="E9822" s="2"/>
      <c r="H9822" s="40"/>
      <c r="I9822" s="10"/>
      <c r="J9822" s="9"/>
      <c r="K9822" s="53"/>
      <c r="L9822" s="54"/>
      <c r="P9822" s="17"/>
      <c r="Q9822" s="17"/>
      <c r="R9822" s="17"/>
      <c r="S9822" s="17"/>
      <c r="T9822" s="17"/>
      <c r="U9822" s="17"/>
      <c r="V9822" s="17"/>
      <c r="W9822" s="17"/>
    </row>
    <row r="9823" spans="3:23">
      <c r="C9823" s="3"/>
      <c r="E9823" s="2"/>
      <c r="H9823" s="40"/>
      <c r="I9823" s="10"/>
      <c r="J9823" s="9"/>
      <c r="K9823" s="53"/>
      <c r="L9823" s="54"/>
      <c r="P9823" s="17"/>
      <c r="Q9823" s="17"/>
      <c r="R9823" s="17"/>
      <c r="S9823" s="17"/>
      <c r="T9823" s="17"/>
      <c r="U9823" s="17"/>
      <c r="V9823" s="17"/>
      <c r="W9823" s="17"/>
    </row>
    <row r="9824" spans="3:23">
      <c r="C9824" s="3"/>
      <c r="E9824" s="2"/>
      <c r="H9824" s="40"/>
      <c r="I9824" s="10"/>
      <c r="J9824" s="9"/>
      <c r="K9824" s="53"/>
      <c r="L9824" s="54"/>
      <c r="P9824" s="17"/>
      <c r="Q9824" s="17"/>
      <c r="R9824" s="17"/>
      <c r="S9824" s="17"/>
      <c r="T9824" s="17"/>
      <c r="U9824" s="17"/>
      <c r="V9824" s="17"/>
      <c r="W9824" s="17"/>
    </row>
    <row r="9825" spans="3:23">
      <c r="C9825" s="3"/>
      <c r="E9825" s="2"/>
      <c r="H9825" s="40"/>
      <c r="I9825" s="10"/>
      <c r="J9825" s="9"/>
      <c r="K9825" s="53"/>
      <c r="L9825" s="54"/>
      <c r="P9825" s="17"/>
      <c r="Q9825" s="17"/>
      <c r="R9825" s="17"/>
      <c r="S9825" s="17"/>
      <c r="T9825" s="17"/>
      <c r="U9825" s="17"/>
      <c r="V9825" s="17"/>
      <c r="W9825" s="17"/>
    </row>
    <row r="9826" spans="3:23">
      <c r="C9826" s="3"/>
      <c r="E9826" s="2"/>
      <c r="H9826" s="40"/>
      <c r="I9826" s="10"/>
      <c r="J9826" s="9"/>
      <c r="K9826" s="53"/>
      <c r="L9826" s="54"/>
      <c r="P9826" s="17"/>
      <c r="Q9826" s="17"/>
      <c r="R9826" s="17"/>
      <c r="S9826" s="17"/>
      <c r="T9826" s="17"/>
      <c r="U9826" s="17"/>
      <c r="V9826" s="17"/>
      <c r="W9826" s="17"/>
    </row>
    <row r="9827" spans="3:23">
      <c r="C9827" s="3"/>
      <c r="E9827" s="2"/>
      <c r="H9827" s="40"/>
      <c r="I9827" s="10"/>
      <c r="J9827" s="9"/>
      <c r="K9827" s="53"/>
      <c r="L9827" s="54"/>
      <c r="P9827" s="17"/>
      <c r="Q9827" s="17"/>
      <c r="R9827" s="17"/>
      <c r="S9827" s="17"/>
      <c r="T9827" s="17"/>
      <c r="U9827" s="17"/>
      <c r="V9827" s="17"/>
      <c r="W9827" s="17"/>
    </row>
    <row r="9828" spans="3:23">
      <c r="C9828" s="3"/>
      <c r="E9828" s="2"/>
      <c r="H9828" s="40"/>
      <c r="I9828" s="10"/>
      <c r="J9828" s="9"/>
      <c r="K9828" s="53"/>
      <c r="L9828" s="54"/>
      <c r="P9828" s="17"/>
      <c r="Q9828" s="17"/>
      <c r="R9828" s="17"/>
      <c r="S9828" s="17"/>
      <c r="T9828" s="17"/>
      <c r="U9828" s="17"/>
      <c r="V9828" s="17"/>
      <c r="W9828" s="17"/>
    </row>
    <row r="9829" spans="3:23">
      <c r="C9829" s="3"/>
      <c r="E9829" s="2"/>
      <c r="H9829" s="40"/>
      <c r="I9829" s="10"/>
      <c r="J9829" s="9"/>
      <c r="K9829" s="53"/>
      <c r="L9829" s="54"/>
      <c r="P9829" s="17"/>
      <c r="Q9829" s="17"/>
      <c r="R9829" s="17"/>
      <c r="S9829" s="17"/>
      <c r="T9829" s="17"/>
      <c r="U9829" s="17"/>
      <c r="V9829" s="17"/>
      <c r="W9829" s="17"/>
    </row>
    <row r="9830" spans="3:23">
      <c r="C9830" s="3"/>
      <c r="E9830" s="2"/>
      <c r="H9830" s="40"/>
      <c r="I9830" s="10"/>
      <c r="J9830" s="9"/>
      <c r="K9830" s="53"/>
      <c r="L9830" s="54"/>
      <c r="P9830" s="17"/>
      <c r="Q9830" s="17"/>
      <c r="R9830" s="17"/>
      <c r="S9830" s="17"/>
      <c r="T9830" s="17"/>
      <c r="U9830" s="17"/>
      <c r="V9830" s="17"/>
      <c r="W9830" s="17"/>
    </row>
    <row r="9831" spans="3:23">
      <c r="C9831" s="3"/>
      <c r="E9831" s="2"/>
      <c r="H9831" s="40"/>
      <c r="I9831" s="10"/>
      <c r="J9831" s="9"/>
      <c r="K9831" s="53"/>
      <c r="L9831" s="54"/>
      <c r="P9831" s="17"/>
      <c r="Q9831" s="17"/>
      <c r="R9831" s="17"/>
      <c r="S9831" s="17"/>
      <c r="T9831" s="17"/>
      <c r="U9831" s="17"/>
      <c r="V9831" s="17"/>
      <c r="W9831" s="17"/>
    </row>
    <row r="9832" spans="3:23">
      <c r="C9832" s="3"/>
      <c r="E9832" s="2"/>
      <c r="H9832" s="40"/>
      <c r="I9832" s="10"/>
      <c r="J9832" s="9"/>
      <c r="K9832" s="53"/>
      <c r="L9832" s="54"/>
      <c r="P9832" s="17"/>
      <c r="Q9832" s="17"/>
      <c r="R9832" s="17"/>
      <c r="S9832" s="17"/>
      <c r="T9832" s="17"/>
      <c r="U9832" s="17"/>
      <c r="V9832" s="17"/>
      <c r="W9832" s="17"/>
    </row>
    <row r="9833" spans="3:23">
      <c r="C9833" s="3"/>
      <c r="E9833" s="2"/>
      <c r="H9833" s="40"/>
      <c r="I9833" s="10"/>
      <c r="J9833" s="9"/>
      <c r="K9833" s="53"/>
      <c r="L9833" s="54"/>
      <c r="P9833" s="17"/>
      <c r="Q9833" s="17"/>
      <c r="R9833" s="17"/>
      <c r="S9833" s="17"/>
      <c r="T9833" s="17"/>
      <c r="U9833" s="17"/>
      <c r="V9833" s="17"/>
      <c r="W9833" s="17"/>
    </row>
    <row r="9834" spans="3:23">
      <c r="C9834" s="3"/>
      <c r="E9834" s="2"/>
      <c r="H9834" s="40"/>
      <c r="I9834" s="10"/>
      <c r="J9834" s="9"/>
      <c r="K9834" s="53"/>
      <c r="L9834" s="54"/>
      <c r="P9834" s="17"/>
      <c r="Q9834" s="17"/>
      <c r="R9834" s="17"/>
      <c r="S9834" s="17"/>
      <c r="T9834" s="17"/>
      <c r="U9834" s="17"/>
      <c r="V9834" s="17"/>
      <c r="W9834" s="17"/>
    </row>
    <row r="9835" spans="3:23">
      <c r="C9835" s="3"/>
      <c r="E9835" s="2"/>
      <c r="H9835" s="40"/>
      <c r="I9835" s="10"/>
      <c r="J9835" s="9"/>
      <c r="K9835" s="53"/>
      <c r="L9835" s="54"/>
      <c r="P9835" s="17"/>
      <c r="Q9835" s="17"/>
      <c r="R9835" s="17"/>
      <c r="S9835" s="17"/>
      <c r="T9835" s="17"/>
      <c r="U9835" s="17"/>
      <c r="V9835" s="17"/>
      <c r="W9835" s="17"/>
    </row>
    <row r="9836" spans="3:23">
      <c r="C9836" s="3"/>
      <c r="E9836" s="2"/>
      <c r="H9836" s="40"/>
      <c r="I9836" s="10"/>
      <c r="J9836" s="9"/>
      <c r="K9836" s="53"/>
      <c r="L9836" s="54"/>
      <c r="P9836" s="17"/>
      <c r="Q9836" s="17"/>
      <c r="R9836" s="17"/>
      <c r="S9836" s="17"/>
      <c r="T9836" s="17"/>
      <c r="U9836" s="17"/>
      <c r="V9836" s="17"/>
      <c r="W9836" s="17"/>
    </row>
    <row r="9837" spans="3:23">
      <c r="C9837" s="3"/>
      <c r="E9837" s="2"/>
      <c r="H9837" s="40"/>
      <c r="I9837" s="10"/>
      <c r="J9837" s="9"/>
      <c r="K9837" s="53"/>
      <c r="L9837" s="54"/>
      <c r="P9837" s="17"/>
      <c r="Q9837" s="17"/>
      <c r="R9837" s="17"/>
      <c r="S9837" s="17"/>
      <c r="T9837" s="17"/>
      <c r="U9837" s="17"/>
      <c r="V9837" s="17"/>
      <c r="W9837" s="17"/>
    </row>
    <row r="9838" spans="3:23">
      <c r="C9838" s="3"/>
      <c r="E9838" s="2"/>
      <c r="H9838" s="40"/>
      <c r="I9838" s="10"/>
      <c r="J9838" s="9"/>
      <c r="K9838" s="53"/>
      <c r="L9838" s="54"/>
      <c r="P9838" s="17"/>
      <c r="Q9838" s="17"/>
      <c r="R9838" s="17"/>
      <c r="S9838" s="17"/>
      <c r="T9838" s="17"/>
      <c r="U9838" s="17"/>
      <c r="V9838" s="17"/>
      <c r="W9838" s="17"/>
    </row>
    <row r="9839" spans="3:23">
      <c r="C9839" s="3"/>
      <c r="E9839" s="2"/>
      <c r="H9839" s="40"/>
      <c r="I9839" s="10"/>
      <c r="J9839" s="9"/>
      <c r="K9839" s="53"/>
      <c r="L9839" s="54"/>
      <c r="P9839" s="17"/>
      <c r="Q9839" s="17"/>
      <c r="R9839" s="17"/>
      <c r="S9839" s="17"/>
      <c r="T9839" s="17"/>
      <c r="U9839" s="17"/>
      <c r="V9839" s="17"/>
      <c r="W9839" s="17"/>
    </row>
    <row r="9840" spans="3:23">
      <c r="C9840" s="3"/>
      <c r="E9840" s="2"/>
      <c r="H9840" s="40"/>
      <c r="I9840" s="10"/>
      <c r="J9840" s="9"/>
      <c r="K9840" s="53"/>
      <c r="L9840" s="54"/>
      <c r="P9840" s="17"/>
      <c r="Q9840" s="17"/>
      <c r="R9840" s="17"/>
      <c r="S9840" s="17"/>
      <c r="T9840" s="17"/>
      <c r="U9840" s="17"/>
      <c r="V9840" s="17"/>
      <c r="W9840" s="17"/>
    </row>
    <row r="9841" spans="3:23">
      <c r="C9841" s="3"/>
      <c r="E9841" s="2"/>
      <c r="H9841" s="40"/>
      <c r="I9841" s="10"/>
      <c r="J9841" s="9"/>
      <c r="K9841" s="53"/>
      <c r="L9841" s="54"/>
      <c r="P9841" s="17"/>
      <c r="Q9841" s="17"/>
      <c r="R9841" s="17"/>
      <c r="S9841" s="17"/>
      <c r="T9841" s="17"/>
      <c r="U9841" s="17"/>
      <c r="V9841" s="17"/>
      <c r="W9841" s="17"/>
    </row>
    <row r="9842" spans="3:23">
      <c r="C9842" s="3"/>
      <c r="E9842" s="2"/>
      <c r="H9842" s="40"/>
      <c r="I9842" s="10"/>
      <c r="J9842" s="9"/>
      <c r="K9842" s="53"/>
      <c r="L9842" s="54"/>
      <c r="P9842" s="17"/>
      <c r="Q9842" s="17"/>
      <c r="R9842" s="17"/>
      <c r="S9842" s="17"/>
      <c r="T9842" s="17"/>
      <c r="U9842" s="17"/>
      <c r="V9842" s="17"/>
      <c r="W9842" s="17"/>
    </row>
    <row r="9843" spans="3:23">
      <c r="C9843" s="3"/>
      <c r="E9843" s="2"/>
      <c r="H9843" s="40"/>
      <c r="I9843" s="10"/>
      <c r="J9843" s="9"/>
      <c r="K9843" s="53"/>
      <c r="L9843" s="54"/>
      <c r="P9843" s="17"/>
      <c r="Q9843" s="17"/>
      <c r="R9843" s="17"/>
      <c r="S9843" s="17"/>
      <c r="T9843" s="17"/>
      <c r="U9843" s="17"/>
      <c r="V9843" s="17"/>
      <c r="W9843" s="17"/>
    </row>
    <row r="9844" spans="3:23">
      <c r="C9844" s="3"/>
      <c r="E9844" s="2"/>
      <c r="H9844" s="40"/>
      <c r="I9844" s="10"/>
      <c r="J9844" s="9"/>
      <c r="K9844" s="53"/>
      <c r="L9844" s="54"/>
      <c r="P9844" s="17"/>
      <c r="Q9844" s="17"/>
      <c r="R9844" s="17"/>
      <c r="S9844" s="17"/>
      <c r="T9844" s="17"/>
      <c r="U9844" s="17"/>
      <c r="V9844" s="17"/>
      <c r="W9844" s="17"/>
    </row>
    <row r="9845" spans="3:23">
      <c r="C9845" s="3"/>
      <c r="E9845" s="2"/>
      <c r="H9845" s="40"/>
      <c r="I9845" s="10"/>
      <c r="J9845" s="9"/>
      <c r="K9845" s="53"/>
      <c r="L9845" s="54"/>
      <c r="P9845" s="17"/>
      <c r="Q9845" s="17"/>
      <c r="R9845" s="17"/>
      <c r="S9845" s="17"/>
      <c r="T9845" s="17"/>
      <c r="U9845" s="17"/>
      <c r="V9845" s="17"/>
      <c r="W9845" s="17"/>
    </row>
    <row r="9846" spans="3:23">
      <c r="C9846" s="3"/>
      <c r="E9846" s="2"/>
      <c r="H9846" s="40"/>
      <c r="I9846" s="10"/>
      <c r="J9846" s="9"/>
      <c r="K9846" s="53"/>
      <c r="L9846" s="54"/>
      <c r="P9846" s="17"/>
      <c r="Q9846" s="17"/>
      <c r="R9846" s="17"/>
      <c r="S9846" s="17"/>
      <c r="T9846" s="17"/>
      <c r="U9846" s="17"/>
      <c r="V9846" s="17"/>
      <c r="W9846" s="17"/>
    </row>
    <row r="9847" spans="3:23">
      <c r="C9847" s="3"/>
      <c r="E9847" s="2"/>
      <c r="H9847" s="40"/>
      <c r="I9847" s="10"/>
      <c r="J9847" s="9"/>
      <c r="K9847" s="53"/>
      <c r="L9847" s="54"/>
      <c r="P9847" s="17"/>
      <c r="Q9847" s="17"/>
      <c r="R9847" s="17"/>
      <c r="S9847" s="17"/>
      <c r="T9847" s="17"/>
      <c r="U9847" s="17"/>
      <c r="V9847" s="17"/>
      <c r="W9847" s="17"/>
    </row>
    <row r="9848" spans="3:23">
      <c r="C9848" s="3"/>
      <c r="E9848" s="2"/>
      <c r="H9848" s="40"/>
      <c r="I9848" s="10"/>
      <c r="J9848" s="9"/>
      <c r="K9848" s="53"/>
      <c r="L9848" s="54"/>
      <c r="P9848" s="17"/>
      <c r="Q9848" s="17"/>
      <c r="R9848" s="17"/>
      <c r="S9848" s="17"/>
      <c r="T9848" s="17"/>
      <c r="U9848" s="17"/>
      <c r="V9848" s="17"/>
      <c r="W9848" s="17"/>
    </row>
    <row r="9849" spans="3:23">
      <c r="C9849" s="3"/>
      <c r="E9849" s="2"/>
      <c r="H9849" s="40"/>
      <c r="I9849" s="10"/>
      <c r="J9849" s="9"/>
      <c r="K9849" s="53"/>
      <c r="L9849" s="54"/>
      <c r="P9849" s="17"/>
      <c r="Q9849" s="17"/>
      <c r="R9849" s="17"/>
      <c r="S9849" s="17"/>
      <c r="T9849" s="17"/>
      <c r="U9849" s="17"/>
      <c r="V9849" s="17"/>
      <c r="W9849" s="17"/>
    </row>
    <row r="9850" spans="3:23">
      <c r="C9850" s="3"/>
      <c r="E9850" s="2"/>
      <c r="H9850" s="40"/>
      <c r="I9850" s="10"/>
      <c r="J9850" s="9"/>
      <c r="K9850" s="53"/>
      <c r="L9850" s="54"/>
      <c r="P9850" s="17"/>
      <c r="Q9850" s="17"/>
      <c r="R9850" s="17"/>
      <c r="S9850" s="17"/>
      <c r="T9850" s="17"/>
      <c r="U9850" s="17"/>
      <c r="V9850" s="17"/>
      <c r="W9850" s="17"/>
    </row>
    <row r="9851" spans="3:23">
      <c r="C9851" s="3"/>
      <c r="E9851" s="2"/>
      <c r="H9851" s="40"/>
      <c r="I9851" s="10"/>
      <c r="J9851" s="9"/>
      <c r="K9851" s="53"/>
      <c r="L9851" s="54"/>
      <c r="P9851" s="17"/>
      <c r="Q9851" s="17"/>
      <c r="R9851" s="17"/>
      <c r="S9851" s="17"/>
      <c r="T9851" s="17"/>
      <c r="U9851" s="17"/>
      <c r="V9851" s="17"/>
      <c r="W9851" s="17"/>
    </row>
    <row r="9852" spans="3:23">
      <c r="C9852" s="3"/>
      <c r="E9852" s="2"/>
      <c r="H9852" s="40"/>
      <c r="I9852" s="10"/>
      <c r="J9852" s="9"/>
      <c r="K9852" s="53"/>
      <c r="L9852" s="54"/>
      <c r="P9852" s="17"/>
      <c r="Q9852" s="17"/>
      <c r="R9852" s="17"/>
      <c r="S9852" s="17"/>
      <c r="T9852" s="17"/>
      <c r="U9852" s="17"/>
      <c r="V9852" s="17"/>
      <c r="W9852" s="17"/>
    </row>
    <row r="9853" spans="3:23">
      <c r="C9853" s="3"/>
      <c r="E9853" s="2"/>
      <c r="H9853" s="40"/>
      <c r="I9853" s="10"/>
      <c r="J9853" s="9"/>
      <c r="K9853" s="53"/>
      <c r="L9853" s="54"/>
      <c r="P9853" s="17"/>
      <c r="Q9853" s="17"/>
      <c r="R9853" s="17"/>
      <c r="S9853" s="17"/>
      <c r="T9853" s="17"/>
      <c r="U9853" s="17"/>
      <c r="V9853" s="17"/>
      <c r="W9853" s="17"/>
    </row>
    <row r="9854" spans="3:23">
      <c r="C9854" s="3"/>
      <c r="E9854" s="2"/>
      <c r="H9854" s="40"/>
      <c r="I9854" s="10"/>
      <c r="J9854" s="9"/>
      <c r="K9854" s="53"/>
      <c r="L9854" s="54"/>
      <c r="P9854" s="17"/>
      <c r="Q9854" s="17"/>
      <c r="R9854" s="17"/>
      <c r="S9854" s="17"/>
      <c r="T9854" s="17"/>
      <c r="U9854" s="17"/>
      <c r="V9854" s="17"/>
      <c r="W9854" s="17"/>
    </row>
    <row r="9855" spans="3:23">
      <c r="C9855" s="3"/>
      <c r="E9855" s="2"/>
      <c r="H9855" s="40"/>
      <c r="I9855" s="10"/>
      <c r="J9855" s="9"/>
      <c r="K9855" s="53"/>
      <c r="L9855" s="54"/>
      <c r="P9855" s="17"/>
      <c r="Q9855" s="17"/>
      <c r="R9855" s="17"/>
      <c r="S9855" s="17"/>
      <c r="T9855" s="17"/>
      <c r="U9855" s="17"/>
      <c r="V9855" s="17"/>
      <c r="W9855" s="17"/>
    </row>
    <row r="9856" spans="3:23">
      <c r="C9856" s="3"/>
      <c r="E9856" s="2"/>
      <c r="H9856" s="40"/>
      <c r="I9856" s="10"/>
      <c r="J9856" s="9"/>
      <c r="K9856" s="53"/>
      <c r="L9856" s="54"/>
      <c r="P9856" s="17"/>
      <c r="Q9856" s="17"/>
      <c r="R9856" s="17"/>
      <c r="S9856" s="17"/>
      <c r="T9856" s="17"/>
      <c r="U9856" s="17"/>
      <c r="V9856" s="17"/>
      <c r="W9856" s="17"/>
    </row>
    <row r="9857" spans="3:23">
      <c r="C9857" s="3"/>
      <c r="E9857" s="2"/>
      <c r="H9857" s="40"/>
      <c r="I9857" s="10"/>
      <c r="J9857" s="9"/>
      <c r="K9857" s="53"/>
      <c r="L9857" s="54"/>
      <c r="P9857" s="17"/>
      <c r="Q9857" s="17"/>
      <c r="R9857" s="17"/>
      <c r="S9857" s="17"/>
      <c r="T9857" s="17"/>
      <c r="U9857" s="17"/>
      <c r="V9857" s="17"/>
      <c r="W9857" s="17"/>
    </row>
    <row r="9858" spans="3:23">
      <c r="C9858" s="3"/>
      <c r="E9858" s="2"/>
      <c r="H9858" s="40"/>
      <c r="I9858" s="10"/>
      <c r="J9858" s="9"/>
      <c r="K9858" s="53"/>
      <c r="L9858" s="54"/>
      <c r="P9858" s="17"/>
      <c r="Q9858" s="17"/>
      <c r="R9858" s="17"/>
      <c r="S9858" s="17"/>
      <c r="T9858" s="17"/>
      <c r="U9858" s="17"/>
      <c r="V9858" s="17"/>
      <c r="W9858" s="17"/>
    </row>
    <row r="9859" spans="3:23">
      <c r="C9859" s="3"/>
      <c r="E9859" s="2"/>
      <c r="H9859" s="40"/>
      <c r="I9859" s="10"/>
      <c r="J9859" s="9"/>
      <c r="K9859" s="53"/>
      <c r="L9859" s="54"/>
      <c r="P9859" s="17"/>
      <c r="Q9859" s="17"/>
      <c r="R9859" s="17"/>
      <c r="S9859" s="17"/>
      <c r="T9859" s="17"/>
      <c r="U9859" s="17"/>
      <c r="V9859" s="17"/>
      <c r="W9859" s="17"/>
    </row>
    <row r="9860" spans="3:23">
      <c r="C9860" s="3"/>
      <c r="E9860" s="2"/>
      <c r="H9860" s="40"/>
      <c r="I9860" s="10"/>
      <c r="J9860" s="9"/>
      <c r="K9860" s="53"/>
      <c r="L9860" s="54"/>
      <c r="P9860" s="17"/>
      <c r="Q9860" s="17"/>
      <c r="R9860" s="17"/>
      <c r="S9860" s="17"/>
      <c r="T9860" s="17"/>
      <c r="U9860" s="17"/>
      <c r="V9860" s="17"/>
      <c r="W9860" s="17"/>
    </row>
    <row r="9861" spans="3:23">
      <c r="C9861" s="3"/>
      <c r="E9861" s="2"/>
      <c r="H9861" s="40"/>
      <c r="I9861" s="10"/>
      <c r="J9861" s="9"/>
      <c r="K9861" s="53"/>
      <c r="L9861" s="54"/>
      <c r="P9861" s="17"/>
      <c r="Q9861" s="17"/>
      <c r="R9861" s="17"/>
      <c r="S9861" s="17"/>
      <c r="T9861" s="17"/>
      <c r="U9861" s="17"/>
      <c r="V9861" s="17"/>
      <c r="W9861" s="17"/>
    </row>
    <row r="9862" spans="3:23">
      <c r="C9862" s="3"/>
      <c r="E9862" s="2"/>
      <c r="H9862" s="40"/>
      <c r="I9862" s="10"/>
      <c r="J9862" s="9"/>
      <c r="K9862" s="53"/>
      <c r="L9862" s="54"/>
      <c r="P9862" s="17"/>
      <c r="Q9862" s="17"/>
      <c r="R9862" s="17"/>
      <c r="S9862" s="17"/>
      <c r="T9862" s="17"/>
      <c r="U9862" s="17"/>
      <c r="V9862" s="17"/>
      <c r="W9862" s="17"/>
    </row>
    <row r="9863" spans="3:23">
      <c r="C9863" s="3"/>
      <c r="E9863" s="2"/>
      <c r="H9863" s="40"/>
      <c r="I9863" s="10"/>
      <c r="J9863" s="9"/>
      <c r="K9863" s="53"/>
      <c r="L9863" s="54"/>
      <c r="P9863" s="17"/>
      <c r="Q9863" s="17"/>
      <c r="R9863" s="17"/>
      <c r="S9863" s="17"/>
      <c r="T9863" s="17"/>
      <c r="U9863" s="17"/>
      <c r="V9863" s="17"/>
      <c r="W9863" s="17"/>
    </row>
    <row r="9864" spans="3:23">
      <c r="C9864" s="3"/>
      <c r="E9864" s="2"/>
      <c r="H9864" s="40"/>
      <c r="I9864" s="10"/>
      <c r="J9864" s="9"/>
      <c r="K9864" s="53"/>
      <c r="L9864" s="54"/>
      <c r="P9864" s="17"/>
      <c r="Q9864" s="17"/>
      <c r="R9864" s="17"/>
      <c r="S9864" s="17"/>
      <c r="T9864" s="17"/>
      <c r="U9864" s="17"/>
      <c r="V9864" s="17"/>
      <c r="W9864" s="17"/>
    </row>
    <row r="9865" spans="3:23">
      <c r="C9865" s="3"/>
      <c r="E9865" s="2"/>
      <c r="H9865" s="40"/>
      <c r="I9865" s="10"/>
      <c r="J9865" s="9"/>
      <c r="K9865" s="53"/>
      <c r="L9865" s="54"/>
      <c r="P9865" s="17"/>
      <c r="Q9865" s="17"/>
      <c r="R9865" s="17"/>
      <c r="S9865" s="17"/>
      <c r="T9865" s="17"/>
      <c r="U9865" s="17"/>
      <c r="V9865" s="17"/>
      <c r="W9865" s="17"/>
    </row>
    <row r="9866" spans="3:23">
      <c r="C9866" s="3"/>
      <c r="E9866" s="2"/>
      <c r="H9866" s="40"/>
      <c r="I9866" s="10"/>
      <c r="J9866" s="9"/>
      <c r="K9866" s="53"/>
      <c r="L9866" s="54"/>
      <c r="P9866" s="17"/>
      <c r="Q9866" s="17"/>
      <c r="R9866" s="17"/>
      <c r="S9866" s="17"/>
      <c r="T9866" s="17"/>
      <c r="U9866" s="17"/>
      <c r="V9866" s="17"/>
      <c r="W9866" s="17"/>
    </row>
    <row r="9867" spans="3:23">
      <c r="C9867" s="3"/>
      <c r="E9867" s="2"/>
      <c r="H9867" s="40"/>
      <c r="I9867" s="10"/>
      <c r="J9867" s="9"/>
      <c r="K9867" s="53"/>
      <c r="L9867" s="54"/>
      <c r="P9867" s="17"/>
      <c r="Q9867" s="17"/>
      <c r="R9867" s="17"/>
      <c r="S9867" s="17"/>
      <c r="T9867" s="17"/>
      <c r="U9867" s="17"/>
      <c r="V9867" s="17"/>
      <c r="W9867" s="17"/>
    </row>
    <row r="9868" spans="3:23">
      <c r="C9868" s="3"/>
      <c r="E9868" s="2"/>
      <c r="H9868" s="40"/>
      <c r="I9868" s="10"/>
      <c r="J9868" s="9"/>
      <c r="K9868" s="53"/>
      <c r="L9868" s="54"/>
      <c r="P9868" s="17"/>
      <c r="Q9868" s="17"/>
      <c r="R9868" s="17"/>
      <c r="S9868" s="17"/>
      <c r="T9868" s="17"/>
      <c r="U9868" s="17"/>
      <c r="V9868" s="17"/>
      <c r="W9868" s="17"/>
    </row>
    <row r="9869" spans="3:23">
      <c r="C9869" s="3"/>
      <c r="E9869" s="2"/>
      <c r="H9869" s="40"/>
      <c r="I9869" s="10"/>
      <c r="J9869" s="9"/>
      <c r="K9869" s="53"/>
      <c r="L9869" s="54"/>
      <c r="P9869" s="17"/>
      <c r="Q9869" s="17"/>
      <c r="R9869" s="17"/>
      <c r="S9869" s="17"/>
      <c r="T9869" s="17"/>
      <c r="U9869" s="17"/>
      <c r="V9869" s="17"/>
      <c r="W9869" s="17"/>
    </row>
    <row r="9870" spans="3:23">
      <c r="C9870" s="3"/>
      <c r="E9870" s="2"/>
      <c r="H9870" s="40"/>
      <c r="I9870" s="10"/>
      <c r="J9870" s="9"/>
      <c r="K9870" s="53"/>
      <c r="L9870" s="54"/>
      <c r="P9870" s="17"/>
      <c r="Q9870" s="17"/>
      <c r="R9870" s="17"/>
      <c r="S9870" s="17"/>
      <c r="T9870" s="17"/>
      <c r="U9870" s="17"/>
      <c r="V9870" s="17"/>
      <c r="W9870" s="17"/>
    </row>
    <row r="9871" spans="3:23">
      <c r="C9871" s="3"/>
      <c r="E9871" s="2"/>
      <c r="H9871" s="40"/>
      <c r="I9871" s="10"/>
      <c r="J9871" s="9"/>
      <c r="K9871" s="53"/>
      <c r="L9871" s="54"/>
      <c r="P9871" s="17"/>
      <c r="Q9871" s="17"/>
      <c r="R9871" s="17"/>
      <c r="S9871" s="17"/>
      <c r="T9871" s="17"/>
      <c r="U9871" s="17"/>
      <c r="V9871" s="17"/>
      <c r="W9871" s="17"/>
    </row>
    <row r="9872" spans="3:23">
      <c r="C9872" s="3"/>
      <c r="E9872" s="2"/>
      <c r="H9872" s="40"/>
      <c r="I9872" s="10"/>
      <c r="J9872" s="9"/>
      <c r="K9872" s="53"/>
      <c r="L9872" s="54"/>
      <c r="P9872" s="17"/>
      <c r="Q9872" s="17"/>
      <c r="R9872" s="17"/>
      <c r="S9872" s="17"/>
      <c r="T9872" s="17"/>
      <c r="U9872" s="17"/>
      <c r="V9872" s="17"/>
      <c r="W9872" s="17"/>
    </row>
    <row r="9873" spans="3:23">
      <c r="C9873" s="3"/>
      <c r="E9873" s="2"/>
      <c r="H9873" s="40"/>
      <c r="I9873" s="10"/>
      <c r="J9873" s="9"/>
      <c r="K9873" s="53"/>
      <c r="L9873" s="54"/>
      <c r="P9873" s="17"/>
      <c r="Q9873" s="17"/>
      <c r="R9873" s="17"/>
      <c r="S9873" s="17"/>
      <c r="T9873" s="17"/>
      <c r="U9873" s="17"/>
      <c r="V9873" s="17"/>
      <c r="W9873" s="17"/>
    </row>
    <row r="9874" spans="3:23">
      <c r="C9874" s="3"/>
      <c r="E9874" s="2"/>
      <c r="H9874" s="40"/>
      <c r="I9874" s="10"/>
      <c r="J9874" s="9"/>
      <c r="K9874" s="53"/>
      <c r="L9874" s="54"/>
      <c r="P9874" s="17"/>
      <c r="Q9874" s="17"/>
      <c r="R9874" s="17"/>
      <c r="S9874" s="17"/>
      <c r="T9874" s="17"/>
      <c r="U9874" s="17"/>
      <c r="V9874" s="17"/>
      <c r="W9874" s="17"/>
    </row>
    <row r="9875" spans="3:23">
      <c r="C9875" s="3"/>
      <c r="E9875" s="2"/>
      <c r="H9875" s="40"/>
      <c r="I9875" s="10"/>
      <c r="J9875" s="9"/>
      <c r="K9875" s="53"/>
      <c r="L9875" s="54"/>
      <c r="P9875" s="17"/>
      <c r="Q9875" s="17"/>
      <c r="R9875" s="17"/>
      <c r="S9875" s="17"/>
      <c r="T9875" s="17"/>
      <c r="U9875" s="17"/>
      <c r="V9875" s="17"/>
      <c r="W9875" s="17"/>
    </row>
    <row r="9876" spans="3:23">
      <c r="C9876" s="3"/>
      <c r="E9876" s="2"/>
      <c r="H9876" s="40"/>
      <c r="I9876" s="10"/>
      <c r="J9876" s="9"/>
      <c r="K9876" s="53"/>
      <c r="L9876" s="54"/>
      <c r="P9876" s="17"/>
      <c r="Q9876" s="17"/>
      <c r="R9876" s="17"/>
      <c r="S9876" s="17"/>
      <c r="T9876" s="17"/>
      <c r="U9876" s="17"/>
      <c r="V9876" s="17"/>
      <c r="W9876" s="17"/>
    </row>
    <row r="9877" spans="3:23">
      <c r="C9877" s="3"/>
      <c r="E9877" s="2"/>
      <c r="H9877" s="40"/>
      <c r="I9877" s="10"/>
      <c r="J9877" s="9"/>
      <c r="K9877" s="53"/>
      <c r="L9877" s="54"/>
      <c r="P9877" s="17"/>
      <c r="Q9877" s="17"/>
      <c r="R9877" s="17"/>
      <c r="S9877" s="17"/>
      <c r="T9877" s="17"/>
      <c r="U9877" s="17"/>
      <c r="V9877" s="17"/>
      <c r="W9877" s="17"/>
    </row>
    <row r="9878" spans="3:23">
      <c r="C9878" s="3"/>
      <c r="E9878" s="2"/>
      <c r="H9878" s="40"/>
      <c r="I9878" s="10"/>
      <c r="J9878" s="9"/>
      <c r="K9878" s="53"/>
      <c r="L9878" s="54"/>
      <c r="P9878" s="17"/>
      <c r="Q9878" s="17"/>
      <c r="R9878" s="17"/>
      <c r="S9878" s="17"/>
      <c r="T9878" s="17"/>
      <c r="U9878" s="17"/>
      <c r="V9878" s="17"/>
      <c r="W9878" s="17"/>
    </row>
    <row r="9879" spans="3:23">
      <c r="C9879" s="3"/>
      <c r="E9879" s="2"/>
      <c r="H9879" s="40"/>
      <c r="I9879" s="10"/>
      <c r="J9879" s="9"/>
      <c r="K9879" s="53"/>
      <c r="L9879" s="54"/>
      <c r="P9879" s="17"/>
      <c r="Q9879" s="17"/>
      <c r="R9879" s="17"/>
      <c r="S9879" s="17"/>
      <c r="T9879" s="17"/>
      <c r="U9879" s="17"/>
      <c r="V9879" s="17"/>
      <c r="W9879" s="17"/>
    </row>
    <row r="9880" spans="3:23">
      <c r="C9880" s="3"/>
      <c r="E9880" s="2"/>
      <c r="H9880" s="40"/>
      <c r="I9880" s="10"/>
      <c r="J9880" s="9"/>
      <c r="K9880" s="53"/>
      <c r="L9880" s="54"/>
      <c r="P9880" s="17"/>
      <c r="Q9880" s="17"/>
      <c r="R9880" s="17"/>
      <c r="S9880" s="17"/>
      <c r="T9880" s="17"/>
      <c r="U9880" s="17"/>
      <c r="V9880" s="17"/>
      <c r="W9880" s="17"/>
    </row>
    <row r="9881" spans="3:23">
      <c r="C9881" s="3"/>
      <c r="E9881" s="2"/>
      <c r="H9881" s="40"/>
      <c r="I9881" s="10"/>
      <c r="J9881" s="9"/>
      <c r="K9881" s="53"/>
      <c r="L9881" s="54"/>
      <c r="P9881" s="17"/>
      <c r="Q9881" s="17"/>
      <c r="R9881" s="17"/>
      <c r="S9881" s="17"/>
      <c r="T9881" s="17"/>
      <c r="U9881" s="17"/>
      <c r="V9881" s="17"/>
      <c r="W9881" s="17"/>
    </row>
    <row r="9882" spans="3:23">
      <c r="C9882" s="3"/>
      <c r="E9882" s="2"/>
      <c r="H9882" s="40"/>
      <c r="I9882" s="10"/>
      <c r="J9882" s="9"/>
      <c r="K9882" s="53"/>
      <c r="L9882" s="54"/>
      <c r="P9882" s="17"/>
      <c r="Q9882" s="17"/>
      <c r="R9882" s="17"/>
      <c r="S9882" s="17"/>
      <c r="T9882" s="17"/>
      <c r="U9882" s="17"/>
      <c r="V9882" s="17"/>
      <c r="W9882" s="17"/>
    </row>
    <row r="9883" spans="3:23">
      <c r="C9883" s="3"/>
      <c r="E9883" s="2"/>
      <c r="H9883" s="40"/>
      <c r="I9883" s="10"/>
      <c r="J9883" s="9"/>
      <c r="K9883" s="53"/>
      <c r="L9883" s="54"/>
      <c r="P9883" s="17"/>
      <c r="Q9883" s="17"/>
      <c r="R9883" s="17"/>
      <c r="S9883" s="17"/>
      <c r="T9883" s="17"/>
      <c r="U9883" s="17"/>
      <c r="V9883" s="17"/>
      <c r="W9883" s="17"/>
    </row>
    <row r="9884" spans="3:23">
      <c r="C9884" s="3"/>
      <c r="E9884" s="2"/>
      <c r="H9884" s="40"/>
      <c r="I9884" s="10"/>
      <c r="J9884" s="9"/>
      <c r="K9884" s="53"/>
      <c r="L9884" s="54"/>
      <c r="P9884" s="17"/>
      <c r="Q9884" s="17"/>
      <c r="R9884" s="17"/>
      <c r="S9884" s="17"/>
      <c r="T9884" s="17"/>
      <c r="U9884" s="17"/>
      <c r="V9884" s="17"/>
      <c r="W9884" s="17"/>
    </row>
    <row r="9885" spans="3:23">
      <c r="C9885" s="3"/>
      <c r="E9885" s="2"/>
      <c r="H9885" s="40"/>
      <c r="I9885" s="10"/>
      <c r="J9885" s="9"/>
      <c r="K9885" s="53"/>
      <c r="L9885" s="54"/>
      <c r="P9885" s="17"/>
      <c r="Q9885" s="17"/>
      <c r="R9885" s="17"/>
      <c r="S9885" s="17"/>
      <c r="T9885" s="17"/>
      <c r="U9885" s="17"/>
      <c r="V9885" s="17"/>
      <c r="W9885" s="17"/>
    </row>
    <row r="9886" spans="3:23">
      <c r="C9886" s="3"/>
      <c r="E9886" s="2"/>
      <c r="H9886" s="40"/>
      <c r="I9886" s="10"/>
      <c r="J9886" s="9"/>
      <c r="K9886" s="53"/>
      <c r="L9886" s="54"/>
      <c r="P9886" s="17"/>
      <c r="Q9886" s="17"/>
      <c r="R9886" s="17"/>
      <c r="S9886" s="17"/>
      <c r="T9886" s="17"/>
      <c r="U9886" s="17"/>
      <c r="V9886" s="17"/>
      <c r="W9886" s="17"/>
    </row>
    <row r="9887" spans="3:23">
      <c r="C9887" s="3"/>
      <c r="E9887" s="2"/>
      <c r="H9887" s="40"/>
      <c r="I9887" s="10"/>
      <c r="J9887" s="9"/>
      <c r="K9887" s="53"/>
      <c r="L9887" s="54"/>
      <c r="P9887" s="17"/>
      <c r="Q9887" s="17"/>
      <c r="R9887" s="17"/>
      <c r="S9887" s="17"/>
      <c r="T9887" s="17"/>
      <c r="U9887" s="17"/>
      <c r="V9887" s="17"/>
      <c r="W9887" s="17"/>
    </row>
    <row r="9888" spans="3:23">
      <c r="C9888" s="3"/>
      <c r="E9888" s="2"/>
      <c r="H9888" s="40"/>
      <c r="I9888" s="10"/>
      <c r="J9888" s="9"/>
      <c r="K9888" s="53"/>
      <c r="L9888" s="54"/>
      <c r="P9888" s="17"/>
      <c r="Q9888" s="17"/>
      <c r="R9888" s="17"/>
      <c r="S9888" s="17"/>
      <c r="T9888" s="17"/>
      <c r="U9888" s="17"/>
      <c r="V9888" s="17"/>
      <c r="W9888" s="17"/>
    </row>
    <row r="9889" spans="3:23">
      <c r="C9889" s="3"/>
      <c r="E9889" s="2"/>
      <c r="H9889" s="40"/>
      <c r="I9889" s="10"/>
      <c r="J9889" s="9"/>
      <c r="K9889" s="53"/>
      <c r="L9889" s="54"/>
      <c r="P9889" s="17"/>
      <c r="Q9889" s="17"/>
      <c r="R9889" s="17"/>
      <c r="S9889" s="17"/>
      <c r="T9889" s="17"/>
      <c r="U9889" s="17"/>
      <c r="V9889" s="17"/>
      <c r="W9889" s="17"/>
    </row>
    <row r="9890" spans="3:23">
      <c r="C9890" s="3"/>
      <c r="E9890" s="2"/>
      <c r="H9890" s="40"/>
      <c r="I9890" s="10"/>
      <c r="J9890" s="9"/>
      <c r="K9890" s="53"/>
      <c r="L9890" s="54"/>
      <c r="P9890" s="17"/>
      <c r="Q9890" s="17"/>
      <c r="R9890" s="17"/>
      <c r="S9890" s="17"/>
      <c r="T9890" s="17"/>
      <c r="U9890" s="17"/>
      <c r="V9890" s="17"/>
      <c r="W9890" s="17"/>
    </row>
    <row r="9891" spans="3:23">
      <c r="C9891" s="3"/>
      <c r="E9891" s="2"/>
      <c r="H9891" s="40"/>
      <c r="I9891" s="10"/>
      <c r="J9891" s="9"/>
      <c r="K9891" s="53"/>
      <c r="L9891" s="54"/>
      <c r="P9891" s="17"/>
      <c r="Q9891" s="17"/>
      <c r="R9891" s="17"/>
      <c r="S9891" s="17"/>
      <c r="T9891" s="17"/>
      <c r="U9891" s="17"/>
      <c r="V9891" s="17"/>
      <c r="W9891" s="17"/>
    </row>
    <row r="9892" spans="3:23">
      <c r="C9892" s="3"/>
      <c r="E9892" s="2"/>
      <c r="H9892" s="40"/>
      <c r="I9892" s="10"/>
      <c r="J9892" s="9"/>
      <c r="K9892" s="53"/>
      <c r="L9892" s="54"/>
      <c r="P9892" s="17"/>
      <c r="Q9892" s="17"/>
      <c r="R9892" s="17"/>
      <c r="S9892" s="17"/>
      <c r="T9892" s="17"/>
      <c r="U9892" s="17"/>
      <c r="V9892" s="17"/>
      <c r="W9892" s="17"/>
    </row>
    <row r="9893" spans="3:23">
      <c r="C9893" s="3"/>
      <c r="E9893" s="2"/>
      <c r="H9893" s="40"/>
      <c r="I9893" s="10"/>
      <c r="J9893" s="9"/>
      <c r="K9893" s="53"/>
      <c r="L9893" s="54"/>
      <c r="P9893" s="17"/>
      <c r="Q9893" s="17"/>
      <c r="R9893" s="17"/>
      <c r="S9893" s="17"/>
      <c r="T9893" s="17"/>
      <c r="U9893" s="17"/>
      <c r="V9893" s="17"/>
      <c r="W9893" s="17"/>
    </row>
    <row r="9894" spans="3:23">
      <c r="C9894" s="3"/>
      <c r="E9894" s="2"/>
      <c r="H9894" s="40"/>
      <c r="I9894" s="10"/>
      <c r="J9894" s="9"/>
      <c r="K9894" s="53"/>
      <c r="L9894" s="54"/>
      <c r="P9894" s="17"/>
      <c r="Q9894" s="17"/>
      <c r="R9894" s="17"/>
      <c r="S9894" s="17"/>
      <c r="T9894" s="17"/>
      <c r="U9894" s="17"/>
      <c r="V9894" s="17"/>
      <c r="W9894" s="17"/>
    </row>
    <row r="9895" spans="3:23">
      <c r="C9895" s="3"/>
      <c r="E9895" s="2"/>
      <c r="H9895" s="40"/>
      <c r="I9895" s="10"/>
      <c r="J9895" s="9"/>
      <c r="K9895" s="53"/>
      <c r="L9895" s="54"/>
      <c r="P9895" s="17"/>
      <c r="Q9895" s="17"/>
      <c r="R9895" s="17"/>
      <c r="S9895" s="17"/>
      <c r="T9895" s="17"/>
      <c r="U9895" s="17"/>
      <c r="V9895" s="17"/>
      <c r="W9895" s="17"/>
    </row>
    <row r="9896" spans="3:23">
      <c r="C9896" s="3"/>
      <c r="E9896" s="2"/>
      <c r="H9896" s="40"/>
      <c r="I9896" s="10"/>
      <c r="J9896" s="9"/>
      <c r="K9896" s="53"/>
      <c r="L9896" s="54"/>
      <c r="P9896" s="17"/>
      <c r="Q9896" s="17"/>
      <c r="R9896" s="17"/>
      <c r="S9896" s="17"/>
      <c r="T9896" s="17"/>
      <c r="U9896" s="17"/>
      <c r="V9896" s="17"/>
      <c r="W9896" s="17"/>
    </row>
    <row r="9897" spans="3:23">
      <c r="C9897" s="3"/>
      <c r="E9897" s="2"/>
      <c r="H9897" s="40"/>
      <c r="I9897" s="10"/>
      <c r="J9897" s="9"/>
      <c r="K9897" s="53"/>
      <c r="L9897" s="54"/>
      <c r="P9897" s="17"/>
      <c r="Q9897" s="17"/>
      <c r="R9897" s="17"/>
      <c r="S9897" s="17"/>
      <c r="T9897" s="17"/>
      <c r="U9897" s="17"/>
      <c r="V9897" s="17"/>
      <c r="W9897" s="17"/>
    </row>
    <row r="9898" spans="3:23">
      <c r="C9898" s="3"/>
      <c r="E9898" s="2"/>
      <c r="H9898" s="40"/>
      <c r="I9898" s="10"/>
      <c r="J9898" s="9"/>
      <c r="K9898" s="53"/>
      <c r="L9898" s="54"/>
      <c r="P9898" s="17"/>
      <c r="Q9898" s="17"/>
      <c r="R9898" s="17"/>
      <c r="S9898" s="17"/>
      <c r="T9898" s="17"/>
      <c r="U9898" s="17"/>
      <c r="V9898" s="17"/>
      <c r="W9898" s="17"/>
    </row>
    <row r="9899" spans="3:23">
      <c r="C9899" s="3"/>
      <c r="E9899" s="2"/>
      <c r="H9899" s="40"/>
      <c r="I9899" s="10"/>
      <c r="J9899" s="9"/>
      <c r="K9899" s="53"/>
      <c r="L9899" s="54"/>
      <c r="P9899" s="17"/>
      <c r="Q9899" s="17"/>
      <c r="R9899" s="17"/>
      <c r="S9899" s="17"/>
      <c r="T9899" s="17"/>
      <c r="U9899" s="17"/>
      <c r="V9899" s="17"/>
      <c r="W9899" s="17"/>
    </row>
    <row r="9900" spans="3:23">
      <c r="C9900" s="3"/>
      <c r="E9900" s="2"/>
      <c r="H9900" s="40"/>
      <c r="I9900" s="10"/>
      <c r="J9900" s="9"/>
      <c r="K9900" s="53"/>
      <c r="L9900" s="54"/>
      <c r="P9900" s="17"/>
      <c r="Q9900" s="17"/>
      <c r="R9900" s="17"/>
      <c r="S9900" s="17"/>
      <c r="T9900" s="17"/>
      <c r="U9900" s="17"/>
      <c r="V9900" s="17"/>
      <c r="W9900" s="17"/>
    </row>
    <row r="9901" spans="3:23">
      <c r="C9901" s="3"/>
      <c r="E9901" s="2"/>
      <c r="H9901" s="40"/>
      <c r="I9901" s="10"/>
      <c r="J9901" s="9"/>
      <c r="K9901" s="53"/>
      <c r="L9901" s="54"/>
      <c r="P9901" s="17"/>
      <c r="Q9901" s="17"/>
      <c r="R9901" s="17"/>
      <c r="S9901" s="17"/>
      <c r="T9901" s="17"/>
      <c r="U9901" s="17"/>
      <c r="V9901" s="17"/>
      <c r="W9901" s="17"/>
    </row>
    <row r="9902" spans="3:23">
      <c r="C9902" s="3"/>
      <c r="E9902" s="2"/>
      <c r="H9902" s="40"/>
      <c r="I9902" s="10"/>
      <c r="J9902" s="9"/>
      <c r="K9902" s="53"/>
      <c r="L9902" s="54"/>
      <c r="P9902" s="17"/>
      <c r="Q9902" s="17"/>
      <c r="R9902" s="17"/>
      <c r="S9902" s="17"/>
      <c r="T9902" s="17"/>
      <c r="U9902" s="17"/>
      <c r="V9902" s="17"/>
      <c r="W9902" s="17"/>
    </row>
    <row r="9903" spans="3:23">
      <c r="C9903" s="3"/>
      <c r="E9903" s="2"/>
      <c r="H9903" s="40"/>
      <c r="I9903" s="10"/>
      <c r="J9903" s="9"/>
      <c r="K9903" s="53"/>
      <c r="L9903" s="54"/>
      <c r="P9903" s="17"/>
      <c r="Q9903" s="17"/>
      <c r="R9903" s="17"/>
      <c r="S9903" s="17"/>
      <c r="T9903" s="17"/>
      <c r="U9903" s="17"/>
      <c r="V9903" s="17"/>
      <c r="W9903" s="17"/>
    </row>
    <row r="9904" spans="3:23">
      <c r="C9904" s="3"/>
      <c r="E9904" s="2"/>
      <c r="H9904" s="40"/>
      <c r="I9904" s="10"/>
      <c r="J9904" s="9"/>
      <c r="K9904" s="53"/>
      <c r="L9904" s="54"/>
      <c r="P9904" s="17"/>
      <c r="Q9904" s="17"/>
      <c r="R9904" s="17"/>
      <c r="S9904" s="17"/>
      <c r="T9904" s="17"/>
      <c r="U9904" s="17"/>
      <c r="V9904" s="17"/>
      <c r="W9904" s="17"/>
    </row>
    <row r="9905" spans="3:23">
      <c r="C9905" s="3"/>
      <c r="E9905" s="2"/>
      <c r="H9905" s="40"/>
      <c r="I9905" s="10"/>
      <c r="J9905" s="9"/>
      <c r="K9905" s="53"/>
      <c r="L9905" s="54"/>
      <c r="P9905" s="17"/>
      <c r="Q9905" s="17"/>
      <c r="R9905" s="17"/>
      <c r="S9905" s="17"/>
      <c r="T9905" s="17"/>
      <c r="U9905" s="17"/>
      <c r="V9905" s="17"/>
      <c r="W9905" s="17"/>
    </row>
    <row r="9906" spans="3:23">
      <c r="C9906" s="3"/>
      <c r="E9906" s="2"/>
      <c r="H9906" s="40"/>
      <c r="I9906" s="10"/>
      <c r="J9906" s="9"/>
      <c r="K9906" s="53"/>
      <c r="L9906" s="54"/>
      <c r="P9906" s="17"/>
      <c r="Q9906" s="17"/>
      <c r="R9906" s="17"/>
      <c r="S9906" s="17"/>
      <c r="T9906" s="17"/>
      <c r="U9906" s="17"/>
      <c r="V9906" s="17"/>
      <c r="W9906" s="17"/>
    </row>
    <row r="9907" spans="3:23">
      <c r="C9907" s="3"/>
      <c r="E9907" s="2"/>
      <c r="H9907" s="40"/>
      <c r="I9907" s="10"/>
      <c r="J9907" s="9"/>
      <c r="K9907" s="53"/>
      <c r="L9907" s="54"/>
      <c r="P9907" s="17"/>
      <c r="Q9907" s="17"/>
      <c r="R9907" s="17"/>
      <c r="S9907" s="17"/>
      <c r="T9907" s="17"/>
      <c r="U9907" s="17"/>
      <c r="V9907" s="17"/>
      <c r="W9907" s="17"/>
    </row>
    <row r="9908" spans="3:23">
      <c r="C9908" s="3"/>
      <c r="E9908" s="2"/>
      <c r="H9908" s="40"/>
      <c r="I9908" s="10"/>
      <c r="J9908" s="9"/>
      <c r="K9908" s="53"/>
      <c r="L9908" s="54"/>
      <c r="P9908" s="17"/>
      <c r="Q9908" s="17"/>
      <c r="R9908" s="17"/>
      <c r="S9908" s="17"/>
      <c r="T9908" s="17"/>
      <c r="U9908" s="17"/>
      <c r="V9908" s="17"/>
      <c r="W9908" s="17"/>
    </row>
    <row r="9909" spans="3:23">
      <c r="C9909" s="3"/>
      <c r="E9909" s="2"/>
      <c r="H9909" s="40"/>
      <c r="I9909" s="10"/>
      <c r="J9909" s="9"/>
      <c r="K9909" s="53"/>
      <c r="L9909" s="54"/>
      <c r="P9909" s="17"/>
      <c r="Q9909" s="17"/>
      <c r="R9909" s="17"/>
      <c r="S9909" s="17"/>
      <c r="T9909" s="17"/>
      <c r="U9909" s="17"/>
      <c r="V9909" s="17"/>
      <c r="W9909" s="17"/>
    </row>
    <row r="9910" spans="3:23">
      <c r="C9910" s="3"/>
      <c r="E9910" s="2"/>
      <c r="H9910" s="40"/>
      <c r="I9910" s="10"/>
      <c r="J9910" s="9"/>
      <c r="K9910" s="53"/>
      <c r="L9910" s="54"/>
      <c r="P9910" s="17"/>
      <c r="Q9910" s="17"/>
      <c r="R9910" s="17"/>
      <c r="S9910" s="17"/>
      <c r="T9910" s="17"/>
      <c r="U9910" s="17"/>
      <c r="V9910" s="17"/>
      <c r="W9910" s="17"/>
    </row>
    <row r="9911" spans="3:23">
      <c r="C9911" s="3"/>
      <c r="E9911" s="2"/>
      <c r="H9911" s="40"/>
      <c r="I9911" s="10"/>
      <c r="J9911" s="9"/>
      <c r="K9911" s="53"/>
      <c r="L9911" s="54"/>
      <c r="P9911" s="17"/>
      <c r="Q9911" s="17"/>
      <c r="R9911" s="17"/>
      <c r="S9911" s="17"/>
      <c r="T9911" s="17"/>
      <c r="U9911" s="17"/>
      <c r="V9911" s="17"/>
      <c r="W9911" s="17"/>
    </row>
    <row r="9912" spans="3:23">
      <c r="C9912" s="3"/>
      <c r="E9912" s="2"/>
      <c r="H9912" s="40"/>
      <c r="I9912" s="10"/>
      <c r="J9912" s="9"/>
      <c r="K9912" s="53"/>
      <c r="L9912" s="54"/>
      <c r="P9912" s="17"/>
      <c r="Q9912" s="17"/>
      <c r="R9912" s="17"/>
      <c r="S9912" s="17"/>
      <c r="T9912" s="17"/>
      <c r="U9912" s="17"/>
      <c r="V9912" s="17"/>
      <c r="W9912" s="17"/>
    </row>
    <row r="9913" spans="3:23">
      <c r="C9913" s="3"/>
      <c r="E9913" s="2"/>
      <c r="H9913" s="40"/>
      <c r="I9913" s="10"/>
      <c r="J9913" s="9"/>
      <c r="K9913" s="53"/>
      <c r="L9913" s="54"/>
      <c r="P9913" s="17"/>
      <c r="Q9913" s="17"/>
      <c r="R9913" s="17"/>
      <c r="S9913" s="17"/>
      <c r="T9913" s="17"/>
      <c r="U9913" s="17"/>
      <c r="V9913" s="17"/>
      <c r="W9913" s="17"/>
    </row>
    <row r="9914" spans="3:23">
      <c r="C9914" s="3"/>
      <c r="E9914" s="2"/>
      <c r="H9914" s="40"/>
      <c r="I9914" s="10"/>
      <c r="J9914" s="9"/>
      <c r="K9914" s="53"/>
      <c r="L9914" s="54"/>
      <c r="P9914" s="17"/>
      <c r="Q9914" s="17"/>
      <c r="R9914" s="17"/>
      <c r="S9914" s="17"/>
      <c r="T9914" s="17"/>
      <c r="U9914" s="17"/>
      <c r="V9914" s="17"/>
      <c r="W9914" s="17"/>
    </row>
    <row r="9915" spans="3:23">
      <c r="C9915" s="3"/>
      <c r="E9915" s="2"/>
      <c r="H9915" s="40"/>
      <c r="I9915" s="10"/>
      <c r="J9915" s="9"/>
      <c r="K9915" s="53"/>
      <c r="L9915" s="54"/>
      <c r="P9915" s="17"/>
      <c r="Q9915" s="17"/>
      <c r="R9915" s="17"/>
      <c r="S9915" s="17"/>
      <c r="T9915" s="17"/>
      <c r="U9915" s="17"/>
      <c r="V9915" s="17"/>
      <c r="W9915" s="17"/>
    </row>
    <row r="9916" spans="3:23">
      <c r="C9916" s="3"/>
      <c r="E9916" s="2"/>
      <c r="H9916" s="40"/>
      <c r="I9916" s="10"/>
      <c r="J9916" s="9"/>
      <c r="K9916" s="53"/>
      <c r="L9916" s="54"/>
      <c r="P9916" s="17"/>
      <c r="Q9916" s="17"/>
      <c r="R9916" s="17"/>
      <c r="S9916" s="17"/>
      <c r="T9916" s="17"/>
      <c r="U9916" s="17"/>
      <c r="V9916" s="17"/>
      <c r="W9916" s="17"/>
    </row>
    <row r="9917" spans="3:23">
      <c r="C9917" s="3"/>
      <c r="E9917" s="2"/>
      <c r="H9917" s="40"/>
      <c r="I9917" s="10"/>
      <c r="J9917" s="9"/>
      <c r="K9917" s="53"/>
      <c r="L9917" s="54"/>
      <c r="P9917" s="17"/>
      <c r="Q9917" s="17"/>
      <c r="R9917" s="17"/>
      <c r="S9917" s="17"/>
      <c r="T9917" s="17"/>
      <c r="U9917" s="17"/>
      <c r="V9917" s="17"/>
      <c r="W9917" s="17"/>
    </row>
    <row r="9918" spans="3:23">
      <c r="C9918" s="3"/>
      <c r="E9918" s="2"/>
      <c r="H9918" s="40"/>
      <c r="I9918" s="10"/>
      <c r="J9918" s="9"/>
      <c r="K9918" s="53"/>
      <c r="L9918" s="54"/>
      <c r="P9918" s="17"/>
      <c r="Q9918" s="17"/>
      <c r="R9918" s="17"/>
      <c r="S9918" s="17"/>
      <c r="T9918" s="17"/>
      <c r="U9918" s="17"/>
      <c r="V9918" s="17"/>
      <c r="W9918" s="17"/>
    </row>
    <row r="9919" spans="3:23">
      <c r="C9919" s="3"/>
      <c r="E9919" s="2"/>
      <c r="H9919" s="40"/>
      <c r="I9919" s="10"/>
      <c r="J9919" s="9"/>
      <c r="K9919" s="53"/>
      <c r="L9919" s="54"/>
      <c r="P9919" s="17"/>
      <c r="Q9919" s="17"/>
      <c r="R9919" s="17"/>
      <c r="S9919" s="17"/>
      <c r="T9919" s="17"/>
      <c r="U9919" s="17"/>
      <c r="V9919" s="17"/>
      <c r="W9919" s="17"/>
    </row>
    <row r="9920" spans="3:23">
      <c r="C9920" s="3"/>
      <c r="E9920" s="2"/>
      <c r="H9920" s="40"/>
      <c r="I9920" s="10"/>
      <c r="J9920" s="9"/>
      <c r="K9920" s="53"/>
      <c r="L9920" s="54"/>
      <c r="P9920" s="17"/>
      <c r="Q9920" s="17"/>
      <c r="R9920" s="17"/>
      <c r="S9920" s="17"/>
      <c r="T9920" s="17"/>
      <c r="U9920" s="17"/>
      <c r="V9920" s="17"/>
      <c r="W9920" s="17"/>
    </row>
    <row r="9921" spans="3:23">
      <c r="C9921" s="3"/>
      <c r="E9921" s="2"/>
      <c r="H9921" s="40"/>
      <c r="I9921" s="10"/>
      <c r="J9921" s="9"/>
      <c r="K9921" s="53"/>
      <c r="L9921" s="54"/>
      <c r="P9921" s="17"/>
      <c r="Q9921" s="17"/>
      <c r="R9921" s="17"/>
      <c r="S9921" s="17"/>
      <c r="T9921" s="17"/>
      <c r="U9921" s="17"/>
      <c r="V9921" s="17"/>
      <c r="W9921" s="17"/>
    </row>
    <row r="9922" spans="3:23">
      <c r="C9922" s="3"/>
      <c r="E9922" s="2"/>
      <c r="H9922" s="40"/>
      <c r="I9922" s="10"/>
      <c r="J9922" s="9"/>
      <c r="K9922" s="53"/>
      <c r="L9922" s="54"/>
      <c r="P9922" s="17"/>
      <c r="Q9922" s="17"/>
      <c r="R9922" s="17"/>
      <c r="S9922" s="17"/>
      <c r="T9922" s="17"/>
      <c r="U9922" s="17"/>
      <c r="V9922" s="17"/>
      <c r="W9922" s="17"/>
    </row>
    <row r="9923" spans="3:23">
      <c r="C9923" s="3"/>
      <c r="E9923" s="2"/>
      <c r="H9923" s="40"/>
      <c r="I9923" s="10"/>
      <c r="J9923" s="9"/>
      <c r="K9923" s="53"/>
      <c r="L9923" s="54"/>
      <c r="P9923" s="17"/>
      <c r="Q9923" s="17"/>
      <c r="R9923" s="17"/>
      <c r="S9923" s="17"/>
      <c r="T9923" s="17"/>
      <c r="U9923" s="17"/>
      <c r="V9923" s="17"/>
      <c r="W9923" s="17"/>
    </row>
    <row r="9924" spans="3:23">
      <c r="C9924" s="3"/>
      <c r="E9924" s="2"/>
      <c r="H9924" s="40"/>
      <c r="I9924" s="10"/>
      <c r="J9924" s="9"/>
      <c r="K9924" s="53"/>
      <c r="L9924" s="54"/>
      <c r="P9924" s="17"/>
      <c r="Q9924" s="17"/>
      <c r="R9924" s="17"/>
      <c r="S9924" s="17"/>
      <c r="T9924" s="17"/>
      <c r="U9924" s="17"/>
      <c r="V9924" s="17"/>
      <c r="W9924" s="17"/>
    </row>
    <row r="9925" spans="3:23">
      <c r="C9925" s="3"/>
      <c r="E9925" s="2"/>
      <c r="H9925" s="40"/>
      <c r="I9925" s="10"/>
      <c r="J9925" s="9"/>
      <c r="K9925" s="53"/>
      <c r="L9925" s="54"/>
      <c r="P9925" s="17"/>
      <c r="Q9925" s="17"/>
      <c r="R9925" s="17"/>
      <c r="S9925" s="17"/>
      <c r="T9925" s="17"/>
      <c r="U9925" s="17"/>
      <c r="V9925" s="17"/>
      <c r="W9925" s="17"/>
    </row>
    <row r="9926" spans="3:23">
      <c r="C9926" s="3"/>
      <c r="E9926" s="2"/>
      <c r="H9926" s="40"/>
      <c r="I9926" s="10"/>
      <c r="J9926" s="9"/>
      <c r="K9926" s="53"/>
      <c r="L9926" s="54"/>
      <c r="P9926" s="17"/>
      <c r="Q9926" s="17"/>
      <c r="R9926" s="17"/>
      <c r="S9926" s="17"/>
      <c r="T9926" s="17"/>
      <c r="U9926" s="17"/>
      <c r="V9926" s="17"/>
      <c r="W9926" s="17"/>
    </row>
    <row r="9927" spans="3:23">
      <c r="C9927" s="3"/>
      <c r="E9927" s="2"/>
      <c r="H9927" s="40"/>
      <c r="I9927" s="10"/>
      <c r="J9927" s="9"/>
      <c r="K9927" s="53"/>
      <c r="L9927" s="54"/>
      <c r="P9927" s="17"/>
      <c r="Q9927" s="17"/>
      <c r="R9927" s="17"/>
      <c r="S9927" s="17"/>
      <c r="T9927" s="17"/>
      <c r="U9927" s="17"/>
      <c r="V9927" s="17"/>
      <c r="W9927" s="17"/>
    </row>
    <row r="9928" spans="3:23">
      <c r="C9928" s="3"/>
      <c r="E9928" s="2"/>
      <c r="H9928" s="40"/>
      <c r="I9928" s="10"/>
      <c r="J9928" s="9"/>
      <c r="K9928" s="53"/>
      <c r="L9928" s="54"/>
      <c r="P9928" s="17"/>
      <c r="Q9928" s="17"/>
      <c r="R9928" s="17"/>
      <c r="S9928" s="17"/>
      <c r="T9928" s="17"/>
      <c r="U9928" s="17"/>
      <c r="V9928" s="17"/>
      <c r="W9928" s="17"/>
    </row>
    <row r="9929" spans="3:23">
      <c r="C9929" s="3"/>
      <c r="E9929" s="2"/>
      <c r="H9929" s="40"/>
      <c r="I9929" s="10"/>
      <c r="J9929" s="9"/>
      <c r="K9929" s="53"/>
      <c r="L9929" s="54"/>
      <c r="P9929" s="17"/>
      <c r="Q9929" s="17"/>
      <c r="R9929" s="17"/>
      <c r="S9929" s="17"/>
      <c r="T9929" s="17"/>
      <c r="U9929" s="17"/>
      <c r="V9929" s="17"/>
      <c r="W9929" s="17"/>
    </row>
    <row r="9930" spans="3:23">
      <c r="C9930" s="3"/>
      <c r="E9930" s="2"/>
      <c r="H9930" s="40"/>
      <c r="I9930" s="10"/>
      <c r="J9930" s="9"/>
      <c r="K9930" s="53"/>
      <c r="L9930" s="54"/>
      <c r="P9930" s="17"/>
      <c r="Q9930" s="17"/>
      <c r="R9930" s="17"/>
      <c r="S9930" s="17"/>
      <c r="T9930" s="17"/>
      <c r="U9930" s="17"/>
      <c r="V9930" s="17"/>
      <c r="W9930" s="17"/>
    </row>
    <row r="9931" spans="3:23">
      <c r="C9931" s="3"/>
      <c r="E9931" s="2"/>
      <c r="H9931" s="40"/>
      <c r="I9931" s="10"/>
      <c r="J9931" s="9"/>
      <c r="K9931" s="53"/>
      <c r="L9931" s="54"/>
      <c r="P9931" s="17"/>
      <c r="Q9931" s="17"/>
      <c r="R9931" s="17"/>
      <c r="S9931" s="17"/>
      <c r="T9931" s="17"/>
      <c r="U9931" s="17"/>
      <c r="V9931" s="17"/>
      <c r="W9931" s="17"/>
    </row>
    <row r="9932" spans="3:23">
      <c r="C9932" s="3"/>
      <c r="E9932" s="2"/>
      <c r="H9932" s="40"/>
      <c r="I9932" s="10"/>
      <c r="J9932" s="9"/>
      <c r="K9932" s="53"/>
      <c r="L9932" s="54"/>
      <c r="P9932" s="17"/>
      <c r="Q9932" s="17"/>
      <c r="R9932" s="17"/>
      <c r="S9932" s="17"/>
      <c r="T9932" s="17"/>
      <c r="U9932" s="17"/>
      <c r="V9932" s="17"/>
      <c r="W9932" s="17"/>
    </row>
    <row r="9933" spans="3:23">
      <c r="C9933" s="3"/>
      <c r="E9933" s="2"/>
      <c r="H9933" s="40"/>
      <c r="I9933" s="10"/>
      <c r="J9933" s="9"/>
      <c r="K9933" s="53"/>
      <c r="L9933" s="54"/>
      <c r="P9933" s="17"/>
      <c r="Q9933" s="17"/>
      <c r="R9933" s="17"/>
      <c r="S9933" s="17"/>
      <c r="T9933" s="17"/>
      <c r="U9933" s="17"/>
      <c r="V9933" s="17"/>
      <c r="W9933" s="17"/>
    </row>
    <row r="9934" spans="3:23">
      <c r="C9934" s="3"/>
      <c r="E9934" s="2"/>
      <c r="H9934" s="40"/>
      <c r="I9934" s="10"/>
      <c r="J9934" s="9"/>
      <c r="K9934" s="53"/>
      <c r="L9934" s="54"/>
      <c r="P9934" s="17"/>
      <c r="Q9934" s="17"/>
      <c r="R9934" s="17"/>
      <c r="S9934" s="17"/>
      <c r="T9934" s="17"/>
      <c r="U9934" s="17"/>
      <c r="V9934" s="17"/>
      <c r="W9934" s="17"/>
    </row>
    <row r="9935" spans="3:23">
      <c r="C9935" s="3"/>
      <c r="E9935" s="2"/>
      <c r="H9935" s="40"/>
      <c r="I9935" s="10"/>
      <c r="J9935" s="9"/>
      <c r="K9935" s="53"/>
      <c r="L9935" s="54"/>
      <c r="P9935" s="17"/>
      <c r="Q9935" s="17"/>
      <c r="R9935" s="17"/>
      <c r="S9935" s="17"/>
      <c r="T9935" s="17"/>
      <c r="U9935" s="17"/>
      <c r="V9935" s="17"/>
      <c r="W9935" s="17"/>
    </row>
    <row r="9936" spans="3:23">
      <c r="C9936" s="3"/>
      <c r="E9936" s="2"/>
      <c r="H9936" s="40"/>
      <c r="I9936" s="10"/>
      <c r="J9936" s="9"/>
      <c r="K9936" s="53"/>
      <c r="L9936" s="54"/>
      <c r="P9936" s="17"/>
      <c r="Q9936" s="17"/>
      <c r="R9936" s="17"/>
      <c r="S9936" s="17"/>
      <c r="T9936" s="17"/>
      <c r="U9936" s="17"/>
      <c r="V9936" s="17"/>
      <c r="W9936" s="17"/>
    </row>
    <row r="9937" spans="3:23">
      <c r="C9937" s="3"/>
      <c r="E9937" s="2"/>
      <c r="H9937" s="40"/>
      <c r="I9937" s="10"/>
      <c r="J9937" s="9"/>
      <c r="K9937" s="53"/>
      <c r="L9937" s="54"/>
      <c r="P9937" s="17"/>
      <c r="Q9937" s="17"/>
      <c r="R9937" s="17"/>
      <c r="S9937" s="17"/>
      <c r="T9937" s="17"/>
      <c r="U9937" s="17"/>
      <c r="V9937" s="17"/>
      <c r="W9937" s="17"/>
    </row>
    <row r="9938" spans="3:23">
      <c r="C9938" s="3"/>
      <c r="E9938" s="2"/>
      <c r="H9938" s="40"/>
      <c r="I9938" s="10"/>
      <c r="J9938" s="9"/>
      <c r="K9938" s="53"/>
      <c r="L9938" s="54"/>
      <c r="P9938" s="17"/>
      <c r="Q9938" s="17"/>
      <c r="R9938" s="17"/>
      <c r="S9938" s="17"/>
      <c r="T9938" s="17"/>
      <c r="U9938" s="17"/>
      <c r="V9938" s="17"/>
      <c r="W9938" s="17"/>
    </row>
    <row r="9939" spans="3:23">
      <c r="C9939" s="3"/>
      <c r="E9939" s="2"/>
      <c r="H9939" s="40"/>
      <c r="I9939" s="10"/>
      <c r="J9939" s="9"/>
      <c r="K9939" s="53"/>
      <c r="L9939" s="54"/>
      <c r="P9939" s="17"/>
      <c r="Q9939" s="17"/>
      <c r="R9939" s="17"/>
      <c r="S9939" s="17"/>
      <c r="T9939" s="17"/>
      <c r="U9939" s="17"/>
      <c r="V9939" s="17"/>
      <c r="W9939" s="17"/>
    </row>
    <row r="9940" spans="3:23">
      <c r="C9940" s="3"/>
      <c r="E9940" s="2"/>
      <c r="H9940" s="40"/>
      <c r="I9940" s="10"/>
      <c r="J9940" s="9"/>
      <c r="K9940" s="53"/>
      <c r="L9940" s="54"/>
      <c r="P9940" s="17"/>
      <c r="Q9940" s="17"/>
      <c r="R9940" s="17"/>
      <c r="S9940" s="17"/>
      <c r="T9940" s="17"/>
      <c r="U9940" s="17"/>
      <c r="V9940" s="17"/>
      <c r="W9940" s="17"/>
    </row>
    <row r="9941" spans="3:23">
      <c r="C9941" s="3"/>
      <c r="E9941" s="2"/>
      <c r="H9941" s="40"/>
      <c r="I9941" s="10"/>
      <c r="J9941" s="9"/>
      <c r="K9941" s="53"/>
      <c r="L9941" s="54"/>
      <c r="P9941" s="17"/>
      <c r="Q9941" s="17"/>
      <c r="R9941" s="17"/>
      <c r="S9941" s="17"/>
      <c r="T9941" s="17"/>
      <c r="U9941" s="17"/>
      <c r="V9941" s="17"/>
      <c r="W9941" s="17"/>
    </row>
    <row r="9942" spans="3:23">
      <c r="C9942" s="3"/>
      <c r="E9942" s="2"/>
      <c r="H9942" s="40"/>
      <c r="I9942" s="10"/>
      <c r="J9942" s="9"/>
      <c r="K9942" s="53"/>
      <c r="L9942" s="54"/>
      <c r="P9942" s="17"/>
      <c r="Q9942" s="17"/>
      <c r="R9942" s="17"/>
      <c r="S9942" s="17"/>
      <c r="T9942" s="17"/>
      <c r="U9942" s="17"/>
      <c r="V9942" s="17"/>
      <c r="W9942" s="17"/>
    </row>
    <row r="9943" spans="3:23">
      <c r="C9943" s="3"/>
      <c r="E9943" s="2"/>
      <c r="H9943" s="40"/>
      <c r="I9943" s="10"/>
      <c r="J9943" s="9"/>
      <c r="K9943" s="53"/>
      <c r="L9943" s="54"/>
      <c r="P9943" s="17"/>
      <c r="Q9943" s="17"/>
      <c r="R9943" s="17"/>
      <c r="S9943" s="17"/>
      <c r="T9943" s="17"/>
      <c r="U9943" s="17"/>
      <c r="V9943" s="17"/>
      <c r="W9943" s="17"/>
    </row>
    <row r="9944" spans="3:23">
      <c r="C9944" s="3"/>
      <c r="E9944" s="2"/>
      <c r="H9944" s="40"/>
      <c r="I9944" s="10"/>
      <c r="J9944" s="9"/>
      <c r="K9944" s="53"/>
      <c r="L9944" s="54"/>
      <c r="P9944" s="17"/>
      <c r="Q9944" s="17"/>
      <c r="R9944" s="17"/>
      <c r="S9944" s="17"/>
      <c r="T9944" s="17"/>
      <c r="U9944" s="17"/>
      <c r="V9944" s="17"/>
      <c r="W9944" s="17"/>
    </row>
    <row r="9945" spans="3:23">
      <c r="C9945" s="3"/>
      <c r="E9945" s="2"/>
      <c r="H9945" s="40"/>
      <c r="I9945" s="10"/>
      <c r="J9945" s="9"/>
      <c r="K9945" s="53"/>
      <c r="L9945" s="54"/>
      <c r="P9945" s="17"/>
      <c r="Q9945" s="17"/>
      <c r="R9945" s="17"/>
      <c r="S9945" s="17"/>
      <c r="T9945" s="17"/>
      <c r="U9945" s="17"/>
      <c r="V9945" s="17"/>
      <c r="W9945" s="17"/>
    </row>
    <row r="9946" spans="3:23">
      <c r="C9946" s="3"/>
      <c r="E9946" s="2"/>
      <c r="H9946" s="40"/>
      <c r="I9946" s="10"/>
      <c r="J9946" s="9"/>
      <c r="K9946" s="53"/>
      <c r="L9946" s="54"/>
      <c r="P9946" s="17"/>
      <c r="Q9946" s="17"/>
      <c r="R9946" s="17"/>
      <c r="S9946" s="17"/>
      <c r="T9946" s="17"/>
      <c r="U9946" s="17"/>
      <c r="V9946" s="17"/>
      <c r="W9946" s="17"/>
    </row>
    <row r="9947" spans="3:23">
      <c r="C9947" s="3"/>
      <c r="E9947" s="2"/>
      <c r="H9947" s="40"/>
      <c r="I9947" s="10"/>
      <c r="J9947" s="9"/>
      <c r="K9947" s="53"/>
      <c r="L9947" s="54"/>
      <c r="P9947" s="17"/>
      <c r="Q9947" s="17"/>
      <c r="R9947" s="17"/>
      <c r="S9947" s="17"/>
      <c r="T9947" s="17"/>
      <c r="U9947" s="17"/>
      <c r="V9947" s="17"/>
      <c r="W9947" s="17"/>
    </row>
    <row r="9948" spans="3:23">
      <c r="C9948" s="3"/>
      <c r="E9948" s="2"/>
      <c r="H9948" s="40"/>
      <c r="I9948" s="10"/>
      <c r="J9948" s="9"/>
      <c r="K9948" s="53"/>
      <c r="L9948" s="54"/>
      <c r="P9948" s="17"/>
      <c r="Q9948" s="17"/>
      <c r="R9948" s="17"/>
      <c r="S9948" s="17"/>
      <c r="T9948" s="17"/>
      <c r="U9948" s="17"/>
      <c r="V9948" s="17"/>
      <c r="W9948" s="17"/>
    </row>
    <row r="9949" spans="3:23">
      <c r="C9949" s="3"/>
      <c r="E9949" s="2"/>
      <c r="H9949" s="40"/>
      <c r="I9949" s="10"/>
      <c r="J9949" s="9"/>
      <c r="K9949" s="53"/>
      <c r="L9949" s="54"/>
      <c r="P9949" s="17"/>
      <c r="Q9949" s="17"/>
      <c r="R9949" s="17"/>
      <c r="S9949" s="17"/>
      <c r="T9949" s="17"/>
      <c r="U9949" s="17"/>
      <c r="V9949" s="17"/>
      <c r="W9949" s="17"/>
    </row>
    <row r="9950" spans="3:23">
      <c r="C9950" s="3"/>
      <c r="E9950" s="2"/>
      <c r="H9950" s="40"/>
      <c r="I9950" s="10"/>
      <c r="J9950" s="9"/>
      <c r="K9950" s="53"/>
      <c r="L9950" s="54"/>
      <c r="P9950" s="17"/>
      <c r="Q9950" s="17"/>
      <c r="R9950" s="17"/>
      <c r="S9950" s="17"/>
      <c r="T9950" s="17"/>
      <c r="U9950" s="17"/>
      <c r="V9950" s="17"/>
      <c r="W9950" s="17"/>
    </row>
    <row r="9951" spans="3:23">
      <c r="C9951" s="3"/>
      <c r="E9951" s="2"/>
      <c r="H9951" s="40"/>
      <c r="I9951" s="10"/>
      <c r="J9951" s="9"/>
      <c r="K9951" s="53"/>
      <c r="L9951" s="54"/>
      <c r="P9951" s="17"/>
      <c r="Q9951" s="17"/>
      <c r="R9951" s="17"/>
      <c r="S9951" s="17"/>
      <c r="T9951" s="17"/>
      <c r="U9951" s="17"/>
      <c r="V9951" s="17"/>
      <c r="W9951" s="17"/>
    </row>
    <row r="9952" spans="3:23">
      <c r="C9952" s="3"/>
      <c r="E9952" s="2"/>
      <c r="H9952" s="40"/>
      <c r="I9952" s="10"/>
      <c r="J9952" s="9"/>
      <c r="K9952" s="53"/>
      <c r="L9952" s="54"/>
      <c r="P9952" s="17"/>
      <c r="Q9952" s="17"/>
      <c r="R9952" s="17"/>
      <c r="S9952" s="17"/>
      <c r="T9952" s="17"/>
      <c r="U9952" s="17"/>
      <c r="V9952" s="17"/>
      <c r="W9952" s="17"/>
    </row>
    <row r="9953" spans="3:23">
      <c r="C9953" s="3"/>
      <c r="E9953" s="2"/>
      <c r="H9953" s="40"/>
      <c r="I9953" s="10"/>
      <c r="J9953" s="9"/>
      <c r="K9953" s="53"/>
      <c r="L9953" s="54"/>
      <c r="P9953" s="17"/>
      <c r="Q9953" s="17"/>
      <c r="R9953" s="17"/>
      <c r="S9953" s="17"/>
      <c r="T9953" s="17"/>
      <c r="U9953" s="17"/>
      <c r="V9953" s="17"/>
      <c r="W9953" s="17"/>
    </row>
    <row r="9954" spans="3:23">
      <c r="C9954" s="3"/>
      <c r="E9954" s="2"/>
      <c r="H9954" s="40"/>
      <c r="I9954" s="10"/>
      <c r="J9954" s="9"/>
      <c r="K9954" s="53"/>
      <c r="L9954" s="54"/>
      <c r="P9954" s="17"/>
      <c r="Q9954" s="17"/>
      <c r="R9954" s="17"/>
      <c r="S9954" s="17"/>
      <c r="T9954" s="17"/>
      <c r="U9954" s="17"/>
      <c r="V9954" s="17"/>
      <c r="W9954" s="17"/>
    </row>
    <row r="9955" spans="3:23">
      <c r="C9955" s="3"/>
      <c r="E9955" s="2"/>
      <c r="H9955" s="40"/>
      <c r="I9955" s="10"/>
      <c r="J9955" s="9"/>
      <c r="K9955" s="53"/>
      <c r="L9955" s="54"/>
      <c r="P9955" s="17"/>
      <c r="Q9955" s="17"/>
      <c r="R9955" s="17"/>
      <c r="S9955" s="17"/>
      <c r="T9955" s="17"/>
      <c r="U9955" s="17"/>
      <c r="V9955" s="17"/>
      <c r="W9955" s="17"/>
    </row>
    <row r="9956" spans="3:23">
      <c r="C9956" s="3"/>
      <c r="E9956" s="2"/>
      <c r="H9956" s="40"/>
      <c r="I9956" s="10"/>
      <c r="J9956" s="9"/>
      <c r="K9956" s="53"/>
      <c r="L9956" s="54"/>
      <c r="P9956" s="17"/>
      <c r="Q9956" s="17"/>
      <c r="R9956" s="17"/>
      <c r="S9956" s="17"/>
      <c r="T9956" s="17"/>
      <c r="U9956" s="17"/>
      <c r="V9956" s="17"/>
      <c r="W9956" s="17"/>
    </row>
    <row r="9957" spans="3:23">
      <c r="C9957" s="3"/>
      <c r="E9957" s="2"/>
      <c r="H9957" s="40"/>
      <c r="I9957" s="10"/>
      <c r="J9957" s="9"/>
      <c r="K9957" s="53"/>
      <c r="L9957" s="54"/>
      <c r="P9957" s="17"/>
      <c r="Q9957" s="17"/>
      <c r="R9957" s="17"/>
      <c r="S9957" s="17"/>
      <c r="T9957" s="17"/>
      <c r="U9957" s="17"/>
      <c r="V9957" s="17"/>
      <c r="W9957" s="17"/>
    </row>
    <row r="9958" spans="3:23">
      <c r="C9958" s="3"/>
      <c r="E9958" s="2"/>
      <c r="H9958" s="40"/>
      <c r="I9958" s="10"/>
      <c r="J9958" s="9"/>
      <c r="K9958" s="53"/>
      <c r="L9958" s="54"/>
      <c r="P9958" s="17"/>
      <c r="Q9958" s="17"/>
      <c r="R9958" s="17"/>
      <c r="S9958" s="17"/>
      <c r="T9958" s="17"/>
      <c r="U9958" s="17"/>
      <c r="V9958" s="17"/>
      <c r="W9958" s="17"/>
    </row>
    <row r="9959" spans="3:23">
      <c r="C9959" s="3"/>
      <c r="E9959" s="2"/>
      <c r="H9959" s="40"/>
      <c r="I9959" s="10"/>
      <c r="J9959" s="9"/>
      <c r="K9959" s="53"/>
      <c r="L9959" s="54"/>
      <c r="P9959" s="17"/>
      <c r="Q9959" s="17"/>
      <c r="R9959" s="17"/>
      <c r="S9959" s="17"/>
      <c r="T9959" s="17"/>
      <c r="U9959" s="17"/>
      <c r="V9959" s="17"/>
      <c r="W9959" s="17"/>
    </row>
    <row r="9960" spans="3:23">
      <c r="C9960" s="3"/>
      <c r="E9960" s="2"/>
      <c r="H9960" s="40"/>
      <c r="I9960" s="10"/>
      <c r="J9960" s="9"/>
      <c r="K9960" s="53"/>
      <c r="L9960" s="54"/>
      <c r="P9960" s="17"/>
      <c r="Q9960" s="17"/>
      <c r="R9960" s="17"/>
      <c r="S9960" s="17"/>
      <c r="T9960" s="17"/>
      <c r="U9960" s="17"/>
      <c r="V9960" s="17"/>
      <c r="W9960" s="17"/>
    </row>
    <row r="9961" spans="3:23">
      <c r="C9961" s="3"/>
      <c r="E9961" s="2"/>
      <c r="H9961" s="40"/>
      <c r="I9961" s="10"/>
      <c r="J9961" s="9"/>
      <c r="K9961" s="53"/>
      <c r="L9961" s="54"/>
      <c r="P9961" s="17"/>
      <c r="Q9961" s="17"/>
      <c r="R9961" s="17"/>
      <c r="S9961" s="17"/>
      <c r="T9961" s="17"/>
      <c r="U9961" s="17"/>
      <c r="V9961" s="17"/>
      <c r="W9961" s="17"/>
    </row>
    <row r="9962" spans="3:23">
      <c r="C9962" s="3"/>
      <c r="E9962" s="2"/>
      <c r="H9962" s="40"/>
      <c r="I9962" s="10"/>
      <c r="J9962" s="9"/>
      <c r="K9962" s="53"/>
      <c r="L9962" s="54"/>
      <c r="P9962" s="17"/>
      <c r="Q9962" s="17"/>
      <c r="R9962" s="17"/>
      <c r="S9962" s="17"/>
      <c r="T9962" s="17"/>
      <c r="U9962" s="17"/>
      <c r="V9962" s="17"/>
      <c r="W9962" s="17"/>
    </row>
    <row r="9963" spans="3:23">
      <c r="C9963" s="3"/>
      <c r="E9963" s="2"/>
      <c r="H9963" s="40"/>
      <c r="I9963" s="10"/>
      <c r="J9963" s="9"/>
      <c r="K9963" s="53"/>
      <c r="L9963" s="54"/>
      <c r="P9963" s="17"/>
      <c r="Q9963" s="17"/>
      <c r="R9963" s="17"/>
      <c r="S9963" s="17"/>
      <c r="T9963" s="17"/>
      <c r="U9963" s="17"/>
      <c r="V9963" s="17"/>
      <c r="W9963" s="17"/>
    </row>
    <row r="9964" spans="3:23">
      <c r="C9964" s="3"/>
      <c r="E9964" s="2"/>
      <c r="H9964" s="40"/>
      <c r="I9964" s="10"/>
      <c r="J9964" s="9"/>
      <c r="K9964" s="53"/>
      <c r="L9964" s="54"/>
      <c r="P9964" s="17"/>
      <c r="Q9964" s="17"/>
      <c r="R9964" s="17"/>
      <c r="S9964" s="17"/>
      <c r="T9964" s="17"/>
      <c r="U9964" s="17"/>
      <c r="V9964" s="17"/>
      <c r="W9964" s="17"/>
    </row>
    <row r="9965" spans="3:23">
      <c r="C9965" s="3"/>
      <c r="E9965" s="2"/>
      <c r="H9965" s="40"/>
      <c r="I9965" s="10"/>
      <c r="J9965" s="9"/>
      <c r="K9965" s="53"/>
      <c r="L9965" s="54"/>
      <c r="P9965" s="17"/>
      <c r="Q9965" s="17"/>
      <c r="R9965" s="17"/>
      <c r="S9965" s="17"/>
      <c r="T9965" s="17"/>
      <c r="U9965" s="17"/>
      <c r="V9965" s="17"/>
      <c r="W9965" s="17"/>
    </row>
    <row r="9966" spans="3:23">
      <c r="C9966" s="3"/>
      <c r="E9966" s="2"/>
      <c r="H9966" s="40"/>
      <c r="I9966" s="10"/>
      <c r="J9966" s="9"/>
      <c r="K9966" s="53"/>
      <c r="L9966" s="54"/>
      <c r="P9966" s="17"/>
      <c r="Q9966" s="17"/>
      <c r="R9966" s="17"/>
      <c r="S9966" s="17"/>
      <c r="T9966" s="17"/>
      <c r="U9966" s="17"/>
      <c r="V9966" s="17"/>
      <c r="W9966" s="17"/>
    </row>
    <row r="9967" spans="3:23">
      <c r="C9967" s="3"/>
      <c r="E9967" s="2"/>
      <c r="H9967" s="40"/>
      <c r="I9967" s="10"/>
      <c r="J9967" s="9"/>
      <c r="K9967" s="53"/>
      <c r="L9967" s="54"/>
      <c r="P9967" s="17"/>
      <c r="Q9967" s="17"/>
      <c r="R9967" s="17"/>
      <c r="S9967" s="17"/>
      <c r="T9967" s="17"/>
      <c r="U9967" s="17"/>
      <c r="V9967" s="17"/>
      <c r="W9967" s="17"/>
    </row>
    <row r="9968" spans="3:23">
      <c r="C9968" s="3"/>
      <c r="E9968" s="2"/>
      <c r="H9968" s="40"/>
      <c r="I9968" s="10"/>
      <c r="J9968" s="9"/>
      <c r="K9968" s="53"/>
      <c r="L9968" s="54"/>
      <c r="P9968" s="17"/>
      <c r="Q9968" s="17"/>
      <c r="R9968" s="17"/>
      <c r="S9968" s="17"/>
      <c r="T9968" s="17"/>
      <c r="U9968" s="17"/>
      <c r="V9968" s="17"/>
      <c r="W9968" s="17"/>
    </row>
    <row r="9969" spans="3:23">
      <c r="C9969" s="3"/>
      <c r="E9969" s="2"/>
      <c r="H9969" s="40"/>
      <c r="I9969" s="10"/>
      <c r="J9969" s="9"/>
      <c r="K9969" s="53"/>
      <c r="L9969" s="54"/>
      <c r="P9969" s="17"/>
      <c r="Q9969" s="17"/>
      <c r="R9969" s="17"/>
      <c r="S9969" s="17"/>
      <c r="T9969" s="17"/>
      <c r="U9969" s="17"/>
      <c r="V9969" s="17"/>
      <c r="W9969" s="17"/>
    </row>
    <row r="9970" spans="3:23">
      <c r="C9970" s="3"/>
      <c r="E9970" s="2"/>
      <c r="H9970" s="40"/>
      <c r="I9970" s="10"/>
      <c r="J9970" s="9"/>
      <c r="K9970" s="53"/>
      <c r="L9970" s="54"/>
      <c r="P9970" s="17"/>
      <c r="Q9970" s="17"/>
      <c r="R9970" s="17"/>
      <c r="S9970" s="17"/>
      <c r="T9970" s="17"/>
      <c r="U9970" s="17"/>
      <c r="V9970" s="17"/>
      <c r="W9970" s="17"/>
    </row>
    <row r="9971" spans="3:23">
      <c r="C9971" s="3"/>
      <c r="E9971" s="2"/>
      <c r="H9971" s="40"/>
      <c r="I9971" s="10"/>
      <c r="J9971" s="9"/>
      <c r="K9971" s="53"/>
      <c r="L9971" s="54"/>
      <c r="P9971" s="17"/>
      <c r="Q9971" s="17"/>
      <c r="R9971" s="17"/>
      <c r="S9971" s="17"/>
      <c r="T9971" s="17"/>
      <c r="U9971" s="17"/>
      <c r="V9971" s="17"/>
      <c r="W9971" s="17"/>
    </row>
    <row r="9972" spans="3:23">
      <c r="C9972" s="3"/>
      <c r="E9972" s="2"/>
      <c r="H9972" s="40"/>
      <c r="I9972" s="10"/>
      <c r="J9972" s="9"/>
      <c r="K9972" s="53"/>
      <c r="L9972" s="54"/>
      <c r="P9972" s="17"/>
      <c r="Q9972" s="17"/>
      <c r="R9972" s="17"/>
      <c r="S9972" s="17"/>
      <c r="T9972" s="17"/>
      <c r="U9972" s="17"/>
      <c r="V9972" s="17"/>
      <c r="W9972" s="17"/>
    </row>
    <row r="9973" spans="3:23">
      <c r="C9973" s="3"/>
      <c r="E9973" s="2"/>
      <c r="H9973" s="40"/>
      <c r="I9973" s="10"/>
      <c r="J9973" s="9"/>
      <c r="K9973" s="53"/>
      <c r="L9973" s="54"/>
      <c r="P9973" s="17"/>
      <c r="Q9973" s="17"/>
      <c r="R9973" s="17"/>
      <c r="S9973" s="17"/>
      <c r="T9973" s="17"/>
      <c r="U9973" s="17"/>
      <c r="V9973" s="17"/>
      <c r="W9973" s="17"/>
    </row>
    <row r="9974" spans="3:23">
      <c r="C9974" s="3"/>
      <c r="E9974" s="2"/>
      <c r="H9974" s="40"/>
      <c r="I9974" s="10"/>
      <c r="J9974" s="9"/>
      <c r="K9974" s="53"/>
      <c r="L9974" s="54"/>
      <c r="P9974" s="17"/>
      <c r="Q9974" s="17"/>
      <c r="R9974" s="17"/>
      <c r="S9974" s="17"/>
      <c r="T9974" s="17"/>
      <c r="U9974" s="17"/>
      <c r="V9974" s="17"/>
      <c r="W9974" s="17"/>
    </row>
    <row r="9975" spans="3:23">
      <c r="C9975" s="3"/>
      <c r="E9975" s="2"/>
      <c r="H9975" s="40"/>
      <c r="I9975" s="10"/>
      <c r="J9975" s="9"/>
      <c r="K9975" s="53"/>
      <c r="L9975" s="54"/>
      <c r="P9975" s="17"/>
      <c r="Q9975" s="17"/>
      <c r="R9975" s="17"/>
      <c r="S9975" s="17"/>
      <c r="T9975" s="17"/>
      <c r="U9975" s="17"/>
      <c r="V9975" s="17"/>
      <c r="W9975" s="17"/>
    </row>
    <row r="9976" spans="3:23">
      <c r="C9976" s="3"/>
      <c r="E9976" s="2"/>
      <c r="H9976" s="40"/>
      <c r="I9976" s="10"/>
      <c r="J9976" s="9"/>
      <c r="K9976" s="53"/>
      <c r="L9976" s="54"/>
      <c r="P9976" s="17"/>
      <c r="Q9976" s="17"/>
      <c r="R9976" s="17"/>
      <c r="S9976" s="17"/>
      <c r="T9976" s="17"/>
      <c r="U9976" s="17"/>
      <c r="V9976" s="17"/>
      <c r="W9976" s="17"/>
    </row>
    <row r="9977" spans="3:23">
      <c r="C9977" s="3"/>
      <c r="E9977" s="2"/>
      <c r="H9977" s="40"/>
      <c r="I9977" s="10"/>
      <c r="J9977" s="9"/>
      <c r="K9977" s="53"/>
      <c r="L9977" s="54"/>
      <c r="P9977" s="17"/>
      <c r="Q9977" s="17"/>
      <c r="R9977" s="17"/>
      <c r="S9977" s="17"/>
      <c r="T9977" s="17"/>
      <c r="U9977" s="17"/>
      <c r="V9977" s="17"/>
      <c r="W9977" s="17"/>
    </row>
    <row r="9978" spans="3:23">
      <c r="C9978" s="3"/>
      <c r="E9978" s="2"/>
      <c r="H9978" s="40"/>
      <c r="I9978" s="10"/>
      <c r="J9978" s="9"/>
      <c r="K9978" s="53"/>
      <c r="L9978" s="54"/>
      <c r="P9978" s="17"/>
      <c r="Q9978" s="17"/>
      <c r="R9978" s="17"/>
      <c r="S9978" s="17"/>
      <c r="T9978" s="17"/>
      <c r="U9978" s="17"/>
      <c r="V9978" s="17"/>
      <c r="W9978" s="17"/>
    </row>
    <row r="9979" spans="3:23">
      <c r="C9979" s="3"/>
      <c r="E9979" s="2"/>
      <c r="H9979" s="40"/>
      <c r="I9979" s="10"/>
      <c r="J9979" s="9"/>
      <c r="K9979" s="53"/>
      <c r="L9979" s="54"/>
      <c r="P9979" s="17"/>
      <c r="Q9979" s="17"/>
      <c r="R9979" s="17"/>
      <c r="S9979" s="17"/>
      <c r="T9979" s="17"/>
      <c r="U9979" s="17"/>
      <c r="V9979" s="17"/>
      <c r="W9979" s="17"/>
    </row>
    <row r="9980" spans="3:23">
      <c r="C9980" s="3"/>
      <c r="E9980" s="2"/>
      <c r="H9980" s="40"/>
      <c r="I9980" s="10"/>
      <c r="J9980" s="9"/>
      <c r="K9980" s="53"/>
      <c r="L9980" s="54"/>
      <c r="P9980" s="17"/>
      <c r="Q9980" s="17"/>
      <c r="R9980" s="17"/>
      <c r="S9980" s="17"/>
      <c r="T9980" s="17"/>
      <c r="U9980" s="17"/>
      <c r="V9980" s="17"/>
      <c r="W9980" s="17"/>
    </row>
    <row r="9981" spans="3:23">
      <c r="C9981" s="3"/>
      <c r="E9981" s="2"/>
      <c r="H9981" s="40"/>
      <c r="I9981" s="10"/>
      <c r="J9981" s="9"/>
      <c r="K9981" s="53"/>
      <c r="L9981" s="54"/>
      <c r="P9981" s="17"/>
      <c r="Q9981" s="17"/>
      <c r="R9981" s="17"/>
      <c r="S9981" s="17"/>
      <c r="T9981" s="17"/>
      <c r="U9981" s="17"/>
      <c r="V9981" s="17"/>
      <c r="W9981" s="17"/>
    </row>
    <row r="9982" spans="3:23">
      <c r="C9982" s="3"/>
      <c r="E9982" s="2"/>
      <c r="H9982" s="40"/>
      <c r="I9982" s="10"/>
      <c r="J9982" s="9"/>
      <c r="K9982" s="53"/>
      <c r="L9982" s="54"/>
      <c r="P9982" s="17"/>
      <c r="Q9982" s="17"/>
      <c r="R9982" s="17"/>
      <c r="S9982" s="17"/>
      <c r="T9982" s="17"/>
      <c r="U9982" s="17"/>
      <c r="V9982" s="17"/>
      <c r="W9982" s="17"/>
    </row>
    <row r="9983" spans="3:23">
      <c r="C9983" s="3"/>
      <c r="E9983" s="2"/>
      <c r="H9983" s="40"/>
      <c r="I9983" s="10"/>
      <c r="J9983" s="9"/>
      <c r="K9983" s="53"/>
      <c r="L9983" s="54"/>
      <c r="P9983" s="17"/>
      <c r="Q9983" s="17"/>
      <c r="R9983" s="17"/>
      <c r="S9983" s="17"/>
      <c r="T9983" s="17"/>
      <c r="U9983" s="17"/>
      <c r="V9983" s="17"/>
      <c r="W9983" s="17"/>
    </row>
    <row r="9984" spans="3:23">
      <c r="C9984" s="3"/>
      <c r="E9984" s="2"/>
      <c r="H9984" s="40"/>
      <c r="I9984" s="10"/>
      <c r="J9984" s="9"/>
      <c r="K9984" s="53"/>
      <c r="L9984" s="54"/>
      <c r="P9984" s="17"/>
      <c r="Q9984" s="17"/>
      <c r="R9984" s="17"/>
      <c r="S9984" s="17"/>
      <c r="T9984" s="17"/>
      <c r="U9984" s="17"/>
      <c r="V9984" s="17"/>
      <c r="W9984" s="17"/>
    </row>
    <row r="9985" spans="3:23">
      <c r="C9985" s="3"/>
      <c r="E9985" s="2"/>
      <c r="H9985" s="40"/>
      <c r="I9985" s="10"/>
      <c r="J9985" s="9"/>
      <c r="K9985" s="53"/>
      <c r="L9985" s="54"/>
      <c r="P9985" s="17"/>
      <c r="Q9985" s="17"/>
      <c r="R9985" s="17"/>
      <c r="S9985" s="17"/>
      <c r="T9985" s="17"/>
      <c r="U9985" s="17"/>
      <c r="V9985" s="17"/>
      <c r="W9985" s="17"/>
    </row>
    <row r="9986" spans="3:23">
      <c r="C9986" s="3"/>
      <c r="E9986" s="2"/>
      <c r="H9986" s="40"/>
      <c r="I9986" s="10"/>
      <c r="J9986" s="9"/>
      <c r="K9986" s="53"/>
      <c r="L9986" s="54"/>
      <c r="P9986" s="17"/>
      <c r="Q9986" s="17"/>
      <c r="R9986" s="17"/>
      <c r="S9986" s="17"/>
      <c r="T9986" s="17"/>
      <c r="U9986" s="17"/>
      <c r="V9986" s="17"/>
      <c r="W9986" s="17"/>
    </row>
    <row r="9987" spans="3:23">
      <c r="C9987" s="3"/>
      <c r="E9987" s="2"/>
      <c r="H9987" s="40"/>
      <c r="I9987" s="10"/>
      <c r="J9987" s="9"/>
      <c r="K9987" s="53"/>
      <c r="L9987" s="54"/>
      <c r="P9987" s="17"/>
      <c r="Q9987" s="17"/>
      <c r="R9987" s="17"/>
      <c r="S9987" s="17"/>
      <c r="T9987" s="17"/>
      <c r="U9987" s="17"/>
      <c r="V9987" s="17"/>
      <c r="W9987" s="17"/>
    </row>
    <row r="9988" spans="3:23">
      <c r="C9988" s="3"/>
      <c r="E9988" s="2"/>
      <c r="H9988" s="40"/>
      <c r="I9988" s="10"/>
      <c r="J9988" s="9"/>
      <c r="K9988" s="53"/>
      <c r="L9988" s="54"/>
      <c r="P9988" s="17"/>
      <c r="Q9988" s="17"/>
      <c r="R9988" s="17"/>
      <c r="S9988" s="17"/>
      <c r="T9988" s="17"/>
      <c r="U9988" s="17"/>
      <c r="V9988" s="17"/>
      <c r="W9988" s="17"/>
    </row>
    <row r="9989" spans="3:23">
      <c r="C9989" s="3"/>
      <c r="E9989" s="2"/>
      <c r="H9989" s="40"/>
      <c r="I9989" s="10"/>
      <c r="J9989" s="9"/>
      <c r="K9989" s="53"/>
      <c r="L9989" s="54"/>
      <c r="P9989" s="17"/>
      <c r="Q9989" s="17"/>
      <c r="R9989" s="17"/>
      <c r="S9989" s="17"/>
      <c r="T9989" s="17"/>
      <c r="U9989" s="17"/>
      <c r="V9989" s="17"/>
      <c r="W9989" s="17"/>
    </row>
    <row r="9990" spans="3:23">
      <c r="C9990" s="3"/>
      <c r="E9990" s="2"/>
      <c r="H9990" s="40"/>
      <c r="I9990" s="10"/>
      <c r="J9990" s="9"/>
      <c r="K9990" s="53"/>
      <c r="L9990" s="54"/>
      <c r="P9990" s="17"/>
      <c r="Q9990" s="17"/>
      <c r="R9990" s="17"/>
      <c r="S9990" s="17"/>
      <c r="T9990" s="17"/>
      <c r="U9990" s="17"/>
      <c r="V9990" s="17"/>
      <c r="W9990" s="17"/>
    </row>
    <row r="9991" spans="3:23">
      <c r="C9991" s="3"/>
      <c r="E9991" s="2"/>
      <c r="H9991" s="40"/>
      <c r="I9991" s="10"/>
      <c r="J9991" s="9"/>
      <c r="K9991" s="53"/>
      <c r="L9991" s="54"/>
      <c r="P9991" s="17"/>
      <c r="Q9991" s="17"/>
      <c r="R9991" s="17"/>
      <c r="S9991" s="17"/>
      <c r="T9991" s="17"/>
      <c r="U9991" s="17"/>
      <c r="V9991" s="17"/>
      <c r="W9991" s="17"/>
    </row>
    <row r="9992" spans="3:23">
      <c r="C9992" s="3"/>
      <c r="E9992" s="2"/>
      <c r="H9992" s="40"/>
      <c r="I9992" s="10"/>
      <c r="J9992" s="9"/>
      <c r="K9992" s="53"/>
      <c r="L9992" s="54"/>
      <c r="P9992" s="17"/>
      <c r="Q9992" s="17"/>
      <c r="R9992" s="17"/>
      <c r="S9992" s="17"/>
      <c r="T9992" s="17"/>
      <c r="U9992" s="17"/>
      <c r="V9992" s="17"/>
      <c r="W9992" s="17"/>
    </row>
    <row r="9993" spans="3:23">
      <c r="C9993" s="3"/>
      <c r="E9993" s="2"/>
      <c r="H9993" s="40"/>
      <c r="I9993" s="10"/>
      <c r="J9993" s="9"/>
      <c r="K9993" s="53"/>
      <c r="L9993" s="54"/>
      <c r="P9993" s="17"/>
      <c r="Q9993" s="17"/>
      <c r="R9993" s="17"/>
      <c r="S9993" s="17"/>
      <c r="T9993" s="17"/>
      <c r="U9993" s="17"/>
      <c r="V9993" s="17"/>
      <c r="W9993" s="17"/>
    </row>
    <row r="9994" spans="3:23">
      <c r="C9994" s="3"/>
      <c r="E9994" s="2"/>
      <c r="H9994" s="40"/>
      <c r="I9994" s="10"/>
      <c r="J9994" s="9"/>
      <c r="K9994" s="53"/>
      <c r="L9994" s="54"/>
      <c r="P9994" s="17"/>
      <c r="Q9994" s="17"/>
      <c r="R9994" s="17"/>
      <c r="S9994" s="17"/>
      <c r="T9994" s="17"/>
      <c r="U9994" s="17"/>
      <c r="V9994" s="17"/>
      <c r="W9994" s="17"/>
    </row>
    <row r="9995" spans="3:23">
      <c r="C9995" s="3"/>
      <c r="E9995" s="2"/>
      <c r="H9995" s="40"/>
      <c r="I9995" s="10"/>
      <c r="J9995" s="9"/>
      <c r="K9995" s="53"/>
      <c r="L9995" s="54"/>
      <c r="P9995" s="17"/>
      <c r="Q9995" s="17"/>
      <c r="R9995" s="17"/>
      <c r="S9995" s="17"/>
      <c r="T9995" s="17"/>
      <c r="U9995" s="17"/>
      <c r="V9995" s="17"/>
      <c r="W9995" s="17"/>
    </row>
    <row r="9996" spans="3:23">
      <c r="C9996" s="3"/>
      <c r="E9996" s="2"/>
      <c r="H9996" s="40"/>
      <c r="I9996" s="10"/>
      <c r="J9996" s="9"/>
      <c r="K9996" s="53"/>
      <c r="L9996" s="54"/>
      <c r="P9996" s="17"/>
      <c r="Q9996" s="17"/>
      <c r="R9996" s="17"/>
      <c r="S9996" s="17"/>
      <c r="T9996" s="17"/>
      <c r="U9996" s="17"/>
      <c r="V9996" s="17"/>
      <c r="W9996" s="17"/>
    </row>
    <row r="9997" spans="3:23">
      <c r="C9997" s="3"/>
      <c r="E9997" s="2"/>
      <c r="H9997" s="40"/>
      <c r="I9997" s="10"/>
      <c r="J9997" s="9"/>
      <c r="K9997" s="53"/>
      <c r="L9997" s="54"/>
      <c r="P9997" s="17"/>
      <c r="Q9997" s="17"/>
      <c r="R9997" s="17"/>
      <c r="S9997" s="17"/>
      <c r="T9997" s="17"/>
      <c r="U9997" s="17"/>
      <c r="V9997" s="17"/>
      <c r="W9997" s="17"/>
    </row>
    <row r="9998" spans="3:23">
      <c r="C9998" s="3"/>
      <c r="E9998" s="2"/>
      <c r="H9998" s="40"/>
      <c r="I9998" s="10"/>
      <c r="J9998" s="9"/>
      <c r="K9998" s="53"/>
      <c r="L9998" s="54"/>
      <c r="P9998" s="17"/>
      <c r="Q9998" s="17"/>
      <c r="R9998" s="17"/>
      <c r="S9998" s="17"/>
      <c r="T9998" s="17"/>
      <c r="U9998" s="17"/>
      <c r="V9998" s="17"/>
      <c r="W9998" s="17"/>
    </row>
    <row r="9999" spans="3:23">
      <c r="C9999" s="3"/>
      <c r="E9999" s="2"/>
      <c r="H9999" s="40"/>
      <c r="I9999" s="10"/>
      <c r="J9999" s="9"/>
      <c r="K9999" s="53"/>
      <c r="L9999" s="54"/>
      <c r="P9999" s="17"/>
      <c r="Q9999" s="17"/>
      <c r="R9999" s="17"/>
      <c r="S9999" s="17"/>
      <c r="T9999" s="17"/>
      <c r="U9999" s="17"/>
      <c r="V9999" s="17"/>
      <c r="W9999" s="17"/>
    </row>
    <row r="10000" spans="3:23">
      <c r="C10000" s="3"/>
      <c r="E10000" s="2"/>
      <c r="H10000" s="40"/>
      <c r="I10000" s="10"/>
      <c r="J10000" s="9"/>
      <c r="K10000" s="53"/>
      <c r="L10000" s="54"/>
      <c r="P10000" s="17"/>
      <c r="Q10000" s="17"/>
      <c r="R10000" s="17"/>
      <c r="S10000" s="17"/>
      <c r="T10000" s="17"/>
      <c r="U10000" s="17"/>
      <c r="V10000" s="17"/>
      <c r="W10000" s="17"/>
    </row>
    <row r="10001" spans="3:23">
      <c r="C10001" s="3"/>
      <c r="E10001" s="2"/>
      <c r="H10001" s="40"/>
      <c r="I10001" s="10"/>
      <c r="J10001" s="9"/>
      <c r="K10001" s="53"/>
      <c r="L10001" s="54"/>
      <c r="P10001" s="17"/>
      <c r="Q10001" s="17"/>
      <c r="R10001" s="17"/>
      <c r="S10001" s="17"/>
      <c r="T10001" s="17"/>
      <c r="U10001" s="17"/>
      <c r="V10001" s="17"/>
      <c r="W10001" s="17"/>
    </row>
    <row r="10002" spans="3:23">
      <c r="C10002" s="3"/>
      <c r="E10002" s="2"/>
      <c r="H10002" s="40"/>
      <c r="I10002" s="10"/>
      <c r="J10002" s="9"/>
      <c r="K10002" s="53"/>
      <c r="L10002" s="54"/>
      <c r="P10002" s="17"/>
      <c r="Q10002" s="17"/>
      <c r="R10002" s="17"/>
      <c r="S10002" s="17"/>
      <c r="T10002" s="17"/>
      <c r="U10002" s="17"/>
      <c r="V10002" s="17"/>
      <c r="W10002" s="17"/>
    </row>
    <row r="10003" spans="3:23">
      <c r="C10003" s="3"/>
      <c r="E10003" s="2"/>
      <c r="H10003" s="40"/>
      <c r="I10003" s="10"/>
      <c r="J10003" s="9"/>
      <c r="K10003" s="53"/>
      <c r="L10003" s="54"/>
      <c r="P10003" s="17"/>
      <c r="Q10003" s="17"/>
      <c r="R10003" s="17"/>
      <c r="S10003" s="17"/>
      <c r="T10003" s="17"/>
      <c r="U10003" s="17"/>
      <c r="V10003" s="17"/>
      <c r="W10003" s="17"/>
    </row>
    <row r="10004" spans="3:23">
      <c r="C10004" s="3"/>
      <c r="E10004" s="2"/>
      <c r="H10004" s="40"/>
      <c r="I10004" s="10"/>
      <c r="J10004" s="9"/>
      <c r="K10004" s="53"/>
      <c r="L10004" s="54"/>
      <c r="P10004" s="17"/>
      <c r="Q10004" s="17"/>
      <c r="R10004" s="17"/>
      <c r="S10004" s="17"/>
      <c r="T10004" s="17"/>
      <c r="U10004" s="17"/>
      <c r="V10004" s="17"/>
      <c r="W10004" s="17"/>
    </row>
    <row r="10005" spans="3:23">
      <c r="C10005" s="3"/>
      <c r="E10005" s="2"/>
      <c r="H10005" s="40"/>
      <c r="I10005" s="10"/>
      <c r="J10005" s="9"/>
      <c r="K10005" s="53"/>
      <c r="L10005" s="54"/>
      <c r="P10005" s="17"/>
      <c r="Q10005" s="17"/>
      <c r="R10005" s="17"/>
      <c r="S10005" s="17"/>
      <c r="T10005" s="17"/>
      <c r="U10005" s="17"/>
      <c r="V10005" s="17"/>
      <c r="W10005" s="17"/>
    </row>
    <row r="10006" spans="3:23">
      <c r="C10006" s="3"/>
      <c r="E10006" s="2"/>
      <c r="H10006" s="40"/>
      <c r="I10006" s="10"/>
      <c r="J10006" s="9"/>
      <c r="K10006" s="53"/>
      <c r="L10006" s="54"/>
      <c r="P10006" s="17"/>
      <c r="Q10006" s="17"/>
      <c r="R10006" s="17"/>
      <c r="S10006" s="17"/>
      <c r="T10006" s="17"/>
      <c r="U10006" s="17"/>
      <c r="V10006" s="17"/>
      <c r="W10006" s="17"/>
    </row>
    <row r="10007" spans="3:23">
      <c r="C10007" s="3"/>
      <c r="E10007" s="2"/>
      <c r="H10007" s="40"/>
      <c r="I10007" s="10"/>
      <c r="J10007" s="9"/>
      <c r="K10007" s="53"/>
      <c r="L10007" s="54"/>
      <c r="P10007" s="17"/>
      <c r="Q10007" s="17"/>
      <c r="R10007" s="17"/>
      <c r="S10007" s="17"/>
      <c r="T10007" s="17"/>
      <c r="U10007" s="17"/>
      <c r="V10007" s="17"/>
      <c r="W10007" s="17"/>
    </row>
    <row r="10008" spans="3:23">
      <c r="C10008" s="3"/>
      <c r="E10008" s="2"/>
      <c r="H10008" s="40"/>
      <c r="I10008" s="10"/>
      <c r="J10008" s="9"/>
      <c r="K10008" s="53"/>
      <c r="L10008" s="54"/>
      <c r="P10008" s="17"/>
      <c r="Q10008" s="17"/>
      <c r="R10008" s="17"/>
      <c r="S10008" s="17"/>
      <c r="T10008" s="17"/>
      <c r="U10008" s="17"/>
      <c r="V10008" s="17"/>
      <c r="W10008" s="17"/>
    </row>
    <row r="10009" spans="3:23">
      <c r="C10009" s="3"/>
      <c r="E10009" s="2"/>
      <c r="H10009" s="40"/>
      <c r="I10009" s="10"/>
      <c r="J10009" s="9"/>
      <c r="K10009" s="53"/>
      <c r="L10009" s="54"/>
      <c r="P10009" s="17"/>
      <c r="Q10009" s="17"/>
      <c r="R10009" s="17"/>
      <c r="S10009" s="17"/>
      <c r="T10009" s="17"/>
      <c r="U10009" s="17"/>
      <c r="V10009" s="17"/>
      <c r="W10009" s="17"/>
    </row>
    <row r="10010" spans="3:23">
      <c r="C10010" s="3"/>
      <c r="E10010" s="2"/>
      <c r="H10010" s="40"/>
      <c r="I10010" s="10"/>
      <c r="J10010" s="9"/>
      <c r="K10010" s="53"/>
      <c r="L10010" s="54"/>
      <c r="P10010" s="17"/>
      <c r="Q10010" s="17"/>
      <c r="R10010" s="17"/>
      <c r="S10010" s="17"/>
      <c r="T10010" s="17"/>
      <c r="U10010" s="17"/>
      <c r="V10010" s="17"/>
      <c r="W10010" s="17"/>
    </row>
    <row r="10011" spans="3:23">
      <c r="C10011" s="3"/>
      <c r="E10011" s="2"/>
      <c r="H10011" s="40"/>
      <c r="I10011" s="10"/>
      <c r="J10011" s="9"/>
      <c r="K10011" s="53"/>
      <c r="L10011" s="54"/>
      <c r="P10011" s="17"/>
      <c r="Q10011" s="17"/>
      <c r="R10011" s="17"/>
      <c r="S10011" s="17"/>
      <c r="T10011" s="17"/>
      <c r="U10011" s="17"/>
      <c r="V10011" s="17"/>
      <c r="W10011" s="17"/>
    </row>
    <row r="10012" spans="3:23">
      <c r="C10012" s="3"/>
      <c r="E10012" s="2"/>
      <c r="H10012" s="40"/>
      <c r="I10012" s="10"/>
      <c r="J10012" s="9"/>
      <c r="K10012" s="53"/>
      <c r="L10012" s="54"/>
      <c r="P10012" s="17"/>
      <c r="Q10012" s="17"/>
      <c r="R10012" s="17"/>
      <c r="S10012" s="17"/>
      <c r="T10012" s="17"/>
      <c r="U10012" s="17"/>
      <c r="V10012" s="17"/>
      <c r="W10012" s="17"/>
    </row>
    <row r="10013" spans="3:23">
      <c r="C10013" s="3"/>
      <c r="E10013" s="2"/>
      <c r="H10013" s="40"/>
      <c r="I10013" s="10"/>
      <c r="J10013" s="9"/>
      <c r="K10013" s="53"/>
      <c r="L10013" s="54"/>
      <c r="P10013" s="17"/>
      <c r="Q10013" s="17"/>
      <c r="R10013" s="17"/>
      <c r="S10013" s="17"/>
      <c r="T10013" s="17"/>
      <c r="U10013" s="17"/>
      <c r="V10013" s="17"/>
      <c r="W10013" s="17"/>
    </row>
    <row r="10014" spans="3:23">
      <c r="C10014" s="3"/>
      <c r="E10014" s="2"/>
      <c r="H10014" s="40"/>
      <c r="I10014" s="10"/>
      <c r="J10014" s="9"/>
      <c r="K10014" s="53"/>
      <c r="L10014" s="54"/>
      <c r="P10014" s="17"/>
      <c r="Q10014" s="17"/>
      <c r="R10014" s="17"/>
      <c r="S10014" s="17"/>
      <c r="T10014" s="17"/>
      <c r="U10014" s="17"/>
      <c r="V10014" s="17"/>
      <c r="W10014" s="17"/>
    </row>
    <row r="10015" spans="3:23">
      <c r="C10015" s="3"/>
      <c r="E10015" s="2"/>
      <c r="H10015" s="40"/>
      <c r="I10015" s="10"/>
      <c r="J10015" s="9"/>
      <c r="K10015" s="53"/>
      <c r="L10015" s="54"/>
      <c r="P10015" s="17"/>
      <c r="Q10015" s="17"/>
      <c r="R10015" s="17"/>
      <c r="S10015" s="17"/>
      <c r="T10015" s="17"/>
      <c r="U10015" s="17"/>
      <c r="V10015" s="17"/>
      <c r="W10015" s="17"/>
    </row>
    <row r="10016" spans="3:23">
      <c r="C10016" s="3"/>
      <c r="E10016" s="2"/>
      <c r="H10016" s="40"/>
      <c r="I10016" s="10"/>
      <c r="J10016" s="9"/>
      <c r="K10016" s="53"/>
      <c r="L10016" s="54"/>
      <c r="P10016" s="17"/>
      <c r="Q10016" s="17"/>
      <c r="R10016" s="17"/>
      <c r="S10016" s="17"/>
      <c r="T10016" s="17"/>
      <c r="U10016" s="17"/>
      <c r="V10016" s="17"/>
      <c r="W10016" s="17"/>
    </row>
    <row r="10017" spans="3:23">
      <c r="C10017" s="3"/>
      <c r="E10017" s="2"/>
      <c r="H10017" s="40"/>
      <c r="I10017" s="10"/>
      <c r="J10017" s="9"/>
      <c r="K10017" s="53"/>
      <c r="L10017" s="54"/>
      <c r="P10017" s="17"/>
      <c r="Q10017" s="17"/>
      <c r="R10017" s="17"/>
      <c r="S10017" s="17"/>
      <c r="T10017" s="17"/>
      <c r="U10017" s="17"/>
      <c r="V10017" s="17"/>
      <c r="W10017" s="17"/>
    </row>
    <row r="10018" spans="3:23">
      <c r="C10018" s="3"/>
      <c r="E10018" s="2"/>
      <c r="H10018" s="40"/>
      <c r="I10018" s="10"/>
      <c r="J10018" s="9"/>
      <c r="K10018" s="53"/>
      <c r="L10018" s="54"/>
      <c r="P10018" s="17"/>
      <c r="Q10018" s="17"/>
      <c r="R10018" s="17"/>
      <c r="S10018" s="17"/>
      <c r="T10018" s="17"/>
      <c r="U10018" s="17"/>
      <c r="V10018" s="17"/>
      <c r="W10018" s="17"/>
    </row>
    <row r="10019" spans="3:23">
      <c r="C10019" s="3"/>
      <c r="E10019" s="2"/>
      <c r="H10019" s="40"/>
      <c r="I10019" s="10"/>
      <c r="J10019" s="9"/>
      <c r="K10019" s="53"/>
      <c r="L10019" s="54"/>
      <c r="P10019" s="17"/>
      <c r="Q10019" s="17"/>
      <c r="R10019" s="17"/>
      <c r="S10019" s="17"/>
      <c r="T10019" s="17"/>
      <c r="U10019" s="17"/>
      <c r="V10019" s="17"/>
      <c r="W10019" s="17"/>
    </row>
    <row r="10020" spans="3:23">
      <c r="C10020" s="3"/>
      <c r="E10020" s="2"/>
      <c r="H10020" s="40"/>
      <c r="I10020" s="10"/>
      <c r="J10020" s="9"/>
      <c r="K10020" s="53"/>
      <c r="L10020" s="54"/>
      <c r="P10020" s="17"/>
      <c r="Q10020" s="17"/>
      <c r="R10020" s="17"/>
      <c r="S10020" s="17"/>
      <c r="T10020" s="17"/>
      <c r="U10020" s="17"/>
      <c r="V10020" s="17"/>
      <c r="W10020" s="17"/>
    </row>
    <row r="10021" spans="3:23">
      <c r="C10021" s="3"/>
      <c r="E10021" s="2"/>
      <c r="H10021" s="40"/>
      <c r="I10021" s="10"/>
      <c r="J10021" s="9"/>
      <c r="K10021" s="53"/>
      <c r="L10021" s="54"/>
      <c r="P10021" s="17"/>
      <c r="Q10021" s="17"/>
      <c r="R10021" s="17"/>
      <c r="S10021" s="17"/>
      <c r="T10021" s="17"/>
      <c r="U10021" s="17"/>
      <c r="V10021" s="17"/>
      <c r="W10021" s="17"/>
    </row>
    <row r="10022" spans="3:23">
      <c r="C10022" s="3"/>
      <c r="E10022" s="2"/>
      <c r="H10022" s="40"/>
      <c r="I10022" s="10"/>
      <c r="J10022" s="9"/>
      <c r="K10022" s="53"/>
      <c r="L10022" s="54"/>
      <c r="P10022" s="17"/>
      <c r="Q10022" s="17"/>
      <c r="R10022" s="17"/>
      <c r="S10022" s="17"/>
      <c r="T10022" s="17"/>
      <c r="U10022" s="17"/>
      <c r="V10022" s="17"/>
      <c r="W10022" s="17"/>
    </row>
    <row r="10023" spans="3:23">
      <c r="C10023" s="3"/>
      <c r="E10023" s="2"/>
      <c r="H10023" s="40"/>
      <c r="I10023" s="10"/>
      <c r="J10023" s="9"/>
      <c r="K10023" s="53"/>
      <c r="L10023" s="54"/>
      <c r="P10023" s="17"/>
      <c r="Q10023" s="17"/>
      <c r="R10023" s="17"/>
      <c r="S10023" s="17"/>
      <c r="T10023" s="17"/>
      <c r="U10023" s="17"/>
      <c r="V10023" s="17"/>
      <c r="W10023" s="17"/>
    </row>
    <row r="10024" spans="3:23">
      <c r="C10024" s="3"/>
      <c r="E10024" s="2"/>
      <c r="H10024" s="40"/>
      <c r="I10024" s="10"/>
      <c r="J10024" s="9"/>
      <c r="K10024" s="53"/>
      <c r="L10024" s="54"/>
      <c r="P10024" s="17"/>
      <c r="Q10024" s="17"/>
      <c r="R10024" s="17"/>
      <c r="S10024" s="17"/>
      <c r="T10024" s="17"/>
      <c r="U10024" s="17"/>
      <c r="V10024" s="17"/>
      <c r="W10024" s="17"/>
    </row>
    <row r="10025" spans="3:23">
      <c r="C10025" s="3"/>
      <c r="E10025" s="2"/>
      <c r="H10025" s="40"/>
      <c r="I10025" s="10"/>
      <c r="J10025" s="9"/>
      <c r="K10025" s="53"/>
      <c r="L10025" s="54"/>
      <c r="P10025" s="17"/>
      <c r="Q10025" s="17"/>
      <c r="R10025" s="17"/>
      <c r="S10025" s="17"/>
      <c r="T10025" s="17"/>
      <c r="U10025" s="17"/>
      <c r="V10025" s="17"/>
      <c r="W10025" s="17"/>
    </row>
    <row r="10026" spans="3:23">
      <c r="C10026" s="3"/>
      <c r="E10026" s="2"/>
      <c r="H10026" s="40"/>
      <c r="I10026" s="10"/>
      <c r="J10026" s="9"/>
      <c r="K10026" s="53"/>
      <c r="L10026" s="54"/>
      <c r="P10026" s="17"/>
      <c r="Q10026" s="17"/>
      <c r="R10026" s="17"/>
      <c r="S10026" s="17"/>
      <c r="T10026" s="17"/>
      <c r="U10026" s="17"/>
      <c r="V10026" s="17"/>
      <c r="W10026" s="17"/>
    </row>
    <row r="10027" spans="3:23">
      <c r="C10027" s="3"/>
      <c r="E10027" s="2"/>
      <c r="H10027" s="40"/>
      <c r="I10027" s="10"/>
      <c r="J10027" s="9"/>
      <c r="K10027" s="53"/>
      <c r="L10027" s="54"/>
      <c r="P10027" s="17"/>
      <c r="Q10027" s="17"/>
      <c r="R10027" s="17"/>
      <c r="S10027" s="17"/>
      <c r="T10027" s="17"/>
      <c r="U10027" s="17"/>
      <c r="V10027" s="17"/>
      <c r="W10027" s="17"/>
    </row>
    <row r="10028" spans="3:23">
      <c r="C10028" s="3"/>
      <c r="E10028" s="2"/>
      <c r="H10028" s="40"/>
      <c r="I10028" s="10"/>
      <c r="J10028" s="9"/>
      <c r="K10028" s="53"/>
      <c r="L10028" s="54"/>
      <c r="P10028" s="17"/>
      <c r="Q10028" s="17"/>
      <c r="R10028" s="17"/>
      <c r="S10028" s="17"/>
      <c r="T10028" s="17"/>
      <c r="U10028" s="17"/>
      <c r="V10028" s="17"/>
      <c r="W10028" s="17"/>
    </row>
    <row r="10029" spans="3:23">
      <c r="C10029" s="3"/>
      <c r="E10029" s="2"/>
      <c r="H10029" s="40"/>
      <c r="I10029" s="10"/>
      <c r="J10029" s="9"/>
      <c r="K10029" s="53"/>
      <c r="L10029" s="54"/>
      <c r="P10029" s="17"/>
      <c r="Q10029" s="17"/>
      <c r="R10029" s="17"/>
      <c r="S10029" s="17"/>
      <c r="T10029" s="17"/>
      <c r="U10029" s="17"/>
      <c r="V10029" s="17"/>
      <c r="W10029" s="17"/>
    </row>
    <row r="10030" spans="3:23">
      <c r="C10030" s="3"/>
      <c r="E10030" s="2"/>
      <c r="H10030" s="40"/>
      <c r="I10030" s="10"/>
      <c r="J10030" s="9"/>
      <c r="K10030" s="53"/>
      <c r="L10030" s="54"/>
      <c r="P10030" s="17"/>
      <c r="Q10030" s="17"/>
      <c r="R10030" s="17"/>
      <c r="S10030" s="17"/>
      <c r="T10030" s="17"/>
      <c r="U10030" s="17"/>
      <c r="V10030" s="17"/>
      <c r="W10030" s="17"/>
    </row>
    <row r="10031" spans="3:23">
      <c r="C10031" s="3"/>
      <c r="E10031" s="2"/>
      <c r="H10031" s="40"/>
      <c r="I10031" s="10"/>
      <c r="J10031" s="9"/>
      <c r="K10031" s="53"/>
      <c r="L10031" s="54"/>
      <c r="P10031" s="17"/>
      <c r="Q10031" s="17"/>
      <c r="R10031" s="17"/>
      <c r="S10031" s="17"/>
      <c r="T10031" s="17"/>
      <c r="U10031" s="17"/>
      <c r="V10031" s="17"/>
      <c r="W10031" s="17"/>
    </row>
    <row r="10032" spans="3:23">
      <c r="C10032" s="3"/>
      <c r="E10032" s="2"/>
      <c r="H10032" s="40"/>
      <c r="I10032" s="10"/>
      <c r="J10032" s="9"/>
      <c r="K10032" s="53"/>
      <c r="L10032" s="54"/>
      <c r="P10032" s="17"/>
      <c r="Q10032" s="17"/>
      <c r="R10032" s="17"/>
      <c r="S10032" s="17"/>
      <c r="T10032" s="17"/>
      <c r="U10032" s="17"/>
      <c r="V10032" s="17"/>
      <c r="W10032" s="17"/>
    </row>
    <row r="10033" spans="3:23">
      <c r="C10033" s="3"/>
      <c r="E10033" s="2"/>
      <c r="H10033" s="40"/>
      <c r="I10033" s="10"/>
      <c r="J10033" s="9"/>
      <c r="K10033" s="53"/>
      <c r="L10033" s="54"/>
      <c r="P10033" s="17"/>
      <c r="Q10033" s="17"/>
      <c r="R10033" s="17"/>
      <c r="S10033" s="17"/>
      <c r="T10033" s="17"/>
      <c r="U10033" s="17"/>
      <c r="V10033" s="17"/>
      <c r="W10033" s="17"/>
    </row>
    <row r="10034" spans="3:23">
      <c r="C10034" s="3"/>
      <c r="E10034" s="2"/>
      <c r="H10034" s="40"/>
      <c r="I10034" s="10"/>
      <c r="J10034" s="9"/>
      <c r="K10034" s="53"/>
      <c r="L10034" s="54"/>
      <c r="P10034" s="17"/>
      <c r="Q10034" s="17"/>
      <c r="R10034" s="17"/>
      <c r="S10034" s="17"/>
      <c r="T10034" s="17"/>
      <c r="U10034" s="17"/>
      <c r="V10034" s="17"/>
      <c r="W10034" s="17"/>
    </row>
    <row r="10035" spans="3:23">
      <c r="C10035" s="3"/>
      <c r="E10035" s="2"/>
      <c r="H10035" s="40"/>
      <c r="I10035" s="10"/>
      <c r="J10035" s="9"/>
      <c r="K10035" s="53"/>
      <c r="L10035" s="54"/>
      <c r="P10035" s="17"/>
      <c r="Q10035" s="17"/>
      <c r="R10035" s="17"/>
      <c r="S10035" s="17"/>
      <c r="T10035" s="17"/>
      <c r="U10035" s="17"/>
      <c r="V10035" s="17"/>
      <c r="W10035" s="17"/>
    </row>
    <row r="10036" spans="3:23">
      <c r="C10036" s="3"/>
      <c r="E10036" s="2"/>
      <c r="H10036" s="40"/>
      <c r="I10036" s="10"/>
      <c r="J10036" s="9"/>
      <c r="K10036" s="53"/>
      <c r="L10036" s="54"/>
      <c r="P10036" s="17"/>
      <c r="Q10036" s="17"/>
      <c r="R10036" s="17"/>
      <c r="S10036" s="17"/>
      <c r="T10036" s="17"/>
      <c r="U10036" s="17"/>
      <c r="V10036" s="17"/>
      <c r="W10036" s="17"/>
    </row>
    <row r="10037" spans="3:23">
      <c r="C10037" s="3"/>
      <c r="E10037" s="2"/>
      <c r="H10037" s="40"/>
      <c r="I10037" s="10"/>
      <c r="J10037" s="9"/>
      <c r="K10037" s="53"/>
      <c r="L10037" s="54"/>
      <c r="P10037" s="17"/>
      <c r="Q10037" s="17"/>
      <c r="R10037" s="17"/>
      <c r="S10037" s="17"/>
      <c r="T10037" s="17"/>
      <c r="U10037" s="17"/>
      <c r="V10037" s="17"/>
      <c r="W10037" s="17"/>
    </row>
    <row r="10038" spans="3:23">
      <c r="C10038" s="3"/>
      <c r="E10038" s="2"/>
      <c r="H10038" s="40"/>
      <c r="I10038" s="10"/>
      <c r="J10038" s="9"/>
      <c r="K10038" s="53"/>
      <c r="L10038" s="54"/>
      <c r="P10038" s="17"/>
      <c r="Q10038" s="17"/>
      <c r="R10038" s="17"/>
      <c r="S10038" s="17"/>
      <c r="T10038" s="17"/>
      <c r="U10038" s="17"/>
      <c r="V10038" s="17"/>
      <c r="W10038" s="17"/>
    </row>
    <row r="10039" spans="3:23">
      <c r="C10039" s="3"/>
      <c r="E10039" s="2"/>
      <c r="H10039" s="40"/>
      <c r="I10039" s="10"/>
      <c r="J10039" s="9"/>
      <c r="K10039" s="53"/>
      <c r="L10039" s="54"/>
      <c r="P10039" s="17"/>
      <c r="Q10039" s="17"/>
      <c r="R10039" s="17"/>
      <c r="S10039" s="17"/>
      <c r="T10039" s="17"/>
      <c r="U10039" s="17"/>
      <c r="V10039" s="17"/>
      <c r="W10039" s="17"/>
    </row>
    <row r="10040" spans="3:23">
      <c r="C10040" s="3"/>
      <c r="E10040" s="2"/>
      <c r="H10040" s="40"/>
      <c r="I10040" s="10"/>
      <c r="J10040" s="9"/>
      <c r="K10040" s="53"/>
      <c r="L10040" s="54"/>
      <c r="P10040" s="17"/>
      <c r="Q10040" s="17"/>
      <c r="R10040" s="17"/>
      <c r="S10040" s="17"/>
      <c r="T10040" s="17"/>
      <c r="U10040" s="17"/>
      <c r="V10040" s="17"/>
      <c r="W10040" s="17"/>
    </row>
    <row r="10041" spans="3:23">
      <c r="C10041" s="3"/>
      <c r="E10041" s="2"/>
      <c r="H10041" s="40"/>
      <c r="I10041" s="10"/>
      <c r="J10041" s="9"/>
      <c r="K10041" s="53"/>
      <c r="L10041" s="54"/>
      <c r="P10041" s="17"/>
      <c r="Q10041" s="17"/>
      <c r="R10041" s="17"/>
      <c r="S10041" s="17"/>
      <c r="T10041" s="17"/>
      <c r="U10041" s="17"/>
      <c r="V10041" s="17"/>
      <c r="W10041" s="17"/>
    </row>
    <row r="10042" spans="3:23">
      <c r="C10042" s="3"/>
      <c r="E10042" s="2"/>
      <c r="H10042" s="40"/>
      <c r="I10042" s="10"/>
      <c r="J10042" s="9"/>
      <c r="K10042" s="53"/>
      <c r="L10042" s="54"/>
      <c r="P10042" s="17"/>
      <c r="Q10042" s="17"/>
      <c r="R10042" s="17"/>
      <c r="S10042" s="17"/>
      <c r="T10042" s="17"/>
      <c r="U10042" s="17"/>
      <c r="V10042" s="17"/>
      <c r="W10042" s="17"/>
    </row>
    <row r="10043" spans="3:23">
      <c r="C10043" s="3"/>
      <c r="E10043" s="2"/>
      <c r="H10043" s="40"/>
      <c r="I10043" s="10"/>
      <c r="J10043" s="9"/>
      <c r="K10043" s="53"/>
      <c r="L10043" s="54"/>
      <c r="P10043" s="17"/>
      <c r="Q10043" s="17"/>
      <c r="R10043" s="17"/>
      <c r="S10043" s="17"/>
      <c r="T10043" s="17"/>
      <c r="U10043" s="17"/>
      <c r="V10043" s="17"/>
      <c r="W10043" s="17"/>
    </row>
    <row r="10044" spans="3:23">
      <c r="C10044" s="3"/>
      <c r="E10044" s="2"/>
      <c r="H10044" s="40"/>
      <c r="I10044" s="10"/>
      <c r="J10044" s="9"/>
      <c r="K10044" s="53"/>
      <c r="L10044" s="54"/>
      <c r="P10044" s="17"/>
      <c r="Q10044" s="17"/>
      <c r="R10044" s="17"/>
      <c r="S10044" s="17"/>
      <c r="T10044" s="17"/>
      <c r="U10044" s="17"/>
      <c r="V10044" s="17"/>
      <c r="W10044" s="17"/>
    </row>
    <row r="10045" spans="3:23">
      <c r="C10045" s="3"/>
      <c r="E10045" s="2"/>
      <c r="H10045" s="40"/>
      <c r="I10045" s="10"/>
      <c r="J10045" s="9"/>
      <c r="K10045" s="53"/>
      <c r="L10045" s="54"/>
      <c r="P10045" s="17"/>
      <c r="Q10045" s="17"/>
      <c r="R10045" s="17"/>
      <c r="S10045" s="17"/>
      <c r="T10045" s="17"/>
      <c r="U10045" s="17"/>
      <c r="V10045" s="17"/>
      <c r="W10045" s="17"/>
    </row>
    <row r="10046" spans="3:23">
      <c r="C10046" s="3"/>
      <c r="E10046" s="2"/>
      <c r="H10046" s="40"/>
      <c r="I10046" s="10"/>
      <c r="J10046" s="9"/>
      <c r="K10046" s="53"/>
      <c r="L10046" s="54"/>
      <c r="P10046" s="17"/>
      <c r="Q10046" s="17"/>
      <c r="R10046" s="17"/>
      <c r="S10046" s="17"/>
      <c r="T10046" s="17"/>
      <c r="U10046" s="17"/>
      <c r="V10046" s="17"/>
      <c r="W10046" s="17"/>
    </row>
    <row r="10047" spans="3:23">
      <c r="C10047" s="3"/>
      <c r="E10047" s="2"/>
      <c r="H10047" s="40"/>
      <c r="I10047" s="10"/>
      <c r="J10047" s="9"/>
      <c r="K10047" s="53"/>
      <c r="L10047" s="54"/>
      <c r="P10047" s="17"/>
      <c r="Q10047" s="17"/>
      <c r="R10047" s="17"/>
      <c r="S10047" s="17"/>
      <c r="T10047" s="17"/>
      <c r="U10047" s="17"/>
      <c r="V10047" s="17"/>
      <c r="W10047" s="17"/>
    </row>
    <row r="10048" spans="3:23">
      <c r="C10048" s="3"/>
      <c r="E10048" s="2"/>
      <c r="H10048" s="40"/>
      <c r="I10048" s="10"/>
      <c r="J10048" s="9"/>
      <c r="K10048" s="53"/>
      <c r="L10048" s="54"/>
      <c r="P10048" s="17"/>
      <c r="Q10048" s="17"/>
      <c r="R10048" s="17"/>
      <c r="S10048" s="17"/>
      <c r="T10048" s="17"/>
      <c r="U10048" s="17"/>
      <c r="V10048" s="17"/>
      <c r="W10048" s="17"/>
    </row>
    <row r="10049" spans="3:23">
      <c r="C10049" s="3"/>
      <c r="E10049" s="2"/>
      <c r="H10049" s="40"/>
      <c r="I10049" s="10"/>
      <c r="J10049" s="9"/>
      <c r="K10049" s="53"/>
      <c r="L10049" s="54"/>
      <c r="P10049" s="17"/>
      <c r="Q10049" s="17"/>
      <c r="R10049" s="17"/>
      <c r="S10049" s="17"/>
      <c r="T10049" s="17"/>
      <c r="U10049" s="17"/>
      <c r="V10049" s="17"/>
      <c r="W10049" s="17"/>
    </row>
    <row r="10050" spans="3:23">
      <c r="C10050" s="3"/>
      <c r="E10050" s="2"/>
      <c r="H10050" s="40"/>
      <c r="I10050" s="10"/>
      <c r="J10050" s="9"/>
      <c r="K10050" s="53"/>
      <c r="L10050" s="54"/>
      <c r="P10050" s="17"/>
      <c r="Q10050" s="17"/>
      <c r="R10050" s="17"/>
      <c r="S10050" s="17"/>
      <c r="T10050" s="17"/>
      <c r="U10050" s="17"/>
      <c r="V10050" s="17"/>
      <c r="W10050" s="17"/>
    </row>
    <row r="10051" spans="3:23">
      <c r="C10051" s="3"/>
      <c r="E10051" s="2"/>
      <c r="H10051" s="40"/>
      <c r="I10051" s="10"/>
      <c r="J10051" s="9"/>
      <c r="K10051" s="53"/>
      <c r="L10051" s="54"/>
      <c r="P10051" s="17"/>
      <c r="Q10051" s="17"/>
      <c r="R10051" s="17"/>
      <c r="S10051" s="17"/>
      <c r="T10051" s="17"/>
      <c r="U10051" s="17"/>
      <c r="V10051" s="17"/>
      <c r="W10051" s="17"/>
    </row>
    <row r="10052" spans="3:23">
      <c r="C10052" s="3"/>
      <c r="E10052" s="2"/>
      <c r="H10052" s="40"/>
      <c r="I10052" s="10"/>
      <c r="J10052" s="9"/>
      <c r="K10052" s="53"/>
      <c r="L10052" s="54"/>
      <c r="P10052" s="17"/>
      <c r="Q10052" s="17"/>
      <c r="R10052" s="17"/>
      <c r="S10052" s="17"/>
      <c r="T10052" s="17"/>
      <c r="U10052" s="17"/>
      <c r="V10052" s="17"/>
      <c r="W10052" s="17"/>
    </row>
    <row r="10053" spans="3:23">
      <c r="C10053" s="3"/>
      <c r="E10053" s="2"/>
      <c r="H10053" s="40"/>
      <c r="I10053" s="10"/>
      <c r="J10053" s="9"/>
      <c r="K10053" s="53"/>
      <c r="L10053" s="54"/>
      <c r="P10053" s="17"/>
      <c r="Q10053" s="17"/>
      <c r="R10053" s="17"/>
      <c r="S10053" s="17"/>
      <c r="T10053" s="17"/>
      <c r="U10053" s="17"/>
      <c r="V10053" s="17"/>
      <c r="W10053" s="17"/>
    </row>
    <row r="10054" spans="3:23">
      <c r="C10054" s="3"/>
      <c r="E10054" s="2"/>
      <c r="H10054" s="40"/>
      <c r="I10054" s="10"/>
      <c r="J10054" s="9"/>
      <c r="K10054" s="53"/>
      <c r="L10054" s="54"/>
      <c r="P10054" s="17"/>
      <c r="Q10054" s="17"/>
      <c r="R10054" s="17"/>
      <c r="S10054" s="17"/>
      <c r="T10054" s="17"/>
      <c r="U10054" s="17"/>
      <c r="V10054" s="17"/>
      <c r="W10054" s="17"/>
    </row>
    <row r="10055" spans="3:23">
      <c r="C10055" s="3"/>
      <c r="E10055" s="2"/>
      <c r="H10055" s="40"/>
      <c r="I10055" s="10"/>
      <c r="J10055" s="9"/>
      <c r="K10055" s="53"/>
      <c r="L10055" s="54"/>
      <c r="P10055" s="17"/>
      <c r="Q10055" s="17"/>
      <c r="R10055" s="17"/>
      <c r="S10055" s="17"/>
      <c r="T10055" s="17"/>
      <c r="U10055" s="17"/>
      <c r="V10055" s="17"/>
      <c r="W10055" s="17"/>
    </row>
    <row r="10056" spans="3:23">
      <c r="C10056" s="3"/>
      <c r="E10056" s="2"/>
      <c r="H10056" s="40"/>
      <c r="I10056" s="10"/>
      <c r="J10056" s="9"/>
      <c r="K10056" s="53"/>
      <c r="L10056" s="54"/>
      <c r="P10056" s="17"/>
      <c r="Q10056" s="17"/>
      <c r="R10056" s="17"/>
      <c r="S10056" s="17"/>
      <c r="T10056" s="17"/>
      <c r="U10056" s="17"/>
      <c r="V10056" s="17"/>
      <c r="W10056" s="17"/>
    </row>
    <row r="10057" spans="3:23">
      <c r="C10057" s="3"/>
      <c r="E10057" s="2"/>
      <c r="H10057" s="40"/>
      <c r="I10057" s="10"/>
      <c r="J10057" s="9"/>
      <c r="K10057" s="53"/>
      <c r="L10057" s="54"/>
      <c r="P10057" s="17"/>
      <c r="Q10057" s="17"/>
      <c r="R10057" s="17"/>
      <c r="S10057" s="17"/>
      <c r="T10057" s="17"/>
      <c r="U10057" s="17"/>
      <c r="V10057" s="17"/>
      <c r="W10057" s="17"/>
    </row>
    <row r="10058" spans="3:23">
      <c r="C10058" s="3"/>
      <c r="E10058" s="2"/>
      <c r="H10058" s="40"/>
      <c r="I10058" s="10"/>
      <c r="J10058" s="9"/>
      <c r="K10058" s="53"/>
      <c r="L10058" s="54"/>
      <c r="P10058" s="17"/>
      <c r="Q10058" s="17"/>
      <c r="R10058" s="17"/>
      <c r="S10058" s="17"/>
      <c r="T10058" s="17"/>
      <c r="U10058" s="17"/>
      <c r="V10058" s="17"/>
      <c r="W10058" s="17"/>
    </row>
    <row r="10059" spans="3:23">
      <c r="C10059" s="3"/>
      <c r="E10059" s="2"/>
      <c r="H10059" s="40"/>
      <c r="I10059" s="10"/>
      <c r="J10059" s="9"/>
      <c r="K10059" s="53"/>
      <c r="L10059" s="54"/>
      <c r="P10059" s="17"/>
      <c r="Q10059" s="17"/>
      <c r="R10059" s="17"/>
      <c r="S10059" s="17"/>
      <c r="T10059" s="17"/>
      <c r="U10059" s="17"/>
      <c r="V10059" s="17"/>
      <c r="W10059" s="17"/>
    </row>
    <row r="10060" spans="3:23">
      <c r="C10060" s="3"/>
      <c r="E10060" s="2"/>
      <c r="H10060" s="40"/>
      <c r="I10060" s="10"/>
      <c r="J10060" s="9"/>
      <c r="K10060" s="53"/>
      <c r="L10060" s="54"/>
      <c r="P10060" s="17"/>
      <c r="Q10060" s="17"/>
      <c r="R10060" s="17"/>
      <c r="S10060" s="17"/>
      <c r="T10060" s="17"/>
      <c r="U10060" s="17"/>
      <c r="V10060" s="17"/>
      <c r="W10060" s="17"/>
    </row>
    <row r="10061" spans="3:23">
      <c r="C10061" s="3"/>
      <c r="E10061" s="2"/>
      <c r="H10061" s="40"/>
      <c r="I10061" s="10"/>
      <c r="J10061" s="9"/>
      <c r="K10061" s="53"/>
      <c r="L10061" s="54"/>
      <c r="P10061" s="17"/>
      <c r="Q10061" s="17"/>
      <c r="R10061" s="17"/>
      <c r="S10061" s="17"/>
      <c r="T10061" s="17"/>
      <c r="U10061" s="17"/>
      <c r="V10061" s="17"/>
      <c r="W10061" s="17"/>
    </row>
    <row r="10062" spans="3:23">
      <c r="C10062" s="3"/>
      <c r="E10062" s="2"/>
      <c r="H10062" s="40"/>
      <c r="I10062" s="10"/>
      <c r="J10062" s="9"/>
      <c r="K10062" s="53"/>
      <c r="L10062" s="54"/>
      <c r="P10062" s="17"/>
      <c r="Q10062" s="17"/>
      <c r="R10062" s="17"/>
      <c r="S10062" s="17"/>
      <c r="T10062" s="17"/>
      <c r="U10062" s="17"/>
      <c r="V10062" s="17"/>
      <c r="W10062" s="17"/>
    </row>
    <row r="10063" spans="3:23">
      <c r="C10063" s="3"/>
      <c r="E10063" s="2"/>
      <c r="H10063" s="40"/>
      <c r="I10063" s="10"/>
      <c r="J10063" s="9"/>
      <c r="K10063" s="53"/>
      <c r="L10063" s="54"/>
      <c r="P10063" s="17"/>
      <c r="Q10063" s="17"/>
      <c r="R10063" s="17"/>
      <c r="S10063" s="17"/>
      <c r="T10063" s="17"/>
      <c r="U10063" s="17"/>
      <c r="V10063" s="17"/>
      <c r="W10063" s="17"/>
    </row>
    <row r="10064" spans="3:23">
      <c r="C10064" s="3"/>
      <c r="E10064" s="2"/>
      <c r="H10064" s="40"/>
      <c r="I10064" s="10"/>
      <c r="J10064" s="9"/>
      <c r="K10064" s="53"/>
      <c r="L10064" s="54"/>
      <c r="P10064" s="17"/>
      <c r="Q10064" s="17"/>
      <c r="R10064" s="17"/>
      <c r="S10064" s="17"/>
      <c r="T10064" s="17"/>
      <c r="U10064" s="17"/>
      <c r="V10064" s="17"/>
      <c r="W10064" s="17"/>
    </row>
    <row r="10065" spans="3:23">
      <c r="C10065" s="3"/>
      <c r="E10065" s="2"/>
      <c r="H10065" s="40"/>
      <c r="I10065" s="10"/>
      <c r="J10065" s="9"/>
      <c r="K10065" s="53"/>
      <c r="L10065" s="54"/>
      <c r="P10065" s="17"/>
      <c r="Q10065" s="17"/>
      <c r="R10065" s="17"/>
      <c r="S10065" s="17"/>
      <c r="T10065" s="17"/>
      <c r="U10065" s="17"/>
      <c r="V10065" s="17"/>
      <c r="W10065" s="17"/>
    </row>
    <row r="10066" spans="3:23">
      <c r="C10066" s="3"/>
      <c r="E10066" s="2"/>
      <c r="H10066" s="40"/>
      <c r="I10066" s="10"/>
      <c r="J10066" s="9"/>
      <c r="K10066" s="53"/>
      <c r="L10066" s="54"/>
      <c r="P10066" s="17"/>
      <c r="Q10066" s="17"/>
      <c r="R10066" s="17"/>
      <c r="S10066" s="17"/>
      <c r="T10066" s="17"/>
      <c r="U10066" s="17"/>
      <c r="V10066" s="17"/>
      <c r="W10066" s="17"/>
    </row>
    <row r="10067" spans="3:23">
      <c r="C10067" s="3"/>
      <c r="E10067" s="2"/>
      <c r="H10067" s="40"/>
      <c r="I10067" s="10"/>
      <c r="J10067" s="9"/>
      <c r="K10067" s="53"/>
      <c r="L10067" s="54"/>
      <c r="P10067" s="17"/>
      <c r="Q10067" s="17"/>
      <c r="R10067" s="17"/>
      <c r="S10067" s="17"/>
      <c r="T10067" s="17"/>
      <c r="U10067" s="17"/>
      <c r="V10067" s="17"/>
      <c r="W10067" s="17"/>
    </row>
    <row r="10068" spans="3:23">
      <c r="C10068" s="3"/>
      <c r="E10068" s="2"/>
      <c r="H10068" s="40"/>
      <c r="I10068" s="10"/>
      <c r="J10068" s="9"/>
      <c r="K10068" s="53"/>
      <c r="L10068" s="54"/>
      <c r="P10068" s="17"/>
      <c r="Q10068" s="17"/>
      <c r="R10068" s="17"/>
      <c r="S10068" s="17"/>
      <c r="T10068" s="17"/>
      <c r="U10068" s="17"/>
      <c r="V10068" s="17"/>
      <c r="W10068" s="17"/>
    </row>
    <row r="10069" spans="3:23">
      <c r="C10069" s="3"/>
      <c r="E10069" s="2"/>
      <c r="H10069" s="40"/>
      <c r="I10069" s="10"/>
      <c r="J10069" s="9"/>
      <c r="K10069" s="53"/>
      <c r="L10069" s="54"/>
      <c r="P10069" s="17"/>
      <c r="Q10069" s="17"/>
      <c r="R10069" s="17"/>
      <c r="S10069" s="17"/>
      <c r="T10069" s="17"/>
      <c r="U10069" s="17"/>
      <c r="V10069" s="17"/>
      <c r="W10069" s="17"/>
    </row>
    <row r="10070" spans="3:23">
      <c r="C10070" s="3"/>
      <c r="E10070" s="2"/>
      <c r="H10070" s="40"/>
      <c r="I10070" s="10"/>
      <c r="J10070" s="9"/>
      <c r="K10070" s="53"/>
      <c r="L10070" s="54"/>
      <c r="P10070" s="17"/>
      <c r="Q10070" s="17"/>
      <c r="R10070" s="17"/>
      <c r="S10070" s="17"/>
      <c r="T10070" s="17"/>
      <c r="U10070" s="17"/>
      <c r="V10070" s="17"/>
      <c r="W10070" s="17"/>
    </row>
    <row r="10071" spans="3:23">
      <c r="C10071" s="3"/>
      <c r="E10071" s="2"/>
      <c r="H10071" s="40"/>
      <c r="I10071" s="10"/>
      <c r="J10071" s="9"/>
      <c r="K10071" s="53"/>
      <c r="L10071" s="54"/>
      <c r="P10071" s="17"/>
      <c r="Q10071" s="17"/>
      <c r="R10071" s="17"/>
      <c r="S10071" s="17"/>
      <c r="T10071" s="17"/>
      <c r="U10071" s="17"/>
      <c r="V10071" s="17"/>
      <c r="W10071" s="17"/>
    </row>
    <row r="10072" spans="3:23">
      <c r="C10072" s="3"/>
      <c r="E10072" s="2"/>
      <c r="H10072" s="40"/>
      <c r="I10072" s="10"/>
      <c r="J10072" s="9"/>
      <c r="K10072" s="53"/>
      <c r="L10072" s="54"/>
      <c r="P10072" s="17"/>
      <c r="Q10072" s="17"/>
      <c r="R10072" s="17"/>
      <c r="S10072" s="17"/>
      <c r="T10072" s="17"/>
      <c r="U10072" s="17"/>
      <c r="V10072" s="17"/>
      <c r="W10072" s="17"/>
    </row>
    <row r="10073" spans="3:23">
      <c r="C10073" s="3"/>
      <c r="E10073" s="2"/>
      <c r="H10073" s="40"/>
      <c r="I10073" s="10"/>
      <c r="J10073" s="9"/>
      <c r="K10073" s="53"/>
      <c r="L10073" s="54"/>
      <c r="P10073" s="17"/>
      <c r="Q10073" s="17"/>
      <c r="R10073" s="17"/>
      <c r="S10073" s="17"/>
      <c r="T10073" s="17"/>
      <c r="U10073" s="17"/>
      <c r="V10073" s="17"/>
      <c r="W10073" s="17"/>
    </row>
    <row r="10074" spans="3:23">
      <c r="C10074" s="3"/>
      <c r="E10074" s="2"/>
      <c r="H10074" s="40"/>
      <c r="I10074" s="10"/>
      <c r="J10074" s="9"/>
      <c r="K10074" s="53"/>
      <c r="L10074" s="54"/>
      <c r="P10074" s="17"/>
      <c r="Q10074" s="17"/>
      <c r="R10074" s="17"/>
      <c r="S10074" s="17"/>
      <c r="T10074" s="17"/>
      <c r="U10074" s="17"/>
      <c r="V10074" s="17"/>
      <c r="W10074" s="17"/>
    </row>
    <row r="10075" spans="3:23">
      <c r="C10075" s="3"/>
      <c r="E10075" s="2"/>
      <c r="H10075" s="40"/>
      <c r="I10075" s="10"/>
      <c r="J10075" s="9"/>
      <c r="K10075" s="53"/>
      <c r="L10075" s="54"/>
      <c r="P10075" s="17"/>
      <c r="Q10075" s="17"/>
      <c r="R10075" s="17"/>
      <c r="S10075" s="17"/>
      <c r="T10075" s="17"/>
      <c r="U10075" s="17"/>
      <c r="V10075" s="17"/>
      <c r="W10075" s="17"/>
    </row>
    <row r="10076" spans="3:23">
      <c r="C10076" s="3"/>
      <c r="E10076" s="2"/>
      <c r="H10076" s="40"/>
      <c r="I10076" s="10"/>
      <c r="J10076" s="9"/>
      <c r="K10076" s="53"/>
      <c r="L10076" s="54"/>
      <c r="P10076" s="17"/>
      <c r="Q10076" s="17"/>
      <c r="R10076" s="17"/>
      <c r="S10076" s="17"/>
      <c r="T10076" s="17"/>
      <c r="U10076" s="17"/>
      <c r="V10076" s="17"/>
      <c r="W10076" s="17"/>
    </row>
    <row r="10077" spans="3:23">
      <c r="C10077" s="3"/>
      <c r="E10077" s="2"/>
      <c r="H10077" s="40"/>
      <c r="I10077" s="10"/>
      <c r="J10077" s="9"/>
      <c r="K10077" s="53"/>
      <c r="L10077" s="54"/>
      <c r="P10077" s="17"/>
      <c r="Q10077" s="17"/>
      <c r="R10077" s="17"/>
      <c r="S10077" s="17"/>
      <c r="T10077" s="17"/>
      <c r="U10077" s="17"/>
      <c r="V10077" s="17"/>
      <c r="W10077" s="17"/>
    </row>
    <row r="10078" spans="3:23">
      <c r="C10078" s="3"/>
      <c r="E10078" s="2"/>
      <c r="H10078" s="40"/>
      <c r="I10078" s="10"/>
      <c r="J10078" s="9"/>
      <c r="K10078" s="53"/>
      <c r="L10078" s="54"/>
      <c r="P10078" s="17"/>
      <c r="Q10078" s="17"/>
      <c r="R10078" s="17"/>
      <c r="S10078" s="17"/>
      <c r="T10078" s="17"/>
      <c r="U10078" s="17"/>
      <c r="V10078" s="17"/>
      <c r="W10078" s="17"/>
    </row>
    <row r="10079" spans="3:23">
      <c r="C10079" s="3"/>
      <c r="E10079" s="2"/>
      <c r="H10079" s="40"/>
      <c r="I10079" s="10"/>
      <c r="J10079" s="9"/>
      <c r="K10079" s="53"/>
      <c r="L10079" s="54"/>
      <c r="P10079" s="17"/>
      <c r="Q10079" s="17"/>
      <c r="R10079" s="17"/>
      <c r="S10079" s="17"/>
      <c r="T10079" s="17"/>
      <c r="U10079" s="17"/>
      <c r="V10079" s="17"/>
      <c r="W10079" s="17"/>
    </row>
    <row r="10080" spans="3:23">
      <c r="C10080" s="3"/>
      <c r="E10080" s="2"/>
      <c r="H10080" s="40"/>
      <c r="I10080" s="10"/>
      <c r="J10080" s="9"/>
      <c r="K10080" s="53"/>
      <c r="L10080" s="54"/>
      <c r="P10080" s="17"/>
      <c r="Q10080" s="17"/>
      <c r="R10080" s="17"/>
      <c r="S10080" s="17"/>
      <c r="T10080" s="17"/>
      <c r="U10080" s="17"/>
      <c r="V10080" s="17"/>
      <c r="W10080" s="17"/>
    </row>
    <row r="10081" spans="3:23">
      <c r="C10081" s="3"/>
      <c r="E10081" s="2"/>
      <c r="H10081" s="40"/>
      <c r="I10081" s="10"/>
      <c r="J10081" s="9"/>
      <c r="K10081" s="53"/>
      <c r="L10081" s="54"/>
      <c r="P10081" s="17"/>
      <c r="Q10081" s="17"/>
      <c r="R10081" s="17"/>
      <c r="S10081" s="17"/>
      <c r="T10081" s="17"/>
      <c r="U10081" s="17"/>
      <c r="V10081" s="17"/>
      <c r="W10081" s="17"/>
    </row>
    <row r="10082" spans="3:23">
      <c r="C10082" s="3"/>
      <c r="E10082" s="2"/>
      <c r="H10082" s="40"/>
      <c r="I10082" s="10"/>
      <c r="J10082" s="9"/>
      <c r="K10082" s="53"/>
      <c r="L10082" s="54"/>
      <c r="P10082" s="17"/>
      <c r="Q10082" s="17"/>
      <c r="R10082" s="17"/>
      <c r="S10082" s="17"/>
      <c r="T10082" s="17"/>
      <c r="U10082" s="17"/>
      <c r="V10082" s="17"/>
      <c r="W10082" s="17"/>
    </row>
    <row r="10083" spans="3:23">
      <c r="C10083" s="3"/>
      <c r="E10083" s="2"/>
      <c r="H10083" s="40"/>
      <c r="I10083" s="10"/>
      <c r="J10083" s="9"/>
      <c r="K10083" s="53"/>
      <c r="L10083" s="54"/>
      <c r="P10083" s="17"/>
      <c r="Q10083" s="17"/>
      <c r="R10083" s="17"/>
      <c r="S10083" s="17"/>
      <c r="T10083" s="17"/>
      <c r="U10083" s="17"/>
      <c r="V10083" s="17"/>
      <c r="W10083" s="17"/>
    </row>
    <row r="10084" spans="3:23">
      <c r="C10084" s="3"/>
      <c r="E10084" s="2"/>
      <c r="H10084" s="40"/>
      <c r="I10084" s="10"/>
      <c r="J10084" s="9"/>
      <c r="K10084" s="53"/>
      <c r="L10084" s="54"/>
      <c r="P10084" s="17"/>
      <c r="Q10084" s="17"/>
      <c r="R10084" s="17"/>
      <c r="S10084" s="17"/>
      <c r="T10084" s="17"/>
      <c r="U10084" s="17"/>
      <c r="V10084" s="17"/>
      <c r="W10084" s="17"/>
    </row>
    <row r="10085" spans="3:23">
      <c r="C10085" s="3"/>
      <c r="E10085" s="2"/>
      <c r="H10085" s="40"/>
      <c r="I10085" s="10"/>
      <c r="J10085" s="9"/>
      <c r="K10085" s="53"/>
      <c r="L10085" s="54"/>
      <c r="P10085" s="17"/>
      <c r="Q10085" s="17"/>
      <c r="R10085" s="17"/>
      <c r="S10085" s="17"/>
      <c r="T10085" s="17"/>
      <c r="U10085" s="17"/>
      <c r="V10085" s="17"/>
      <c r="W10085" s="17"/>
    </row>
    <row r="10086" spans="3:23">
      <c r="C10086" s="3"/>
      <c r="E10086" s="2"/>
      <c r="H10086" s="40"/>
      <c r="I10086" s="10"/>
      <c r="J10086" s="9"/>
      <c r="K10086" s="53"/>
      <c r="L10086" s="54"/>
      <c r="P10086" s="17"/>
      <c r="Q10086" s="17"/>
      <c r="R10086" s="17"/>
      <c r="S10086" s="17"/>
      <c r="T10086" s="17"/>
      <c r="U10086" s="17"/>
      <c r="V10086" s="17"/>
      <c r="W10086" s="17"/>
    </row>
    <row r="10087" spans="3:23">
      <c r="C10087" s="3"/>
      <c r="E10087" s="2"/>
      <c r="H10087" s="40"/>
      <c r="I10087" s="10"/>
      <c r="J10087" s="9"/>
      <c r="K10087" s="53"/>
      <c r="L10087" s="54"/>
      <c r="P10087" s="17"/>
      <c r="Q10087" s="17"/>
      <c r="R10087" s="17"/>
      <c r="S10087" s="17"/>
      <c r="T10087" s="17"/>
      <c r="U10087" s="17"/>
      <c r="V10087" s="17"/>
      <c r="W10087" s="17"/>
    </row>
    <row r="10088" spans="3:23">
      <c r="C10088" s="3"/>
      <c r="E10088" s="2"/>
      <c r="H10088" s="40"/>
      <c r="I10088" s="10"/>
      <c r="J10088" s="9"/>
      <c r="K10088" s="53"/>
      <c r="L10088" s="54"/>
      <c r="P10088" s="17"/>
      <c r="Q10088" s="17"/>
      <c r="R10088" s="17"/>
      <c r="S10088" s="17"/>
      <c r="T10088" s="17"/>
      <c r="U10088" s="17"/>
      <c r="V10088" s="17"/>
      <c r="W10088" s="17"/>
    </row>
    <row r="10089" spans="3:23">
      <c r="C10089" s="3"/>
      <c r="E10089" s="2"/>
      <c r="H10089" s="40"/>
      <c r="I10089" s="10"/>
      <c r="J10089" s="9"/>
      <c r="K10089" s="53"/>
      <c r="L10089" s="54"/>
      <c r="P10089" s="17"/>
      <c r="Q10089" s="17"/>
      <c r="R10089" s="17"/>
      <c r="S10089" s="17"/>
      <c r="T10089" s="17"/>
      <c r="U10089" s="17"/>
      <c r="V10089" s="17"/>
      <c r="W10089" s="17"/>
    </row>
    <row r="10090" spans="3:23">
      <c r="C10090" s="3"/>
      <c r="E10090" s="2"/>
      <c r="H10090" s="40"/>
      <c r="I10090" s="10"/>
      <c r="J10090" s="9"/>
      <c r="K10090" s="53"/>
      <c r="L10090" s="54"/>
      <c r="P10090" s="17"/>
      <c r="Q10090" s="17"/>
      <c r="R10090" s="17"/>
      <c r="S10090" s="17"/>
      <c r="T10090" s="17"/>
      <c r="U10090" s="17"/>
      <c r="V10090" s="17"/>
      <c r="W10090" s="17"/>
    </row>
    <row r="10091" spans="3:23">
      <c r="C10091" s="3"/>
      <c r="E10091" s="2"/>
      <c r="H10091" s="40"/>
      <c r="I10091" s="10"/>
      <c r="J10091" s="9"/>
      <c r="K10091" s="53"/>
      <c r="L10091" s="54"/>
      <c r="P10091" s="17"/>
      <c r="Q10091" s="17"/>
      <c r="R10091" s="17"/>
      <c r="S10091" s="17"/>
      <c r="T10091" s="17"/>
      <c r="U10091" s="17"/>
      <c r="V10091" s="17"/>
      <c r="W10091" s="17"/>
    </row>
    <row r="10092" spans="3:23">
      <c r="C10092" s="3"/>
      <c r="E10092" s="2"/>
      <c r="H10092" s="40"/>
      <c r="I10092" s="10"/>
      <c r="J10092" s="9"/>
      <c r="K10092" s="53"/>
      <c r="L10092" s="54"/>
      <c r="P10092" s="17"/>
      <c r="Q10092" s="17"/>
      <c r="R10092" s="17"/>
      <c r="S10092" s="17"/>
      <c r="T10092" s="17"/>
      <c r="U10092" s="17"/>
      <c r="V10092" s="17"/>
      <c r="W10092" s="17"/>
    </row>
    <row r="10093" spans="3:23">
      <c r="C10093" s="3"/>
      <c r="E10093" s="2"/>
      <c r="H10093" s="40"/>
      <c r="I10093" s="10"/>
      <c r="J10093" s="9"/>
      <c r="K10093" s="53"/>
      <c r="L10093" s="54"/>
      <c r="P10093" s="17"/>
      <c r="Q10093" s="17"/>
      <c r="R10093" s="17"/>
      <c r="S10093" s="17"/>
      <c r="T10093" s="17"/>
      <c r="U10093" s="17"/>
      <c r="V10093" s="17"/>
      <c r="W10093" s="17"/>
    </row>
    <row r="10094" spans="3:23">
      <c r="C10094" s="3"/>
      <c r="E10094" s="2"/>
      <c r="H10094" s="40"/>
      <c r="I10094" s="10"/>
      <c r="J10094" s="9"/>
      <c r="K10094" s="53"/>
      <c r="L10094" s="54"/>
      <c r="P10094" s="17"/>
      <c r="Q10094" s="17"/>
      <c r="R10094" s="17"/>
      <c r="S10094" s="17"/>
      <c r="T10094" s="17"/>
      <c r="U10094" s="17"/>
      <c r="V10094" s="17"/>
      <c r="W10094" s="17"/>
    </row>
    <row r="10095" spans="3:23">
      <c r="C10095" s="3"/>
      <c r="E10095" s="2"/>
      <c r="H10095" s="40"/>
      <c r="I10095" s="10"/>
      <c r="J10095" s="9"/>
      <c r="K10095" s="53"/>
      <c r="L10095" s="54"/>
      <c r="P10095" s="17"/>
      <c r="Q10095" s="17"/>
      <c r="R10095" s="17"/>
      <c r="S10095" s="17"/>
      <c r="T10095" s="17"/>
      <c r="U10095" s="17"/>
      <c r="V10095" s="17"/>
      <c r="W10095" s="17"/>
    </row>
    <row r="10096" spans="3:23">
      <c r="C10096" s="3"/>
      <c r="E10096" s="2"/>
      <c r="H10096" s="40"/>
      <c r="I10096" s="10"/>
      <c r="J10096" s="9"/>
      <c r="K10096" s="53"/>
      <c r="L10096" s="54"/>
      <c r="P10096" s="17"/>
      <c r="Q10096" s="17"/>
      <c r="R10096" s="17"/>
      <c r="S10096" s="17"/>
      <c r="T10096" s="17"/>
      <c r="U10096" s="17"/>
      <c r="V10096" s="17"/>
      <c r="W10096" s="17"/>
    </row>
    <row r="10097" spans="3:23">
      <c r="C10097" s="3"/>
      <c r="E10097" s="2"/>
      <c r="H10097" s="40"/>
      <c r="I10097" s="10"/>
      <c r="J10097" s="9"/>
      <c r="K10097" s="53"/>
      <c r="L10097" s="54"/>
      <c r="P10097" s="17"/>
      <c r="Q10097" s="17"/>
      <c r="R10097" s="17"/>
      <c r="S10097" s="17"/>
      <c r="T10097" s="17"/>
      <c r="U10097" s="17"/>
      <c r="V10097" s="17"/>
      <c r="W10097" s="17"/>
    </row>
    <row r="10098" spans="3:23">
      <c r="C10098" s="3"/>
      <c r="E10098" s="2"/>
      <c r="H10098" s="40"/>
      <c r="I10098" s="10"/>
      <c r="J10098" s="9"/>
      <c r="K10098" s="53"/>
      <c r="L10098" s="54"/>
      <c r="P10098" s="17"/>
      <c r="Q10098" s="17"/>
      <c r="R10098" s="17"/>
      <c r="S10098" s="17"/>
      <c r="T10098" s="17"/>
      <c r="U10098" s="17"/>
      <c r="V10098" s="17"/>
      <c r="W10098" s="17"/>
    </row>
    <row r="10099" spans="3:23">
      <c r="C10099" s="3"/>
      <c r="E10099" s="2"/>
      <c r="H10099" s="40"/>
      <c r="I10099" s="10"/>
      <c r="J10099" s="9"/>
      <c r="K10099" s="53"/>
      <c r="L10099" s="54"/>
      <c r="P10099" s="17"/>
      <c r="Q10099" s="17"/>
      <c r="R10099" s="17"/>
      <c r="S10099" s="17"/>
      <c r="T10099" s="17"/>
      <c r="U10099" s="17"/>
      <c r="V10099" s="17"/>
      <c r="W10099" s="17"/>
    </row>
    <row r="10100" spans="3:23">
      <c r="C10100" s="3"/>
      <c r="E10100" s="2"/>
      <c r="H10100" s="40"/>
      <c r="I10100" s="10"/>
      <c r="J10100" s="9"/>
      <c r="K10100" s="53"/>
      <c r="L10100" s="54"/>
      <c r="P10100" s="17"/>
      <c r="Q10100" s="17"/>
      <c r="R10100" s="17"/>
      <c r="S10100" s="17"/>
      <c r="T10100" s="17"/>
      <c r="U10100" s="17"/>
      <c r="V10100" s="17"/>
      <c r="W10100" s="17"/>
    </row>
    <row r="10101" spans="3:23">
      <c r="C10101" s="3"/>
      <c r="E10101" s="2"/>
      <c r="H10101" s="40"/>
      <c r="I10101" s="10"/>
      <c r="J10101" s="9"/>
      <c r="K10101" s="53"/>
      <c r="L10101" s="54"/>
      <c r="P10101" s="17"/>
      <c r="Q10101" s="17"/>
      <c r="R10101" s="17"/>
      <c r="S10101" s="17"/>
      <c r="T10101" s="17"/>
      <c r="U10101" s="17"/>
      <c r="V10101" s="17"/>
      <c r="W10101" s="17"/>
    </row>
    <row r="10102" spans="3:23">
      <c r="C10102" s="3"/>
      <c r="E10102" s="2"/>
      <c r="H10102" s="40"/>
      <c r="I10102" s="10"/>
      <c r="J10102" s="9"/>
      <c r="K10102" s="53"/>
      <c r="L10102" s="54"/>
      <c r="P10102" s="17"/>
      <c r="Q10102" s="17"/>
      <c r="R10102" s="17"/>
      <c r="S10102" s="17"/>
      <c r="T10102" s="17"/>
      <c r="U10102" s="17"/>
      <c r="V10102" s="17"/>
      <c r="W10102" s="17"/>
    </row>
    <row r="10103" spans="3:23">
      <c r="C10103" s="3"/>
      <c r="E10103" s="2"/>
      <c r="H10103" s="40"/>
      <c r="I10103" s="10"/>
      <c r="J10103" s="9"/>
      <c r="K10103" s="53"/>
      <c r="L10103" s="54"/>
      <c r="P10103" s="17"/>
      <c r="Q10103" s="17"/>
      <c r="R10103" s="17"/>
      <c r="S10103" s="17"/>
      <c r="T10103" s="17"/>
      <c r="U10103" s="17"/>
      <c r="V10103" s="17"/>
      <c r="W10103" s="17"/>
    </row>
    <row r="10104" spans="3:23">
      <c r="C10104" s="3"/>
      <c r="E10104" s="2"/>
      <c r="H10104" s="40"/>
      <c r="I10104" s="10"/>
      <c r="J10104" s="9"/>
      <c r="K10104" s="53"/>
      <c r="L10104" s="54"/>
      <c r="P10104" s="17"/>
      <c r="Q10104" s="17"/>
      <c r="R10104" s="17"/>
      <c r="S10104" s="17"/>
      <c r="T10104" s="17"/>
      <c r="U10104" s="17"/>
      <c r="V10104" s="17"/>
      <c r="W10104" s="17"/>
    </row>
    <row r="10105" spans="3:23">
      <c r="C10105" s="3"/>
      <c r="E10105" s="2"/>
      <c r="H10105" s="40"/>
      <c r="I10105" s="10"/>
      <c r="J10105" s="9"/>
      <c r="K10105" s="53"/>
      <c r="L10105" s="54"/>
      <c r="P10105" s="17"/>
      <c r="Q10105" s="17"/>
      <c r="R10105" s="17"/>
      <c r="S10105" s="17"/>
      <c r="T10105" s="17"/>
      <c r="U10105" s="17"/>
      <c r="V10105" s="17"/>
      <c r="W10105" s="17"/>
    </row>
    <row r="10106" spans="3:23">
      <c r="C10106" s="3"/>
      <c r="E10106" s="2"/>
      <c r="H10106" s="40"/>
      <c r="I10106" s="10"/>
      <c r="J10106" s="9"/>
      <c r="K10106" s="53"/>
      <c r="L10106" s="54"/>
      <c r="P10106" s="17"/>
      <c r="Q10106" s="17"/>
      <c r="R10106" s="17"/>
      <c r="S10106" s="17"/>
      <c r="T10106" s="17"/>
      <c r="U10106" s="17"/>
      <c r="V10106" s="17"/>
      <c r="W10106" s="17"/>
    </row>
    <row r="10107" spans="3:23">
      <c r="C10107" s="3"/>
      <c r="E10107" s="2"/>
      <c r="H10107" s="40"/>
      <c r="I10107" s="10"/>
      <c r="J10107" s="9"/>
      <c r="K10107" s="53"/>
      <c r="L10107" s="54"/>
      <c r="P10107" s="17"/>
      <c r="Q10107" s="17"/>
      <c r="R10107" s="17"/>
      <c r="S10107" s="17"/>
      <c r="T10107" s="17"/>
      <c r="U10107" s="17"/>
      <c r="V10107" s="17"/>
      <c r="W10107" s="17"/>
    </row>
    <row r="10108" spans="3:23">
      <c r="C10108" s="3"/>
      <c r="E10108" s="2"/>
      <c r="H10108" s="40"/>
      <c r="I10108" s="10"/>
      <c r="J10108" s="9"/>
      <c r="K10108" s="53"/>
      <c r="L10108" s="54"/>
      <c r="P10108" s="17"/>
      <c r="Q10108" s="17"/>
      <c r="R10108" s="17"/>
      <c r="S10108" s="17"/>
      <c r="T10108" s="17"/>
      <c r="U10108" s="17"/>
      <c r="V10108" s="17"/>
      <c r="W10108" s="17"/>
    </row>
    <row r="10109" spans="3:23">
      <c r="C10109" s="3"/>
      <c r="E10109" s="2"/>
      <c r="H10109" s="40"/>
      <c r="I10109" s="10"/>
      <c r="J10109" s="9"/>
      <c r="K10109" s="53"/>
      <c r="L10109" s="54"/>
      <c r="P10109" s="17"/>
      <c r="Q10109" s="17"/>
      <c r="R10109" s="17"/>
      <c r="S10109" s="17"/>
      <c r="T10109" s="17"/>
      <c r="U10109" s="17"/>
      <c r="V10109" s="17"/>
      <c r="W10109" s="17"/>
    </row>
    <row r="10110" spans="3:23">
      <c r="C10110" s="3"/>
      <c r="E10110" s="2"/>
      <c r="H10110" s="40"/>
      <c r="I10110" s="10"/>
      <c r="J10110" s="9"/>
      <c r="K10110" s="53"/>
      <c r="L10110" s="54"/>
      <c r="P10110" s="17"/>
      <c r="Q10110" s="17"/>
      <c r="R10110" s="17"/>
      <c r="S10110" s="17"/>
      <c r="T10110" s="17"/>
      <c r="U10110" s="17"/>
      <c r="V10110" s="17"/>
      <c r="W10110" s="17"/>
    </row>
    <row r="10111" spans="3:23">
      <c r="C10111" s="3"/>
      <c r="E10111" s="2"/>
      <c r="H10111" s="40"/>
      <c r="I10111" s="10"/>
      <c r="J10111" s="9"/>
      <c r="K10111" s="53"/>
      <c r="L10111" s="54"/>
      <c r="P10111" s="17"/>
      <c r="Q10111" s="17"/>
      <c r="R10111" s="17"/>
      <c r="S10111" s="17"/>
      <c r="T10111" s="17"/>
      <c r="U10111" s="17"/>
      <c r="V10111" s="17"/>
      <c r="W10111" s="17"/>
    </row>
    <row r="10112" spans="3:23">
      <c r="C10112" s="3"/>
      <c r="E10112" s="2"/>
      <c r="H10112" s="40"/>
      <c r="I10112" s="10"/>
      <c r="J10112" s="9"/>
      <c r="K10112" s="53"/>
      <c r="L10112" s="54"/>
      <c r="P10112" s="17"/>
      <c r="Q10112" s="17"/>
      <c r="R10112" s="17"/>
      <c r="S10112" s="17"/>
      <c r="T10112" s="17"/>
      <c r="U10112" s="17"/>
      <c r="V10112" s="17"/>
      <c r="W10112" s="17"/>
    </row>
    <row r="10113" spans="3:23">
      <c r="C10113" s="3"/>
      <c r="E10113" s="2"/>
      <c r="H10113" s="40"/>
      <c r="I10113" s="10"/>
      <c r="J10113" s="9"/>
      <c r="K10113" s="53"/>
      <c r="L10113" s="54"/>
      <c r="P10113" s="17"/>
      <c r="Q10113" s="17"/>
      <c r="R10113" s="17"/>
      <c r="S10113" s="17"/>
      <c r="T10113" s="17"/>
      <c r="U10113" s="17"/>
      <c r="V10113" s="17"/>
      <c r="W10113" s="17"/>
    </row>
    <row r="10114" spans="3:23">
      <c r="C10114" s="3"/>
      <c r="E10114" s="2"/>
      <c r="H10114" s="40"/>
      <c r="I10114" s="10"/>
      <c r="J10114" s="9"/>
      <c r="K10114" s="53"/>
      <c r="L10114" s="54"/>
      <c r="P10114" s="17"/>
      <c r="Q10114" s="17"/>
      <c r="R10114" s="17"/>
      <c r="S10114" s="17"/>
      <c r="T10114" s="17"/>
      <c r="U10114" s="17"/>
      <c r="V10114" s="17"/>
      <c r="W10114" s="17"/>
    </row>
    <row r="10115" spans="3:23">
      <c r="C10115" s="3"/>
      <c r="E10115" s="2"/>
      <c r="H10115" s="40"/>
      <c r="I10115" s="10"/>
      <c r="J10115" s="9"/>
      <c r="K10115" s="53"/>
      <c r="L10115" s="54"/>
      <c r="P10115" s="17"/>
      <c r="Q10115" s="17"/>
      <c r="R10115" s="17"/>
      <c r="S10115" s="17"/>
      <c r="T10115" s="17"/>
      <c r="U10115" s="17"/>
      <c r="V10115" s="17"/>
      <c r="W10115" s="17"/>
    </row>
    <row r="10116" spans="3:23">
      <c r="C10116" s="3"/>
      <c r="E10116" s="2"/>
      <c r="H10116" s="40"/>
      <c r="I10116" s="10"/>
      <c r="J10116" s="9"/>
      <c r="K10116" s="53"/>
      <c r="L10116" s="54"/>
      <c r="P10116" s="17"/>
      <c r="Q10116" s="17"/>
      <c r="R10116" s="17"/>
      <c r="S10116" s="17"/>
      <c r="T10116" s="17"/>
      <c r="U10116" s="17"/>
      <c r="V10116" s="17"/>
      <c r="W10116" s="17"/>
    </row>
    <row r="10117" spans="3:23">
      <c r="C10117" s="3"/>
      <c r="E10117" s="2"/>
      <c r="H10117" s="40"/>
      <c r="I10117" s="10"/>
      <c r="J10117" s="9"/>
      <c r="K10117" s="53"/>
      <c r="L10117" s="54"/>
      <c r="P10117" s="17"/>
      <c r="Q10117" s="17"/>
      <c r="R10117" s="17"/>
      <c r="S10117" s="17"/>
      <c r="T10117" s="17"/>
      <c r="U10117" s="17"/>
      <c r="V10117" s="17"/>
      <c r="W10117" s="17"/>
    </row>
    <row r="10118" spans="3:23">
      <c r="C10118" s="3"/>
      <c r="E10118" s="2"/>
      <c r="H10118" s="40"/>
      <c r="I10118" s="10"/>
      <c r="J10118" s="9"/>
      <c r="K10118" s="53"/>
      <c r="L10118" s="54"/>
      <c r="P10118" s="17"/>
      <c r="Q10118" s="17"/>
      <c r="R10118" s="17"/>
      <c r="S10118" s="17"/>
      <c r="T10118" s="17"/>
      <c r="U10118" s="17"/>
      <c r="V10118" s="17"/>
      <c r="W10118" s="17"/>
    </row>
    <row r="10119" spans="3:23">
      <c r="C10119" s="3"/>
      <c r="E10119" s="2"/>
      <c r="H10119" s="40"/>
      <c r="I10119" s="10"/>
      <c r="J10119" s="9"/>
      <c r="K10119" s="53"/>
      <c r="L10119" s="54"/>
      <c r="P10119" s="17"/>
      <c r="Q10119" s="17"/>
      <c r="R10119" s="17"/>
      <c r="S10119" s="17"/>
      <c r="T10119" s="17"/>
      <c r="U10119" s="17"/>
      <c r="V10119" s="17"/>
      <c r="W10119" s="17"/>
    </row>
    <row r="10120" spans="3:23">
      <c r="C10120" s="3"/>
      <c r="E10120" s="2"/>
      <c r="H10120" s="40"/>
      <c r="I10120" s="10"/>
      <c r="J10120" s="9"/>
      <c r="K10120" s="53"/>
      <c r="L10120" s="54"/>
      <c r="P10120" s="17"/>
      <c r="Q10120" s="17"/>
      <c r="R10120" s="17"/>
      <c r="S10120" s="17"/>
      <c r="T10120" s="17"/>
      <c r="U10120" s="17"/>
      <c r="V10120" s="17"/>
      <c r="W10120" s="17"/>
    </row>
    <row r="10121" spans="3:23">
      <c r="C10121" s="3"/>
      <c r="E10121" s="2"/>
      <c r="H10121" s="40"/>
      <c r="I10121" s="10"/>
      <c r="J10121" s="9"/>
      <c r="K10121" s="53"/>
      <c r="L10121" s="54"/>
      <c r="P10121" s="17"/>
      <c r="Q10121" s="17"/>
      <c r="R10121" s="17"/>
      <c r="S10121" s="17"/>
      <c r="T10121" s="17"/>
      <c r="U10121" s="17"/>
      <c r="V10121" s="17"/>
      <c r="W10121" s="17"/>
    </row>
    <row r="10122" spans="3:23">
      <c r="C10122" s="3"/>
      <c r="E10122" s="2"/>
      <c r="H10122" s="40"/>
      <c r="I10122" s="10"/>
      <c r="J10122" s="9"/>
      <c r="K10122" s="53"/>
      <c r="L10122" s="54"/>
      <c r="P10122" s="17"/>
      <c r="Q10122" s="17"/>
      <c r="R10122" s="17"/>
      <c r="S10122" s="17"/>
      <c r="T10122" s="17"/>
      <c r="U10122" s="17"/>
      <c r="V10122" s="17"/>
      <c r="W10122" s="17"/>
    </row>
    <row r="10123" spans="3:23">
      <c r="C10123" s="3"/>
      <c r="E10123" s="2"/>
      <c r="H10123" s="40"/>
      <c r="I10123" s="10"/>
      <c r="J10123" s="9"/>
      <c r="K10123" s="53"/>
      <c r="L10123" s="54"/>
      <c r="P10123" s="17"/>
      <c r="Q10123" s="17"/>
      <c r="R10123" s="17"/>
      <c r="S10123" s="17"/>
      <c r="T10123" s="17"/>
      <c r="U10123" s="17"/>
      <c r="V10123" s="17"/>
      <c r="W10123" s="17"/>
    </row>
    <row r="10124" spans="3:23">
      <c r="C10124" s="3"/>
      <c r="E10124" s="2"/>
      <c r="H10124" s="40"/>
      <c r="I10124" s="10"/>
      <c r="J10124" s="9"/>
      <c r="K10124" s="53"/>
      <c r="L10124" s="54"/>
      <c r="P10124" s="17"/>
      <c r="Q10124" s="17"/>
      <c r="R10124" s="17"/>
      <c r="S10124" s="17"/>
      <c r="T10124" s="17"/>
      <c r="U10124" s="17"/>
      <c r="V10124" s="17"/>
      <c r="W10124" s="17"/>
    </row>
    <row r="10125" spans="3:23">
      <c r="C10125" s="3"/>
      <c r="E10125" s="2"/>
      <c r="H10125" s="40"/>
      <c r="I10125" s="10"/>
      <c r="J10125" s="9"/>
      <c r="K10125" s="53"/>
      <c r="L10125" s="54"/>
      <c r="P10125" s="17"/>
      <c r="Q10125" s="17"/>
      <c r="R10125" s="17"/>
      <c r="S10125" s="17"/>
      <c r="T10125" s="17"/>
      <c r="U10125" s="17"/>
      <c r="V10125" s="17"/>
      <c r="W10125" s="17"/>
    </row>
    <row r="10126" spans="3:23">
      <c r="C10126" s="3"/>
      <c r="E10126" s="2"/>
      <c r="H10126" s="40"/>
      <c r="I10126" s="10"/>
      <c r="J10126" s="9"/>
      <c r="K10126" s="53"/>
      <c r="L10126" s="54"/>
      <c r="P10126" s="17"/>
      <c r="Q10126" s="17"/>
      <c r="R10126" s="17"/>
      <c r="S10126" s="17"/>
      <c r="T10126" s="17"/>
      <c r="U10126" s="17"/>
      <c r="V10126" s="17"/>
      <c r="W10126" s="17"/>
    </row>
    <row r="10127" spans="3:23">
      <c r="C10127" s="3"/>
      <c r="E10127" s="2"/>
      <c r="H10127" s="40"/>
      <c r="I10127" s="10"/>
      <c r="J10127" s="9"/>
      <c r="K10127" s="53"/>
      <c r="L10127" s="54"/>
      <c r="P10127" s="17"/>
      <c r="Q10127" s="17"/>
      <c r="R10127" s="17"/>
      <c r="S10127" s="17"/>
      <c r="T10127" s="17"/>
      <c r="U10127" s="17"/>
      <c r="V10127" s="17"/>
      <c r="W10127" s="17"/>
    </row>
    <row r="10128" spans="3:23">
      <c r="C10128" s="3"/>
      <c r="E10128" s="2"/>
      <c r="H10128" s="40"/>
      <c r="I10128" s="10"/>
      <c r="J10128" s="9"/>
      <c r="K10128" s="53"/>
      <c r="L10128" s="54"/>
      <c r="P10128" s="17"/>
      <c r="Q10128" s="17"/>
      <c r="R10128" s="17"/>
      <c r="S10128" s="17"/>
      <c r="T10128" s="17"/>
      <c r="U10128" s="17"/>
      <c r="V10128" s="17"/>
      <c r="W10128" s="17"/>
    </row>
    <row r="10129" spans="3:23">
      <c r="C10129" s="3"/>
      <c r="E10129" s="2"/>
      <c r="H10129" s="40"/>
      <c r="I10129" s="10"/>
      <c r="J10129" s="9"/>
      <c r="K10129" s="53"/>
      <c r="L10129" s="54"/>
      <c r="P10129" s="17"/>
      <c r="Q10129" s="17"/>
      <c r="R10129" s="17"/>
      <c r="S10129" s="17"/>
      <c r="T10129" s="17"/>
      <c r="U10129" s="17"/>
      <c r="V10129" s="17"/>
      <c r="W10129" s="17"/>
    </row>
    <row r="10130" spans="3:23">
      <c r="C10130" s="3"/>
      <c r="E10130" s="2"/>
      <c r="H10130" s="40"/>
      <c r="I10130" s="10"/>
      <c r="J10130" s="9"/>
      <c r="K10130" s="53"/>
      <c r="L10130" s="54"/>
      <c r="P10130" s="17"/>
      <c r="Q10130" s="17"/>
      <c r="R10130" s="17"/>
      <c r="S10130" s="17"/>
      <c r="T10130" s="17"/>
      <c r="U10130" s="17"/>
      <c r="V10130" s="17"/>
      <c r="W10130" s="17"/>
    </row>
    <row r="10131" spans="3:23">
      <c r="C10131" s="3"/>
      <c r="E10131" s="2"/>
      <c r="H10131" s="40"/>
      <c r="I10131" s="10"/>
      <c r="J10131" s="9"/>
      <c r="K10131" s="53"/>
      <c r="L10131" s="54"/>
      <c r="P10131" s="17"/>
      <c r="Q10131" s="17"/>
      <c r="R10131" s="17"/>
      <c r="S10131" s="17"/>
      <c r="T10131" s="17"/>
      <c r="U10131" s="17"/>
      <c r="V10131" s="17"/>
      <c r="W10131" s="17"/>
    </row>
    <row r="10132" spans="3:23">
      <c r="C10132" s="3"/>
      <c r="E10132" s="2"/>
      <c r="H10132" s="40"/>
      <c r="I10132" s="10"/>
      <c r="J10132" s="9"/>
      <c r="K10132" s="53"/>
      <c r="L10132" s="54"/>
      <c r="P10132" s="17"/>
      <c r="Q10132" s="17"/>
      <c r="R10132" s="17"/>
      <c r="S10132" s="17"/>
      <c r="T10132" s="17"/>
      <c r="U10132" s="17"/>
      <c r="V10132" s="17"/>
      <c r="W10132" s="17"/>
    </row>
    <row r="10133" spans="3:23">
      <c r="C10133" s="3"/>
      <c r="E10133" s="2"/>
      <c r="H10133" s="40"/>
      <c r="I10133" s="10"/>
      <c r="J10133" s="9"/>
      <c r="K10133" s="53"/>
      <c r="L10133" s="54"/>
      <c r="P10133" s="17"/>
      <c r="Q10133" s="17"/>
      <c r="R10133" s="17"/>
      <c r="S10133" s="17"/>
      <c r="T10133" s="17"/>
      <c r="U10133" s="17"/>
      <c r="V10133" s="17"/>
      <c r="W10133" s="17"/>
    </row>
    <row r="10134" spans="3:23">
      <c r="C10134" s="3"/>
      <c r="E10134" s="2"/>
      <c r="H10134" s="40"/>
      <c r="I10134" s="10"/>
      <c r="J10134" s="9"/>
      <c r="K10134" s="53"/>
      <c r="L10134" s="54"/>
      <c r="P10134" s="17"/>
      <c r="Q10134" s="17"/>
      <c r="R10134" s="17"/>
      <c r="S10134" s="17"/>
      <c r="T10134" s="17"/>
      <c r="U10134" s="17"/>
      <c r="V10134" s="17"/>
      <c r="W10134" s="17"/>
    </row>
    <row r="10135" spans="3:23">
      <c r="C10135" s="3"/>
      <c r="E10135" s="2"/>
      <c r="H10135" s="40"/>
      <c r="I10135" s="10"/>
      <c r="J10135" s="9"/>
      <c r="K10135" s="53"/>
      <c r="L10135" s="54"/>
      <c r="P10135" s="17"/>
      <c r="Q10135" s="17"/>
      <c r="R10135" s="17"/>
      <c r="S10135" s="17"/>
      <c r="T10135" s="17"/>
      <c r="U10135" s="17"/>
      <c r="V10135" s="17"/>
      <c r="W10135" s="17"/>
    </row>
    <row r="10136" spans="3:23">
      <c r="C10136" s="3"/>
      <c r="E10136" s="2"/>
      <c r="H10136" s="40"/>
      <c r="I10136" s="10"/>
      <c r="J10136" s="9"/>
      <c r="K10136" s="53"/>
      <c r="L10136" s="54"/>
      <c r="P10136" s="17"/>
      <c r="Q10136" s="17"/>
      <c r="R10136" s="17"/>
      <c r="S10136" s="17"/>
      <c r="T10136" s="17"/>
      <c r="U10136" s="17"/>
      <c r="V10136" s="17"/>
      <c r="W10136" s="17"/>
    </row>
    <row r="10137" spans="3:23">
      <c r="C10137" s="3"/>
      <c r="E10137" s="2"/>
      <c r="H10137" s="40"/>
      <c r="I10137" s="10"/>
      <c r="J10137" s="9"/>
      <c r="K10137" s="53"/>
      <c r="L10137" s="54"/>
      <c r="P10137" s="17"/>
      <c r="Q10137" s="17"/>
      <c r="R10137" s="17"/>
      <c r="S10137" s="17"/>
      <c r="T10137" s="17"/>
      <c r="U10137" s="17"/>
      <c r="V10137" s="17"/>
      <c r="W10137" s="17"/>
    </row>
    <row r="10138" spans="3:23">
      <c r="C10138" s="3"/>
      <c r="E10138" s="2"/>
      <c r="H10138" s="40"/>
      <c r="I10138" s="10"/>
      <c r="J10138" s="9"/>
      <c r="K10138" s="53"/>
      <c r="L10138" s="54"/>
      <c r="P10138" s="17"/>
      <c r="Q10138" s="17"/>
      <c r="R10138" s="17"/>
      <c r="S10138" s="17"/>
      <c r="T10138" s="17"/>
      <c r="U10138" s="17"/>
      <c r="V10138" s="17"/>
      <c r="W10138" s="17"/>
    </row>
    <row r="10139" spans="3:23">
      <c r="C10139" s="3"/>
      <c r="E10139" s="2"/>
      <c r="H10139" s="40"/>
      <c r="I10139" s="10"/>
      <c r="J10139" s="9"/>
      <c r="K10139" s="53"/>
      <c r="L10139" s="54"/>
      <c r="P10139" s="17"/>
      <c r="Q10139" s="17"/>
      <c r="R10139" s="17"/>
      <c r="S10139" s="17"/>
      <c r="T10139" s="17"/>
      <c r="U10139" s="17"/>
      <c r="V10139" s="17"/>
      <c r="W10139" s="17"/>
    </row>
    <row r="10140" spans="3:23">
      <c r="C10140" s="3"/>
      <c r="E10140" s="2"/>
      <c r="H10140" s="40"/>
      <c r="I10140" s="10"/>
      <c r="J10140" s="9"/>
      <c r="K10140" s="53"/>
      <c r="L10140" s="54"/>
      <c r="P10140" s="17"/>
      <c r="Q10140" s="17"/>
      <c r="R10140" s="17"/>
      <c r="S10140" s="17"/>
      <c r="T10140" s="17"/>
      <c r="U10140" s="17"/>
      <c r="V10140" s="17"/>
      <c r="W10140" s="17"/>
    </row>
    <row r="10141" spans="3:23">
      <c r="C10141" s="3"/>
      <c r="E10141" s="2"/>
      <c r="H10141" s="40"/>
      <c r="I10141" s="10"/>
      <c r="J10141" s="9"/>
      <c r="K10141" s="53"/>
      <c r="L10141" s="54"/>
      <c r="P10141" s="17"/>
      <c r="Q10141" s="17"/>
      <c r="R10141" s="17"/>
      <c r="S10141" s="17"/>
      <c r="T10141" s="17"/>
      <c r="U10141" s="17"/>
      <c r="V10141" s="17"/>
      <c r="W10141" s="17"/>
    </row>
    <row r="10142" spans="3:23">
      <c r="C10142" s="3"/>
      <c r="E10142" s="2"/>
      <c r="H10142" s="40"/>
      <c r="I10142" s="10"/>
      <c r="J10142" s="9"/>
      <c r="K10142" s="53"/>
      <c r="L10142" s="54"/>
      <c r="P10142" s="17"/>
      <c r="Q10142" s="17"/>
      <c r="R10142" s="17"/>
      <c r="S10142" s="17"/>
      <c r="T10142" s="17"/>
      <c r="U10142" s="17"/>
      <c r="V10142" s="17"/>
      <c r="W10142" s="17"/>
    </row>
    <row r="10143" spans="3:23">
      <c r="C10143" s="3"/>
      <c r="E10143" s="2"/>
      <c r="H10143" s="40"/>
      <c r="I10143" s="10"/>
      <c r="J10143" s="9"/>
      <c r="K10143" s="53"/>
      <c r="L10143" s="54"/>
      <c r="P10143" s="17"/>
      <c r="Q10143" s="17"/>
      <c r="R10143" s="17"/>
      <c r="S10143" s="17"/>
      <c r="T10143" s="17"/>
      <c r="U10143" s="17"/>
      <c r="V10143" s="17"/>
      <c r="W10143" s="17"/>
    </row>
    <row r="10144" spans="3:23">
      <c r="C10144" s="3"/>
      <c r="E10144" s="2"/>
      <c r="H10144" s="40"/>
      <c r="I10144" s="10"/>
      <c r="J10144" s="9"/>
      <c r="K10144" s="53"/>
      <c r="L10144" s="54"/>
      <c r="P10144" s="17"/>
      <c r="Q10144" s="17"/>
      <c r="R10144" s="17"/>
      <c r="S10144" s="17"/>
      <c r="T10144" s="17"/>
      <c r="U10144" s="17"/>
      <c r="V10144" s="17"/>
      <c r="W10144" s="17"/>
    </row>
    <row r="10145" spans="3:23">
      <c r="C10145" s="3"/>
      <c r="E10145" s="2"/>
      <c r="H10145" s="40"/>
      <c r="I10145" s="10"/>
      <c r="J10145" s="9"/>
      <c r="K10145" s="53"/>
      <c r="L10145" s="54"/>
      <c r="P10145" s="17"/>
      <c r="Q10145" s="17"/>
      <c r="R10145" s="17"/>
      <c r="S10145" s="17"/>
      <c r="T10145" s="17"/>
      <c r="U10145" s="17"/>
      <c r="V10145" s="17"/>
      <c r="W10145" s="17"/>
    </row>
    <row r="10146" spans="3:23">
      <c r="C10146" s="3"/>
      <c r="E10146" s="2"/>
      <c r="H10146" s="40"/>
      <c r="I10146" s="10"/>
      <c r="J10146" s="9"/>
      <c r="K10146" s="53"/>
      <c r="L10146" s="54"/>
      <c r="P10146" s="17"/>
      <c r="Q10146" s="17"/>
      <c r="R10146" s="17"/>
      <c r="S10146" s="17"/>
      <c r="T10146" s="17"/>
      <c r="U10146" s="17"/>
      <c r="V10146" s="17"/>
      <c r="W10146" s="17"/>
    </row>
    <row r="10147" spans="3:23">
      <c r="C10147" s="3"/>
      <c r="E10147" s="2"/>
      <c r="H10147" s="40"/>
      <c r="I10147" s="10"/>
      <c r="J10147" s="9"/>
      <c r="K10147" s="53"/>
      <c r="L10147" s="54"/>
      <c r="P10147" s="17"/>
      <c r="Q10147" s="17"/>
      <c r="R10147" s="17"/>
      <c r="S10147" s="17"/>
      <c r="T10147" s="17"/>
      <c r="U10147" s="17"/>
      <c r="V10147" s="17"/>
      <c r="W10147" s="17"/>
    </row>
    <row r="10148" spans="3:23">
      <c r="C10148" s="3"/>
      <c r="E10148" s="2"/>
      <c r="H10148" s="40"/>
      <c r="I10148" s="10"/>
      <c r="J10148" s="9"/>
      <c r="K10148" s="53"/>
      <c r="L10148" s="54"/>
      <c r="P10148" s="17"/>
      <c r="Q10148" s="17"/>
      <c r="R10148" s="17"/>
      <c r="S10148" s="17"/>
      <c r="T10148" s="17"/>
      <c r="U10148" s="17"/>
      <c r="V10148" s="17"/>
      <c r="W10148" s="17"/>
    </row>
    <row r="10149" spans="3:23">
      <c r="C10149" s="3"/>
      <c r="E10149" s="2"/>
      <c r="H10149" s="40"/>
      <c r="I10149" s="10"/>
      <c r="J10149" s="9"/>
      <c r="K10149" s="53"/>
      <c r="L10149" s="54"/>
      <c r="P10149" s="17"/>
      <c r="Q10149" s="17"/>
      <c r="R10149" s="17"/>
      <c r="S10149" s="17"/>
      <c r="T10149" s="17"/>
      <c r="U10149" s="17"/>
      <c r="V10149" s="17"/>
      <c r="W10149" s="17"/>
    </row>
    <row r="10150" spans="3:23">
      <c r="C10150" s="3"/>
      <c r="E10150" s="2"/>
      <c r="H10150" s="40"/>
      <c r="I10150" s="10"/>
      <c r="J10150" s="9"/>
      <c r="K10150" s="53"/>
      <c r="L10150" s="54"/>
      <c r="P10150" s="17"/>
      <c r="Q10150" s="17"/>
      <c r="R10150" s="17"/>
      <c r="S10150" s="17"/>
      <c r="T10150" s="17"/>
      <c r="U10150" s="17"/>
      <c r="V10150" s="17"/>
      <c r="W10150" s="17"/>
    </row>
    <row r="10151" spans="3:23">
      <c r="C10151" s="3"/>
      <c r="E10151" s="2"/>
      <c r="H10151" s="40"/>
      <c r="I10151" s="10"/>
      <c r="J10151" s="9"/>
      <c r="K10151" s="53"/>
      <c r="L10151" s="54"/>
      <c r="P10151" s="17"/>
      <c r="Q10151" s="17"/>
      <c r="R10151" s="17"/>
      <c r="S10151" s="17"/>
      <c r="T10151" s="17"/>
      <c r="U10151" s="17"/>
      <c r="V10151" s="17"/>
      <c r="W10151" s="17"/>
    </row>
    <row r="10152" spans="3:23">
      <c r="C10152" s="3"/>
      <c r="E10152" s="2"/>
      <c r="H10152" s="40"/>
      <c r="I10152" s="10"/>
      <c r="J10152" s="9"/>
      <c r="K10152" s="53"/>
      <c r="L10152" s="54"/>
      <c r="P10152" s="17"/>
      <c r="Q10152" s="17"/>
      <c r="R10152" s="17"/>
      <c r="S10152" s="17"/>
      <c r="T10152" s="17"/>
      <c r="U10152" s="17"/>
      <c r="V10152" s="17"/>
      <c r="W10152" s="17"/>
    </row>
    <row r="10153" spans="3:23">
      <c r="C10153" s="3"/>
      <c r="E10153" s="2"/>
      <c r="H10153" s="40"/>
      <c r="I10153" s="10"/>
      <c r="J10153" s="9"/>
      <c r="K10153" s="53"/>
      <c r="L10153" s="54"/>
      <c r="P10153" s="17"/>
      <c r="Q10153" s="17"/>
      <c r="R10153" s="17"/>
      <c r="S10153" s="17"/>
      <c r="T10153" s="17"/>
      <c r="U10153" s="17"/>
      <c r="V10153" s="17"/>
      <c r="W10153" s="17"/>
    </row>
    <row r="10154" spans="3:23">
      <c r="C10154" s="3"/>
      <c r="E10154" s="2"/>
      <c r="H10154" s="40"/>
      <c r="I10154" s="10"/>
      <c r="J10154" s="9"/>
      <c r="K10154" s="53"/>
      <c r="L10154" s="54"/>
      <c r="P10154" s="17"/>
      <c r="Q10154" s="17"/>
      <c r="R10154" s="17"/>
      <c r="S10154" s="17"/>
      <c r="T10154" s="17"/>
      <c r="U10154" s="17"/>
      <c r="V10154" s="17"/>
      <c r="W10154" s="17"/>
    </row>
    <row r="10155" spans="3:23">
      <c r="C10155" s="3"/>
      <c r="E10155" s="2"/>
      <c r="H10155" s="40"/>
      <c r="I10155" s="10"/>
      <c r="J10155" s="9"/>
      <c r="K10155" s="53"/>
      <c r="L10155" s="54"/>
      <c r="P10155" s="17"/>
      <c r="Q10155" s="17"/>
      <c r="R10155" s="17"/>
      <c r="S10155" s="17"/>
      <c r="T10155" s="17"/>
      <c r="U10155" s="17"/>
      <c r="V10155" s="17"/>
      <c r="W10155" s="17"/>
    </row>
    <row r="10156" spans="3:23">
      <c r="C10156" s="3"/>
      <c r="E10156" s="2"/>
      <c r="H10156" s="40"/>
      <c r="I10156" s="10"/>
      <c r="J10156" s="9"/>
      <c r="K10156" s="53"/>
      <c r="L10156" s="54"/>
      <c r="P10156" s="17"/>
      <c r="Q10156" s="17"/>
      <c r="R10156" s="17"/>
      <c r="S10156" s="17"/>
      <c r="T10156" s="17"/>
      <c r="U10156" s="17"/>
      <c r="V10156" s="17"/>
      <c r="W10156" s="17"/>
    </row>
    <row r="10157" spans="3:23">
      <c r="C10157" s="3"/>
      <c r="E10157" s="2"/>
      <c r="H10157" s="40"/>
      <c r="I10157" s="10"/>
      <c r="J10157" s="9"/>
      <c r="K10157" s="53"/>
      <c r="L10157" s="54"/>
      <c r="P10157" s="17"/>
      <c r="Q10157" s="17"/>
      <c r="R10157" s="17"/>
      <c r="S10157" s="17"/>
      <c r="T10157" s="17"/>
      <c r="U10157" s="17"/>
      <c r="V10157" s="17"/>
      <c r="W10157" s="17"/>
    </row>
    <row r="10158" spans="3:23">
      <c r="C10158" s="3"/>
      <c r="E10158" s="2"/>
      <c r="H10158" s="40"/>
      <c r="I10158" s="10"/>
      <c r="J10158" s="9"/>
      <c r="K10158" s="53"/>
      <c r="L10158" s="54"/>
      <c r="P10158" s="17"/>
      <c r="Q10158" s="17"/>
      <c r="R10158" s="17"/>
      <c r="S10158" s="17"/>
      <c r="T10158" s="17"/>
      <c r="U10158" s="17"/>
      <c r="V10158" s="17"/>
      <c r="W10158" s="17"/>
    </row>
    <row r="10159" spans="3:23">
      <c r="C10159" s="3"/>
      <c r="E10159" s="2"/>
      <c r="H10159" s="40"/>
      <c r="I10159" s="10"/>
      <c r="J10159" s="9"/>
      <c r="K10159" s="53"/>
      <c r="L10159" s="54"/>
      <c r="P10159" s="17"/>
      <c r="Q10159" s="17"/>
      <c r="R10159" s="17"/>
      <c r="S10159" s="17"/>
      <c r="T10159" s="17"/>
      <c r="U10159" s="17"/>
      <c r="V10159" s="17"/>
      <c r="W10159" s="17"/>
    </row>
    <row r="10160" spans="3:23">
      <c r="C10160" s="3"/>
      <c r="E10160" s="2"/>
      <c r="H10160" s="40"/>
      <c r="I10160" s="10"/>
      <c r="J10160" s="9"/>
      <c r="K10160" s="53"/>
      <c r="L10160" s="54"/>
      <c r="P10160" s="17"/>
      <c r="Q10160" s="17"/>
      <c r="R10160" s="17"/>
      <c r="S10160" s="17"/>
      <c r="T10160" s="17"/>
      <c r="U10160" s="17"/>
      <c r="V10160" s="17"/>
      <c r="W10160" s="17"/>
    </row>
    <row r="10161" spans="3:23">
      <c r="C10161" s="3"/>
      <c r="E10161" s="2"/>
      <c r="H10161" s="40"/>
      <c r="I10161" s="10"/>
      <c r="J10161" s="9"/>
      <c r="K10161" s="53"/>
      <c r="L10161" s="54"/>
      <c r="P10161" s="17"/>
      <c r="Q10161" s="17"/>
      <c r="R10161" s="17"/>
      <c r="S10161" s="17"/>
      <c r="T10161" s="17"/>
      <c r="U10161" s="17"/>
      <c r="V10161" s="17"/>
      <c r="W10161" s="17"/>
    </row>
    <row r="10162" spans="3:23">
      <c r="C10162" s="3"/>
      <c r="E10162" s="2"/>
      <c r="H10162" s="40"/>
      <c r="I10162" s="10"/>
      <c r="J10162" s="9"/>
      <c r="K10162" s="53"/>
      <c r="L10162" s="54"/>
      <c r="P10162" s="17"/>
      <c r="Q10162" s="17"/>
      <c r="R10162" s="17"/>
      <c r="S10162" s="17"/>
      <c r="T10162" s="17"/>
      <c r="U10162" s="17"/>
      <c r="V10162" s="17"/>
      <c r="W10162" s="17"/>
    </row>
    <row r="10163" spans="3:23">
      <c r="C10163" s="3"/>
      <c r="E10163" s="2"/>
      <c r="H10163" s="40"/>
      <c r="I10163" s="10"/>
      <c r="J10163" s="9"/>
      <c r="K10163" s="53"/>
      <c r="L10163" s="54"/>
      <c r="P10163" s="17"/>
      <c r="Q10163" s="17"/>
      <c r="R10163" s="17"/>
      <c r="S10163" s="17"/>
      <c r="T10163" s="17"/>
      <c r="U10163" s="17"/>
      <c r="V10163" s="17"/>
      <c r="W10163" s="17"/>
    </row>
    <row r="10164" spans="3:23">
      <c r="C10164" s="3"/>
      <c r="E10164" s="2"/>
      <c r="H10164" s="40"/>
      <c r="I10164" s="10"/>
      <c r="J10164" s="9"/>
      <c r="K10164" s="53"/>
      <c r="L10164" s="54"/>
      <c r="P10164" s="17"/>
      <c r="Q10164" s="17"/>
      <c r="R10164" s="17"/>
      <c r="S10164" s="17"/>
      <c r="T10164" s="17"/>
      <c r="U10164" s="17"/>
      <c r="V10164" s="17"/>
      <c r="W10164" s="17"/>
    </row>
    <row r="10165" spans="3:23">
      <c r="C10165" s="3"/>
      <c r="E10165" s="2"/>
      <c r="H10165" s="40"/>
      <c r="I10165" s="10"/>
      <c r="J10165" s="9"/>
      <c r="K10165" s="53"/>
      <c r="L10165" s="54"/>
      <c r="P10165" s="17"/>
      <c r="Q10165" s="17"/>
      <c r="R10165" s="17"/>
      <c r="S10165" s="17"/>
      <c r="T10165" s="17"/>
      <c r="U10165" s="17"/>
      <c r="V10165" s="17"/>
      <c r="W10165" s="17"/>
    </row>
    <row r="10166" spans="3:23">
      <c r="C10166" s="3"/>
      <c r="E10166" s="2"/>
      <c r="H10166" s="40"/>
      <c r="I10166" s="10"/>
      <c r="J10166" s="9"/>
      <c r="K10166" s="53"/>
      <c r="L10166" s="54"/>
      <c r="P10166" s="17"/>
      <c r="Q10166" s="17"/>
      <c r="R10166" s="17"/>
      <c r="S10166" s="17"/>
      <c r="T10166" s="17"/>
      <c r="U10166" s="17"/>
      <c r="V10166" s="17"/>
      <c r="W10166" s="17"/>
    </row>
    <row r="10167" spans="3:23">
      <c r="C10167" s="3"/>
      <c r="E10167" s="2"/>
      <c r="H10167" s="40"/>
      <c r="I10167" s="10"/>
      <c r="J10167" s="9"/>
      <c r="K10167" s="53"/>
      <c r="L10167" s="54"/>
      <c r="P10167" s="17"/>
      <c r="Q10167" s="17"/>
      <c r="R10167" s="17"/>
      <c r="S10167" s="17"/>
      <c r="T10167" s="17"/>
      <c r="U10167" s="17"/>
      <c r="V10167" s="17"/>
      <c r="W10167" s="17"/>
    </row>
    <row r="10168" spans="3:23">
      <c r="C10168" s="3"/>
      <c r="E10168" s="2"/>
      <c r="H10168" s="40"/>
      <c r="I10168" s="10"/>
      <c r="J10168" s="9"/>
      <c r="K10168" s="53"/>
      <c r="L10168" s="54"/>
      <c r="P10168" s="17"/>
      <c r="Q10168" s="17"/>
      <c r="R10168" s="17"/>
      <c r="S10168" s="17"/>
      <c r="T10168" s="17"/>
      <c r="U10168" s="17"/>
      <c r="V10168" s="17"/>
      <c r="W10168" s="17"/>
    </row>
    <row r="10169" spans="3:23">
      <c r="C10169" s="3"/>
      <c r="E10169" s="2"/>
      <c r="H10169" s="40"/>
      <c r="I10169" s="10"/>
      <c r="J10169" s="9"/>
      <c r="K10169" s="53"/>
      <c r="L10169" s="54"/>
      <c r="P10169" s="17"/>
      <c r="Q10169" s="17"/>
      <c r="R10169" s="17"/>
      <c r="S10169" s="17"/>
      <c r="T10169" s="17"/>
      <c r="U10169" s="17"/>
      <c r="V10169" s="17"/>
      <c r="W10169" s="17"/>
    </row>
    <row r="10170" spans="3:23">
      <c r="C10170" s="3"/>
      <c r="E10170" s="2"/>
      <c r="H10170" s="40"/>
      <c r="I10170" s="10"/>
      <c r="J10170" s="9"/>
      <c r="K10170" s="53"/>
      <c r="L10170" s="54"/>
      <c r="P10170" s="17"/>
      <c r="Q10170" s="17"/>
      <c r="R10170" s="17"/>
      <c r="S10170" s="17"/>
      <c r="T10170" s="17"/>
      <c r="U10170" s="17"/>
      <c r="V10170" s="17"/>
      <c r="W10170" s="17"/>
    </row>
    <row r="10171" spans="3:23">
      <c r="C10171" s="3"/>
      <c r="E10171" s="2"/>
      <c r="H10171" s="40"/>
      <c r="I10171" s="10"/>
      <c r="J10171" s="9"/>
      <c r="K10171" s="53"/>
      <c r="L10171" s="54"/>
      <c r="P10171" s="17"/>
      <c r="Q10171" s="17"/>
      <c r="R10171" s="17"/>
      <c r="S10171" s="17"/>
      <c r="T10171" s="17"/>
      <c r="U10171" s="17"/>
      <c r="V10171" s="17"/>
      <c r="W10171" s="17"/>
    </row>
    <row r="10172" spans="3:23">
      <c r="C10172" s="3"/>
      <c r="E10172" s="2"/>
      <c r="H10172" s="40"/>
      <c r="I10172" s="10"/>
      <c r="J10172" s="9"/>
      <c r="K10172" s="53"/>
      <c r="L10172" s="54"/>
      <c r="P10172" s="17"/>
      <c r="Q10172" s="17"/>
      <c r="R10172" s="17"/>
      <c r="S10172" s="17"/>
      <c r="T10172" s="17"/>
      <c r="U10172" s="17"/>
      <c r="V10172" s="17"/>
      <c r="W10172" s="17"/>
    </row>
    <row r="10173" spans="3:23">
      <c r="C10173" s="3"/>
      <c r="E10173" s="2"/>
      <c r="H10173" s="40"/>
      <c r="I10173" s="10"/>
      <c r="J10173" s="9"/>
      <c r="K10173" s="53"/>
      <c r="L10173" s="54"/>
      <c r="P10173" s="17"/>
      <c r="Q10173" s="17"/>
      <c r="R10173" s="17"/>
      <c r="S10173" s="17"/>
      <c r="T10173" s="17"/>
      <c r="U10173" s="17"/>
      <c r="V10173" s="17"/>
      <c r="W10173" s="17"/>
    </row>
    <row r="10174" spans="3:23">
      <c r="C10174" s="3"/>
      <c r="E10174" s="2"/>
      <c r="H10174" s="40"/>
      <c r="I10174" s="10"/>
      <c r="J10174" s="9"/>
      <c r="K10174" s="53"/>
      <c r="L10174" s="54"/>
      <c r="P10174" s="17"/>
      <c r="Q10174" s="17"/>
      <c r="R10174" s="17"/>
      <c r="S10174" s="17"/>
      <c r="T10174" s="17"/>
      <c r="U10174" s="17"/>
      <c r="V10174" s="17"/>
      <c r="W10174" s="17"/>
    </row>
    <row r="10175" spans="3:23">
      <c r="C10175" s="3"/>
      <c r="E10175" s="2"/>
      <c r="H10175" s="40"/>
      <c r="I10175" s="10"/>
      <c r="J10175" s="9"/>
      <c r="K10175" s="53"/>
      <c r="L10175" s="54"/>
      <c r="P10175" s="17"/>
      <c r="Q10175" s="17"/>
      <c r="R10175" s="17"/>
      <c r="S10175" s="17"/>
      <c r="T10175" s="17"/>
      <c r="U10175" s="17"/>
      <c r="V10175" s="17"/>
      <c r="W10175" s="17"/>
    </row>
    <row r="10176" spans="3:23">
      <c r="C10176" s="3"/>
      <c r="E10176" s="2"/>
      <c r="H10176" s="40"/>
      <c r="I10176" s="10"/>
      <c r="J10176" s="9"/>
      <c r="K10176" s="53"/>
      <c r="L10176" s="54"/>
      <c r="P10176" s="17"/>
      <c r="Q10176" s="17"/>
      <c r="R10176" s="17"/>
      <c r="S10176" s="17"/>
      <c r="T10176" s="17"/>
      <c r="U10176" s="17"/>
      <c r="V10176" s="17"/>
      <c r="W10176" s="17"/>
    </row>
    <row r="10177" spans="3:23">
      <c r="C10177" s="3"/>
      <c r="E10177" s="2"/>
      <c r="H10177" s="40"/>
      <c r="I10177" s="10"/>
      <c r="J10177" s="9"/>
      <c r="K10177" s="53"/>
      <c r="L10177" s="54"/>
      <c r="P10177" s="17"/>
      <c r="Q10177" s="17"/>
      <c r="R10177" s="17"/>
      <c r="S10177" s="17"/>
      <c r="T10177" s="17"/>
      <c r="U10177" s="17"/>
      <c r="V10177" s="17"/>
      <c r="W10177" s="17"/>
    </row>
    <row r="10178" spans="3:23">
      <c r="C10178" s="3"/>
      <c r="E10178" s="2"/>
      <c r="H10178" s="40"/>
      <c r="I10178" s="10"/>
      <c r="J10178" s="9"/>
      <c r="K10178" s="53"/>
      <c r="L10178" s="54"/>
      <c r="P10178" s="17"/>
      <c r="Q10178" s="17"/>
      <c r="R10178" s="17"/>
      <c r="S10178" s="17"/>
      <c r="T10178" s="17"/>
      <c r="U10178" s="17"/>
      <c r="V10178" s="17"/>
      <c r="W10178" s="17"/>
    </row>
    <row r="10179" spans="3:23">
      <c r="C10179" s="3"/>
      <c r="E10179" s="2"/>
      <c r="H10179" s="40"/>
      <c r="I10179" s="10"/>
      <c r="J10179" s="9"/>
      <c r="K10179" s="53"/>
      <c r="L10179" s="54"/>
      <c r="P10179" s="17"/>
      <c r="Q10179" s="17"/>
      <c r="R10179" s="17"/>
      <c r="S10179" s="17"/>
      <c r="T10179" s="17"/>
      <c r="U10179" s="17"/>
      <c r="V10179" s="17"/>
      <c r="W10179" s="17"/>
    </row>
    <row r="10180" spans="3:23">
      <c r="C10180" s="3"/>
      <c r="E10180" s="2"/>
      <c r="H10180" s="40"/>
      <c r="I10180" s="10"/>
      <c r="J10180" s="9"/>
      <c r="K10180" s="53"/>
      <c r="L10180" s="54"/>
      <c r="P10180" s="17"/>
      <c r="Q10180" s="17"/>
      <c r="R10180" s="17"/>
      <c r="S10180" s="17"/>
      <c r="T10180" s="17"/>
      <c r="U10180" s="17"/>
      <c r="V10180" s="17"/>
      <c r="W10180" s="17"/>
    </row>
    <row r="10181" spans="3:23">
      <c r="C10181" s="3"/>
      <c r="E10181" s="2"/>
      <c r="H10181" s="40"/>
      <c r="I10181" s="10"/>
      <c r="J10181" s="9"/>
      <c r="K10181" s="53"/>
      <c r="L10181" s="54"/>
      <c r="P10181" s="17"/>
      <c r="Q10181" s="17"/>
      <c r="R10181" s="17"/>
      <c r="S10181" s="17"/>
      <c r="T10181" s="17"/>
      <c r="U10181" s="17"/>
      <c r="V10181" s="17"/>
      <c r="W10181" s="17"/>
    </row>
    <row r="10182" spans="3:23">
      <c r="C10182" s="3"/>
      <c r="E10182" s="2"/>
      <c r="H10182" s="40"/>
      <c r="I10182" s="10"/>
      <c r="J10182" s="9"/>
      <c r="K10182" s="53"/>
      <c r="L10182" s="54"/>
      <c r="P10182" s="17"/>
      <c r="Q10182" s="17"/>
      <c r="R10182" s="17"/>
      <c r="S10182" s="17"/>
      <c r="T10182" s="17"/>
      <c r="U10182" s="17"/>
      <c r="V10182" s="17"/>
      <c r="W10182" s="17"/>
    </row>
    <row r="10183" spans="3:23">
      <c r="C10183" s="3"/>
      <c r="E10183" s="2"/>
      <c r="H10183" s="40"/>
      <c r="I10183" s="10"/>
      <c r="J10183" s="9"/>
      <c r="K10183" s="53"/>
      <c r="L10183" s="54"/>
      <c r="P10183" s="17"/>
      <c r="Q10183" s="17"/>
      <c r="R10183" s="17"/>
      <c r="S10183" s="17"/>
      <c r="T10183" s="17"/>
      <c r="U10183" s="17"/>
      <c r="V10183" s="17"/>
      <c r="W10183" s="17"/>
    </row>
    <row r="10184" spans="3:23">
      <c r="C10184" s="3"/>
      <c r="E10184" s="2"/>
      <c r="H10184" s="40"/>
      <c r="I10184" s="10"/>
      <c r="J10184" s="9"/>
      <c r="K10184" s="53"/>
      <c r="L10184" s="54"/>
      <c r="P10184" s="17"/>
      <c r="Q10184" s="17"/>
      <c r="R10184" s="17"/>
      <c r="S10184" s="17"/>
      <c r="T10184" s="17"/>
      <c r="U10184" s="17"/>
      <c r="V10184" s="17"/>
      <c r="W10184" s="17"/>
    </row>
    <row r="10185" spans="3:23">
      <c r="C10185" s="3"/>
      <c r="E10185" s="2"/>
      <c r="H10185" s="40"/>
      <c r="I10185" s="10"/>
      <c r="J10185" s="9"/>
      <c r="K10185" s="53"/>
      <c r="L10185" s="54"/>
      <c r="P10185" s="17"/>
      <c r="Q10185" s="17"/>
      <c r="R10185" s="17"/>
      <c r="S10185" s="17"/>
      <c r="T10185" s="17"/>
      <c r="U10185" s="17"/>
      <c r="V10185" s="17"/>
      <c r="W10185" s="17"/>
    </row>
    <row r="10186" spans="3:23">
      <c r="C10186" s="3"/>
      <c r="E10186" s="2"/>
      <c r="H10186" s="40"/>
      <c r="I10186" s="10"/>
      <c r="J10186" s="9"/>
      <c r="K10186" s="53"/>
      <c r="L10186" s="54"/>
      <c r="P10186" s="17"/>
      <c r="Q10186" s="17"/>
      <c r="R10186" s="17"/>
      <c r="S10186" s="17"/>
      <c r="T10186" s="17"/>
      <c r="U10186" s="17"/>
      <c r="V10186" s="17"/>
      <c r="W10186" s="17"/>
    </row>
    <row r="10187" spans="3:23">
      <c r="C10187" s="3"/>
      <c r="E10187" s="2"/>
      <c r="H10187" s="40"/>
      <c r="I10187" s="10"/>
      <c r="J10187" s="9"/>
      <c r="K10187" s="53"/>
      <c r="L10187" s="54"/>
      <c r="P10187" s="17"/>
      <c r="Q10187" s="17"/>
      <c r="R10187" s="17"/>
      <c r="S10187" s="17"/>
      <c r="T10187" s="17"/>
      <c r="U10187" s="17"/>
      <c r="V10187" s="17"/>
      <c r="W10187" s="17"/>
    </row>
    <row r="10188" spans="3:23">
      <c r="C10188" s="3"/>
      <c r="E10188" s="2"/>
      <c r="H10188" s="40"/>
      <c r="I10188" s="10"/>
      <c r="J10188" s="9"/>
      <c r="K10188" s="53"/>
      <c r="L10188" s="54"/>
      <c r="P10188" s="17"/>
      <c r="Q10188" s="17"/>
      <c r="R10188" s="17"/>
      <c r="S10188" s="17"/>
      <c r="T10188" s="17"/>
      <c r="U10188" s="17"/>
      <c r="V10188" s="17"/>
      <c r="W10188" s="17"/>
    </row>
    <row r="10189" spans="3:23">
      <c r="C10189" s="3"/>
      <c r="E10189" s="2"/>
      <c r="H10189" s="40"/>
      <c r="I10189" s="10"/>
      <c r="J10189" s="9"/>
      <c r="K10189" s="53"/>
      <c r="L10189" s="54"/>
      <c r="P10189" s="17"/>
      <c r="Q10189" s="17"/>
      <c r="R10189" s="17"/>
      <c r="S10189" s="17"/>
      <c r="T10189" s="17"/>
      <c r="U10189" s="17"/>
      <c r="V10189" s="17"/>
      <c r="W10189" s="17"/>
    </row>
    <row r="10190" spans="3:23">
      <c r="C10190" s="3"/>
      <c r="E10190" s="2"/>
      <c r="H10190" s="40"/>
      <c r="I10190" s="10"/>
      <c r="J10190" s="9"/>
      <c r="K10190" s="53"/>
      <c r="L10190" s="54"/>
      <c r="P10190" s="17"/>
      <c r="Q10190" s="17"/>
      <c r="R10190" s="17"/>
      <c r="S10190" s="17"/>
      <c r="T10190" s="17"/>
      <c r="U10190" s="17"/>
      <c r="V10190" s="17"/>
      <c r="W10190" s="17"/>
    </row>
    <row r="10191" spans="3:23">
      <c r="C10191" s="3"/>
      <c r="E10191" s="2"/>
      <c r="H10191" s="40"/>
      <c r="I10191" s="10"/>
      <c r="J10191" s="9"/>
      <c r="K10191" s="53"/>
      <c r="L10191" s="54"/>
      <c r="P10191" s="17"/>
      <c r="Q10191" s="17"/>
      <c r="R10191" s="17"/>
      <c r="S10191" s="17"/>
      <c r="T10191" s="17"/>
      <c r="U10191" s="17"/>
      <c r="V10191" s="17"/>
      <c r="W10191" s="17"/>
    </row>
    <row r="10192" spans="3:23">
      <c r="C10192" s="3"/>
      <c r="E10192" s="2"/>
      <c r="H10192" s="40"/>
      <c r="I10192" s="10"/>
      <c r="J10192" s="9"/>
      <c r="K10192" s="53"/>
      <c r="L10192" s="54"/>
      <c r="P10192" s="17"/>
      <c r="Q10192" s="17"/>
      <c r="R10192" s="17"/>
      <c r="S10192" s="17"/>
      <c r="T10192" s="17"/>
      <c r="U10192" s="17"/>
      <c r="V10192" s="17"/>
      <c r="W10192" s="17"/>
    </row>
    <row r="10193" spans="3:23">
      <c r="C10193" s="3"/>
      <c r="E10193" s="2"/>
      <c r="H10193" s="40"/>
      <c r="I10193" s="10"/>
      <c r="J10193" s="9"/>
      <c r="K10193" s="53"/>
      <c r="L10193" s="54"/>
      <c r="P10193" s="17"/>
      <c r="Q10193" s="17"/>
      <c r="R10193" s="17"/>
      <c r="S10193" s="17"/>
      <c r="T10193" s="17"/>
      <c r="U10193" s="17"/>
      <c r="V10193" s="17"/>
      <c r="W10193" s="17"/>
    </row>
    <row r="10194" spans="3:23">
      <c r="C10194" s="3"/>
      <c r="E10194" s="2"/>
      <c r="H10194" s="40"/>
      <c r="I10194" s="10"/>
      <c r="J10194" s="9"/>
      <c r="K10194" s="53"/>
      <c r="L10194" s="54"/>
      <c r="P10194" s="17"/>
      <c r="Q10194" s="17"/>
      <c r="R10194" s="17"/>
      <c r="S10194" s="17"/>
      <c r="T10194" s="17"/>
      <c r="U10194" s="17"/>
      <c r="V10194" s="17"/>
      <c r="W10194" s="17"/>
    </row>
    <row r="10195" spans="3:23">
      <c r="C10195" s="3"/>
      <c r="E10195" s="2"/>
      <c r="H10195" s="40"/>
      <c r="I10195" s="10"/>
      <c r="J10195" s="9"/>
      <c r="K10195" s="53"/>
      <c r="L10195" s="54"/>
      <c r="P10195" s="17"/>
      <c r="Q10195" s="17"/>
      <c r="R10195" s="17"/>
      <c r="S10195" s="17"/>
      <c r="T10195" s="17"/>
      <c r="U10195" s="17"/>
      <c r="V10195" s="17"/>
      <c r="W10195" s="17"/>
    </row>
    <row r="10196" spans="3:23">
      <c r="C10196" s="3"/>
      <c r="E10196" s="2"/>
      <c r="H10196" s="40"/>
      <c r="I10196" s="10"/>
      <c r="J10196" s="9"/>
      <c r="K10196" s="53"/>
      <c r="L10196" s="54"/>
      <c r="P10196" s="17"/>
      <c r="Q10196" s="17"/>
      <c r="R10196" s="17"/>
      <c r="S10196" s="17"/>
      <c r="T10196" s="17"/>
      <c r="U10196" s="17"/>
      <c r="V10196" s="17"/>
      <c r="W10196" s="17"/>
    </row>
    <row r="10197" spans="3:23">
      <c r="C10197" s="3"/>
      <c r="E10197" s="2"/>
      <c r="H10197" s="40"/>
      <c r="I10197" s="10"/>
      <c r="J10197" s="9"/>
      <c r="K10197" s="53"/>
      <c r="L10197" s="54"/>
      <c r="P10197" s="17"/>
      <c r="Q10197" s="17"/>
      <c r="R10197" s="17"/>
      <c r="S10197" s="17"/>
      <c r="T10197" s="17"/>
      <c r="U10197" s="17"/>
      <c r="V10197" s="17"/>
      <c r="W10197" s="17"/>
    </row>
    <row r="10198" spans="3:23">
      <c r="C10198" s="3"/>
      <c r="E10198" s="2"/>
      <c r="H10198" s="40"/>
      <c r="I10198" s="10"/>
      <c r="J10198" s="9"/>
      <c r="K10198" s="53"/>
      <c r="L10198" s="54"/>
      <c r="P10198" s="17"/>
      <c r="Q10198" s="17"/>
      <c r="R10198" s="17"/>
      <c r="S10198" s="17"/>
      <c r="T10198" s="17"/>
      <c r="U10198" s="17"/>
      <c r="V10198" s="17"/>
      <c r="W10198" s="17"/>
    </row>
    <row r="10199" spans="3:23">
      <c r="C10199" s="3"/>
      <c r="E10199" s="2"/>
      <c r="H10199" s="40"/>
      <c r="I10199" s="10"/>
      <c r="J10199" s="9"/>
      <c r="K10199" s="53"/>
      <c r="L10199" s="54"/>
      <c r="P10199" s="17"/>
      <c r="Q10199" s="17"/>
      <c r="R10199" s="17"/>
      <c r="S10199" s="17"/>
      <c r="T10199" s="17"/>
      <c r="U10199" s="17"/>
      <c r="V10199" s="17"/>
      <c r="W10199" s="17"/>
    </row>
    <row r="10200" spans="3:23">
      <c r="C10200" s="3"/>
      <c r="E10200" s="2"/>
      <c r="H10200" s="40"/>
      <c r="I10200" s="10"/>
      <c r="J10200" s="9"/>
      <c r="K10200" s="53"/>
      <c r="L10200" s="54"/>
      <c r="P10200" s="17"/>
      <c r="Q10200" s="17"/>
      <c r="R10200" s="17"/>
      <c r="S10200" s="17"/>
      <c r="T10200" s="17"/>
      <c r="U10200" s="17"/>
      <c r="V10200" s="17"/>
      <c r="W10200" s="17"/>
    </row>
    <row r="10201" spans="3:23">
      <c r="C10201" s="3"/>
      <c r="E10201" s="2"/>
      <c r="H10201" s="40"/>
      <c r="I10201" s="10"/>
      <c r="J10201" s="9"/>
      <c r="K10201" s="53"/>
      <c r="L10201" s="54"/>
      <c r="P10201" s="17"/>
      <c r="Q10201" s="17"/>
      <c r="R10201" s="17"/>
      <c r="S10201" s="17"/>
      <c r="T10201" s="17"/>
      <c r="U10201" s="17"/>
      <c r="V10201" s="17"/>
      <c r="W10201" s="17"/>
    </row>
    <row r="10202" spans="3:23">
      <c r="C10202" s="3"/>
      <c r="E10202" s="2"/>
      <c r="H10202" s="40"/>
      <c r="I10202" s="10"/>
      <c r="J10202" s="9"/>
      <c r="K10202" s="53"/>
      <c r="L10202" s="54"/>
      <c r="P10202" s="17"/>
      <c r="Q10202" s="17"/>
      <c r="R10202" s="17"/>
      <c r="S10202" s="17"/>
      <c r="T10202" s="17"/>
      <c r="U10202" s="17"/>
      <c r="V10202" s="17"/>
      <c r="W10202" s="17"/>
    </row>
    <row r="10203" spans="3:23">
      <c r="C10203" s="3"/>
      <c r="E10203" s="2"/>
      <c r="H10203" s="40"/>
      <c r="I10203" s="10"/>
      <c r="J10203" s="9"/>
      <c r="K10203" s="53"/>
      <c r="L10203" s="54"/>
      <c r="P10203" s="17"/>
      <c r="Q10203" s="17"/>
      <c r="R10203" s="17"/>
      <c r="S10203" s="17"/>
      <c r="T10203" s="17"/>
      <c r="U10203" s="17"/>
      <c r="V10203" s="17"/>
      <c r="W10203" s="17"/>
    </row>
    <row r="10204" spans="3:23">
      <c r="C10204" s="3"/>
      <c r="E10204" s="2"/>
      <c r="H10204" s="40"/>
      <c r="I10204" s="10"/>
      <c r="J10204" s="9"/>
      <c r="K10204" s="53"/>
      <c r="L10204" s="54"/>
      <c r="P10204" s="17"/>
      <c r="Q10204" s="17"/>
      <c r="R10204" s="17"/>
      <c r="S10204" s="17"/>
      <c r="T10204" s="17"/>
      <c r="U10204" s="17"/>
      <c r="V10204" s="17"/>
      <c r="W10204" s="17"/>
    </row>
    <row r="10205" spans="3:23">
      <c r="C10205" s="3"/>
      <c r="E10205" s="2"/>
      <c r="H10205" s="40"/>
      <c r="I10205" s="10"/>
      <c r="J10205" s="9"/>
      <c r="K10205" s="53"/>
      <c r="L10205" s="54"/>
      <c r="P10205" s="17"/>
      <c r="Q10205" s="17"/>
      <c r="R10205" s="17"/>
      <c r="S10205" s="17"/>
      <c r="T10205" s="17"/>
      <c r="U10205" s="17"/>
      <c r="V10205" s="17"/>
      <c r="W10205" s="17"/>
    </row>
    <row r="10206" spans="3:23">
      <c r="C10206" s="3"/>
      <c r="E10206" s="2"/>
      <c r="H10206" s="40"/>
      <c r="I10206" s="10"/>
      <c r="J10206" s="9"/>
      <c r="K10206" s="53"/>
      <c r="L10206" s="54"/>
      <c r="P10206" s="17"/>
      <c r="Q10206" s="17"/>
      <c r="R10206" s="17"/>
      <c r="S10206" s="17"/>
      <c r="T10206" s="17"/>
      <c r="U10206" s="17"/>
      <c r="V10206" s="17"/>
      <c r="W10206" s="17"/>
    </row>
    <row r="10207" spans="3:23">
      <c r="C10207" s="3"/>
      <c r="E10207" s="2"/>
      <c r="H10207" s="40"/>
      <c r="I10207" s="10"/>
      <c r="J10207" s="9"/>
      <c r="K10207" s="53"/>
      <c r="L10207" s="54"/>
      <c r="P10207" s="17"/>
      <c r="Q10207" s="17"/>
      <c r="R10207" s="17"/>
      <c r="S10207" s="17"/>
      <c r="T10207" s="17"/>
      <c r="U10207" s="17"/>
      <c r="V10207" s="17"/>
      <c r="W10207" s="17"/>
    </row>
    <row r="10208" spans="3:23">
      <c r="C10208" s="3"/>
      <c r="E10208" s="2"/>
      <c r="H10208" s="40"/>
      <c r="I10208" s="10"/>
      <c r="J10208" s="9"/>
      <c r="K10208" s="53"/>
      <c r="L10208" s="54"/>
      <c r="P10208" s="17"/>
      <c r="Q10208" s="17"/>
      <c r="R10208" s="17"/>
      <c r="S10208" s="17"/>
      <c r="T10208" s="17"/>
      <c r="U10208" s="17"/>
      <c r="V10208" s="17"/>
      <c r="W10208" s="17"/>
    </row>
    <row r="10209" spans="3:23">
      <c r="C10209" s="3"/>
      <c r="E10209" s="2"/>
      <c r="H10209" s="40"/>
      <c r="I10209" s="10"/>
      <c r="J10209" s="9"/>
      <c r="K10209" s="53"/>
      <c r="L10209" s="54"/>
      <c r="P10209" s="17"/>
      <c r="Q10209" s="17"/>
      <c r="R10209" s="17"/>
      <c r="S10209" s="17"/>
      <c r="T10209" s="17"/>
      <c r="U10209" s="17"/>
      <c r="V10209" s="17"/>
      <c r="W10209" s="17"/>
    </row>
    <row r="10210" spans="3:23">
      <c r="C10210" s="3"/>
      <c r="E10210" s="2"/>
      <c r="H10210" s="40"/>
      <c r="I10210" s="10"/>
      <c r="J10210" s="9"/>
      <c r="K10210" s="53"/>
      <c r="L10210" s="54"/>
      <c r="P10210" s="17"/>
      <c r="Q10210" s="17"/>
      <c r="R10210" s="17"/>
      <c r="S10210" s="17"/>
      <c r="T10210" s="17"/>
      <c r="U10210" s="17"/>
      <c r="V10210" s="17"/>
      <c r="W10210" s="17"/>
    </row>
    <row r="10211" spans="3:23">
      <c r="C10211" s="3"/>
      <c r="E10211" s="2"/>
      <c r="H10211" s="40"/>
      <c r="I10211" s="10"/>
      <c r="J10211" s="9"/>
      <c r="K10211" s="53"/>
      <c r="L10211" s="54"/>
      <c r="P10211" s="17"/>
      <c r="Q10211" s="17"/>
      <c r="R10211" s="17"/>
      <c r="S10211" s="17"/>
      <c r="T10211" s="17"/>
      <c r="U10211" s="17"/>
      <c r="V10211" s="17"/>
      <c r="W10211" s="17"/>
    </row>
    <row r="10212" spans="3:23">
      <c r="C10212" s="3"/>
      <c r="E10212" s="2"/>
      <c r="H10212" s="40"/>
      <c r="I10212" s="10"/>
      <c r="J10212" s="9"/>
      <c r="K10212" s="53"/>
      <c r="L10212" s="54"/>
      <c r="P10212" s="17"/>
      <c r="Q10212" s="17"/>
      <c r="R10212" s="17"/>
      <c r="S10212" s="17"/>
      <c r="T10212" s="17"/>
      <c r="U10212" s="17"/>
      <c r="V10212" s="17"/>
      <c r="W10212" s="17"/>
    </row>
    <row r="10213" spans="3:23">
      <c r="C10213" s="3"/>
      <c r="E10213" s="2"/>
      <c r="H10213" s="40"/>
      <c r="I10213" s="10"/>
      <c r="J10213" s="9"/>
      <c r="K10213" s="53"/>
      <c r="L10213" s="54"/>
      <c r="P10213" s="17"/>
      <c r="Q10213" s="17"/>
      <c r="R10213" s="17"/>
      <c r="S10213" s="17"/>
      <c r="T10213" s="17"/>
      <c r="U10213" s="17"/>
      <c r="V10213" s="17"/>
      <c r="W10213" s="17"/>
    </row>
    <row r="10214" spans="3:23">
      <c r="C10214" s="3"/>
      <c r="E10214" s="2"/>
      <c r="H10214" s="40"/>
      <c r="I10214" s="10"/>
      <c r="J10214" s="9"/>
      <c r="K10214" s="53"/>
      <c r="L10214" s="54"/>
      <c r="P10214" s="17"/>
      <c r="Q10214" s="17"/>
      <c r="R10214" s="17"/>
      <c r="S10214" s="17"/>
      <c r="T10214" s="17"/>
      <c r="U10214" s="17"/>
      <c r="V10214" s="17"/>
      <c r="W10214" s="17"/>
    </row>
    <row r="10215" spans="3:23">
      <c r="C10215" s="3"/>
      <c r="E10215" s="2"/>
      <c r="H10215" s="40"/>
      <c r="I10215" s="10"/>
      <c r="J10215" s="9"/>
      <c r="K10215" s="53"/>
      <c r="L10215" s="54"/>
      <c r="P10215" s="17"/>
      <c r="Q10215" s="17"/>
      <c r="R10215" s="17"/>
      <c r="S10215" s="17"/>
      <c r="T10215" s="17"/>
      <c r="U10215" s="17"/>
      <c r="V10215" s="17"/>
      <c r="W10215" s="17"/>
    </row>
    <row r="10216" spans="3:23">
      <c r="C10216" s="3"/>
      <c r="E10216" s="2"/>
      <c r="H10216" s="40"/>
      <c r="I10216" s="10"/>
      <c r="J10216" s="9"/>
      <c r="K10216" s="53"/>
      <c r="L10216" s="54"/>
      <c r="P10216" s="17"/>
      <c r="Q10216" s="17"/>
      <c r="R10216" s="17"/>
      <c r="S10216" s="17"/>
      <c r="T10216" s="17"/>
      <c r="U10216" s="17"/>
      <c r="V10216" s="17"/>
      <c r="W10216" s="17"/>
    </row>
    <row r="10217" spans="3:23">
      <c r="C10217" s="3"/>
      <c r="E10217" s="2"/>
      <c r="H10217" s="40"/>
      <c r="I10217" s="10"/>
      <c r="J10217" s="9"/>
      <c r="K10217" s="53"/>
      <c r="L10217" s="54"/>
      <c r="P10217" s="17"/>
      <c r="Q10217" s="17"/>
      <c r="R10217" s="17"/>
      <c r="S10217" s="17"/>
      <c r="T10217" s="17"/>
      <c r="U10217" s="17"/>
      <c r="V10217" s="17"/>
      <c r="W10217" s="17"/>
    </row>
    <row r="10218" spans="3:23">
      <c r="C10218" s="3"/>
      <c r="E10218" s="2"/>
      <c r="H10218" s="40"/>
      <c r="I10218" s="10"/>
      <c r="J10218" s="9"/>
      <c r="K10218" s="53"/>
      <c r="L10218" s="54"/>
      <c r="P10218" s="17"/>
      <c r="Q10218" s="17"/>
      <c r="R10218" s="17"/>
      <c r="S10218" s="17"/>
      <c r="T10218" s="17"/>
      <c r="U10218" s="17"/>
      <c r="V10218" s="17"/>
      <c r="W10218" s="17"/>
    </row>
    <row r="10219" spans="3:23">
      <c r="C10219" s="3"/>
      <c r="E10219" s="2"/>
      <c r="H10219" s="40"/>
      <c r="I10219" s="10"/>
      <c r="J10219" s="9"/>
      <c r="K10219" s="53"/>
      <c r="L10219" s="54"/>
      <c r="P10219" s="17"/>
      <c r="Q10219" s="17"/>
      <c r="R10219" s="17"/>
      <c r="S10219" s="17"/>
      <c r="T10219" s="17"/>
      <c r="U10219" s="17"/>
      <c r="V10219" s="17"/>
      <c r="W10219" s="17"/>
    </row>
    <row r="10220" spans="3:23">
      <c r="C10220" s="3"/>
      <c r="E10220" s="2"/>
      <c r="H10220" s="40"/>
      <c r="I10220" s="10"/>
      <c r="J10220" s="9"/>
      <c r="K10220" s="53"/>
      <c r="L10220" s="54"/>
      <c r="P10220" s="17"/>
      <c r="Q10220" s="17"/>
      <c r="R10220" s="17"/>
      <c r="S10220" s="17"/>
      <c r="T10220" s="17"/>
      <c r="U10220" s="17"/>
      <c r="V10220" s="17"/>
      <c r="W10220" s="17"/>
    </row>
    <row r="10221" spans="3:23">
      <c r="C10221" s="3"/>
      <c r="E10221" s="2"/>
      <c r="H10221" s="40"/>
      <c r="I10221" s="10"/>
      <c r="J10221" s="9"/>
      <c r="K10221" s="53"/>
      <c r="L10221" s="54"/>
      <c r="P10221" s="17"/>
      <c r="Q10221" s="17"/>
      <c r="R10221" s="17"/>
      <c r="S10221" s="17"/>
      <c r="T10221" s="17"/>
      <c r="U10221" s="17"/>
      <c r="V10221" s="17"/>
      <c r="W10221" s="17"/>
    </row>
    <row r="10222" spans="3:23">
      <c r="C10222" s="3"/>
      <c r="E10222" s="2"/>
      <c r="H10222" s="40"/>
      <c r="I10222" s="10"/>
      <c r="J10222" s="9"/>
      <c r="K10222" s="53"/>
      <c r="L10222" s="54"/>
      <c r="P10222" s="17"/>
      <c r="Q10222" s="17"/>
      <c r="R10222" s="17"/>
      <c r="S10222" s="17"/>
      <c r="T10222" s="17"/>
      <c r="U10222" s="17"/>
      <c r="V10222" s="17"/>
      <c r="W10222" s="17"/>
    </row>
    <row r="10223" spans="3:23">
      <c r="C10223" s="3"/>
      <c r="E10223" s="2"/>
      <c r="H10223" s="40"/>
      <c r="I10223" s="10"/>
      <c r="J10223" s="9"/>
      <c r="K10223" s="53"/>
      <c r="L10223" s="54"/>
      <c r="P10223" s="17"/>
      <c r="Q10223" s="17"/>
      <c r="R10223" s="17"/>
      <c r="S10223" s="17"/>
      <c r="T10223" s="17"/>
      <c r="U10223" s="17"/>
      <c r="V10223" s="17"/>
      <c r="W10223" s="17"/>
    </row>
    <row r="10224" spans="3:23">
      <c r="C10224" s="3"/>
      <c r="E10224" s="2"/>
      <c r="H10224" s="40"/>
      <c r="I10224" s="10"/>
      <c r="J10224" s="9"/>
      <c r="K10224" s="53"/>
      <c r="L10224" s="54"/>
      <c r="P10224" s="17"/>
      <c r="Q10224" s="17"/>
      <c r="R10224" s="17"/>
      <c r="S10224" s="17"/>
      <c r="T10224" s="17"/>
      <c r="U10224" s="17"/>
      <c r="V10224" s="17"/>
      <c r="W10224" s="17"/>
    </row>
    <row r="10225" spans="3:23">
      <c r="C10225" s="3"/>
      <c r="E10225" s="2"/>
      <c r="H10225" s="40"/>
      <c r="I10225" s="10"/>
      <c r="J10225" s="9"/>
      <c r="K10225" s="53"/>
      <c r="L10225" s="54"/>
      <c r="P10225" s="17"/>
      <c r="Q10225" s="17"/>
      <c r="R10225" s="17"/>
      <c r="S10225" s="17"/>
      <c r="T10225" s="17"/>
      <c r="U10225" s="17"/>
      <c r="V10225" s="17"/>
      <c r="W10225" s="17"/>
    </row>
    <row r="10226" spans="3:23">
      <c r="C10226" s="3"/>
      <c r="E10226" s="2"/>
      <c r="H10226" s="40"/>
      <c r="I10226" s="10"/>
      <c r="J10226" s="9"/>
      <c r="K10226" s="53"/>
      <c r="L10226" s="54"/>
      <c r="P10226" s="17"/>
      <c r="Q10226" s="17"/>
      <c r="R10226" s="17"/>
      <c r="S10226" s="17"/>
      <c r="T10226" s="17"/>
      <c r="U10226" s="17"/>
      <c r="V10226" s="17"/>
      <c r="W10226" s="17"/>
    </row>
    <row r="10227" spans="3:23">
      <c r="C10227" s="3"/>
      <c r="E10227" s="2"/>
      <c r="H10227" s="40"/>
      <c r="I10227" s="10"/>
      <c r="J10227" s="9"/>
      <c r="K10227" s="53"/>
      <c r="L10227" s="54"/>
      <c r="P10227" s="17"/>
      <c r="Q10227" s="17"/>
      <c r="R10227" s="17"/>
      <c r="S10227" s="17"/>
      <c r="T10227" s="17"/>
      <c r="U10227" s="17"/>
      <c r="V10227" s="17"/>
      <c r="W10227" s="17"/>
    </row>
    <row r="10228" spans="3:23">
      <c r="C10228" s="3"/>
      <c r="E10228" s="2"/>
      <c r="H10228" s="40"/>
      <c r="I10228" s="10"/>
      <c r="J10228" s="9"/>
      <c r="K10228" s="53"/>
      <c r="L10228" s="54"/>
      <c r="P10228" s="17"/>
      <c r="Q10228" s="17"/>
      <c r="R10228" s="17"/>
      <c r="S10228" s="17"/>
      <c r="T10228" s="17"/>
      <c r="U10228" s="17"/>
      <c r="V10228" s="17"/>
      <c r="W10228" s="17"/>
    </row>
    <row r="10229" spans="3:23">
      <c r="C10229" s="3"/>
      <c r="E10229" s="2"/>
      <c r="H10229" s="40"/>
      <c r="I10229" s="10"/>
      <c r="J10229" s="9"/>
      <c r="K10229" s="53"/>
      <c r="L10229" s="54"/>
      <c r="P10229" s="17"/>
      <c r="Q10229" s="17"/>
      <c r="R10229" s="17"/>
      <c r="S10229" s="17"/>
      <c r="T10229" s="17"/>
      <c r="U10229" s="17"/>
      <c r="V10229" s="17"/>
      <c r="W10229" s="17"/>
    </row>
    <row r="10230" spans="3:23">
      <c r="C10230" s="3"/>
      <c r="E10230" s="2"/>
      <c r="H10230" s="40"/>
      <c r="I10230" s="10"/>
      <c r="J10230" s="9"/>
      <c r="K10230" s="53"/>
      <c r="L10230" s="54"/>
      <c r="P10230" s="17"/>
      <c r="Q10230" s="17"/>
      <c r="R10230" s="17"/>
      <c r="S10230" s="17"/>
      <c r="T10230" s="17"/>
      <c r="U10230" s="17"/>
      <c r="V10230" s="17"/>
      <c r="W10230" s="17"/>
    </row>
    <row r="10231" spans="3:23">
      <c r="C10231" s="3"/>
      <c r="E10231" s="2"/>
      <c r="H10231" s="40"/>
      <c r="I10231" s="10"/>
      <c r="J10231" s="9"/>
      <c r="K10231" s="53"/>
      <c r="L10231" s="54"/>
      <c r="P10231" s="17"/>
      <c r="Q10231" s="17"/>
      <c r="R10231" s="17"/>
      <c r="S10231" s="17"/>
      <c r="T10231" s="17"/>
      <c r="U10231" s="17"/>
      <c r="V10231" s="17"/>
      <c r="W10231" s="17"/>
    </row>
    <row r="10232" spans="3:23">
      <c r="C10232" s="3"/>
      <c r="E10232" s="2"/>
      <c r="H10232" s="40"/>
      <c r="I10232" s="10"/>
      <c r="J10232" s="9"/>
      <c r="K10232" s="53"/>
      <c r="L10232" s="54"/>
      <c r="P10232" s="17"/>
      <c r="Q10232" s="17"/>
      <c r="R10232" s="17"/>
      <c r="S10232" s="17"/>
      <c r="T10232" s="17"/>
      <c r="U10232" s="17"/>
      <c r="V10232" s="17"/>
      <c r="W10232" s="17"/>
    </row>
    <row r="10233" spans="3:23">
      <c r="C10233" s="3"/>
      <c r="E10233" s="2"/>
      <c r="H10233" s="40"/>
      <c r="I10233" s="10"/>
      <c r="J10233" s="9"/>
      <c r="K10233" s="53"/>
      <c r="L10233" s="54"/>
      <c r="P10233" s="17"/>
      <c r="Q10233" s="17"/>
      <c r="R10233" s="17"/>
      <c r="S10233" s="17"/>
      <c r="T10233" s="17"/>
      <c r="U10233" s="17"/>
      <c r="V10233" s="17"/>
      <c r="W10233" s="17"/>
    </row>
    <row r="10234" spans="3:23">
      <c r="C10234" s="3"/>
      <c r="E10234" s="2"/>
      <c r="H10234" s="40"/>
      <c r="I10234" s="10"/>
      <c r="J10234" s="9"/>
      <c r="K10234" s="53"/>
      <c r="L10234" s="54"/>
      <c r="P10234" s="17"/>
      <c r="Q10234" s="17"/>
      <c r="R10234" s="17"/>
      <c r="S10234" s="17"/>
      <c r="T10234" s="17"/>
      <c r="U10234" s="17"/>
      <c r="V10234" s="17"/>
      <c r="W10234" s="17"/>
    </row>
    <row r="10235" spans="3:23">
      <c r="C10235" s="3"/>
      <c r="E10235" s="2"/>
      <c r="H10235" s="40"/>
      <c r="I10235" s="10"/>
      <c r="J10235" s="9"/>
      <c r="K10235" s="53"/>
      <c r="L10235" s="54"/>
      <c r="P10235" s="17"/>
      <c r="Q10235" s="17"/>
      <c r="R10235" s="17"/>
      <c r="S10235" s="17"/>
      <c r="T10235" s="17"/>
      <c r="U10235" s="17"/>
      <c r="V10235" s="17"/>
      <c r="W10235" s="17"/>
    </row>
    <row r="10236" spans="3:23">
      <c r="C10236" s="3"/>
      <c r="E10236" s="2"/>
      <c r="H10236" s="40"/>
      <c r="I10236" s="10"/>
      <c r="J10236" s="9"/>
      <c r="K10236" s="53"/>
      <c r="L10236" s="54"/>
      <c r="P10236" s="17"/>
      <c r="Q10236" s="17"/>
      <c r="R10236" s="17"/>
      <c r="S10236" s="17"/>
      <c r="T10236" s="17"/>
      <c r="U10236" s="17"/>
      <c r="V10236" s="17"/>
      <c r="W10236" s="17"/>
    </row>
    <row r="10237" spans="3:23">
      <c r="C10237" s="3"/>
      <c r="E10237" s="2"/>
      <c r="H10237" s="40"/>
      <c r="I10237" s="10"/>
      <c r="J10237" s="9"/>
      <c r="K10237" s="53"/>
      <c r="L10237" s="54"/>
      <c r="P10237" s="17"/>
      <c r="Q10237" s="17"/>
      <c r="R10237" s="17"/>
      <c r="S10237" s="17"/>
      <c r="T10237" s="17"/>
      <c r="U10237" s="17"/>
      <c r="V10237" s="17"/>
      <c r="W10237" s="17"/>
    </row>
    <row r="10238" spans="3:23">
      <c r="C10238" s="3"/>
      <c r="E10238" s="2"/>
      <c r="H10238" s="40"/>
      <c r="I10238" s="10"/>
      <c r="J10238" s="9"/>
      <c r="K10238" s="53"/>
      <c r="L10238" s="54"/>
      <c r="P10238" s="17"/>
      <c r="Q10238" s="17"/>
      <c r="R10238" s="17"/>
      <c r="S10238" s="17"/>
      <c r="T10238" s="17"/>
      <c r="U10238" s="17"/>
      <c r="V10238" s="17"/>
      <c r="W10238" s="17"/>
    </row>
    <row r="10239" spans="3:23">
      <c r="C10239" s="3"/>
      <c r="E10239" s="2"/>
      <c r="H10239" s="40"/>
      <c r="I10239" s="10"/>
      <c r="J10239" s="9"/>
      <c r="K10239" s="53"/>
      <c r="L10239" s="54"/>
      <c r="P10239" s="17"/>
      <c r="Q10239" s="17"/>
      <c r="R10239" s="17"/>
      <c r="S10239" s="17"/>
      <c r="T10239" s="17"/>
      <c r="U10239" s="17"/>
      <c r="V10239" s="17"/>
      <c r="W10239" s="17"/>
    </row>
    <row r="10240" spans="3:23">
      <c r="C10240" s="3"/>
      <c r="E10240" s="2"/>
      <c r="H10240" s="40"/>
      <c r="I10240" s="10"/>
      <c r="J10240" s="9"/>
      <c r="K10240" s="53"/>
      <c r="L10240" s="54"/>
      <c r="P10240" s="17"/>
      <c r="Q10240" s="17"/>
      <c r="R10240" s="17"/>
      <c r="S10240" s="17"/>
      <c r="T10240" s="17"/>
      <c r="U10240" s="17"/>
      <c r="V10240" s="17"/>
      <c r="W10240" s="17"/>
    </row>
    <row r="10241" spans="3:23">
      <c r="C10241" s="3"/>
      <c r="E10241" s="2"/>
      <c r="H10241" s="40"/>
      <c r="I10241" s="10"/>
      <c r="J10241" s="9"/>
      <c r="K10241" s="53"/>
      <c r="L10241" s="54"/>
      <c r="P10241" s="17"/>
      <c r="Q10241" s="17"/>
      <c r="R10241" s="17"/>
      <c r="S10241" s="17"/>
      <c r="T10241" s="17"/>
      <c r="U10241" s="17"/>
      <c r="V10241" s="17"/>
      <c r="W10241" s="17"/>
    </row>
    <row r="10242" spans="3:23">
      <c r="C10242" s="3"/>
      <c r="E10242" s="2"/>
      <c r="H10242" s="40"/>
      <c r="I10242" s="10"/>
      <c r="J10242" s="9"/>
      <c r="K10242" s="53"/>
      <c r="L10242" s="54"/>
      <c r="P10242" s="17"/>
      <c r="Q10242" s="17"/>
      <c r="R10242" s="17"/>
      <c r="S10242" s="17"/>
      <c r="T10242" s="17"/>
      <c r="U10242" s="17"/>
      <c r="V10242" s="17"/>
      <c r="W10242" s="17"/>
    </row>
    <row r="10243" spans="3:23">
      <c r="C10243" s="3"/>
      <c r="E10243" s="2"/>
      <c r="H10243" s="40"/>
      <c r="I10243" s="10"/>
      <c r="J10243" s="9"/>
      <c r="K10243" s="53"/>
      <c r="L10243" s="54"/>
      <c r="P10243" s="17"/>
      <c r="Q10243" s="17"/>
      <c r="R10243" s="17"/>
      <c r="S10243" s="17"/>
      <c r="T10243" s="17"/>
      <c r="U10243" s="17"/>
      <c r="V10243" s="17"/>
      <c r="W10243" s="17"/>
    </row>
    <row r="10244" spans="3:23">
      <c r="C10244" s="3"/>
      <c r="E10244" s="2"/>
      <c r="H10244" s="40"/>
      <c r="I10244" s="10"/>
      <c r="J10244" s="9"/>
      <c r="K10244" s="53"/>
      <c r="L10244" s="54"/>
      <c r="P10244" s="17"/>
      <c r="Q10244" s="17"/>
      <c r="R10244" s="17"/>
      <c r="S10244" s="17"/>
      <c r="T10244" s="17"/>
      <c r="U10244" s="17"/>
      <c r="V10244" s="17"/>
      <c r="W10244" s="17"/>
    </row>
    <row r="10245" spans="3:23">
      <c r="C10245" s="3"/>
      <c r="E10245" s="2"/>
      <c r="H10245" s="40"/>
      <c r="I10245" s="10"/>
      <c r="J10245" s="9"/>
      <c r="K10245" s="53"/>
      <c r="L10245" s="54"/>
      <c r="P10245" s="17"/>
      <c r="Q10245" s="17"/>
      <c r="R10245" s="17"/>
      <c r="S10245" s="17"/>
      <c r="T10245" s="17"/>
      <c r="U10245" s="17"/>
      <c r="V10245" s="17"/>
      <c r="W10245" s="17"/>
    </row>
    <row r="10246" spans="3:23">
      <c r="C10246" s="3"/>
      <c r="E10246" s="2"/>
      <c r="H10246" s="40"/>
      <c r="I10246" s="10"/>
      <c r="J10246" s="9"/>
      <c r="K10246" s="53"/>
      <c r="L10246" s="54"/>
      <c r="P10246" s="17"/>
      <c r="Q10246" s="17"/>
      <c r="R10246" s="17"/>
      <c r="S10246" s="17"/>
      <c r="T10246" s="17"/>
      <c r="U10246" s="17"/>
      <c r="V10246" s="17"/>
      <c r="W10246" s="17"/>
    </row>
    <row r="10247" spans="3:23">
      <c r="C10247" s="3"/>
      <c r="E10247" s="2"/>
      <c r="H10247" s="40"/>
      <c r="I10247" s="10"/>
      <c r="J10247" s="9"/>
      <c r="K10247" s="53"/>
      <c r="L10247" s="54"/>
      <c r="P10247" s="17"/>
      <c r="Q10247" s="17"/>
      <c r="R10247" s="17"/>
      <c r="S10247" s="17"/>
      <c r="T10247" s="17"/>
      <c r="U10247" s="17"/>
      <c r="V10247" s="17"/>
      <c r="W10247" s="17"/>
    </row>
    <row r="10248" spans="3:23">
      <c r="C10248" s="3"/>
      <c r="E10248" s="2"/>
      <c r="H10248" s="40"/>
      <c r="I10248" s="10"/>
      <c r="J10248" s="9"/>
      <c r="K10248" s="53"/>
      <c r="L10248" s="54"/>
      <c r="P10248" s="17"/>
      <c r="Q10248" s="17"/>
      <c r="R10248" s="17"/>
      <c r="S10248" s="17"/>
      <c r="T10248" s="17"/>
      <c r="U10248" s="17"/>
      <c r="V10248" s="17"/>
      <c r="W10248" s="17"/>
    </row>
    <row r="10249" spans="3:23">
      <c r="C10249" s="3"/>
      <c r="E10249" s="2"/>
      <c r="H10249" s="40"/>
      <c r="I10249" s="10"/>
      <c r="J10249" s="9"/>
      <c r="K10249" s="53"/>
      <c r="L10249" s="54"/>
      <c r="P10249" s="17"/>
      <c r="Q10249" s="17"/>
      <c r="R10249" s="17"/>
      <c r="S10249" s="17"/>
      <c r="T10249" s="17"/>
      <c r="U10249" s="17"/>
      <c r="V10249" s="17"/>
      <c r="W10249" s="17"/>
    </row>
    <row r="10250" spans="3:23">
      <c r="C10250" s="3"/>
      <c r="E10250" s="2"/>
      <c r="H10250" s="40"/>
      <c r="I10250" s="10"/>
      <c r="J10250" s="9"/>
      <c r="K10250" s="53"/>
      <c r="L10250" s="54"/>
      <c r="P10250" s="17"/>
      <c r="Q10250" s="17"/>
      <c r="R10250" s="17"/>
      <c r="S10250" s="17"/>
      <c r="T10250" s="17"/>
      <c r="U10250" s="17"/>
      <c r="V10250" s="17"/>
      <c r="W10250" s="17"/>
    </row>
    <row r="10251" spans="3:23">
      <c r="C10251" s="3"/>
      <c r="E10251" s="2"/>
      <c r="H10251" s="40"/>
      <c r="I10251" s="10"/>
      <c r="J10251" s="9"/>
      <c r="K10251" s="53"/>
      <c r="L10251" s="54"/>
      <c r="P10251" s="17"/>
      <c r="Q10251" s="17"/>
      <c r="R10251" s="17"/>
      <c r="S10251" s="17"/>
      <c r="T10251" s="17"/>
      <c r="U10251" s="17"/>
      <c r="V10251" s="17"/>
      <c r="W10251" s="17"/>
    </row>
    <row r="10252" spans="3:23">
      <c r="C10252" s="3"/>
      <c r="E10252" s="2"/>
      <c r="H10252" s="40"/>
      <c r="I10252" s="10"/>
      <c r="J10252" s="9"/>
      <c r="K10252" s="53"/>
      <c r="L10252" s="54"/>
      <c r="P10252" s="17"/>
      <c r="Q10252" s="17"/>
      <c r="R10252" s="17"/>
      <c r="S10252" s="17"/>
      <c r="T10252" s="17"/>
      <c r="U10252" s="17"/>
      <c r="V10252" s="17"/>
      <c r="W10252" s="17"/>
    </row>
    <row r="10253" spans="3:23">
      <c r="C10253" s="3"/>
      <c r="E10253" s="2"/>
      <c r="H10253" s="40"/>
      <c r="I10253" s="10"/>
      <c r="J10253" s="9"/>
      <c r="K10253" s="53"/>
      <c r="L10253" s="54"/>
      <c r="P10253" s="17"/>
      <c r="Q10253" s="17"/>
      <c r="R10253" s="17"/>
      <c r="S10253" s="17"/>
      <c r="T10253" s="17"/>
      <c r="U10253" s="17"/>
      <c r="V10253" s="17"/>
      <c r="W10253" s="17"/>
    </row>
    <row r="10254" spans="3:23">
      <c r="C10254" s="3"/>
      <c r="E10254" s="2"/>
      <c r="H10254" s="40"/>
      <c r="I10254" s="10"/>
      <c r="J10254" s="9"/>
      <c r="K10254" s="53"/>
      <c r="L10254" s="54"/>
      <c r="P10254" s="17"/>
      <c r="Q10254" s="17"/>
      <c r="R10254" s="17"/>
      <c r="S10254" s="17"/>
      <c r="T10254" s="17"/>
      <c r="U10254" s="17"/>
      <c r="V10254" s="17"/>
      <c r="W10254" s="17"/>
    </row>
    <row r="10255" spans="3:23">
      <c r="C10255" s="3"/>
      <c r="E10255" s="2"/>
      <c r="H10255" s="40"/>
      <c r="I10255" s="10"/>
      <c r="J10255" s="9"/>
      <c r="K10255" s="53"/>
      <c r="L10255" s="54"/>
      <c r="P10255" s="17"/>
      <c r="Q10255" s="17"/>
      <c r="R10255" s="17"/>
      <c r="S10255" s="17"/>
      <c r="T10255" s="17"/>
      <c r="U10255" s="17"/>
      <c r="V10255" s="17"/>
      <c r="W10255" s="17"/>
    </row>
    <row r="10256" spans="3:23">
      <c r="C10256" s="3"/>
      <c r="E10256" s="2"/>
      <c r="H10256" s="40"/>
      <c r="I10256" s="10"/>
      <c r="J10256" s="9"/>
      <c r="K10256" s="53"/>
      <c r="L10256" s="54"/>
      <c r="P10256" s="17"/>
      <c r="Q10256" s="17"/>
      <c r="R10256" s="17"/>
      <c r="S10256" s="17"/>
      <c r="T10256" s="17"/>
      <c r="U10256" s="17"/>
      <c r="V10256" s="17"/>
      <c r="W10256" s="17"/>
    </row>
    <row r="10257" spans="3:23">
      <c r="C10257" s="3"/>
      <c r="E10257" s="2"/>
      <c r="H10257" s="40"/>
      <c r="I10257" s="10"/>
      <c r="J10257" s="9"/>
      <c r="K10257" s="53"/>
      <c r="L10257" s="54"/>
      <c r="P10257" s="17"/>
      <c r="Q10257" s="17"/>
      <c r="R10257" s="17"/>
      <c r="S10257" s="17"/>
      <c r="T10257" s="17"/>
      <c r="U10257" s="17"/>
      <c r="V10257" s="17"/>
      <c r="W10257" s="17"/>
    </row>
    <row r="10258" spans="3:23">
      <c r="C10258" s="3"/>
      <c r="E10258" s="2"/>
      <c r="H10258" s="40"/>
      <c r="I10258" s="10"/>
      <c r="J10258" s="9"/>
      <c r="K10258" s="53"/>
      <c r="L10258" s="54"/>
      <c r="P10258" s="17"/>
      <c r="Q10258" s="17"/>
      <c r="R10258" s="17"/>
      <c r="S10258" s="17"/>
      <c r="T10258" s="17"/>
      <c r="U10258" s="17"/>
      <c r="V10258" s="17"/>
      <c r="W10258" s="17"/>
    </row>
    <row r="10259" spans="3:23">
      <c r="C10259" s="3"/>
      <c r="E10259" s="2"/>
      <c r="H10259" s="40"/>
      <c r="I10259" s="10"/>
      <c r="J10259" s="9"/>
      <c r="K10259" s="53"/>
      <c r="L10259" s="54"/>
      <c r="P10259" s="17"/>
      <c r="Q10259" s="17"/>
      <c r="R10259" s="17"/>
      <c r="S10259" s="17"/>
      <c r="T10259" s="17"/>
      <c r="U10259" s="17"/>
      <c r="V10259" s="17"/>
      <c r="W10259" s="17"/>
    </row>
    <row r="10260" spans="3:23">
      <c r="C10260" s="3"/>
      <c r="E10260" s="2"/>
      <c r="H10260" s="40"/>
      <c r="I10260" s="10"/>
      <c r="J10260" s="9"/>
      <c r="K10260" s="53"/>
      <c r="L10260" s="54"/>
      <c r="P10260" s="17"/>
      <c r="Q10260" s="17"/>
      <c r="R10260" s="17"/>
      <c r="S10260" s="17"/>
      <c r="T10260" s="17"/>
      <c r="U10260" s="17"/>
      <c r="V10260" s="17"/>
      <c r="W10260" s="17"/>
    </row>
    <row r="10261" spans="3:23">
      <c r="C10261" s="3"/>
      <c r="E10261" s="2"/>
      <c r="H10261" s="40"/>
      <c r="I10261" s="10"/>
      <c r="J10261" s="9"/>
      <c r="K10261" s="53"/>
      <c r="L10261" s="54"/>
      <c r="P10261" s="17"/>
      <c r="Q10261" s="17"/>
      <c r="R10261" s="17"/>
      <c r="S10261" s="17"/>
      <c r="T10261" s="17"/>
      <c r="U10261" s="17"/>
      <c r="V10261" s="17"/>
      <c r="W10261" s="17"/>
    </row>
    <row r="10262" spans="3:23">
      <c r="C10262" s="3"/>
      <c r="E10262" s="2"/>
      <c r="H10262" s="40"/>
      <c r="I10262" s="10"/>
      <c r="J10262" s="9"/>
      <c r="K10262" s="53"/>
      <c r="L10262" s="54"/>
      <c r="P10262" s="17"/>
      <c r="Q10262" s="17"/>
      <c r="R10262" s="17"/>
      <c r="S10262" s="17"/>
      <c r="T10262" s="17"/>
      <c r="U10262" s="17"/>
      <c r="V10262" s="17"/>
      <c r="W10262" s="17"/>
    </row>
    <row r="10263" spans="3:23">
      <c r="C10263" s="3"/>
      <c r="E10263" s="2"/>
      <c r="H10263" s="40"/>
      <c r="I10263" s="10"/>
      <c r="J10263" s="9"/>
      <c r="K10263" s="53"/>
      <c r="L10263" s="54"/>
      <c r="P10263" s="17"/>
      <c r="Q10263" s="17"/>
      <c r="R10263" s="17"/>
      <c r="S10263" s="17"/>
      <c r="T10263" s="17"/>
      <c r="U10263" s="17"/>
      <c r="V10263" s="17"/>
      <c r="W10263" s="17"/>
    </row>
    <row r="10264" spans="3:23">
      <c r="C10264" s="3"/>
      <c r="E10264" s="2"/>
      <c r="H10264" s="40"/>
      <c r="I10264" s="10"/>
      <c r="J10264" s="9"/>
      <c r="K10264" s="53"/>
      <c r="L10264" s="54"/>
      <c r="P10264" s="17"/>
      <c r="Q10264" s="17"/>
      <c r="R10264" s="17"/>
      <c r="S10264" s="17"/>
      <c r="T10264" s="17"/>
      <c r="U10264" s="17"/>
      <c r="V10264" s="17"/>
      <c r="W10264" s="17"/>
    </row>
    <row r="10265" spans="3:23">
      <c r="C10265" s="3"/>
      <c r="E10265" s="2"/>
      <c r="H10265" s="40"/>
      <c r="I10265" s="10"/>
      <c r="J10265" s="9"/>
      <c r="K10265" s="53"/>
      <c r="L10265" s="54"/>
      <c r="P10265" s="17"/>
      <c r="Q10265" s="17"/>
      <c r="R10265" s="17"/>
      <c r="S10265" s="17"/>
      <c r="T10265" s="17"/>
      <c r="U10265" s="17"/>
      <c r="V10265" s="17"/>
      <c r="W10265" s="17"/>
    </row>
    <row r="10266" spans="3:23">
      <c r="C10266" s="3"/>
      <c r="E10266" s="2"/>
      <c r="H10266" s="40"/>
      <c r="I10266" s="10"/>
      <c r="J10266" s="9"/>
      <c r="K10266" s="53"/>
      <c r="L10266" s="54"/>
      <c r="P10266" s="17"/>
      <c r="Q10266" s="17"/>
      <c r="R10266" s="17"/>
      <c r="S10266" s="17"/>
      <c r="T10266" s="17"/>
      <c r="U10266" s="17"/>
      <c r="V10266" s="17"/>
      <c r="W10266" s="17"/>
    </row>
    <row r="10267" spans="3:23">
      <c r="C10267" s="3"/>
      <c r="E10267" s="2"/>
      <c r="H10267" s="40"/>
      <c r="I10267" s="10"/>
      <c r="J10267" s="9"/>
      <c r="K10267" s="53"/>
      <c r="L10267" s="54"/>
      <c r="P10267" s="17"/>
      <c r="Q10267" s="17"/>
      <c r="R10267" s="17"/>
      <c r="S10267" s="17"/>
      <c r="T10267" s="17"/>
      <c r="U10267" s="17"/>
      <c r="V10267" s="17"/>
      <c r="W10267" s="17"/>
    </row>
    <row r="10268" spans="3:23">
      <c r="C10268" s="3"/>
      <c r="E10268" s="2"/>
      <c r="H10268" s="40"/>
      <c r="I10268" s="10"/>
      <c r="J10268" s="9"/>
      <c r="K10268" s="53"/>
      <c r="L10268" s="54"/>
      <c r="P10268" s="17"/>
      <c r="Q10268" s="17"/>
      <c r="R10268" s="17"/>
      <c r="S10268" s="17"/>
      <c r="T10268" s="17"/>
      <c r="U10268" s="17"/>
      <c r="V10268" s="17"/>
      <c r="W10268" s="17"/>
    </row>
    <row r="10269" spans="3:23">
      <c r="C10269" s="3"/>
      <c r="E10269" s="2"/>
      <c r="H10269" s="40"/>
      <c r="I10269" s="10"/>
      <c r="J10269" s="9"/>
      <c r="K10269" s="53"/>
      <c r="L10269" s="54"/>
      <c r="P10269" s="17"/>
      <c r="Q10269" s="17"/>
      <c r="R10269" s="17"/>
      <c r="S10269" s="17"/>
      <c r="T10269" s="17"/>
      <c r="U10269" s="17"/>
      <c r="V10269" s="17"/>
      <c r="W10269" s="17"/>
    </row>
    <row r="10270" spans="3:23">
      <c r="C10270" s="3"/>
      <c r="E10270" s="2"/>
      <c r="H10270" s="40"/>
      <c r="I10270" s="10"/>
      <c r="J10270" s="9"/>
      <c r="K10270" s="53"/>
      <c r="L10270" s="54"/>
      <c r="P10270" s="17"/>
      <c r="Q10270" s="17"/>
      <c r="R10270" s="17"/>
      <c r="S10270" s="17"/>
      <c r="T10270" s="17"/>
      <c r="U10270" s="17"/>
      <c r="V10270" s="17"/>
      <c r="W10270" s="17"/>
    </row>
    <row r="10271" spans="3:23">
      <c r="C10271" s="3"/>
      <c r="E10271" s="2"/>
      <c r="H10271" s="40"/>
      <c r="I10271" s="10"/>
      <c r="J10271" s="9"/>
      <c r="K10271" s="53"/>
      <c r="L10271" s="54"/>
      <c r="P10271" s="17"/>
      <c r="Q10271" s="17"/>
      <c r="R10271" s="17"/>
      <c r="S10271" s="17"/>
      <c r="T10271" s="17"/>
      <c r="U10271" s="17"/>
      <c r="V10271" s="17"/>
      <c r="W10271" s="17"/>
    </row>
    <row r="10272" spans="3:23">
      <c r="C10272" s="3"/>
      <c r="E10272" s="2"/>
      <c r="H10272" s="40"/>
      <c r="I10272" s="10"/>
      <c r="J10272" s="9"/>
      <c r="K10272" s="53"/>
      <c r="L10272" s="54"/>
      <c r="P10272" s="17"/>
      <c r="Q10272" s="17"/>
      <c r="R10272" s="17"/>
      <c r="S10272" s="17"/>
      <c r="T10272" s="17"/>
      <c r="U10272" s="17"/>
      <c r="V10272" s="17"/>
      <c r="W10272" s="17"/>
    </row>
    <row r="10273" spans="3:23">
      <c r="C10273" s="3"/>
      <c r="E10273" s="2"/>
      <c r="H10273" s="40"/>
      <c r="I10273" s="10"/>
      <c r="J10273" s="9"/>
      <c r="K10273" s="53"/>
      <c r="L10273" s="54"/>
      <c r="P10273" s="17"/>
      <c r="Q10273" s="17"/>
      <c r="R10273" s="17"/>
      <c r="S10273" s="17"/>
      <c r="T10273" s="17"/>
      <c r="U10273" s="17"/>
      <c r="V10273" s="17"/>
      <c r="W10273" s="17"/>
    </row>
    <row r="10274" spans="3:23">
      <c r="C10274" s="3"/>
      <c r="E10274" s="2"/>
      <c r="H10274" s="40"/>
      <c r="I10274" s="10"/>
      <c r="J10274" s="9"/>
      <c r="K10274" s="53"/>
      <c r="L10274" s="54"/>
      <c r="P10274" s="17"/>
      <c r="Q10274" s="17"/>
      <c r="R10274" s="17"/>
      <c r="S10274" s="17"/>
      <c r="T10274" s="17"/>
      <c r="U10274" s="17"/>
      <c r="V10274" s="17"/>
      <c r="W10274" s="17"/>
    </row>
    <row r="10275" spans="3:23">
      <c r="C10275" s="3"/>
      <c r="E10275" s="2"/>
      <c r="H10275" s="40"/>
      <c r="I10275" s="10"/>
      <c r="J10275" s="9"/>
      <c r="K10275" s="53"/>
      <c r="L10275" s="54"/>
      <c r="P10275" s="17"/>
      <c r="Q10275" s="17"/>
      <c r="R10275" s="17"/>
      <c r="S10275" s="17"/>
      <c r="T10275" s="17"/>
      <c r="U10275" s="17"/>
      <c r="V10275" s="17"/>
      <c r="W10275" s="17"/>
    </row>
    <row r="10276" spans="3:23">
      <c r="C10276" s="3"/>
      <c r="E10276" s="2"/>
      <c r="H10276" s="40"/>
      <c r="I10276" s="10"/>
      <c r="J10276" s="9"/>
      <c r="K10276" s="53"/>
      <c r="L10276" s="54"/>
      <c r="P10276" s="17"/>
      <c r="Q10276" s="17"/>
      <c r="R10276" s="17"/>
      <c r="S10276" s="17"/>
      <c r="T10276" s="17"/>
      <c r="U10276" s="17"/>
      <c r="V10276" s="17"/>
      <c r="W10276" s="17"/>
    </row>
    <row r="10277" spans="3:23">
      <c r="C10277" s="3"/>
      <c r="E10277" s="2"/>
      <c r="H10277" s="40"/>
      <c r="I10277" s="10"/>
      <c r="J10277" s="9"/>
      <c r="K10277" s="53"/>
      <c r="L10277" s="54"/>
      <c r="P10277" s="17"/>
      <c r="Q10277" s="17"/>
      <c r="R10277" s="17"/>
      <c r="S10277" s="17"/>
      <c r="T10277" s="17"/>
      <c r="U10277" s="17"/>
      <c r="V10277" s="17"/>
      <c r="W10277" s="17"/>
    </row>
    <row r="10278" spans="3:23">
      <c r="C10278" s="3"/>
      <c r="E10278" s="2"/>
      <c r="H10278" s="40"/>
      <c r="I10278" s="10"/>
      <c r="J10278" s="9"/>
      <c r="K10278" s="53"/>
      <c r="L10278" s="54"/>
      <c r="P10278" s="17"/>
      <c r="Q10278" s="17"/>
      <c r="R10278" s="17"/>
      <c r="S10278" s="17"/>
      <c r="T10278" s="17"/>
      <c r="U10278" s="17"/>
      <c r="V10278" s="17"/>
      <c r="W10278" s="17"/>
    </row>
    <row r="10279" spans="3:23">
      <c r="C10279" s="3"/>
      <c r="E10279" s="2"/>
      <c r="H10279" s="40"/>
      <c r="I10279" s="10"/>
      <c r="J10279" s="9"/>
      <c r="K10279" s="53"/>
      <c r="L10279" s="54"/>
      <c r="P10279" s="17"/>
      <c r="Q10279" s="17"/>
      <c r="R10279" s="17"/>
      <c r="S10279" s="17"/>
      <c r="T10279" s="17"/>
      <c r="U10279" s="17"/>
      <c r="V10279" s="17"/>
      <c r="W10279" s="17"/>
    </row>
    <row r="10280" spans="3:23">
      <c r="C10280" s="3"/>
      <c r="E10280" s="2"/>
      <c r="H10280" s="40"/>
      <c r="I10280" s="10"/>
      <c r="J10280" s="9"/>
      <c r="K10280" s="53"/>
      <c r="L10280" s="54"/>
      <c r="P10280" s="17"/>
      <c r="Q10280" s="17"/>
      <c r="R10280" s="17"/>
      <c r="S10280" s="17"/>
      <c r="T10280" s="17"/>
      <c r="U10280" s="17"/>
      <c r="V10280" s="17"/>
      <c r="W10280" s="17"/>
    </row>
    <row r="10281" spans="3:23">
      <c r="C10281" s="3"/>
      <c r="E10281" s="2"/>
      <c r="H10281" s="40"/>
      <c r="I10281" s="10"/>
      <c r="J10281" s="9"/>
      <c r="K10281" s="53"/>
      <c r="L10281" s="54"/>
      <c r="P10281" s="17"/>
      <c r="Q10281" s="17"/>
      <c r="R10281" s="17"/>
      <c r="S10281" s="17"/>
      <c r="T10281" s="17"/>
      <c r="U10281" s="17"/>
      <c r="V10281" s="17"/>
      <c r="W10281" s="17"/>
    </row>
    <row r="10282" spans="3:23">
      <c r="C10282" s="3"/>
      <c r="E10282" s="2"/>
      <c r="H10282" s="40"/>
      <c r="I10282" s="10"/>
      <c r="J10282" s="9"/>
      <c r="K10282" s="53"/>
      <c r="L10282" s="54"/>
      <c r="P10282" s="17"/>
      <c r="Q10282" s="17"/>
      <c r="R10282" s="17"/>
      <c r="S10282" s="17"/>
      <c r="T10282" s="17"/>
      <c r="U10282" s="17"/>
      <c r="V10282" s="17"/>
      <c r="W10282" s="17"/>
    </row>
    <row r="10283" spans="3:23">
      <c r="C10283" s="3"/>
      <c r="E10283" s="2"/>
      <c r="H10283" s="40"/>
      <c r="I10283" s="10"/>
      <c r="J10283" s="9"/>
      <c r="K10283" s="53"/>
      <c r="L10283" s="54"/>
      <c r="P10283" s="17"/>
      <c r="Q10283" s="17"/>
      <c r="R10283" s="17"/>
      <c r="S10283" s="17"/>
      <c r="T10283" s="17"/>
      <c r="U10283" s="17"/>
      <c r="V10283" s="17"/>
      <c r="W10283" s="17"/>
    </row>
    <row r="10284" spans="3:23">
      <c r="C10284" s="3"/>
      <c r="E10284" s="2"/>
      <c r="H10284" s="40"/>
      <c r="I10284" s="10"/>
      <c r="J10284" s="9"/>
      <c r="K10284" s="53"/>
      <c r="L10284" s="54"/>
      <c r="P10284" s="17"/>
      <c r="Q10284" s="17"/>
      <c r="R10284" s="17"/>
      <c r="S10284" s="17"/>
      <c r="T10284" s="17"/>
      <c r="U10284" s="17"/>
      <c r="V10284" s="17"/>
      <c r="W10284" s="17"/>
    </row>
    <row r="10285" spans="3:23">
      <c r="C10285" s="3"/>
      <c r="E10285" s="2"/>
      <c r="H10285" s="40"/>
      <c r="I10285" s="10"/>
      <c r="J10285" s="9"/>
      <c r="K10285" s="53"/>
      <c r="L10285" s="54"/>
      <c r="P10285" s="17"/>
      <c r="Q10285" s="17"/>
      <c r="R10285" s="17"/>
      <c r="S10285" s="17"/>
      <c r="T10285" s="17"/>
      <c r="U10285" s="17"/>
      <c r="V10285" s="17"/>
      <c r="W10285" s="17"/>
    </row>
    <row r="10286" spans="3:23">
      <c r="C10286" s="3"/>
      <c r="E10286" s="2"/>
      <c r="H10286" s="40"/>
      <c r="I10286" s="10"/>
      <c r="J10286" s="9"/>
      <c r="K10286" s="53"/>
      <c r="L10286" s="54"/>
      <c r="P10286" s="17"/>
      <c r="Q10286" s="17"/>
      <c r="R10286" s="17"/>
      <c r="S10286" s="17"/>
      <c r="T10286" s="17"/>
      <c r="U10286" s="17"/>
      <c r="V10286" s="17"/>
      <c r="W10286" s="17"/>
    </row>
    <row r="10287" spans="3:23">
      <c r="C10287" s="3"/>
      <c r="E10287" s="2"/>
      <c r="H10287" s="40"/>
      <c r="I10287" s="10"/>
      <c r="J10287" s="9"/>
      <c r="K10287" s="53"/>
      <c r="L10287" s="54"/>
      <c r="P10287" s="17"/>
      <c r="Q10287" s="17"/>
      <c r="R10287" s="17"/>
      <c r="S10287" s="17"/>
      <c r="T10287" s="17"/>
      <c r="U10287" s="17"/>
      <c r="V10287" s="17"/>
      <c r="W10287" s="17"/>
    </row>
    <row r="10288" spans="3:23">
      <c r="C10288" s="3"/>
      <c r="E10288" s="2"/>
      <c r="H10288" s="40"/>
      <c r="I10288" s="10"/>
      <c r="J10288" s="9"/>
      <c r="K10288" s="53"/>
      <c r="L10288" s="54"/>
      <c r="P10288" s="17"/>
      <c r="Q10288" s="17"/>
      <c r="R10288" s="17"/>
      <c r="S10288" s="17"/>
      <c r="T10288" s="17"/>
      <c r="U10288" s="17"/>
      <c r="V10288" s="17"/>
      <c r="W10288" s="17"/>
    </row>
    <row r="10289" spans="3:23">
      <c r="C10289" s="3"/>
      <c r="E10289" s="2"/>
      <c r="H10289" s="40"/>
      <c r="I10289" s="10"/>
      <c r="J10289" s="9"/>
      <c r="K10289" s="53"/>
      <c r="L10289" s="54"/>
      <c r="P10289" s="17"/>
      <c r="Q10289" s="17"/>
      <c r="R10289" s="17"/>
      <c r="S10289" s="17"/>
      <c r="T10289" s="17"/>
      <c r="U10289" s="17"/>
      <c r="V10289" s="17"/>
      <c r="W10289" s="17"/>
    </row>
    <row r="10290" spans="3:23">
      <c r="C10290" s="3"/>
      <c r="E10290" s="2"/>
      <c r="H10290" s="40"/>
      <c r="I10290" s="10"/>
      <c r="J10290" s="9"/>
      <c r="K10290" s="53"/>
      <c r="L10290" s="54"/>
      <c r="P10290" s="17"/>
      <c r="Q10290" s="17"/>
      <c r="R10290" s="17"/>
      <c r="S10290" s="17"/>
      <c r="T10290" s="17"/>
      <c r="U10290" s="17"/>
      <c r="V10290" s="17"/>
      <c r="W10290" s="17"/>
    </row>
    <row r="10291" spans="3:23">
      <c r="C10291" s="3"/>
      <c r="E10291" s="2"/>
      <c r="H10291" s="40"/>
      <c r="I10291" s="10"/>
      <c r="J10291" s="9"/>
      <c r="K10291" s="53"/>
      <c r="L10291" s="54"/>
      <c r="P10291" s="17"/>
      <c r="Q10291" s="17"/>
      <c r="R10291" s="17"/>
      <c r="S10291" s="17"/>
      <c r="T10291" s="17"/>
      <c r="U10291" s="17"/>
      <c r="V10291" s="17"/>
      <c r="W10291" s="17"/>
    </row>
    <row r="10292" spans="3:23">
      <c r="C10292" s="3"/>
      <c r="E10292" s="2"/>
      <c r="H10292" s="40"/>
      <c r="I10292" s="10"/>
      <c r="J10292" s="9"/>
      <c r="K10292" s="53"/>
      <c r="L10292" s="54"/>
      <c r="P10292" s="17"/>
      <c r="Q10292" s="17"/>
      <c r="R10292" s="17"/>
      <c r="S10292" s="17"/>
      <c r="T10292" s="17"/>
      <c r="U10292" s="17"/>
      <c r="V10292" s="17"/>
      <c r="W10292" s="17"/>
    </row>
    <row r="10293" spans="3:23">
      <c r="C10293" s="3"/>
      <c r="E10293" s="2"/>
      <c r="H10293" s="40"/>
      <c r="I10293" s="10"/>
      <c r="J10293" s="9"/>
      <c r="K10293" s="53"/>
      <c r="L10293" s="54"/>
      <c r="P10293" s="17"/>
      <c r="Q10293" s="17"/>
      <c r="R10293" s="17"/>
      <c r="S10293" s="17"/>
      <c r="T10293" s="17"/>
      <c r="U10293" s="17"/>
      <c r="V10293" s="17"/>
      <c r="W10293" s="17"/>
    </row>
    <row r="10294" spans="3:23">
      <c r="C10294" s="3"/>
      <c r="E10294" s="2"/>
      <c r="H10294" s="40"/>
      <c r="I10294" s="10"/>
      <c r="J10294" s="9"/>
      <c r="K10294" s="53"/>
      <c r="L10294" s="54"/>
      <c r="P10294" s="17"/>
      <c r="Q10294" s="17"/>
      <c r="R10294" s="17"/>
      <c r="S10294" s="17"/>
      <c r="T10294" s="17"/>
      <c r="U10294" s="17"/>
      <c r="V10294" s="17"/>
      <c r="W10294" s="17"/>
    </row>
    <row r="10295" spans="3:23">
      <c r="C10295" s="3"/>
      <c r="E10295" s="2"/>
      <c r="H10295" s="40"/>
      <c r="I10295" s="10"/>
      <c r="J10295" s="9"/>
      <c r="K10295" s="53"/>
      <c r="L10295" s="54"/>
      <c r="P10295" s="17"/>
      <c r="Q10295" s="17"/>
      <c r="R10295" s="17"/>
      <c r="S10295" s="17"/>
      <c r="T10295" s="17"/>
      <c r="U10295" s="17"/>
      <c r="V10295" s="17"/>
      <c r="W10295" s="17"/>
    </row>
    <row r="10296" spans="3:23">
      <c r="C10296" s="3"/>
      <c r="E10296" s="2"/>
      <c r="H10296" s="40"/>
      <c r="I10296" s="10"/>
      <c r="J10296" s="9"/>
      <c r="K10296" s="53"/>
      <c r="L10296" s="54"/>
      <c r="P10296" s="17"/>
      <c r="Q10296" s="17"/>
      <c r="R10296" s="17"/>
      <c r="S10296" s="17"/>
      <c r="T10296" s="17"/>
      <c r="U10296" s="17"/>
      <c r="V10296" s="17"/>
      <c r="W10296" s="17"/>
    </row>
    <row r="10297" spans="3:23">
      <c r="C10297" s="3"/>
      <c r="E10297" s="2"/>
      <c r="H10297" s="40"/>
      <c r="I10297" s="10"/>
      <c r="J10297" s="9"/>
      <c r="K10297" s="53"/>
      <c r="L10297" s="54"/>
      <c r="P10297" s="17"/>
      <c r="Q10297" s="17"/>
      <c r="R10297" s="17"/>
      <c r="S10297" s="17"/>
      <c r="T10297" s="17"/>
      <c r="U10297" s="17"/>
      <c r="V10297" s="17"/>
      <c r="W10297" s="17"/>
    </row>
    <row r="10298" spans="3:23">
      <c r="C10298" s="3"/>
      <c r="E10298" s="2"/>
      <c r="H10298" s="40"/>
      <c r="I10298" s="10"/>
      <c r="J10298" s="9"/>
      <c r="K10298" s="53"/>
      <c r="L10298" s="54"/>
      <c r="P10298" s="17"/>
      <c r="Q10298" s="17"/>
      <c r="R10298" s="17"/>
      <c r="S10298" s="17"/>
      <c r="T10298" s="17"/>
      <c r="U10298" s="17"/>
      <c r="V10298" s="17"/>
      <c r="W10298" s="17"/>
    </row>
    <row r="10299" spans="3:23">
      <c r="C10299" s="3"/>
      <c r="E10299" s="2"/>
      <c r="H10299" s="40"/>
      <c r="I10299" s="10"/>
      <c r="J10299" s="9"/>
      <c r="K10299" s="53"/>
      <c r="L10299" s="54"/>
      <c r="P10299" s="17"/>
      <c r="Q10299" s="17"/>
      <c r="R10299" s="17"/>
      <c r="S10299" s="17"/>
      <c r="T10299" s="17"/>
      <c r="U10299" s="17"/>
      <c r="V10299" s="17"/>
      <c r="W10299" s="17"/>
    </row>
    <row r="10300" spans="3:23">
      <c r="C10300" s="3"/>
      <c r="E10300" s="2"/>
      <c r="H10300" s="40"/>
      <c r="I10300" s="10"/>
      <c r="J10300" s="9"/>
      <c r="K10300" s="53"/>
      <c r="L10300" s="54"/>
      <c r="P10300" s="17"/>
      <c r="Q10300" s="17"/>
      <c r="R10300" s="17"/>
      <c r="S10300" s="17"/>
      <c r="T10300" s="17"/>
      <c r="U10300" s="17"/>
      <c r="V10300" s="17"/>
      <c r="W10300" s="17"/>
    </row>
    <row r="10301" spans="3:23">
      <c r="C10301" s="3"/>
      <c r="E10301" s="2"/>
      <c r="H10301" s="40"/>
      <c r="I10301" s="10"/>
      <c r="J10301" s="9"/>
      <c r="K10301" s="53"/>
      <c r="L10301" s="54"/>
      <c r="P10301" s="17"/>
      <c r="Q10301" s="17"/>
      <c r="R10301" s="17"/>
      <c r="S10301" s="17"/>
      <c r="T10301" s="17"/>
      <c r="U10301" s="17"/>
      <c r="V10301" s="17"/>
      <c r="W10301" s="17"/>
    </row>
    <row r="10302" spans="3:23">
      <c r="C10302" s="3"/>
      <c r="E10302" s="2"/>
      <c r="H10302" s="40"/>
      <c r="I10302" s="10"/>
      <c r="J10302" s="9"/>
      <c r="K10302" s="53"/>
      <c r="L10302" s="54"/>
      <c r="P10302" s="17"/>
      <c r="Q10302" s="17"/>
      <c r="R10302" s="17"/>
      <c r="S10302" s="17"/>
      <c r="T10302" s="17"/>
      <c r="U10302" s="17"/>
      <c r="V10302" s="17"/>
      <c r="W10302" s="17"/>
    </row>
    <row r="10303" spans="3:23">
      <c r="C10303" s="3"/>
      <c r="E10303" s="2"/>
      <c r="H10303" s="40"/>
      <c r="I10303" s="10"/>
      <c r="J10303" s="9"/>
      <c r="K10303" s="53"/>
      <c r="L10303" s="54"/>
      <c r="P10303" s="17"/>
      <c r="Q10303" s="17"/>
      <c r="R10303" s="17"/>
      <c r="S10303" s="17"/>
      <c r="T10303" s="17"/>
      <c r="U10303" s="17"/>
      <c r="V10303" s="17"/>
      <c r="W10303" s="17"/>
    </row>
    <row r="10304" spans="3:23">
      <c r="C10304" s="3"/>
      <c r="E10304" s="2"/>
      <c r="H10304" s="40"/>
      <c r="I10304" s="10"/>
      <c r="J10304" s="9"/>
      <c r="K10304" s="53"/>
      <c r="L10304" s="54"/>
      <c r="P10304" s="17"/>
      <c r="Q10304" s="17"/>
      <c r="R10304" s="17"/>
      <c r="S10304" s="17"/>
      <c r="T10304" s="17"/>
      <c r="U10304" s="17"/>
      <c r="V10304" s="17"/>
      <c r="W10304" s="17"/>
    </row>
    <row r="10305" spans="3:23">
      <c r="C10305" s="3"/>
      <c r="E10305" s="2"/>
      <c r="H10305" s="40"/>
      <c r="I10305" s="10"/>
      <c r="J10305" s="9"/>
      <c r="K10305" s="53"/>
      <c r="L10305" s="54"/>
      <c r="P10305" s="17"/>
      <c r="Q10305" s="17"/>
      <c r="R10305" s="17"/>
      <c r="S10305" s="17"/>
      <c r="T10305" s="17"/>
      <c r="U10305" s="17"/>
      <c r="V10305" s="17"/>
      <c r="W10305" s="17"/>
    </row>
    <row r="10306" spans="3:23">
      <c r="C10306" s="3"/>
      <c r="E10306" s="2"/>
      <c r="H10306" s="40"/>
      <c r="I10306" s="10"/>
      <c r="J10306" s="9"/>
      <c r="K10306" s="53"/>
      <c r="L10306" s="54"/>
      <c r="P10306" s="17"/>
      <c r="Q10306" s="17"/>
      <c r="R10306" s="17"/>
      <c r="S10306" s="17"/>
      <c r="T10306" s="17"/>
      <c r="U10306" s="17"/>
      <c r="V10306" s="17"/>
      <c r="W10306" s="17"/>
    </row>
    <row r="10307" spans="3:23">
      <c r="C10307" s="3"/>
      <c r="E10307" s="2"/>
      <c r="H10307" s="40"/>
      <c r="I10307" s="10"/>
      <c r="J10307" s="9"/>
      <c r="K10307" s="53"/>
      <c r="L10307" s="54"/>
      <c r="P10307" s="17"/>
      <c r="Q10307" s="17"/>
      <c r="R10307" s="17"/>
      <c r="S10307" s="17"/>
      <c r="T10307" s="17"/>
      <c r="U10307" s="17"/>
      <c r="V10307" s="17"/>
      <c r="W10307" s="17"/>
    </row>
    <row r="10308" spans="3:23">
      <c r="C10308" s="3"/>
      <c r="E10308" s="2"/>
      <c r="H10308" s="40"/>
      <c r="I10308" s="10"/>
      <c r="J10308" s="9"/>
      <c r="K10308" s="53"/>
      <c r="L10308" s="54"/>
      <c r="P10308" s="17"/>
      <c r="Q10308" s="17"/>
      <c r="R10308" s="17"/>
      <c r="S10308" s="17"/>
      <c r="T10308" s="17"/>
      <c r="U10308" s="17"/>
      <c r="V10308" s="17"/>
      <c r="W10308" s="17"/>
    </row>
    <row r="10309" spans="3:23">
      <c r="C10309" s="3"/>
      <c r="E10309" s="2"/>
      <c r="H10309" s="40"/>
      <c r="I10309" s="10"/>
      <c r="J10309" s="9"/>
      <c r="K10309" s="53"/>
      <c r="L10309" s="54"/>
      <c r="P10309" s="17"/>
      <c r="Q10309" s="17"/>
      <c r="R10309" s="17"/>
      <c r="S10309" s="17"/>
      <c r="T10309" s="17"/>
      <c r="U10309" s="17"/>
      <c r="V10309" s="17"/>
      <c r="W10309" s="17"/>
    </row>
    <row r="10310" spans="3:23">
      <c r="C10310" s="3"/>
      <c r="E10310" s="2"/>
      <c r="H10310" s="40"/>
      <c r="I10310" s="10"/>
      <c r="J10310" s="9"/>
      <c r="K10310" s="53"/>
      <c r="L10310" s="54"/>
      <c r="P10310" s="17"/>
      <c r="Q10310" s="17"/>
      <c r="R10310" s="17"/>
      <c r="S10310" s="17"/>
      <c r="T10310" s="17"/>
      <c r="U10310" s="17"/>
      <c r="V10310" s="17"/>
      <c r="W10310" s="17"/>
    </row>
    <row r="10311" spans="3:23">
      <c r="C10311" s="3"/>
      <c r="E10311" s="2"/>
      <c r="H10311" s="40"/>
      <c r="I10311" s="10"/>
      <c r="J10311" s="9"/>
      <c r="K10311" s="53"/>
      <c r="L10311" s="54"/>
      <c r="P10311" s="17"/>
      <c r="Q10311" s="17"/>
      <c r="R10311" s="17"/>
      <c r="S10311" s="17"/>
      <c r="T10311" s="17"/>
      <c r="U10311" s="17"/>
      <c r="V10311" s="17"/>
      <c r="W10311" s="17"/>
    </row>
    <row r="10312" spans="3:23">
      <c r="C10312" s="3"/>
      <c r="E10312" s="2"/>
      <c r="H10312" s="40"/>
      <c r="I10312" s="10"/>
      <c r="J10312" s="9"/>
      <c r="K10312" s="53"/>
      <c r="L10312" s="54"/>
      <c r="P10312" s="17"/>
      <c r="Q10312" s="17"/>
      <c r="R10312" s="17"/>
      <c r="S10312" s="17"/>
      <c r="T10312" s="17"/>
      <c r="U10312" s="17"/>
      <c r="V10312" s="17"/>
      <c r="W10312" s="17"/>
    </row>
    <row r="10313" spans="3:23">
      <c r="C10313" s="3"/>
      <c r="E10313" s="2"/>
      <c r="H10313" s="40"/>
      <c r="I10313" s="10"/>
      <c r="J10313" s="9"/>
      <c r="K10313" s="53"/>
      <c r="L10313" s="54"/>
      <c r="P10313" s="17"/>
      <c r="Q10313" s="17"/>
      <c r="R10313" s="17"/>
      <c r="S10313" s="17"/>
      <c r="T10313" s="17"/>
      <c r="U10313" s="17"/>
      <c r="V10313" s="17"/>
      <c r="W10313" s="17"/>
    </row>
    <row r="10314" spans="3:23">
      <c r="C10314" s="3"/>
      <c r="E10314" s="2"/>
      <c r="H10314" s="40"/>
      <c r="I10314" s="10"/>
      <c r="J10314" s="9"/>
      <c r="K10314" s="53"/>
      <c r="L10314" s="54"/>
      <c r="P10314" s="17"/>
      <c r="Q10314" s="17"/>
      <c r="R10314" s="17"/>
      <c r="S10314" s="17"/>
      <c r="T10314" s="17"/>
      <c r="U10314" s="17"/>
      <c r="V10314" s="17"/>
      <c r="W10314" s="17"/>
    </row>
    <row r="10315" spans="3:23">
      <c r="C10315" s="3"/>
      <c r="E10315" s="2"/>
      <c r="H10315" s="40"/>
      <c r="I10315" s="10"/>
      <c r="J10315" s="9"/>
      <c r="K10315" s="53"/>
      <c r="L10315" s="54"/>
      <c r="P10315" s="17"/>
      <c r="Q10315" s="17"/>
      <c r="R10315" s="17"/>
      <c r="S10315" s="17"/>
      <c r="T10315" s="17"/>
      <c r="U10315" s="17"/>
      <c r="V10315" s="17"/>
      <c r="W10315" s="17"/>
    </row>
    <row r="10316" spans="3:23">
      <c r="C10316" s="3"/>
      <c r="E10316" s="2"/>
      <c r="H10316" s="40"/>
      <c r="I10316" s="10"/>
      <c r="J10316" s="9"/>
      <c r="K10316" s="53"/>
      <c r="L10316" s="54"/>
      <c r="P10316" s="17"/>
      <c r="Q10316" s="17"/>
      <c r="R10316" s="17"/>
      <c r="S10316" s="17"/>
      <c r="T10316" s="17"/>
      <c r="U10316" s="17"/>
      <c r="V10316" s="17"/>
      <c r="W10316" s="17"/>
    </row>
    <row r="10317" spans="3:23">
      <c r="C10317" s="3"/>
      <c r="E10317" s="2"/>
      <c r="H10317" s="40"/>
      <c r="I10317" s="10"/>
      <c r="J10317" s="9"/>
      <c r="K10317" s="53"/>
      <c r="L10317" s="54"/>
      <c r="P10317" s="17"/>
      <c r="Q10317" s="17"/>
      <c r="R10317" s="17"/>
      <c r="S10317" s="17"/>
      <c r="T10317" s="17"/>
      <c r="U10317" s="17"/>
      <c r="V10317" s="17"/>
      <c r="W10317" s="17"/>
    </row>
    <row r="10318" spans="3:23">
      <c r="C10318" s="3"/>
      <c r="E10318" s="2"/>
      <c r="H10318" s="40"/>
      <c r="I10318" s="10"/>
      <c r="J10318" s="9"/>
      <c r="K10318" s="53"/>
      <c r="L10318" s="54"/>
      <c r="P10318" s="17"/>
      <c r="Q10318" s="17"/>
      <c r="R10318" s="17"/>
      <c r="S10318" s="17"/>
      <c r="T10318" s="17"/>
      <c r="U10318" s="17"/>
      <c r="V10318" s="17"/>
      <c r="W10318" s="17"/>
    </row>
    <row r="10319" spans="3:23">
      <c r="C10319" s="3"/>
      <c r="E10319" s="2"/>
      <c r="H10319" s="40"/>
      <c r="I10319" s="10"/>
      <c r="J10319" s="9"/>
      <c r="K10319" s="53"/>
      <c r="L10319" s="54"/>
      <c r="P10319" s="17"/>
      <c r="Q10319" s="17"/>
      <c r="R10319" s="17"/>
      <c r="S10319" s="17"/>
      <c r="T10319" s="17"/>
      <c r="U10319" s="17"/>
      <c r="V10319" s="17"/>
      <c r="W10319" s="17"/>
    </row>
    <row r="10320" spans="3:23">
      <c r="C10320" s="3"/>
      <c r="E10320" s="2"/>
      <c r="H10320" s="40"/>
      <c r="I10320" s="10"/>
      <c r="J10320" s="9"/>
      <c r="K10320" s="53"/>
      <c r="L10320" s="54"/>
      <c r="P10320" s="17"/>
      <c r="Q10320" s="17"/>
      <c r="R10320" s="17"/>
      <c r="S10320" s="17"/>
      <c r="T10320" s="17"/>
      <c r="U10320" s="17"/>
      <c r="V10320" s="17"/>
      <c r="W10320" s="17"/>
    </row>
    <row r="10321" spans="3:23">
      <c r="C10321" s="3"/>
      <c r="E10321" s="2"/>
      <c r="H10321" s="40"/>
      <c r="I10321" s="10"/>
      <c r="J10321" s="9"/>
      <c r="K10321" s="53"/>
      <c r="L10321" s="54"/>
      <c r="P10321" s="17"/>
      <c r="Q10321" s="17"/>
      <c r="R10321" s="17"/>
      <c r="S10321" s="17"/>
      <c r="T10321" s="17"/>
      <c r="U10321" s="17"/>
      <c r="V10321" s="17"/>
      <c r="W10321" s="17"/>
    </row>
    <row r="10322" spans="3:23">
      <c r="C10322" s="3"/>
      <c r="E10322" s="2"/>
      <c r="H10322" s="40"/>
      <c r="I10322" s="10"/>
      <c r="J10322" s="9"/>
      <c r="K10322" s="53"/>
      <c r="L10322" s="54"/>
      <c r="P10322" s="17"/>
      <c r="Q10322" s="17"/>
      <c r="R10322" s="17"/>
      <c r="S10322" s="17"/>
      <c r="T10322" s="17"/>
      <c r="U10322" s="17"/>
      <c r="V10322" s="17"/>
      <c r="W10322" s="17"/>
    </row>
    <row r="10323" spans="3:23">
      <c r="C10323" s="3"/>
      <c r="E10323" s="2"/>
      <c r="H10323" s="40"/>
      <c r="I10323" s="10"/>
      <c r="J10323" s="9"/>
      <c r="K10323" s="53"/>
      <c r="L10323" s="54"/>
      <c r="P10323" s="17"/>
      <c r="Q10323" s="17"/>
      <c r="R10323" s="17"/>
      <c r="S10323" s="17"/>
      <c r="T10323" s="17"/>
      <c r="U10323" s="17"/>
      <c r="V10323" s="17"/>
      <c r="W10323" s="17"/>
    </row>
    <row r="10324" spans="3:23">
      <c r="C10324" s="3"/>
      <c r="E10324" s="2"/>
      <c r="H10324" s="40"/>
      <c r="I10324" s="10"/>
      <c r="J10324" s="9"/>
      <c r="K10324" s="53"/>
      <c r="L10324" s="54"/>
      <c r="P10324" s="17"/>
      <c r="Q10324" s="17"/>
      <c r="R10324" s="17"/>
      <c r="S10324" s="17"/>
      <c r="T10324" s="17"/>
      <c r="U10324" s="17"/>
      <c r="V10324" s="17"/>
      <c r="W10324" s="17"/>
    </row>
    <row r="10325" spans="3:23">
      <c r="C10325" s="3"/>
      <c r="E10325" s="2"/>
      <c r="H10325" s="40"/>
      <c r="I10325" s="10"/>
      <c r="J10325" s="9"/>
      <c r="K10325" s="53"/>
      <c r="L10325" s="54"/>
      <c r="P10325" s="17"/>
      <c r="Q10325" s="17"/>
      <c r="R10325" s="17"/>
      <c r="S10325" s="17"/>
      <c r="T10325" s="17"/>
      <c r="U10325" s="17"/>
      <c r="V10325" s="17"/>
      <c r="W10325" s="17"/>
    </row>
    <row r="10326" spans="3:23">
      <c r="C10326" s="3"/>
      <c r="E10326" s="2"/>
      <c r="H10326" s="40"/>
      <c r="I10326" s="10"/>
      <c r="J10326" s="9"/>
      <c r="K10326" s="53"/>
      <c r="L10326" s="54"/>
      <c r="P10326" s="17"/>
      <c r="Q10326" s="17"/>
      <c r="R10326" s="17"/>
      <c r="S10326" s="17"/>
      <c r="T10326" s="17"/>
      <c r="U10326" s="17"/>
      <c r="V10326" s="17"/>
      <c r="W10326" s="17"/>
    </row>
    <row r="10327" spans="3:23">
      <c r="C10327" s="3"/>
      <c r="E10327" s="2"/>
      <c r="H10327" s="40"/>
      <c r="I10327" s="10"/>
      <c r="J10327" s="9"/>
      <c r="K10327" s="53"/>
      <c r="L10327" s="54"/>
      <c r="P10327" s="17"/>
      <c r="Q10327" s="17"/>
      <c r="R10327" s="17"/>
      <c r="S10327" s="17"/>
      <c r="T10327" s="17"/>
      <c r="U10327" s="17"/>
      <c r="V10327" s="17"/>
      <c r="W10327" s="17"/>
    </row>
    <row r="10328" spans="3:23">
      <c r="C10328" s="3"/>
      <c r="E10328" s="2"/>
      <c r="H10328" s="40"/>
      <c r="I10328" s="10"/>
      <c r="J10328" s="9"/>
      <c r="K10328" s="53"/>
      <c r="L10328" s="54"/>
      <c r="P10328" s="17"/>
      <c r="Q10328" s="17"/>
      <c r="R10328" s="17"/>
      <c r="S10328" s="17"/>
      <c r="T10328" s="17"/>
      <c r="U10328" s="17"/>
      <c r="V10328" s="17"/>
      <c r="W10328" s="17"/>
    </row>
    <row r="10329" spans="3:23">
      <c r="C10329" s="3"/>
      <c r="E10329" s="2"/>
      <c r="H10329" s="40"/>
      <c r="I10329" s="10"/>
      <c r="J10329" s="9"/>
      <c r="K10329" s="53"/>
      <c r="L10329" s="54"/>
      <c r="P10329" s="17"/>
      <c r="Q10329" s="17"/>
      <c r="R10329" s="17"/>
      <c r="S10329" s="17"/>
      <c r="T10329" s="17"/>
      <c r="U10329" s="17"/>
      <c r="V10329" s="17"/>
      <c r="W10329" s="17"/>
    </row>
    <row r="10330" spans="3:23">
      <c r="C10330" s="3"/>
      <c r="E10330" s="2"/>
      <c r="H10330" s="40"/>
      <c r="I10330" s="10"/>
      <c r="J10330" s="9"/>
      <c r="K10330" s="53"/>
      <c r="L10330" s="54"/>
      <c r="P10330" s="17"/>
      <c r="Q10330" s="17"/>
      <c r="R10330" s="17"/>
      <c r="S10330" s="17"/>
      <c r="T10330" s="17"/>
      <c r="U10330" s="17"/>
      <c r="V10330" s="17"/>
      <c r="W10330" s="17"/>
    </row>
    <row r="10331" spans="3:23">
      <c r="C10331" s="3"/>
      <c r="E10331" s="2"/>
      <c r="H10331" s="40"/>
      <c r="I10331" s="10"/>
      <c r="J10331" s="9"/>
      <c r="K10331" s="53"/>
      <c r="L10331" s="54"/>
      <c r="P10331" s="17"/>
      <c r="Q10331" s="17"/>
      <c r="R10331" s="17"/>
      <c r="S10331" s="17"/>
      <c r="T10331" s="17"/>
      <c r="U10331" s="17"/>
      <c r="V10331" s="17"/>
      <c r="W10331" s="17"/>
    </row>
    <row r="10332" spans="3:23">
      <c r="C10332" s="3"/>
      <c r="E10332" s="2"/>
      <c r="H10332" s="40"/>
      <c r="I10332" s="10"/>
      <c r="J10332" s="9"/>
      <c r="K10332" s="53"/>
      <c r="L10332" s="54"/>
      <c r="P10332" s="17"/>
      <c r="Q10332" s="17"/>
      <c r="R10332" s="17"/>
      <c r="S10332" s="17"/>
      <c r="T10332" s="17"/>
      <c r="U10332" s="17"/>
      <c r="V10332" s="17"/>
      <c r="W10332" s="17"/>
    </row>
    <row r="10333" spans="3:23">
      <c r="C10333" s="3"/>
      <c r="E10333" s="2"/>
      <c r="H10333" s="40"/>
      <c r="I10333" s="10"/>
      <c r="J10333" s="9"/>
      <c r="K10333" s="53"/>
      <c r="L10333" s="54"/>
      <c r="P10333" s="17"/>
      <c r="Q10333" s="17"/>
      <c r="R10333" s="17"/>
      <c r="S10333" s="17"/>
      <c r="T10333" s="17"/>
      <c r="U10333" s="17"/>
      <c r="V10333" s="17"/>
      <c r="W10333" s="17"/>
    </row>
    <row r="10334" spans="3:23">
      <c r="C10334" s="3"/>
      <c r="E10334" s="2"/>
      <c r="H10334" s="40"/>
      <c r="I10334" s="10"/>
      <c r="J10334" s="9"/>
      <c r="K10334" s="53"/>
      <c r="L10334" s="54"/>
      <c r="P10334" s="17"/>
      <c r="Q10334" s="17"/>
      <c r="R10334" s="17"/>
      <c r="S10334" s="17"/>
      <c r="T10334" s="17"/>
      <c r="U10334" s="17"/>
      <c r="V10334" s="17"/>
      <c r="W10334" s="17"/>
    </row>
    <row r="10335" spans="3:23">
      <c r="C10335" s="3"/>
      <c r="E10335" s="2"/>
      <c r="H10335" s="40"/>
      <c r="I10335" s="10"/>
      <c r="J10335" s="9"/>
      <c r="K10335" s="53"/>
      <c r="L10335" s="54"/>
      <c r="P10335" s="17"/>
      <c r="Q10335" s="17"/>
      <c r="R10335" s="17"/>
      <c r="S10335" s="17"/>
      <c r="T10335" s="17"/>
      <c r="U10335" s="17"/>
      <c r="V10335" s="17"/>
      <c r="W10335" s="17"/>
    </row>
    <row r="10336" spans="3:23">
      <c r="C10336" s="3"/>
      <c r="E10336" s="2"/>
      <c r="H10336" s="40"/>
      <c r="I10336" s="10"/>
      <c r="J10336" s="9"/>
      <c r="K10336" s="53"/>
      <c r="L10336" s="54"/>
      <c r="P10336" s="17"/>
      <c r="Q10336" s="17"/>
      <c r="R10336" s="17"/>
      <c r="S10336" s="17"/>
      <c r="T10336" s="17"/>
      <c r="U10336" s="17"/>
      <c r="V10336" s="17"/>
      <c r="W10336" s="17"/>
    </row>
    <row r="10337" spans="3:23">
      <c r="C10337" s="3"/>
      <c r="E10337" s="2"/>
      <c r="H10337" s="40"/>
      <c r="I10337" s="10"/>
      <c r="J10337" s="9"/>
      <c r="K10337" s="53"/>
      <c r="L10337" s="54"/>
      <c r="P10337" s="17"/>
      <c r="Q10337" s="17"/>
      <c r="R10337" s="17"/>
      <c r="S10337" s="17"/>
      <c r="T10337" s="17"/>
      <c r="U10337" s="17"/>
      <c r="V10337" s="17"/>
      <c r="W10337" s="17"/>
    </row>
    <row r="10338" spans="3:23">
      <c r="C10338" s="3"/>
      <c r="E10338" s="2"/>
      <c r="H10338" s="40"/>
      <c r="I10338" s="10"/>
      <c r="J10338" s="9"/>
      <c r="K10338" s="53"/>
      <c r="L10338" s="54"/>
      <c r="P10338" s="17"/>
      <c r="Q10338" s="17"/>
      <c r="R10338" s="17"/>
      <c r="S10338" s="17"/>
      <c r="T10338" s="17"/>
      <c r="U10338" s="17"/>
      <c r="V10338" s="17"/>
      <c r="W10338" s="17"/>
    </row>
    <row r="10339" spans="3:23">
      <c r="C10339" s="3"/>
      <c r="E10339" s="2"/>
      <c r="H10339" s="40"/>
      <c r="I10339" s="10"/>
      <c r="J10339" s="9"/>
      <c r="K10339" s="53"/>
      <c r="L10339" s="54"/>
      <c r="P10339" s="17"/>
      <c r="Q10339" s="17"/>
      <c r="R10339" s="17"/>
      <c r="S10339" s="17"/>
      <c r="T10339" s="17"/>
      <c r="U10339" s="17"/>
      <c r="V10339" s="17"/>
      <c r="W10339" s="17"/>
    </row>
    <row r="10340" spans="3:23">
      <c r="C10340" s="3"/>
      <c r="E10340" s="2"/>
      <c r="H10340" s="40"/>
      <c r="I10340" s="10"/>
      <c r="J10340" s="9"/>
      <c r="K10340" s="53"/>
      <c r="L10340" s="54"/>
      <c r="P10340" s="17"/>
      <c r="Q10340" s="17"/>
      <c r="R10340" s="17"/>
      <c r="S10340" s="17"/>
      <c r="T10340" s="17"/>
      <c r="U10340" s="17"/>
      <c r="V10340" s="17"/>
      <c r="W10340" s="17"/>
    </row>
    <row r="10341" spans="3:23">
      <c r="C10341" s="3"/>
      <c r="E10341" s="2"/>
      <c r="H10341" s="40"/>
      <c r="I10341" s="10"/>
      <c r="J10341" s="9"/>
      <c r="K10341" s="53"/>
      <c r="L10341" s="54"/>
      <c r="P10341" s="17"/>
      <c r="Q10341" s="17"/>
      <c r="R10341" s="17"/>
      <c r="S10341" s="17"/>
      <c r="T10341" s="17"/>
      <c r="U10341" s="17"/>
      <c r="V10341" s="17"/>
      <c r="W10341" s="17"/>
    </row>
    <row r="10342" spans="3:23">
      <c r="C10342" s="3"/>
      <c r="E10342" s="2"/>
      <c r="H10342" s="40"/>
      <c r="I10342" s="10"/>
      <c r="J10342" s="9"/>
      <c r="K10342" s="53"/>
      <c r="L10342" s="54"/>
      <c r="P10342" s="17"/>
      <c r="Q10342" s="17"/>
      <c r="R10342" s="17"/>
      <c r="S10342" s="17"/>
      <c r="T10342" s="17"/>
      <c r="U10342" s="17"/>
      <c r="V10342" s="17"/>
      <c r="W10342" s="17"/>
    </row>
    <row r="10343" spans="3:23">
      <c r="C10343" s="3"/>
      <c r="E10343" s="2"/>
      <c r="H10343" s="40"/>
      <c r="I10343" s="10"/>
      <c r="J10343" s="9"/>
      <c r="K10343" s="53"/>
      <c r="L10343" s="54"/>
      <c r="P10343" s="17"/>
      <c r="Q10343" s="17"/>
      <c r="R10343" s="17"/>
      <c r="S10343" s="17"/>
      <c r="T10343" s="17"/>
      <c r="U10343" s="17"/>
      <c r="V10343" s="17"/>
      <c r="W10343" s="17"/>
    </row>
    <row r="10344" spans="3:23">
      <c r="C10344" s="3"/>
      <c r="E10344" s="2"/>
      <c r="H10344" s="40"/>
      <c r="I10344" s="10"/>
      <c r="J10344" s="9"/>
      <c r="K10344" s="53"/>
      <c r="L10344" s="54"/>
      <c r="P10344" s="17"/>
      <c r="Q10344" s="17"/>
      <c r="R10344" s="17"/>
      <c r="S10344" s="17"/>
      <c r="T10344" s="17"/>
      <c r="U10344" s="17"/>
      <c r="V10344" s="17"/>
      <c r="W10344" s="17"/>
    </row>
    <row r="10345" spans="3:23">
      <c r="C10345" s="3"/>
      <c r="E10345" s="2"/>
      <c r="H10345" s="40"/>
      <c r="I10345" s="10"/>
      <c r="J10345" s="9"/>
      <c r="K10345" s="53"/>
      <c r="L10345" s="54"/>
      <c r="P10345" s="17"/>
      <c r="Q10345" s="17"/>
      <c r="R10345" s="17"/>
      <c r="S10345" s="17"/>
      <c r="T10345" s="17"/>
      <c r="U10345" s="17"/>
      <c r="V10345" s="17"/>
      <c r="W10345" s="17"/>
    </row>
    <row r="10346" spans="3:23">
      <c r="C10346" s="3"/>
      <c r="E10346" s="2"/>
      <c r="H10346" s="40"/>
      <c r="I10346" s="10"/>
      <c r="J10346" s="9"/>
      <c r="K10346" s="53"/>
      <c r="L10346" s="54"/>
      <c r="P10346" s="17"/>
      <c r="Q10346" s="17"/>
      <c r="R10346" s="17"/>
      <c r="S10346" s="17"/>
      <c r="T10346" s="17"/>
      <c r="U10346" s="17"/>
      <c r="V10346" s="17"/>
      <c r="W10346" s="17"/>
    </row>
    <row r="10347" spans="3:23">
      <c r="C10347" s="3"/>
      <c r="E10347" s="2"/>
      <c r="H10347" s="40"/>
      <c r="I10347" s="10"/>
      <c r="J10347" s="9"/>
      <c r="K10347" s="53"/>
      <c r="L10347" s="54"/>
      <c r="P10347" s="17"/>
      <c r="Q10347" s="17"/>
      <c r="R10347" s="17"/>
      <c r="S10347" s="17"/>
      <c r="T10347" s="17"/>
      <c r="U10347" s="17"/>
      <c r="V10347" s="17"/>
      <c r="W10347" s="17"/>
    </row>
    <row r="10348" spans="3:23">
      <c r="C10348" s="3"/>
      <c r="E10348" s="2"/>
      <c r="H10348" s="40"/>
      <c r="I10348" s="10"/>
      <c r="J10348" s="9"/>
      <c r="K10348" s="53"/>
      <c r="L10348" s="54"/>
      <c r="P10348" s="17"/>
      <c r="Q10348" s="17"/>
      <c r="R10348" s="17"/>
      <c r="S10348" s="17"/>
      <c r="T10348" s="17"/>
      <c r="U10348" s="17"/>
      <c r="V10348" s="17"/>
      <c r="W10348" s="17"/>
    </row>
    <row r="10349" spans="3:23">
      <c r="C10349" s="3"/>
      <c r="E10349" s="2"/>
      <c r="H10349" s="40"/>
      <c r="I10349" s="10"/>
      <c r="J10349" s="9"/>
      <c r="K10349" s="53"/>
      <c r="L10349" s="54"/>
      <c r="P10349" s="17"/>
      <c r="Q10349" s="17"/>
      <c r="R10349" s="17"/>
      <c r="S10349" s="17"/>
      <c r="T10349" s="17"/>
      <c r="U10349" s="17"/>
      <c r="V10349" s="17"/>
      <c r="W10349" s="17"/>
    </row>
    <row r="10350" spans="3:23">
      <c r="C10350" s="3"/>
      <c r="E10350" s="2"/>
      <c r="H10350" s="40"/>
      <c r="I10350" s="10"/>
      <c r="J10350" s="9"/>
      <c r="K10350" s="53"/>
      <c r="L10350" s="54"/>
      <c r="P10350" s="17"/>
      <c r="Q10350" s="17"/>
      <c r="R10350" s="17"/>
      <c r="S10350" s="17"/>
      <c r="T10350" s="17"/>
      <c r="U10350" s="17"/>
      <c r="V10350" s="17"/>
      <c r="W10350" s="17"/>
    </row>
    <row r="10351" spans="3:23">
      <c r="C10351" s="3"/>
      <c r="E10351" s="2"/>
      <c r="H10351" s="40"/>
      <c r="I10351" s="10"/>
      <c r="J10351" s="9"/>
      <c r="K10351" s="53"/>
      <c r="L10351" s="54"/>
      <c r="P10351" s="17"/>
      <c r="Q10351" s="17"/>
      <c r="R10351" s="17"/>
      <c r="S10351" s="17"/>
      <c r="T10351" s="17"/>
      <c r="U10351" s="17"/>
      <c r="V10351" s="17"/>
      <c r="W10351" s="17"/>
    </row>
    <row r="10352" spans="3:23">
      <c r="C10352" s="3"/>
      <c r="E10352" s="2"/>
      <c r="H10352" s="40"/>
      <c r="I10352" s="10"/>
      <c r="J10352" s="9"/>
      <c r="K10352" s="53"/>
      <c r="L10352" s="54"/>
      <c r="P10352" s="17"/>
      <c r="Q10352" s="17"/>
      <c r="R10352" s="17"/>
      <c r="S10352" s="17"/>
      <c r="T10352" s="17"/>
      <c r="U10352" s="17"/>
      <c r="V10352" s="17"/>
      <c r="W10352" s="17"/>
    </row>
    <row r="10353" spans="3:23">
      <c r="C10353" s="3"/>
      <c r="E10353" s="2"/>
      <c r="H10353" s="40"/>
      <c r="I10353" s="10"/>
      <c r="J10353" s="9"/>
      <c r="K10353" s="53"/>
      <c r="L10353" s="54"/>
      <c r="P10353" s="17"/>
      <c r="Q10353" s="17"/>
      <c r="R10353" s="17"/>
      <c r="S10353" s="17"/>
      <c r="T10353" s="17"/>
      <c r="U10353" s="17"/>
      <c r="V10353" s="17"/>
      <c r="W10353" s="17"/>
    </row>
    <row r="10354" spans="3:23">
      <c r="C10354" s="3"/>
      <c r="E10354" s="2"/>
      <c r="H10354" s="40"/>
      <c r="I10354" s="10"/>
      <c r="J10354" s="9"/>
      <c r="K10354" s="53"/>
      <c r="L10354" s="54"/>
      <c r="P10354" s="17"/>
      <c r="Q10354" s="17"/>
      <c r="R10354" s="17"/>
      <c r="S10354" s="17"/>
      <c r="T10354" s="17"/>
      <c r="U10354" s="17"/>
      <c r="V10354" s="17"/>
      <c r="W10354" s="17"/>
    </row>
    <row r="10355" spans="3:23">
      <c r="C10355" s="3"/>
      <c r="E10355" s="2"/>
      <c r="H10355" s="40"/>
      <c r="I10355" s="10"/>
      <c r="J10355" s="9"/>
      <c r="K10355" s="53"/>
      <c r="L10355" s="54"/>
      <c r="P10355" s="17"/>
      <c r="Q10355" s="17"/>
      <c r="R10355" s="17"/>
      <c r="S10355" s="17"/>
      <c r="T10355" s="17"/>
      <c r="U10355" s="17"/>
      <c r="V10355" s="17"/>
      <c r="W10355" s="17"/>
    </row>
    <row r="10356" spans="3:23">
      <c r="C10356" s="3"/>
      <c r="E10356" s="2"/>
      <c r="H10356" s="40"/>
      <c r="I10356" s="10"/>
      <c r="J10356" s="9"/>
      <c r="K10356" s="53"/>
      <c r="L10356" s="54"/>
      <c r="P10356" s="17"/>
      <c r="Q10356" s="17"/>
      <c r="R10356" s="17"/>
      <c r="S10356" s="17"/>
      <c r="T10356" s="17"/>
      <c r="U10356" s="17"/>
      <c r="V10356" s="17"/>
      <c r="W10356" s="17"/>
    </row>
    <row r="10357" spans="3:23">
      <c r="C10357" s="3"/>
      <c r="E10357" s="2"/>
      <c r="H10357" s="40"/>
      <c r="I10357" s="10"/>
      <c r="J10357" s="9"/>
      <c r="K10357" s="53"/>
      <c r="L10357" s="54"/>
      <c r="P10357" s="17"/>
      <c r="Q10357" s="17"/>
      <c r="R10357" s="17"/>
      <c r="S10357" s="17"/>
      <c r="T10357" s="17"/>
      <c r="U10357" s="17"/>
      <c r="V10357" s="17"/>
      <c r="W10357" s="17"/>
    </row>
    <row r="10358" spans="3:23">
      <c r="C10358" s="3"/>
      <c r="E10358" s="2"/>
      <c r="H10358" s="40"/>
      <c r="I10358" s="10"/>
      <c r="J10358" s="9"/>
      <c r="K10358" s="53"/>
      <c r="L10358" s="54"/>
      <c r="P10358" s="17"/>
      <c r="Q10358" s="17"/>
      <c r="R10358" s="17"/>
      <c r="S10358" s="17"/>
      <c r="T10358" s="17"/>
      <c r="U10358" s="17"/>
      <c r="V10358" s="17"/>
      <c r="W10358" s="17"/>
    </row>
    <row r="10359" spans="3:23">
      <c r="C10359" s="3"/>
      <c r="E10359" s="2"/>
      <c r="H10359" s="40"/>
      <c r="I10359" s="10"/>
      <c r="J10359" s="9"/>
      <c r="K10359" s="53"/>
      <c r="L10359" s="54"/>
      <c r="P10359" s="17"/>
      <c r="Q10359" s="17"/>
      <c r="R10359" s="17"/>
      <c r="S10359" s="17"/>
      <c r="T10359" s="17"/>
      <c r="U10359" s="17"/>
      <c r="V10359" s="17"/>
      <c r="W10359" s="17"/>
    </row>
    <row r="10360" spans="3:23">
      <c r="C10360" s="3"/>
      <c r="E10360" s="2"/>
      <c r="H10360" s="40"/>
      <c r="I10360" s="10"/>
      <c r="J10360" s="9"/>
      <c r="K10360" s="53"/>
      <c r="L10360" s="54"/>
      <c r="P10360" s="17"/>
      <c r="Q10360" s="17"/>
      <c r="R10360" s="17"/>
      <c r="S10360" s="17"/>
      <c r="T10360" s="17"/>
      <c r="U10360" s="17"/>
      <c r="V10360" s="17"/>
      <c r="W10360" s="17"/>
    </row>
    <row r="10361" spans="3:23">
      <c r="C10361" s="3"/>
      <c r="E10361" s="2"/>
      <c r="H10361" s="40"/>
      <c r="I10361" s="10"/>
      <c r="J10361" s="9"/>
      <c r="K10361" s="53"/>
      <c r="L10361" s="54"/>
      <c r="P10361" s="17"/>
      <c r="Q10361" s="17"/>
      <c r="R10361" s="17"/>
      <c r="S10361" s="17"/>
      <c r="T10361" s="17"/>
      <c r="U10361" s="17"/>
      <c r="V10361" s="17"/>
      <c r="W10361" s="17"/>
    </row>
    <row r="10362" spans="3:23">
      <c r="C10362" s="3"/>
      <c r="E10362" s="2"/>
      <c r="H10362" s="40"/>
      <c r="I10362" s="10"/>
      <c r="J10362" s="9"/>
      <c r="K10362" s="53"/>
      <c r="L10362" s="54"/>
      <c r="P10362" s="17"/>
      <c r="Q10362" s="17"/>
      <c r="R10362" s="17"/>
      <c r="S10362" s="17"/>
      <c r="T10362" s="17"/>
      <c r="U10362" s="17"/>
      <c r="V10362" s="17"/>
      <c r="W10362" s="17"/>
    </row>
    <row r="10363" spans="3:23">
      <c r="C10363" s="3"/>
      <c r="E10363" s="2"/>
      <c r="H10363" s="40"/>
      <c r="I10363" s="10"/>
      <c r="J10363" s="9"/>
      <c r="K10363" s="53"/>
      <c r="L10363" s="54"/>
      <c r="P10363" s="17"/>
      <c r="Q10363" s="17"/>
      <c r="R10363" s="17"/>
      <c r="S10363" s="17"/>
      <c r="T10363" s="17"/>
      <c r="U10363" s="17"/>
      <c r="V10363" s="17"/>
      <c r="W10363" s="17"/>
    </row>
    <row r="10364" spans="3:23">
      <c r="C10364" s="3"/>
      <c r="E10364" s="2"/>
      <c r="H10364" s="40"/>
      <c r="I10364" s="10"/>
      <c r="J10364" s="9"/>
      <c r="K10364" s="53"/>
      <c r="L10364" s="54"/>
      <c r="P10364" s="17"/>
      <c r="Q10364" s="17"/>
      <c r="R10364" s="17"/>
      <c r="S10364" s="17"/>
      <c r="T10364" s="17"/>
      <c r="U10364" s="17"/>
      <c r="V10364" s="17"/>
      <c r="W10364" s="17"/>
    </row>
    <row r="10365" spans="3:23">
      <c r="C10365" s="3"/>
      <c r="E10365" s="2"/>
      <c r="H10365" s="40"/>
      <c r="I10365" s="10"/>
      <c r="J10365" s="9"/>
      <c r="K10365" s="53"/>
      <c r="L10365" s="54"/>
      <c r="P10365" s="17"/>
      <c r="Q10365" s="17"/>
      <c r="R10365" s="17"/>
      <c r="S10365" s="17"/>
      <c r="T10365" s="17"/>
      <c r="U10365" s="17"/>
      <c r="V10365" s="17"/>
      <c r="W10365" s="17"/>
    </row>
    <row r="10366" spans="3:23">
      <c r="C10366" s="3"/>
      <c r="E10366" s="2"/>
      <c r="H10366" s="40"/>
      <c r="I10366" s="10"/>
      <c r="J10366" s="9"/>
      <c r="K10366" s="53"/>
      <c r="L10366" s="54"/>
      <c r="P10366" s="17"/>
      <c r="Q10366" s="17"/>
      <c r="R10366" s="17"/>
      <c r="S10366" s="17"/>
      <c r="T10366" s="17"/>
      <c r="U10366" s="17"/>
      <c r="V10366" s="17"/>
      <c r="W10366" s="17"/>
    </row>
    <row r="10367" spans="3:23">
      <c r="C10367" s="3"/>
      <c r="E10367" s="2"/>
      <c r="H10367" s="40"/>
      <c r="I10367" s="10"/>
      <c r="J10367" s="9"/>
      <c r="K10367" s="53"/>
      <c r="L10367" s="54"/>
      <c r="P10367" s="17"/>
      <c r="Q10367" s="17"/>
      <c r="R10367" s="17"/>
      <c r="S10367" s="17"/>
      <c r="T10367" s="17"/>
      <c r="U10367" s="17"/>
      <c r="V10367" s="17"/>
      <c r="W10367" s="17"/>
    </row>
    <row r="10368" spans="3:23">
      <c r="C10368" s="3"/>
      <c r="E10368" s="2"/>
      <c r="H10368" s="40"/>
      <c r="I10368" s="10"/>
      <c r="J10368" s="9"/>
      <c r="K10368" s="53"/>
      <c r="L10368" s="54"/>
      <c r="P10368" s="17"/>
      <c r="Q10368" s="17"/>
      <c r="R10368" s="17"/>
      <c r="S10368" s="17"/>
      <c r="T10368" s="17"/>
      <c r="U10368" s="17"/>
      <c r="V10368" s="17"/>
      <c r="W10368" s="17"/>
    </row>
    <row r="10369" spans="3:23">
      <c r="C10369" s="3"/>
      <c r="E10369" s="2"/>
      <c r="H10369" s="40"/>
      <c r="I10369" s="10"/>
      <c r="J10369" s="9"/>
      <c r="K10369" s="53"/>
      <c r="L10369" s="54"/>
      <c r="P10369" s="17"/>
      <c r="Q10369" s="17"/>
      <c r="R10369" s="17"/>
      <c r="S10369" s="17"/>
      <c r="T10369" s="17"/>
      <c r="U10369" s="17"/>
      <c r="V10369" s="17"/>
      <c r="W10369" s="17"/>
    </row>
    <row r="10370" spans="3:23">
      <c r="C10370" s="3"/>
      <c r="E10370" s="2"/>
      <c r="H10370" s="40"/>
      <c r="I10370" s="10"/>
      <c r="J10370" s="9"/>
      <c r="K10370" s="53"/>
      <c r="L10370" s="54"/>
      <c r="P10370" s="17"/>
      <c r="Q10370" s="17"/>
      <c r="R10370" s="17"/>
      <c r="S10370" s="17"/>
      <c r="T10370" s="17"/>
      <c r="U10370" s="17"/>
      <c r="V10370" s="17"/>
      <c r="W10370" s="17"/>
    </row>
    <row r="10371" spans="3:23">
      <c r="C10371" s="3"/>
      <c r="E10371" s="2"/>
      <c r="H10371" s="40"/>
      <c r="I10371" s="10"/>
      <c r="J10371" s="9"/>
      <c r="K10371" s="53"/>
      <c r="L10371" s="54"/>
      <c r="P10371" s="17"/>
      <c r="Q10371" s="17"/>
      <c r="R10371" s="17"/>
      <c r="S10371" s="17"/>
      <c r="T10371" s="17"/>
      <c r="U10371" s="17"/>
      <c r="V10371" s="17"/>
      <c r="W10371" s="17"/>
    </row>
    <row r="10372" spans="3:23">
      <c r="C10372" s="3"/>
      <c r="E10372" s="2"/>
      <c r="H10372" s="40"/>
      <c r="I10372" s="10"/>
      <c r="J10372" s="9"/>
      <c r="K10372" s="53"/>
      <c r="L10372" s="54"/>
      <c r="P10372" s="17"/>
      <c r="Q10372" s="17"/>
      <c r="R10372" s="17"/>
      <c r="S10372" s="17"/>
      <c r="T10372" s="17"/>
      <c r="U10372" s="17"/>
      <c r="V10372" s="17"/>
      <c r="W10372" s="17"/>
    </row>
    <row r="10373" spans="3:23">
      <c r="C10373" s="3"/>
      <c r="E10373" s="2"/>
      <c r="H10373" s="40"/>
      <c r="I10373" s="10"/>
      <c r="J10373" s="9"/>
      <c r="K10373" s="53"/>
      <c r="L10373" s="54"/>
      <c r="P10373" s="17"/>
      <c r="Q10373" s="17"/>
      <c r="R10373" s="17"/>
      <c r="S10373" s="17"/>
      <c r="T10373" s="17"/>
      <c r="U10373" s="17"/>
      <c r="V10373" s="17"/>
      <c r="W10373" s="17"/>
    </row>
    <row r="10374" spans="3:23">
      <c r="C10374" s="3"/>
      <c r="E10374" s="2"/>
      <c r="H10374" s="40"/>
      <c r="I10374" s="10"/>
      <c r="J10374" s="9"/>
      <c r="K10374" s="53"/>
      <c r="L10374" s="54"/>
      <c r="P10374" s="17"/>
      <c r="Q10374" s="17"/>
      <c r="R10374" s="17"/>
      <c r="S10374" s="17"/>
      <c r="T10374" s="17"/>
      <c r="U10374" s="17"/>
      <c r="V10374" s="17"/>
      <c r="W10374" s="17"/>
    </row>
    <row r="10375" spans="3:23">
      <c r="C10375" s="3"/>
      <c r="E10375" s="2"/>
      <c r="H10375" s="40"/>
      <c r="I10375" s="10"/>
      <c r="J10375" s="9"/>
      <c r="K10375" s="53"/>
      <c r="L10375" s="54"/>
      <c r="P10375" s="17"/>
      <c r="Q10375" s="17"/>
      <c r="R10375" s="17"/>
      <c r="S10375" s="17"/>
      <c r="T10375" s="17"/>
      <c r="U10375" s="17"/>
      <c r="V10375" s="17"/>
      <c r="W10375" s="17"/>
    </row>
    <row r="10376" spans="3:23">
      <c r="C10376" s="3"/>
      <c r="E10376" s="2"/>
      <c r="H10376" s="40"/>
      <c r="I10376" s="10"/>
      <c r="J10376" s="9"/>
      <c r="K10376" s="53"/>
      <c r="L10376" s="54"/>
      <c r="P10376" s="17"/>
      <c r="Q10376" s="17"/>
      <c r="R10376" s="17"/>
      <c r="S10376" s="17"/>
      <c r="T10376" s="17"/>
      <c r="U10376" s="17"/>
      <c r="V10376" s="17"/>
      <c r="W10376" s="17"/>
    </row>
    <row r="10377" spans="3:23">
      <c r="C10377" s="3"/>
      <c r="E10377" s="2"/>
      <c r="H10377" s="40"/>
      <c r="I10377" s="10"/>
      <c r="J10377" s="9"/>
      <c r="K10377" s="53"/>
      <c r="L10377" s="54"/>
      <c r="P10377" s="17"/>
      <c r="Q10377" s="17"/>
      <c r="R10377" s="17"/>
      <c r="S10377" s="17"/>
      <c r="T10377" s="17"/>
      <c r="U10377" s="17"/>
      <c r="V10377" s="17"/>
      <c r="W10377" s="17"/>
    </row>
    <row r="10378" spans="3:23">
      <c r="C10378" s="3"/>
      <c r="E10378" s="2"/>
      <c r="H10378" s="40"/>
      <c r="I10378" s="10"/>
      <c r="J10378" s="9"/>
      <c r="K10378" s="53"/>
      <c r="L10378" s="54"/>
      <c r="P10378" s="17"/>
      <c r="Q10378" s="17"/>
      <c r="R10378" s="17"/>
      <c r="S10378" s="17"/>
      <c r="T10378" s="17"/>
      <c r="U10378" s="17"/>
      <c r="V10378" s="17"/>
      <c r="W10378" s="17"/>
    </row>
    <row r="10379" spans="3:23">
      <c r="C10379" s="3"/>
      <c r="E10379" s="2"/>
      <c r="H10379" s="40"/>
      <c r="I10379" s="10"/>
      <c r="J10379" s="9"/>
      <c r="K10379" s="53"/>
      <c r="L10379" s="54"/>
      <c r="P10379" s="17"/>
      <c r="Q10379" s="17"/>
      <c r="R10379" s="17"/>
      <c r="S10379" s="17"/>
      <c r="T10379" s="17"/>
      <c r="U10379" s="17"/>
      <c r="V10379" s="17"/>
      <c r="W10379" s="17"/>
    </row>
    <row r="10380" spans="3:23">
      <c r="C10380" s="3"/>
      <c r="E10380" s="2"/>
      <c r="H10380" s="40"/>
      <c r="I10380" s="10"/>
      <c r="J10380" s="9"/>
      <c r="K10380" s="53"/>
      <c r="L10380" s="54"/>
      <c r="P10380" s="17"/>
      <c r="Q10380" s="17"/>
      <c r="R10380" s="17"/>
      <c r="S10380" s="17"/>
      <c r="T10380" s="17"/>
      <c r="U10380" s="17"/>
      <c r="V10380" s="17"/>
      <c r="W10380" s="17"/>
    </row>
    <row r="10381" spans="3:23">
      <c r="C10381" s="3"/>
      <c r="E10381" s="2"/>
      <c r="H10381" s="40"/>
      <c r="I10381" s="10"/>
      <c r="J10381" s="9"/>
      <c r="K10381" s="53"/>
      <c r="L10381" s="54"/>
      <c r="P10381" s="17"/>
      <c r="Q10381" s="17"/>
      <c r="R10381" s="17"/>
      <c r="S10381" s="17"/>
      <c r="T10381" s="17"/>
      <c r="U10381" s="17"/>
      <c r="V10381" s="17"/>
      <c r="W10381" s="17"/>
    </row>
    <row r="10382" spans="3:23">
      <c r="C10382" s="3"/>
      <c r="E10382" s="2"/>
      <c r="H10382" s="40"/>
      <c r="I10382" s="10"/>
      <c r="J10382" s="9"/>
      <c r="K10382" s="53"/>
      <c r="L10382" s="54"/>
      <c r="P10382" s="17"/>
      <c r="Q10382" s="17"/>
      <c r="R10382" s="17"/>
      <c r="S10382" s="17"/>
      <c r="T10382" s="17"/>
      <c r="U10382" s="17"/>
      <c r="V10382" s="17"/>
      <c r="W10382" s="17"/>
    </row>
    <row r="10383" spans="3:23">
      <c r="C10383" s="3"/>
      <c r="E10383" s="2"/>
      <c r="H10383" s="40"/>
      <c r="I10383" s="10"/>
      <c r="J10383" s="9"/>
      <c r="K10383" s="53"/>
      <c r="L10383" s="54"/>
      <c r="P10383" s="17"/>
      <c r="Q10383" s="17"/>
      <c r="R10383" s="17"/>
      <c r="S10383" s="17"/>
      <c r="T10383" s="17"/>
      <c r="U10383" s="17"/>
      <c r="V10383" s="17"/>
      <c r="W10383" s="17"/>
    </row>
    <row r="10384" spans="3:23">
      <c r="C10384" s="3"/>
      <c r="E10384" s="2"/>
      <c r="H10384" s="40"/>
      <c r="I10384" s="10"/>
      <c r="J10384" s="9"/>
      <c r="K10384" s="53"/>
      <c r="L10384" s="54"/>
      <c r="P10384" s="17"/>
      <c r="Q10384" s="17"/>
      <c r="R10384" s="17"/>
      <c r="S10384" s="17"/>
      <c r="T10384" s="17"/>
      <c r="U10384" s="17"/>
      <c r="V10384" s="17"/>
      <c r="W10384" s="17"/>
    </row>
    <row r="10385" spans="3:23">
      <c r="C10385" s="3"/>
      <c r="E10385" s="2"/>
      <c r="H10385" s="40"/>
      <c r="I10385" s="10"/>
      <c r="J10385" s="9"/>
      <c r="K10385" s="53"/>
      <c r="L10385" s="54"/>
      <c r="P10385" s="17"/>
      <c r="Q10385" s="17"/>
      <c r="R10385" s="17"/>
      <c r="S10385" s="17"/>
      <c r="T10385" s="17"/>
      <c r="U10385" s="17"/>
      <c r="V10385" s="17"/>
      <c r="W10385" s="17"/>
    </row>
    <row r="10386" spans="3:23">
      <c r="C10386" s="3"/>
      <c r="E10386" s="2"/>
      <c r="H10386" s="40"/>
      <c r="I10386" s="10"/>
      <c r="J10386" s="9"/>
      <c r="K10386" s="53"/>
      <c r="L10386" s="54"/>
      <c r="P10386" s="17"/>
      <c r="Q10386" s="17"/>
      <c r="R10386" s="17"/>
      <c r="S10386" s="17"/>
      <c r="T10386" s="17"/>
      <c r="U10386" s="17"/>
      <c r="V10386" s="17"/>
      <c r="W10386" s="17"/>
    </row>
    <row r="10387" spans="3:23">
      <c r="C10387" s="3"/>
      <c r="E10387" s="2"/>
      <c r="H10387" s="40"/>
      <c r="I10387" s="10"/>
      <c r="J10387" s="9"/>
      <c r="K10387" s="53"/>
      <c r="L10387" s="54"/>
      <c r="P10387" s="17"/>
      <c r="Q10387" s="17"/>
      <c r="R10387" s="17"/>
      <c r="S10387" s="17"/>
      <c r="T10387" s="17"/>
      <c r="U10387" s="17"/>
      <c r="V10387" s="17"/>
      <c r="W10387" s="17"/>
    </row>
    <row r="10388" spans="3:23">
      <c r="C10388" s="3"/>
      <c r="E10388" s="2"/>
      <c r="H10388" s="40"/>
      <c r="I10388" s="10"/>
      <c r="J10388" s="9"/>
      <c r="K10388" s="53"/>
      <c r="L10388" s="54"/>
      <c r="P10388" s="17"/>
      <c r="Q10388" s="17"/>
      <c r="R10388" s="17"/>
      <c r="S10388" s="17"/>
      <c r="T10388" s="17"/>
      <c r="U10388" s="17"/>
      <c r="V10388" s="17"/>
      <c r="W10388" s="17"/>
    </row>
    <row r="10389" spans="3:23">
      <c r="C10389" s="3"/>
      <c r="E10389" s="2"/>
      <c r="H10389" s="40"/>
      <c r="I10389" s="10"/>
      <c r="J10389" s="9"/>
      <c r="K10389" s="53"/>
      <c r="L10389" s="54"/>
      <c r="P10389" s="17"/>
      <c r="Q10389" s="17"/>
      <c r="R10389" s="17"/>
      <c r="S10389" s="17"/>
      <c r="T10389" s="17"/>
      <c r="U10389" s="17"/>
      <c r="V10389" s="17"/>
      <c r="W10389" s="17"/>
    </row>
    <row r="10390" spans="3:23">
      <c r="C10390" s="3"/>
      <c r="E10390" s="2"/>
      <c r="H10390" s="40"/>
      <c r="I10390" s="10"/>
      <c r="J10390" s="9"/>
      <c r="K10390" s="53"/>
      <c r="L10390" s="54"/>
      <c r="P10390" s="17"/>
      <c r="Q10390" s="17"/>
      <c r="R10390" s="17"/>
      <c r="S10390" s="17"/>
      <c r="T10390" s="17"/>
      <c r="U10390" s="17"/>
      <c r="V10390" s="17"/>
      <c r="W10390" s="17"/>
    </row>
    <row r="10391" spans="3:23">
      <c r="C10391" s="3"/>
      <c r="E10391" s="2"/>
      <c r="H10391" s="40"/>
      <c r="I10391" s="10"/>
      <c r="J10391" s="9"/>
      <c r="K10391" s="53"/>
      <c r="L10391" s="54"/>
      <c r="P10391" s="17"/>
      <c r="Q10391" s="17"/>
      <c r="R10391" s="17"/>
      <c r="S10391" s="17"/>
      <c r="T10391" s="17"/>
      <c r="U10391" s="17"/>
      <c r="V10391" s="17"/>
      <c r="W10391" s="17"/>
    </row>
    <row r="10392" spans="3:23">
      <c r="C10392" s="3"/>
      <c r="E10392" s="2"/>
      <c r="H10392" s="40"/>
      <c r="I10392" s="10"/>
      <c r="J10392" s="9"/>
      <c r="K10392" s="53"/>
      <c r="L10392" s="54"/>
      <c r="P10392" s="17"/>
      <c r="Q10392" s="17"/>
      <c r="R10392" s="17"/>
      <c r="S10392" s="17"/>
      <c r="T10392" s="17"/>
      <c r="U10392" s="17"/>
      <c r="V10392" s="17"/>
      <c r="W10392" s="17"/>
    </row>
    <row r="10393" spans="3:23">
      <c r="C10393" s="3"/>
      <c r="E10393" s="2"/>
      <c r="H10393" s="40"/>
      <c r="I10393" s="10"/>
      <c r="J10393" s="9"/>
      <c r="K10393" s="53"/>
      <c r="L10393" s="54"/>
      <c r="P10393" s="17"/>
      <c r="Q10393" s="17"/>
      <c r="R10393" s="17"/>
      <c r="S10393" s="17"/>
      <c r="T10393" s="17"/>
      <c r="U10393" s="17"/>
      <c r="V10393" s="17"/>
      <c r="W10393" s="17"/>
    </row>
    <row r="10394" spans="3:23">
      <c r="C10394" s="3"/>
      <c r="E10394" s="2"/>
      <c r="H10394" s="40"/>
      <c r="I10394" s="10"/>
      <c r="J10394" s="9"/>
      <c r="K10394" s="53"/>
      <c r="L10394" s="54"/>
      <c r="P10394" s="17"/>
      <c r="Q10394" s="17"/>
      <c r="R10394" s="17"/>
      <c r="S10394" s="17"/>
      <c r="T10394" s="17"/>
      <c r="U10394" s="17"/>
      <c r="V10394" s="17"/>
      <c r="W10394" s="17"/>
    </row>
    <row r="10395" spans="3:23">
      <c r="C10395" s="3"/>
      <c r="E10395" s="2"/>
      <c r="H10395" s="40"/>
      <c r="I10395" s="10"/>
      <c r="J10395" s="9"/>
      <c r="K10395" s="53"/>
      <c r="L10395" s="54"/>
      <c r="P10395" s="17"/>
      <c r="Q10395" s="17"/>
      <c r="R10395" s="17"/>
      <c r="S10395" s="17"/>
      <c r="T10395" s="17"/>
      <c r="U10395" s="17"/>
      <c r="V10395" s="17"/>
      <c r="W10395" s="17"/>
    </row>
    <row r="10396" spans="3:23">
      <c r="C10396" s="3"/>
      <c r="E10396" s="2"/>
      <c r="H10396" s="40"/>
      <c r="I10396" s="10"/>
      <c r="J10396" s="9"/>
      <c r="K10396" s="53"/>
      <c r="L10396" s="54"/>
      <c r="P10396" s="17"/>
      <c r="Q10396" s="17"/>
      <c r="R10396" s="17"/>
      <c r="S10396" s="17"/>
      <c r="T10396" s="17"/>
      <c r="U10396" s="17"/>
      <c r="V10396" s="17"/>
      <c r="W10396" s="17"/>
    </row>
    <row r="10397" spans="3:23">
      <c r="C10397" s="3"/>
      <c r="E10397" s="2"/>
      <c r="H10397" s="40"/>
      <c r="I10397" s="10"/>
      <c r="J10397" s="9"/>
      <c r="K10397" s="53"/>
      <c r="L10397" s="54"/>
      <c r="P10397" s="17"/>
      <c r="Q10397" s="17"/>
      <c r="R10397" s="17"/>
      <c r="S10397" s="17"/>
      <c r="T10397" s="17"/>
      <c r="U10397" s="17"/>
      <c r="V10397" s="17"/>
      <c r="W10397" s="17"/>
    </row>
    <row r="10398" spans="3:23">
      <c r="C10398" s="3"/>
      <c r="E10398" s="2"/>
      <c r="H10398" s="40"/>
      <c r="I10398" s="10"/>
      <c r="J10398" s="9"/>
      <c r="K10398" s="53"/>
      <c r="L10398" s="54"/>
      <c r="P10398" s="17"/>
      <c r="Q10398" s="17"/>
      <c r="R10398" s="17"/>
      <c r="S10398" s="17"/>
      <c r="T10398" s="17"/>
      <c r="U10398" s="17"/>
      <c r="V10398" s="17"/>
      <c r="W10398" s="17"/>
    </row>
    <row r="10399" spans="3:23">
      <c r="C10399" s="3"/>
      <c r="E10399" s="2"/>
      <c r="H10399" s="40"/>
      <c r="I10399" s="10"/>
      <c r="J10399" s="9"/>
      <c r="K10399" s="53"/>
      <c r="L10399" s="54"/>
      <c r="P10399" s="17"/>
      <c r="Q10399" s="17"/>
      <c r="R10399" s="17"/>
      <c r="S10399" s="17"/>
      <c r="T10399" s="17"/>
      <c r="U10399" s="17"/>
      <c r="V10399" s="17"/>
      <c r="W10399" s="17"/>
    </row>
    <row r="10400" spans="3:23">
      <c r="C10400" s="3"/>
      <c r="E10400" s="2"/>
      <c r="H10400" s="40"/>
      <c r="I10400" s="10"/>
      <c r="J10400" s="9"/>
      <c r="K10400" s="53"/>
      <c r="L10400" s="54"/>
      <c r="P10400" s="17"/>
      <c r="Q10400" s="17"/>
      <c r="R10400" s="17"/>
      <c r="S10400" s="17"/>
      <c r="T10400" s="17"/>
      <c r="U10400" s="17"/>
      <c r="V10400" s="17"/>
      <c r="W10400" s="17"/>
    </row>
    <row r="10401" spans="3:23">
      <c r="C10401" s="3"/>
      <c r="E10401" s="2"/>
      <c r="H10401" s="40"/>
      <c r="I10401" s="10"/>
      <c r="J10401" s="9"/>
      <c r="K10401" s="53"/>
      <c r="L10401" s="54"/>
      <c r="P10401" s="17"/>
      <c r="Q10401" s="17"/>
      <c r="R10401" s="17"/>
      <c r="S10401" s="17"/>
      <c r="T10401" s="17"/>
      <c r="U10401" s="17"/>
      <c r="V10401" s="17"/>
      <c r="W10401" s="17"/>
    </row>
    <row r="10402" spans="3:23">
      <c r="C10402" s="3"/>
      <c r="E10402" s="2"/>
      <c r="H10402" s="40"/>
      <c r="I10402" s="10"/>
      <c r="J10402" s="9"/>
      <c r="K10402" s="53"/>
      <c r="L10402" s="54"/>
      <c r="P10402" s="17"/>
      <c r="Q10402" s="17"/>
      <c r="R10402" s="17"/>
      <c r="S10402" s="17"/>
      <c r="T10402" s="17"/>
      <c r="U10402" s="17"/>
      <c r="V10402" s="17"/>
      <c r="W10402" s="17"/>
    </row>
    <row r="10403" spans="3:23">
      <c r="C10403" s="3"/>
      <c r="E10403" s="2"/>
      <c r="H10403" s="40"/>
      <c r="I10403" s="10"/>
      <c r="J10403" s="9"/>
      <c r="K10403" s="53"/>
      <c r="L10403" s="54"/>
      <c r="P10403" s="17"/>
      <c r="Q10403" s="17"/>
      <c r="R10403" s="17"/>
      <c r="S10403" s="17"/>
      <c r="T10403" s="17"/>
      <c r="U10403" s="17"/>
      <c r="V10403" s="17"/>
      <c r="W10403" s="17"/>
    </row>
    <row r="10404" spans="3:23">
      <c r="C10404" s="3"/>
      <c r="E10404" s="2"/>
      <c r="H10404" s="40"/>
      <c r="I10404" s="10"/>
      <c r="J10404" s="9"/>
      <c r="K10404" s="53"/>
      <c r="L10404" s="54"/>
      <c r="P10404" s="17"/>
      <c r="Q10404" s="17"/>
      <c r="R10404" s="17"/>
      <c r="S10404" s="17"/>
      <c r="T10404" s="17"/>
      <c r="U10404" s="17"/>
      <c r="V10404" s="17"/>
      <c r="W10404" s="17"/>
    </row>
    <row r="10405" spans="3:23">
      <c r="C10405" s="3"/>
      <c r="E10405" s="2"/>
      <c r="H10405" s="40"/>
      <c r="I10405" s="10"/>
      <c r="J10405" s="9"/>
      <c r="K10405" s="53"/>
      <c r="L10405" s="54"/>
      <c r="P10405" s="17"/>
      <c r="Q10405" s="17"/>
      <c r="R10405" s="17"/>
      <c r="S10405" s="17"/>
      <c r="T10405" s="17"/>
      <c r="U10405" s="17"/>
      <c r="V10405" s="17"/>
      <c r="W10405" s="17"/>
    </row>
    <row r="10406" spans="3:23">
      <c r="C10406" s="3"/>
      <c r="E10406" s="2"/>
      <c r="H10406" s="40"/>
      <c r="I10406" s="10"/>
      <c r="J10406" s="9"/>
      <c r="K10406" s="53"/>
      <c r="L10406" s="54"/>
      <c r="P10406" s="17"/>
      <c r="Q10406" s="17"/>
      <c r="R10406" s="17"/>
      <c r="S10406" s="17"/>
      <c r="T10406" s="17"/>
      <c r="U10406" s="17"/>
      <c r="V10406" s="17"/>
      <c r="W10406" s="17"/>
    </row>
    <row r="10407" spans="3:23">
      <c r="C10407" s="3"/>
      <c r="E10407" s="2"/>
      <c r="H10407" s="40"/>
      <c r="I10407" s="10"/>
      <c r="J10407" s="9"/>
      <c r="K10407" s="53"/>
      <c r="L10407" s="54"/>
      <c r="P10407" s="17"/>
      <c r="Q10407" s="17"/>
      <c r="R10407" s="17"/>
      <c r="S10407" s="17"/>
      <c r="T10407" s="17"/>
      <c r="U10407" s="17"/>
      <c r="V10407" s="17"/>
      <c r="W10407" s="17"/>
    </row>
    <row r="10408" spans="3:23">
      <c r="C10408" s="3"/>
      <c r="E10408" s="2"/>
      <c r="H10408" s="40"/>
      <c r="I10408" s="10"/>
      <c r="J10408" s="9"/>
      <c r="K10408" s="53"/>
      <c r="L10408" s="54"/>
      <c r="P10408" s="17"/>
      <c r="Q10408" s="17"/>
      <c r="R10408" s="17"/>
      <c r="S10408" s="17"/>
      <c r="T10408" s="17"/>
      <c r="U10408" s="17"/>
      <c r="V10408" s="17"/>
      <c r="W10408" s="17"/>
    </row>
    <row r="10409" spans="3:23">
      <c r="C10409" s="3"/>
      <c r="E10409" s="2"/>
      <c r="H10409" s="40"/>
      <c r="I10409" s="10"/>
      <c r="J10409" s="9"/>
      <c r="K10409" s="53"/>
      <c r="L10409" s="54"/>
      <c r="P10409" s="17"/>
      <c r="Q10409" s="17"/>
      <c r="R10409" s="17"/>
      <c r="S10409" s="17"/>
      <c r="T10409" s="17"/>
      <c r="U10409" s="17"/>
      <c r="V10409" s="17"/>
      <c r="W10409" s="17"/>
    </row>
    <row r="10410" spans="3:23">
      <c r="C10410" s="3"/>
      <c r="E10410" s="2"/>
      <c r="H10410" s="40"/>
      <c r="I10410" s="10"/>
      <c r="J10410" s="9"/>
      <c r="K10410" s="53"/>
      <c r="L10410" s="54"/>
      <c r="P10410" s="17"/>
      <c r="Q10410" s="17"/>
      <c r="R10410" s="17"/>
      <c r="S10410" s="17"/>
      <c r="T10410" s="17"/>
      <c r="U10410" s="17"/>
      <c r="V10410" s="17"/>
      <c r="W10410" s="17"/>
    </row>
    <row r="10411" spans="3:23">
      <c r="C10411" s="3"/>
      <c r="E10411" s="2"/>
      <c r="H10411" s="40"/>
      <c r="I10411" s="10"/>
      <c r="J10411" s="9"/>
      <c r="K10411" s="53"/>
      <c r="L10411" s="54"/>
      <c r="P10411" s="17"/>
      <c r="Q10411" s="17"/>
      <c r="R10411" s="17"/>
      <c r="S10411" s="17"/>
      <c r="T10411" s="17"/>
      <c r="U10411" s="17"/>
      <c r="V10411" s="17"/>
      <c r="W10411" s="17"/>
    </row>
    <row r="10412" spans="3:23">
      <c r="C10412" s="3"/>
      <c r="E10412" s="2"/>
      <c r="H10412" s="40"/>
      <c r="I10412" s="10"/>
      <c r="J10412" s="9"/>
      <c r="K10412" s="53"/>
      <c r="L10412" s="54"/>
      <c r="P10412" s="17"/>
      <c r="Q10412" s="17"/>
      <c r="R10412" s="17"/>
      <c r="S10412" s="17"/>
      <c r="T10412" s="17"/>
      <c r="U10412" s="17"/>
      <c r="V10412" s="17"/>
      <c r="W10412" s="17"/>
    </row>
    <row r="10413" spans="3:23">
      <c r="C10413" s="3"/>
      <c r="E10413" s="2"/>
      <c r="H10413" s="40"/>
      <c r="I10413" s="10"/>
      <c r="J10413" s="9"/>
      <c r="K10413" s="53"/>
      <c r="L10413" s="54"/>
      <c r="P10413" s="17"/>
      <c r="Q10413" s="17"/>
      <c r="R10413" s="17"/>
      <c r="S10413" s="17"/>
      <c r="T10413" s="17"/>
      <c r="U10413" s="17"/>
      <c r="V10413" s="17"/>
      <c r="W10413" s="17"/>
    </row>
    <row r="10414" spans="3:23">
      <c r="C10414" s="3"/>
      <c r="E10414" s="2"/>
      <c r="H10414" s="40"/>
      <c r="I10414" s="10"/>
      <c r="J10414" s="9"/>
      <c r="K10414" s="53"/>
      <c r="L10414" s="54"/>
      <c r="P10414" s="17"/>
      <c r="Q10414" s="17"/>
      <c r="R10414" s="17"/>
      <c r="S10414" s="17"/>
      <c r="T10414" s="17"/>
      <c r="U10414" s="17"/>
      <c r="V10414" s="17"/>
      <c r="W10414" s="17"/>
    </row>
    <row r="10415" spans="3:23">
      <c r="C10415" s="3"/>
      <c r="E10415" s="2"/>
      <c r="H10415" s="40"/>
      <c r="I10415" s="10"/>
      <c r="J10415" s="9"/>
      <c r="K10415" s="53"/>
      <c r="L10415" s="54"/>
      <c r="P10415" s="17"/>
      <c r="Q10415" s="17"/>
      <c r="R10415" s="17"/>
      <c r="S10415" s="17"/>
      <c r="T10415" s="17"/>
      <c r="U10415" s="17"/>
      <c r="V10415" s="17"/>
      <c r="W10415" s="17"/>
    </row>
    <row r="10416" spans="3:23">
      <c r="C10416" s="3"/>
      <c r="E10416" s="2"/>
      <c r="H10416" s="40"/>
      <c r="I10416" s="10"/>
      <c r="J10416" s="9"/>
      <c r="K10416" s="53"/>
      <c r="L10416" s="54"/>
      <c r="P10416" s="17"/>
      <c r="Q10416" s="17"/>
      <c r="R10416" s="17"/>
      <c r="S10416" s="17"/>
      <c r="T10416" s="17"/>
      <c r="U10416" s="17"/>
      <c r="V10416" s="17"/>
      <c r="W10416" s="17"/>
    </row>
    <row r="10417" spans="3:23">
      <c r="C10417" s="3"/>
      <c r="E10417" s="2"/>
      <c r="H10417" s="40"/>
      <c r="I10417" s="10"/>
      <c r="J10417" s="9"/>
      <c r="K10417" s="53"/>
      <c r="L10417" s="54"/>
      <c r="P10417" s="17"/>
      <c r="Q10417" s="17"/>
      <c r="R10417" s="17"/>
      <c r="S10417" s="17"/>
      <c r="T10417" s="17"/>
      <c r="U10417" s="17"/>
      <c r="V10417" s="17"/>
      <c r="W10417" s="17"/>
    </row>
    <row r="10418" spans="3:23">
      <c r="C10418" s="3"/>
      <c r="E10418" s="2"/>
      <c r="H10418" s="40"/>
      <c r="I10418" s="10"/>
      <c r="J10418" s="9"/>
      <c r="K10418" s="53"/>
      <c r="L10418" s="54"/>
      <c r="P10418" s="17"/>
      <c r="Q10418" s="17"/>
      <c r="R10418" s="17"/>
      <c r="S10418" s="17"/>
      <c r="T10418" s="17"/>
      <c r="U10418" s="17"/>
      <c r="V10418" s="17"/>
      <c r="W10418" s="17"/>
    </row>
    <row r="10419" spans="3:23">
      <c r="C10419" s="3"/>
      <c r="E10419" s="2"/>
      <c r="H10419" s="40"/>
      <c r="I10419" s="10"/>
      <c r="J10419" s="9"/>
      <c r="K10419" s="53"/>
      <c r="L10419" s="54"/>
      <c r="P10419" s="17"/>
      <c r="Q10419" s="17"/>
      <c r="R10419" s="17"/>
      <c r="S10419" s="17"/>
      <c r="T10419" s="17"/>
      <c r="U10419" s="17"/>
      <c r="V10419" s="17"/>
      <c r="W10419" s="17"/>
    </row>
    <row r="10420" spans="3:23">
      <c r="C10420" s="3"/>
      <c r="E10420" s="2"/>
      <c r="H10420" s="40"/>
      <c r="I10420" s="10"/>
      <c r="J10420" s="9"/>
      <c r="K10420" s="53"/>
      <c r="L10420" s="54"/>
      <c r="P10420" s="17"/>
      <c r="Q10420" s="17"/>
      <c r="R10420" s="17"/>
      <c r="S10420" s="17"/>
      <c r="T10420" s="17"/>
      <c r="U10420" s="17"/>
      <c r="V10420" s="17"/>
      <c r="W10420" s="17"/>
    </row>
    <row r="10421" spans="3:23">
      <c r="C10421" s="3"/>
      <c r="E10421" s="2"/>
      <c r="H10421" s="40"/>
      <c r="I10421" s="10"/>
      <c r="J10421" s="9"/>
      <c r="K10421" s="53"/>
      <c r="L10421" s="54"/>
      <c r="P10421" s="17"/>
      <c r="Q10421" s="17"/>
      <c r="R10421" s="17"/>
      <c r="S10421" s="17"/>
      <c r="T10421" s="17"/>
      <c r="U10421" s="17"/>
      <c r="V10421" s="17"/>
      <c r="W10421" s="17"/>
    </row>
    <row r="10422" spans="3:23">
      <c r="C10422" s="3"/>
      <c r="E10422" s="2"/>
      <c r="H10422" s="40"/>
      <c r="I10422" s="10"/>
      <c r="J10422" s="9"/>
      <c r="K10422" s="53"/>
      <c r="L10422" s="54"/>
      <c r="P10422" s="17"/>
      <c r="Q10422" s="17"/>
      <c r="R10422" s="17"/>
      <c r="S10422" s="17"/>
      <c r="T10422" s="17"/>
      <c r="U10422" s="17"/>
      <c r="V10422" s="17"/>
      <c r="W10422" s="17"/>
    </row>
    <row r="10423" spans="3:23">
      <c r="C10423" s="3"/>
      <c r="E10423" s="2"/>
      <c r="H10423" s="40"/>
      <c r="I10423" s="10"/>
      <c r="J10423" s="9"/>
      <c r="K10423" s="53"/>
      <c r="L10423" s="54"/>
      <c r="P10423" s="17"/>
      <c r="Q10423" s="17"/>
      <c r="R10423" s="17"/>
      <c r="S10423" s="17"/>
      <c r="T10423" s="17"/>
      <c r="U10423" s="17"/>
      <c r="V10423" s="17"/>
      <c r="W10423" s="17"/>
    </row>
    <row r="10424" spans="3:23">
      <c r="C10424" s="3"/>
      <c r="E10424" s="2"/>
      <c r="H10424" s="40"/>
      <c r="I10424" s="10"/>
      <c r="J10424" s="9"/>
      <c r="K10424" s="53"/>
      <c r="L10424" s="54"/>
      <c r="P10424" s="17"/>
      <c r="Q10424" s="17"/>
      <c r="R10424" s="17"/>
      <c r="S10424" s="17"/>
      <c r="T10424" s="17"/>
      <c r="U10424" s="17"/>
      <c r="V10424" s="17"/>
      <c r="W10424" s="17"/>
    </row>
    <row r="10425" spans="3:23">
      <c r="C10425" s="3"/>
      <c r="E10425" s="2"/>
      <c r="H10425" s="40"/>
      <c r="I10425" s="10"/>
      <c r="J10425" s="9"/>
      <c r="K10425" s="53"/>
      <c r="L10425" s="54"/>
      <c r="P10425" s="17"/>
      <c r="Q10425" s="17"/>
      <c r="R10425" s="17"/>
      <c r="S10425" s="17"/>
      <c r="T10425" s="17"/>
      <c r="U10425" s="17"/>
      <c r="V10425" s="17"/>
      <c r="W10425" s="17"/>
    </row>
    <row r="10426" spans="3:23">
      <c r="C10426" s="3"/>
      <c r="E10426" s="2"/>
      <c r="H10426" s="40"/>
      <c r="I10426" s="10"/>
      <c r="J10426" s="9"/>
      <c r="K10426" s="53"/>
      <c r="L10426" s="54"/>
      <c r="P10426" s="17"/>
      <c r="Q10426" s="17"/>
      <c r="R10426" s="17"/>
      <c r="S10426" s="17"/>
      <c r="T10426" s="17"/>
      <c r="U10426" s="17"/>
      <c r="V10426" s="17"/>
      <c r="W10426" s="17"/>
    </row>
    <row r="10427" spans="3:23">
      <c r="C10427" s="3"/>
      <c r="E10427" s="2"/>
      <c r="H10427" s="40"/>
      <c r="I10427" s="10"/>
      <c r="J10427" s="9"/>
      <c r="K10427" s="53"/>
      <c r="L10427" s="54"/>
      <c r="P10427" s="17"/>
      <c r="Q10427" s="17"/>
      <c r="R10427" s="17"/>
      <c r="S10427" s="17"/>
      <c r="T10427" s="17"/>
      <c r="U10427" s="17"/>
      <c r="V10427" s="17"/>
      <c r="W10427" s="17"/>
    </row>
    <row r="10428" spans="3:23">
      <c r="C10428" s="3"/>
      <c r="E10428" s="2"/>
      <c r="H10428" s="40"/>
      <c r="I10428" s="10"/>
      <c r="J10428" s="9"/>
      <c r="K10428" s="53"/>
      <c r="L10428" s="54"/>
      <c r="P10428" s="17"/>
      <c r="Q10428" s="17"/>
      <c r="R10428" s="17"/>
      <c r="S10428" s="17"/>
      <c r="T10428" s="17"/>
      <c r="U10428" s="17"/>
      <c r="V10428" s="17"/>
      <c r="W10428" s="17"/>
    </row>
    <row r="10429" spans="3:23">
      <c r="C10429" s="3"/>
      <c r="E10429" s="2"/>
      <c r="H10429" s="40"/>
      <c r="I10429" s="10"/>
      <c r="J10429" s="9"/>
      <c r="K10429" s="53"/>
      <c r="L10429" s="54"/>
      <c r="P10429" s="17"/>
      <c r="Q10429" s="17"/>
      <c r="R10429" s="17"/>
      <c r="S10429" s="17"/>
      <c r="T10429" s="17"/>
      <c r="U10429" s="17"/>
      <c r="V10429" s="17"/>
      <c r="W10429" s="17"/>
    </row>
    <row r="10430" spans="3:23">
      <c r="C10430" s="3"/>
      <c r="E10430" s="2"/>
      <c r="H10430" s="40"/>
      <c r="I10430" s="10"/>
      <c r="J10430" s="9"/>
      <c r="K10430" s="53"/>
      <c r="L10430" s="54"/>
      <c r="P10430" s="17"/>
      <c r="Q10430" s="17"/>
      <c r="R10430" s="17"/>
      <c r="S10430" s="17"/>
      <c r="T10430" s="17"/>
      <c r="U10430" s="17"/>
      <c r="V10430" s="17"/>
      <c r="W10430" s="17"/>
    </row>
    <row r="10431" spans="3:23">
      <c r="C10431" s="3"/>
      <c r="E10431" s="2"/>
      <c r="H10431" s="40"/>
      <c r="I10431" s="10"/>
      <c r="J10431" s="9"/>
      <c r="K10431" s="53"/>
      <c r="L10431" s="54"/>
      <c r="P10431" s="17"/>
      <c r="Q10431" s="17"/>
      <c r="R10431" s="17"/>
      <c r="S10431" s="17"/>
      <c r="T10431" s="17"/>
      <c r="U10431" s="17"/>
      <c r="V10431" s="17"/>
      <c r="W10431" s="17"/>
    </row>
    <row r="10432" spans="3:23">
      <c r="C10432" s="3"/>
      <c r="E10432" s="2"/>
      <c r="H10432" s="40"/>
      <c r="I10432" s="10"/>
      <c r="J10432" s="9"/>
      <c r="K10432" s="53"/>
      <c r="L10432" s="54"/>
      <c r="P10432" s="17"/>
      <c r="Q10432" s="17"/>
      <c r="R10432" s="17"/>
      <c r="S10432" s="17"/>
      <c r="T10432" s="17"/>
      <c r="U10432" s="17"/>
      <c r="V10432" s="17"/>
      <c r="W10432" s="17"/>
    </row>
    <row r="10433" spans="3:23">
      <c r="C10433" s="3"/>
      <c r="E10433" s="2"/>
      <c r="H10433" s="40"/>
      <c r="I10433" s="10"/>
      <c r="J10433" s="9"/>
      <c r="K10433" s="53"/>
      <c r="L10433" s="54"/>
      <c r="P10433" s="17"/>
      <c r="Q10433" s="17"/>
      <c r="R10433" s="17"/>
      <c r="S10433" s="17"/>
      <c r="T10433" s="17"/>
      <c r="U10433" s="17"/>
      <c r="V10433" s="17"/>
      <c r="W10433" s="17"/>
    </row>
    <row r="10434" spans="3:23">
      <c r="C10434" s="3"/>
      <c r="E10434" s="2"/>
      <c r="H10434" s="40"/>
      <c r="I10434" s="10"/>
      <c r="J10434" s="9"/>
      <c r="K10434" s="53"/>
      <c r="L10434" s="54"/>
      <c r="P10434" s="17"/>
      <c r="Q10434" s="17"/>
      <c r="R10434" s="17"/>
      <c r="S10434" s="17"/>
      <c r="T10434" s="17"/>
      <c r="U10434" s="17"/>
      <c r="V10434" s="17"/>
      <c r="W10434" s="17"/>
    </row>
    <row r="10435" spans="3:23">
      <c r="C10435" s="3"/>
      <c r="E10435" s="2"/>
      <c r="H10435" s="40"/>
      <c r="I10435" s="10"/>
      <c r="J10435" s="9"/>
      <c r="K10435" s="53"/>
      <c r="L10435" s="54"/>
      <c r="P10435" s="17"/>
      <c r="Q10435" s="17"/>
      <c r="R10435" s="17"/>
      <c r="S10435" s="17"/>
      <c r="T10435" s="17"/>
      <c r="U10435" s="17"/>
      <c r="V10435" s="17"/>
      <c r="W10435" s="17"/>
    </row>
    <row r="10436" spans="3:23">
      <c r="C10436" s="3"/>
      <c r="E10436" s="2"/>
      <c r="H10436" s="40"/>
      <c r="I10436" s="10"/>
      <c r="J10436" s="9"/>
      <c r="K10436" s="53"/>
      <c r="L10436" s="54"/>
      <c r="P10436" s="17"/>
      <c r="Q10436" s="17"/>
      <c r="R10436" s="17"/>
      <c r="S10436" s="17"/>
      <c r="T10436" s="17"/>
      <c r="U10436" s="17"/>
      <c r="V10436" s="17"/>
      <c r="W10436" s="17"/>
    </row>
    <row r="10437" spans="3:23">
      <c r="C10437" s="3"/>
      <c r="E10437" s="2"/>
      <c r="H10437" s="40"/>
      <c r="I10437" s="10"/>
      <c r="J10437" s="9"/>
      <c r="K10437" s="53"/>
      <c r="L10437" s="54"/>
      <c r="P10437" s="17"/>
      <c r="Q10437" s="17"/>
      <c r="R10437" s="17"/>
      <c r="S10437" s="17"/>
      <c r="T10437" s="17"/>
      <c r="U10437" s="17"/>
      <c r="V10437" s="17"/>
      <c r="W10437" s="17"/>
    </row>
    <row r="10438" spans="3:23">
      <c r="C10438" s="3"/>
      <c r="E10438" s="2"/>
      <c r="H10438" s="40"/>
      <c r="I10438" s="10"/>
      <c r="J10438" s="9"/>
      <c r="K10438" s="53"/>
      <c r="L10438" s="54"/>
      <c r="P10438" s="17"/>
      <c r="Q10438" s="17"/>
      <c r="R10438" s="17"/>
      <c r="S10438" s="17"/>
      <c r="T10438" s="17"/>
      <c r="U10438" s="17"/>
      <c r="V10438" s="17"/>
      <c r="W10438" s="17"/>
    </row>
    <row r="10439" spans="3:23">
      <c r="C10439" s="3"/>
      <c r="E10439" s="2"/>
      <c r="H10439" s="40"/>
      <c r="I10439" s="10"/>
      <c r="J10439" s="9"/>
      <c r="K10439" s="53"/>
      <c r="L10439" s="54"/>
      <c r="P10439" s="17"/>
      <c r="Q10439" s="17"/>
      <c r="R10439" s="17"/>
      <c r="S10439" s="17"/>
      <c r="T10439" s="17"/>
      <c r="U10439" s="17"/>
      <c r="V10439" s="17"/>
      <c r="W10439" s="17"/>
    </row>
    <row r="10440" spans="3:23">
      <c r="C10440" s="3"/>
      <c r="E10440" s="2"/>
      <c r="H10440" s="40"/>
      <c r="I10440" s="10"/>
      <c r="J10440" s="9"/>
      <c r="K10440" s="53"/>
      <c r="L10440" s="54"/>
      <c r="P10440" s="17"/>
      <c r="Q10440" s="17"/>
      <c r="R10440" s="17"/>
      <c r="S10440" s="17"/>
      <c r="T10440" s="17"/>
      <c r="U10440" s="17"/>
      <c r="V10440" s="17"/>
      <c r="W10440" s="17"/>
    </row>
    <row r="10441" spans="3:23">
      <c r="C10441" s="3"/>
      <c r="E10441" s="2"/>
      <c r="H10441" s="40"/>
      <c r="I10441" s="10"/>
      <c r="J10441" s="9"/>
      <c r="K10441" s="53"/>
      <c r="L10441" s="54"/>
      <c r="P10441" s="17"/>
      <c r="Q10441" s="17"/>
      <c r="R10441" s="17"/>
      <c r="S10441" s="17"/>
      <c r="T10441" s="17"/>
      <c r="U10441" s="17"/>
      <c r="V10441" s="17"/>
      <c r="W10441" s="17"/>
    </row>
    <row r="10442" spans="3:23">
      <c r="C10442" s="3"/>
      <c r="E10442" s="2"/>
      <c r="H10442" s="40"/>
      <c r="I10442" s="10"/>
      <c r="J10442" s="9"/>
      <c r="K10442" s="53"/>
      <c r="L10442" s="54"/>
      <c r="P10442" s="17"/>
      <c r="Q10442" s="17"/>
      <c r="R10442" s="17"/>
      <c r="S10442" s="17"/>
      <c r="T10442" s="17"/>
      <c r="U10442" s="17"/>
      <c r="V10442" s="17"/>
      <c r="W10442" s="17"/>
    </row>
    <row r="10443" spans="3:23">
      <c r="C10443" s="3"/>
      <c r="E10443" s="2"/>
      <c r="H10443" s="40"/>
      <c r="I10443" s="10"/>
      <c r="J10443" s="9"/>
      <c r="K10443" s="53"/>
      <c r="L10443" s="54"/>
      <c r="P10443" s="17"/>
      <c r="Q10443" s="17"/>
      <c r="R10443" s="17"/>
      <c r="S10443" s="17"/>
      <c r="T10443" s="17"/>
      <c r="U10443" s="17"/>
      <c r="V10443" s="17"/>
      <c r="W10443" s="17"/>
    </row>
    <row r="10444" spans="3:23">
      <c r="C10444" s="3"/>
      <c r="E10444" s="2"/>
      <c r="H10444" s="40"/>
      <c r="I10444" s="10"/>
      <c r="J10444" s="9"/>
      <c r="K10444" s="53"/>
      <c r="L10444" s="54"/>
      <c r="P10444" s="17"/>
      <c r="Q10444" s="17"/>
      <c r="R10444" s="17"/>
      <c r="S10444" s="17"/>
      <c r="T10444" s="17"/>
      <c r="U10444" s="17"/>
      <c r="V10444" s="17"/>
      <c r="W10444" s="17"/>
    </row>
    <row r="10445" spans="3:23">
      <c r="C10445" s="3"/>
      <c r="E10445" s="2"/>
      <c r="H10445" s="40"/>
      <c r="I10445" s="10"/>
      <c r="J10445" s="9"/>
      <c r="K10445" s="53"/>
      <c r="L10445" s="54"/>
      <c r="P10445" s="17"/>
      <c r="Q10445" s="17"/>
      <c r="R10445" s="17"/>
      <c r="S10445" s="17"/>
      <c r="T10445" s="17"/>
      <c r="U10445" s="17"/>
      <c r="V10445" s="17"/>
      <c r="W10445" s="17"/>
    </row>
    <row r="10446" spans="3:23">
      <c r="C10446" s="3"/>
      <c r="E10446" s="2"/>
      <c r="H10446" s="40"/>
      <c r="I10446" s="10"/>
      <c r="J10446" s="9"/>
      <c r="K10446" s="53"/>
      <c r="L10446" s="54"/>
      <c r="P10446" s="17"/>
      <c r="Q10446" s="17"/>
      <c r="R10446" s="17"/>
      <c r="S10446" s="17"/>
      <c r="T10446" s="17"/>
      <c r="U10446" s="17"/>
      <c r="V10446" s="17"/>
      <c r="W10446" s="17"/>
    </row>
    <row r="10447" spans="3:23">
      <c r="C10447" s="3"/>
      <c r="E10447" s="2"/>
      <c r="H10447" s="40"/>
      <c r="I10447" s="10"/>
      <c r="J10447" s="9"/>
      <c r="K10447" s="53"/>
      <c r="L10447" s="54"/>
      <c r="P10447" s="17"/>
      <c r="Q10447" s="17"/>
      <c r="R10447" s="17"/>
      <c r="S10447" s="17"/>
      <c r="T10447" s="17"/>
      <c r="U10447" s="17"/>
      <c r="V10447" s="17"/>
      <c r="W10447" s="17"/>
    </row>
    <row r="10448" spans="3:23">
      <c r="C10448" s="3"/>
      <c r="E10448" s="2"/>
      <c r="H10448" s="40"/>
      <c r="I10448" s="10"/>
      <c r="J10448" s="9"/>
      <c r="K10448" s="53"/>
      <c r="L10448" s="54"/>
      <c r="P10448" s="17"/>
      <c r="Q10448" s="17"/>
      <c r="R10448" s="17"/>
      <c r="S10448" s="17"/>
      <c r="T10448" s="17"/>
      <c r="U10448" s="17"/>
      <c r="V10448" s="17"/>
      <c r="W10448" s="17"/>
    </row>
    <row r="10449" spans="3:23">
      <c r="C10449" s="3"/>
      <c r="E10449" s="2"/>
      <c r="H10449" s="40"/>
      <c r="I10449" s="10"/>
      <c r="J10449" s="9"/>
      <c r="K10449" s="53"/>
      <c r="L10449" s="54"/>
      <c r="P10449" s="17"/>
      <c r="Q10449" s="17"/>
      <c r="R10449" s="17"/>
      <c r="S10449" s="17"/>
      <c r="T10449" s="17"/>
      <c r="U10449" s="17"/>
      <c r="V10449" s="17"/>
      <c r="W10449" s="17"/>
    </row>
    <row r="10450" spans="3:23">
      <c r="C10450" s="3"/>
      <c r="E10450" s="2"/>
      <c r="H10450" s="40"/>
      <c r="I10450" s="10"/>
      <c r="J10450" s="9"/>
      <c r="K10450" s="53"/>
      <c r="L10450" s="54"/>
      <c r="P10450" s="17"/>
      <c r="Q10450" s="17"/>
      <c r="R10450" s="17"/>
      <c r="S10450" s="17"/>
      <c r="T10450" s="17"/>
      <c r="U10450" s="17"/>
      <c r="V10450" s="17"/>
      <c r="W10450" s="17"/>
    </row>
    <row r="10451" spans="3:23">
      <c r="C10451" s="3"/>
      <c r="E10451" s="2"/>
      <c r="H10451" s="40"/>
      <c r="I10451" s="10"/>
      <c r="J10451" s="9"/>
      <c r="K10451" s="53"/>
      <c r="L10451" s="54"/>
      <c r="P10451" s="17"/>
      <c r="Q10451" s="17"/>
      <c r="R10451" s="17"/>
      <c r="S10451" s="17"/>
      <c r="T10451" s="17"/>
      <c r="U10451" s="17"/>
      <c r="V10451" s="17"/>
      <c r="W10451" s="17"/>
    </row>
    <row r="10452" spans="3:23">
      <c r="C10452" s="3"/>
      <c r="E10452" s="2"/>
      <c r="H10452" s="40"/>
      <c r="I10452" s="10"/>
      <c r="J10452" s="9"/>
      <c r="K10452" s="53"/>
      <c r="L10452" s="54"/>
      <c r="P10452" s="17"/>
      <c r="Q10452" s="17"/>
      <c r="R10452" s="17"/>
      <c r="S10452" s="17"/>
      <c r="T10452" s="17"/>
      <c r="U10452" s="17"/>
      <c r="V10452" s="17"/>
      <c r="W10452" s="17"/>
    </row>
    <row r="10453" spans="3:23">
      <c r="C10453" s="3"/>
      <c r="E10453" s="2"/>
      <c r="H10453" s="40"/>
      <c r="I10453" s="10"/>
      <c r="J10453" s="9"/>
      <c r="K10453" s="53"/>
      <c r="L10453" s="54"/>
      <c r="P10453" s="17"/>
      <c r="Q10453" s="17"/>
      <c r="R10453" s="17"/>
      <c r="S10453" s="17"/>
      <c r="T10453" s="17"/>
      <c r="U10453" s="17"/>
      <c r="V10453" s="17"/>
      <c r="W10453" s="17"/>
    </row>
    <row r="10454" spans="3:23">
      <c r="C10454" s="3"/>
      <c r="E10454" s="2"/>
      <c r="H10454" s="40"/>
      <c r="I10454" s="10"/>
      <c r="J10454" s="9"/>
      <c r="K10454" s="53"/>
      <c r="L10454" s="54"/>
      <c r="P10454" s="17"/>
      <c r="Q10454" s="17"/>
      <c r="R10454" s="17"/>
      <c r="S10454" s="17"/>
      <c r="T10454" s="17"/>
      <c r="U10454" s="17"/>
      <c r="V10454" s="17"/>
      <c r="W10454" s="17"/>
    </row>
    <row r="10455" spans="3:23">
      <c r="C10455" s="3"/>
      <c r="E10455" s="2"/>
      <c r="H10455" s="40"/>
      <c r="I10455" s="10"/>
      <c r="J10455" s="9"/>
      <c r="K10455" s="53"/>
      <c r="L10455" s="54"/>
      <c r="P10455" s="17"/>
      <c r="Q10455" s="17"/>
      <c r="R10455" s="17"/>
      <c r="S10455" s="17"/>
      <c r="T10455" s="17"/>
      <c r="U10455" s="17"/>
      <c r="V10455" s="17"/>
      <c r="W10455" s="17"/>
    </row>
    <row r="10456" spans="3:23">
      <c r="C10456" s="3"/>
      <c r="E10456" s="2"/>
      <c r="H10456" s="40"/>
      <c r="I10456" s="10"/>
      <c r="J10456" s="9"/>
      <c r="K10456" s="53"/>
      <c r="L10456" s="54"/>
      <c r="P10456" s="17"/>
      <c r="Q10456" s="17"/>
      <c r="R10456" s="17"/>
      <c r="S10456" s="17"/>
      <c r="T10456" s="17"/>
      <c r="U10456" s="17"/>
      <c r="V10456" s="17"/>
      <c r="W10456" s="17"/>
    </row>
    <row r="10457" spans="3:23">
      <c r="C10457" s="3"/>
      <c r="E10457" s="2"/>
      <c r="H10457" s="40"/>
      <c r="I10457" s="10"/>
      <c r="J10457" s="9"/>
      <c r="K10457" s="53"/>
      <c r="L10457" s="54"/>
      <c r="P10457" s="17"/>
      <c r="Q10457" s="17"/>
      <c r="R10457" s="17"/>
      <c r="S10457" s="17"/>
      <c r="T10457" s="17"/>
      <c r="U10457" s="17"/>
      <c r="V10457" s="17"/>
      <c r="W10457" s="17"/>
    </row>
    <row r="10458" spans="3:23">
      <c r="C10458" s="3"/>
      <c r="E10458" s="2"/>
      <c r="H10458" s="40"/>
      <c r="I10458" s="10"/>
      <c r="J10458" s="9"/>
      <c r="K10458" s="53"/>
      <c r="L10458" s="54"/>
      <c r="P10458" s="17"/>
      <c r="Q10458" s="17"/>
      <c r="R10458" s="17"/>
      <c r="S10458" s="17"/>
      <c r="T10458" s="17"/>
      <c r="U10458" s="17"/>
      <c r="V10458" s="17"/>
      <c r="W10458" s="17"/>
    </row>
    <row r="10459" spans="3:23">
      <c r="C10459" s="3"/>
      <c r="E10459" s="2"/>
      <c r="H10459" s="40"/>
      <c r="I10459" s="10"/>
      <c r="J10459" s="9"/>
      <c r="K10459" s="53"/>
      <c r="L10459" s="54"/>
      <c r="P10459" s="17"/>
      <c r="Q10459" s="17"/>
      <c r="R10459" s="17"/>
      <c r="S10459" s="17"/>
      <c r="T10459" s="17"/>
      <c r="U10459" s="17"/>
      <c r="V10459" s="17"/>
      <c r="W10459" s="17"/>
    </row>
    <row r="10460" spans="3:23">
      <c r="C10460" s="3"/>
      <c r="E10460" s="2"/>
      <c r="H10460" s="40"/>
      <c r="I10460" s="10"/>
      <c r="J10460" s="9"/>
      <c r="K10460" s="53"/>
      <c r="L10460" s="54"/>
      <c r="P10460" s="17"/>
      <c r="Q10460" s="17"/>
      <c r="R10460" s="17"/>
      <c r="S10460" s="17"/>
      <c r="T10460" s="17"/>
      <c r="U10460" s="17"/>
      <c r="V10460" s="17"/>
      <c r="W10460" s="17"/>
    </row>
    <row r="10461" spans="3:23">
      <c r="C10461" s="3"/>
      <c r="E10461" s="2"/>
      <c r="H10461" s="40"/>
      <c r="I10461" s="10"/>
      <c r="J10461" s="9"/>
      <c r="K10461" s="53"/>
      <c r="L10461" s="54"/>
      <c r="P10461" s="17"/>
      <c r="Q10461" s="17"/>
      <c r="R10461" s="17"/>
      <c r="S10461" s="17"/>
      <c r="T10461" s="17"/>
      <c r="U10461" s="17"/>
      <c r="V10461" s="17"/>
      <c r="W10461" s="17"/>
    </row>
    <row r="10462" spans="3:23">
      <c r="C10462" s="3"/>
      <c r="E10462" s="2"/>
      <c r="H10462" s="40"/>
      <c r="I10462" s="10"/>
      <c r="J10462" s="9"/>
      <c r="K10462" s="53"/>
      <c r="L10462" s="54"/>
      <c r="P10462" s="17"/>
      <c r="Q10462" s="17"/>
      <c r="R10462" s="17"/>
      <c r="S10462" s="17"/>
      <c r="T10462" s="17"/>
      <c r="U10462" s="17"/>
      <c r="V10462" s="17"/>
      <c r="W10462" s="17"/>
    </row>
    <row r="10463" spans="3:23">
      <c r="C10463" s="3"/>
      <c r="E10463" s="2"/>
      <c r="H10463" s="40"/>
      <c r="I10463" s="10"/>
      <c r="J10463" s="9"/>
      <c r="K10463" s="53"/>
      <c r="L10463" s="54"/>
      <c r="P10463" s="17"/>
      <c r="Q10463" s="17"/>
      <c r="R10463" s="17"/>
      <c r="S10463" s="17"/>
      <c r="T10463" s="17"/>
      <c r="U10463" s="17"/>
      <c r="V10463" s="17"/>
      <c r="W10463" s="17"/>
    </row>
    <row r="10464" spans="3:23">
      <c r="C10464" s="3"/>
      <c r="E10464" s="2"/>
      <c r="H10464" s="40"/>
      <c r="I10464" s="10"/>
      <c r="J10464" s="9"/>
      <c r="K10464" s="53"/>
      <c r="L10464" s="54"/>
      <c r="P10464" s="17"/>
      <c r="Q10464" s="17"/>
      <c r="R10464" s="17"/>
      <c r="S10464" s="17"/>
      <c r="T10464" s="17"/>
      <c r="U10464" s="17"/>
      <c r="V10464" s="17"/>
      <c r="W10464" s="17"/>
    </row>
    <row r="10465" spans="3:23">
      <c r="C10465" s="3"/>
      <c r="E10465" s="2"/>
      <c r="H10465" s="40"/>
      <c r="I10465" s="10"/>
      <c r="J10465" s="9"/>
      <c r="K10465" s="53"/>
      <c r="L10465" s="54"/>
      <c r="P10465" s="17"/>
      <c r="Q10465" s="17"/>
      <c r="R10465" s="17"/>
      <c r="S10465" s="17"/>
      <c r="T10465" s="17"/>
      <c r="U10465" s="17"/>
      <c r="V10465" s="17"/>
      <c r="W10465" s="17"/>
    </row>
    <row r="10466" spans="3:23">
      <c r="C10466" s="3"/>
      <c r="E10466" s="2"/>
      <c r="H10466" s="40"/>
      <c r="I10466" s="10"/>
      <c r="J10466" s="9"/>
      <c r="K10466" s="53"/>
      <c r="L10466" s="54"/>
      <c r="P10466" s="17"/>
      <c r="Q10466" s="17"/>
      <c r="R10466" s="17"/>
      <c r="S10466" s="17"/>
      <c r="T10466" s="17"/>
      <c r="U10466" s="17"/>
      <c r="V10466" s="17"/>
      <c r="W10466" s="17"/>
    </row>
    <row r="10467" spans="3:23">
      <c r="C10467" s="3"/>
      <c r="E10467" s="2"/>
      <c r="H10467" s="40"/>
      <c r="I10467" s="10"/>
      <c r="J10467" s="9"/>
      <c r="K10467" s="53"/>
      <c r="L10467" s="54"/>
      <c r="P10467" s="17"/>
      <c r="Q10467" s="17"/>
      <c r="R10467" s="17"/>
      <c r="S10467" s="17"/>
      <c r="T10467" s="17"/>
      <c r="U10467" s="17"/>
      <c r="V10467" s="17"/>
      <c r="W10467" s="17"/>
    </row>
    <row r="10468" spans="3:23">
      <c r="C10468" s="3"/>
      <c r="E10468" s="2"/>
      <c r="H10468" s="40"/>
      <c r="I10468" s="10"/>
      <c r="J10468" s="9"/>
      <c r="K10468" s="53"/>
      <c r="L10468" s="54"/>
      <c r="P10468" s="17"/>
      <c r="Q10468" s="17"/>
      <c r="R10468" s="17"/>
      <c r="S10468" s="17"/>
      <c r="T10468" s="17"/>
      <c r="U10468" s="17"/>
      <c r="V10468" s="17"/>
      <c r="W10468" s="17"/>
    </row>
    <row r="10469" spans="3:23">
      <c r="C10469" s="3"/>
      <c r="E10469" s="2"/>
      <c r="H10469" s="40"/>
      <c r="I10469" s="10"/>
      <c r="J10469" s="9"/>
      <c r="K10469" s="53"/>
      <c r="L10469" s="54"/>
      <c r="P10469" s="17"/>
      <c r="Q10469" s="17"/>
      <c r="R10469" s="17"/>
      <c r="S10469" s="17"/>
      <c r="T10469" s="17"/>
      <c r="U10469" s="17"/>
      <c r="V10469" s="17"/>
      <c r="W10469" s="17"/>
    </row>
    <row r="10470" spans="3:23">
      <c r="C10470" s="3"/>
      <c r="E10470" s="2"/>
      <c r="H10470" s="40"/>
      <c r="I10470" s="10"/>
      <c r="J10470" s="9"/>
      <c r="K10470" s="53"/>
      <c r="L10470" s="54"/>
      <c r="P10470" s="17"/>
      <c r="Q10470" s="17"/>
      <c r="R10470" s="17"/>
      <c r="S10470" s="17"/>
      <c r="T10470" s="17"/>
      <c r="U10470" s="17"/>
      <c r="V10470" s="17"/>
      <c r="W10470" s="17"/>
    </row>
    <row r="10471" spans="3:23">
      <c r="C10471" s="3"/>
      <c r="E10471" s="2"/>
      <c r="H10471" s="40"/>
      <c r="I10471" s="10"/>
      <c r="J10471" s="9"/>
      <c r="K10471" s="53"/>
      <c r="L10471" s="54"/>
      <c r="P10471" s="17"/>
      <c r="Q10471" s="17"/>
      <c r="R10471" s="17"/>
      <c r="S10471" s="17"/>
      <c r="T10471" s="17"/>
      <c r="U10471" s="17"/>
      <c r="V10471" s="17"/>
      <c r="W10471" s="17"/>
    </row>
    <row r="10472" spans="3:23">
      <c r="C10472" s="3"/>
      <c r="E10472" s="2"/>
      <c r="H10472" s="40"/>
      <c r="I10472" s="10"/>
      <c r="J10472" s="9"/>
      <c r="K10472" s="53"/>
      <c r="L10472" s="54"/>
      <c r="P10472" s="17"/>
      <c r="Q10472" s="17"/>
      <c r="R10472" s="17"/>
      <c r="S10472" s="17"/>
      <c r="T10472" s="17"/>
      <c r="U10472" s="17"/>
      <c r="V10472" s="17"/>
      <c r="W10472" s="17"/>
    </row>
    <row r="10473" spans="3:23">
      <c r="C10473" s="3"/>
      <c r="E10473" s="2"/>
      <c r="H10473" s="40"/>
      <c r="I10473" s="10"/>
      <c r="J10473" s="9"/>
      <c r="K10473" s="53"/>
      <c r="L10473" s="54"/>
      <c r="P10473" s="17"/>
      <c r="Q10473" s="17"/>
      <c r="R10473" s="17"/>
      <c r="S10473" s="17"/>
      <c r="T10473" s="17"/>
      <c r="U10473" s="17"/>
      <c r="V10473" s="17"/>
      <c r="W10473" s="17"/>
    </row>
    <row r="10474" spans="3:23">
      <c r="C10474" s="3"/>
      <c r="E10474" s="2"/>
      <c r="H10474" s="40"/>
      <c r="I10474" s="10"/>
      <c r="J10474" s="9"/>
      <c r="K10474" s="53"/>
      <c r="L10474" s="54"/>
      <c r="P10474" s="17"/>
      <c r="Q10474" s="17"/>
      <c r="R10474" s="17"/>
      <c r="S10474" s="17"/>
      <c r="T10474" s="17"/>
      <c r="U10474" s="17"/>
      <c r="V10474" s="17"/>
      <c r="W10474" s="17"/>
    </row>
    <row r="10475" spans="3:23">
      <c r="C10475" s="3"/>
      <c r="E10475" s="2"/>
      <c r="H10475" s="40"/>
      <c r="I10475" s="10"/>
      <c r="J10475" s="9"/>
      <c r="K10475" s="53"/>
      <c r="L10475" s="54"/>
      <c r="P10475" s="17"/>
      <c r="Q10475" s="17"/>
      <c r="R10475" s="17"/>
      <c r="S10475" s="17"/>
      <c r="T10475" s="17"/>
      <c r="U10475" s="17"/>
      <c r="V10475" s="17"/>
      <c r="W10475" s="17"/>
    </row>
    <row r="10476" spans="3:23">
      <c r="C10476" s="3"/>
      <c r="E10476" s="2"/>
      <c r="H10476" s="40"/>
      <c r="I10476" s="10"/>
      <c r="J10476" s="9"/>
      <c r="K10476" s="53"/>
      <c r="L10476" s="54"/>
      <c r="P10476" s="17"/>
      <c r="Q10476" s="17"/>
      <c r="R10476" s="17"/>
      <c r="S10476" s="17"/>
      <c r="T10476" s="17"/>
      <c r="U10476" s="17"/>
      <c r="V10476" s="17"/>
      <c r="W10476" s="17"/>
    </row>
    <row r="10477" spans="3:23">
      <c r="C10477" s="3"/>
      <c r="E10477" s="2"/>
      <c r="H10477" s="40"/>
      <c r="I10477" s="10"/>
      <c r="J10477" s="9"/>
      <c r="K10477" s="53"/>
      <c r="L10477" s="54"/>
      <c r="P10477" s="17"/>
      <c r="Q10477" s="17"/>
      <c r="R10477" s="17"/>
      <c r="S10477" s="17"/>
      <c r="T10477" s="17"/>
      <c r="U10477" s="17"/>
      <c r="V10477" s="17"/>
      <c r="W10477" s="17"/>
    </row>
    <row r="10478" spans="3:23">
      <c r="C10478" s="3"/>
      <c r="E10478" s="2"/>
      <c r="H10478" s="40"/>
      <c r="I10478" s="10"/>
      <c r="J10478" s="9"/>
      <c r="K10478" s="53"/>
      <c r="L10478" s="54"/>
      <c r="P10478" s="17"/>
      <c r="Q10478" s="17"/>
      <c r="R10478" s="17"/>
      <c r="S10478" s="17"/>
      <c r="T10478" s="17"/>
      <c r="U10478" s="17"/>
      <c r="V10478" s="17"/>
      <c r="W10478" s="17"/>
    </row>
    <row r="10479" spans="3:23">
      <c r="C10479" s="3"/>
      <c r="E10479" s="2"/>
      <c r="H10479" s="40"/>
      <c r="I10479" s="10"/>
      <c r="J10479" s="9"/>
      <c r="K10479" s="53"/>
      <c r="L10479" s="54"/>
      <c r="P10479" s="17"/>
      <c r="Q10479" s="17"/>
      <c r="R10479" s="17"/>
      <c r="S10479" s="17"/>
      <c r="T10479" s="17"/>
      <c r="U10479" s="17"/>
      <c r="V10479" s="17"/>
      <c r="W10479" s="17"/>
    </row>
    <row r="10480" spans="3:23">
      <c r="C10480" s="3"/>
      <c r="E10480" s="2"/>
      <c r="H10480" s="40"/>
      <c r="I10480" s="10"/>
      <c r="J10480" s="9"/>
      <c r="K10480" s="53"/>
      <c r="L10480" s="54"/>
      <c r="P10480" s="17"/>
      <c r="Q10480" s="17"/>
      <c r="R10480" s="17"/>
      <c r="S10480" s="17"/>
      <c r="T10480" s="17"/>
      <c r="U10480" s="17"/>
      <c r="V10480" s="17"/>
      <c r="W10480" s="17"/>
    </row>
    <row r="10481" spans="3:23">
      <c r="C10481" s="3"/>
      <c r="E10481" s="2"/>
      <c r="H10481" s="40"/>
      <c r="I10481" s="10"/>
      <c r="J10481" s="9"/>
      <c r="K10481" s="53"/>
      <c r="L10481" s="54"/>
      <c r="P10481" s="17"/>
      <c r="Q10481" s="17"/>
      <c r="R10481" s="17"/>
      <c r="S10481" s="17"/>
      <c r="T10481" s="17"/>
      <c r="U10481" s="17"/>
      <c r="V10481" s="17"/>
      <c r="W10481" s="17"/>
    </row>
    <row r="10482" spans="3:23">
      <c r="C10482" s="3"/>
      <c r="E10482" s="2"/>
      <c r="H10482" s="40"/>
      <c r="I10482" s="10"/>
      <c r="J10482" s="9"/>
      <c r="K10482" s="53"/>
      <c r="L10482" s="54"/>
      <c r="P10482" s="17"/>
      <c r="Q10482" s="17"/>
      <c r="R10482" s="17"/>
      <c r="S10482" s="17"/>
      <c r="T10482" s="17"/>
      <c r="U10482" s="17"/>
      <c r="V10482" s="17"/>
      <c r="W10482" s="17"/>
    </row>
    <row r="10483" spans="3:23">
      <c r="C10483" s="3"/>
      <c r="E10483" s="2"/>
      <c r="H10483" s="40"/>
      <c r="I10483" s="10"/>
      <c r="J10483" s="9"/>
      <c r="K10483" s="53"/>
      <c r="L10483" s="54"/>
      <c r="P10483" s="17"/>
      <c r="Q10483" s="17"/>
      <c r="R10483" s="17"/>
      <c r="S10483" s="17"/>
      <c r="T10483" s="17"/>
      <c r="U10483" s="17"/>
      <c r="V10483" s="17"/>
      <c r="W10483" s="17"/>
    </row>
    <row r="10484" spans="3:23">
      <c r="C10484" s="3"/>
      <c r="E10484" s="2"/>
      <c r="H10484" s="40"/>
      <c r="I10484" s="10"/>
      <c r="J10484" s="9"/>
      <c r="K10484" s="53"/>
      <c r="L10484" s="54"/>
      <c r="P10484" s="17"/>
      <c r="Q10484" s="17"/>
      <c r="R10484" s="17"/>
      <c r="S10484" s="17"/>
      <c r="T10484" s="17"/>
      <c r="U10484" s="17"/>
      <c r="V10484" s="17"/>
      <c r="W10484" s="17"/>
    </row>
    <row r="10485" spans="3:23">
      <c r="C10485" s="3"/>
      <c r="E10485" s="2"/>
      <c r="H10485" s="40"/>
      <c r="I10485" s="10"/>
      <c r="J10485" s="9"/>
      <c r="K10485" s="53"/>
      <c r="L10485" s="54"/>
      <c r="P10485" s="17"/>
      <c r="Q10485" s="17"/>
      <c r="R10485" s="17"/>
      <c r="S10485" s="17"/>
      <c r="T10485" s="17"/>
      <c r="U10485" s="17"/>
      <c r="V10485" s="17"/>
      <c r="W10485" s="17"/>
    </row>
    <row r="10486" spans="3:23">
      <c r="C10486" s="3"/>
      <c r="E10486" s="2"/>
      <c r="H10486" s="40"/>
      <c r="I10486" s="10"/>
      <c r="J10486" s="9"/>
      <c r="K10486" s="53"/>
      <c r="L10486" s="54"/>
      <c r="P10486" s="17"/>
      <c r="Q10486" s="17"/>
      <c r="R10486" s="17"/>
      <c r="S10486" s="17"/>
      <c r="T10486" s="17"/>
      <c r="U10486" s="17"/>
      <c r="V10486" s="17"/>
      <c r="W10486" s="17"/>
    </row>
    <row r="10487" spans="3:23">
      <c r="C10487" s="3"/>
      <c r="E10487" s="2"/>
      <c r="H10487" s="40"/>
      <c r="I10487" s="10"/>
      <c r="J10487" s="9"/>
      <c r="K10487" s="53"/>
      <c r="L10487" s="54"/>
      <c r="P10487" s="17"/>
      <c r="Q10487" s="17"/>
      <c r="R10487" s="17"/>
      <c r="S10487" s="17"/>
      <c r="T10487" s="17"/>
      <c r="U10487" s="17"/>
      <c r="V10487" s="17"/>
      <c r="W10487" s="17"/>
    </row>
    <row r="10488" spans="3:23">
      <c r="C10488" s="3"/>
      <c r="E10488" s="2"/>
      <c r="H10488" s="40"/>
      <c r="I10488" s="10"/>
      <c r="J10488" s="9"/>
      <c r="K10488" s="53"/>
      <c r="L10488" s="54"/>
      <c r="P10488" s="17"/>
      <c r="Q10488" s="17"/>
      <c r="R10488" s="17"/>
      <c r="S10488" s="17"/>
      <c r="T10488" s="17"/>
      <c r="U10488" s="17"/>
      <c r="V10488" s="17"/>
      <c r="W10488" s="17"/>
    </row>
    <row r="10489" spans="3:23">
      <c r="C10489" s="3"/>
      <c r="E10489" s="2"/>
      <c r="H10489" s="40"/>
      <c r="I10489" s="10"/>
      <c r="J10489" s="9"/>
      <c r="K10489" s="53"/>
      <c r="L10489" s="54"/>
      <c r="P10489" s="17"/>
      <c r="Q10489" s="17"/>
      <c r="R10489" s="17"/>
      <c r="S10489" s="17"/>
      <c r="T10489" s="17"/>
      <c r="U10489" s="17"/>
      <c r="V10489" s="17"/>
      <c r="W10489" s="17"/>
    </row>
    <row r="10490" spans="3:23">
      <c r="C10490" s="3"/>
      <c r="E10490" s="2"/>
      <c r="H10490" s="40"/>
      <c r="I10490" s="10"/>
      <c r="J10490" s="9"/>
      <c r="K10490" s="53"/>
      <c r="L10490" s="54"/>
      <c r="P10490" s="17"/>
      <c r="Q10490" s="17"/>
      <c r="R10490" s="17"/>
      <c r="S10490" s="17"/>
      <c r="T10490" s="17"/>
      <c r="U10490" s="17"/>
      <c r="V10490" s="17"/>
      <c r="W10490" s="17"/>
    </row>
    <row r="10491" spans="3:23">
      <c r="C10491" s="3"/>
      <c r="E10491" s="2"/>
      <c r="H10491" s="40"/>
      <c r="I10491" s="10"/>
      <c r="J10491" s="9"/>
      <c r="K10491" s="53"/>
      <c r="L10491" s="54"/>
      <c r="P10491" s="17"/>
      <c r="Q10491" s="17"/>
      <c r="R10491" s="17"/>
      <c r="S10491" s="17"/>
      <c r="T10491" s="17"/>
      <c r="U10491" s="17"/>
      <c r="V10491" s="17"/>
      <c r="W10491" s="17"/>
    </row>
    <row r="10492" spans="3:23">
      <c r="C10492" s="3"/>
      <c r="E10492" s="2"/>
      <c r="H10492" s="40"/>
      <c r="I10492" s="10"/>
      <c r="J10492" s="9"/>
      <c r="K10492" s="53"/>
      <c r="L10492" s="54"/>
      <c r="P10492" s="17"/>
      <c r="Q10492" s="17"/>
      <c r="R10492" s="17"/>
      <c r="S10492" s="17"/>
      <c r="T10492" s="17"/>
      <c r="U10492" s="17"/>
      <c r="V10492" s="17"/>
      <c r="W10492" s="17"/>
    </row>
    <row r="10493" spans="3:23">
      <c r="C10493" s="3"/>
      <c r="E10493" s="2"/>
      <c r="H10493" s="40"/>
      <c r="I10493" s="10"/>
      <c r="J10493" s="9"/>
      <c r="K10493" s="53"/>
      <c r="L10493" s="54"/>
      <c r="P10493" s="17"/>
      <c r="Q10493" s="17"/>
      <c r="R10493" s="17"/>
      <c r="S10493" s="17"/>
      <c r="T10493" s="17"/>
      <c r="U10493" s="17"/>
      <c r="V10493" s="17"/>
      <c r="W10493" s="17"/>
    </row>
    <row r="10494" spans="3:23">
      <c r="C10494" s="3"/>
      <c r="E10494" s="2"/>
      <c r="H10494" s="40"/>
      <c r="I10494" s="10"/>
      <c r="J10494" s="9"/>
      <c r="K10494" s="53"/>
      <c r="L10494" s="54"/>
      <c r="P10494" s="17"/>
      <c r="Q10494" s="17"/>
      <c r="R10494" s="17"/>
      <c r="S10494" s="17"/>
      <c r="T10494" s="17"/>
      <c r="U10494" s="17"/>
      <c r="V10494" s="17"/>
      <c r="W10494" s="17"/>
    </row>
    <row r="10495" spans="3:23">
      <c r="C10495" s="3"/>
      <c r="E10495" s="2"/>
      <c r="H10495" s="40"/>
      <c r="I10495" s="10"/>
      <c r="J10495" s="9"/>
      <c r="K10495" s="53"/>
      <c r="L10495" s="54"/>
      <c r="P10495" s="17"/>
      <c r="Q10495" s="17"/>
      <c r="R10495" s="17"/>
      <c r="S10495" s="17"/>
      <c r="T10495" s="17"/>
      <c r="U10495" s="17"/>
      <c r="V10495" s="17"/>
      <c r="W10495" s="17"/>
    </row>
    <row r="10496" spans="3:23">
      <c r="C10496" s="3"/>
      <c r="E10496" s="2"/>
      <c r="H10496" s="40"/>
      <c r="I10496" s="10"/>
      <c r="J10496" s="9"/>
      <c r="K10496" s="53"/>
      <c r="L10496" s="54"/>
      <c r="P10496" s="17"/>
      <c r="Q10496" s="17"/>
      <c r="R10496" s="17"/>
      <c r="S10496" s="17"/>
      <c r="T10496" s="17"/>
      <c r="U10496" s="17"/>
      <c r="V10496" s="17"/>
      <c r="W10496" s="17"/>
    </row>
    <row r="10497" spans="3:23">
      <c r="C10497" s="3"/>
      <c r="E10497" s="2"/>
      <c r="H10497" s="40"/>
      <c r="I10497" s="10"/>
      <c r="J10497" s="9"/>
      <c r="K10497" s="53"/>
      <c r="L10497" s="54"/>
      <c r="P10497" s="17"/>
      <c r="Q10497" s="17"/>
      <c r="R10497" s="17"/>
      <c r="S10497" s="17"/>
      <c r="T10497" s="17"/>
      <c r="U10497" s="17"/>
      <c r="V10497" s="17"/>
      <c r="W10497" s="17"/>
    </row>
    <row r="10498" spans="3:23">
      <c r="C10498" s="3"/>
      <c r="E10498" s="2"/>
      <c r="H10498" s="40"/>
      <c r="I10498" s="10"/>
      <c r="J10498" s="9"/>
      <c r="K10498" s="53"/>
      <c r="L10498" s="54"/>
      <c r="P10498" s="17"/>
      <c r="Q10498" s="17"/>
      <c r="R10498" s="17"/>
      <c r="S10498" s="17"/>
      <c r="T10498" s="17"/>
      <c r="U10498" s="17"/>
      <c r="V10498" s="17"/>
      <c r="W10498" s="17"/>
    </row>
    <row r="10499" spans="3:23">
      <c r="C10499" s="3"/>
      <c r="E10499" s="2"/>
      <c r="H10499" s="40"/>
      <c r="I10499" s="10"/>
      <c r="J10499" s="9"/>
      <c r="K10499" s="53"/>
      <c r="L10499" s="54"/>
      <c r="P10499" s="17"/>
      <c r="Q10499" s="17"/>
      <c r="R10499" s="17"/>
      <c r="S10499" s="17"/>
      <c r="T10499" s="17"/>
      <c r="U10499" s="17"/>
      <c r="V10499" s="17"/>
      <c r="W10499" s="17"/>
    </row>
    <row r="10500" spans="3:23">
      <c r="C10500" s="3"/>
      <c r="E10500" s="2"/>
      <c r="H10500" s="40"/>
      <c r="I10500" s="10"/>
      <c r="J10500" s="9"/>
      <c r="K10500" s="53"/>
      <c r="L10500" s="54"/>
      <c r="P10500" s="17"/>
      <c r="Q10500" s="17"/>
      <c r="R10500" s="17"/>
      <c r="S10500" s="17"/>
      <c r="T10500" s="17"/>
      <c r="U10500" s="17"/>
      <c r="V10500" s="17"/>
      <c r="W10500" s="17"/>
    </row>
    <row r="10501" spans="3:23">
      <c r="C10501" s="3"/>
      <c r="E10501" s="2"/>
      <c r="H10501" s="40"/>
      <c r="I10501" s="10"/>
      <c r="J10501" s="9"/>
      <c r="K10501" s="53"/>
      <c r="L10501" s="54"/>
      <c r="P10501" s="17"/>
      <c r="Q10501" s="17"/>
      <c r="R10501" s="17"/>
      <c r="S10501" s="17"/>
      <c r="T10501" s="17"/>
      <c r="U10501" s="17"/>
      <c r="V10501" s="17"/>
      <c r="W10501" s="17"/>
    </row>
    <row r="10502" spans="3:23">
      <c r="C10502" s="3"/>
      <c r="E10502" s="2"/>
      <c r="H10502" s="40"/>
      <c r="I10502" s="10"/>
      <c r="J10502" s="9"/>
      <c r="K10502" s="53"/>
      <c r="L10502" s="54"/>
      <c r="P10502" s="17"/>
      <c r="Q10502" s="17"/>
      <c r="R10502" s="17"/>
      <c r="S10502" s="17"/>
      <c r="T10502" s="17"/>
      <c r="U10502" s="17"/>
      <c r="V10502" s="17"/>
      <c r="W10502" s="17"/>
    </row>
    <row r="10503" spans="3:23">
      <c r="C10503" s="3"/>
      <c r="E10503" s="2"/>
      <c r="H10503" s="40"/>
      <c r="I10503" s="10"/>
      <c r="J10503" s="9"/>
      <c r="K10503" s="53"/>
      <c r="L10503" s="54"/>
      <c r="P10503" s="17"/>
      <c r="Q10503" s="17"/>
      <c r="R10503" s="17"/>
      <c r="S10503" s="17"/>
      <c r="T10503" s="17"/>
      <c r="U10503" s="17"/>
      <c r="V10503" s="17"/>
      <c r="W10503" s="17"/>
    </row>
    <row r="10504" spans="3:23">
      <c r="C10504" s="3"/>
      <c r="E10504" s="2"/>
      <c r="H10504" s="40"/>
      <c r="I10504" s="10"/>
      <c r="J10504" s="9"/>
      <c r="K10504" s="53"/>
      <c r="L10504" s="54"/>
      <c r="P10504" s="17"/>
      <c r="Q10504" s="17"/>
      <c r="R10504" s="17"/>
      <c r="S10504" s="17"/>
      <c r="T10504" s="17"/>
      <c r="U10504" s="17"/>
      <c r="V10504" s="17"/>
      <c r="W10504" s="17"/>
    </row>
    <row r="10505" spans="3:23">
      <c r="C10505" s="3"/>
      <c r="E10505" s="2"/>
      <c r="H10505" s="40"/>
      <c r="I10505" s="10"/>
      <c r="J10505" s="9"/>
      <c r="K10505" s="53"/>
      <c r="L10505" s="54"/>
      <c r="P10505" s="17"/>
      <c r="Q10505" s="17"/>
      <c r="R10505" s="17"/>
      <c r="S10505" s="17"/>
      <c r="T10505" s="17"/>
      <c r="U10505" s="17"/>
      <c r="V10505" s="17"/>
      <c r="W10505" s="17"/>
    </row>
    <row r="10506" spans="3:23">
      <c r="C10506" s="3"/>
      <c r="E10506" s="2"/>
      <c r="H10506" s="40"/>
      <c r="I10506" s="10"/>
      <c r="J10506" s="9"/>
      <c r="K10506" s="53"/>
      <c r="L10506" s="54"/>
      <c r="P10506" s="17"/>
      <c r="Q10506" s="17"/>
      <c r="R10506" s="17"/>
      <c r="S10506" s="17"/>
      <c r="T10506" s="17"/>
      <c r="U10506" s="17"/>
      <c r="V10506" s="17"/>
      <c r="W10506" s="17"/>
    </row>
    <row r="10507" spans="3:23">
      <c r="C10507" s="3"/>
      <c r="E10507" s="2"/>
      <c r="H10507" s="40"/>
      <c r="I10507" s="10"/>
      <c r="J10507" s="9"/>
      <c r="K10507" s="53"/>
      <c r="L10507" s="54"/>
      <c r="P10507" s="17"/>
      <c r="Q10507" s="17"/>
      <c r="R10507" s="17"/>
      <c r="S10507" s="17"/>
      <c r="T10507" s="17"/>
      <c r="U10507" s="17"/>
      <c r="V10507" s="17"/>
      <c r="W10507" s="17"/>
    </row>
    <row r="10508" spans="3:23">
      <c r="C10508" s="3"/>
      <c r="E10508" s="2"/>
      <c r="H10508" s="40"/>
      <c r="I10508" s="10"/>
      <c r="J10508" s="9"/>
      <c r="K10508" s="53"/>
      <c r="L10508" s="54"/>
      <c r="P10508" s="17"/>
      <c r="Q10508" s="17"/>
      <c r="R10508" s="17"/>
      <c r="S10508" s="17"/>
      <c r="T10508" s="17"/>
      <c r="U10508" s="17"/>
      <c r="V10508" s="17"/>
      <c r="W10508" s="17"/>
    </row>
    <row r="10509" spans="3:23">
      <c r="C10509" s="3"/>
      <c r="E10509" s="2"/>
      <c r="H10509" s="40"/>
      <c r="I10509" s="10"/>
      <c r="J10509" s="9"/>
      <c r="K10509" s="53"/>
      <c r="L10509" s="54"/>
      <c r="P10509" s="17"/>
      <c r="Q10509" s="17"/>
      <c r="R10509" s="17"/>
      <c r="S10509" s="17"/>
      <c r="T10509" s="17"/>
      <c r="U10509" s="17"/>
      <c r="V10509" s="17"/>
      <c r="W10509" s="17"/>
    </row>
    <row r="10510" spans="3:23">
      <c r="C10510" s="3"/>
      <c r="E10510" s="2"/>
      <c r="H10510" s="40"/>
      <c r="I10510" s="10"/>
      <c r="J10510" s="9"/>
      <c r="K10510" s="53"/>
      <c r="L10510" s="54"/>
      <c r="P10510" s="17"/>
      <c r="Q10510" s="17"/>
      <c r="R10510" s="17"/>
      <c r="S10510" s="17"/>
      <c r="T10510" s="17"/>
      <c r="U10510" s="17"/>
      <c r="V10510" s="17"/>
      <c r="W10510" s="17"/>
    </row>
    <row r="10511" spans="3:23">
      <c r="C10511" s="3"/>
      <c r="E10511" s="2"/>
      <c r="H10511" s="40"/>
      <c r="I10511" s="10"/>
      <c r="J10511" s="9"/>
      <c r="K10511" s="53"/>
      <c r="L10511" s="54"/>
      <c r="P10511" s="17"/>
      <c r="Q10511" s="17"/>
      <c r="R10511" s="17"/>
      <c r="S10511" s="17"/>
      <c r="T10511" s="17"/>
      <c r="U10511" s="17"/>
      <c r="V10511" s="17"/>
      <c r="W10511" s="17"/>
    </row>
    <row r="10512" spans="3:23">
      <c r="C10512" s="3"/>
      <c r="E10512" s="2"/>
      <c r="H10512" s="40"/>
      <c r="I10512" s="10"/>
      <c r="J10512" s="9"/>
      <c r="K10512" s="53"/>
      <c r="L10512" s="54"/>
      <c r="P10512" s="17"/>
      <c r="Q10512" s="17"/>
      <c r="R10512" s="17"/>
      <c r="S10512" s="17"/>
      <c r="T10512" s="17"/>
      <c r="U10512" s="17"/>
      <c r="V10512" s="17"/>
      <c r="W10512" s="17"/>
    </row>
    <row r="10513" spans="3:23">
      <c r="C10513" s="3"/>
      <c r="E10513" s="2"/>
      <c r="H10513" s="40"/>
      <c r="I10513" s="10"/>
      <c r="J10513" s="9"/>
      <c r="K10513" s="53"/>
      <c r="L10513" s="54"/>
      <c r="P10513" s="17"/>
      <c r="Q10513" s="17"/>
      <c r="R10513" s="17"/>
      <c r="S10513" s="17"/>
      <c r="T10513" s="17"/>
      <c r="U10513" s="17"/>
      <c r="V10513" s="17"/>
      <c r="W10513" s="17"/>
    </row>
    <row r="10514" spans="3:23">
      <c r="C10514" s="3"/>
      <c r="E10514" s="2"/>
      <c r="H10514" s="40"/>
      <c r="I10514" s="10"/>
      <c r="J10514" s="9"/>
      <c r="K10514" s="53"/>
      <c r="L10514" s="54"/>
      <c r="P10514" s="17"/>
      <c r="Q10514" s="17"/>
      <c r="R10514" s="17"/>
      <c r="S10514" s="17"/>
      <c r="T10514" s="17"/>
      <c r="U10514" s="17"/>
      <c r="V10514" s="17"/>
      <c r="W10514" s="17"/>
    </row>
    <row r="10515" spans="3:23">
      <c r="C10515" s="3"/>
      <c r="E10515" s="2"/>
      <c r="H10515" s="40"/>
      <c r="I10515" s="10"/>
      <c r="J10515" s="9"/>
      <c r="K10515" s="53"/>
      <c r="L10515" s="54"/>
      <c r="P10515" s="17"/>
      <c r="Q10515" s="17"/>
      <c r="R10515" s="17"/>
      <c r="S10515" s="17"/>
      <c r="T10515" s="17"/>
      <c r="U10515" s="17"/>
      <c r="V10515" s="17"/>
      <c r="W10515" s="17"/>
    </row>
    <row r="10516" spans="3:23">
      <c r="C10516" s="3"/>
      <c r="E10516" s="2"/>
      <c r="H10516" s="40"/>
      <c r="I10516" s="10"/>
      <c r="J10516" s="9"/>
      <c r="K10516" s="53"/>
      <c r="L10516" s="54"/>
      <c r="P10516" s="17"/>
      <c r="Q10516" s="17"/>
      <c r="R10516" s="17"/>
      <c r="S10516" s="17"/>
      <c r="T10516" s="17"/>
      <c r="U10516" s="17"/>
      <c r="V10516" s="17"/>
      <c r="W10516" s="17"/>
    </row>
    <row r="10517" spans="3:23">
      <c r="C10517" s="3"/>
      <c r="E10517" s="2"/>
      <c r="H10517" s="40"/>
      <c r="I10517" s="10"/>
      <c r="J10517" s="9"/>
      <c r="K10517" s="53"/>
      <c r="L10517" s="54"/>
      <c r="P10517" s="17"/>
      <c r="Q10517" s="17"/>
      <c r="R10517" s="17"/>
      <c r="S10517" s="17"/>
      <c r="T10517" s="17"/>
      <c r="U10517" s="17"/>
      <c r="V10517" s="17"/>
      <c r="W10517" s="17"/>
    </row>
    <row r="10518" spans="3:23">
      <c r="C10518" s="3"/>
      <c r="E10518" s="2"/>
      <c r="H10518" s="40"/>
      <c r="I10518" s="10"/>
      <c r="J10518" s="9"/>
      <c r="K10518" s="53"/>
      <c r="L10518" s="54"/>
      <c r="P10518" s="17"/>
      <c r="Q10518" s="17"/>
      <c r="R10518" s="17"/>
      <c r="S10518" s="17"/>
      <c r="T10518" s="17"/>
      <c r="U10518" s="17"/>
      <c r="V10518" s="17"/>
      <c r="W10518" s="17"/>
    </row>
    <row r="10519" spans="3:23">
      <c r="C10519" s="3"/>
      <c r="E10519" s="2"/>
      <c r="H10519" s="40"/>
      <c r="I10519" s="10"/>
      <c r="J10519" s="9"/>
      <c r="K10519" s="53"/>
      <c r="L10519" s="54"/>
      <c r="P10519" s="17"/>
      <c r="Q10519" s="17"/>
      <c r="R10519" s="17"/>
      <c r="S10519" s="17"/>
      <c r="T10519" s="17"/>
      <c r="U10519" s="17"/>
      <c r="V10519" s="17"/>
      <c r="W10519" s="17"/>
    </row>
    <row r="10520" spans="3:23">
      <c r="C10520" s="3"/>
      <c r="E10520" s="2"/>
      <c r="H10520" s="40"/>
      <c r="I10520" s="10"/>
      <c r="J10520" s="9"/>
      <c r="K10520" s="53"/>
      <c r="L10520" s="54"/>
      <c r="P10520" s="17"/>
      <c r="Q10520" s="17"/>
      <c r="R10520" s="17"/>
      <c r="S10520" s="17"/>
      <c r="T10520" s="17"/>
      <c r="U10520" s="17"/>
      <c r="V10520" s="17"/>
      <c r="W10520" s="17"/>
    </row>
    <row r="10521" spans="3:23">
      <c r="C10521" s="3"/>
      <c r="E10521" s="2"/>
      <c r="H10521" s="40"/>
      <c r="I10521" s="10"/>
      <c r="J10521" s="9"/>
      <c r="K10521" s="53"/>
      <c r="L10521" s="54"/>
      <c r="P10521" s="17"/>
      <c r="Q10521" s="17"/>
      <c r="R10521" s="17"/>
      <c r="S10521" s="17"/>
      <c r="T10521" s="17"/>
      <c r="U10521" s="17"/>
      <c r="V10521" s="17"/>
      <c r="W10521" s="17"/>
    </row>
    <row r="10522" spans="3:23">
      <c r="C10522" s="3"/>
      <c r="E10522" s="2"/>
      <c r="H10522" s="40"/>
      <c r="I10522" s="10"/>
      <c r="J10522" s="9"/>
      <c r="K10522" s="53"/>
      <c r="L10522" s="54"/>
      <c r="P10522" s="17"/>
      <c r="Q10522" s="17"/>
      <c r="R10522" s="17"/>
      <c r="S10522" s="17"/>
      <c r="T10522" s="17"/>
      <c r="U10522" s="17"/>
      <c r="V10522" s="17"/>
      <c r="W10522" s="17"/>
    </row>
    <row r="10523" spans="3:23">
      <c r="C10523" s="3"/>
      <c r="E10523" s="2"/>
      <c r="H10523" s="40"/>
      <c r="I10523" s="10"/>
      <c r="J10523" s="9"/>
      <c r="K10523" s="53"/>
      <c r="L10523" s="54"/>
      <c r="P10523" s="17"/>
      <c r="Q10523" s="17"/>
      <c r="R10523" s="17"/>
      <c r="S10523" s="17"/>
      <c r="T10523" s="17"/>
      <c r="U10523" s="17"/>
      <c r="V10523" s="17"/>
      <c r="W10523" s="17"/>
    </row>
    <row r="10524" spans="3:23">
      <c r="C10524" s="3"/>
      <c r="E10524" s="2"/>
      <c r="H10524" s="40"/>
      <c r="I10524" s="10"/>
      <c r="J10524" s="9"/>
      <c r="K10524" s="53"/>
      <c r="L10524" s="54"/>
      <c r="P10524" s="17"/>
      <c r="Q10524" s="17"/>
      <c r="R10524" s="17"/>
      <c r="S10524" s="17"/>
      <c r="T10524" s="17"/>
      <c r="U10524" s="17"/>
      <c r="V10524" s="17"/>
      <c r="W10524" s="17"/>
    </row>
    <row r="10525" spans="3:23">
      <c r="C10525" s="3"/>
      <c r="E10525" s="2"/>
      <c r="H10525" s="40"/>
      <c r="I10525" s="10"/>
      <c r="J10525" s="9"/>
      <c r="K10525" s="53"/>
      <c r="L10525" s="54"/>
      <c r="P10525" s="17"/>
      <c r="Q10525" s="17"/>
      <c r="R10525" s="17"/>
      <c r="S10525" s="17"/>
      <c r="T10525" s="17"/>
      <c r="U10525" s="17"/>
      <c r="V10525" s="17"/>
      <c r="W10525" s="17"/>
    </row>
    <row r="10526" spans="3:23">
      <c r="C10526" s="3"/>
      <c r="E10526" s="2"/>
      <c r="H10526" s="40"/>
      <c r="I10526" s="10"/>
      <c r="J10526" s="9"/>
      <c r="K10526" s="53"/>
      <c r="L10526" s="54"/>
      <c r="P10526" s="17"/>
      <c r="Q10526" s="17"/>
      <c r="R10526" s="17"/>
      <c r="S10526" s="17"/>
      <c r="T10526" s="17"/>
      <c r="U10526" s="17"/>
      <c r="V10526" s="17"/>
      <c r="W10526" s="17"/>
    </row>
    <row r="10527" spans="3:23">
      <c r="C10527" s="3"/>
      <c r="E10527" s="2"/>
      <c r="H10527" s="40"/>
      <c r="I10527" s="10"/>
      <c r="J10527" s="9"/>
      <c r="K10527" s="53"/>
      <c r="L10527" s="54"/>
      <c r="P10527" s="17"/>
      <c r="Q10527" s="17"/>
      <c r="R10527" s="17"/>
      <c r="S10527" s="17"/>
      <c r="T10527" s="17"/>
      <c r="U10527" s="17"/>
      <c r="V10527" s="17"/>
      <c r="W10527" s="17"/>
    </row>
    <row r="10528" spans="3:23">
      <c r="C10528" s="3"/>
      <c r="E10528" s="2"/>
      <c r="H10528" s="40"/>
      <c r="I10528" s="10"/>
      <c r="J10528" s="9"/>
      <c r="K10528" s="53"/>
      <c r="L10528" s="54"/>
      <c r="P10528" s="17"/>
      <c r="Q10528" s="17"/>
      <c r="R10528" s="17"/>
      <c r="S10528" s="17"/>
      <c r="T10528" s="17"/>
      <c r="U10528" s="17"/>
      <c r="V10528" s="17"/>
      <c r="W10528" s="17"/>
    </row>
    <row r="10529" spans="3:23">
      <c r="C10529" s="3"/>
      <c r="E10529" s="2"/>
      <c r="H10529" s="40"/>
      <c r="I10529" s="10"/>
      <c r="J10529" s="9"/>
      <c r="K10529" s="53"/>
      <c r="L10529" s="54"/>
      <c r="P10529" s="17"/>
      <c r="Q10529" s="17"/>
      <c r="R10529" s="17"/>
      <c r="S10529" s="17"/>
      <c r="T10529" s="17"/>
      <c r="U10529" s="17"/>
      <c r="V10529" s="17"/>
      <c r="W10529" s="17"/>
    </row>
    <row r="10530" spans="3:23">
      <c r="C10530" s="3"/>
      <c r="E10530" s="2"/>
      <c r="H10530" s="40"/>
      <c r="I10530" s="10"/>
      <c r="J10530" s="9"/>
      <c r="K10530" s="53"/>
      <c r="L10530" s="54"/>
      <c r="P10530" s="17"/>
      <c r="Q10530" s="17"/>
      <c r="R10530" s="17"/>
      <c r="S10530" s="17"/>
      <c r="T10530" s="17"/>
      <c r="U10530" s="17"/>
      <c r="V10530" s="17"/>
      <c r="W10530" s="17"/>
    </row>
    <row r="10531" spans="3:23">
      <c r="C10531" s="3"/>
      <c r="E10531" s="2"/>
      <c r="H10531" s="40"/>
      <c r="I10531" s="10"/>
      <c r="J10531" s="9"/>
      <c r="K10531" s="53"/>
      <c r="L10531" s="54"/>
      <c r="P10531" s="17"/>
      <c r="Q10531" s="17"/>
      <c r="R10531" s="17"/>
      <c r="S10531" s="17"/>
      <c r="T10531" s="17"/>
      <c r="U10531" s="17"/>
      <c r="V10531" s="17"/>
      <c r="W10531" s="17"/>
    </row>
    <row r="10532" spans="3:23">
      <c r="C10532" s="3"/>
      <c r="E10532" s="2"/>
      <c r="H10532" s="40"/>
      <c r="I10532" s="10"/>
      <c r="J10532" s="9"/>
      <c r="K10532" s="53"/>
      <c r="L10532" s="54"/>
      <c r="P10532" s="17"/>
      <c r="Q10532" s="17"/>
      <c r="R10532" s="17"/>
      <c r="S10532" s="17"/>
      <c r="T10532" s="17"/>
      <c r="U10532" s="17"/>
      <c r="V10532" s="17"/>
      <c r="W10532" s="17"/>
    </row>
    <row r="10533" spans="3:23">
      <c r="C10533" s="3"/>
      <c r="E10533" s="2"/>
      <c r="H10533" s="40"/>
      <c r="I10533" s="10"/>
      <c r="J10533" s="9"/>
      <c r="K10533" s="53"/>
      <c r="L10533" s="54"/>
      <c r="P10533" s="17"/>
      <c r="Q10533" s="17"/>
      <c r="R10533" s="17"/>
      <c r="S10533" s="17"/>
      <c r="T10533" s="17"/>
      <c r="U10533" s="17"/>
      <c r="V10533" s="17"/>
      <c r="W10533" s="17"/>
    </row>
    <row r="10534" spans="3:23">
      <c r="C10534" s="3"/>
      <c r="E10534" s="2"/>
      <c r="H10534" s="40"/>
      <c r="I10534" s="10"/>
      <c r="J10534" s="9"/>
      <c r="K10534" s="53"/>
      <c r="L10534" s="54"/>
      <c r="P10534" s="17"/>
      <c r="Q10534" s="17"/>
      <c r="R10534" s="17"/>
      <c r="S10534" s="17"/>
      <c r="T10534" s="17"/>
      <c r="U10534" s="17"/>
      <c r="V10534" s="17"/>
      <c r="W10534" s="17"/>
    </row>
    <row r="10535" spans="3:23">
      <c r="C10535" s="3"/>
      <c r="E10535" s="2"/>
      <c r="H10535" s="40"/>
      <c r="I10535" s="10"/>
      <c r="J10535" s="9"/>
      <c r="K10535" s="53"/>
      <c r="L10535" s="54"/>
      <c r="P10535" s="17"/>
      <c r="Q10535" s="17"/>
      <c r="R10535" s="17"/>
      <c r="S10535" s="17"/>
      <c r="T10535" s="17"/>
      <c r="U10535" s="17"/>
      <c r="V10535" s="17"/>
      <c r="W10535" s="17"/>
    </row>
    <row r="10536" spans="3:23">
      <c r="C10536" s="3"/>
      <c r="E10536" s="2"/>
      <c r="H10536" s="40"/>
      <c r="I10536" s="10"/>
      <c r="J10536" s="9"/>
      <c r="K10536" s="53"/>
      <c r="L10536" s="54"/>
      <c r="P10536" s="17"/>
      <c r="Q10536" s="17"/>
      <c r="R10536" s="17"/>
      <c r="S10536" s="17"/>
      <c r="T10536" s="17"/>
      <c r="U10536" s="17"/>
      <c r="V10536" s="17"/>
      <c r="W10536" s="17"/>
    </row>
    <row r="10537" spans="3:23">
      <c r="C10537" s="3"/>
      <c r="E10537" s="2"/>
      <c r="H10537" s="40"/>
      <c r="I10537" s="10"/>
      <c r="J10537" s="9"/>
      <c r="K10537" s="53"/>
      <c r="L10537" s="54"/>
      <c r="P10537" s="17"/>
      <c r="Q10537" s="17"/>
      <c r="R10537" s="17"/>
      <c r="S10537" s="17"/>
      <c r="T10537" s="17"/>
      <c r="U10537" s="17"/>
      <c r="V10537" s="17"/>
      <c r="W10537" s="17"/>
    </row>
    <row r="10538" spans="3:23">
      <c r="C10538" s="3"/>
      <c r="E10538" s="2"/>
      <c r="H10538" s="40"/>
      <c r="I10538" s="10"/>
      <c r="J10538" s="9"/>
      <c r="K10538" s="53"/>
      <c r="L10538" s="54"/>
      <c r="P10538" s="17"/>
      <c r="Q10538" s="17"/>
      <c r="R10538" s="17"/>
      <c r="S10538" s="17"/>
      <c r="T10538" s="17"/>
      <c r="U10538" s="17"/>
      <c r="V10538" s="17"/>
      <c r="W10538" s="17"/>
    </row>
    <row r="10539" spans="3:23">
      <c r="C10539" s="3"/>
      <c r="E10539" s="2"/>
      <c r="H10539" s="40"/>
      <c r="I10539" s="10"/>
      <c r="J10539" s="9"/>
      <c r="K10539" s="53"/>
      <c r="L10539" s="54"/>
      <c r="P10539" s="17"/>
      <c r="Q10539" s="17"/>
      <c r="R10539" s="17"/>
      <c r="S10539" s="17"/>
      <c r="T10539" s="17"/>
      <c r="U10539" s="17"/>
      <c r="V10539" s="17"/>
      <c r="W10539" s="17"/>
    </row>
    <row r="10540" spans="3:23">
      <c r="C10540" s="3"/>
      <c r="E10540" s="2"/>
      <c r="H10540" s="40"/>
      <c r="I10540" s="10"/>
      <c r="J10540" s="9"/>
      <c r="K10540" s="53"/>
      <c r="L10540" s="54"/>
      <c r="P10540" s="17"/>
      <c r="Q10540" s="17"/>
      <c r="R10540" s="17"/>
      <c r="S10540" s="17"/>
      <c r="T10540" s="17"/>
      <c r="U10540" s="17"/>
      <c r="V10540" s="17"/>
      <c r="W10540" s="17"/>
    </row>
    <row r="10541" spans="3:23">
      <c r="C10541" s="3"/>
      <c r="E10541" s="2"/>
      <c r="H10541" s="40"/>
      <c r="I10541" s="10"/>
      <c r="J10541" s="9"/>
      <c r="K10541" s="53"/>
      <c r="L10541" s="54"/>
      <c r="P10541" s="17"/>
      <c r="Q10541" s="17"/>
      <c r="R10541" s="17"/>
      <c r="S10541" s="17"/>
      <c r="T10541" s="17"/>
      <c r="U10541" s="17"/>
      <c r="V10541" s="17"/>
      <c r="W10541" s="17"/>
    </row>
    <row r="10542" spans="3:23">
      <c r="C10542" s="3"/>
      <c r="E10542" s="2"/>
      <c r="H10542" s="40"/>
      <c r="I10542" s="10"/>
      <c r="J10542" s="9"/>
      <c r="K10542" s="53"/>
      <c r="L10542" s="54"/>
      <c r="P10542" s="17"/>
      <c r="Q10542" s="17"/>
      <c r="R10542" s="17"/>
      <c r="S10542" s="17"/>
      <c r="T10542" s="17"/>
      <c r="U10542" s="17"/>
      <c r="V10542" s="17"/>
      <c r="W10542" s="17"/>
    </row>
    <row r="10543" spans="3:23">
      <c r="C10543" s="3"/>
      <c r="E10543" s="2"/>
      <c r="H10543" s="40"/>
      <c r="I10543" s="10"/>
      <c r="J10543" s="9"/>
      <c r="K10543" s="53"/>
      <c r="L10543" s="54"/>
      <c r="P10543" s="17"/>
      <c r="Q10543" s="17"/>
      <c r="R10543" s="17"/>
      <c r="S10543" s="17"/>
      <c r="T10543" s="17"/>
      <c r="U10543" s="17"/>
      <c r="V10543" s="17"/>
      <c r="W10543" s="17"/>
    </row>
    <row r="10544" spans="3:23">
      <c r="C10544" s="3"/>
      <c r="E10544" s="2"/>
      <c r="H10544" s="40"/>
      <c r="I10544" s="10"/>
      <c r="J10544" s="9"/>
      <c r="K10544" s="53"/>
      <c r="L10544" s="54"/>
      <c r="P10544" s="17"/>
      <c r="Q10544" s="17"/>
      <c r="R10544" s="17"/>
      <c r="S10544" s="17"/>
      <c r="T10544" s="17"/>
      <c r="U10544" s="17"/>
      <c r="V10544" s="17"/>
      <c r="W10544" s="17"/>
    </row>
    <row r="10545" spans="3:23">
      <c r="C10545" s="3"/>
      <c r="E10545" s="2"/>
      <c r="H10545" s="40"/>
      <c r="I10545" s="10"/>
      <c r="J10545" s="9"/>
      <c r="K10545" s="53"/>
      <c r="L10545" s="54"/>
      <c r="P10545" s="17"/>
      <c r="Q10545" s="17"/>
      <c r="R10545" s="17"/>
      <c r="S10545" s="17"/>
      <c r="T10545" s="17"/>
      <c r="U10545" s="17"/>
      <c r="V10545" s="17"/>
      <c r="W10545" s="17"/>
    </row>
    <row r="10546" spans="3:23">
      <c r="C10546" s="3"/>
      <c r="E10546" s="2"/>
      <c r="H10546" s="40"/>
      <c r="I10546" s="10"/>
      <c r="J10546" s="9"/>
      <c r="K10546" s="53"/>
      <c r="L10546" s="54"/>
      <c r="P10546" s="17"/>
      <c r="Q10546" s="17"/>
      <c r="R10546" s="17"/>
      <c r="S10546" s="17"/>
      <c r="T10546" s="17"/>
      <c r="U10546" s="17"/>
      <c r="V10546" s="17"/>
      <c r="W10546" s="17"/>
    </row>
    <row r="10547" spans="3:23">
      <c r="C10547" s="3"/>
      <c r="E10547" s="2"/>
      <c r="H10547" s="40"/>
      <c r="I10547" s="10"/>
      <c r="J10547" s="9"/>
      <c r="K10547" s="53"/>
      <c r="L10547" s="54"/>
      <c r="P10547" s="17"/>
      <c r="Q10547" s="17"/>
      <c r="R10547" s="17"/>
      <c r="S10547" s="17"/>
      <c r="T10547" s="17"/>
      <c r="U10547" s="17"/>
      <c r="V10547" s="17"/>
      <c r="W10547" s="17"/>
    </row>
    <row r="10548" spans="3:23">
      <c r="C10548" s="3"/>
      <c r="E10548" s="2"/>
      <c r="H10548" s="40"/>
      <c r="I10548" s="10"/>
      <c r="J10548" s="9"/>
      <c r="K10548" s="53"/>
      <c r="L10548" s="54"/>
      <c r="P10548" s="17"/>
      <c r="Q10548" s="17"/>
      <c r="R10548" s="17"/>
      <c r="S10548" s="17"/>
      <c r="T10548" s="17"/>
      <c r="U10548" s="17"/>
      <c r="V10548" s="17"/>
      <c r="W10548" s="17"/>
    </row>
    <row r="10549" spans="3:23">
      <c r="C10549" s="3"/>
      <c r="E10549" s="2"/>
      <c r="H10549" s="40"/>
      <c r="I10549" s="10"/>
      <c r="J10549" s="9"/>
      <c r="K10549" s="53"/>
      <c r="L10549" s="54"/>
      <c r="P10549" s="17"/>
      <c r="Q10549" s="17"/>
      <c r="R10549" s="17"/>
      <c r="S10549" s="17"/>
      <c r="T10549" s="17"/>
      <c r="U10549" s="17"/>
      <c r="V10549" s="17"/>
      <c r="W10549" s="17"/>
    </row>
    <row r="10550" spans="3:23">
      <c r="C10550" s="3"/>
      <c r="E10550" s="2"/>
      <c r="H10550" s="40"/>
      <c r="I10550" s="10"/>
      <c r="J10550" s="9"/>
      <c r="K10550" s="53"/>
      <c r="L10550" s="54"/>
      <c r="P10550" s="17"/>
      <c r="Q10550" s="17"/>
      <c r="R10550" s="17"/>
      <c r="S10550" s="17"/>
      <c r="T10550" s="17"/>
      <c r="U10550" s="17"/>
      <c r="V10550" s="17"/>
      <c r="W10550" s="17"/>
    </row>
    <row r="10551" spans="3:23">
      <c r="C10551" s="3"/>
      <c r="E10551" s="2"/>
      <c r="H10551" s="40"/>
      <c r="I10551" s="10"/>
      <c r="J10551" s="9"/>
      <c r="K10551" s="53"/>
      <c r="L10551" s="54"/>
      <c r="P10551" s="17"/>
      <c r="Q10551" s="17"/>
      <c r="R10551" s="17"/>
      <c r="S10551" s="17"/>
      <c r="T10551" s="17"/>
      <c r="U10551" s="17"/>
      <c r="V10551" s="17"/>
      <c r="W10551" s="17"/>
    </row>
    <row r="10552" spans="3:23">
      <c r="C10552" s="3"/>
      <c r="E10552" s="2"/>
      <c r="H10552" s="40"/>
      <c r="I10552" s="10"/>
      <c r="J10552" s="9"/>
      <c r="K10552" s="53"/>
      <c r="L10552" s="54"/>
      <c r="P10552" s="17"/>
      <c r="Q10552" s="17"/>
      <c r="R10552" s="17"/>
      <c r="S10552" s="17"/>
      <c r="T10552" s="17"/>
      <c r="U10552" s="17"/>
      <c r="V10552" s="17"/>
      <c r="W10552" s="17"/>
    </row>
    <row r="10553" spans="3:23">
      <c r="C10553" s="3"/>
      <c r="E10553" s="2"/>
      <c r="H10553" s="40"/>
      <c r="I10553" s="10"/>
      <c r="J10553" s="9"/>
      <c r="K10553" s="53"/>
      <c r="L10553" s="54"/>
      <c r="P10553" s="17"/>
      <c r="Q10553" s="17"/>
      <c r="R10553" s="17"/>
      <c r="S10553" s="17"/>
      <c r="T10553" s="17"/>
      <c r="U10553" s="17"/>
      <c r="V10553" s="17"/>
      <c r="W10553" s="17"/>
    </row>
    <row r="10554" spans="3:23">
      <c r="C10554" s="3"/>
      <c r="E10554" s="2"/>
      <c r="H10554" s="40"/>
      <c r="I10554" s="10"/>
      <c r="J10554" s="9"/>
      <c r="K10554" s="53"/>
      <c r="L10554" s="54"/>
      <c r="P10554" s="17"/>
      <c r="Q10554" s="17"/>
      <c r="R10554" s="17"/>
      <c r="S10554" s="17"/>
      <c r="T10554" s="17"/>
      <c r="U10554" s="17"/>
      <c r="V10554" s="17"/>
      <c r="W10554" s="17"/>
    </row>
    <row r="10555" spans="3:23">
      <c r="C10555" s="3"/>
      <c r="E10555" s="2"/>
      <c r="H10555" s="40"/>
      <c r="I10555" s="10"/>
      <c r="J10555" s="9"/>
      <c r="K10555" s="53"/>
      <c r="L10555" s="54"/>
      <c r="P10555" s="17"/>
      <c r="Q10555" s="17"/>
      <c r="R10555" s="17"/>
      <c r="S10555" s="17"/>
      <c r="T10555" s="17"/>
      <c r="U10555" s="17"/>
      <c r="V10555" s="17"/>
      <c r="W10555" s="17"/>
    </row>
    <row r="10556" spans="3:23">
      <c r="C10556" s="3"/>
      <c r="E10556" s="2"/>
      <c r="H10556" s="40"/>
      <c r="I10556" s="10"/>
      <c r="J10556" s="9"/>
      <c r="K10556" s="53"/>
      <c r="L10556" s="54"/>
      <c r="P10556" s="17"/>
      <c r="Q10556" s="17"/>
      <c r="R10556" s="17"/>
      <c r="S10556" s="17"/>
      <c r="T10556" s="17"/>
      <c r="U10556" s="17"/>
      <c r="V10556" s="17"/>
      <c r="W10556" s="17"/>
    </row>
    <row r="10557" spans="3:23">
      <c r="C10557" s="3"/>
      <c r="E10557" s="2"/>
      <c r="H10557" s="40"/>
      <c r="I10557" s="10"/>
      <c r="J10557" s="9"/>
      <c r="K10557" s="53"/>
      <c r="L10557" s="54"/>
      <c r="P10557" s="17"/>
      <c r="Q10557" s="17"/>
      <c r="R10557" s="17"/>
      <c r="S10557" s="17"/>
      <c r="T10557" s="17"/>
      <c r="U10557" s="17"/>
      <c r="V10557" s="17"/>
      <c r="W10557" s="17"/>
    </row>
    <row r="10558" spans="3:23">
      <c r="C10558" s="3"/>
      <c r="E10558" s="2"/>
      <c r="H10558" s="40"/>
      <c r="I10558" s="10"/>
      <c r="J10558" s="9"/>
      <c r="K10558" s="53"/>
      <c r="L10558" s="54"/>
      <c r="P10558" s="17"/>
      <c r="Q10558" s="17"/>
      <c r="R10558" s="17"/>
      <c r="S10558" s="17"/>
      <c r="T10558" s="17"/>
      <c r="U10558" s="17"/>
      <c r="V10558" s="17"/>
      <c r="W10558" s="17"/>
    </row>
    <row r="10559" spans="3:23">
      <c r="C10559" s="3"/>
      <c r="E10559" s="2"/>
      <c r="H10559" s="40"/>
      <c r="I10559" s="10"/>
      <c r="J10559" s="9"/>
      <c r="K10559" s="53"/>
      <c r="L10559" s="54"/>
      <c r="P10559" s="17"/>
      <c r="Q10559" s="17"/>
      <c r="R10559" s="17"/>
      <c r="S10559" s="17"/>
      <c r="T10559" s="17"/>
      <c r="U10559" s="17"/>
      <c r="V10559" s="17"/>
      <c r="W10559" s="17"/>
    </row>
    <row r="10560" spans="3:23">
      <c r="C10560" s="3"/>
      <c r="E10560" s="2"/>
      <c r="H10560" s="40"/>
      <c r="I10560" s="10"/>
      <c r="J10560" s="9"/>
      <c r="K10560" s="53"/>
      <c r="L10560" s="54"/>
      <c r="P10560" s="17"/>
      <c r="Q10560" s="17"/>
      <c r="R10560" s="17"/>
      <c r="S10560" s="17"/>
      <c r="T10560" s="17"/>
      <c r="U10560" s="17"/>
      <c r="V10560" s="17"/>
      <c r="W10560" s="17"/>
    </row>
    <row r="10561" spans="3:23">
      <c r="C10561" s="3"/>
      <c r="E10561" s="2"/>
      <c r="H10561" s="40"/>
      <c r="I10561" s="10"/>
      <c r="J10561" s="9"/>
      <c r="K10561" s="53"/>
      <c r="L10561" s="54"/>
      <c r="P10561" s="17"/>
      <c r="Q10561" s="17"/>
      <c r="R10561" s="17"/>
      <c r="S10561" s="17"/>
      <c r="T10561" s="17"/>
      <c r="U10561" s="17"/>
      <c r="V10561" s="17"/>
      <c r="W10561" s="17"/>
    </row>
    <row r="10562" spans="3:23">
      <c r="C10562" s="3"/>
      <c r="E10562" s="2"/>
      <c r="H10562" s="40"/>
      <c r="I10562" s="10"/>
      <c r="J10562" s="9"/>
      <c r="K10562" s="53"/>
      <c r="L10562" s="54"/>
      <c r="P10562" s="17"/>
      <c r="Q10562" s="17"/>
      <c r="R10562" s="17"/>
      <c r="S10562" s="17"/>
      <c r="T10562" s="17"/>
      <c r="U10562" s="17"/>
      <c r="V10562" s="17"/>
      <c r="W10562" s="17"/>
    </row>
    <row r="10563" spans="3:23">
      <c r="C10563" s="3"/>
      <c r="E10563" s="2"/>
      <c r="H10563" s="40"/>
      <c r="I10563" s="10"/>
      <c r="J10563" s="9"/>
      <c r="K10563" s="53"/>
      <c r="L10563" s="54"/>
      <c r="P10563" s="17"/>
      <c r="Q10563" s="17"/>
      <c r="R10563" s="17"/>
      <c r="S10563" s="17"/>
      <c r="T10563" s="17"/>
      <c r="U10563" s="17"/>
      <c r="V10563" s="17"/>
      <c r="W10563" s="17"/>
    </row>
    <row r="10564" spans="3:23">
      <c r="C10564" s="3"/>
      <c r="E10564" s="2"/>
      <c r="H10564" s="40"/>
      <c r="I10564" s="10"/>
      <c r="J10564" s="9"/>
      <c r="K10564" s="53"/>
      <c r="L10564" s="54"/>
      <c r="P10564" s="17"/>
      <c r="Q10564" s="17"/>
      <c r="R10564" s="17"/>
      <c r="S10564" s="17"/>
      <c r="T10564" s="17"/>
      <c r="U10564" s="17"/>
      <c r="V10564" s="17"/>
      <c r="W10564" s="17"/>
    </row>
    <row r="10565" spans="3:23">
      <c r="C10565" s="3"/>
      <c r="E10565" s="2"/>
      <c r="H10565" s="40"/>
      <c r="I10565" s="10"/>
      <c r="J10565" s="9"/>
      <c r="K10565" s="53"/>
      <c r="L10565" s="54"/>
      <c r="P10565" s="17"/>
      <c r="Q10565" s="17"/>
      <c r="R10565" s="17"/>
      <c r="S10565" s="17"/>
      <c r="T10565" s="17"/>
      <c r="U10565" s="17"/>
      <c r="V10565" s="17"/>
      <c r="W10565" s="17"/>
    </row>
    <row r="10566" spans="3:23">
      <c r="C10566" s="3"/>
      <c r="E10566" s="2"/>
      <c r="H10566" s="40"/>
      <c r="I10566" s="10"/>
      <c r="J10566" s="9"/>
      <c r="K10566" s="53"/>
      <c r="L10566" s="54"/>
      <c r="P10566" s="17"/>
      <c r="Q10566" s="17"/>
      <c r="R10566" s="17"/>
      <c r="S10566" s="17"/>
      <c r="T10566" s="17"/>
      <c r="U10566" s="17"/>
      <c r="V10566" s="17"/>
      <c r="W10566" s="17"/>
    </row>
    <row r="10567" spans="3:23">
      <c r="C10567" s="3"/>
      <c r="E10567" s="2"/>
      <c r="H10567" s="40"/>
      <c r="I10567" s="10"/>
      <c r="J10567" s="9"/>
      <c r="K10567" s="53"/>
      <c r="L10567" s="54"/>
      <c r="P10567" s="17"/>
      <c r="Q10567" s="17"/>
      <c r="R10567" s="17"/>
      <c r="S10567" s="17"/>
      <c r="T10567" s="17"/>
      <c r="U10567" s="17"/>
      <c r="V10567" s="17"/>
      <c r="W10567" s="17"/>
    </row>
    <row r="10568" spans="3:23">
      <c r="C10568" s="3"/>
      <c r="E10568" s="2"/>
      <c r="H10568" s="40"/>
      <c r="I10568" s="10"/>
      <c r="J10568" s="9"/>
      <c r="K10568" s="53"/>
      <c r="L10568" s="54"/>
      <c r="P10568" s="17"/>
      <c r="Q10568" s="17"/>
      <c r="R10568" s="17"/>
      <c r="S10568" s="17"/>
      <c r="T10568" s="17"/>
      <c r="U10568" s="17"/>
      <c r="V10568" s="17"/>
      <c r="W10568" s="17"/>
    </row>
    <row r="10569" spans="3:23">
      <c r="C10569" s="3"/>
      <c r="E10569" s="2"/>
      <c r="H10569" s="40"/>
      <c r="I10569" s="10"/>
      <c r="J10569" s="9"/>
      <c r="K10569" s="53"/>
      <c r="L10569" s="54"/>
      <c r="P10569" s="17"/>
      <c r="Q10569" s="17"/>
      <c r="R10569" s="17"/>
      <c r="S10569" s="17"/>
      <c r="T10569" s="17"/>
      <c r="U10569" s="17"/>
      <c r="V10569" s="17"/>
      <c r="W10569" s="17"/>
    </row>
    <row r="10570" spans="3:23">
      <c r="C10570" s="3"/>
      <c r="E10570" s="2"/>
      <c r="H10570" s="40"/>
      <c r="I10570" s="10"/>
      <c r="J10570" s="9"/>
      <c r="K10570" s="53"/>
      <c r="L10570" s="54"/>
      <c r="P10570" s="17"/>
      <c r="Q10570" s="17"/>
      <c r="R10570" s="17"/>
      <c r="S10570" s="17"/>
      <c r="T10570" s="17"/>
      <c r="U10570" s="17"/>
      <c r="V10570" s="17"/>
      <c r="W10570" s="17"/>
    </row>
    <row r="10571" spans="3:23">
      <c r="C10571" s="3"/>
      <c r="E10571" s="2"/>
      <c r="H10571" s="40"/>
      <c r="I10571" s="10"/>
      <c r="J10571" s="9"/>
      <c r="K10571" s="53"/>
      <c r="L10571" s="54"/>
      <c r="P10571" s="17"/>
      <c r="Q10571" s="17"/>
      <c r="R10571" s="17"/>
      <c r="S10571" s="17"/>
      <c r="T10571" s="17"/>
      <c r="U10571" s="17"/>
      <c r="V10571" s="17"/>
      <c r="W10571" s="17"/>
    </row>
    <row r="10572" spans="3:23">
      <c r="C10572" s="3"/>
      <c r="E10572" s="2"/>
      <c r="H10572" s="40"/>
      <c r="I10572" s="10"/>
      <c r="J10572" s="9"/>
      <c r="K10572" s="53"/>
      <c r="L10572" s="54"/>
      <c r="P10572" s="17"/>
      <c r="Q10572" s="17"/>
      <c r="R10572" s="17"/>
      <c r="S10572" s="17"/>
      <c r="T10572" s="17"/>
      <c r="U10572" s="17"/>
      <c r="V10572" s="17"/>
      <c r="W10572" s="17"/>
    </row>
    <row r="10573" spans="3:23">
      <c r="C10573" s="3"/>
      <c r="E10573" s="2"/>
      <c r="H10573" s="40"/>
      <c r="I10573" s="10"/>
      <c r="J10573" s="9"/>
      <c r="K10573" s="53"/>
      <c r="L10573" s="54"/>
      <c r="P10573" s="17"/>
      <c r="Q10573" s="17"/>
      <c r="R10573" s="17"/>
      <c r="S10573" s="17"/>
      <c r="T10573" s="17"/>
      <c r="U10573" s="17"/>
      <c r="V10573" s="17"/>
      <c r="W10573" s="17"/>
    </row>
    <row r="10574" spans="3:23">
      <c r="C10574" s="3"/>
      <c r="E10574" s="2"/>
      <c r="H10574" s="40"/>
      <c r="I10574" s="10"/>
      <c r="J10574" s="9"/>
      <c r="K10574" s="53"/>
      <c r="L10574" s="54"/>
      <c r="P10574" s="17"/>
      <c r="Q10574" s="17"/>
      <c r="R10574" s="17"/>
      <c r="S10574" s="17"/>
      <c r="T10574" s="17"/>
      <c r="U10574" s="17"/>
      <c r="V10574" s="17"/>
      <c r="W10574" s="17"/>
    </row>
    <row r="10575" spans="3:23">
      <c r="C10575" s="3"/>
      <c r="E10575" s="2"/>
      <c r="H10575" s="40"/>
      <c r="I10575" s="10"/>
      <c r="J10575" s="9"/>
      <c r="K10575" s="53"/>
      <c r="L10575" s="54"/>
      <c r="P10575" s="17"/>
      <c r="Q10575" s="17"/>
      <c r="R10575" s="17"/>
      <c r="S10575" s="17"/>
      <c r="T10575" s="17"/>
      <c r="U10575" s="17"/>
      <c r="V10575" s="17"/>
      <c r="W10575" s="17"/>
    </row>
    <row r="10576" spans="3:23">
      <c r="C10576" s="3"/>
      <c r="E10576" s="2"/>
      <c r="H10576" s="40"/>
      <c r="I10576" s="10"/>
      <c r="J10576" s="9"/>
      <c r="K10576" s="53"/>
      <c r="L10576" s="54"/>
      <c r="P10576" s="17"/>
      <c r="Q10576" s="17"/>
      <c r="R10576" s="17"/>
      <c r="S10576" s="17"/>
      <c r="T10576" s="17"/>
      <c r="U10576" s="17"/>
      <c r="V10576" s="17"/>
      <c r="W10576" s="17"/>
    </row>
    <row r="10577" spans="3:23">
      <c r="C10577" s="3"/>
      <c r="E10577" s="2"/>
      <c r="H10577" s="40"/>
      <c r="I10577" s="10"/>
      <c r="J10577" s="9"/>
      <c r="K10577" s="53"/>
      <c r="L10577" s="54"/>
      <c r="P10577" s="17"/>
      <c r="Q10577" s="17"/>
      <c r="R10577" s="17"/>
      <c r="S10577" s="17"/>
      <c r="T10577" s="17"/>
      <c r="U10577" s="17"/>
      <c r="V10577" s="17"/>
      <c r="W10577" s="17"/>
    </row>
    <row r="10578" spans="3:23">
      <c r="C10578" s="3"/>
      <c r="E10578" s="2"/>
      <c r="H10578" s="40"/>
      <c r="I10578" s="10"/>
      <c r="J10578" s="9"/>
      <c r="K10578" s="53"/>
      <c r="L10578" s="54"/>
      <c r="P10578" s="17"/>
      <c r="Q10578" s="17"/>
      <c r="R10578" s="17"/>
      <c r="S10578" s="17"/>
      <c r="T10578" s="17"/>
      <c r="U10578" s="17"/>
      <c r="V10578" s="17"/>
      <c r="W10578" s="17"/>
    </row>
    <row r="10579" spans="3:23">
      <c r="C10579" s="3"/>
      <c r="E10579" s="2"/>
      <c r="H10579" s="40"/>
      <c r="I10579" s="10"/>
      <c r="J10579" s="9"/>
      <c r="K10579" s="53"/>
      <c r="L10579" s="54"/>
      <c r="P10579" s="17"/>
      <c r="Q10579" s="17"/>
      <c r="R10579" s="17"/>
      <c r="S10579" s="17"/>
      <c r="T10579" s="17"/>
      <c r="U10579" s="17"/>
      <c r="V10579" s="17"/>
      <c r="W10579" s="17"/>
    </row>
    <row r="10580" spans="3:23">
      <c r="C10580" s="3"/>
      <c r="E10580" s="2"/>
      <c r="H10580" s="40"/>
      <c r="I10580" s="10"/>
      <c r="J10580" s="9"/>
      <c r="K10580" s="53"/>
      <c r="L10580" s="54"/>
      <c r="P10580" s="17"/>
      <c r="Q10580" s="17"/>
      <c r="R10580" s="17"/>
      <c r="S10580" s="17"/>
      <c r="T10580" s="17"/>
      <c r="U10580" s="17"/>
      <c r="V10580" s="17"/>
      <c r="W10580" s="17"/>
    </row>
    <row r="10581" spans="3:23">
      <c r="C10581" s="3"/>
      <c r="E10581" s="2"/>
      <c r="H10581" s="40"/>
      <c r="I10581" s="10"/>
      <c r="J10581" s="9"/>
      <c r="K10581" s="53"/>
      <c r="L10581" s="54"/>
      <c r="P10581" s="17"/>
      <c r="Q10581" s="17"/>
      <c r="R10581" s="17"/>
      <c r="S10581" s="17"/>
      <c r="T10581" s="17"/>
      <c r="U10581" s="17"/>
      <c r="V10581" s="17"/>
      <c r="W10581" s="17"/>
    </row>
    <row r="10582" spans="3:23">
      <c r="C10582" s="3"/>
      <c r="E10582" s="2"/>
      <c r="H10582" s="40"/>
      <c r="I10582" s="10"/>
      <c r="J10582" s="9"/>
      <c r="K10582" s="53"/>
      <c r="L10582" s="54"/>
      <c r="P10582" s="17"/>
      <c r="Q10582" s="17"/>
      <c r="R10582" s="17"/>
      <c r="S10582" s="17"/>
      <c r="T10582" s="17"/>
      <c r="U10582" s="17"/>
      <c r="V10582" s="17"/>
      <c r="W10582" s="17"/>
    </row>
    <row r="10583" spans="3:23">
      <c r="C10583" s="3"/>
      <c r="E10583" s="2"/>
      <c r="H10583" s="40"/>
      <c r="I10583" s="10"/>
      <c r="J10583" s="9"/>
      <c r="K10583" s="53"/>
      <c r="L10583" s="54"/>
      <c r="P10583" s="17"/>
      <c r="Q10583" s="17"/>
      <c r="R10583" s="17"/>
      <c r="S10583" s="17"/>
      <c r="T10583" s="17"/>
      <c r="U10583" s="17"/>
      <c r="V10583" s="17"/>
      <c r="W10583" s="17"/>
    </row>
    <row r="10584" spans="3:23">
      <c r="C10584" s="3"/>
      <c r="E10584" s="2"/>
      <c r="H10584" s="40"/>
      <c r="I10584" s="10"/>
      <c r="J10584" s="9"/>
      <c r="K10584" s="53"/>
      <c r="L10584" s="54"/>
      <c r="P10584" s="17"/>
      <c r="Q10584" s="17"/>
      <c r="R10584" s="17"/>
      <c r="S10584" s="17"/>
      <c r="T10584" s="17"/>
      <c r="U10584" s="17"/>
      <c r="V10584" s="17"/>
      <c r="W10584" s="17"/>
    </row>
    <row r="10585" spans="3:23">
      <c r="C10585" s="3"/>
      <c r="E10585" s="2"/>
      <c r="H10585" s="40"/>
      <c r="I10585" s="10"/>
      <c r="J10585" s="9"/>
      <c r="K10585" s="53"/>
      <c r="L10585" s="54"/>
      <c r="P10585" s="17"/>
      <c r="Q10585" s="17"/>
      <c r="R10585" s="17"/>
      <c r="S10585" s="17"/>
      <c r="T10585" s="17"/>
      <c r="U10585" s="17"/>
      <c r="V10585" s="17"/>
      <c r="W10585" s="17"/>
    </row>
    <row r="10586" spans="3:23">
      <c r="C10586" s="3"/>
      <c r="E10586" s="2"/>
      <c r="H10586" s="40"/>
      <c r="I10586" s="10"/>
      <c r="J10586" s="9"/>
      <c r="K10586" s="53"/>
      <c r="L10586" s="54"/>
      <c r="P10586" s="17"/>
      <c r="Q10586" s="17"/>
      <c r="R10586" s="17"/>
      <c r="S10586" s="17"/>
      <c r="T10586" s="17"/>
      <c r="U10586" s="17"/>
      <c r="V10586" s="17"/>
      <c r="W10586" s="17"/>
    </row>
    <row r="10587" spans="3:23">
      <c r="C10587" s="3"/>
      <c r="E10587" s="2"/>
      <c r="H10587" s="40"/>
      <c r="I10587" s="10"/>
      <c r="J10587" s="9"/>
      <c r="K10587" s="53"/>
      <c r="L10587" s="54"/>
      <c r="P10587" s="17"/>
      <c r="Q10587" s="17"/>
      <c r="R10587" s="17"/>
      <c r="S10587" s="17"/>
      <c r="T10587" s="17"/>
      <c r="U10587" s="17"/>
      <c r="V10587" s="17"/>
      <c r="W10587" s="17"/>
    </row>
    <row r="10588" spans="3:23">
      <c r="C10588" s="3"/>
      <c r="E10588" s="2"/>
      <c r="H10588" s="40"/>
      <c r="I10588" s="10"/>
      <c r="J10588" s="9"/>
      <c r="K10588" s="53"/>
      <c r="L10588" s="54"/>
      <c r="P10588" s="17"/>
      <c r="Q10588" s="17"/>
      <c r="R10588" s="17"/>
      <c r="S10588" s="17"/>
      <c r="T10588" s="17"/>
      <c r="U10588" s="17"/>
      <c r="V10588" s="17"/>
      <c r="W10588" s="17"/>
    </row>
    <row r="10589" spans="3:23">
      <c r="C10589" s="3"/>
      <c r="E10589" s="2"/>
      <c r="H10589" s="40"/>
      <c r="I10589" s="10"/>
      <c r="J10589" s="9"/>
      <c r="K10589" s="53"/>
      <c r="L10589" s="54"/>
      <c r="P10589" s="17"/>
      <c r="Q10589" s="17"/>
      <c r="R10589" s="17"/>
      <c r="S10589" s="17"/>
      <c r="T10589" s="17"/>
      <c r="U10589" s="17"/>
      <c r="V10589" s="17"/>
      <c r="W10589" s="17"/>
    </row>
    <row r="10590" spans="3:23">
      <c r="C10590" s="3"/>
      <c r="E10590" s="2"/>
      <c r="H10590" s="40"/>
      <c r="I10590" s="10"/>
      <c r="J10590" s="9"/>
      <c r="K10590" s="53"/>
      <c r="L10590" s="54"/>
      <c r="P10590" s="17"/>
      <c r="Q10590" s="17"/>
      <c r="R10590" s="17"/>
      <c r="S10590" s="17"/>
      <c r="T10590" s="17"/>
      <c r="U10590" s="17"/>
      <c r="V10590" s="17"/>
      <c r="W10590" s="17"/>
    </row>
    <row r="10591" spans="3:23">
      <c r="C10591" s="3"/>
      <c r="E10591" s="2"/>
      <c r="H10591" s="40"/>
      <c r="I10591" s="10"/>
      <c r="J10591" s="9"/>
      <c r="K10591" s="53"/>
      <c r="L10591" s="54"/>
      <c r="P10591" s="17"/>
      <c r="Q10591" s="17"/>
      <c r="R10591" s="17"/>
      <c r="S10591" s="17"/>
      <c r="T10591" s="17"/>
      <c r="U10591" s="17"/>
      <c r="V10591" s="17"/>
      <c r="W10591" s="17"/>
    </row>
    <row r="10592" spans="3:23">
      <c r="C10592" s="3"/>
      <c r="E10592" s="2"/>
      <c r="H10592" s="40"/>
      <c r="I10592" s="10"/>
      <c r="J10592" s="9"/>
      <c r="K10592" s="53"/>
      <c r="L10592" s="54"/>
      <c r="P10592" s="17"/>
      <c r="Q10592" s="17"/>
      <c r="R10592" s="17"/>
      <c r="S10592" s="17"/>
      <c r="T10592" s="17"/>
      <c r="U10592" s="17"/>
      <c r="V10592" s="17"/>
      <c r="W10592" s="17"/>
    </row>
    <row r="10593" spans="3:23">
      <c r="C10593" s="3"/>
      <c r="E10593" s="2"/>
      <c r="H10593" s="40"/>
      <c r="I10593" s="10"/>
      <c r="J10593" s="9"/>
      <c r="K10593" s="53"/>
      <c r="L10593" s="54"/>
      <c r="P10593" s="17"/>
      <c r="Q10593" s="17"/>
      <c r="R10593" s="17"/>
      <c r="S10593" s="17"/>
      <c r="T10593" s="17"/>
      <c r="U10593" s="17"/>
      <c r="V10593" s="17"/>
      <c r="W10593" s="17"/>
    </row>
    <row r="10594" spans="3:23">
      <c r="C10594" s="3"/>
      <c r="E10594" s="2"/>
      <c r="H10594" s="40"/>
      <c r="I10594" s="10"/>
      <c r="J10594" s="9"/>
      <c r="K10594" s="53"/>
      <c r="L10594" s="54"/>
      <c r="P10594" s="17"/>
      <c r="Q10594" s="17"/>
      <c r="R10594" s="17"/>
      <c r="S10594" s="17"/>
      <c r="T10594" s="17"/>
      <c r="U10594" s="17"/>
      <c r="V10594" s="17"/>
      <c r="W10594" s="17"/>
    </row>
    <row r="10595" spans="3:23">
      <c r="C10595" s="3"/>
      <c r="E10595" s="2"/>
      <c r="H10595" s="40"/>
      <c r="I10595" s="10"/>
      <c r="J10595" s="9"/>
      <c r="K10595" s="53"/>
      <c r="L10595" s="54"/>
      <c r="P10595" s="17"/>
      <c r="Q10595" s="17"/>
      <c r="R10595" s="17"/>
      <c r="S10595" s="17"/>
      <c r="T10595" s="17"/>
      <c r="U10595" s="17"/>
      <c r="V10595" s="17"/>
      <c r="W10595" s="17"/>
    </row>
    <row r="10596" spans="3:23">
      <c r="C10596" s="3"/>
      <c r="E10596" s="2"/>
      <c r="H10596" s="40"/>
      <c r="I10596" s="10"/>
      <c r="J10596" s="9"/>
      <c r="K10596" s="53"/>
      <c r="L10596" s="54"/>
      <c r="P10596" s="17"/>
      <c r="Q10596" s="17"/>
      <c r="R10596" s="17"/>
      <c r="S10596" s="17"/>
      <c r="T10596" s="17"/>
      <c r="U10596" s="17"/>
      <c r="V10596" s="17"/>
      <c r="W10596" s="17"/>
    </row>
    <row r="10597" spans="3:23">
      <c r="C10597" s="3"/>
      <c r="E10597" s="2"/>
      <c r="H10597" s="40"/>
      <c r="I10597" s="10"/>
      <c r="J10597" s="9"/>
      <c r="K10597" s="53"/>
      <c r="L10597" s="54"/>
      <c r="P10597" s="17"/>
      <c r="Q10597" s="17"/>
      <c r="R10597" s="17"/>
      <c r="S10597" s="17"/>
      <c r="T10597" s="17"/>
      <c r="U10597" s="17"/>
      <c r="V10597" s="17"/>
      <c r="W10597" s="17"/>
    </row>
    <row r="10598" spans="3:23">
      <c r="C10598" s="3"/>
      <c r="E10598" s="2"/>
      <c r="H10598" s="40"/>
      <c r="I10598" s="10"/>
      <c r="J10598" s="9"/>
      <c r="K10598" s="53"/>
      <c r="L10598" s="54"/>
      <c r="P10598" s="17"/>
      <c r="Q10598" s="17"/>
      <c r="R10598" s="17"/>
      <c r="S10598" s="17"/>
      <c r="T10598" s="17"/>
      <c r="U10598" s="17"/>
      <c r="V10598" s="17"/>
      <c r="W10598" s="17"/>
    </row>
    <row r="10599" spans="3:23">
      <c r="C10599" s="3"/>
      <c r="E10599" s="2"/>
      <c r="H10599" s="40"/>
      <c r="I10599" s="10"/>
      <c r="J10599" s="9"/>
      <c r="K10599" s="53"/>
      <c r="L10599" s="54"/>
      <c r="P10599" s="17"/>
      <c r="Q10599" s="17"/>
      <c r="R10599" s="17"/>
      <c r="S10599" s="17"/>
      <c r="T10599" s="17"/>
      <c r="U10599" s="17"/>
      <c r="V10599" s="17"/>
      <c r="W10599" s="17"/>
    </row>
    <row r="10600" spans="3:23">
      <c r="C10600" s="3"/>
      <c r="E10600" s="2"/>
      <c r="H10600" s="40"/>
      <c r="I10600" s="10"/>
      <c r="J10600" s="9"/>
      <c r="K10600" s="53"/>
      <c r="L10600" s="54"/>
      <c r="P10600" s="17"/>
      <c r="Q10600" s="17"/>
      <c r="R10600" s="17"/>
      <c r="S10600" s="17"/>
      <c r="T10600" s="17"/>
      <c r="U10600" s="17"/>
      <c r="V10600" s="17"/>
      <c r="W10600" s="17"/>
    </row>
    <row r="10601" spans="3:23">
      <c r="C10601" s="3"/>
      <c r="E10601" s="2"/>
      <c r="H10601" s="40"/>
      <c r="I10601" s="10"/>
      <c r="J10601" s="9"/>
      <c r="K10601" s="53"/>
      <c r="L10601" s="54"/>
      <c r="P10601" s="17"/>
      <c r="Q10601" s="17"/>
      <c r="R10601" s="17"/>
      <c r="S10601" s="17"/>
      <c r="T10601" s="17"/>
      <c r="U10601" s="17"/>
      <c r="V10601" s="17"/>
      <c r="W10601" s="17"/>
    </row>
    <row r="10602" spans="3:23">
      <c r="C10602" s="3"/>
      <c r="E10602" s="2"/>
      <c r="H10602" s="40"/>
      <c r="I10602" s="10"/>
      <c r="J10602" s="9"/>
      <c r="K10602" s="53"/>
      <c r="L10602" s="54"/>
      <c r="P10602" s="17"/>
      <c r="Q10602" s="17"/>
      <c r="R10602" s="17"/>
      <c r="S10602" s="17"/>
      <c r="T10602" s="17"/>
      <c r="U10602" s="17"/>
      <c r="V10602" s="17"/>
      <c r="W10602" s="17"/>
    </row>
    <row r="10603" spans="3:23">
      <c r="C10603" s="3"/>
      <c r="E10603" s="2"/>
      <c r="H10603" s="40"/>
      <c r="I10603" s="10"/>
      <c r="J10603" s="9"/>
      <c r="K10603" s="53"/>
      <c r="L10603" s="54"/>
      <c r="P10603" s="17"/>
      <c r="Q10603" s="17"/>
      <c r="R10603" s="17"/>
      <c r="S10603" s="17"/>
      <c r="T10603" s="17"/>
      <c r="U10603" s="17"/>
      <c r="V10603" s="17"/>
      <c r="W10603" s="17"/>
    </row>
    <row r="10604" spans="3:23">
      <c r="C10604" s="3"/>
      <c r="E10604" s="2"/>
      <c r="H10604" s="40"/>
      <c r="I10604" s="10"/>
      <c r="J10604" s="9"/>
      <c r="K10604" s="53"/>
      <c r="L10604" s="54"/>
      <c r="P10604" s="17"/>
      <c r="Q10604" s="17"/>
      <c r="R10604" s="17"/>
      <c r="S10604" s="17"/>
      <c r="T10604" s="17"/>
      <c r="U10604" s="17"/>
      <c r="V10604" s="17"/>
      <c r="W10604" s="17"/>
    </row>
    <row r="10605" spans="3:23">
      <c r="C10605" s="3"/>
      <c r="E10605" s="2"/>
      <c r="H10605" s="40"/>
      <c r="I10605" s="10"/>
      <c r="J10605" s="9"/>
      <c r="K10605" s="53"/>
      <c r="L10605" s="54"/>
      <c r="P10605" s="17"/>
      <c r="Q10605" s="17"/>
      <c r="R10605" s="17"/>
      <c r="S10605" s="17"/>
      <c r="T10605" s="17"/>
      <c r="U10605" s="17"/>
      <c r="V10605" s="17"/>
      <c r="W10605" s="17"/>
    </row>
    <row r="10606" spans="3:23">
      <c r="C10606" s="3"/>
      <c r="E10606" s="2"/>
      <c r="H10606" s="40"/>
      <c r="I10606" s="10"/>
      <c r="J10606" s="9"/>
      <c r="K10606" s="53"/>
      <c r="L10606" s="54"/>
      <c r="P10606" s="17"/>
      <c r="Q10606" s="17"/>
      <c r="R10606" s="17"/>
      <c r="S10606" s="17"/>
      <c r="T10606" s="17"/>
      <c r="U10606" s="17"/>
      <c r="V10606" s="17"/>
      <c r="W10606" s="17"/>
    </row>
    <row r="10607" spans="3:23">
      <c r="C10607" s="3"/>
      <c r="E10607" s="2"/>
      <c r="H10607" s="40"/>
      <c r="I10607" s="10"/>
      <c r="J10607" s="9"/>
      <c r="K10607" s="53"/>
      <c r="L10607" s="54"/>
      <c r="P10607" s="17"/>
      <c r="Q10607" s="17"/>
      <c r="R10607" s="17"/>
      <c r="S10607" s="17"/>
      <c r="T10607" s="17"/>
      <c r="U10607" s="17"/>
      <c r="V10607" s="17"/>
      <c r="W10607" s="17"/>
    </row>
    <row r="10608" spans="3:23">
      <c r="C10608" s="3"/>
      <c r="E10608" s="2"/>
      <c r="H10608" s="40"/>
      <c r="I10608" s="10"/>
      <c r="J10608" s="9"/>
      <c r="K10608" s="53"/>
      <c r="L10608" s="54"/>
      <c r="P10608" s="17"/>
      <c r="Q10608" s="17"/>
      <c r="R10608" s="17"/>
      <c r="S10608" s="17"/>
      <c r="T10608" s="17"/>
      <c r="U10608" s="17"/>
      <c r="V10608" s="17"/>
      <c r="W10608" s="17"/>
    </row>
    <row r="10609" spans="3:23">
      <c r="C10609" s="3"/>
      <c r="E10609" s="2"/>
      <c r="H10609" s="40"/>
      <c r="I10609" s="10"/>
      <c r="J10609" s="9"/>
      <c r="K10609" s="53"/>
      <c r="L10609" s="54"/>
      <c r="P10609" s="17"/>
      <c r="Q10609" s="17"/>
      <c r="R10609" s="17"/>
      <c r="S10609" s="17"/>
      <c r="T10609" s="17"/>
      <c r="U10609" s="17"/>
      <c r="V10609" s="17"/>
      <c r="W10609" s="17"/>
    </row>
    <row r="10610" spans="3:23">
      <c r="C10610" s="3"/>
      <c r="E10610" s="2"/>
      <c r="H10610" s="40"/>
      <c r="I10610" s="10"/>
      <c r="J10610" s="9"/>
      <c r="K10610" s="53"/>
      <c r="L10610" s="54"/>
      <c r="P10610" s="17"/>
      <c r="Q10610" s="17"/>
      <c r="R10610" s="17"/>
      <c r="S10610" s="17"/>
      <c r="T10610" s="17"/>
      <c r="U10610" s="17"/>
      <c r="V10610" s="17"/>
      <c r="W10610" s="17"/>
    </row>
    <row r="10611" spans="3:23">
      <c r="C10611" s="3"/>
      <c r="E10611" s="2"/>
      <c r="H10611" s="40"/>
      <c r="I10611" s="10"/>
      <c r="J10611" s="9"/>
      <c r="K10611" s="53"/>
      <c r="L10611" s="54"/>
      <c r="P10611" s="17"/>
      <c r="Q10611" s="17"/>
      <c r="R10611" s="17"/>
      <c r="S10611" s="17"/>
      <c r="T10611" s="17"/>
      <c r="U10611" s="17"/>
      <c r="V10611" s="17"/>
      <c r="W10611" s="17"/>
    </row>
    <row r="10612" spans="3:23">
      <c r="C10612" s="3"/>
      <c r="E10612" s="2"/>
      <c r="H10612" s="40"/>
      <c r="I10612" s="10"/>
      <c r="J10612" s="9"/>
      <c r="K10612" s="53"/>
      <c r="L10612" s="54"/>
      <c r="P10612" s="17"/>
      <c r="Q10612" s="17"/>
      <c r="R10612" s="17"/>
      <c r="S10612" s="17"/>
      <c r="T10612" s="17"/>
      <c r="U10612" s="17"/>
      <c r="V10612" s="17"/>
      <c r="W10612" s="17"/>
    </row>
    <row r="10613" spans="3:23">
      <c r="C10613" s="3"/>
      <c r="E10613" s="2"/>
      <c r="H10613" s="40"/>
      <c r="I10613" s="10"/>
      <c r="J10613" s="9"/>
      <c r="K10613" s="53"/>
      <c r="L10613" s="54"/>
      <c r="P10613" s="17"/>
      <c r="Q10613" s="17"/>
      <c r="R10613" s="17"/>
      <c r="S10613" s="17"/>
      <c r="T10613" s="17"/>
      <c r="U10613" s="17"/>
      <c r="V10613" s="17"/>
      <c r="W10613" s="17"/>
    </row>
    <row r="10614" spans="3:23">
      <c r="C10614" s="3"/>
      <c r="E10614" s="2"/>
      <c r="H10614" s="40"/>
      <c r="I10614" s="10"/>
      <c r="J10614" s="9"/>
      <c r="K10614" s="53"/>
      <c r="L10614" s="54"/>
      <c r="P10614" s="17"/>
      <c r="Q10614" s="17"/>
      <c r="R10614" s="17"/>
      <c r="S10614" s="17"/>
      <c r="T10614" s="17"/>
      <c r="U10614" s="17"/>
      <c r="V10614" s="17"/>
      <c r="W10614" s="17"/>
    </row>
    <row r="10615" spans="3:23">
      <c r="C10615" s="3"/>
      <c r="E10615" s="2"/>
      <c r="H10615" s="40"/>
      <c r="I10615" s="10"/>
      <c r="J10615" s="9"/>
      <c r="K10615" s="53"/>
      <c r="L10615" s="54"/>
      <c r="P10615" s="17"/>
      <c r="Q10615" s="17"/>
      <c r="R10615" s="17"/>
      <c r="S10615" s="17"/>
      <c r="T10615" s="17"/>
      <c r="U10615" s="17"/>
      <c r="V10615" s="17"/>
      <c r="W10615" s="17"/>
    </row>
    <row r="10616" spans="3:23">
      <c r="C10616" s="3"/>
      <c r="E10616" s="2"/>
      <c r="H10616" s="40"/>
      <c r="I10616" s="10"/>
      <c r="J10616" s="9"/>
      <c r="K10616" s="53"/>
      <c r="L10616" s="54"/>
      <c r="P10616" s="17"/>
      <c r="Q10616" s="17"/>
      <c r="R10616" s="17"/>
      <c r="S10616" s="17"/>
      <c r="T10616" s="17"/>
      <c r="U10616" s="17"/>
      <c r="V10616" s="17"/>
      <c r="W10616" s="17"/>
    </row>
    <row r="10617" spans="3:23">
      <c r="C10617" s="3"/>
      <c r="E10617" s="2"/>
      <c r="H10617" s="40"/>
      <c r="I10617" s="10"/>
      <c r="J10617" s="9"/>
      <c r="K10617" s="53"/>
      <c r="L10617" s="54"/>
      <c r="P10617" s="17"/>
      <c r="Q10617" s="17"/>
      <c r="R10617" s="17"/>
      <c r="S10617" s="17"/>
      <c r="T10617" s="17"/>
      <c r="U10617" s="17"/>
      <c r="V10617" s="17"/>
      <c r="W10617" s="17"/>
    </row>
    <row r="10618" spans="3:23">
      <c r="C10618" s="3"/>
      <c r="E10618" s="2"/>
      <c r="H10618" s="40"/>
      <c r="I10618" s="10"/>
      <c r="J10618" s="9"/>
      <c r="K10618" s="53"/>
      <c r="L10618" s="54"/>
      <c r="P10618" s="17"/>
      <c r="Q10618" s="17"/>
      <c r="R10618" s="17"/>
      <c r="S10618" s="17"/>
      <c r="T10618" s="17"/>
      <c r="U10618" s="17"/>
      <c r="V10618" s="17"/>
      <c r="W10618" s="17"/>
    </row>
    <row r="10619" spans="3:23">
      <c r="C10619" s="3"/>
      <c r="E10619" s="2"/>
      <c r="H10619" s="40"/>
      <c r="I10619" s="10"/>
      <c r="J10619" s="9"/>
      <c r="K10619" s="53"/>
      <c r="L10619" s="54"/>
      <c r="P10619" s="17"/>
      <c r="Q10619" s="17"/>
      <c r="R10619" s="17"/>
      <c r="S10619" s="17"/>
      <c r="T10619" s="17"/>
      <c r="U10619" s="17"/>
      <c r="V10619" s="17"/>
      <c r="W10619" s="17"/>
    </row>
    <row r="10620" spans="3:23">
      <c r="C10620" s="3"/>
      <c r="E10620" s="2"/>
      <c r="H10620" s="40"/>
      <c r="I10620" s="10"/>
      <c r="J10620" s="9"/>
      <c r="K10620" s="53"/>
      <c r="L10620" s="54"/>
      <c r="P10620" s="17"/>
      <c r="Q10620" s="17"/>
      <c r="R10620" s="17"/>
      <c r="S10620" s="17"/>
      <c r="T10620" s="17"/>
      <c r="U10620" s="17"/>
      <c r="V10620" s="17"/>
      <c r="W10620" s="17"/>
    </row>
    <row r="10621" spans="3:23">
      <c r="C10621" s="3"/>
      <c r="E10621" s="2"/>
      <c r="H10621" s="40"/>
      <c r="I10621" s="10"/>
      <c r="J10621" s="9"/>
      <c r="K10621" s="53"/>
      <c r="L10621" s="54"/>
      <c r="P10621" s="17"/>
      <c r="Q10621" s="17"/>
      <c r="R10621" s="17"/>
      <c r="S10621" s="17"/>
      <c r="T10621" s="17"/>
      <c r="U10621" s="17"/>
      <c r="V10621" s="17"/>
      <c r="W10621" s="17"/>
    </row>
    <row r="10622" spans="3:23">
      <c r="C10622" s="3"/>
      <c r="E10622" s="2"/>
      <c r="H10622" s="40"/>
      <c r="I10622" s="10"/>
      <c r="J10622" s="9"/>
      <c r="K10622" s="53"/>
      <c r="L10622" s="54"/>
      <c r="P10622" s="17"/>
      <c r="Q10622" s="17"/>
      <c r="R10622" s="17"/>
      <c r="S10622" s="17"/>
      <c r="T10622" s="17"/>
      <c r="U10622" s="17"/>
      <c r="V10622" s="17"/>
      <c r="W10622" s="17"/>
    </row>
    <row r="10623" spans="3:23">
      <c r="C10623" s="3"/>
      <c r="E10623" s="2"/>
      <c r="H10623" s="40"/>
      <c r="I10623" s="10"/>
      <c r="J10623" s="9"/>
      <c r="K10623" s="53"/>
      <c r="L10623" s="54"/>
      <c r="P10623" s="17"/>
      <c r="Q10623" s="17"/>
      <c r="R10623" s="17"/>
      <c r="S10623" s="17"/>
      <c r="T10623" s="17"/>
      <c r="U10623" s="17"/>
      <c r="V10623" s="17"/>
      <c r="W10623" s="17"/>
    </row>
    <row r="10624" spans="3:23">
      <c r="C10624" s="3"/>
      <c r="E10624" s="2"/>
      <c r="H10624" s="40"/>
      <c r="I10624" s="10"/>
      <c r="J10624" s="9"/>
      <c r="K10624" s="53"/>
      <c r="L10624" s="54"/>
      <c r="P10624" s="17"/>
      <c r="Q10624" s="17"/>
      <c r="R10624" s="17"/>
      <c r="S10624" s="17"/>
      <c r="T10624" s="17"/>
      <c r="U10624" s="17"/>
      <c r="V10624" s="17"/>
      <c r="W10624" s="17"/>
    </row>
    <row r="10625" spans="3:23">
      <c r="C10625" s="3"/>
      <c r="E10625" s="2"/>
      <c r="H10625" s="40"/>
      <c r="I10625" s="10"/>
      <c r="J10625" s="9"/>
      <c r="K10625" s="53"/>
      <c r="L10625" s="54"/>
      <c r="P10625" s="17"/>
      <c r="Q10625" s="17"/>
      <c r="R10625" s="17"/>
      <c r="S10625" s="17"/>
      <c r="T10625" s="17"/>
      <c r="U10625" s="17"/>
      <c r="V10625" s="17"/>
      <c r="W10625" s="17"/>
    </row>
    <row r="10626" spans="3:23">
      <c r="C10626" s="3"/>
      <c r="E10626" s="2"/>
      <c r="H10626" s="40"/>
      <c r="I10626" s="10"/>
      <c r="J10626" s="9"/>
      <c r="K10626" s="53"/>
      <c r="L10626" s="54"/>
      <c r="P10626" s="17"/>
      <c r="Q10626" s="17"/>
      <c r="R10626" s="17"/>
      <c r="S10626" s="17"/>
      <c r="T10626" s="17"/>
      <c r="U10626" s="17"/>
      <c r="V10626" s="17"/>
      <c r="W10626" s="17"/>
    </row>
    <row r="10627" spans="3:23">
      <c r="C10627" s="3"/>
      <c r="E10627" s="2"/>
      <c r="H10627" s="40"/>
      <c r="I10627" s="10"/>
      <c r="J10627" s="9"/>
      <c r="K10627" s="53"/>
      <c r="L10627" s="54"/>
      <c r="P10627" s="17"/>
      <c r="Q10627" s="17"/>
      <c r="R10627" s="17"/>
      <c r="S10627" s="17"/>
      <c r="T10627" s="17"/>
      <c r="U10627" s="17"/>
      <c r="V10627" s="17"/>
      <c r="W10627" s="17"/>
    </row>
    <row r="10628" spans="3:23">
      <c r="C10628" s="3"/>
      <c r="E10628" s="2"/>
      <c r="H10628" s="40"/>
      <c r="I10628" s="10"/>
      <c r="J10628" s="9"/>
      <c r="K10628" s="53"/>
      <c r="L10628" s="54"/>
      <c r="P10628" s="17"/>
      <c r="Q10628" s="17"/>
      <c r="R10628" s="17"/>
      <c r="S10628" s="17"/>
      <c r="T10628" s="17"/>
      <c r="U10628" s="17"/>
      <c r="V10628" s="17"/>
      <c r="W10628" s="17"/>
    </row>
    <row r="10629" spans="3:23">
      <c r="C10629" s="3"/>
      <c r="E10629" s="2"/>
      <c r="H10629" s="40"/>
      <c r="I10629" s="10"/>
      <c r="J10629" s="9"/>
      <c r="K10629" s="53"/>
      <c r="L10629" s="54"/>
      <c r="P10629" s="17"/>
      <c r="Q10629" s="17"/>
      <c r="R10629" s="17"/>
      <c r="S10629" s="17"/>
      <c r="T10629" s="17"/>
      <c r="U10629" s="17"/>
      <c r="V10629" s="17"/>
      <c r="W10629" s="17"/>
    </row>
    <row r="10630" spans="3:23">
      <c r="C10630" s="3"/>
      <c r="E10630" s="2"/>
      <c r="H10630" s="40"/>
      <c r="I10630" s="10"/>
      <c r="J10630" s="9"/>
      <c r="K10630" s="53"/>
      <c r="L10630" s="54"/>
      <c r="P10630" s="17"/>
      <c r="Q10630" s="17"/>
      <c r="R10630" s="17"/>
      <c r="S10630" s="17"/>
      <c r="T10630" s="17"/>
      <c r="U10630" s="17"/>
      <c r="V10630" s="17"/>
      <c r="W10630" s="17"/>
    </row>
    <row r="10631" spans="3:23">
      <c r="C10631" s="3"/>
      <c r="E10631" s="2"/>
      <c r="H10631" s="40"/>
      <c r="I10631" s="10"/>
      <c r="J10631" s="9"/>
      <c r="K10631" s="53"/>
      <c r="L10631" s="54"/>
      <c r="P10631" s="17"/>
      <c r="Q10631" s="17"/>
      <c r="R10631" s="17"/>
      <c r="S10631" s="17"/>
      <c r="T10631" s="17"/>
      <c r="U10631" s="17"/>
      <c r="V10631" s="17"/>
      <c r="W10631" s="17"/>
    </row>
    <row r="10632" spans="3:23">
      <c r="C10632" s="3"/>
      <c r="E10632" s="2"/>
      <c r="H10632" s="40"/>
      <c r="I10632" s="10"/>
      <c r="J10632" s="9"/>
      <c r="K10632" s="53"/>
      <c r="L10632" s="54"/>
      <c r="P10632" s="17"/>
      <c r="Q10632" s="17"/>
      <c r="R10632" s="17"/>
      <c r="S10632" s="17"/>
      <c r="T10632" s="17"/>
      <c r="U10632" s="17"/>
      <c r="V10632" s="17"/>
      <c r="W10632" s="17"/>
    </row>
    <row r="10633" spans="3:23">
      <c r="C10633" s="3"/>
      <c r="E10633" s="2"/>
      <c r="H10633" s="40"/>
      <c r="I10633" s="10"/>
      <c r="J10633" s="9"/>
      <c r="K10633" s="53"/>
      <c r="L10633" s="54"/>
      <c r="P10633" s="17"/>
      <c r="Q10633" s="17"/>
      <c r="R10633" s="17"/>
      <c r="S10633" s="17"/>
      <c r="T10633" s="17"/>
      <c r="U10633" s="17"/>
      <c r="V10633" s="17"/>
      <c r="W10633" s="17"/>
    </row>
    <row r="10634" spans="3:23">
      <c r="C10634" s="3"/>
      <c r="E10634" s="2"/>
      <c r="H10634" s="40"/>
      <c r="I10634" s="10"/>
      <c r="J10634" s="9"/>
      <c r="K10634" s="53"/>
      <c r="L10634" s="54"/>
      <c r="P10634" s="17"/>
      <c r="Q10634" s="17"/>
      <c r="R10634" s="17"/>
      <c r="S10634" s="17"/>
      <c r="T10634" s="17"/>
      <c r="U10634" s="17"/>
      <c r="V10634" s="17"/>
      <c r="W10634" s="17"/>
    </row>
    <row r="10635" spans="3:23">
      <c r="C10635" s="3"/>
      <c r="E10635" s="2"/>
      <c r="H10635" s="40"/>
      <c r="I10635" s="10"/>
      <c r="J10635" s="9"/>
      <c r="K10635" s="53"/>
      <c r="L10635" s="54"/>
      <c r="P10635" s="17"/>
      <c r="Q10635" s="17"/>
      <c r="R10635" s="17"/>
      <c r="S10635" s="17"/>
      <c r="T10635" s="17"/>
      <c r="U10635" s="17"/>
      <c r="V10635" s="17"/>
      <c r="W10635" s="17"/>
    </row>
    <row r="10636" spans="3:23">
      <c r="C10636" s="3"/>
      <c r="E10636" s="2"/>
      <c r="H10636" s="40"/>
      <c r="I10636" s="10"/>
      <c r="J10636" s="9"/>
      <c r="K10636" s="53"/>
      <c r="L10636" s="54"/>
      <c r="P10636" s="17"/>
      <c r="Q10636" s="17"/>
      <c r="R10636" s="17"/>
      <c r="S10636" s="17"/>
      <c r="T10636" s="17"/>
      <c r="U10636" s="17"/>
      <c r="V10636" s="17"/>
      <c r="W10636" s="17"/>
    </row>
    <row r="10637" spans="3:23">
      <c r="C10637" s="3"/>
      <c r="E10637" s="2"/>
      <c r="H10637" s="40"/>
      <c r="I10637" s="10"/>
      <c r="J10637" s="9"/>
      <c r="K10637" s="53"/>
      <c r="L10637" s="54"/>
      <c r="P10637" s="17"/>
      <c r="Q10637" s="17"/>
      <c r="R10637" s="17"/>
      <c r="S10637" s="17"/>
      <c r="T10637" s="17"/>
      <c r="U10637" s="17"/>
      <c r="V10637" s="17"/>
      <c r="W10637" s="17"/>
    </row>
    <row r="10638" spans="3:23">
      <c r="C10638" s="3"/>
      <c r="E10638" s="2"/>
      <c r="H10638" s="40"/>
      <c r="I10638" s="10"/>
      <c r="J10638" s="9"/>
      <c r="K10638" s="53"/>
      <c r="L10638" s="54"/>
      <c r="P10638" s="17"/>
      <c r="Q10638" s="17"/>
      <c r="R10638" s="17"/>
      <c r="S10638" s="17"/>
      <c r="T10638" s="17"/>
      <c r="U10638" s="17"/>
      <c r="V10638" s="17"/>
      <c r="W10638" s="17"/>
    </row>
    <row r="10639" spans="3:23">
      <c r="C10639" s="3"/>
      <c r="E10639" s="2"/>
      <c r="H10639" s="40"/>
      <c r="I10639" s="10"/>
      <c r="J10639" s="9"/>
      <c r="K10639" s="53"/>
      <c r="L10639" s="54"/>
      <c r="P10639" s="17"/>
      <c r="Q10639" s="17"/>
      <c r="R10639" s="17"/>
      <c r="S10639" s="17"/>
      <c r="T10639" s="17"/>
      <c r="U10639" s="17"/>
      <c r="V10639" s="17"/>
      <c r="W10639" s="17"/>
    </row>
    <row r="10640" spans="3:23">
      <c r="C10640" s="3"/>
      <c r="E10640" s="2"/>
      <c r="H10640" s="40"/>
      <c r="I10640" s="10"/>
      <c r="J10640" s="9"/>
      <c r="K10640" s="53"/>
      <c r="L10640" s="54"/>
      <c r="P10640" s="17"/>
      <c r="Q10640" s="17"/>
      <c r="R10640" s="17"/>
      <c r="S10640" s="17"/>
      <c r="T10640" s="17"/>
      <c r="U10640" s="17"/>
      <c r="V10640" s="17"/>
      <c r="W10640" s="17"/>
    </row>
    <row r="10641" spans="3:23">
      <c r="C10641" s="3"/>
      <c r="E10641" s="2"/>
      <c r="H10641" s="40"/>
      <c r="I10641" s="10"/>
      <c r="J10641" s="9"/>
      <c r="K10641" s="53"/>
      <c r="L10641" s="54"/>
      <c r="P10641" s="17"/>
      <c r="Q10641" s="17"/>
      <c r="R10641" s="17"/>
      <c r="S10641" s="17"/>
      <c r="T10641" s="17"/>
      <c r="U10641" s="17"/>
      <c r="V10641" s="17"/>
      <c r="W10641" s="17"/>
    </row>
    <row r="10642" spans="3:23">
      <c r="C10642" s="3"/>
      <c r="E10642" s="2"/>
      <c r="H10642" s="40"/>
      <c r="I10642" s="10"/>
      <c r="J10642" s="9"/>
      <c r="K10642" s="53"/>
      <c r="L10642" s="54"/>
      <c r="P10642" s="17"/>
      <c r="Q10642" s="17"/>
      <c r="R10642" s="17"/>
      <c r="S10642" s="17"/>
      <c r="T10642" s="17"/>
      <c r="U10642" s="17"/>
      <c r="V10642" s="17"/>
      <c r="W10642" s="17"/>
    </row>
    <row r="10643" spans="3:23">
      <c r="C10643" s="3"/>
      <c r="E10643" s="2"/>
      <c r="H10643" s="40"/>
      <c r="I10643" s="10"/>
      <c r="J10643" s="9"/>
      <c r="K10643" s="53"/>
      <c r="L10643" s="54"/>
      <c r="P10643" s="17"/>
      <c r="Q10643" s="17"/>
      <c r="R10643" s="17"/>
      <c r="S10643" s="17"/>
      <c r="T10643" s="17"/>
      <c r="U10643" s="17"/>
      <c r="V10643" s="17"/>
      <c r="W10643" s="17"/>
    </row>
    <row r="10644" spans="3:23">
      <c r="C10644" s="3"/>
      <c r="E10644" s="2"/>
      <c r="H10644" s="40"/>
      <c r="I10644" s="10"/>
      <c r="J10644" s="9"/>
      <c r="K10644" s="53"/>
      <c r="L10644" s="54"/>
      <c r="P10644" s="17"/>
      <c r="Q10644" s="17"/>
      <c r="R10644" s="17"/>
      <c r="S10644" s="17"/>
      <c r="T10644" s="17"/>
      <c r="U10644" s="17"/>
      <c r="V10644" s="17"/>
      <c r="W10644" s="17"/>
    </row>
    <row r="10645" spans="3:23">
      <c r="C10645" s="3"/>
      <c r="E10645" s="2"/>
      <c r="H10645" s="40"/>
      <c r="I10645" s="10"/>
      <c r="J10645" s="9"/>
      <c r="K10645" s="53"/>
      <c r="L10645" s="54"/>
      <c r="P10645" s="17"/>
      <c r="Q10645" s="17"/>
      <c r="R10645" s="17"/>
      <c r="S10645" s="17"/>
      <c r="T10645" s="17"/>
      <c r="U10645" s="17"/>
      <c r="V10645" s="17"/>
      <c r="W10645" s="17"/>
    </row>
    <row r="10646" spans="3:23">
      <c r="C10646" s="3"/>
      <c r="E10646" s="2"/>
      <c r="H10646" s="40"/>
      <c r="I10646" s="10"/>
      <c r="J10646" s="9"/>
      <c r="K10646" s="53"/>
      <c r="L10646" s="54"/>
      <c r="P10646" s="17"/>
      <c r="Q10646" s="17"/>
      <c r="R10646" s="17"/>
      <c r="S10646" s="17"/>
      <c r="T10646" s="17"/>
      <c r="U10646" s="17"/>
      <c r="V10646" s="17"/>
      <c r="W10646" s="17"/>
    </row>
    <row r="10647" spans="3:23">
      <c r="C10647" s="3"/>
      <c r="E10647" s="2"/>
      <c r="H10647" s="40"/>
      <c r="I10647" s="10"/>
      <c r="J10647" s="9"/>
      <c r="K10647" s="53"/>
      <c r="L10647" s="54"/>
      <c r="P10647" s="17"/>
      <c r="Q10647" s="17"/>
      <c r="R10647" s="17"/>
      <c r="S10647" s="17"/>
      <c r="T10647" s="17"/>
      <c r="U10647" s="17"/>
      <c r="V10647" s="17"/>
      <c r="W10647" s="17"/>
    </row>
    <row r="10648" spans="3:23">
      <c r="C10648" s="3"/>
      <c r="E10648" s="2"/>
      <c r="H10648" s="40"/>
      <c r="I10648" s="10"/>
      <c r="J10648" s="9"/>
      <c r="K10648" s="53"/>
      <c r="L10648" s="54"/>
      <c r="P10648" s="17"/>
      <c r="Q10648" s="17"/>
      <c r="R10648" s="17"/>
      <c r="S10648" s="17"/>
      <c r="T10648" s="17"/>
      <c r="U10648" s="17"/>
      <c r="V10648" s="17"/>
      <c r="W10648" s="17"/>
    </row>
    <row r="10649" spans="3:23">
      <c r="C10649" s="3"/>
      <c r="E10649" s="2"/>
      <c r="H10649" s="40"/>
      <c r="I10649" s="10"/>
      <c r="J10649" s="9"/>
      <c r="K10649" s="53"/>
      <c r="L10649" s="54"/>
      <c r="P10649" s="17"/>
      <c r="Q10649" s="17"/>
      <c r="R10649" s="17"/>
      <c r="S10649" s="17"/>
      <c r="T10649" s="17"/>
      <c r="U10649" s="17"/>
      <c r="V10649" s="17"/>
      <c r="W10649" s="17"/>
    </row>
    <row r="10650" spans="3:23">
      <c r="C10650" s="3"/>
      <c r="E10650" s="2"/>
      <c r="H10650" s="40"/>
      <c r="I10650" s="10"/>
      <c r="J10650" s="9"/>
      <c r="K10650" s="53"/>
      <c r="L10650" s="54"/>
      <c r="P10650" s="17"/>
      <c r="Q10650" s="17"/>
      <c r="R10650" s="17"/>
      <c r="S10650" s="17"/>
      <c r="T10650" s="17"/>
      <c r="U10650" s="17"/>
      <c r="V10650" s="17"/>
      <c r="W10650" s="17"/>
    </row>
    <row r="10651" spans="3:23">
      <c r="C10651" s="3"/>
      <c r="E10651" s="2"/>
      <c r="H10651" s="40"/>
      <c r="I10651" s="10"/>
      <c r="J10651" s="9"/>
      <c r="K10651" s="53"/>
      <c r="L10651" s="54"/>
      <c r="P10651" s="17"/>
      <c r="Q10651" s="17"/>
      <c r="R10651" s="17"/>
      <c r="S10651" s="17"/>
      <c r="T10651" s="17"/>
      <c r="U10651" s="17"/>
      <c r="V10651" s="17"/>
      <c r="W10651" s="17"/>
    </row>
    <row r="10652" spans="3:23">
      <c r="C10652" s="3"/>
      <c r="E10652" s="2"/>
      <c r="H10652" s="40"/>
      <c r="I10652" s="10"/>
      <c r="J10652" s="9"/>
      <c r="K10652" s="53"/>
      <c r="L10652" s="54"/>
      <c r="P10652" s="17"/>
      <c r="Q10652" s="17"/>
      <c r="R10652" s="17"/>
      <c r="S10652" s="17"/>
      <c r="T10652" s="17"/>
      <c r="U10652" s="17"/>
      <c r="V10652" s="17"/>
      <c r="W10652" s="17"/>
    </row>
    <row r="10653" spans="3:23">
      <c r="C10653" s="3"/>
      <c r="E10653" s="2"/>
      <c r="H10653" s="40"/>
      <c r="I10653" s="10"/>
      <c r="J10653" s="9"/>
      <c r="K10653" s="53"/>
      <c r="L10653" s="54"/>
      <c r="P10653" s="17"/>
      <c r="Q10653" s="17"/>
      <c r="R10653" s="17"/>
      <c r="S10653" s="17"/>
      <c r="T10653" s="17"/>
      <c r="U10653" s="17"/>
      <c r="V10653" s="17"/>
      <c r="W10653" s="17"/>
    </row>
    <row r="10654" spans="3:23">
      <c r="C10654" s="3"/>
      <c r="E10654" s="2"/>
      <c r="H10654" s="40"/>
      <c r="I10654" s="10"/>
      <c r="J10654" s="9"/>
      <c r="K10654" s="53"/>
      <c r="L10654" s="54"/>
      <c r="P10654" s="17"/>
      <c r="Q10654" s="17"/>
      <c r="R10654" s="17"/>
      <c r="S10654" s="17"/>
      <c r="T10654" s="17"/>
      <c r="U10654" s="17"/>
      <c r="V10654" s="17"/>
      <c r="W10654" s="17"/>
    </row>
    <row r="10655" spans="3:23">
      <c r="C10655" s="3"/>
      <c r="E10655" s="2"/>
      <c r="H10655" s="40"/>
      <c r="I10655" s="10"/>
      <c r="J10655" s="9"/>
      <c r="K10655" s="53"/>
      <c r="L10655" s="54"/>
      <c r="P10655" s="17"/>
      <c r="Q10655" s="17"/>
      <c r="R10655" s="17"/>
      <c r="S10655" s="17"/>
      <c r="T10655" s="17"/>
      <c r="U10655" s="17"/>
      <c r="V10655" s="17"/>
      <c r="W10655" s="17"/>
    </row>
    <row r="10656" spans="3:23">
      <c r="C10656" s="3"/>
      <c r="E10656" s="2"/>
      <c r="H10656" s="40"/>
      <c r="I10656" s="10"/>
      <c r="J10656" s="9"/>
      <c r="K10656" s="53"/>
      <c r="L10656" s="54"/>
      <c r="P10656" s="17"/>
      <c r="Q10656" s="17"/>
      <c r="R10656" s="17"/>
      <c r="S10656" s="17"/>
      <c r="T10656" s="17"/>
      <c r="U10656" s="17"/>
      <c r="V10656" s="17"/>
      <c r="W10656" s="17"/>
    </row>
    <row r="10657" spans="3:23">
      <c r="C10657" s="3"/>
      <c r="E10657" s="2"/>
      <c r="H10657" s="40"/>
      <c r="I10657" s="10"/>
      <c r="J10657" s="9"/>
      <c r="K10657" s="53"/>
      <c r="L10657" s="54"/>
      <c r="P10657" s="17"/>
      <c r="Q10657" s="17"/>
      <c r="R10657" s="17"/>
      <c r="S10657" s="17"/>
      <c r="T10657" s="17"/>
      <c r="U10657" s="17"/>
      <c r="V10657" s="17"/>
      <c r="W10657" s="17"/>
    </row>
    <row r="10658" spans="3:23">
      <c r="C10658" s="3"/>
      <c r="E10658" s="2"/>
      <c r="H10658" s="40"/>
      <c r="I10658" s="10"/>
      <c r="J10658" s="9"/>
      <c r="K10658" s="53"/>
      <c r="L10658" s="54"/>
      <c r="P10658" s="17"/>
      <c r="Q10658" s="17"/>
      <c r="R10658" s="17"/>
      <c r="S10658" s="17"/>
      <c r="T10658" s="17"/>
      <c r="U10658" s="17"/>
      <c r="V10658" s="17"/>
      <c r="W10658" s="17"/>
    </row>
    <row r="10659" spans="3:23">
      <c r="C10659" s="3"/>
      <c r="E10659" s="2"/>
      <c r="H10659" s="40"/>
      <c r="I10659" s="10"/>
      <c r="J10659" s="9"/>
      <c r="K10659" s="53"/>
      <c r="L10659" s="54"/>
      <c r="P10659" s="17"/>
      <c r="Q10659" s="17"/>
      <c r="R10659" s="17"/>
      <c r="S10659" s="17"/>
      <c r="T10659" s="17"/>
      <c r="U10659" s="17"/>
      <c r="V10659" s="17"/>
      <c r="W10659" s="17"/>
    </row>
    <row r="10660" spans="3:23">
      <c r="C10660" s="3"/>
      <c r="E10660" s="2"/>
      <c r="H10660" s="40"/>
      <c r="I10660" s="10"/>
      <c r="J10660" s="9"/>
      <c r="K10660" s="53"/>
      <c r="L10660" s="54"/>
      <c r="P10660" s="17"/>
      <c r="Q10660" s="17"/>
      <c r="R10660" s="17"/>
      <c r="S10660" s="17"/>
      <c r="T10660" s="17"/>
      <c r="U10660" s="17"/>
      <c r="V10660" s="17"/>
      <c r="W10660" s="17"/>
    </row>
    <row r="10661" spans="3:23">
      <c r="C10661" s="3"/>
      <c r="E10661" s="2"/>
      <c r="H10661" s="40"/>
      <c r="I10661" s="10"/>
      <c r="J10661" s="9"/>
      <c r="K10661" s="53"/>
      <c r="L10661" s="54"/>
      <c r="P10661" s="17"/>
      <c r="Q10661" s="17"/>
      <c r="R10661" s="17"/>
      <c r="S10661" s="17"/>
      <c r="T10661" s="17"/>
      <c r="U10661" s="17"/>
      <c r="V10661" s="17"/>
      <c r="W10661" s="17"/>
    </row>
    <row r="10662" spans="3:23">
      <c r="C10662" s="3"/>
      <c r="E10662" s="2"/>
      <c r="H10662" s="40"/>
      <c r="I10662" s="10"/>
      <c r="J10662" s="9"/>
      <c r="K10662" s="53"/>
      <c r="L10662" s="54"/>
      <c r="P10662" s="17"/>
      <c r="Q10662" s="17"/>
      <c r="R10662" s="17"/>
      <c r="S10662" s="17"/>
      <c r="T10662" s="17"/>
      <c r="U10662" s="17"/>
      <c r="V10662" s="17"/>
      <c r="W10662" s="17"/>
    </row>
    <row r="10663" spans="3:23">
      <c r="C10663" s="3"/>
      <c r="E10663" s="2"/>
      <c r="H10663" s="40"/>
      <c r="I10663" s="10"/>
      <c r="J10663" s="9"/>
      <c r="K10663" s="53"/>
      <c r="L10663" s="54"/>
      <c r="P10663" s="17"/>
      <c r="Q10663" s="17"/>
      <c r="R10663" s="17"/>
      <c r="S10663" s="17"/>
      <c r="T10663" s="17"/>
      <c r="U10663" s="17"/>
      <c r="V10663" s="17"/>
      <c r="W10663" s="17"/>
    </row>
    <row r="10664" spans="3:23">
      <c r="C10664" s="3"/>
      <c r="E10664" s="2"/>
      <c r="H10664" s="40"/>
      <c r="I10664" s="10"/>
      <c r="J10664" s="9"/>
      <c r="K10664" s="53"/>
      <c r="L10664" s="54"/>
      <c r="P10664" s="17"/>
      <c r="Q10664" s="17"/>
      <c r="R10664" s="17"/>
      <c r="S10664" s="17"/>
      <c r="T10664" s="17"/>
      <c r="U10664" s="17"/>
      <c r="V10664" s="17"/>
      <c r="W10664" s="17"/>
    </row>
    <row r="10665" spans="3:23">
      <c r="C10665" s="3"/>
      <c r="E10665" s="2"/>
      <c r="H10665" s="40"/>
      <c r="I10665" s="10"/>
      <c r="J10665" s="9"/>
      <c r="K10665" s="53"/>
      <c r="L10665" s="54"/>
      <c r="P10665" s="17"/>
      <c r="Q10665" s="17"/>
      <c r="R10665" s="17"/>
      <c r="S10665" s="17"/>
      <c r="T10665" s="17"/>
      <c r="U10665" s="17"/>
      <c r="V10665" s="17"/>
      <c r="W10665" s="17"/>
    </row>
    <row r="10666" spans="3:23">
      <c r="C10666" s="3"/>
      <c r="E10666" s="2"/>
      <c r="H10666" s="40"/>
      <c r="I10666" s="10"/>
      <c r="J10666" s="9"/>
      <c r="K10666" s="53"/>
      <c r="L10666" s="54"/>
      <c r="P10666" s="17"/>
      <c r="Q10666" s="17"/>
      <c r="R10666" s="17"/>
      <c r="S10666" s="17"/>
      <c r="T10666" s="17"/>
      <c r="U10666" s="17"/>
      <c r="V10666" s="17"/>
      <c r="W10666" s="17"/>
    </row>
    <row r="10667" spans="3:23">
      <c r="C10667" s="3"/>
      <c r="E10667" s="2"/>
      <c r="H10667" s="40"/>
      <c r="I10667" s="10"/>
      <c r="J10667" s="9"/>
      <c r="K10667" s="53"/>
      <c r="L10667" s="54"/>
      <c r="P10667" s="17"/>
      <c r="Q10667" s="17"/>
      <c r="R10667" s="17"/>
      <c r="S10667" s="17"/>
      <c r="T10667" s="17"/>
      <c r="U10667" s="17"/>
      <c r="V10667" s="17"/>
      <c r="W10667" s="17"/>
    </row>
    <row r="10668" spans="3:23">
      <c r="C10668" s="3"/>
      <c r="E10668" s="2"/>
      <c r="H10668" s="40"/>
      <c r="I10668" s="10"/>
      <c r="J10668" s="9"/>
      <c r="K10668" s="53"/>
      <c r="L10668" s="54"/>
      <c r="P10668" s="17"/>
      <c r="Q10668" s="17"/>
      <c r="R10668" s="17"/>
      <c r="S10668" s="17"/>
      <c r="T10668" s="17"/>
      <c r="U10668" s="17"/>
      <c r="V10668" s="17"/>
      <c r="W10668" s="17"/>
    </row>
    <row r="10669" spans="3:23">
      <c r="C10669" s="3"/>
      <c r="E10669" s="2"/>
      <c r="H10669" s="40"/>
      <c r="I10669" s="10"/>
      <c r="J10669" s="9"/>
      <c r="K10669" s="53"/>
      <c r="L10669" s="54"/>
      <c r="P10669" s="17"/>
      <c r="Q10669" s="17"/>
      <c r="R10669" s="17"/>
      <c r="S10669" s="17"/>
      <c r="T10669" s="17"/>
      <c r="U10669" s="17"/>
      <c r="V10669" s="17"/>
      <c r="W10669" s="17"/>
    </row>
    <row r="10670" spans="3:23">
      <c r="C10670" s="3"/>
      <c r="E10670" s="2"/>
      <c r="H10670" s="40"/>
      <c r="I10670" s="10"/>
      <c r="J10670" s="9"/>
      <c r="K10670" s="53"/>
      <c r="L10670" s="54"/>
      <c r="P10670" s="17"/>
      <c r="Q10670" s="17"/>
      <c r="R10670" s="17"/>
      <c r="S10670" s="17"/>
      <c r="T10670" s="17"/>
      <c r="U10670" s="17"/>
      <c r="V10670" s="17"/>
      <c r="W10670" s="17"/>
    </row>
    <row r="10671" spans="3:23">
      <c r="C10671" s="3"/>
      <c r="E10671" s="2"/>
      <c r="H10671" s="40"/>
      <c r="I10671" s="10"/>
      <c r="J10671" s="9"/>
      <c r="K10671" s="53"/>
      <c r="L10671" s="54"/>
      <c r="P10671" s="17"/>
      <c r="Q10671" s="17"/>
      <c r="R10671" s="17"/>
      <c r="S10671" s="17"/>
      <c r="T10671" s="17"/>
      <c r="U10671" s="17"/>
      <c r="V10671" s="17"/>
      <c r="W10671" s="17"/>
    </row>
    <row r="10672" spans="3:23">
      <c r="C10672" s="3"/>
      <c r="E10672" s="2"/>
      <c r="H10672" s="40"/>
      <c r="I10672" s="10"/>
      <c r="J10672" s="9"/>
      <c r="K10672" s="53"/>
      <c r="L10672" s="54"/>
      <c r="P10672" s="17"/>
      <c r="Q10672" s="17"/>
      <c r="R10672" s="17"/>
      <c r="S10672" s="17"/>
      <c r="T10672" s="17"/>
      <c r="U10672" s="17"/>
      <c r="V10672" s="17"/>
      <c r="W10672" s="17"/>
    </row>
    <row r="10673" spans="3:23">
      <c r="C10673" s="3"/>
      <c r="E10673" s="2"/>
      <c r="H10673" s="40"/>
      <c r="I10673" s="10"/>
      <c r="J10673" s="9"/>
      <c r="K10673" s="53"/>
      <c r="L10673" s="54"/>
      <c r="P10673" s="17"/>
      <c r="Q10673" s="17"/>
      <c r="R10673" s="17"/>
      <c r="S10673" s="17"/>
      <c r="T10673" s="17"/>
      <c r="U10673" s="17"/>
      <c r="V10673" s="17"/>
      <c r="W10673" s="17"/>
    </row>
    <row r="10674" spans="3:23">
      <c r="C10674" s="3"/>
      <c r="E10674" s="2"/>
      <c r="H10674" s="40"/>
      <c r="I10674" s="10"/>
      <c r="J10674" s="9"/>
      <c r="K10674" s="53"/>
      <c r="L10674" s="54"/>
      <c r="P10674" s="17"/>
      <c r="Q10674" s="17"/>
      <c r="R10674" s="17"/>
      <c r="S10674" s="17"/>
      <c r="T10674" s="17"/>
      <c r="U10674" s="17"/>
      <c r="V10674" s="17"/>
      <c r="W10674" s="17"/>
    </row>
    <row r="10675" spans="3:23">
      <c r="C10675" s="3"/>
      <c r="E10675" s="2"/>
      <c r="H10675" s="40"/>
      <c r="I10675" s="10"/>
      <c r="J10675" s="9"/>
      <c r="K10675" s="53"/>
      <c r="L10675" s="54"/>
      <c r="P10675" s="17"/>
      <c r="Q10675" s="17"/>
      <c r="R10675" s="17"/>
      <c r="S10675" s="17"/>
      <c r="T10675" s="17"/>
      <c r="U10675" s="17"/>
      <c r="V10675" s="17"/>
      <c r="W10675" s="17"/>
    </row>
    <row r="10676" spans="3:23">
      <c r="C10676" s="3"/>
      <c r="E10676" s="2"/>
      <c r="H10676" s="40"/>
      <c r="I10676" s="10"/>
      <c r="J10676" s="9"/>
      <c r="K10676" s="53"/>
      <c r="L10676" s="54"/>
      <c r="P10676" s="17"/>
      <c r="Q10676" s="17"/>
      <c r="R10676" s="17"/>
      <c r="S10676" s="17"/>
      <c r="T10676" s="17"/>
      <c r="U10676" s="17"/>
      <c r="V10676" s="17"/>
      <c r="W10676" s="17"/>
    </row>
    <row r="10677" spans="3:23">
      <c r="C10677" s="3"/>
      <c r="E10677" s="2"/>
      <c r="H10677" s="40"/>
      <c r="I10677" s="10"/>
      <c r="J10677" s="9"/>
      <c r="K10677" s="53"/>
      <c r="L10677" s="54"/>
      <c r="P10677" s="17"/>
      <c r="Q10677" s="17"/>
      <c r="R10677" s="17"/>
      <c r="S10677" s="17"/>
      <c r="T10677" s="17"/>
      <c r="U10677" s="17"/>
      <c r="V10677" s="17"/>
      <c r="W10677" s="17"/>
    </row>
    <row r="10678" spans="3:23">
      <c r="C10678" s="3"/>
      <c r="E10678" s="2"/>
      <c r="H10678" s="40"/>
      <c r="I10678" s="10"/>
      <c r="J10678" s="9"/>
      <c r="K10678" s="53"/>
      <c r="L10678" s="54"/>
      <c r="P10678" s="17"/>
      <c r="Q10678" s="17"/>
      <c r="R10678" s="17"/>
      <c r="S10678" s="17"/>
      <c r="T10678" s="17"/>
      <c r="U10678" s="17"/>
      <c r="V10678" s="17"/>
      <c r="W10678" s="17"/>
    </row>
    <row r="10679" spans="3:23">
      <c r="C10679" s="3"/>
      <c r="E10679" s="2"/>
      <c r="H10679" s="40"/>
      <c r="I10679" s="10"/>
      <c r="J10679" s="9"/>
      <c r="K10679" s="53"/>
      <c r="L10679" s="54"/>
      <c r="P10679" s="17"/>
      <c r="Q10679" s="17"/>
      <c r="R10679" s="17"/>
      <c r="S10679" s="17"/>
      <c r="T10679" s="17"/>
      <c r="U10679" s="17"/>
      <c r="V10679" s="17"/>
      <c r="W10679" s="17"/>
    </row>
    <row r="10680" spans="3:23">
      <c r="C10680" s="3"/>
      <c r="E10680" s="2"/>
      <c r="H10680" s="40"/>
      <c r="I10680" s="10"/>
      <c r="J10680" s="9"/>
      <c r="K10680" s="53"/>
      <c r="L10680" s="54"/>
      <c r="P10680" s="17"/>
      <c r="Q10680" s="17"/>
      <c r="R10680" s="17"/>
      <c r="S10680" s="17"/>
      <c r="T10680" s="17"/>
      <c r="U10680" s="17"/>
      <c r="V10680" s="17"/>
      <c r="W10680" s="17"/>
    </row>
    <row r="10681" spans="3:23">
      <c r="C10681" s="3"/>
      <c r="E10681" s="2"/>
      <c r="H10681" s="40"/>
      <c r="I10681" s="10"/>
      <c r="J10681" s="9"/>
      <c r="K10681" s="53"/>
      <c r="L10681" s="54"/>
      <c r="P10681" s="17"/>
      <c r="Q10681" s="17"/>
      <c r="R10681" s="17"/>
      <c r="S10681" s="17"/>
      <c r="T10681" s="17"/>
      <c r="U10681" s="17"/>
      <c r="V10681" s="17"/>
      <c r="W10681" s="17"/>
    </row>
    <row r="10682" spans="3:23">
      <c r="C10682" s="3"/>
      <c r="E10682" s="2"/>
      <c r="H10682" s="40"/>
      <c r="I10682" s="10"/>
      <c r="J10682" s="9"/>
      <c r="K10682" s="53"/>
      <c r="L10682" s="54"/>
      <c r="P10682" s="17"/>
      <c r="Q10682" s="17"/>
      <c r="R10682" s="17"/>
      <c r="S10682" s="17"/>
      <c r="T10682" s="17"/>
      <c r="U10682" s="17"/>
      <c r="V10682" s="17"/>
      <c r="W10682" s="17"/>
    </row>
    <row r="10683" spans="3:23">
      <c r="C10683" s="3"/>
      <c r="E10683" s="2"/>
      <c r="H10683" s="40"/>
      <c r="I10683" s="10"/>
      <c r="J10683" s="9"/>
      <c r="K10683" s="53"/>
      <c r="L10683" s="54"/>
      <c r="P10683" s="17"/>
      <c r="Q10683" s="17"/>
      <c r="R10683" s="17"/>
      <c r="S10683" s="17"/>
      <c r="T10683" s="17"/>
      <c r="U10683" s="17"/>
      <c r="V10683" s="17"/>
      <c r="W10683" s="17"/>
    </row>
    <row r="10684" spans="3:23">
      <c r="C10684" s="3"/>
      <c r="E10684" s="2"/>
      <c r="H10684" s="40"/>
      <c r="I10684" s="10"/>
      <c r="J10684" s="9"/>
      <c r="K10684" s="53"/>
      <c r="L10684" s="54"/>
      <c r="P10684" s="17"/>
      <c r="Q10684" s="17"/>
      <c r="R10684" s="17"/>
      <c r="S10684" s="17"/>
      <c r="T10684" s="17"/>
      <c r="U10684" s="17"/>
      <c r="V10684" s="17"/>
      <c r="W10684" s="17"/>
    </row>
    <row r="10685" spans="3:23">
      <c r="C10685" s="3"/>
      <c r="E10685" s="2"/>
      <c r="H10685" s="40"/>
      <c r="I10685" s="10"/>
      <c r="J10685" s="9"/>
      <c r="K10685" s="53"/>
      <c r="L10685" s="54"/>
      <c r="P10685" s="17"/>
      <c r="Q10685" s="17"/>
      <c r="R10685" s="17"/>
      <c r="S10685" s="17"/>
      <c r="T10685" s="17"/>
      <c r="U10685" s="17"/>
      <c r="V10685" s="17"/>
      <c r="W10685" s="17"/>
    </row>
    <row r="10686" spans="3:23">
      <c r="C10686" s="3"/>
      <c r="E10686" s="2"/>
      <c r="H10686" s="40"/>
      <c r="I10686" s="10"/>
      <c r="J10686" s="9"/>
      <c r="K10686" s="53"/>
      <c r="L10686" s="54"/>
      <c r="P10686" s="17"/>
      <c r="Q10686" s="17"/>
      <c r="R10686" s="17"/>
      <c r="S10686" s="17"/>
      <c r="T10686" s="17"/>
      <c r="U10686" s="17"/>
      <c r="V10686" s="17"/>
      <c r="W10686" s="17"/>
    </row>
    <row r="10687" spans="3:23">
      <c r="C10687" s="3"/>
      <c r="E10687" s="2"/>
      <c r="H10687" s="40"/>
      <c r="I10687" s="10"/>
      <c r="J10687" s="9"/>
      <c r="K10687" s="53"/>
      <c r="L10687" s="54"/>
      <c r="P10687" s="17"/>
      <c r="Q10687" s="17"/>
      <c r="R10687" s="17"/>
      <c r="S10687" s="17"/>
      <c r="T10687" s="17"/>
      <c r="U10687" s="17"/>
      <c r="V10687" s="17"/>
      <c r="W10687" s="17"/>
    </row>
    <row r="10688" spans="3:23">
      <c r="C10688" s="3"/>
      <c r="E10688" s="2"/>
      <c r="H10688" s="40"/>
      <c r="I10688" s="10"/>
      <c r="J10688" s="9"/>
      <c r="K10688" s="53"/>
      <c r="L10688" s="54"/>
      <c r="P10688" s="17"/>
      <c r="Q10688" s="17"/>
      <c r="R10688" s="17"/>
      <c r="S10688" s="17"/>
      <c r="T10688" s="17"/>
      <c r="U10688" s="17"/>
      <c r="V10688" s="17"/>
      <c r="W10688" s="17"/>
    </row>
    <row r="10689" spans="3:23">
      <c r="C10689" s="3"/>
      <c r="E10689" s="2"/>
      <c r="H10689" s="40"/>
      <c r="I10689" s="10"/>
      <c r="J10689" s="9"/>
      <c r="K10689" s="53"/>
      <c r="L10689" s="54"/>
      <c r="P10689" s="17"/>
      <c r="Q10689" s="17"/>
      <c r="R10689" s="17"/>
      <c r="S10689" s="17"/>
      <c r="T10689" s="17"/>
      <c r="U10689" s="17"/>
      <c r="V10689" s="17"/>
      <c r="W10689" s="17"/>
    </row>
    <row r="10690" spans="3:23">
      <c r="C10690" s="3"/>
      <c r="E10690" s="2"/>
      <c r="H10690" s="40"/>
      <c r="I10690" s="10"/>
      <c r="J10690" s="9"/>
      <c r="K10690" s="53"/>
      <c r="L10690" s="54"/>
      <c r="P10690" s="17"/>
      <c r="Q10690" s="17"/>
      <c r="R10690" s="17"/>
      <c r="S10690" s="17"/>
      <c r="T10690" s="17"/>
      <c r="U10690" s="17"/>
      <c r="V10690" s="17"/>
      <c r="W10690" s="17"/>
    </row>
    <row r="10691" spans="3:23">
      <c r="C10691" s="3"/>
      <c r="E10691" s="2"/>
      <c r="H10691" s="40"/>
      <c r="I10691" s="10"/>
      <c r="J10691" s="9"/>
      <c r="K10691" s="53"/>
      <c r="L10691" s="54"/>
      <c r="P10691" s="17"/>
      <c r="Q10691" s="17"/>
      <c r="R10691" s="17"/>
      <c r="S10691" s="17"/>
      <c r="T10691" s="17"/>
      <c r="U10691" s="17"/>
      <c r="V10691" s="17"/>
      <c r="W10691" s="17"/>
    </row>
    <row r="10692" spans="3:23">
      <c r="C10692" s="3"/>
      <c r="E10692" s="2"/>
      <c r="H10692" s="40"/>
      <c r="I10692" s="10"/>
      <c r="J10692" s="9"/>
      <c r="K10692" s="53"/>
      <c r="L10692" s="54"/>
      <c r="P10692" s="17"/>
      <c r="Q10692" s="17"/>
      <c r="R10692" s="17"/>
      <c r="S10692" s="17"/>
      <c r="T10692" s="17"/>
      <c r="U10692" s="17"/>
      <c r="V10692" s="17"/>
      <c r="W10692" s="17"/>
    </row>
    <row r="10693" spans="3:23">
      <c r="C10693" s="3"/>
      <c r="E10693" s="2"/>
      <c r="H10693" s="40"/>
      <c r="I10693" s="10"/>
      <c r="J10693" s="9"/>
      <c r="K10693" s="53"/>
      <c r="L10693" s="54"/>
      <c r="P10693" s="17"/>
      <c r="Q10693" s="17"/>
      <c r="R10693" s="17"/>
      <c r="S10693" s="17"/>
      <c r="T10693" s="17"/>
      <c r="U10693" s="17"/>
      <c r="V10693" s="17"/>
      <c r="W10693" s="17"/>
    </row>
    <row r="10694" spans="3:23">
      <c r="C10694" s="3"/>
      <c r="E10694" s="2"/>
      <c r="H10694" s="40"/>
      <c r="I10694" s="10"/>
      <c r="J10694" s="9"/>
      <c r="K10694" s="53"/>
      <c r="L10694" s="54"/>
      <c r="P10694" s="17"/>
      <c r="Q10694" s="17"/>
      <c r="R10694" s="17"/>
      <c r="S10694" s="17"/>
      <c r="T10694" s="17"/>
      <c r="U10694" s="17"/>
      <c r="V10694" s="17"/>
      <c r="W10694" s="17"/>
    </row>
    <row r="10695" spans="3:23">
      <c r="C10695" s="3"/>
      <c r="E10695" s="2"/>
      <c r="H10695" s="40"/>
      <c r="I10695" s="10"/>
      <c r="J10695" s="9"/>
      <c r="K10695" s="53"/>
      <c r="L10695" s="54"/>
      <c r="P10695" s="17"/>
      <c r="Q10695" s="17"/>
      <c r="R10695" s="17"/>
      <c r="S10695" s="17"/>
      <c r="T10695" s="17"/>
      <c r="U10695" s="17"/>
      <c r="V10695" s="17"/>
      <c r="W10695" s="17"/>
    </row>
    <row r="10696" spans="3:23">
      <c r="C10696" s="3"/>
      <c r="E10696" s="2"/>
      <c r="H10696" s="40"/>
      <c r="I10696" s="10"/>
      <c r="J10696" s="9"/>
      <c r="K10696" s="53"/>
      <c r="L10696" s="54"/>
      <c r="P10696" s="17"/>
      <c r="Q10696" s="17"/>
      <c r="R10696" s="17"/>
      <c r="S10696" s="17"/>
      <c r="T10696" s="17"/>
      <c r="U10696" s="17"/>
      <c r="V10696" s="17"/>
      <c r="W10696" s="17"/>
    </row>
    <row r="10697" spans="3:23">
      <c r="C10697" s="3"/>
      <c r="E10697" s="2"/>
      <c r="H10697" s="40"/>
      <c r="I10697" s="10"/>
      <c r="J10697" s="9"/>
      <c r="K10697" s="53"/>
      <c r="L10697" s="54"/>
      <c r="P10697" s="17"/>
      <c r="Q10697" s="17"/>
      <c r="R10697" s="17"/>
      <c r="S10697" s="17"/>
      <c r="T10697" s="17"/>
      <c r="U10697" s="17"/>
      <c r="V10697" s="17"/>
      <c r="W10697" s="17"/>
    </row>
    <row r="10698" spans="3:23">
      <c r="C10698" s="3"/>
      <c r="E10698" s="2"/>
      <c r="H10698" s="40"/>
      <c r="I10698" s="10"/>
      <c r="J10698" s="9"/>
      <c r="K10698" s="53"/>
      <c r="L10698" s="54"/>
      <c r="P10698" s="17"/>
      <c r="Q10698" s="17"/>
      <c r="R10698" s="17"/>
      <c r="S10698" s="17"/>
      <c r="T10698" s="17"/>
      <c r="U10698" s="17"/>
      <c r="V10698" s="17"/>
      <c r="W10698" s="17"/>
    </row>
    <row r="10699" spans="3:23">
      <c r="C10699" s="3"/>
      <c r="E10699" s="2"/>
      <c r="H10699" s="40"/>
      <c r="I10699" s="10"/>
      <c r="J10699" s="9"/>
      <c r="K10699" s="53"/>
      <c r="L10699" s="54"/>
      <c r="P10699" s="17"/>
      <c r="Q10699" s="17"/>
      <c r="R10699" s="17"/>
      <c r="S10699" s="17"/>
      <c r="T10699" s="17"/>
      <c r="U10699" s="17"/>
      <c r="V10699" s="17"/>
      <c r="W10699" s="17"/>
    </row>
    <row r="10700" spans="3:23">
      <c r="C10700" s="3"/>
      <c r="E10700" s="2"/>
      <c r="H10700" s="40"/>
      <c r="I10700" s="10"/>
      <c r="J10700" s="9"/>
      <c r="K10700" s="53"/>
      <c r="L10700" s="54"/>
      <c r="P10700" s="17"/>
      <c r="Q10700" s="17"/>
      <c r="R10700" s="17"/>
      <c r="S10700" s="17"/>
      <c r="T10700" s="17"/>
      <c r="U10700" s="17"/>
      <c r="V10700" s="17"/>
      <c r="W10700" s="17"/>
    </row>
    <row r="10701" spans="3:23">
      <c r="C10701" s="3"/>
      <c r="E10701" s="2"/>
      <c r="H10701" s="40"/>
      <c r="I10701" s="10"/>
      <c r="J10701" s="9"/>
      <c r="K10701" s="53"/>
      <c r="L10701" s="54"/>
      <c r="P10701" s="17"/>
      <c r="Q10701" s="17"/>
      <c r="R10701" s="17"/>
      <c r="S10701" s="17"/>
      <c r="T10701" s="17"/>
      <c r="U10701" s="17"/>
      <c r="V10701" s="17"/>
      <c r="W10701" s="17"/>
    </row>
    <row r="10702" spans="3:23">
      <c r="C10702" s="3"/>
      <c r="E10702" s="2"/>
      <c r="H10702" s="40"/>
      <c r="I10702" s="10"/>
      <c r="J10702" s="9"/>
      <c r="K10702" s="53"/>
      <c r="L10702" s="54"/>
      <c r="P10702" s="17"/>
      <c r="Q10702" s="17"/>
      <c r="R10702" s="17"/>
      <c r="S10702" s="17"/>
      <c r="T10702" s="17"/>
      <c r="U10702" s="17"/>
      <c r="V10702" s="17"/>
      <c r="W10702" s="17"/>
    </row>
    <row r="10703" spans="3:23">
      <c r="C10703" s="3"/>
      <c r="E10703" s="2"/>
      <c r="H10703" s="40"/>
      <c r="I10703" s="10"/>
      <c r="J10703" s="9"/>
      <c r="K10703" s="53"/>
      <c r="L10703" s="54"/>
      <c r="P10703" s="17"/>
      <c r="Q10703" s="17"/>
      <c r="R10703" s="17"/>
      <c r="S10703" s="17"/>
      <c r="T10703" s="17"/>
      <c r="U10703" s="17"/>
      <c r="V10703" s="17"/>
      <c r="W10703" s="17"/>
    </row>
    <row r="10704" spans="3:23">
      <c r="C10704" s="3"/>
      <c r="E10704" s="2"/>
      <c r="H10704" s="40"/>
      <c r="I10704" s="10"/>
      <c r="J10704" s="9"/>
      <c r="K10704" s="53"/>
      <c r="L10704" s="54"/>
      <c r="P10704" s="17"/>
      <c r="Q10704" s="17"/>
      <c r="R10704" s="17"/>
      <c r="S10704" s="17"/>
      <c r="T10704" s="17"/>
      <c r="U10704" s="17"/>
      <c r="V10704" s="17"/>
      <c r="W10704" s="17"/>
    </row>
    <row r="10705" spans="3:23">
      <c r="C10705" s="3"/>
      <c r="E10705" s="2"/>
      <c r="H10705" s="40"/>
      <c r="I10705" s="10"/>
      <c r="J10705" s="9"/>
      <c r="K10705" s="53"/>
      <c r="L10705" s="54"/>
      <c r="P10705" s="17"/>
      <c r="Q10705" s="17"/>
      <c r="R10705" s="17"/>
      <c r="S10705" s="17"/>
      <c r="T10705" s="17"/>
      <c r="U10705" s="17"/>
      <c r="V10705" s="17"/>
      <c r="W10705" s="17"/>
    </row>
    <row r="10706" spans="3:23">
      <c r="C10706" s="3"/>
      <c r="E10706" s="2"/>
      <c r="H10706" s="40"/>
      <c r="I10706" s="10"/>
      <c r="J10706" s="9"/>
      <c r="K10706" s="53"/>
      <c r="L10706" s="54"/>
      <c r="P10706" s="17"/>
      <c r="Q10706" s="17"/>
      <c r="R10706" s="17"/>
      <c r="S10706" s="17"/>
      <c r="T10706" s="17"/>
      <c r="U10706" s="17"/>
      <c r="V10706" s="17"/>
      <c r="W10706" s="17"/>
    </row>
    <row r="10707" spans="3:23">
      <c r="C10707" s="3"/>
      <c r="E10707" s="2"/>
      <c r="H10707" s="40"/>
      <c r="I10707" s="10"/>
      <c r="J10707" s="9"/>
      <c r="K10707" s="53"/>
      <c r="L10707" s="54"/>
      <c r="P10707" s="17"/>
      <c r="Q10707" s="17"/>
      <c r="R10707" s="17"/>
      <c r="S10707" s="17"/>
      <c r="T10707" s="17"/>
      <c r="U10707" s="17"/>
      <c r="V10707" s="17"/>
      <c r="W10707" s="17"/>
    </row>
    <row r="10708" spans="3:23">
      <c r="C10708" s="3"/>
      <c r="E10708" s="2"/>
      <c r="H10708" s="40"/>
      <c r="I10708" s="10"/>
      <c r="J10708" s="9"/>
      <c r="K10708" s="53"/>
      <c r="L10708" s="54"/>
      <c r="P10708" s="17"/>
      <c r="Q10708" s="17"/>
      <c r="R10708" s="17"/>
      <c r="S10708" s="17"/>
      <c r="T10708" s="17"/>
      <c r="U10708" s="17"/>
      <c r="V10708" s="17"/>
      <c r="W10708" s="17"/>
    </row>
    <row r="10709" spans="3:23">
      <c r="C10709" s="3"/>
      <c r="E10709" s="2"/>
      <c r="H10709" s="40"/>
      <c r="I10709" s="10"/>
      <c r="J10709" s="9"/>
      <c r="K10709" s="53"/>
      <c r="L10709" s="54"/>
      <c r="P10709" s="17"/>
      <c r="Q10709" s="17"/>
      <c r="R10709" s="17"/>
      <c r="S10709" s="17"/>
      <c r="T10709" s="17"/>
      <c r="U10709" s="17"/>
      <c r="V10709" s="17"/>
      <c r="W10709" s="17"/>
    </row>
    <row r="10710" spans="3:23">
      <c r="C10710" s="3"/>
      <c r="E10710" s="2"/>
      <c r="H10710" s="40"/>
      <c r="I10710" s="10"/>
      <c r="J10710" s="9"/>
      <c r="K10710" s="53"/>
      <c r="L10710" s="54"/>
      <c r="P10710" s="17"/>
      <c r="Q10710" s="17"/>
      <c r="R10710" s="17"/>
      <c r="S10710" s="17"/>
      <c r="T10710" s="17"/>
      <c r="U10710" s="17"/>
      <c r="V10710" s="17"/>
      <c r="W10710" s="17"/>
    </row>
    <row r="10711" spans="3:23">
      <c r="C10711" s="3"/>
      <c r="E10711" s="2"/>
      <c r="H10711" s="40"/>
      <c r="I10711" s="10"/>
      <c r="J10711" s="9"/>
      <c r="K10711" s="53"/>
      <c r="L10711" s="54"/>
      <c r="P10711" s="17"/>
      <c r="Q10711" s="17"/>
      <c r="R10711" s="17"/>
      <c r="S10711" s="17"/>
      <c r="T10711" s="17"/>
      <c r="U10711" s="17"/>
      <c r="V10711" s="17"/>
      <c r="W10711" s="17"/>
    </row>
    <row r="10712" spans="3:23">
      <c r="C10712" s="3"/>
      <c r="E10712" s="2"/>
      <c r="H10712" s="40"/>
      <c r="I10712" s="10"/>
      <c r="J10712" s="9"/>
      <c r="K10712" s="53"/>
      <c r="L10712" s="54"/>
      <c r="P10712" s="17"/>
      <c r="Q10712" s="17"/>
      <c r="R10712" s="17"/>
      <c r="S10712" s="17"/>
      <c r="T10712" s="17"/>
      <c r="U10712" s="17"/>
      <c r="V10712" s="17"/>
      <c r="W10712" s="17"/>
    </row>
    <row r="10713" spans="3:23">
      <c r="C10713" s="3"/>
      <c r="E10713" s="2"/>
      <c r="H10713" s="40"/>
      <c r="I10713" s="10"/>
      <c r="J10713" s="9"/>
      <c r="K10713" s="53"/>
      <c r="L10713" s="54"/>
      <c r="P10713" s="17"/>
      <c r="Q10713" s="17"/>
      <c r="R10713" s="17"/>
      <c r="S10713" s="17"/>
      <c r="T10713" s="17"/>
      <c r="U10713" s="17"/>
      <c r="V10713" s="17"/>
      <c r="W10713" s="17"/>
    </row>
    <row r="10714" spans="3:23">
      <c r="C10714" s="3"/>
      <c r="E10714" s="2"/>
      <c r="H10714" s="40"/>
      <c r="I10714" s="10"/>
      <c r="J10714" s="9"/>
      <c r="K10714" s="53"/>
      <c r="L10714" s="54"/>
      <c r="P10714" s="17"/>
      <c r="Q10714" s="17"/>
      <c r="R10714" s="17"/>
      <c r="S10714" s="17"/>
      <c r="T10714" s="17"/>
      <c r="U10714" s="17"/>
      <c r="V10714" s="17"/>
      <c r="W10714" s="17"/>
    </row>
    <row r="10715" spans="3:23">
      <c r="C10715" s="3"/>
      <c r="E10715" s="2"/>
      <c r="H10715" s="40"/>
      <c r="I10715" s="10"/>
      <c r="J10715" s="9"/>
      <c r="K10715" s="53"/>
      <c r="L10715" s="54"/>
      <c r="P10715" s="17"/>
      <c r="Q10715" s="17"/>
      <c r="R10715" s="17"/>
      <c r="S10715" s="17"/>
      <c r="T10715" s="17"/>
      <c r="U10715" s="17"/>
      <c r="V10715" s="17"/>
      <c r="W10715" s="17"/>
    </row>
    <row r="10716" spans="3:23">
      <c r="C10716" s="3"/>
      <c r="E10716" s="2"/>
      <c r="H10716" s="40"/>
      <c r="I10716" s="10"/>
      <c r="J10716" s="9"/>
      <c r="K10716" s="53"/>
      <c r="L10716" s="54"/>
      <c r="P10716" s="17"/>
      <c r="Q10716" s="17"/>
      <c r="R10716" s="17"/>
      <c r="S10716" s="17"/>
      <c r="T10716" s="17"/>
      <c r="U10716" s="17"/>
      <c r="V10716" s="17"/>
      <c r="W10716" s="17"/>
    </row>
    <row r="10717" spans="3:23">
      <c r="C10717" s="3"/>
      <c r="E10717" s="2"/>
      <c r="H10717" s="40"/>
      <c r="I10717" s="10"/>
      <c r="J10717" s="9"/>
      <c r="K10717" s="53"/>
      <c r="L10717" s="54"/>
      <c r="P10717" s="17"/>
      <c r="Q10717" s="17"/>
      <c r="R10717" s="17"/>
      <c r="S10717" s="17"/>
      <c r="T10717" s="17"/>
      <c r="U10717" s="17"/>
      <c r="V10717" s="17"/>
      <c r="W10717" s="17"/>
    </row>
    <row r="10718" spans="3:23">
      <c r="C10718" s="3"/>
      <c r="E10718" s="2"/>
      <c r="H10718" s="40"/>
      <c r="I10718" s="10"/>
      <c r="J10718" s="9"/>
      <c r="K10718" s="53"/>
      <c r="L10718" s="54"/>
      <c r="P10718" s="17"/>
      <c r="Q10718" s="17"/>
      <c r="R10718" s="17"/>
      <c r="S10718" s="17"/>
      <c r="T10718" s="17"/>
      <c r="U10718" s="17"/>
      <c r="V10718" s="17"/>
      <c r="W10718" s="17"/>
    </row>
    <row r="10719" spans="3:23">
      <c r="C10719" s="3"/>
      <c r="E10719" s="2"/>
      <c r="H10719" s="40"/>
      <c r="I10719" s="10"/>
      <c r="J10719" s="9"/>
      <c r="K10719" s="53"/>
      <c r="L10719" s="54"/>
      <c r="P10719" s="17"/>
      <c r="Q10719" s="17"/>
      <c r="R10719" s="17"/>
      <c r="S10719" s="17"/>
      <c r="T10719" s="17"/>
      <c r="U10719" s="17"/>
      <c r="V10719" s="17"/>
      <c r="W10719" s="17"/>
    </row>
    <row r="10720" spans="3:23">
      <c r="C10720" s="3"/>
      <c r="E10720" s="2"/>
      <c r="H10720" s="40"/>
      <c r="I10720" s="10"/>
      <c r="J10720" s="9"/>
      <c r="K10720" s="53"/>
      <c r="L10720" s="54"/>
      <c r="P10720" s="17"/>
      <c r="Q10720" s="17"/>
      <c r="R10720" s="17"/>
      <c r="S10720" s="17"/>
      <c r="T10720" s="17"/>
      <c r="U10720" s="17"/>
      <c r="V10720" s="17"/>
      <c r="W10720" s="17"/>
    </row>
    <row r="10721" spans="3:23">
      <c r="C10721" s="3"/>
      <c r="E10721" s="2"/>
      <c r="H10721" s="40"/>
      <c r="I10721" s="10"/>
      <c r="J10721" s="9"/>
      <c r="K10721" s="53"/>
      <c r="L10721" s="54"/>
      <c r="P10721" s="17"/>
      <c r="Q10721" s="17"/>
      <c r="R10721" s="17"/>
      <c r="S10721" s="17"/>
      <c r="T10721" s="17"/>
      <c r="U10721" s="17"/>
      <c r="V10721" s="17"/>
      <c r="W10721" s="17"/>
    </row>
    <row r="10722" spans="3:23">
      <c r="C10722" s="3"/>
      <c r="E10722" s="2"/>
      <c r="H10722" s="40"/>
      <c r="I10722" s="10"/>
      <c r="J10722" s="9"/>
      <c r="K10722" s="53"/>
      <c r="L10722" s="54"/>
      <c r="P10722" s="17"/>
      <c r="Q10722" s="17"/>
      <c r="R10722" s="17"/>
      <c r="S10722" s="17"/>
      <c r="T10722" s="17"/>
      <c r="U10722" s="17"/>
      <c r="V10722" s="17"/>
      <c r="W10722" s="17"/>
    </row>
    <row r="10723" spans="3:23">
      <c r="C10723" s="3"/>
      <c r="E10723" s="2"/>
      <c r="H10723" s="40"/>
      <c r="I10723" s="10"/>
      <c r="J10723" s="9"/>
      <c r="K10723" s="53"/>
      <c r="L10723" s="54"/>
      <c r="P10723" s="17"/>
      <c r="Q10723" s="17"/>
      <c r="R10723" s="17"/>
      <c r="S10723" s="17"/>
      <c r="T10723" s="17"/>
      <c r="U10723" s="17"/>
      <c r="V10723" s="17"/>
      <c r="W10723" s="17"/>
    </row>
    <row r="10724" spans="3:23">
      <c r="C10724" s="3"/>
      <c r="E10724" s="2"/>
      <c r="H10724" s="40"/>
      <c r="I10724" s="10"/>
      <c r="J10724" s="9"/>
      <c r="K10724" s="53"/>
      <c r="L10724" s="54"/>
      <c r="P10724" s="17"/>
      <c r="Q10724" s="17"/>
      <c r="R10724" s="17"/>
      <c r="S10724" s="17"/>
      <c r="T10724" s="17"/>
      <c r="U10724" s="17"/>
      <c r="V10724" s="17"/>
      <c r="W10724" s="17"/>
    </row>
    <row r="10725" spans="3:23">
      <c r="C10725" s="3"/>
      <c r="E10725" s="2"/>
      <c r="H10725" s="40"/>
      <c r="I10725" s="10"/>
      <c r="J10725" s="9"/>
      <c r="K10725" s="53"/>
      <c r="L10725" s="54"/>
      <c r="P10725" s="17"/>
      <c r="Q10725" s="17"/>
      <c r="R10725" s="17"/>
      <c r="S10725" s="17"/>
      <c r="T10725" s="17"/>
      <c r="U10725" s="17"/>
      <c r="V10725" s="17"/>
      <c r="W10725" s="17"/>
    </row>
    <row r="10726" spans="3:23">
      <c r="C10726" s="3"/>
      <c r="E10726" s="2"/>
      <c r="H10726" s="40"/>
      <c r="I10726" s="10"/>
      <c r="J10726" s="9"/>
      <c r="K10726" s="53"/>
      <c r="L10726" s="54"/>
      <c r="P10726" s="17"/>
      <c r="Q10726" s="17"/>
      <c r="R10726" s="17"/>
      <c r="S10726" s="17"/>
      <c r="T10726" s="17"/>
      <c r="U10726" s="17"/>
      <c r="V10726" s="17"/>
      <c r="W10726" s="17"/>
    </row>
    <row r="10727" spans="3:23">
      <c r="C10727" s="3"/>
      <c r="E10727" s="2"/>
      <c r="H10727" s="40"/>
      <c r="I10727" s="10"/>
      <c r="J10727" s="9"/>
      <c r="K10727" s="53"/>
      <c r="L10727" s="54"/>
      <c r="P10727" s="17"/>
      <c r="Q10727" s="17"/>
      <c r="R10727" s="17"/>
      <c r="S10727" s="17"/>
      <c r="T10727" s="17"/>
      <c r="U10727" s="17"/>
      <c r="V10727" s="17"/>
      <c r="W10727" s="17"/>
    </row>
    <row r="10728" spans="3:23">
      <c r="C10728" s="3"/>
      <c r="E10728" s="2"/>
      <c r="H10728" s="40"/>
      <c r="I10728" s="10"/>
      <c r="J10728" s="9"/>
      <c r="K10728" s="53"/>
      <c r="L10728" s="54"/>
      <c r="P10728" s="17"/>
      <c r="Q10728" s="17"/>
      <c r="R10728" s="17"/>
      <c r="S10728" s="17"/>
      <c r="T10728" s="17"/>
      <c r="U10728" s="17"/>
      <c r="V10728" s="17"/>
      <c r="W10728" s="17"/>
    </row>
    <row r="10729" spans="3:23">
      <c r="C10729" s="3"/>
      <c r="E10729" s="2"/>
      <c r="H10729" s="40"/>
      <c r="I10729" s="10"/>
      <c r="J10729" s="9"/>
      <c r="K10729" s="53"/>
      <c r="L10729" s="54"/>
      <c r="P10729" s="17"/>
      <c r="Q10729" s="17"/>
      <c r="R10729" s="17"/>
      <c r="S10729" s="17"/>
      <c r="T10729" s="17"/>
      <c r="U10729" s="17"/>
      <c r="V10729" s="17"/>
      <c r="W10729" s="17"/>
    </row>
    <row r="10730" spans="3:23">
      <c r="C10730" s="3"/>
      <c r="E10730" s="2"/>
      <c r="H10730" s="40"/>
      <c r="I10730" s="10"/>
      <c r="J10730" s="9"/>
      <c r="K10730" s="53"/>
      <c r="L10730" s="54"/>
      <c r="P10730" s="17"/>
      <c r="Q10730" s="17"/>
      <c r="R10730" s="17"/>
      <c r="S10730" s="17"/>
      <c r="T10730" s="17"/>
      <c r="U10730" s="17"/>
      <c r="V10730" s="17"/>
      <c r="W10730" s="17"/>
    </row>
    <row r="10731" spans="3:23">
      <c r="C10731" s="3"/>
      <c r="E10731" s="2"/>
      <c r="H10731" s="40"/>
      <c r="I10731" s="10"/>
      <c r="J10731" s="9"/>
      <c r="K10731" s="53"/>
      <c r="L10731" s="54"/>
      <c r="P10731" s="17"/>
      <c r="Q10731" s="17"/>
      <c r="R10731" s="17"/>
      <c r="S10731" s="17"/>
      <c r="T10731" s="17"/>
      <c r="U10731" s="17"/>
      <c r="V10731" s="17"/>
      <c r="W10731" s="17"/>
    </row>
    <row r="10732" spans="3:23">
      <c r="C10732" s="3"/>
      <c r="E10732" s="2"/>
      <c r="H10732" s="40"/>
      <c r="I10732" s="10"/>
      <c r="J10732" s="9"/>
      <c r="K10732" s="53"/>
      <c r="L10732" s="54"/>
      <c r="P10732" s="17"/>
      <c r="Q10732" s="17"/>
      <c r="R10732" s="17"/>
      <c r="S10732" s="17"/>
      <c r="T10732" s="17"/>
      <c r="U10732" s="17"/>
      <c r="V10732" s="17"/>
      <c r="W10732" s="17"/>
    </row>
    <row r="10733" spans="3:23">
      <c r="C10733" s="3"/>
      <c r="E10733" s="2"/>
      <c r="H10733" s="40"/>
      <c r="I10733" s="10"/>
      <c r="J10733" s="9"/>
      <c r="K10733" s="53"/>
      <c r="L10733" s="54"/>
      <c r="P10733" s="17"/>
      <c r="Q10733" s="17"/>
      <c r="R10733" s="17"/>
      <c r="S10733" s="17"/>
      <c r="T10733" s="17"/>
      <c r="U10733" s="17"/>
      <c r="V10733" s="17"/>
      <c r="W10733" s="17"/>
    </row>
    <row r="10734" spans="3:23">
      <c r="C10734" s="3"/>
      <c r="E10734" s="2"/>
      <c r="H10734" s="40"/>
      <c r="I10734" s="10"/>
      <c r="J10734" s="9"/>
      <c r="K10734" s="53"/>
      <c r="L10734" s="54"/>
      <c r="P10734" s="17"/>
      <c r="Q10734" s="17"/>
      <c r="R10734" s="17"/>
      <c r="S10734" s="17"/>
      <c r="T10734" s="17"/>
      <c r="U10734" s="17"/>
      <c r="V10734" s="17"/>
      <c r="W10734" s="17"/>
    </row>
    <row r="10735" spans="3:23">
      <c r="C10735" s="3"/>
      <c r="E10735" s="2"/>
      <c r="H10735" s="40"/>
      <c r="I10735" s="10"/>
      <c r="J10735" s="9"/>
      <c r="K10735" s="53"/>
      <c r="L10735" s="54"/>
      <c r="P10735" s="17"/>
      <c r="Q10735" s="17"/>
      <c r="R10735" s="17"/>
      <c r="S10735" s="17"/>
      <c r="T10735" s="17"/>
      <c r="U10735" s="17"/>
      <c r="V10735" s="17"/>
      <c r="W10735" s="17"/>
    </row>
    <row r="10736" spans="3:23">
      <c r="C10736" s="3"/>
      <c r="E10736" s="2"/>
      <c r="H10736" s="40"/>
      <c r="I10736" s="10"/>
      <c r="J10736" s="9"/>
      <c r="K10736" s="53"/>
      <c r="L10736" s="54"/>
      <c r="P10736" s="17"/>
      <c r="Q10736" s="17"/>
      <c r="R10736" s="17"/>
      <c r="S10736" s="17"/>
      <c r="T10736" s="17"/>
      <c r="U10736" s="17"/>
      <c r="V10736" s="17"/>
      <c r="W10736" s="17"/>
    </row>
    <row r="10737" spans="3:23">
      <c r="C10737" s="3"/>
      <c r="E10737" s="2"/>
      <c r="H10737" s="40"/>
      <c r="I10737" s="10"/>
      <c r="J10737" s="9"/>
      <c r="K10737" s="53"/>
      <c r="L10737" s="54"/>
      <c r="P10737" s="17"/>
      <c r="Q10737" s="17"/>
      <c r="R10737" s="17"/>
      <c r="S10737" s="17"/>
      <c r="T10737" s="17"/>
      <c r="U10737" s="17"/>
      <c r="V10737" s="17"/>
      <c r="W10737" s="17"/>
    </row>
    <row r="10738" spans="3:23">
      <c r="C10738" s="3"/>
      <c r="E10738" s="2"/>
      <c r="H10738" s="40"/>
      <c r="I10738" s="10"/>
      <c r="J10738" s="9"/>
      <c r="K10738" s="53"/>
      <c r="L10738" s="54"/>
      <c r="P10738" s="17"/>
      <c r="Q10738" s="17"/>
      <c r="R10738" s="17"/>
      <c r="S10738" s="17"/>
      <c r="T10738" s="17"/>
      <c r="U10738" s="17"/>
      <c r="V10738" s="17"/>
      <c r="W10738" s="17"/>
    </row>
    <row r="10739" spans="3:23">
      <c r="C10739" s="3"/>
      <c r="E10739" s="2"/>
      <c r="H10739" s="40"/>
      <c r="I10739" s="10"/>
      <c r="J10739" s="9"/>
      <c r="K10739" s="53"/>
      <c r="L10739" s="54"/>
      <c r="P10739" s="17"/>
      <c r="Q10739" s="17"/>
      <c r="R10739" s="17"/>
      <c r="S10739" s="17"/>
      <c r="T10739" s="17"/>
      <c r="U10739" s="17"/>
      <c r="V10739" s="17"/>
      <c r="W10739" s="17"/>
    </row>
    <row r="10740" spans="3:23">
      <c r="C10740" s="3"/>
      <c r="E10740" s="2"/>
      <c r="H10740" s="40"/>
      <c r="I10740" s="10"/>
      <c r="J10740" s="9"/>
      <c r="K10740" s="53"/>
      <c r="L10740" s="54"/>
      <c r="P10740" s="17"/>
      <c r="Q10740" s="17"/>
      <c r="R10740" s="17"/>
      <c r="S10740" s="17"/>
      <c r="T10740" s="17"/>
      <c r="U10740" s="17"/>
      <c r="V10740" s="17"/>
      <c r="W10740" s="17"/>
    </row>
    <row r="10741" spans="3:23">
      <c r="C10741" s="3"/>
      <c r="E10741" s="2"/>
      <c r="H10741" s="40"/>
      <c r="I10741" s="10"/>
      <c r="J10741" s="9"/>
      <c r="K10741" s="53"/>
      <c r="L10741" s="54"/>
      <c r="P10741" s="17"/>
      <c r="Q10741" s="17"/>
      <c r="R10741" s="17"/>
      <c r="S10741" s="17"/>
      <c r="T10741" s="17"/>
      <c r="U10741" s="17"/>
      <c r="V10741" s="17"/>
      <c r="W10741" s="17"/>
    </row>
    <row r="10742" spans="3:23">
      <c r="C10742" s="3"/>
      <c r="E10742" s="2"/>
      <c r="H10742" s="40"/>
      <c r="I10742" s="10"/>
      <c r="J10742" s="9"/>
      <c r="K10742" s="53"/>
      <c r="L10742" s="54"/>
      <c r="P10742" s="17"/>
      <c r="Q10742" s="17"/>
      <c r="R10742" s="17"/>
      <c r="S10742" s="17"/>
      <c r="T10742" s="17"/>
      <c r="U10742" s="17"/>
      <c r="V10742" s="17"/>
      <c r="W10742" s="17"/>
    </row>
    <row r="10743" spans="3:23">
      <c r="C10743" s="3"/>
      <c r="E10743" s="2"/>
      <c r="H10743" s="40"/>
      <c r="I10743" s="10"/>
      <c r="J10743" s="9"/>
      <c r="K10743" s="53"/>
      <c r="L10743" s="54"/>
      <c r="P10743" s="17"/>
      <c r="Q10743" s="17"/>
      <c r="R10743" s="17"/>
      <c r="S10743" s="17"/>
      <c r="T10743" s="17"/>
      <c r="U10743" s="17"/>
      <c r="V10743" s="17"/>
      <c r="W10743" s="17"/>
    </row>
    <row r="10744" spans="3:23">
      <c r="C10744" s="3"/>
      <c r="E10744" s="2"/>
      <c r="H10744" s="40"/>
      <c r="I10744" s="10"/>
      <c r="J10744" s="9"/>
      <c r="K10744" s="53"/>
      <c r="L10744" s="54"/>
      <c r="P10744" s="17"/>
      <c r="Q10744" s="17"/>
      <c r="R10744" s="17"/>
      <c r="S10744" s="17"/>
      <c r="T10744" s="17"/>
      <c r="U10744" s="17"/>
      <c r="V10744" s="17"/>
      <c r="W10744" s="17"/>
    </row>
    <row r="10745" spans="3:23">
      <c r="C10745" s="3"/>
      <c r="E10745" s="2"/>
      <c r="H10745" s="40"/>
      <c r="I10745" s="10"/>
      <c r="J10745" s="9"/>
      <c r="K10745" s="53"/>
      <c r="L10745" s="54"/>
      <c r="P10745" s="17"/>
      <c r="Q10745" s="17"/>
      <c r="R10745" s="17"/>
      <c r="S10745" s="17"/>
      <c r="T10745" s="17"/>
      <c r="U10745" s="17"/>
      <c r="V10745" s="17"/>
      <c r="W10745" s="17"/>
    </row>
    <row r="10746" spans="3:23">
      <c r="C10746" s="3"/>
      <c r="E10746" s="2"/>
      <c r="H10746" s="40"/>
      <c r="I10746" s="10"/>
      <c r="J10746" s="9"/>
      <c r="K10746" s="53"/>
      <c r="L10746" s="54"/>
      <c r="P10746" s="17"/>
      <c r="Q10746" s="17"/>
      <c r="R10746" s="17"/>
      <c r="S10746" s="17"/>
      <c r="T10746" s="17"/>
      <c r="U10746" s="17"/>
      <c r="V10746" s="17"/>
      <c r="W10746" s="17"/>
    </row>
    <row r="10747" spans="3:23">
      <c r="C10747" s="3"/>
      <c r="E10747" s="2"/>
      <c r="H10747" s="40"/>
      <c r="I10747" s="10"/>
      <c r="J10747" s="9"/>
      <c r="K10747" s="53"/>
      <c r="L10747" s="54"/>
      <c r="P10747" s="17"/>
      <c r="Q10747" s="17"/>
      <c r="R10747" s="17"/>
      <c r="S10747" s="17"/>
      <c r="T10747" s="17"/>
      <c r="U10747" s="17"/>
      <c r="V10747" s="17"/>
      <c r="W10747" s="17"/>
    </row>
    <row r="10748" spans="3:23">
      <c r="C10748" s="3"/>
      <c r="E10748" s="2"/>
      <c r="H10748" s="40"/>
      <c r="I10748" s="10"/>
      <c r="J10748" s="9"/>
      <c r="K10748" s="53"/>
      <c r="L10748" s="54"/>
      <c r="P10748" s="17"/>
      <c r="Q10748" s="17"/>
      <c r="R10748" s="17"/>
      <c r="S10748" s="17"/>
      <c r="T10748" s="17"/>
      <c r="U10748" s="17"/>
      <c r="V10748" s="17"/>
      <c r="W10748" s="17"/>
    </row>
    <row r="10749" spans="3:23">
      <c r="C10749" s="3"/>
      <c r="E10749" s="2"/>
      <c r="H10749" s="40"/>
      <c r="I10749" s="10"/>
      <c r="J10749" s="9"/>
      <c r="K10749" s="53"/>
      <c r="L10749" s="54"/>
      <c r="P10749" s="17"/>
      <c r="Q10749" s="17"/>
      <c r="R10749" s="17"/>
      <c r="S10749" s="17"/>
      <c r="T10749" s="17"/>
      <c r="U10749" s="17"/>
      <c r="V10749" s="17"/>
      <c r="W10749" s="17"/>
    </row>
    <row r="10750" spans="3:23">
      <c r="C10750" s="3"/>
      <c r="E10750" s="2"/>
      <c r="H10750" s="40"/>
      <c r="I10750" s="10"/>
      <c r="J10750" s="9"/>
      <c r="K10750" s="53"/>
      <c r="L10750" s="54"/>
      <c r="P10750" s="17"/>
      <c r="Q10750" s="17"/>
      <c r="R10750" s="17"/>
      <c r="S10750" s="17"/>
      <c r="T10750" s="17"/>
      <c r="U10750" s="17"/>
      <c r="V10750" s="17"/>
      <c r="W10750" s="17"/>
    </row>
    <row r="10751" spans="3:23">
      <c r="C10751" s="3"/>
      <c r="E10751" s="2"/>
      <c r="H10751" s="40"/>
      <c r="I10751" s="10"/>
      <c r="J10751" s="9"/>
      <c r="K10751" s="53"/>
      <c r="L10751" s="54"/>
      <c r="P10751" s="17"/>
      <c r="Q10751" s="17"/>
      <c r="R10751" s="17"/>
      <c r="S10751" s="17"/>
      <c r="T10751" s="17"/>
      <c r="U10751" s="17"/>
      <c r="V10751" s="17"/>
      <c r="W10751" s="17"/>
    </row>
    <row r="10752" spans="3:23">
      <c r="C10752" s="3"/>
      <c r="E10752" s="2"/>
      <c r="H10752" s="40"/>
      <c r="I10752" s="10"/>
      <c r="J10752" s="9"/>
      <c r="K10752" s="53"/>
      <c r="L10752" s="54"/>
      <c r="P10752" s="17"/>
      <c r="Q10752" s="17"/>
      <c r="R10752" s="17"/>
      <c r="S10752" s="17"/>
      <c r="T10752" s="17"/>
      <c r="U10752" s="17"/>
      <c r="V10752" s="17"/>
      <c r="W10752" s="17"/>
    </row>
    <row r="10753" spans="3:23">
      <c r="C10753" s="3"/>
      <c r="E10753" s="2"/>
      <c r="G10753" s="4"/>
      <c r="H10753" s="40"/>
      <c r="I10753" s="10"/>
      <c r="J10753" s="14"/>
      <c r="K10753" s="53"/>
      <c r="L10753" s="54"/>
      <c r="P10753" s="17"/>
      <c r="Q10753" s="17"/>
      <c r="R10753" s="17"/>
      <c r="S10753" s="17"/>
      <c r="T10753" s="17"/>
      <c r="U10753" s="17"/>
      <c r="V10753" s="17"/>
      <c r="W10753" s="17"/>
    </row>
    <row r="10754" spans="3:23">
      <c r="C10754" s="3"/>
      <c r="E10754" s="2"/>
      <c r="H10754" s="40"/>
      <c r="I10754" s="10"/>
      <c r="J10754" s="14"/>
      <c r="K10754" s="53"/>
      <c r="L10754" s="54"/>
      <c r="P10754" s="17"/>
      <c r="Q10754" s="17"/>
      <c r="R10754" s="17"/>
      <c r="S10754" s="17"/>
      <c r="T10754" s="17"/>
      <c r="U10754" s="17"/>
      <c r="V10754" s="17"/>
      <c r="W10754" s="17"/>
    </row>
    <row r="10755" spans="3:23">
      <c r="C10755" s="3"/>
      <c r="E10755" s="2"/>
      <c r="H10755" s="40"/>
      <c r="I10755" s="10"/>
      <c r="J10755" s="14"/>
      <c r="K10755" s="53"/>
      <c r="L10755" s="54"/>
      <c r="P10755" s="17"/>
      <c r="Q10755" s="17"/>
      <c r="R10755" s="17"/>
      <c r="S10755" s="17"/>
      <c r="T10755" s="17"/>
      <c r="U10755" s="17"/>
      <c r="V10755" s="17"/>
      <c r="W10755" s="17"/>
    </row>
    <row r="10756" spans="3:23">
      <c r="C10756" s="3"/>
      <c r="E10756" s="2"/>
      <c r="H10756" s="40"/>
      <c r="I10756" s="10"/>
      <c r="J10756" s="14"/>
      <c r="K10756" s="53"/>
      <c r="L10756" s="54"/>
      <c r="P10756" s="17"/>
      <c r="Q10756" s="17"/>
      <c r="R10756" s="17"/>
      <c r="S10756" s="17"/>
      <c r="T10756" s="17"/>
      <c r="U10756" s="17"/>
      <c r="V10756" s="17"/>
      <c r="W10756" s="17"/>
    </row>
    <row r="10757" spans="3:23">
      <c r="C10757" s="3"/>
      <c r="E10757" s="2"/>
      <c r="H10757" s="40"/>
      <c r="I10757" s="10"/>
      <c r="J10757" s="14"/>
      <c r="K10757" s="53"/>
      <c r="L10757" s="54"/>
      <c r="P10757" s="17"/>
      <c r="Q10757" s="17"/>
      <c r="R10757" s="17"/>
      <c r="S10757" s="17"/>
      <c r="T10757" s="17"/>
      <c r="U10757" s="17"/>
      <c r="V10757" s="17"/>
      <c r="W10757" s="17"/>
    </row>
    <row r="10758" spans="3:23">
      <c r="C10758" s="3"/>
      <c r="E10758" s="2"/>
      <c r="H10758" s="40"/>
      <c r="I10758" s="10"/>
      <c r="J10758" s="9"/>
      <c r="K10758" s="53"/>
      <c r="L10758" s="54"/>
      <c r="P10758" s="17"/>
      <c r="Q10758" s="17"/>
      <c r="R10758" s="17"/>
      <c r="S10758" s="17"/>
      <c r="T10758" s="17"/>
      <c r="U10758" s="17"/>
      <c r="V10758" s="17"/>
      <c r="W10758" s="17"/>
    </row>
    <row r="10759" spans="3:23">
      <c r="C10759" s="3"/>
      <c r="E10759" s="2"/>
      <c r="H10759" s="40"/>
      <c r="I10759" s="10"/>
      <c r="J10759" s="9"/>
      <c r="K10759" s="53"/>
      <c r="L10759" s="54"/>
      <c r="P10759" s="17"/>
      <c r="Q10759" s="17"/>
      <c r="R10759" s="17"/>
      <c r="S10759" s="17"/>
      <c r="T10759" s="17"/>
      <c r="U10759" s="17"/>
      <c r="V10759" s="17"/>
      <c r="W10759" s="17"/>
    </row>
    <row r="10760" spans="3:23">
      <c r="C10760" s="3"/>
      <c r="E10760" s="2"/>
      <c r="H10760" s="40"/>
      <c r="I10760" s="10"/>
      <c r="J10760" s="9"/>
      <c r="K10760" s="53"/>
      <c r="L10760" s="54"/>
      <c r="P10760" s="17"/>
      <c r="Q10760" s="17"/>
      <c r="R10760" s="17"/>
      <c r="S10760" s="17"/>
      <c r="T10760" s="17"/>
      <c r="U10760" s="17"/>
      <c r="V10760" s="17"/>
      <c r="W10760" s="17"/>
    </row>
    <row r="10761" spans="3:23">
      <c r="C10761" s="3"/>
      <c r="E10761" s="2"/>
      <c r="H10761" s="40"/>
      <c r="I10761" s="10"/>
      <c r="J10761" s="9"/>
      <c r="K10761" s="53"/>
      <c r="L10761" s="54"/>
      <c r="P10761" s="17"/>
      <c r="Q10761" s="17"/>
      <c r="R10761" s="17"/>
      <c r="S10761" s="17"/>
      <c r="T10761" s="17"/>
      <c r="U10761" s="17"/>
      <c r="V10761" s="17"/>
      <c r="W10761" s="17"/>
    </row>
    <row r="10762" spans="3:23">
      <c r="C10762" s="3"/>
      <c r="E10762" s="2"/>
      <c r="H10762" s="40"/>
      <c r="I10762" s="10"/>
      <c r="J10762" s="9"/>
      <c r="K10762" s="53"/>
      <c r="L10762" s="54"/>
      <c r="P10762" s="17"/>
      <c r="Q10762" s="17"/>
      <c r="R10762" s="17"/>
      <c r="S10762" s="17"/>
      <c r="T10762" s="17"/>
      <c r="U10762" s="17"/>
      <c r="V10762" s="17"/>
      <c r="W10762" s="17"/>
    </row>
    <row r="10763" spans="3:23">
      <c r="C10763" s="3"/>
      <c r="E10763" s="2"/>
      <c r="H10763" s="40"/>
      <c r="I10763" s="10"/>
      <c r="J10763" s="9"/>
      <c r="K10763" s="53"/>
      <c r="L10763" s="54"/>
      <c r="P10763" s="17"/>
      <c r="Q10763" s="17"/>
      <c r="R10763" s="17"/>
      <c r="S10763" s="17"/>
      <c r="T10763" s="17"/>
      <c r="U10763" s="17"/>
      <c r="V10763" s="17"/>
      <c r="W10763" s="17"/>
    </row>
    <row r="10764" spans="3:23">
      <c r="C10764" s="3"/>
      <c r="E10764" s="2"/>
      <c r="H10764" s="40"/>
      <c r="I10764" s="10"/>
      <c r="J10764" s="9"/>
      <c r="K10764" s="53"/>
      <c r="L10764" s="54"/>
      <c r="P10764" s="17"/>
      <c r="Q10764" s="17"/>
      <c r="R10764" s="17"/>
      <c r="S10764" s="17"/>
      <c r="T10764" s="17"/>
      <c r="U10764" s="17"/>
      <c r="V10764" s="17"/>
      <c r="W10764" s="17"/>
    </row>
    <row r="10765" spans="3:23">
      <c r="C10765" s="3"/>
      <c r="E10765" s="2"/>
      <c r="H10765" s="40"/>
      <c r="I10765" s="10"/>
      <c r="J10765" s="9"/>
      <c r="K10765" s="53"/>
      <c r="L10765" s="54"/>
      <c r="P10765" s="17"/>
      <c r="Q10765" s="17"/>
      <c r="R10765" s="17"/>
      <c r="S10765" s="17"/>
      <c r="T10765" s="17"/>
      <c r="U10765" s="17"/>
      <c r="V10765" s="17"/>
      <c r="W10765" s="17"/>
    </row>
    <row r="10766" spans="3:23">
      <c r="C10766" s="3"/>
      <c r="E10766" s="2"/>
      <c r="H10766" s="40"/>
      <c r="I10766" s="10"/>
      <c r="J10766" s="9"/>
      <c r="K10766" s="53"/>
      <c r="L10766" s="54"/>
      <c r="P10766" s="17"/>
      <c r="Q10766" s="17"/>
      <c r="R10766" s="17"/>
      <c r="S10766" s="17"/>
      <c r="T10766" s="17"/>
      <c r="U10766" s="17"/>
      <c r="V10766" s="17"/>
      <c r="W10766" s="17"/>
    </row>
    <row r="10767" spans="3:23">
      <c r="C10767" s="3"/>
      <c r="E10767" s="2"/>
      <c r="H10767" s="40"/>
      <c r="I10767" s="10"/>
      <c r="J10767" s="9"/>
      <c r="K10767" s="53"/>
      <c r="L10767" s="54"/>
      <c r="P10767" s="17"/>
      <c r="Q10767" s="17"/>
      <c r="R10767" s="17"/>
      <c r="S10767" s="17"/>
      <c r="T10767" s="17"/>
      <c r="U10767" s="17"/>
      <c r="V10767" s="17"/>
      <c r="W10767" s="17"/>
    </row>
    <row r="10768" spans="3:23">
      <c r="C10768" s="3"/>
      <c r="E10768" s="2"/>
      <c r="H10768" s="40"/>
      <c r="I10768" s="10"/>
      <c r="J10768" s="9"/>
      <c r="K10768" s="53"/>
      <c r="L10768" s="54"/>
      <c r="P10768" s="17"/>
      <c r="Q10768" s="17"/>
      <c r="R10768" s="17"/>
      <c r="S10768" s="17"/>
      <c r="T10768" s="17"/>
      <c r="U10768" s="17"/>
      <c r="V10768" s="17"/>
      <c r="W10768" s="17"/>
    </row>
    <row r="10769" spans="3:23">
      <c r="C10769" s="3"/>
      <c r="E10769" s="2"/>
      <c r="H10769" s="40"/>
      <c r="I10769" s="10"/>
      <c r="J10769" s="9"/>
      <c r="K10769" s="53"/>
      <c r="L10769" s="54"/>
      <c r="P10769" s="17"/>
      <c r="Q10769" s="17"/>
      <c r="R10769" s="17"/>
      <c r="S10769" s="17"/>
      <c r="T10769" s="17"/>
      <c r="U10769" s="17"/>
      <c r="V10769" s="17"/>
      <c r="W10769" s="17"/>
    </row>
    <row r="10770" spans="3:23">
      <c r="C10770" s="3"/>
      <c r="E10770" s="2"/>
      <c r="H10770" s="40"/>
      <c r="I10770" s="10"/>
      <c r="J10770" s="9"/>
      <c r="K10770" s="53"/>
      <c r="L10770" s="54"/>
      <c r="P10770" s="17"/>
      <c r="Q10770" s="17"/>
      <c r="R10770" s="17"/>
      <c r="S10770" s="17"/>
      <c r="T10770" s="17"/>
      <c r="U10770" s="17"/>
      <c r="V10770" s="17"/>
      <c r="W10770" s="17"/>
    </row>
    <row r="10771" spans="3:23">
      <c r="C10771" s="3"/>
      <c r="E10771" s="2"/>
      <c r="H10771" s="40"/>
      <c r="I10771" s="10"/>
      <c r="J10771" s="9"/>
      <c r="K10771" s="53"/>
      <c r="L10771" s="54"/>
      <c r="P10771" s="17"/>
      <c r="Q10771" s="17"/>
      <c r="R10771" s="17"/>
      <c r="S10771" s="17"/>
      <c r="T10771" s="17"/>
      <c r="U10771" s="17"/>
      <c r="V10771" s="17"/>
      <c r="W10771" s="17"/>
    </row>
    <row r="10772" spans="3:23">
      <c r="C10772" s="3"/>
      <c r="E10772" s="2"/>
      <c r="H10772" s="40"/>
      <c r="I10772" s="10"/>
      <c r="J10772" s="9"/>
      <c r="K10772" s="53"/>
      <c r="L10772" s="54"/>
      <c r="P10772" s="17"/>
      <c r="Q10772" s="17"/>
      <c r="R10772" s="17"/>
      <c r="S10772" s="17"/>
      <c r="T10772" s="17"/>
      <c r="U10772" s="17"/>
      <c r="V10772" s="17"/>
      <c r="W10772" s="17"/>
    </row>
    <row r="10773" spans="3:23">
      <c r="C10773" s="3"/>
      <c r="E10773" s="2"/>
      <c r="H10773" s="40"/>
      <c r="I10773" s="10"/>
      <c r="J10773" s="9"/>
      <c r="K10773" s="53"/>
      <c r="L10773" s="54"/>
      <c r="P10773" s="17"/>
      <c r="Q10773" s="17"/>
      <c r="R10773" s="17"/>
      <c r="S10773" s="17"/>
      <c r="T10773" s="17"/>
      <c r="U10773" s="17"/>
      <c r="V10773" s="17"/>
      <c r="W10773" s="17"/>
    </row>
    <row r="10774" spans="3:23">
      <c r="C10774" s="3"/>
      <c r="E10774" s="2"/>
      <c r="H10774" s="40"/>
      <c r="I10774" s="10"/>
      <c r="J10774" s="9"/>
      <c r="K10774" s="53"/>
      <c r="L10774" s="54"/>
      <c r="P10774" s="17"/>
      <c r="Q10774" s="17"/>
      <c r="R10774" s="17"/>
      <c r="S10774" s="17"/>
      <c r="T10774" s="17"/>
      <c r="U10774" s="17"/>
      <c r="V10774" s="17"/>
      <c r="W10774" s="17"/>
    </row>
    <row r="10775" spans="3:23">
      <c r="C10775" s="3"/>
      <c r="E10775" s="2"/>
      <c r="H10775" s="40"/>
      <c r="I10775" s="10"/>
      <c r="J10775" s="9"/>
      <c r="K10775" s="53"/>
      <c r="L10775" s="54"/>
      <c r="P10775" s="17"/>
      <c r="Q10775" s="17"/>
      <c r="R10775" s="17"/>
      <c r="S10775" s="17"/>
      <c r="T10775" s="17"/>
      <c r="U10775" s="17"/>
      <c r="V10775" s="17"/>
      <c r="W10775" s="17"/>
    </row>
    <row r="10776" spans="3:23">
      <c r="C10776" s="3"/>
      <c r="E10776" s="2"/>
      <c r="H10776" s="40"/>
      <c r="I10776" s="10"/>
      <c r="J10776" s="9"/>
      <c r="K10776" s="53"/>
      <c r="L10776" s="54"/>
      <c r="P10776" s="17"/>
      <c r="Q10776" s="17"/>
      <c r="R10776" s="17"/>
      <c r="S10776" s="17"/>
      <c r="T10776" s="17"/>
      <c r="U10776" s="17"/>
      <c r="V10776" s="17"/>
      <c r="W10776" s="17"/>
    </row>
    <row r="10777" spans="3:23">
      <c r="C10777" s="3"/>
      <c r="E10777" s="2"/>
      <c r="H10777" s="40"/>
      <c r="I10777" s="10"/>
      <c r="J10777" s="9"/>
      <c r="K10777" s="53"/>
      <c r="L10777" s="54"/>
      <c r="P10777" s="17"/>
      <c r="Q10777" s="17"/>
      <c r="R10777" s="17"/>
      <c r="S10777" s="17"/>
      <c r="T10777" s="17"/>
      <c r="U10777" s="17"/>
      <c r="V10777" s="17"/>
      <c r="W10777" s="17"/>
    </row>
    <row r="10778" spans="3:23">
      <c r="C10778" s="3"/>
      <c r="E10778" s="2"/>
      <c r="H10778" s="40"/>
      <c r="I10778" s="10"/>
      <c r="J10778" s="9"/>
      <c r="K10778" s="53"/>
      <c r="L10778" s="54"/>
      <c r="P10778" s="17"/>
      <c r="Q10778" s="17"/>
      <c r="R10778" s="17"/>
      <c r="S10778" s="17"/>
      <c r="T10778" s="17"/>
      <c r="U10778" s="17"/>
      <c r="V10778" s="17"/>
      <c r="W10778" s="17"/>
    </row>
    <row r="10779" spans="3:23">
      <c r="C10779" s="3"/>
      <c r="E10779" s="2"/>
      <c r="H10779" s="40"/>
      <c r="I10779" s="10"/>
      <c r="J10779" s="9"/>
      <c r="K10779" s="53"/>
      <c r="L10779" s="54"/>
      <c r="P10779" s="17"/>
      <c r="Q10779" s="17"/>
      <c r="R10779" s="17"/>
      <c r="S10779" s="17"/>
      <c r="T10779" s="17"/>
      <c r="U10779" s="17"/>
      <c r="V10779" s="17"/>
      <c r="W10779" s="17"/>
    </row>
    <row r="10780" spans="3:23">
      <c r="C10780" s="3"/>
      <c r="E10780" s="2"/>
      <c r="H10780" s="40"/>
      <c r="I10780" s="10"/>
      <c r="J10780" s="9"/>
      <c r="K10780" s="53"/>
      <c r="L10780" s="54"/>
      <c r="P10780" s="17"/>
      <c r="Q10780" s="17"/>
      <c r="R10780" s="17"/>
      <c r="S10780" s="17"/>
      <c r="T10780" s="17"/>
      <c r="U10780" s="17"/>
      <c r="V10780" s="17"/>
      <c r="W10780" s="17"/>
    </row>
    <row r="10781" spans="3:23">
      <c r="C10781" s="3"/>
      <c r="E10781" s="2"/>
      <c r="H10781" s="40"/>
      <c r="I10781" s="10"/>
      <c r="J10781" s="9"/>
      <c r="K10781" s="53"/>
      <c r="L10781" s="54"/>
      <c r="P10781" s="17"/>
      <c r="Q10781" s="17"/>
      <c r="R10781" s="17"/>
      <c r="S10781" s="17"/>
      <c r="T10781" s="17"/>
      <c r="U10781" s="17"/>
      <c r="V10781" s="17"/>
      <c r="W10781" s="17"/>
    </row>
    <row r="10782" spans="3:23">
      <c r="C10782" s="3"/>
      <c r="E10782" s="2"/>
      <c r="H10782" s="40"/>
      <c r="I10782" s="10"/>
      <c r="J10782" s="9"/>
      <c r="K10782" s="53"/>
      <c r="L10782" s="54"/>
      <c r="P10782" s="17"/>
      <c r="Q10782" s="17"/>
      <c r="R10782" s="17"/>
      <c r="S10782" s="17"/>
      <c r="T10782" s="17"/>
      <c r="U10782" s="17"/>
      <c r="V10782" s="17"/>
      <c r="W10782" s="17"/>
    </row>
    <row r="10783" spans="3:23">
      <c r="C10783" s="3"/>
      <c r="E10783" s="2"/>
      <c r="H10783" s="40"/>
      <c r="I10783" s="10"/>
      <c r="J10783" s="9"/>
      <c r="K10783" s="53"/>
      <c r="L10783" s="54"/>
      <c r="P10783" s="17"/>
      <c r="Q10783" s="17"/>
      <c r="R10783" s="17"/>
      <c r="S10783" s="17"/>
      <c r="T10783" s="17"/>
      <c r="U10783" s="17"/>
      <c r="V10783" s="17"/>
      <c r="W10783" s="17"/>
    </row>
    <row r="10784" spans="3:23">
      <c r="C10784" s="3"/>
      <c r="E10784" s="2"/>
      <c r="H10784" s="40"/>
      <c r="I10784" s="10"/>
      <c r="J10784" s="9"/>
      <c r="K10784" s="53"/>
      <c r="L10784" s="54"/>
      <c r="P10784" s="17"/>
      <c r="Q10784" s="17"/>
      <c r="R10784" s="17"/>
      <c r="S10784" s="17"/>
      <c r="T10784" s="17"/>
      <c r="U10784" s="17"/>
      <c r="V10784" s="17"/>
      <c r="W10784" s="17"/>
    </row>
    <row r="10785" spans="3:23">
      <c r="C10785" s="3"/>
      <c r="E10785" s="2"/>
      <c r="H10785" s="40"/>
      <c r="I10785" s="10"/>
      <c r="J10785" s="9"/>
      <c r="K10785" s="53"/>
      <c r="L10785" s="54"/>
      <c r="P10785" s="17"/>
      <c r="Q10785" s="17"/>
      <c r="R10785" s="17"/>
      <c r="S10785" s="17"/>
      <c r="T10785" s="17"/>
      <c r="U10785" s="17"/>
      <c r="V10785" s="17"/>
      <c r="W10785" s="17"/>
    </row>
    <row r="10786" spans="3:23">
      <c r="C10786" s="3"/>
      <c r="E10786" s="2"/>
      <c r="H10786" s="40"/>
      <c r="I10786" s="10"/>
      <c r="J10786" s="9"/>
      <c r="K10786" s="53"/>
      <c r="L10786" s="54"/>
      <c r="P10786" s="17"/>
      <c r="Q10786" s="17"/>
      <c r="R10786" s="17"/>
      <c r="S10786" s="17"/>
      <c r="T10786" s="17"/>
      <c r="U10786" s="17"/>
      <c r="V10786" s="17"/>
      <c r="W10786" s="17"/>
    </row>
    <row r="10787" spans="3:23">
      <c r="C10787" s="3"/>
      <c r="E10787" s="2"/>
      <c r="H10787" s="40"/>
      <c r="I10787" s="10"/>
      <c r="J10787" s="9"/>
      <c r="K10787" s="53"/>
      <c r="L10787" s="54"/>
      <c r="P10787" s="17"/>
      <c r="Q10787" s="17"/>
      <c r="R10787" s="17"/>
      <c r="S10787" s="17"/>
      <c r="T10787" s="17"/>
      <c r="U10787" s="17"/>
      <c r="V10787" s="17"/>
      <c r="W10787" s="17"/>
    </row>
    <row r="10788" spans="3:23">
      <c r="C10788" s="3"/>
      <c r="E10788" s="2"/>
      <c r="H10788" s="40"/>
      <c r="I10788" s="10"/>
      <c r="J10788" s="9"/>
      <c r="K10788" s="53"/>
      <c r="L10788" s="54"/>
      <c r="P10788" s="17"/>
      <c r="Q10788" s="17"/>
      <c r="R10788" s="17"/>
      <c r="S10788" s="17"/>
      <c r="T10788" s="17"/>
      <c r="U10788" s="17"/>
      <c r="V10788" s="17"/>
      <c r="W10788" s="17"/>
    </row>
    <row r="10789" spans="3:23">
      <c r="C10789" s="3"/>
      <c r="E10789" s="2"/>
      <c r="H10789" s="40"/>
      <c r="I10789" s="10"/>
      <c r="J10789" s="9"/>
      <c r="K10789" s="53"/>
      <c r="L10789" s="54"/>
      <c r="P10789" s="17"/>
      <c r="Q10789" s="17"/>
      <c r="R10789" s="17"/>
      <c r="S10789" s="17"/>
      <c r="T10789" s="17"/>
      <c r="U10789" s="17"/>
      <c r="V10789" s="17"/>
      <c r="W10789" s="17"/>
    </row>
    <row r="10790" spans="3:23">
      <c r="C10790" s="3"/>
      <c r="E10790" s="2"/>
      <c r="H10790" s="40"/>
      <c r="I10790" s="10"/>
      <c r="J10790" s="9"/>
      <c r="K10790" s="53"/>
      <c r="L10790" s="54"/>
      <c r="P10790" s="17"/>
      <c r="Q10790" s="17"/>
      <c r="R10790" s="17"/>
      <c r="S10790" s="17"/>
      <c r="T10790" s="17"/>
      <c r="U10790" s="17"/>
      <c r="V10790" s="17"/>
      <c r="W10790" s="17"/>
    </row>
    <row r="10791" spans="3:23">
      <c r="C10791" s="3"/>
      <c r="E10791" s="2"/>
      <c r="H10791" s="40"/>
      <c r="I10791" s="10"/>
      <c r="J10791" s="9"/>
      <c r="K10791" s="53"/>
      <c r="L10791" s="54"/>
      <c r="P10791" s="17"/>
      <c r="Q10791" s="17"/>
      <c r="R10791" s="17"/>
      <c r="S10791" s="17"/>
      <c r="T10791" s="17"/>
      <c r="U10791" s="17"/>
      <c r="V10791" s="17"/>
      <c r="W10791" s="17"/>
    </row>
    <row r="10792" spans="3:23">
      <c r="C10792" s="3"/>
      <c r="E10792" s="2"/>
      <c r="H10792" s="40"/>
      <c r="I10792" s="10"/>
      <c r="J10792" s="9"/>
      <c r="K10792" s="53"/>
      <c r="L10792" s="54"/>
      <c r="P10792" s="17"/>
      <c r="Q10792" s="17"/>
      <c r="R10792" s="17"/>
      <c r="S10792" s="17"/>
      <c r="T10792" s="17"/>
      <c r="U10792" s="17"/>
      <c r="V10792" s="17"/>
      <c r="W10792" s="17"/>
    </row>
    <row r="10793" spans="3:23">
      <c r="C10793" s="3"/>
      <c r="E10793" s="2"/>
      <c r="H10793" s="40"/>
      <c r="I10793" s="10"/>
      <c r="J10793" s="9"/>
      <c r="K10793" s="53"/>
      <c r="L10793" s="54"/>
      <c r="P10793" s="17"/>
      <c r="Q10793" s="17"/>
      <c r="R10793" s="17"/>
      <c r="S10793" s="17"/>
      <c r="T10793" s="17"/>
      <c r="U10793" s="17"/>
      <c r="V10793" s="17"/>
      <c r="W10793" s="17"/>
    </row>
    <row r="10794" spans="3:23">
      <c r="C10794" s="3"/>
      <c r="E10794" s="2"/>
      <c r="H10794" s="40"/>
      <c r="I10794" s="10"/>
      <c r="J10794" s="9"/>
      <c r="K10794" s="53"/>
      <c r="L10794" s="54"/>
      <c r="P10794" s="17"/>
      <c r="Q10794" s="17"/>
      <c r="R10794" s="17"/>
      <c r="S10794" s="17"/>
      <c r="T10794" s="17"/>
      <c r="U10794" s="17"/>
      <c r="V10794" s="17"/>
      <c r="W10794" s="17"/>
    </row>
    <row r="10795" spans="3:23">
      <c r="C10795" s="3"/>
      <c r="E10795" s="2"/>
      <c r="H10795" s="40"/>
      <c r="I10795" s="10"/>
      <c r="J10795" s="9"/>
      <c r="K10795" s="53"/>
      <c r="L10795" s="54"/>
      <c r="P10795" s="17"/>
      <c r="Q10795" s="17"/>
      <c r="R10795" s="17"/>
      <c r="S10795" s="17"/>
      <c r="T10795" s="17"/>
      <c r="U10795" s="17"/>
      <c r="V10795" s="17"/>
      <c r="W10795" s="17"/>
    </row>
    <row r="10796" spans="3:23">
      <c r="C10796" s="3"/>
      <c r="E10796" s="2"/>
      <c r="H10796" s="40"/>
      <c r="I10796" s="10"/>
      <c r="J10796" s="9"/>
      <c r="K10796" s="53"/>
      <c r="L10796" s="54"/>
      <c r="P10796" s="17"/>
      <c r="Q10796" s="17"/>
      <c r="R10796" s="17"/>
      <c r="S10796" s="17"/>
      <c r="T10796" s="17"/>
      <c r="U10796" s="17"/>
      <c r="V10796" s="17"/>
      <c r="W10796" s="17"/>
    </row>
    <row r="10797" spans="3:23">
      <c r="C10797" s="3"/>
      <c r="E10797" s="2"/>
      <c r="H10797" s="40"/>
      <c r="I10797" s="10"/>
      <c r="J10797" s="9"/>
      <c r="K10797" s="53"/>
      <c r="L10797" s="54"/>
      <c r="P10797" s="17"/>
      <c r="Q10797" s="17"/>
      <c r="R10797" s="17"/>
      <c r="S10797" s="17"/>
      <c r="T10797" s="17"/>
      <c r="U10797" s="17"/>
      <c r="V10797" s="17"/>
      <c r="W10797" s="17"/>
    </row>
    <row r="10798" spans="3:23">
      <c r="C10798" s="3"/>
      <c r="E10798" s="2"/>
      <c r="H10798" s="40"/>
      <c r="I10798" s="10"/>
      <c r="J10798" s="9"/>
      <c r="K10798" s="53"/>
      <c r="L10798" s="54"/>
      <c r="P10798" s="17"/>
      <c r="Q10798" s="17"/>
      <c r="R10798" s="17"/>
      <c r="S10798" s="17"/>
      <c r="T10798" s="17"/>
      <c r="U10798" s="17"/>
      <c r="V10798" s="17"/>
      <c r="W10798" s="17"/>
    </row>
    <row r="10799" spans="3:23">
      <c r="C10799" s="3"/>
      <c r="E10799" s="2"/>
      <c r="H10799" s="40"/>
      <c r="I10799" s="10"/>
      <c r="J10799" s="9"/>
      <c r="K10799" s="53"/>
      <c r="L10799" s="54"/>
      <c r="P10799" s="17"/>
      <c r="Q10799" s="17"/>
      <c r="R10799" s="17"/>
      <c r="S10799" s="17"/>
      <c r="T10799" s="17"/>
      <c r="U10799" s="17"/>
      <c r="V10799" s="17"/>
      <c r="W10799" s="17"/>
    </row>
    <row r="10800" spans="3:23">
      <c r="C10800" s="3"/>
      <c r="E10800" s="2"/>
      <c r="H10800" s="40"/>
      <c r="I10800" s="10"/>
      <c r="J10800" s="9"/>
      <c r="K10800" s="53"/>
      <c r="L10800" s="54"/>
      <c r="P10800" s="17"/>
      <c r="Q10800" s="17"/>
      <c r="R10800" s="17"/>
      <c r="S10800" s="17"/>
      <c r="T10800" s="17"/>
      <c r="U10800" s="17"/>
      <c r="V10800" s="17"/>
      <c r="W10800" s="17"/>
    </row>
    <row r="10801" spans="3:23">
      <c r="C10801" s="3"/>
      <c r="E10801" s="2"/>
      <c r="H10801" s="40"/>
      <c r="I10801" s="10"/>
      <c r="J10801" s="9"/>
      <c r="K10801" s="53"/>
      <c r="L10801" s="54"/>
      <c r="P10801" s="17"/>
      <c r="Q10801" s="17"/>
      <c r="R10801" s="17"/>
      <c r="S10801" s="17"/>
      <c r="T10801" s="17"/>
      <c r="U10801" s="17"/>
      <c r="V10801" s="17"/>
      <c r="W10801" s="17"/>
    </row>
    <row r="10802" spans="3:23">
      <c r="C10802" s="3"/>
      <c r="E10802" s="2"/>
      <c r="H10802" s="40"/>
      <c r="I10802" s="10"/>
      <c r="J10802" s="9"/>
      <c r="K10802" s="53"/>
      <c r="L10802" s="54"/>
      <c r="P10802" s="17"/>
      <c r="Q10802" s="17"/>
      <c r="R10802" s="17"/>
      <c r="S10802" s="17"/>
      <c r="T10802" s="17"/>
      <c r="U10802" s="17"/>
      <c r="V10802" s="17"/>
      <c r="W10802" s="17"/>
    </row>
    <row r="10803" spans="3:23">
      <c r="C10803" s="3"/>
      <c r="E10803" s="2"/>
      <c r="H10803" s="40"/>
      <c r="I10803" s="10"/>
      <c r="J10803" s="9"/>
      <c r="K10803" s="53"/>
      <c r="L10803" s="54"/>
      <c r="P10803" s="17"/>
      <c r="Q10803" s="17"/>
      <c r="R10803" s="17"/>
      <c r="S10803" s="17"/>
      <c r="T10803" s="17"/>
      <c r="U10803" s="17"/>
      <c r="V10803" s="17"/>
      <c r="W10803" s="17"/>
    </row>
    <row r="10804" spans="3:23">
      <c r="C10804" s="3"/>
      <c r="E10804" s="2"/>
      <c r="H10804" s="40"/>
      <c r="I10804" s="10"/>
      <c r="J10804" s="9"/>
      <c r="K10804" s="53"/>
      <c r="L10804" s="54"/>
      <c r="P10804" s="17"/>
      <c r="Q10804" s="17"/>
      <c r="R10804" s="17"/>
      <c r="S10804" s="17"/>
      <c r="T10804" s="17"/>
      <c r="U10804" s="17"/>
      <c r="V10804" s="17"/>
      <c r="W10804" s="17"/>
    </row>
    <row r="10805" spans="3:23">
      <c r="C10805" s="3"/>
      <c r="E10805" s="2"/>
      <c r="H10805" s="40"/>
      <c r="I10805" s="10"/>
      <c r="J10805" s="9"/>
      <c r="K10805" s="53"/>
      <c r="L10805" s="54"/>
      <c r="P10805" s="17"/>
      <c r="Q10805" s="17"/>
      <c r="R10805" s="17"/>
      <c r="S10805" s="17"/>
      <c r="T10805" s="17"/>
      <c r="U10805" s="17"/>
      <c r="V10805" s="17"/>
      <c r="W10805" s="17"/>
    </row>
    <row r="10806" spans="3:23">
      <c r="C10806" s="3"/>
      <c r="E10806" s="2"/>
      <c r="H10806" s="40"/>
      <c r="I10806" s="10"/>
      <c r="J10806" s="9"/>
      <c r="K10806" s="53"/>
      <c r="L10806" s="54"/>
      <c r="P10806" s="17"/>
      <c r="Q10806" s="17"/>
      <c r="R10806" s="17"/>
      <c r="S10806" s="17"/>
      <c r="T10806" s="17"/>
      <c r="U10806" s="17"/>
      <c r="V10806" s="17"/>
      <c r="W10806" s="17"/>
    </row>
    <row r="10807" spans="3:23">
      <c r="C10807" s="3"/>
      <c r="E10807" s="2"/>
      <c r="H10807" s="40"/>
      <c r="I10807" s="10"/>
      <c r="J10807" s="9"/>
      <c r="K10807" s="53"/>
      <c r="L10807" s="54"/>
      <c r="P10807" s="17"/>
      <c r="Q10807" s="17"/>
      <c r="R10807" s="17"/>
      <c r="S10807" s="17"/>
      <c r="T10807" s="17"/>
      <c r="U10807" s="17"/>
      <c r="V10807" s="17"/>
      <c r="W10807" s="17"/>
    </row>
    <row r="10808" spans="3:23">
      <c r="C10808" s="3"/>
      <c r="E10808" s="2"/>
      <c r="H10808" s="40"/>
      <c r="I10808" s="10"/>
      <c r="J10808" s="9"/>
      <c r="K10808" s="53"/>
      <c r="L10808" s="54"/>
      <c r="P10808" s="17"/>
      <c r="Q10808" s="17"/>
      <c r="R10808" s="17"/>
      <c r="S10808" s="17"/>
      <c r="T10808" s="17"/>
      <c r="U10808" s="17"/>
      <c r="V10808" s="17"/>
      <c r="W10808" s="17"/>
    </row>
    <row r="10809" spans="3:23">
      <c r="C10809" s="3"/>
      <c r="E10809" s="2"/>
      <c r="H10809" s="40"/>
      <c r="I10809" s="10"/>
      <c r="J10809" s="9"/>
      <c r="K10809" s="53"/>
      <c r="L10809" s="54"/>
      <c r="P10809" s="17"/>
      <c r="Q10809" s="17"/>
      <c r="R10809" s="17"/>
      <c r="S10809" s="17"/>
      <c r="T10809" s="17"/>
      <c r="U10809" s="17"/>
      <c r="V10809" s="17"/>
      <c r="W10809" s="17"/>
    </row>
    <row r="10810" spans="3:23">
      <c r="C10810" s="3"/>
      <c r="E10810" s="2"/>
      <c r="H10810" s="40"/>
      <c r="I10810" s="10"/>
      <c r="J10810" s="9"/>
      <c r="K10810" s="53"/>
      <c r="L10810" s="54"/>
      <c r="P10810" s="17"/>
      <c r="Q10810" s="17"/>
      <c r="R10810" s="17"/>
      <c r="S10810" s="17"/>
      <c r="T10810" s="17"/>
      <c r="U10810" s="17"/>
      <c r="V10810" s="17"/>
      <c r="W10810" s="17"/>
    </row>
    <row r="10811" spans="3:23">
      <c r="C10811" s="3"/>
      <c r="E10811" s="2"/>
      <c r="H10811" s="40"/>
      <c r="I10811" s="10"/>
      <c r="J10811" s="9"/>
      <c r="K10811" s="53"/>
      <c r="L10811" s="54"/>
      <c r="P10811" s="17"/>
      <c r="Q10811" s="17"/>
      <c r="R10811" s="17"/>
      <c r="S10811" s="17"/>
      <c r="T10811" s="17"/>
      <c r="U10811" s="17"/>
      <c r="V10811" s="17"/>
      <c r="W10811" s="17"/>
    </row>
    <row r="10812" spans="3:23">
      <c r="C10812" s="3"/>
      <c r="E10812" s="2"/>
      <c r="H10812" s="40"/>
      <c r="I10812" s="10"/>
      <c r="J10812" s="9"/>
      <c r="K10812" s="53"/>
      <c r="L10812" s="54"/>
      <c r="P10812" s="17"/>
      <c r="Q10812" s="17"/>
      <c r="R10812" s="17"/>
      <c r="S10812" s="17"/>
      <c r="T10812" s="17"/>
      <c r="U10812" s="17"/>
      <c r="V10812" s="17"/>
      <c r="W10812" s="17"/>
    </row>
    <row r="10813" spans="3:23">
      <c r="C10813" s="3"/>
      <c r="E10813" s="2"/>
      <c r="H10813" s="40"/>
      <c r="I10813" s="10"/>
      <c r="J10813" s="9"/>
      <c r="K10813" s="53"/>
      <c r="L10813" s="54"/>
      <c r="P10813" s="17"/>
      <c r="Q10813" s="17"/>
      <c r="R10813" s="17"/>
      <c r="S10813" s="17"/>
      <c r="T10813" s="17"/>
      <c r="U10813" s="17"/>
      <c r="V10813" s="17"/>
      <c r="W10813" s="17"/>
    </row>
    <row r="10814" spans="3:23">
      <c r="C10814" s="3"/>
      <c r="E10814" s="2"/>
      <c r="H10814" s="40"/>
      <c r="I10814" s="10"/>
      <c r="J10814" s="9"/>
      <c r="K10814" s="53"/>
      <c r="L10814" s="54"/>
      <c r="P10814" s="17"/>
      <c r="Q10814" s="17"/>
      <c r="R10814" s="17"/>
      <c r="S10814" s="17"/>
      <c r="T10814" s="17"/>
      <c r="U10814" s="17"/>
      <c r="V10814" s="17"/>
      <c r="W10814" s="17"/>
    </row>
    <row r="10815" spans="3:23">
      <c r="C10815" s="3"/>
      <c r="E10815" s="2"/>
      <c r="H10815" s="40"/>
      <c r="I10815" s="10"/>
      <c r="J10815" s="9"/>
      <c r="K10815" s="53"/>
      <c r="L10815" s="54"/>
      <c r="P10815" s="17"/>
      <c r="Q10815" s="17"/>
      <c r="R10815" s="17"/>
      <c r="S10815" s="17"/>
      <c r="T10815" s="17"/>
      <c r="U10815" s="17"/>
      <c r="V10815" s="17"/>
      <c r="W10815" s="17"/>
    </row>
    <row r="10816" spans="3:23">
      <c r="C10816" s="3"/>
      <c r="E10816" s="2"/>
      <c r="H10816" s="40"/>
      <c r="I10816" s="10"/>
      <c r="J10816" s="9"/>
      <c r="K10816" s="53"/>
      <c r="L10816" s="54"/>
      <c r="P10816" s="17"/>
      <c r="Q10816" s="17"/>
      <c r="R10816" s="17"/>
      <c r="S10816" s="17"/>
      <c r="T10816" s="17"/>
      <c r="U10816" s="17"/>
      <c r="V10816" s="17"/>
      <c r="W10816" s="17"/>
    </row>
    <row r="10817" spans="3:23">
      <c r="C10817" s="3"/>
      <c r="E10817" s="2"/>
      <c r="H10817" s="40"/>
      <c r="I10817" s="10"/>
      <c r="J10817" s="9"/>
      <c r="K10817" s="53"/>
      <c r="L10817" s="54"/>
      <c r="P10817" s="17"/>
      <c r="Q10817" s="17"/>
      <c r="R10817" s="17"/>
      <c r="S10817" s="17"/>
      <c r="T10817" s="17"/>
      <c r="U10817" s="17"/>
      <c r="V10817" s="17"/>
      <c r="W10817" s="17"/>
    </row>
    <row r="10818" spans="3:23">
      <c r="C10818" s="3"/>
      <c r="E10818" s="2"/>
      <c r="H10818" s="40"/>
      <c r="I10818" s="10"/>
      <c r="J10818" s="9"/>
      <c r="K10818" s="53"/>
      <c r="L10818" s="54"/>
      <c r="P10818" s="17"/>
      <c r="Q10818" s="17"/>
      <c r="R10818" s="17"/>
      <c r="S10818" s="17"/>
      <c r="T10818" s="17"/>
      <c r="U10818" s="17"/>
      <c r="V10818" s="17"/>
      <c r="W10818" s="17"/>
    </row>
    <row r="10819" spans="3:23">
      <c r="C10819" s="3"/>
      <c r="E10819" s="2"/>
      <c r="H10819" s="40"/>
      <c r="I10819" s="10"/>
      <c r="J10819" s="9"/>
      <c r="K10819" s="53"/>
      <c r="L10819" s="54"/>
      <c r="P10819" s="17"/>
      <c r="Q10819" s="17"/>
      <c r="R10819" s="17"/>
      <c r="S10819" s="17"/>
      <c r="T10819" s="17"/>
      <c r="U10819" s="17"/>
      <c r="V10819" s="17"/>
      <c r="W10819" s="17"/>
    </row>
    <row r="10820" spans="3:23">
      <c r="C10820" s="3"/>
      <c r="E10820" s="2"/>
      <c r="H10820" s="40"/>
      <c r="I10820" s="10"/>
      <c r="J10820" s="9"/>
      <c r="K10820" s="53"/>
      <c r="L10820" s="54"/>
      <c r="P10820" s="17"/>
      <c r="Q10820" s="17"/>
      <c r="R10820" s="17"/>
      <c r="S10820" s="17"/>
      <c r="T10820" s="17"/>
      <c r="U10820" s="17"/>
      <c r="V10820" s="17"/>
      <c r="W10820" s="17"/>
    </row>
    <row r="10821" spans="3:23">
      <c r="C10821" s="3"/>
      <c r="E10821" s="2"/>
      <c r="H10821" s="40"/>
      <c r="I10821" s="10"/>
      <c r="J10821" s="9"/>
      <c r="K10821" s="53"/>
      <c r="L10821" s="54"/>
      <c r="P10821" s="17"/>
      <c r="Q10821" s="17"/>
      <c r="R10821" s="17"/>
      <c r="S10821" s="17"/>
      <c r="T10821" s="17"/>
      <c r="U10821" s="17"/>
      <c r="V10821" s="17"/>
      <c r="W10821" s="17"/>
    </row>
    <row r="10822" spans="3:23">
      <c r="C10822" s="3"/>
      <c r="E10822" s="2"/>
      <c r="H10822" s="40"/>
      <c r="I10822" s="10"/>
      <c r="J10822" s="9"/>
      <c r="K10822" s="53"/>
      <c r="L10822" s="54"/>
      <c r="P10822" s="17"/>
      <c r="Q10822" s="17"/>
      <c r="R10822" s="17"/>
      <c r="S10822" s="17"/>
      <c r="T10822" s="17"/>
      <c r="U10822" s="17"/>
      <c r="V10822" s="17"/>
      <c r="W10822" s="17"/>
    </row>
    <row r="10823" spans="3:23">
      <c r="C10823" s="3"/>
      <c r="E10823" s="2"/>
      <c r="H10823" s="40"/>
      <c r="I10823" s="10"/>
      <c r="J10823" s="9"/>
      <c r="K10823" s="53"/>
      <c r="L10823" s="54"/>
      <c r="P10823" s="17"/>
      <c r="Q10823" s="17"/>
      <c r="R10823" s="17"/>
      <c r="S10823" s="17"/>
      <c r="T10823" s="17"/>
      <c r="U10823" s="17"/>
      <c r="V10823" s="17"/>
      <c r="W10823" s="17"/>
    </row>
    <row r="10824" spans="3:23">
      <c r="C10824" s="3"/>
      <c r="E10824" s="2"/>
      <c r="H10824" s="40"/>
      <c r="I10824" s="10"/>
      <c r="J10824" s="9"/>
      <c r="K10824" s="53"/>
      <c r="L10824" s="54"/>
      <c r="P10824" s="17"/>
      <c r="Q10824" s="17"/>
      <c r="R10824" s="17"/>
      <c r="S10824" s="17"/>
      <c r="T10824" s="17"/>
      <c r="U10824" s="17"/>
      <c r="V10824" s="17"/>
      <c r="W10824" s="17"/>
    </row>
    <row r="10825" spans="3:23">
      <c r="C10825" s="3"/>
      <c r="E10825" s="2"/>
      <c r="H10825" s="40"/>
      <c r="I10825" s="10"/>
      <c r="J10825" s="9"/>
      <c r="K10825" s="53"/>
      <c r="L10825" s="54"/>
      <c r="P10825" s="17"/>
      <c r="Q10825" s="17"/>
      <c r="R10825" s="17"/>
      <c r="S10825" s="17"/>
      <c r="T10825" s="17"/>
      <c r="U10825" s="17"/>
      <c r="V10825" s="17"/>
      <c r="W10825" s="17"/>
    </row>
    <row r="10826" spans="3:23">
      <c r="C10826" s="3"/>
      <c r="E10826" s="2"/>
      <c r="H10826" s="40"/>
      <c r="I10826" s="10"/>
      <c r="J10826" s="9"/>
      <c r="K10826" s="53"/>
      <c r="L10826" s="54"/>
      <c r="P10826" s="17"/>
      <c r="Q10826" s="17"/>
      <c r="R10826" s="17"/>
      <c r="S10826" s="17"/>
      <c r="T10826" s="17"/>
      <c r="U10826" s="17"/>
      <c r="V10826" s="17"/>
      <c r="W10826" s="17"/>
    </row>
    <row r="10827" spans="3:23">
      <c r="C10827" s="3"/>
      <c r="E10827" s="2"/>
      <c r="H10827" s="40"/>
      <c r="I10827" s="10"/>
      <c r="J10827" s="9"/>
      <c r="K10827" s="53"/>
      <c r="L10827" s="54"/>
      <c r="P10827" s="17"/>
      <c r="Q10827" s="17"/>
      <c r="R10827" s="17"/>
      <c r="S10827" s="17"/>
      <c r="T10827" s="17"/>
      <c r="U10827" s="17"/>
      <c r="V10827" s="17"/>
      <c r="W10827" s="17"/>
    </row>
    <row r="10828" spans="3:23">
      <c r="C10828" s="3"/>
      <c r="E10828" s="2"/>
      <c r="H10828" s="40"/>
      <c r="I10828" s="10"/>
      <c r="J10828" s="9"/>
      <c r="K10828" s="53"/>
      <c r="L10828" s="54"/>
      <c r="P10828" s="17"/>
      <c r="Q10828" s="17"/>
      <c r="R10828" s="17"/>
      <c r="S10828" s="17"/>
      <c r="T10828" s="17"/>
      <c r="U10828" s="17"/>
      <c r="V10828" s="17"/>
      <c r="W10828" s="17"/>
    </row>
    <row r="10829" spans="3:23">
      <c r="C10829" s="3"/>
      <c r="E10829" s="2"/>
      <c r="H10829" s="40"/>
      <c r="I10829" s="10"/>
      <c r="J10829" s="9"/>
      <c r="K10829" s="53"/>
      <c r="L10829" s="54"/>
      <c r="P10829" s="17"/>
      <c r="Q10829" s="17"/>
      <c r="R10829" s="17"/>
      <c r="S10829" s="17"/>
      <c r="T10829" s="17"/>
      <c r="U10829" s="17"/>
      <c r="V10829" s="17"/>
      <c r="W10829" s="17"/>
    </row>
    <row r="10830" spans="3:23">
      <c r="C10830" s="3"/>
      <c r="E10830" s="2"/>
      <c r="H10830" s="40"/>
      <c r="I10830" s="10"/>
      <c r="J10830" s="9"/>
      <c r="K10830" s="53"/>
      <c r="L10830" s="54"/>
      <c r="P10830" s="17"/>
      <c r="Q10830" s="17"/>
      <c r="R10830" s="17"/>
      <c r="S10830" s="17"/>
      <c r="T10830" s="17"/>
      <c r="U10830" s="17"/>
      <c r="V10830" s="17"/>
      <c r="W10830" s="17"/>
    </row>
    <row r="10831" spans="3:23">
      <c r="C10831" s="3"/>
      <c r="E10831" s="2"/>
      <c r="H10831" s="40"/>
      <c r="I10831" s="10"/>
      <c r="J10831" s="9"/>
      <c r="K10831" s="53"/>
      <c r="L10831" s="54"/>
      <c r="P10831" s="17"/>
      <c r="Q10831" s="17"/>
      <c r="R10831" s="17"/>
      <c r="S10831" s="17"/>
      <c r="T10831" s="17"/>
      <c r="U10831" s="17"/>
      <c r="V10831" s="17"/>
      <c r="W10831" s="17"/>
    </row>
    <row r="10832" spans="3:23">
      <c r="C10832" s="3"/>
      <c r="E10832" s="2"/>
      <c r="H10832" s="40"/>
      <c r="I10832" s="10"/>
      <c r="J10832" s="9"/>
      <c r="K10832" s="53"/>
      <c r="L10832" s="54"/>
      <c r="P10832" s="17"/>
      <c r="Q10832" s="17"/>
      <c r="R10832" s="17"/>
      <c r="S10832" s="17"/>
      <c r="T10832" s="17"/>
      <c r="U10832" s="17"/>
      <c r="V10832" s="17"/>
      <c r="W10832" s="17"/>
    </row>
    <row r="10833" spans="3:23">
      <c r="C10833" s="3"/>
      <c r="E10833" s="2"/>
      <c r="H10833" s="40"/>
      <c r="I10833" s="10"/>
      <c r="J10833" s="9"/>
      <c r="K10833" s="53"/>
      <c r="L10833" s="54"/>
      <c r="P10833" s="17"/>
      <c r="Q10833" s="17"/>
      <c r="R10833" s="17"/>
      <c r="S10833" s="17"/>
      <c r="T10833" s="17"/>
      <c r="U10833" s="17"/>
      <c r="V10833" s="17"/>
      <c r="W10833" s="17"/>
    </row>
    <row r="10834" spans="3:23">
      <c r="C10834" s="3"/>
      <c r="E10834" s="2"/>
      <c r="H10834" s="40"/>
      <c r="I10834" s="10"/>
      <c r="J10834" s="9"/>
      <c r="K10834" s="53"/>
      <c r="L10834" s="54"/>
      <c r="P10834" s="17"/>
      <c r="Q10834" s="17"/>
      <c r="R10834" s="17"/>
      <c r="S10834" s="17"/>
      <c r="T10834" s="17"/>
      <c r="U10834" s="17"/>
      <c r="V10834" s="17"/>
      <c r="W10834" s="17"/>
    </row>
    <row r="10835" spans="3:23">
      <c r="C10835" s="3"/>
      <c r="E10835" s="2"/>
      <c r="H10835" s="40"/>
      <c r="I10835" s="10"/>
      <c r="J10835" s="9"/>
      <c r="K10835" s="53"/>
      <c r="L10835" s="54"/>
      <c r="P10835" s="17"/>
      <c r="Q10835" s="17"/>
      <c r="R10835" s="17"/>
      <c r="S10835" s="17"/>
      <c r="T10835" s="17"/>
      <c r="U10835" s="17"/>
      <c r="V10835" s="17"/>
      <c r="W10835" s="17"/>
    </row>
    <row r="10836" spans="3:23">
      <c r="C10836" s="3"/>
      <c r="E10836" s="2"/>
      <c r="H10836" s="40"/>
      <c r="I10836" s="10"/>
      <c r="J10836" s="9"/>
      <c r="K10836" s="53"/>
      <c r="L10836" s="54"/>
      <c r="P10836" s="17"/>
      <c r="Q10836" s="17"/>
      <c r="R10836" s="17"/>
      <c r="S10836" s="17"/>
      <c r="T10836" s="17"/>
      <c r="U10836" s="17"/>
      <c r="V10836" s="17"/>
      <c r="W10836" s="17"/>
    </row>
    <row r="10837" spans="3:23">
      <c r="C10837" s="3"/>
      <c r="E10837" s="2"/>
      <c r="H10837" s="40"/>
      <c r="I10837" s="10"/>
      <c r="J10837" s="9"/>
      <c r="K10837" s="53"/>
      <c r="L10837" s="54"/>
      <c r="P10837" s="17"/>
      <c r="Q10837" s="17"/>
      <c r="R10837" s="17"/>
      <c r="S10837" s="17"/>
      <c r="T10837" s="17"/>
      <c r="U10837" s="17"/>
      <c r="V10837" s="17"/>
      <c r="W10837" s="17"/>
    </row>
    <row r="10838" spans="3:23">
      <c r="C10838" s="3"/>
      <c r="E10838" s="2"/>
      <c r="H10838" s="40"/>
      <c r="I10838" s="10"/>
      <c r="J10838" s="9"/>
      <c r="K10838" s="53"/>
      <c r="L10838" s="54"/>
      <c r="P10838" s="17"/>
      <c r="Q10838" s="17"/>
      <c r="R10838" s="17"/>
      <c r="S10838" s="17"/>
      <c r="T10838" s="17"/>
      <c r="U10838" s="17"/>
      <c r="V10838" s="17"/>
      <c r="W10838" s="17"/>
    </row>
    <row r="10839" spans="3:23">
      <c r="C10839" s="3"/>
      <c r="E10839" s="2"/>
      <c r="H10839" s="40"/>
      <c r="I10839" s="10"/>
      <c r="J10839" s="9"/>
      <c r="K10839" s="53"/>
      <c r="L10839" s="54"/>
      <c r="P10839" s="17"/>
      <c r="Q10839" s="17"/>
      <c r="R10839" s="17"/>
      <c r="S10839" s="17"/>
      <c r="T10839" s="17"/>
      <c r="U10839" s="17"/>
      <c r="V10839" s="17"/>
      <c r="W10839" s="17"/>
    </row>
    <row r="10840" spans="3:23">
      <c r="C10840" s="3"/>
      <c r="E10840" s="2"/>
      <c r="H10840" s="40"/>
      <c r="I10840" s="10"/>
      <c r="J10840" s="9"/>
      <c r="K10840" s="53"/>
      <c r="L10840" s="54"/>
      <c r="P10840" s="17"/>
      <c r="Q10840" s="17"/>
      <c r="R10840" s="17"/>
      <c r="S10840" s="17"/>
      <c r="T10840" s="17"/>
      <c r="U10840" s="17"/>
      <c r="V10840" s="17"/>
      <c r="W10840" s="17"/>
    </row>
    <row r="10841" spans="3:23">
      <c r="C10841" s="3"/>
      <c r="E10841" s="2"/>
      <c r="H10841" s="40"/>
      <c r="I10841" s="10"/>
      <c r="J10841" s="9"/>
      <c r="K10841" s="53"/>
      <c r="L10841" s="54"/>
      <c r="P10841" s="17"/>
      <c r="Q10841" s="17"/>
      <c r="R10841" s="17"/>
      <c r="S10841" s="17"/>
      <c r="T10841" s="17"/>
      <c r="U10841" s="17"/>
      <c r="V10841" s="17"/>
      <c r="W10841" s="17"/>
    </row>
    <row r="10842" spans="3:23">
      <c r="C10842" s="3"/>
      <c r="E10842" s="2"/>
      <c r="H10842" s="40"/>
      <c r="I10842" s="10"/>
      <c r="J10842" s="9"/>
      <c r="K10842" s="53"/>
      <c r="L10842" s="54"/>
      <c r="P10842" s="17"/>
      <c r="Q10842" s="17"/>
      <c r="R10842" s="17"/>
      <c r="S10842" s="17"/>
      <c r="T10842" s="17"/>
      <c r="U10842" s="17"/>
      <c r="V10842" s="17"/>
      <c r="W10842" s="17"/>
    </row>
    <row r="10843" spans="3:23">
      <c r="C10843" s="3"/>
      <c r="E10843" s="2"/>
      <c r="H10843" s="40"/>
      <c r="I10843" s="10"/>
      <c r="J10843" s="9"/>
      <c r="K10843" s="53"/>
      <c r="L10843" s="54"/>
      <c r="P10843" s="17"/>
      <c r="Q10843" s="17"/>
      <c r="R10843" s="17"/>
      <c r="S10843" s="17"/>
      <c r="T10843" s="17"/>
      <c r="U10843" s="17"/>
      <c r="V10843" s="17"/>
      <c r="W10843" s="17"/>
    </row>
    <row r="10844" spans="3:23">
      <c r="C10844" s="3"/>
      <c r="E10844" s="2"/>
      <c r="H10844" s="40"/>
      <c r="I10844" s="10"/>
      <c r="J10844" s="9"/>
      <c r="K10844" s="53"/>
      <c r="L10844" s="54"/>
      <c r="P10844" s="17"/>
      <c r="Q10844" s="17"/>
      <c r="R10844" s="17"/>
      <c r="S10844" s="17"/>
      <c r="T10844" s="17"/>
      <c r="U10844" s="17"/>
      <c r="V10844" s="17"/>
      <c r="W10844" s="17"/>
    </row>
    <row r="10845" spans="3:23">
      <c r="C10845" s="3"/>
      <c r="E10845" s="2"/>
      <c r="H10845" s="40"/>
      <c r="I10845" s="10"/>
      <c r="J10845" s="9"/>
      <c r="K10845" s="53"/>
      <c r="L10845" s="54"/>
      <c r="P10845" s="17"/>
      <c r="Q10845" s="17"/>
      <c r="R10845" s="17"/>
      <c r="S10845" s="17"/>
      <c r="T10845" s="17"/>
      <c r="U10845" s="17"/>
      <c r="V10845" s="17"/>
      <c r="W10845" s="17"/>
    </row>
    <row r="10846" spans="3:23">
      <c r="C10846" s="3"/>
      <c r="E10846" s="2"/>
      <c r="H10846" s="40"/>
      <c r="I10846" s="10"/>
      <c r="J10846" s="9"/>
      <c r="K10846" s="53"/>
      <c r="L10846" s="54"/>
      <c r="P10846" s="17"/>
      <c r="Q10846" s="17"/>
      <c r="R10846" s="17"/>
      <c r="S10846" s="17"/>
      <c r="T10846" s="17"/>
      <c r="U10846" s="17"/>
      <c r="V10846" s="17"/>
      <c r="W10846" s="17"/>
    </row>
    <row r="10847" spans="3:23">
      <c r="C10847" s="3"/>
      <c r="E10847" s="2"/>
      <c r="H10847" s="40"/>
      <c r="I10847" s="10"/>
      <c r="J10847" s="9"/>
      <c r="K10847" s="53"/>
      <c r="L10847" s="54"/>
      <c r="P10847" s="17"/>
      <c r="Q10847" s="17"/>
      <c r="R10847" s="17"/>
      <c r="S10847" s="17"/>
      <c r="T10847" s="17"/>
      <c r="U10847" s="17"/>
      <c r="V10847" s="17"/>
      <c r="W10847" s="17"/>
    </row>
    <row r="10848" spans="3:23">
      <c r="C10848" s="3"/>
      <c r="E10848" s="2"/>
      <c r="H10848" s="40"/>
      <c r="I10848" s="10"/>
      <c r="J10848" s="9"/>
      <c r="K10848" s="53"/>
      <c r="L10848" s="54"/>
      <c r="P10848" s="17"/>
      <c r="Q10848" s="17"/>
      <c r="R10848" s="17"/>
      <c r="S10848" s="17"/>
      <c r="T10848" s="17"/>
      <c r="U10848" s="17"/>
      <c r="V10848" s="17"/>
      <c r="W10848" s="17"/>
    </row>
    <row r="10849" spans="3:23">
      <c r="C10849" s="3"/>
      <c r="E10849" s="2"/>
      <c r="H10849" s="40"/>
      <c r="I10849" s="10"/>
      <c r="J10849" s="9"/>
      <c r="K10849" s="53"/>
      <c r="L10849" s="54"/>
      <c r="P10849" s="17"/>
      <c r="Q10849" s="17"/>
      <c r="R10849" s="17"/>
      <c r="S10849" s="17"/>
      <c r="T10849" s="17"/>
      <c r="U10849" s="17"/>
      <c r="V10849" s="17"/>
      <c r="W10849" s="17"/>
    </row>
    <row r="10850" spans="3:23">
      <c r="C10850" s="3"/>
      <c r="E10850" s="2"/>
      <c r="H10850" s="40"/>
      <c r="I10850" s="10"/>
      <c r="J10850" s="9"/>
      <c r="K10850" s="53"/>
      <c r="L10850" s="54"/>
      <c r="P10850" s="17"/>
      <c r="Q10850" s="17"/>
      <c r="R10850" s="17"/>
      <c r="S10850" s="17"/>
      <c r="T10850" s="17"/>
      <c r="U10850" s="17"/>
      <c r="V10850" s="17"/>
      <c r="W10850" s="17"/>
    </row>
    <row r="10851" spans="3:23">
      <c r="C10851" s="3"/>
      <c r="E10851" s="2"/>
      <c r="H10851" s="40"/>
      <c r="I10851" s="10"/>
      <c r="J10851" s="9"/>
      <c r="K10851" s="53"/>
      <c r="L10851" s="54"/>
      <c r="P10851" s="17"/>
      <c r="Q10851" s="17"/>
      <c r="R10851" s="17"/>
      <c r="S10851" s="17"/>
      <c r="T10851" s="17"/>
      <c r="U10851" s="17"/>
      <c r="V10851" s="17"/>
      <c r="W10851" s="17"/>
    </row>
    <row r="10852" spans="3:23">
      <c r="C10852" s="3"/>
      <c r="E10852" s="2"/>
      <c r="H10852" s="40"/>
      <c r="I10852" s="10"/>
      <c r="J10852" s="9"/>
      <c r="K10852" s="53"/>
      <c r="L10852" s="54"/>
      <c r="P10852" s="17"/>
      <c r="Q10852" s="17"/>
      <c r="R10852" s="17"/>
      <c r="S10852" s="17"/>
      <c r="T10852" s="17"/>
      <c r="U10852" s="17"/>
      <c r="V10852" s="17"/>
      <c r="W10852" s="17"/>
    </row>
    <row r="10853" spans="3:23">
      <c r="C10853" s="3"/>
      <c r="E10853" s="2"/>
      <c r="H10853" s="40"/>
      <c r="I10853" s="10"/>
      <c r="J10853" s="9"/>
      <c r="K10853" s="53"/>
      <c r="L10853" s="54"/>
      <c r="P10853" s="17"/>
      <c r="Q10853" s="17"/>
      <c r="R10853" s="17"/>
      <c r="S10853" s="17"/>
      <c r="T10853" s="17"/>
      <c r="U10853" s="17"/>
      <c r="V10853" s="17"/>
      <c r="W10853" s="17"/>
    </row>
    <row r="10854" spans="3:23">
      <c r="C10854" s="3"/>
      <c r="E10854" s="2"/>
      <c r="H10854" s="40"/>
      <c r="I10854" s="10"/>
      <c r="J10854" s="9"/>
      <c r="K10854" s="53"/>
      <c r="L10854" s="54"/>
      <c r="P10854" s="17"/>
      <c r="Q10854" s="17"/>
      <c r="R10854" s="17"/>
      <c r="S10854" s="17"/>
      <c r="T10854" s="17"/>
      <c r="U10854" s="17"/>
      <c r="V10854" s="17"/>
      <c r="W10854" s="17"/>
    </row>
    <row r="10855" spans="3:23">
      <c r="C10855" s="3"/>
      <c r="E10855" s="2"/>
      <c r="H10855" s="40"/>
      <c r="I10855" s="10"/>
      <c r="J10855" s="9"/>
      <c r="K10855" s="53"/>
      <c r="L10855" s="54"/>
      <c r="P10855" s="17"/>
      <c r="Q10855" s="17"/>
      <c r="R10855" s="17"/>
      <c r="S10855" s="17"/>
      <c r="T10855" s="17"/>
      <c r="U10855" s="17"/>
      <c r="V10855" s="17"/>
      <c r="W10855" s="17"/>
    </row>
    <row r="10856" spans="3:23">
      <c r="C10856" s="3"/>
      <c r="E10856" s="2"/>
      <c r="H10856" s="40"/>
      <c r="I10856" s="10"/>
      <c r="J10856" s="9"/>
      <c r="K10856" s="53"/>
      <c r="L10856" s="54"/>
      <c r="P10856" s="17"/>
      <c r="Q10856" s="17"/>
      <c r="R10856" s="17"/>
      <c r="S10856" s="17"/>
      <c r="T10856" s="17"/>
      <c r="U10856" s="17"/>
      <c r="V10856" s="17"/>
      <c r="W10856" s="17"/>
    </row>
    <row r="10857" spans="3:23">
      <c r="C10857" s="3"/>
      <c r="E10857" s="2"/>
      <c r="H10857" s="40"/>
      <c r="I10857" s="10"/>
      <c r="J10857" s="9"/>
      <c r="K10857" s="53"/>
      <c r="L10857" s="54"/>
      <c r="P10857" s="17"/>
      <c r="Q10857" s="17"/>
      <c r="R10857" s="17"/>
      <c r="S10857" s="17"/>
      <c r="T10857" s="17"/>
      <c r="U10857" s="17"/>
      <c r="V10857" s="17"/>
      <c r="W10857" s="17"/>
    </row>
    <row r="10858" spans="3:23">
      <c r="C10858" s="3"/>
      <c r="E10858" s="2"/>
      <c r="H10858" s="40"/>
      <c r="I10858" s="10"/>
      <c r="J10858" s="9"/>
      <c r="K10858" s="53"/>
      <c r="L10858" s="54"/>
      <c r="P10858" s="17"/>
      <c r="Q10858" s="17"/>
      <c r="R10858" s="17"/>
      <c r="S10858" s="17"/>
      <c r="T10858" s="17"/>
      <c r="U10858" s="17"/>
      <c r="V10858" s="17"/>
      <c r="W10858" s="17"/>
    </row>
    <row r="10859" spans="3:23">
      <c r="C10859" s="3"/>
      <c r="E10859" s="2"/>
      <c r="H10859" s="40"/>
      <c r="I10859" s="10"/>
      <c r="J10859" s="9"/>
      <c r="K10859" s="53"/>
      <c r="L10859" s="54"/>
      <c r="P10859" s="17"/>
      <c r="Q10859" s="17"/>
      <c r="R10859" s="17"/>
      <c r="S10859" s="17"/>
      <c r="T10859" s="17"/>
      <c r="U10859" s="17"/>
      <c r="V10859" s="17"/>
      <c r="W10859" s="17"/>
    </row>
    <row r="10860" spans="3:23">
      <c r="C10860" s="3"/>
      <c r="E10860" s="2"/>
      <c r="H10860" s="40"/>
      <c r="I10860" s="10"/>
      <c r="J10860" s="9"/>
      <c r="K10860" s="53"/>
      <c r="L10860" s="54"/>
      <c r="P10860" s="17"/>
      <c r="Q10860" s="17"/>
      <c r="R10860" s="17"/>
      <c r="S10860" s="17"/>
      <c r="T10860" s="17"/>
      <c r="U10860" s="17"/>
      <c r="V10860" s="17"/>
      <c r="W10860" s="17"/>
    </row>
    <row r="10861" spans="3:23">
      <c r="C10861" s="3"/>
      <c r="E10861" s="2"/>
      <c r="H10861" s="40"/>
      <c r="I10861" s="10"/>
      <c r="J10861" s="9"/>
      <c r="K10861" s="53"/>
      <c r="L10861" s="54"/>
      <c r="P10861" s="17"/>
      <c r="Q10861" s="17"/>
      <c r="R10861" s="17"/>
      <c r="S10861" s="17"/>
      <c r="T10861" s="17"/>
      <c r="U10861" s="17"/>
      <c r="V10861" s="17"/>
      <c r="W10861" s="17"/>
    </row>
    <row r="10862" spans="3:23">
      <c r="C10862" s="3"/>
      <c r="E10862" s="2"/>
      <c r="H10862" s="40"/>
      <c r="I10862" s="10"/>
      <c r="J10862" s="9"/>
      <c r="K10862" s="53"/>
      <c r="L10862" s="54"/>
      <c r="P10862" s="17"/>
      <c r="Q10862" s="17"/>
      <c r="R10862" s="17"/>
      <c r="S10862" s="17"/>
      <c r="T10862" s="17"/>
      <c r="U10862" s="17"/>
      <c r="V10862" s="17"/>
      <c r="W10862" s="17"/>
    </row>
    <row r="10863" spans="3:23">
      <c r="C10863" s="3"/>
      <c r="E10863" s="2"/>
      <c r="H10863" s="40"/>
      <c r="I10863" s="10"/>
      <c r="J10863" s="9"/>
      <c r="K10863" s="53"/>
      <c r="L10863" s="54"/>
      <c r="P10863" s="17"/>
      <c r="Q10863" s="17"/>
      <c r="R10863" s="17"/>
      <c r="S10863" s="17"/>
      <c r="T10863" s="17"/>
      <c r="U10863" s="17"/>
      <c r="V10863" s="17"/>
      <c r="W10863" s="17"/>
    </row>
    <row r="10864" spans="3:23">
      <c r="C10864" s="3"/>
      <c r="E10864" s="2"/>
      <c r="H10864" s="40"/>
      <c r="I10864" s="10"/>
      <c r="J10864" s="9"/>
      <c r="K10864" s="53"/>
      <c r="L10864" s="54"/>
      <c r="P10864" s="17"/>
      <c r="Q10864" s="17"/>
      <c r="R10864" s="17"/>
      <c r="S10864" s="17"/>
      <c r="T10864" s="17"/>
      <c r="U10864" s="17"/>
      <c r="V10864" s="17"/>
      <c r="W10864" s="17"/>
    </row>
    <row r="10865" spans="3:23">
      <c r="C10865" s="3"/>
      <c r="E10865" s="2"/>
      <c r="H10865" s="40"/>
      <c r="I10865" s="10"/>
      <c r="J10865" s="9"/>
      <c r="K10865" s="53"/>
      <c r="L10865" s="54"/>
      <c r="P10865" s="17"/>
      <c r="Q10865" s="17"/>
      <c r="R10865" s="17"/>
      <c r="S10865" s="17"/>
      <c r="T10865" s="17"/>
      <c r="U10865" s="17"/>
      <c r="V10865" s="17"/>
      <c r="W10865" s="17"/>
    </row>
    <row r="10866" spans="3:23">
      <c r="C10866" s="3"/>
      <c r="E10866" s="2"/>
      <c r="H10866" s="40"/>
      <c r="I10866" s="10"/>
      <c r="J10866" s="9"/>
      <c r="K10866" s="53"/>
      <c r="L10866" s="54"/>
      <c r="P10866" s="17"/>
      <c r="Q10866" s="17"/>
      <c r="R10866" s="17"/>
      <c r="S10866" s="17"/>
      <c r="T10866" s="17"/>
      <c r="U10866" s="17"/>
      <c r="V10866" s="17"/>
      <c r="W10866" s="17"/>
    </row>
    <row r="10867" spans="3:23">
      <c r="C10867" s="3"/>
      <c r="E10867" s="2"/>
      <c r="H10867" s="40"/>
      <c r="I10867" s="10"/>
      <c r="J10867" s="9"/>
      <c r="K10867" s="53"/>
      <c r="L10867" s="54"/>
      <c r="P10867" s="17"/>
      <c r="Q10867" s="17"/>
      <c r="R10867" s="17"/>
      <c r="S10867" s="17"/>
      <c r="T10867" s="17"/>
      <c r="U10867" s="17"/>
      <c r="V10867" s="17"/>
      <c r="W10867" s="17"/>
    </row>
    <row r="10868" spans="3:23">
      <c r="C10868" s="3"/>
      <c r="E10868" s="2"/>
      <c r="H10868" s="40"/>
      <c r="I10868" s="10"/>
      <c r="J10868" s="9"/>
      <c r="K10868" s="53"/>
      <c r="L10868" s="54"/>
      <c r="P10868" s="17"/>
      <c r="Q10868" s="17"/>
      <c r="R10868" s="17"/>
      <c r="S10868" s="17"/>
      <c r="T10868" s="17"/>
      <c r="U10868" s="17"/>
      <c r="V10868" s="17"/>
      <c r="W10868" s="17"/>
    </row>
    <row r="10869" spans="3:23">
      <c r="C10869" s="3"/>
      <c r="E10869" s="2"/>
      <c r="H10869" s="40"/>
      <c r="I10869" s="10"/>
      <c r="J10869" s="9"/>
      <c r="K10869" s="53"/>
      <c r="L10869" s="54"/>
      <c r="P10869" s="17"/>
      <c r="Q10869" s="17"/>
      <c r="R10869" s="17"/>
      <c r="S10869" s="17"/>
      <c r="T10869" s="17"/>
      <c r="U10869" s="17"/>
      <c r="V10869" s="17"/>
      <c r="W10869" s="17"/>
    </row>
    <row r="10870" spans="3:23">
      <c r="C10870" s="3"/>
      <c r="E10870" s="2"/>
      <c r="H10870" s="40"/>
      <c r="I10870" s="10"/>
      <c r="J10870" s="9"/>
      <c r="K10870" s="53"/>
      <c r="L10870" s="54"/>
      <c r="P10870" s="17"/>
      <c r="Q10870" s="17"/>
      <c r="R10870" s="17"/>
      <c r="S10870" s="17"/>
      <c r="T10870" s="17"/>
      <c r="U10870" s="17"/>
      <c r="V10870" s="17"/>
      <c r="W10870" s="17"/>
    </row>
    <row r="10871" spans="3:23">
      <c r="C10871" s="3"/>
      <c r="E10871" s="2"/>
      <c r="H10871" s="40"/>
      <c r="I10871" s="10"/>
      <c r="J10871" s="9"/>
      <c r="K10871" s="53"/>
      <c r="L10871" s="54"/>
      <c r="P10871" s="17"/>
      <c r="Q10871" s="17"/>
      <c r="R10871" s="17"/>
      <c r="S10871" s="17"/>
      <c r="T10871" s="17"/>
      <c r="U10871" s="17"/>
      <c r="V10871" s="17"/>
      <c r="W10871" s="17"/>
    </row>
    <row r="10872" spans="3:23">
      <c r="C10872" s="3"/>
      <c r="E10872" s="2"/>
      <c r="H10872" s="40"/>
      <c r="I10872" s="10"/>
      <c r="J10872" s="9"/>
      <c r="K10872" s="53"/>
      <c r="L10872" s="54"/>
      <c r="P10872" s="17"/>
      <c r="Q10872" s="17"/>
      <c r="R10872" s="17"/>
      <c r="S10872" s="17"/>
      <c r="T10872" s="17"/>
      <c r="U10872" s="17"/>
      <c r="V10872" s="17"/>
      <c r="W10872" s="17"/>
    </row>
    <row r="10873" spans="3:23">
      <c r="C10873" s="3"/>
      <c r="E10873" s="2"/>
      <c r="H10873" s="40"/>
      <c r="I10873" s="10"/>
      <c r="J10873" s="9"/>
      <c r="K10873" s="53"/>
      <c r="L10873" s="54"/>
      <c r="P10873" s="17"/>
      <c r="Q10873" s="17"/>
      <c r="R10873" s="17"/>
      <c r="S10873" s="17"/>
      <c r="T10873" s="17"/>
      <c r="U10873" s="17"/>
      <c r="V10873" s="17"/>
      <c r="W10873" s="17"/>
    </row>
    <row r="10874" spans="3:23">
      <c r="C10874" s="3"/>
      <c r="E10874" s="2"/>
      <c r="H10874" s="40"/>
      <c r="I10874" s="10"/>
      <c r="J10874" s="9"/>
      <c r="K10874" s="53"/>
      <c r="L10874" s="54"/>
      <c r="P10874" s="17"/>
      <c r="Q10874" s="17"/>
      <c r="R10874" s="17"/>
      <c r="S10874" s="17"/>
      <c r="T10874" s="17"/>
      <c r="U10874" s="17"/>
      <c r="V10874" s="17"/>
      <c r="W10874" s="17"/>
    </row>
    <row r="10875" spans="3:23">
      <c r="C10875" s="3"/>
      <c r="E10875" s="2"/>
      <c r="H10875" s="40"/>
      <c r="I10875" s="10"/>
      <c r="J10875" s="9"/>
      <c r="K10875" s="53"/>
      <c r="L10875" s="54"/>
      <c r="P10875" s="17"/>
      <c r="Q10875" s="17"/>
      <c r="R10875" s="17"/>
      <c r="S10875" s="17"/>
      <c r="T10875" s="17"/>
      <c r="U10875" s="17"/>
      <c r="V10875" s="17"/>
      <c r="W10875" s="17"/>
    </row>
    <row r="10876" spans="3:23">
      <c r="C10876" s="3"/>
      <c r="E10876" s="2"/>
      <c r="H10876" s="40"/>
      <c r="I10876" s="10"/>
      <c r="J10876" s="9"/>
      <c r="K10876" s="53"/>
      <c r="L10876" s="54"/>
      <c r="P10876" s="17"/>
      <c r="Q10876" s="17"/>
      <c r="R10876" s="17"/>
      <c r="S10876" s="17"/>
      <c r="T10876" s="17"/>
      <c r="U10876" s="17"/>
      <c r="V10876" s="17"/>
      <c r="W10876" s="17"/>
    </row>
    <row r="10877" spans="3:23">
      <c r="C10877" s="3"/>
      <c r="E10877" s="2"/>
      <c r="H10877" s="40"/>
      <c r="I10877" s="10"/>
      <c r="J10877" s="9"/>
      <c r="K10877" s="53"/>
      <c r="L10877" s="54"/>
      <c r="P10877" s="17"/>
      <c r="Q10877" s="17"/>
      <c r="R10877" s="17"/>
      <c r="S10877" s="17"/>
      <c r="T10877" s="17"/>
      <c r="U10877" s="17"/>
      <c r="V10877" s="17"/>
      <c r="W10877" s="17"/>
    </row>
    <row r="10878" spans="3:23">
      <c r="C10878" s="3"/>
      <c r="E10878" s="2"/>
      <c r="H10878" s="40"/>
      <c r="I10878" s="10"/>
      <c r="J10878" s="9"/>
      <c r="K10878" s="53"/>
      <c r="L10878" s="54"/>
      <c r="P10878" s="17"/>
      <c r="Q10878" s="17"/>
      <c r="R10878" s="17"/>
      <c r="S10878" s="17"/>
      <c r="T10878" s="17"/>
      <c r="U10878" s="17"/>
      <c r="V10878" s="17"/>
      <c r="W10878" s="17"/>
    </row>
    <row r="10879" spans="3:23">
      <c r="C10879" s="3"/>
      <c r="E10879" s="2"/>
      <c r="H10879" s="40"/>
      <c r="I10879" s="10"/>
      <c r="J10879" s="9"/>
      <c r="K10879" s="53"/>
      <c r="L10879" s="54"/>
      <c r="P10879" s="17"/>
      <c r="Q10879" s="17"/>
      <c r="R10879" s="17"/>
      <c r="S10879" s="17"/>
      <c r="T10879" s="17"/>
      <c r="U10879" s="17"/>
      <c r="V10879" s="17"/>
      <c r="W10879" s="17"/>
    </row>
    <row r="10880" spans="3:23">
      <c r="C10880" s="3"/>
      <c r="E10880" s="2"/>
      <c r="H10880" s="40"/>
      <c r="I10880" s="10"/>
      <c r="J10880" s="9"/>
      <c r="K10880" s="53"/>
      <c r="L10880" s="54"/>
      <c r="P10880" s="17"/>
      <c r="Q10880" s="17"/>
      <c r="R10880" s="17"/>
      <c r="S10880" s="17"/>
      <c r="T10880" s="17"/>
      <c r="U10880" s="17"/>
      <c r="V10880" s="17"/>
      <c r="W10880" s="17"/>
    </row>
    <row r="10881" spans="3:23">
      <c r="C10881" s="3"/>
      <c r="E10881" s="2"/>
      <c r="H10881" s="40"/>
      <c r="I10881" s="10"/>
      <c r="J10881" s="9"/>
      <c r="K10881" s="53"/>
      <c r="L10881" s="54"/>
      <c r="P10881" s="17"/>
      <c r="Q10881" s="17"/>
      <c r="R10881" s="17"/>
      <c r="S10881" s="17"/>
      <c r="T10881" s="17"/>
      <c r="U10881" s="17"/>
      <c r="V10881" s="17"/>
      <c r="W10881" s="17"/>
    </row>
    <row r="10882" spans="3:23">
      <c r="C10882" s="3"/>
      <c r="E10882" s="2"/>
      <c r="H10882" s="40"/>
      <c r="I10882" s="10"/>
      <c r="J10882" s="9"/>
      <c r="K10882" s="53"/>
      <c r="L10882" s="54"/>
      <c r="P10882" s="17"/>
      <c r="Q10882" s="17"/>
      <c r="R10882" s="17"/>
      <c r="S10882" s="17"/>
      <c r="T10882" s="17"/>
      <c r="U10882" s="17"/>
      <c r="V10882" s="17"/>
      <c r="W10882" s="17"/>
    </row>
    <row r="10883" spans="3:23">
      <c r="C10883" s="3"/>
      <c r="E10883" s="2"/>
      <c r="H10883" s="40"/>
      <c r="I10883" s="10"/>
      <c r="J10883" s="9"/>
      <c r="K10883" s="53"/>
      <c r="L10883" s="54"/>
      <c r="P10883" s="17"/>
      <c r="Q10883" s="17"/>
      <c r="R10883" s="17"/>
      <c r="S10883" s="17"/>
      <c r="T10883" s="17"/>
      <c r="U10883" s="17"/>
      <c r="V10883" s="17"/>
      <c r="W10883" s="17"/>
    </row>
    <row r="10884" spans="3:23">
      <c r="C10884" s="3"/>
      <c r="E10884" s="2"/>
      <c r="H10884" s="40"/>
      <c r="I10884" s="10"/>
      <c r="J10884" s="9"/>
      <c r="K10884" s="53"/>
      <c r="L10884" s="54"/>
      <c r="P10884" s="17"/>
      <c r="Q10884" s="17"/>
      <c r="R10884" s="17"/>
      <c r="S10884" s="17"/>
      <c r="T10884" s="17"/>
      <c r="U10884" s="17"/>
      <c r="V10884" s="17"/>
      <c r="W10884" s="17"/>
    </row>
    <row r="10885" spans="3:23">
      <c r="C10885" s="3"/>
      <c r="E10885" s="2"/>
      <c r="H10885" s="40"/>
      <c r="I10885" s="10"/>
      <c r="J10885" s="9"/>
      <c r="K10885" s="53"/>
      <c r="L10885" s="54"/>
      <c r="P10885" s="17"/>
      <c r="Q10885" s="17"/>
      <c r="R10885" s="17"/>
      <c r="S10885" s="17"/>
      <c r="T10885" s="17"/>
      <c r="U10885" s="17"/>
      <c r="V10885" s="17"/>
      <c r="W10885" s="17"/>
    </row>
    <row r="10886" spans="3:23">
      <c r="C10886" s="3"/>
      <c r="E10886" s="2"/>
      <c r="H10886" s="40"/>
      <c r="I10886" s="10"/>
      <c r="J10886" s="9"/>
      <c r="K10886" s="53"/>
      <c r="L10886" s="54"/>
      <c r="P10886" s="17"/>
      <c r="Q10886" s="17"/>
      <c r="R10886" s="17"/>
      <c r="S10886" s="17"/>
      <c r="T10886" s="17"/>
      <c r="U10886" s="17"/>
      <c r="V10886" s="17"/>
      <c r="W10886" s="17"/>
    </row>
    <row r="10887" spans="3:23">
      <c r="C10887" s="3"/>
      <c r="E10887" s="2"/>
      <c r="H10887" s="40"/>
      <c r="I10887" s="10"/>
      <c r="J10887" s="9"/>
      <c r="K10887" s="53"/>
      <c r="L10887" s="54"/>
      <c r="P10887" s="17"/>
      <c r="Q10887" s="17"/>
      <c r="R10887" s="17"/>
      <c r="S10887" s="17"/>
      <c r="T10887" s="17"/>
      <c r="U10887" s="17"/>
      <c r="V10887" s="17"/>
      <c r="W10887" s="17"/>
    </row>
    <row r="10888" spans="3:23">
      <c r="C10888" s="3"/>
      <c r="E10888" s="2"/>
      <c r="H10888" s="40"/>
      <c r="I10888" s="10"/>
      <c r="J10888" s="9"/>
      <c r="K10888" s="53"/>
      <c r="L10888" s="54"/>
      <c r="P10888" s="17"/>
      <c r="Q10888" s="17"/>
      <c r="R10888" s="17"/>
      <c r="S10888" s="17"/>
      <c r="T10888" s="17"/>
      <c r="U10888" s="17"/>
      <c r="V10888" s="17"/>
      <c r="W10888" s="17"/>
    </row>
    <row r="10889" spans="3:23">
      <c r="C10889" s="3"/>
      <c r="E10889" s="2"/>
      <c r="H10889" s="40"/>
      <c r="I10889" s="10"/>
      <c r="J10889" s="9"/>
      <c r="K10889" s="53"/>
      <c r="L10889" s="54"/>
      <c r="P10889" s="17"/>
      <c r="Q10889" s="17"/>
      <c r="R10889" s="17"/>
      <c r="S10889" s="17"/>
      <c r="T10889" s="17"/>
      <c r="U10889" s="17"/>
      <c r="V10889" s="17"/>
      <c r="W10889" s="17"/>
    </row>
    <row r="10890" spans="3:23">
      <c r="C10890" s="3"/>
      <c r="E10890" s="2"/>
      <c r="H10890" s="40"/>
      <c r="I10890" s="10"/>
      <c r="J10890" s="9"/>
      <c r="K10890" s="53"/>
      <c r="L10890" s="54"/>
      <c r="P10890" s="17"/>
      <c r="Q10890" s="17"/>
      <c r="R10890" s="17"/>
      <c r="S10890" s="17"/>
      <c r="T10890" s="17"/>
      <c r="U10890" s="17"/>
      <c r="V10890" s="17"/>
      <c r="W10890" s="17"/>
    </row>
    <row r="10891" spans="3:23">
      <c r="C10891" s="3"/>
      <c r="E10891" s="2"/>
      <c r="H10891" s="40"/>
      <c r="I10891" s="10"/>
      <c r="J10891" s="9"/>
      <c r="K10891" s="53"/>
      <c r="L10891" s="54"/>
      <c r="P10891" s="17"/>
      <c r="Q10891" s="17"/>
      <c r="R10891" s="17"/>
      <c r="S10891" s="17"/>
      <c r="T10891" s="17"/>
      <c r="U10891" s="17"/>
      <c r="V10891" s="17"/>
      <c r="W10891" s="17"/>
    </row>
    <row r="10892" spans="3:23">
      <c r="C10892" s="3"/>
      <c r="E10892" s="2"/>
      <c r="H10892" s="40"/>
      <c r="I10892" s="10"/>
      <c r="J10892" s="9"/>
      <c r="K10892" s="53"/>
      <c r="L10892" s="54"/>
      <c r="P10892" s="17"/>
      <c r="Q10892" s="17"/>
      <c r="R10892" s="17"/>
      <c r="S10892" s="17"/>
      <c r="T10892" s="17"/>
      <c r="U10892" s="17"/>
      <c r="V10892" s="17"/>
      <c r="W10892" s="17"/>
    </row>
    <row r="10893" spans="3:23">
      <c r="C10893" s="3"/>
      <c r="E10893" s="2"/>
      <c r="H10893" s="40"/>
      <c r="I10893" s="10"/>
      <c r="J10893" s="9"/>
      <c r="K10893" s="53"/>
      <c r="L10893" s="54"/>
      <c r="P10893" s="17"/>
      <c r="Q10893" s="17"/>
      <c r="R10893" s="17"/>
      <c r="S10893" s="17"/>
      <c r="T10893" s="17"/>
      <c r="U10893" s="17"/>
      <c r="V10893" s="17"/>
      <c r="W10893" s="17"/>
    </row>
    <row r="10894" spans="3:23">
      <c r="C10894" s="3"/>
      <c r="E10894" s="2"/>
      <c r="H10894" s="40"/>
      <c r="I10894" s="10"/>
      <c r="J10894" s="9"/>
      <c r="K10894" s="53"/>
      <c r="L10894" s="54"/>
      <c r="P10894" s="17"/>
      <c r="Q10894" s="17"/>
      <c r="R10894" s="17"/>
      <c r="S10894" s="17"/>
      <c r="T10894" s="17"/>
      <c r="U10894" s="17"/>
      <c r="V10894" s="17"/>
      <c r="W10894" s="17"/>
    </row>
    <row r="10895" spans="3:23">
      <c r="C10895" s="3"/>
      <c r="E10895" s="2"/>
      <c r="H10895" s="40"/>
      <c r="I10895" s="10"/>
      <c r="J10895" s="9"/>
      <c r="K10895" s="53"/>
      <c r="L10895" s="54"/>
      <c r="P10895" s="17"/>
      <c r="Q10895" s="17"/>
      <c r="R10895" s="17"/>
      <c r="S10895" s="17"/>
      <c r="T10895" s="17"/>
      <c r="U10895" s="17"/>
      <c r="V10895" s="17"/>
      <c r="W10895" s="17"/>
    </row>
    <row r="10896" spans="3:23">
      <c r="C10896" s="3"/>
      <c r="E10896" s="2"/>
      <c r="H10896" s="40"/>
      <c r="I10896" s="10"/>
      <c r="J10896" s="9"/>
      <c r="K10896" s="53"/>
      <c r="L10896" s="54"/>
      <c r="P10896" s="17"/>
      <c r="Q10896" s="17"/>
      <c r="R10896" s="17"/>
      <c r="S10896" s="17"/>
      <c r="T10896" s="17"/>
      <c r="U10896" s="17"/>
      <c r="V10896" s="17"/>
      <c r="W10896" s="17"/>
    </row>
    <row r="10897" spans="3:23">
      <c r="C10897" s="3"/>
      <c r="E10897" s="2"/>
      <c r="H10897" s="40"/>
      <c r="I10897" s="10"/>
      <c r="J10897" s="9"/>
      <c r="K10897" s="53"/>
      <c r="L10897" s="54"/>
      <c r="P10897" s="17"/>
      <c r="Q10897" s="17"/>
      <c r="R10897" s="17"/>
      <c r="S10897" s="17"/>
      <c r="T10897" s="17"/>
      <c r="U10897" s="17"/>
      <c r="V10897" s="17"/>
      <c r="W10897" s="17"/>
    </row>
    <row r="10898" spans="3:23">
      <c r="C10898" s="3"/>
      <c r="E10898" s="2"/>
      <c r="H10898" s="40"/>
      <c r="I10898" s="10"/>
      <c r="J10898" s="9"/>
      <c r="K10898" s="53"/>
      <c r="L10898" s="54"/>
      <c r="P10898" s="17"/>
      <c r="Q10898" s="17"/>
      <c r="R10898" s="17"/>
      <c r="S10898" s="17"/>
      <c r="T10898" s="17"/>
      <c r="U10898" s="17"/>
      <c r="V10898" s="17"/>
      <c r="W10898" s="17"/>
    </row>
    <row r="10899" spans="3:23">
      <c r="C10899" s="3"/>
      <c r="E10899" s="2"/>
      <c r="H10899" s="40"/>
      <c r="I10899" s="10"/>
      <c r="J10899" s="9"/>
      <c r="K10899" s="53"/>
      <c r="L10899" s="54"/>
      <c r="P10899" s="17"/>
      <c r="Q10899" s="17"/>
      <c r="R10899" s="17"/>
      <c r="S10899" s="17"/>
      <c r="T10899" s="17"/>
      <c r="U10899" s="17"/>
      <c r="V10899" s="17"/>
      <c r="W10899" s="17"/>
    </row>
    <row r="10900" spans="3:23">
      <c r="C10900" s="3"/>
      <c r="E10900" s="2"/>
      <c r="H10900" s="40"/>
      <c r="I10900" s="10"/>
      <c r="J10900" s="9"/>
      <c r="K10900" s="53"/>
      <c r="L10900" s="54"/>
      <c r="P10900" s="17"/>
      <c r="Q10900" s="17"/>
      <c r="R10900" s="17"/>
      <c r="S10900" s="17"/>
      <c r="T10900" s="17"/>
      <c r="U10900" s="17"/>
      <c r="V10900" s="17"/>
      <c r="W10900" s="17"/>
    </row>
    <row r="10901" spans="3:23">
      <c r="C10901" s="3"/>
      <c r="E10901" s="2"/>
      <c r="H10901" s="40"/>
      <c r="I10901" s="10"/>
      <c r="J10901" s="9"/>
      <c r="K10901" s="53"/>
      <c r="L10901" s="54"/>
      <c r="P10901" s="17"/>
      <c r="Q10901" s="17"/>
      <c r="R10901" s="17"/>
      <c r="S10901" s="17"/>
      <c r="T10901" s="17"/>
      <c r="U10901" s="17"/>
      <c r="V10901" s="17"/>
      <c r="W10901" s="17"/>
    </row>
    <row r="10902" spans="3:23">
      <c r="C10902" s="3"/>
      <c r="E10902" s="2"/>
      <c r="H10902" s="40"/>
      <c r="I10902" s="10"/>
      <c r="J10902" s="9"/>
      <c r="K10902" s="53"/>
      <c r="L10902" s="54"/>
      <c r="P10902" s="17"/>
      <c r="Q10902" s="17"/>
      <c r="R10902" s="17"/>
      <c r="S10902" s="17"/>
      <c r="T10902" s="17"/>
      <c r="U10902" s="17"/>
      <c r="V10902" s="17"/>
      <c r="W10902" s="17"/>
    </row>
    <row r="10903" spans="3:23">
      <c r="C10903" s="3"/>
      <c r="E10903" s="2"/>
      <c r="H10903" s="40"/>
      <c r="I10903" s="10"/>
      <c r="J10903" s="9"/>
      <c r="K10903" s="53"/>
      <c r="L10903" s="54"/>
      <c r="P10903" s="17"/>
      <c r="Q10903" s="17"/>
      <c r="R10903" s="17"/>
      <c r="S10903" s="17"/>
      <c r="T10903" s="17"/>
      <c r="U10903" s="17"/>
      <c r="V10903" s="17"/>
      <c r="W10903" s="17"/>
    </row>
    <row r="10904" spans="3:23">
      <c r="C10904" s="3"/>
      <c r="E10904" s="2"/>
      <c r="H10904" s="40"/>
      <c r="I10904" s="10"/>
      <c r="J10904" s="9"/>
      <c r="K10904" s="53"/>
      <c r="L10904" s="54"/>
      <c r="P10904" s="17"/>
      <c r="Q10904" s="17"/>
      <c r="R10904" s="17"/>
      <c r="S10904" s="17"/>
      <c r="T10904" s="17"/>
      <c r="U10904" s="17"/>
      <c r="V10904" s="17"/>
      <c r="W10904" s="17"/>
    </row>
    <row r="10905" spans="3:23">
      <c r="C10905" s="3"/>
      <c r="E10905" s="2"/>
      <c r="H10905" s="40"/>
      <c r="I10905" s="10"/>
      <c r="J10905" s="9"/>
      <c r="K10905" s="53"/>
      <c r="L10905" s="54"/>
      <c r="P10905" s="17"/>
      <c r="Q10905" s="17"/>
      <c r="R10905" s="17"/>
      <c r="S10905" s="17"/>
      <c r="T10905" s="17"/>
      <c r="U10905" s="17"/>
      <c r="V10905" s="17"/>
      <c r="W10905" s="17"/>
    </row>
    <row r="10906" spans="3:23">
      <c r="C10906" s="3"/>
      <c r="E10906" s="2"/>
      <c r="H10906" s="40"/>
      <c r="I10906" s="10"/>
      <c r="J10906" s="9"/>
      <c r="K10906" s="53"/>
      <c r="L10906" s="54"/>
      <c r="P10906" s="17"/>
      <c r="Q10906" s="17"/>
      <c r="R10906" s="17"/>
      <c r="S10906" s="17"/>
      <c r="T10906" s="17"/>
      <c r="U10906" s="17"/>
      <c r="V10906" s="17"/>
      <c r="W10906" s="17"/>
    </row>
    <row r="10907" spans="3:23">
      <c r="C10907" s="3"/>
      <c r="E10907" s="2"/>
      <c r="H10907" s="40"/>
      <c r="I10907" s="10"/>
      <c r="J10907" s="9"/>
      <c r="K10907" s="53"/>
      <c r="L10907" s="54"/>
      <c r="P10907" s="17"/>
      <c r="Q10907" s="17"/>
      <c r="R10907" s="17"/>
      <c r="S10907" s="17"/>
      <c r="T10907" s="17"/>
      <c r="U10907" s="17"/>
      <c r="V10907" s="17"/>
      <c r="W10907" s="17"/>
    </row>
    <row r="10908" spans="3:23">
      <c r="C10908" s="3"/>
      <c r="E10908" s="2"/>
      <c r="H10908" s="40"/>
      <c r="I10908" s="10"/>
      <c r="J10908" s="9"/>
      <c r="K10908" s="53"/>
      <c r="L10908" s="54"/>
      <c r="P10908" s="17"/>
      <c r="Q10908" s="17"/>
      <c r="R10908" s="17"/>
      <c r="S10908" s="17"/>
      <c r="T10908" s="17"/>
      <c r="U10908" s="17"/>
      <c r="V10908" s="17"/>
      <c r="W10908" s="17"/>
    </row>
    <row r="10909" spans="3:23">
      <c r="C10909" s="3"/>
      <c r="E10909" s="2"/>
      <c r="H10909" s="40"/>
      <c r="I10909" s="10"/>
      <c r="J10909" s="9"/>
      <c r="K10909" s="53"/>
      <c r="L10909" s="54"/>
      <c r="P10909" s="17"/>
      <c r="Q10909" s="17"/>
      <c r="R10909" s="17"/>
      <c r="S10909" s="17"/>
      <c r="T10909" s="17"/>
      <c r="U10909" s="17"/>
      <c r="V10909" s="17"/>
      <c r="W10909" s="17"/>
    </row>
    <row r="10910" spans="3:23">
      <c r="C10910" s="3"/>
      <c r="E10910" s="2"/>
      <c r="H10910" s="40"/>
      <c r="I10910" s="10"/>
      <c r="J10910" s="9"/>
      <c r="K10910" s="53"/>
      <c r="L10910" s="54"/>
      <c r="P10910" s="17"/>
      <c r="Q10910" s="17"/>
      <c r="R10910" s="17"/>
      <c r="S10910" s="17"/>
      <c r="T10910" s="17"/>
      <c r="U10910" s="17"/>
      <c r="V10910" s="17"/>
      <c r="W10910" s="17"/>
    </row>
    <row r="10911" spans="3:23">
      <c r="C10911" s="3"/>
      <c r="E10911" s="2"/>
      <c r="H10911" s="40"/>
      <c r="I10911" s="10"/>
      <c r="J10911" s="9"/>
      <c r="K10911" s="53"/>
      <c r="L10911" s="54"/>
      <c r="P10911" s="17"/>
      <c r="Q10911" s="17"/>
      <c r="R10911" s="17"/>
      <c r="S10911" s="17"/>
      <c r="T10911" s="17"/>
      <c r="U10911" s="17"/>
      <c r="V10911" s="17"/>
      <c r="W10911" s="17"/>
    </row>
    <row r="10912" spans="3:23">
      <c r="C10912" s="3"/>
      <c r="E10912" s="2"/>
      <c r="H10912" s="40"/>
      <c r="I10912" s="10"/>
      <c r="J10912" s="9"/>
      <c r="K10912" s="53"/>
      <c r="L10912" s="54"/>
      <c r="P10912" s="17"/>
      <c r="Q10912" s="17"/>
      <c r="R10912" s="17"/>
      <c r="S10912" s="17"/>
      <c r="T10912" s="17"/>
      <c r="U10912" s="17"/>
      <c r="V10912" s="17"/>
      <c r="W10912" s="17"/>
    </row>
    <row r="10913" spans="3:23">
      <c r="C10913" s="3"/>
      <c r="E10913" s="2"/>
      <c r="H10913" s="40"/>
      <c r="I10913" s="10"/>
      <c r="J10913" s="9"/>
      <c r="K10913" s="53"/>
      <c r="L10913" s="54"/>
      <c r="P10913" s="17"/>
      <c r="Q10913" s="17"/>
      <c r="R10913" s="17"/>
      <c r="S10913" s="17"/>
      <c r="T10913" s="17"/>
      <c r="U10913" s="17"/>
      <c r="V10913" s="17"/>
      <c r="W10913" s="17"/>
    </row>
    <row r="10914" spans="3:23">
      <c r="C10914" s="3"/>
      <c r="E10914" s="2"/>
      <c r="H10914" s="40"/>
      <c r="I10914" s="10"/>
      <c r="J10914" s="9"/>
      <c r="K10914" s="53"/>
      <c r="L10914" s="54"/>
      <c r="P10914" s="17"/>
      <c r="Q10914" s="17"/>
      <c r="R10914" s="17"/>
      <c r="S10914" s="17"/>
      <c r="T10914" s="17"/>
      <c r="U10914" s="17"/>
      <c r="V10914" s="17"/>
      <c r="W10914" s="17"/>
    </row>
    <row r="10915" spans="3:23">
      <c r="C10915" s="3"/>
      <c r="E10915" s="2"/>
      <c r="H10915" s="40"/>
      <c r="I10915" s="10"/>
      <c r="J10915" s="9"/>
      <c r="K10915" s="53"/>
      <c r="L10915" s="54"/>
      <c r="P10915" s="17"/>
      <c r="Q10915" s="17"/>
      <c r="R10915" s="17"/>
      <c r="S10915" s="17"/>
      <c r="T10915" s="17"/>
      <c r="U10915" s="17"/>
      <c r="V10915" s="17"/>
      <c r="W10915" s="17"/>
    </row>
    <row r="10916" spans="3:23">
      <c r="C10916" s="3"/>
      <c r="E10916" s="2"/>
      <c r="H10916" s="40"/>
      <c r="I10916" s="10"/>
      <c r="J10916" s="9"/>
      <c r="K10916" s="53"/>
      <c r="L10916" s="54"/>
      <c r="P10916" s="17"/>
      <c r="Q10916" s="17"/>
      <c r="R10916" s="17"/>
      <c r="S10916" s="17"/>
      <c r="T10916" s="17"/>
      <c r="U10916" s="17"/>
      <c r="V10916" s="17"/>
      <c r="W10916" s="17"/>
    </row>
    <row r="10917" spans="3:23">
      <c r="C10917" s="3"/>
      <c r="E10917" s="2"/>
      <c r="H10917" s="40"/>
      <c r="I10917" s="10"/>
      <c r="J10917" s="9"/>
      <c r="K10917" s="53"/>
      <c r="L10917" s="54"/>
      <c r="P10917" s="17"/>
      <c r="Q10917" s="17"/>
      <c r="R10917" s="17"/>
      <c r="S10917" s="17"/>
      <c r="T10917" s="17"/>
      <c r="U10917" s="17"/>
      <c r="V10917" s="17"/>
      <c r="W10917" s="17"/>
    </row>
    <row r="10918" spans="3:23">
      <c r="C10918" s="3"/>
      <c r="E10918" s="2"/>
      <c r="H10918" s="40"/>
      <c r="I10918" s="10"/>
      <c r="J10918" s="9"/>
      <c r="K10918" s="53"/>
      <c r="L10918" s="54"/>
      <c r="P10918" s="17"/>
      <c r="Q10918" s="17"/>
      <c r="R10918" s="17"/>
      <c r="S10918" s="17"/>
      <c r="T10918" s="17"/>
      <c r="U10918" s="17"/>
      <c r="V10918" s="17"/>
      <c r="W10918" s="17"/>
    </row>
    <row r="10919" spans="3:23">
      <c r="C10919" s="3"/>
      <c r="E10919" s="2"/>
      <c r="H10919" s="40"/>
      <c r="I10919" s="10"/>
      <c r="J10919" s="9"/>
      <c r="K10919" s="53"/>
      <c r="L10919" s="54"/>
      <c r="P10919" s="17"/>
      <c r="Q10919" s="17"/>
      <c r="R10919" s="17"/>
      <c r="S10919" s="17"/>
      <c r="T10919" s="17"/>
      <c r="U10919" s="17"/>
      <c r="V10919" s="17"/>
      <c r="W10919" s="17"/>
    </row>
    <row r="10920" spans="3:23">
      <c r="C10920" s="3"/>
      <c r="E10920" s="2"/>
      <c r="H10920" s="40"/>
      <c r="I10920" s="10"/>
      <c r="J10920" s="9"/>
      <c r="K10920" s="53"/>
      <c r="L10920" s="54"/>
      <c r="P10920" s="17"/>
      <c r="Q10920" s="17"/>
      <c r="R10920" s="17"/>
      <c r="S10920" s="17"/>
      <c r="T10920" s="17"/>
      <c r="U10920" s="17"/>
      <c r="V10920" s="17"/>
      <c r="W10920" s="17"/>
    </row>
    <row r="10921" spans="3:23">
      <c r="C10921" s="3"/>
      <c r="E10921" s="2"/>
      <c r="H10921" s="40"/>
      <c r="I10921" s="10"/>
      <c r="J10921" s="9"/>
      <c r="K10921" s="53"/>
      <c r="L10921" s="54"/>
      <c r="P10921" s="17"/>
      <c r="Q10921" s="17"/>
      <c r="R10921" s="17"/>
      <c r="S10921" s="17"/>
      <c r="T10921" s="17"/>
      <c r="U10921" s="17"/>
      <c r="V10921" s="17"/>
      <c r="W10921" s="17"/>
    </row>
    <row r="10922" spans="3:23">
      <c r="C10922" s="3"/>
      <c r="E10922" s="2"/>
      <c r="H10922" s="40"/>
      <c r="I10922" s="10"/>
      <c r="J10922" s="9"/>
      <c r="K10922" s="53"/>
      <c r="L10922" s="54"/>
      <c r="P10922" s="17"/>
      <c r="Q10922" s="17"/>
      <c r="R10922" s="17"/>
      <c r="S10922" s="17"/>
      <c r="T10922" s="17"/>
      <c r="U10922" s="17"/>
      <c r="V10922" s="17"/>
      <c r="W10922" s="17"/>
    </row>
    <row r="10923" spans="3:23">
      <c r="C10923" s="3"/>
      <c r="E10923" s="2"/>
      <c r="H10923" s="40"/>
      <c r="I10923" s="10"/>
      <c r="J10923" s="9"/>
      <c r="K10923" s="53"/>
      <c r="L10923" s="54"/>
      <c r="P10923" s="17"/>
      <c r="Q10923" s="17"/>
      <c r="R10923" s="17"/>
      <c r="S10923" s="17"/>
      <c r="T10923" s="17"/>
      <c r="U10923" s="17"/>
      <c r="V10923" s="17"/>
      <c r="W10923" s="17"/>
    </row>
    <row r="10924" spans="3:23">
      <c r="C10924" s="3"/>
      <c r="E10924" s="2"/>
      <c r="H10924" s="40"/>
      <c r="I10924" s="10"/>
      <c r="J10924" s="9"/>
      <c r="K10924" s="53"/>
      <c r="L10924" s="54"/>
      <c r="P10924" s="17"/>
      <c r="Q10924" s="17"/>
      <c r="R10924" s="17"/>
      <c r="S10924" s="17"/>
      <c r="T10924" s="17"/>
      <c r="U10924" s="17"/>
      <c r="V10924" s="17"/>
      <c r="W10924" s="17"/>
    </row>
    <row r="10925" spans="3:23">
      <c r="C10925" s="3"/>
      <c r="E10925" s="2"/>
      <c r="H10925" s="40"/>
      <c r="I10925" s="10"/>
      <c r="J10925" s="9"/>
      <c r="K10925" s="53"/>
      <c r="L10925" s="54"/>
      <c r="P10925" s="17"/>
      <c r="Q10925" s="17"/>
      <c r="R10925" s="17"/>
      <c r="S10925" s="17"/>
      <c r="T10925" s="17"/>
      <c r="U10925" s="17"/>
      <c r="V10925" s="17"/>
      <c r="W10925" s="17"/>
    </row>
    <row r="10926" spans="3:23">
      <c r="C10926" s="3"/>
      <c r="E10926" s="2"/>
      <c r="H10926" s="40"/>
      <c r="I10926" s="10"/>
      <c r="J10926" s="9"/>
      <c r="K10926" s="53"/>
      <c r="L10926" s="54"/>
      <c r="P10926" s="17"/>
      <c r="Q10926" s="17"/>
      <c r="R10926" s="17"/>
      <c r="S10926" s="17"/>
      <c r="T10926" s="17"/>
      <c r="U10926" s="17"/>
      <c r="V10926" s="17"/>
      <c r="W10926" s="17"/>
    </row>
    <row r="10927" spans="3:23">
      <c r="C10927" s="3"/>
      <c r="E10927" s="2"/>
      <c r="H10927" s="40"/>
      <c r="I10927" s="10"/>
      <c r="J10927" s="9"/>
      <c r="K10927" s="53"/>
      <c r="L10927" s="54"/>
      <c r="P10927" s="17"/>
      <c r="Q10927" s="17"/>
      <c r="R10927" s="17"/>
      <c r="S10927" s="17"/>
      <c r="T10927" s="17"/>
      <c r="U10927" s="17"/>
      <c r="V10927" s="17"/>
      <c r="W10927" s="17"/>
    </row>
    <row r="10928" spans="3:23">
      <c r="C10928" s="3"/>
      <c r="E10928" s="2"/>
      <c r="H10928" s="40"/>
      <c r="I10928" s="10"/>
      <c r="J10928" s="9"/>
      <c r="K10928" s="53"/>
      <c r="L10928" s="54"/>
      <c r="P10928" s="17"/>
      <c r="Q10928" s="17"/>
      <c r="R10928" s="17"/>
      <c r="S10928" s="17"/>
      <c r="T10928" s="17"/>
      <c r="U10928" s="17"/>
      <c r="V10928" s="17"/>
      <c r="W10928" s="17"/>
    </row>
    <row r="10929" spans="3:23">
      <c r="C10929" s="3"/>
      <c r="E10929" s="2"/>
      <c r="H10929" s="40"/>
      <c r="I10929" s="10"/>
      <c r="J10929" s="9"/>
      <c r="K10929" s="53"/>
      <c r="L10929" s="54"/>
      <c r="P10929" s="17"/>
      <c r="Q10929" s="17"/>
      <c r="R10929" s="17"/>
      <c r="S10929" s="17"/>
      <c r="T10929" s="17"/>
      <c r="U10929" s="17"/>
      <c r="V10929" s="17"/>
      <c r="W10929" s="17"/>
    </row>
    <row r="10930" spans="3:23">
      <c r="C10930" s="3"/>
      <c r="E10930" s="2"/>
      <c r="H10930" s="40"/>
      <c r="I10930" s="10"/>
      <c r="J10930" s="9"/>
      <c r="K10930" s="53"/>
      <c r="L10930" s="54"/>
      <c r="P10930" s="17"/>
      <c r="Q10930" s="17"/>
      <c r="R10930" s="17"/>
      <c r="S10930" s="17"/>
      <c r="T10930" s="17"/>
      <c r="U10930" s="17"/>
      <c r="V10930" s="17"/>
      <c r="W10930" s="17"/>
    </row>
    <row r="10931" spans="3:23">
      <c r="C10931" s="3"/>
      <c r="E10931" s="2"/>
      <c r="H10931" s="40"/>
      <c r="I10931" s="10"/>
      <c r="J10931" s="9"/>
      <c r="K10931" s="53"/>
      <c r="L10931" s="54"/>
      <c r="P10931" s="17"/>
      <c r="Q10931" s="17"/>
      <c r="R10931" s="17"/>
      <c r="S10931" s="17"/>
      <c r="T10931" s="17"/>
      <c r="U10931" s="17"/>
      <c r="V10931" s="17"/>
      <c r="W10931" s="17"/>
    </row>
    <row r="10932" spans="3:23">
      <c r="C10932" s="3"/>
      <c r="E10932" s="2"/>
      <c r="H10932" s="40"/>
      <c r="I10932" s="10"/>
      <c r="J10932" s="9"/>
      <c r="K10932" s="53"/>
      <c r="L10932" s="54"/>
      <c r="P10932" s="17"/>
      <c r="Q10932" s="17"/>
      <c r="R10932" s="17"/>
      <c r="S10932" s="17"/>
      <c r="T10932" s="17"/>
      <c r="U10932" s="17"/>
      <c r="V10932" s="17"/>
      <c r="W10932" s="17"/>
    </row>
    <row r="10933" spans="3:23">
      <c r="C10933" s="3"/>
      <c r="E10933" s="2"/>
      <c r="H10933" s="40"/>
      <c r="I10933" s="10"/>
      <c r="J10933" s="9"/>
      <c r="K10933" s="53"/>
      <c r="L10933" s="54"/>
      <c r="P10933" s="17"/>
      <c r="Q10933" s="17"/>
      <c r="R10933" s="17"/>
      <c r="S10933" s="17"/>
      <c r="T10933" s="17"/>
      <c r="U10933" s="17"/>
      <c r="V10933" s="17"/>
      <c r="W10933" s="17"/>
    </row>
    <row r="10934" spans="3:23">
      <c r="C10934" s="3"/>
      <c r="E10934" s="2"/>
      <c r="H10934" s="40"/>
      <c r="I10934" s="10"/>
      <c r="J10934" s="9"/>
      <c r="K10934" s="53"/>
      <c r="L10934" s="54"/>
      <c r="P10934" s="17"/>
      <c r="Q10934" s="17"/>
      <c r="R10934" s="17"/>
      <c r="S10934" s="17"/>
      <c r="T10934" s="17"/>
      <c r="U10934" s="17"/>
      <c r="V10934" s="17"/>
      <c r="W10934" s="17"/>
    </row>
    <row r="10935" spans="3:23">
      <c r="C10935" s="3"/>
      <c r="E10935" s="2"/>
      <c r="H10935" s="40"/>
      <c r="I10935" s="10"/>
      <c r="J10935" s="9"/>
      <c r="K10935" s="53"/>
      <c r="L10935" s="54"/>
      <c r="P10935" s="17"/>
      <c r="Q10935" s="17"/>
      <c r="R10935" s="17"/>
      <c r="S10935" s="17"/>
      <c r="T10935" s="17"/>
      <c r="U10935" s="17"/>
      <c r="V10935" s="17"/>
      <c r="W10935" s="17"/>
    </row>
    <row r="10936" spans="3:23">
      <c r="C10936" s="3"/>
      <c r="E10936" s="2"/>
      <c r="H10936" s="40"/>
      <c r="I10936" s="10"/>
      <c r="J10936" s="9"/>
      <c r="K10936" s="53"/>
      <c r="L10936" s="54"/>
      <c r="P10936" s="17"/>
      <c r="Q10936" s="17"/>
      <c r="R10936" s="17"/>
      <c r="S10936" s="17"/>
      <c r="T10936" s="17"/>
      <c r="U10936" s="17"/>
      <c r="V10936" s="17"/>
      <c r="W10936" s="17"/>
    </row>
    <row r="10937" spans="3:23">
      <c r="C10937" s="3"/>
      <c r="E10937" s="2"/>
      <c r="H10937" s="40"/>
      <c r="I10937" s="10"/>
      <c r="J10937" s="9"/>
      <c r="K10937" s="53"/>
      <c r="L10937" s="54"/>
      <c r="P10937" s="17"/>
      <c r="Q10937" s="17"/>
      <c r="R10937" s="17"/>
      <c r="S10937" s="17"/>
      <c r="T10937" s="17"/>
      <c r="U10937" s="17"/>
      <c r="V10937" s="17"/>
      <c r="W10937" s="17"/>
    </row>
    <row r="10938" spans="3:23">
      <c r="C10938" s="3"/>
      <c r="E10938" s="2"/>
      <c r="H10938" s="40"/>
      <c r="I10938" s="10"/>
      <c r="J10938" s="9"/>
      <c r="K10938" s="53"/>
      <c r="L10938" s="54"/>
      <c r="P10938" s="17"/>
      <c r="Q10938" s="17"/>
      <c r="R10938" s="17"/>
      <c r="S10938" s="17"/>
      <c r="T10938" s="17"/>
      <c r="U10938" s="17"/>
      <c r="V10938" s="17"/>
      <c r="W10938" s="17"/>
    </row>
    <row r="10939" spans="3:23">
      <c r="C10939" s="3"/>
      <c r="E10939" s="2"/>
      <c r="H10939" s="40"/>
      <c r="I10939" s="10"/>
      <c r="J10939" s="9"/>
      <c r="K10939" s="53"/>
      <c r="L10939" s="54"/>
      <c r="P10939" s="17"/>
      <c r="Q10939" s="17"/>
      <c r="R10939" s="17"/>
      <c r="S10939" s="17"/>
      <c r="T10939" s="17"/>
      <c r="U10939" s="17"/>
      <c r="V10939" s="17"/>
      <c r="W10939" s="17"/>
    </row>
    <row r="10940" spans="3:23">
      <c r="C10940" s="3"/>
      <c r="E10940" s="2"/>
      <c r="H10940" s="40"/>
      <c r="I10940" s="10"/>
      <c r="J10940" s="9"/>
      <c r="K10940" s="53"/>
      <c r="L10940" s="54"/>
      <c r="P10940" s="17"/>
      <c r="Q10940" s="17"/>
      <c r="R10940" s="17"/>
      <c r="S10940" s="17"/>
      <c r="T10940" s="17"/>
      <c r="U10940" s="17"/>
      <c r="V10940" s="17"/>
      <c r="W10940" s="17"/>
    </row>
    <row r="10941" spans="3:23">
      <c r="C10941" s="3"/>
      <c r="E10941" s="2"/>
      <c r="H10941" s="40"/>
      <c r="I10941" s="10"/>
      <c r="J10941" s="9"/>
      <c r="K10941" s="53"/>
      <c r="L10941" s="54"/>
      <c r="P10941" s="17"/>
      <c r="Q10941" s="17"/>
      <c r="R10941" s="17"/>
      <c r="S10941" s="17"/>
      <c r="T10941" s="17"/>
      <c r="U10941" s="17"/>
      <c r="V10941" s="17"/>
      <c r="W10941" s="17"/>
    </row>
    <row r="10942" spans="3:23">
      <c r="C10942" s="3"/>
      <c r="E10942" s="2"/>
      <c r="H10942" s="40"/>
      <c r="I10942" s="10"/>
      <c r="J10942" s="9"/>
      <c r="K10942" s="53"/>
      <c r="L10942" s="54"/>
      <c r="P10942" s="17"/>
      <c r="Q10942" s="17"/>
      <c r="R10942" s="17"/>
      <c r="S10942" s="17"/>
      <c r="T10942" s="17"/>
      <c r="U10942" s="17"/>
      <c r="V10942" s="17"/>
      <c r="W10942" s="17"/>
    </row>
    <row r="10943" spans="3:23">
      <c r="C10943" s="3"/>
      <c r="E10943" s="2"/>
      <c r="H10943" s="40"/>
      <c r="I10943" s="10"/>
      <c r="J10943" s="9"/>
      <c r="K10943" s="53"/>
      <c r="L10943" s="54"/>
      <c r="P10943" s="17"/>
      <c r="Q10943" s="17"/>
      <c r="R10943" s="17"/>
      <c r="S10943" s="17"/>
      <c r="T10943" s="17"/>
      <c r="U10943" s="17"/>
      <c r="V10943" s="17"/>
      <c r="W10943" s="17"/>
    </row>
    <row r="10944" spans="3:23">
      <c r="C10944" s="3"/>
      <c r="E10944" s="2"/>
      <c r="H10944" s="40"/>
      <c r="I10944" s="10"/>
      <c r="J10944" s="9"/>
      <c r="K10944" s="53"/>
      <c r="L10944" s="54"/>
      <c r="P10944" s="17"/>
      <c r="Q10944" s="17"/>
      <c r="R10944" s="17"/>
      <c r="S10944" s="17"/>
      <c r="T10944" s="17"/>
      <c r="U10944" s="17"/>
      <c r="V10944" s="17"/>
      <c r="W10944" s="17"/>
    </row>
    <row r="10945" spans="3:23">
      <c r="C10945" s="3"/>
      <c r="E10945" s="2"/>
      <c r="H10945" s="40"/>
      <c r="I10945" s="10"/>
      <c r="J10945" s="9"/>
      <c r="K10945" s="53"/>
      <c r="L10945" s="54"/>
      <c r="P10945" s="17"/>
      <c r="Q10945" s="17"/>
      <c r="R10945" s="17"/>
      <c r="S10945" s="17"/>
      <c r="T10945" s="17"/>
      <c r="U10945" s="17"/>
      <c r="V10945" s="17"/>
      <c r="W10945" s="17"/>
    </row>
    <row r="10946" spans="3:23">
      <c r="C10946" s="3"/>
      <c r="E10946" s="2"/>
      <c r="H10946" s="40"/>
      <c r="I10946" s="10"/>
      <c r="J10946" s="9"/>
      <c r="K10946" s="53"/>
      <c r="L10946" s="54"/>
      <c r="P10946" s="17"/>
      <c r="Q10946" s="17"/>
      <c r="R10946" s="17"/>
      <c r="S10946" s="17"/>
      <c r="T10946" s="17"/>
      <c r="U10946" s="17"/>
      <c r="V10946" s="17"/>
      <c r="W10946" s="17"/>
    </row>
    <row r="10947" spans="3:23">
      <c r="C10947" s="3"/>
      <c r="E10947" s="2"/>
      <c r="H10947" s="40"/>
      <c r="I10947" s="10"/>
      <c r="J10947" s="9"/>
      <c r="K10947" s="53"/>
      <c r="L10947" s="54"/>
      <c r="P10947" s="17"/>
      <c r="Q10947" s="17"/>
      <c r="R10947" s="17"/>
      <c r="S10947" s="17"/>
      <c r="T10947" s="17"/>
      <c r="U10947" s="17"/>
      <c r="V10947" s="17"/>
      <c r="W10947" s="17"/>
    </row>
    <row r="10948" spans="3:23">
      <c r="C10948" s="3"/>
      <c r="E10948" s="2"/>
      <c r="H10948" s="40"/>
      <c r="I10948" s="10"/>
      <c r="J10948" s="9"/>
      <c r="K10948" s="53"/>
      <c r="L10948" s="54"/>
      <c r="P10948" s="17"/>
      <c r="Q10948" s="17"/>
      <c r="R10948" s="17"/>
      <c r="S10948" s="17"/>
      <c r="T10948" s="17"/>
      <c r="U10948" s="17"/>
      <c r="V10948" s="17"/>
      <c r="W10948" s="17"/>
    </row>
    <row r="10949" spans="3:23">
      <c r="C10949" s="3"/>
      <c r="E10949" s="2"/>
      <c r="H10949" s="40"/>
      <c r="I10949" s="10"/>
      <c r="J10949" s="9"/>
      <c r="K10949" s="53"/>
      <c r="L10949" s="54"/>
      <c r="P10949" s="17"/>
      <c r="Q10949" s="17"/>
      <c r="R10949" s="17"/>
      <c r="S10949" s="17"/>
      <c r="T10949" s="17"/>
      <c r="U10949" s="17"/>
      <c r="V10949" s="17"/>
      <c r="W10949" s="17"/>
    </row>
    <row r="10950" spans="3:23">
      <c r="C10950" s="3"/>
      <c r="E10950" s="2"/>
      <c r="H10950" s="40"/>
      <c r="I10950" s="10"/>
      <c r="J10950" s="9"/>
      <c r="K10950" s="53"/>
      <c r="L10950" s="54"/>
      <c r="P10950" s="17"/>
      <c r="Q10950" s="17"/>
      <c r="R10950" s="17"/>
      <c r="S10950" s="17"/>
      <c r="T10950" s="17"/>
      <c r="U10950" s="17"/>
      <c r="V10950" s="17"/>
      <c r="W10950" s="17"/>
    </row>
    <row r="10951" spans="3:23">
      <c r="C10951" s="3"/>
      <c r="E10951" s="2"/>
      <c r="H10951" s="40"/>
      <c r="I10951" s="10"/>
      <c r="J10951" s="9"/>
      <c r="K10951" s="53"/>
      <c r="L10951" s="54"/>
      <c r="P10951" s="17"/>
      <c r="Q10951" s="17"/>
      <c r="R10951" s="17"/>
      <c r="S10951" s="17"/>
      <c r="T10951" s="17"/>
      <c r="U10951" s="17"/>
      <c r="V10951" s="17"/>
      <c r="W10951" s="17"/>
    </row>
    <row r="10952" spans="3:23">
      <c r="C10952" s="3"/>
      <c r="E10952" s="2"/>
      <c r="H10952" s="40"/>
      <c r="I10952" s="10"/>
      <c r="J10952" s="9"/>
      <c r="K10952" s="53"/>
      <c r="L10952" s="54"/>
      <c r="P10952" s="17"/>
      <c r="Q10952" s="17"/>
      <c r="R10952" s="17"/>
      <c r="S10952" s="17"/>
      <c r="T10952" s="17"/>
      <c r="U10952" s="17"/>
      <c r="V10952" s="17"/>
      <c r="W10952" s="17"/>
    </row>
    <row r="10953" spans="3:23">
      <c r="C10953" s="3"/>
      <c r="E10953" s="2"/>
      <c r="H10953" s="40"/>
      <c r="I10953" s="10"/>
      <c r="J10953" s="9"/>
      <c r="K10953" s="53"/>
      <c r="L10953" s="54"/>
      <c r="P10953" s="17"/>
      <c r="Q10953" s="17"/>
      <c r="R10953" s="17"/>
      <c r="S10953" s="17"/>
      <c r="T10953" s="17"/>
      <c r="U10953" s="17"/>
      <c r="V10953" s="17"/>
      <c r="W10953" s="17"/>
    </row>
    <row r="10954" spans="3:23">
      <c r="C10954" s="3"/>
      <c r="E10954" s="2"/>
      <c r="H10954" s="40"/>
      <c r="I10954" s="10"/>
      <c r="J10954" s="9"/>
      <c r="K10954" s="53"/>
      <c r="L10954" s="54"/>
      <c r="P10954" s="17"/>
      <c r="Q10954" s="17"/>
      <c r="R10954" s="17"/>
      <c r="S10954" s="17"/>
      <c r="T10954" s="17"/>
      <c r="U10954" s="17"/>
      <c r="V10954" s="17"/>
      <c r="W10954" s="17"/>
    </row>
    <row r="10955" spans="3:23">
      <c r="C10955" s="3"/>
      <c r="E10955" s="2"/>
      <c r="H10955" s="40"/>
      <c r="I10955" s="10"/>
      <c r="J10955" s="9"/>
      <c r="K10955" s="53"/>
      <c r="L10955" s="54"/>
      <c r="P10955" s="17"/>
      <c r="Q10955" s="17"/>
      <c r="R10955" s="17"/>
      <c r="S10955" s="17"/>
      <c r="T10955" s="17"/>
      <c r="U10955" s="17"/>
      <c r="V10955" s="17"/>
      <c r="W10955" s="17"/>
    </row>
    <row r="10956" spans="3:23">
      <c r="C10956" s="3"/>
      <c r="E10956" s="2"/>
      <c r="H10956" s="40"/>
      <c r="I10956" s="10"/>
      <c r="J10956" s="9"/>
      <c r="K10956" s="53"/>
      <c r="L10956" s="54"/>
      <c r="P10956" s="17"/>
      <c r="Q10956" s="17"/>
      <c r="R10956" s="17"/>
      <c r="S10956" s="17"/>
      <c r="T10956" s="17"/>
      <c r="U10956" s="17"/>
      <c r="V10956" s="17"/>
      <c r="W10956" s="17"/>
    </row>
    <row r="10957" spans="3:23">
      <c r="C10957" s="3"/>
      <c r="E10957" s="2"/>
      <c r="H10957" s="40"/>
      <c r="I10957" s="10"/>
      <c r="J10957" s="9"/>
      <c r="K10957" s="53"/>
      <c r="L10957" s="54"/>
      <c r="P10957" s="17"/>
      <c r="Q10957" s="17"/>
      <c r="R10957" s="17"/>
      <c r="S10957" s="17"/>
      <c r="T10957" s="17"/>
      <c r="U10957" s="17"/>
      <c r="V10957" s="17"/>
      <c r="W10957" s="17"/>
    </row>
    <row r="10958" spans="3:23">
      <c r="C10958" s="3"/>
      <c r="E10958" s="2"/>
      <c r="H10958" s="40"/>
      <c r="I10958" s="10"/>
      <c r="J10958" s="9"/>
      <c r="K10958" s="53"/>
      <c r="L10958" s="54"/>
      <c r="P10958" s="17"/>
      <c r="Q10958" s="17"/>
      <c r="R10958" s="17"/>
      <c r="S10958" s="17"/>
      <c r="T10958" s="17"/>
      <c r="U10958" s="17"/>
      <c r="V10958" s="17"/>
      <c r="W10958" s="17"/>
    </row>
    <row r="10959" spans="3:23">
      <c r="C10959" s="3"/>
      <c r="E10959" s="2"/>
      <c r="H10959" s="40"/>
      <c r="I10959" s="10"/>
      <c r="J10959" s="9"/>
      <c r="K10959" s="53"/>
      <c r="L10959" s="54"/>
      <c r="P10959" s="17"/>
      <c r="Q10959" s="17"/>
      <c r="R10959" s="17"/>
      <c r="S10959" s="17"/>
      <c r="T10959" s="17"/>
      <c r="U10959" s="17"/>
      <c r="V10959" s="17"/>
      <c r="W10959" s="17"/>
    </row>
    <row r="10960" spans="3:23">
      <c r="C10960" s="3"/>
      <c r="E10960" s="2"/>
      <c r="H10960" s="40"/>
      <c r="I10960" s="10"/>
      <c r="J10960" s="9"/>
      <c r="K10960" s="53"/>
      <c r="L10960" s="54"/>
      <c r="P10960" s="17"/>
      <c r="Q10960" s="17"/>
      <c r="R10960" s="17"/>
      <c r="S10960" s="17"/>
      <c r="T10960" s="17"/>
      <c r="U10960" s="17"/>
      <c r="V10960" s="17"/>
      <c r="W10960" s="17"/>
    </row>
    <row r="10961" spans="3:23">
      <c r="C10961" s="3"/>
      <c r="E10961" s="2"/>
      <c r="H10961" s="40"/>
      <c r="I10961" s="10"/>
      <c r="J10961" s="9"/>
      <c r="K10961" s="53"/>
      <c r="L10961" s="54"/>
      <c r="P10961" s="17"/>
      <c r="Q10961" s="17"/>
      <c r="R10961" s="17"/>
      <c r="S10961" s="17"/>
      <c r="T10961" s="17"/>
      <c r="U10961" s="17"/>
      <c r="V10961" s="17"/>
      <c r="W10961" s="17"/>
    </row>
    <row r="10962" spans="3:23">
      <c r="C10962" s="3"/>
      <c r="E10962" s="2"/>
      <c r="H10962" s="40"/>
      <c r="I10962" s="10"/>
      <c r="J10962" s="9"/>
      <c r="K10962" s="53"/>
      <c r="L10962" s="54"/>
      <c r="P10962" s="17"/>
      <c r="Q10962" s="17"/>
      <c r="R10962" s="17"/>
      <c r="S10962" s="17"/>
      <c r="T10962" s="17"/>
      <c r="U10962" s="17"/>
      <c r="V10962" s="17"/>
      <c r="W10962" s="17"/>
    </row>
    <row r="10963" spans="3:23">
      <c r="C10963" s="3"/>
      <c r="E10963" s="2"/>
      <c r="H10963" s="40"/>
      <c r="I10963" s="10"/>
      <c r="J10963" s="9"/>
      <c r="K10963" s="53"/>
      <c r="L10963" s="54"/>
      <c r="P10963" s="17"/>
      <c r="Q10963" s="17"/>
      <c r="R10963" s="17"/>
      <c r="S10963" s="17"/>
      <c r="T10963" s="17"/>
      <c r="U10963" s="17"/>
      <c r="V10963" s="17"/>
      <c r="W10963" s="17"/>
    </row>
    <row r="10964" spans="3:23">
      <c r="C10964" s="3"/>
      <c r="E10964" s="2"/>
      <c r="H10964" s="40"/>
      <c r="I10964" s="10"/>
      <c r="J10964" s="9"/>
      <c r="K10964" s="53"/>
      <c r="L10964" s="54"/>
      <c r="P10964" s="17"/>
      <c r="Q10964" s="17"/>
      <c r="R10964" s="17"/>
      <c r="S10964" s="17"/>
      <c r="T10964" s="17"/>
      <c r="U10964" s="17"/>
      <c r="V10964" s="17"/>
      <c r="W10964" s="17"/>
    </row>
    <row r="10965" spans="3:23">
      <c r="C10965" s="3"/>
      <c r="E10965" s="2"/>
      <c r="H10965" s="40"/>
      <c r="I10965" s="10"/>
      <c r="J10965" s="9"/>
      <c r="K10965" s="53"/>
      <c r="L10965" s="54"/>
      <c r="P10965" s="17"/>
      <c r="Q10965" s="17"/>
      <c r="R10965" s="17"/>
      <c r="S10965" s="17"/>
      <c r="T10965" s="17"/>
      <c r="U10965" s="17"/>
      <c r="V10965" s="17"/>
      <c r="W10965" s="17"/>
    </row>
    <row r="10966" spans="3:23">
      <c r="C10966" s="3"/>
      <c r="E10966" s="2"/>
      <c r="H10966" s="40"/>
      <c r="I10966" s="10"/>
      <c r="J10966" s="9"/>
      <c r="K10966" s="53"/>
      <c r="L10966" s="54"/>
      <c r="P10966" s="17"/>
      <c r="Q10966" s="17"/>
      <c r="R10966" s="17"/>
      <c r="S10966" s="17"/>
      <c r="T10966" s="17"/>
      <c r="U10966" s="17"/>
      <c r="V10966" s="17"/>
      <c r="W10966" s="17"/>
    </row>
    <row r="10967" spans="3:23">
      <c r="C10967" s="3"/>
      <c r="E10967" s="2"/>
      <c r="H10967" s="40"/>
      <c r="I10967" s="10"/>
      <c r="J10967" s="9"/>
      <c r="K10967" s="53"/>
      <c r="L10967" s="54"/>
      <c r="P10967" s="17"/>
      <c r="Q10967" s="17"/>
      <c r="R10967" s="17"/>
      <c r="S10967" s="17"/>
      <c r="T10967" s="17"/>
      <c r="U10967" s="17"/>
      <c r="V10967" s="17"/>
      <c r="W10967" s="17"/>
    </row>
    <row r="10968" spans="3:23">
      <c r="C10968" s="3"/>
      <c r="E10968" s="2"/>
      <c r="H10968" s="40"/>
      <c r="I10968" s="10"/>
      <c r="J10968" s="9"/>
      <c r="K10968" s="53"/>
      <c r="L10968" s="54"/>
      <c r="P10968" s="17"/>
      <c r="Q10968" s="17"/>
      <c r="R10968" s="17"/>
      <c r="S10968" s="17"/>
      <c r="T10968" s="17"/>
      <c r="U10968" s="17"/>
      <c r="V10968" s="17"/>
      <c r="W10968" s="17"/>
    </row>
    <row r="10969" spans="3:23">
      <c r="C10969" s="3"/>
      <c r="E10969" s="2"/>
      <c r="H10969" s="40"/>
      <c r="I10969" s="10"/>
      <c r="J10969" s="9"/>
      <c r="K10969" s="53"/>
      <c r="L10969" s="54"/>
      <c r="P10969" s="17"/>
      <c r="Q10969" s="17"/>
      <c r="R10969" s="17"/>
      <c r="S10969" s="17"/>
      <c r="T10969" s="17"/>
      <c r="U10969" s="17"/>
      <c r="V10969" s="17"/>
      <c r="W10969" s="17"/>
    </row>
    <row r="10970" spans="3:23">
      <c r="C10970" s="3"/>
      <c r="E10970" s="2"/>
      <c r="H10970" s="40"/>
      <c r="I10970" s="10"/>
      <c r="J10970" s="9"/>
      <c r="K10970" s="53"/>
      <c r="L10970" s="54"/>
      <c r="P10970" s="17"/>
      <c r="Q10970" s="17"/>
      <c r="R10970" s="17"/>
      <c r="S10970" s="17"/>
      <c r="T10970" s="17"/>
      <c r="U10970" s="17"/>
      <c r="V10970" s="17"/>
      <c r="W10970" s="17"/>
    </row>
    <row r="10971" spans="3:23">
      <c r="C10971" s="3"/>
      <c r="E10971" s="2"/>
      <c r="H10971" s="40"/>
      <c r="I10971" s="10"/>
      <c r="J10971" s="9"/>
      <c r="K10971" s="53"/>
      <c r="L10971" s="54"/>
      <c r="P10971" s="17"/>
      <c r="Q10971" s="17"/>
      <c r="R10971" s="17"/>
      <c r="S10971" s="17"/>
      <c r="T10971" s="17"/>
      <c r="U10971" s="17"/>
      <c r="V10971" s="17"/>
      <c r="W10971" s="17"/>
    </row>
    <row r="10972" spans="3:23">
      <c r="C10972" s="3"/>
      <c r="E10972" s="2"/>
      <c r="H10972" s="40"/>
      <c r="I10972" s="10"/>
      <c r="J10972" s="9"/>
      <c r="K10972" s="53"/>
      <c r="L10972" s="54"/>
      <c r="P10972" s="17"/>
      <c r="Q10972" s="17"/>
      <c r="R10972" s="17"/>
      <c r="S10972" s="17"/>
      <c r="T10972" s="17"/>
      <c r="U10972" s="17"/>
      <c r="V10972" s="17"/>
      <c r="W10972" s="17"/>
    </row>
    <row r="10973" spans="3:23">
      <c r="C10973" s="3"/>
      <c r="E10973" s="2"/>
      <c r="H10973" s="40"/>
      <c r="I10973" s="10"/>
      <c r="J10973" s="9"/>
      <c r="K10973" s="53"/>
      <c r="L10973" s="54"/>
      <c r="P10973" s="17"/>
      <c r="Q10973" s="17"/>
      <c r="R10973" s="17"/>
      <c r="S10973" s="17"/>
      <c r="T10973" s="17"/>
      <c r="U10973" s="17"/>
      <c r="V10973" s="17"/>
      <c r="W10973" s="17"/>
    </row>
    <row r="10974" spans="3:23">
      <c r="C10974" s="3"/>
      <c r="E10974" s="2"/>
      <c r="H10974" s="40"/>
      <c r="I10974" s="10"/>
      <c r="J10974" s="9"/>
      <c r="K10974" s="53"/>
      <c r="L10974" s="54"/>
      <c r="P10974" s="17"/>
      <c r="Q10974" s="17"/>
      <c r="R10974" s="17"/>
      <c r="S10974" s="17"/>
      <c r="T10974" s="17"/>
      <c r="U10974" s="17"/>
      <c r="V10974" s="17"/>
      <c r="W10974" s="17"/>
    </row>
    <row r="10975" spans="3:23">
      <c r="C10975" s="3"/>
      <c r="E10975" s="2"/>
      <c r="H10975" s="40"/>
      <c r="I10975" s="10"/>
      <c r="J10975" s="9"/>
      <c r="K10975" s="53"/>
      <c r="L10975" s="54"/>
      <c r="P10975" s="17"/>
      <c r="Q10975" s="17"/>
      <c r="R10975" s="17"/>
      <c r="S10975" s="17"/>
      <c r="T10975" s="17"/>
      <c r="U10975" s="17"/>
      <c r="V10975" s="17"/>
      <c r="W10975" s="17"/>
    </row>
    <row r="10976" spans="3:23">
      <c r="C10976" s="3"/>
      <c r="E10976" s="2"/>
      <c r="H10976" s="40"/>
      <c r="I10976" s="10"/>
      <c r="J10976" s="9"/>
      <c r="K10976" s="53"/>
      <c r="L10976" s="54"/>
      <c r="P10976" s="17"/>
      <c r="Q10976" s="17"/>
      <c r="R10976" s="17"/>
      <c r="S10976" s="17"/>
      <c r="T10976" s="17"/>
      <c r="U10976" s="17"/>
      <c r="V10976" s="17"/>
      <c r="W10976" s="17"/>
    </row>
    <row r="10977" spans="3:23">
      <c r="C10977" s="3"/>
      <c r="E10977" s="2"/>
      <c r="H10977" s="40"/>
      <c r="I10977" s="10"/>
      <c r="J10977" s="9"/>
      <c r="K10977" s="53"/>
      <c r="L10977" s="54"/>
      <c r="P10977" s="17"/>
      <c r="Q10977" s="17"/>
      <c r="R10977" s="17"/>
      <c r="S10977" s="17"/>
      <c r="T10977" s="17"/>
      <c r="U10977" s="17"/>
      <c r="V10977" s="17"/>
      <c r="W10977" s="17"/>
    </row>
    <row r="10978" spans="3:23">
      <c r="C10978" s="3"/>
      <c r="E10978" s="2"/>
      <c r="H10978" s="40"/>
      <c r="I10978" s="10"/>
      <c r="J10978" s="9"/>
      <c r="K10978" s="53"/>
      <c r="L10978" s="54"/>
      <c r="P10978" s="17"/>
      <c r="Q10978" s="17"/>
      <c r="R10978" s="17"/>
      <c r="S10978" s="17"/>
      <c r="T10978" s="17"/>
      <c r="U10978" s="17"/>
      <c r="V10978" s="17"/>
      <c r="W10978" s="17"/>
    </row>
    <row r="10979" spans="3:23">
      <c r="C10979" s="3"/>
      <c r="E10979" s="2"/>
      <c r="H10979" s="40"/>
      <c r="I10979" s="10"/>
      <c r="J10979" s="9"/>
      <c r="K10979" s="53"/>
      <c r="L10979" s="54"/>
      <c r="P10979" s="17"/>
      <c r="Q10979" s="17"/>
      <c r="R10979" s="17"/>
      <c r="S10979" s="17"/>
      <c r="T10979" s="17"/>
      <c r="U10979" s="17"/>
      <c r="V10979" s="17"/>
      <c r="W10979" s="17"/>
    </row>
    <row r="10980" spans="3:23">
      <c r="C10980" s="3"/>
      <c r="E10980" s="2"/>
      <c r="H10980" s="40"/>
      <c r="I10980" s="10"/>
      <c r="J10980" s="9"/>
      <c r="K10980" s="53"/>
      <c r="L10980" s="54"/>
      <c r="P10980" s="17"/>
      <c r="Q10980" s="17"/>
      <c r="R10980" s="17"/>
      <c r="S10980" s="17"/>
      <c r="T10980" s="17"/>
      <c r="U10980" s="17"/>
      <c r="V10980" s="17"/>
      <c r="W10980" s="17"/>
    </row>
    <row r="10981" spans="3:23">
      <c r="C10981" s="3"/>
      <c r="E10981" s="2"/>
      <c r="H10981" s="40"/>
      <c r="I10981" s="10"/>
      <c r="J10981" s="9"/>
      <c r="K10981" s="53"/>
      <c r="L10981" s="54"/>
      <c r="P10981" s="17"/>
      <c r="Q10981" s="17"/>
      <c r="R10981" s="17"/>
      <c r="S10981" s="17"/>
      <c r="T10981" s="17"/>
      <c r="U10981" s="17"/>
      <c r="V10981" s="17"/>
      <c r="W10981" s="17"/>
    </row>
    <row r="10982" spans="3:23">
      <c r="C10982" s="3"/>
      <c r="E10982" s="2"/>
      <c r="H10982" s="40"/>
      <c r="I10982" s="10"/>
      <c r="J10982" s="9"/>
      <c r="K10982" s="53"/>
      <c r="L10982" s="54"/>
      <c r="P10982" s="17"/>
      <c r="Q10982" s="17"/>
      <c r="R10982" s="17"/>
      <c r="S10982" s="17"/>
      <c r="T10982" s="17"/>
      <c r="U10982" s="17"/>
      <c r="V10982" s="17"/>
      <c r="W10982" s="17"/>
    </row>
    <row r="10983" spans="3:23">
      <c r="C10983" s="3"/>
      <c r="E10983" s="2"/>
      <c r="H10983" s="40"/>
      <c r="I10983" s="10"/>
      <c r="J10983" s="9"/>
      <c r="K10983" s="53"/>
      <c r="L10983" s="54"/>
      <c r="P10983" s="17"/>
      <c r="Q10983" s="17"/>
      <c r="R10983" s="17"/>
      <c r="S10983" s="17"/>
      <c r="T10983" s="17"/>
      <c r="U10983" s="17"/>
      <c r="V10983" s="17"/>
      <c r="W10983" s="17"/>
    </row>
    <row r="10984" spans="3:23">
      <c r="C10984" s="3"/>
      <c r="E10984" s="2"/>
      <c r="H10984" s="40"/>
      <c r="I10984" s="10"/>
      <c r="J10984" s="9"/>
      <c r="K10984" s="53"/>
      <c r="L10984" s="54"/>
      <c r="P10984" s="17"/>
      <c r="Q10984" s="17"/>
      <c r="R10984" s="17"/>
      <c r="S10984" s="17"/>
      <c r="T10984" s="17"/>
      <c r="U10984" s="17"/>
      <c r="V10984" s="17"/>
      <c r="W10984" s="17"/>
    </row>
    <row r="10985" spans="3:23">
      <c r="C10985" s="3"/>
      <c r="E10985" s="2"/>
      <c r="H10985" s="40"/>
      <c r="I10985" s="10"/>
      <c r="J10985" s="9"/>
      <c r="K10985" s="53"/>
      <c r="L10985" s="54"/>
      <c r="P10985" s="17"/>
      <c r="Q10985" s="17"/>
      <c r="R10985" s="17"/>
      <c r="S10985" s="17"/>
      <c r="T10985" s="17"/>
      <c r="U10985" s="17"/>
      <c r="V10985" s="17"/>
      <c r="W10985" s="17"/>
    </row>
    <row r="10986" spans="3:23">
      <c r="C10986" s="3"/>
      <c r="E10986" s="2"/>
      <c r="H10986" s="40"/>
      <c r="I10986" s="10"/>
      <c r="J10986" s="9"/>
      <c r="K10986" s="53"/>
      <c r="L10986" s="54"/>
      <c r="P10986" s="17"/>
      <c r="Q10986" s="17"/>
      <c r="R10986" s="17"/>
      <c r="S10986" s="17"/>
      <c r="T10986" s="17"/>
      <c r="U10986" s="17"/>
      <c r="V10986" s="17"/>
      <c r="W10986" s="17"/>
    </row>
    <row r="10987" spans="3:23">
      <c r="C10987" s="3"/>
      <c r="E10987" s="2"/>
      <c r="H10987" s="40"/>
      <c r="I10987" s="10"/>
      <c r="J10987" s="9"/>
      <c r="K10987" s="53"/>
      <c r="L10987" s="54"/>
      <c r="P10987" s="17"/>
      <c r="Q10987" s="17"/>
      <c r="R10987" s="17"/>
      <c r="S10987" s="17"/>
      <c r="T10987" s="17"/>
      <c r="U10987" s="17"/>
      <c r="V10987" s="17"/>
      <c r="W10987" s="17"/>
    </row>
    <row r="10988" spans="3:23">
      <c r="C10988" s="3"/>
      <c r="E10988" s="2"/>
      <c r="H10988" s="40"/>
      <c r="I10988" s="10"/>
      <c r="J10988" s="9"/>
      <c r="K10988" s="53"/>
      <c r="L10988" s="54"/>
      <c r="P10988" s="17"/>
      <c r="Q10988" s="17"/>
      <c r="R10988" s="17"/>
      <c r="S10988" s="17"/>
      <c r="T10988" s="17"/>
      <c r="U10988" s="17"/>
      <c r="V10988" s="17"/>
      <c r="W10988" s="17"/>
    </row>
    <row r="10989" spans="3:23">
      <c r="C10989" s="3"/>
      <c r="E10989" s="2"/>
      <c r="H10989" s="40"/>
      <c r="I10989" s="10"/>
      <c r="J10989" s="9"/>
      <c r="K10989" s="53"/>
      <c r="L10989" s="54"/>
      <c r="P10989" s="17"/>
      <c r="Q10989" s="17"/>
      <c r="R10989" s="17"/>
      <c r="S10989" s="17"/>
      <c r="T10989" s="17"/>
      <c r="U10989" s="17"/>
      <c r="V10989" s="17"/>
      <c r="W10989" s="17"/>
    </row>
    <row r="10990" spans="3:23">
      <c r="C10990" s="3"/>
      <c r="E10990" s="2"/>
      <c r="H10990" s="40"/>
      <c r="I10990" s="10"/>
      <c r="J10990" s="9"/>
      <c r="K10990" s="53"/>
      <c r="L10990" s="54"/>
      <c r="P10990" s="17"/>
      <c r="Q10990" s="17"/>
      <c r="R10990" s="17"/>
      <c r="S10990" s="17"/>
      <c r="T10990" s="17"/>
      <c r="U10990" s="17"/>
      <c r="V10990" s="17"/>
      <c r="W10990" s="17"/>
    </row>
    <row r="10991" spans="3:23">
      <c r="C10991" s="3"/>
      <c r="E10991" s="2"/>
      <c r="H10991" s="40"/>
      <c r="I10991" s="10"/>
      <c r="J10991" s="9"/>
      <c r="K10991" s="53"/>
      <c r="L10991" s="54"/>
      <c r="P10991" s="17"/>
      <c r="Q10991" s="17"/>
      <c r="R10991" s="17"/>
      <c r="S10991" s="17"/>
      <c r="T10991" s="17"/>
      <c r="U10991" s="17"/>
      <c r="V10991" s="17"/>
      <c r="W10991" s="17"/>
    </row>
    <row r="10992" spans="3:23">
      <c r="C10992" s="3"/>
      <c r="E10992" s="2"/>
      <c r="H10992" s="40"/>
      <c r="I10992" s="10"/>
      <c r="J10992" s="9"/>
      <c r="K10992" s="53"/>
      <c r="L10992" s="54"/>
      <c r="P10992" s="17"/>
      <c r="Q10992" s="17"/>
      <c r="R10992" s="17"/>
      <c r="S10992" s="17"/>
      <c r="T10992" s="17"/>
      <c r="U10992" s="17"/>
      <c r="V10992" s="17"/>
      <c r="W10992" s="17"/>
    </row>
    <row r="10993" spans="3:23">
      <c r="C10993" s="3"/>
      <c r="E10993" s="2"/>
      <c r="H10993" s="40"/>
      <c r="I10993" s="10"/>
      <c r="J10993" s="9"/>
      <c r="K10993" s="53"/>
      <c r="L10993" s="54"/>
      <c r="P10993" s="17"/>
      <c r="Q10993" s="17"/>
      <c r="R10993" s="17"/>
      <c r="S10993" s="17"/>
      <c r="T10993" s="17"/>
      <c r="U10993" s="17"/>
      <c r="V10993" s="17"/>
      <c r="W10993" s="17"/>
    </row>
    <row r="10994" spans="3:23">
      <c r="C10994" s="3"/>
      <c r="E10994" s="2"/>
      <c r="H10994" s="40"/>
      <c r="I10994" s="10"/>
      <c r="J10994" s="9"/>
      <c r="K10994" s="53"/>
      <c r="L10994" s="54"/>
      <c r="P10994" s="17"/>
      <c r="Q10994" s="17"/>
      <c r="R10994" s="17"/>
      <c r="S10994" s="17"/>
      <c r="T10994" s="17"/>
      <c r="U10994" s="17"/>
      <c r="V10994" s="17"/>
      <c r="W10994" s="17"/>
    </row>
    <row r="10995" spans="3:23">
      <c r="C10995" s="3"/>
      <c r="E10995" s="2"/>
      <c r="H10995" s="40"/>
      <c r="I10995" s="10"/>
      <c r="J10995" s="9"/>
      <c r="K10995" s="53"/>
      <c r="L10995" s="54"/>
      <c r="P10995" s="17"/>
      <c r="Q10995" s="17"/>
      <c r="R10995" s="17"/>
      <c r="S10995" s="17"/>
      <c r="T10995" s="17"/>
      <c r="U10995" s="17"/>
      <c r="V10995" s="17"/>
      <c r="W10995" s="17"/>
    </row>
    <row r="10996" spans="3:23">
      <c r="C10996" s="3"/>
      <c r="E10996" s="2"/>
      <c r="H10996" s="40"/>
      <c r="I10996" s="10"/>
      <c r="J10996" s="9"/>
      <c r="K10996" s="53"/>
      <c r="L10996" s="54"/>
      <c r="P10996" s="17"/>
      <c r="Q10996" s="17"/>
      <c r="R10996" s="17"/>
      <c r="S10996" s="17"/>
      <c r="T10996" s="17"/>
      <c r="U10996" s="17"/>
      <c r="V10996" s="17"/>
      <c r="W10996" s="17"/>
    </row>
    <row r="10997" spans="3:23">
      <c r="C10997" s="3"/>
      <c r="E10997" s="2"/>
      <c r="H10997" s="40"/>
      <c r="I10997" s="10"/>
      <c r="J10997" s="9"/>
      <c r="K10997" s="53"/>
      <c r="L10997" s="54"/>
      <c r="P10997" s="17"/>
      <c r="Q10997" s="17"/>
      <c r="R10997" s="17"/>
      <c r="S10997" s="17"/>
      <c r="T10997" s="17"/>
      <c r="U10997" s="17"/>
      <c r="V10997" s="17"/>
      <c r="W10997" s="17"/>
    </row>
    <row r="10998" spans="3:23">
      <c r="C10998" s="3"/>
      <c r="E10998" s="2"/>
      <c r="H10998" s="40"/>
      <c r="I10998" s="10"/>
      <c r="J10998" s="9"/>
      <c r="K10998" s="53"/>
      <c r="L10998" s="54"/>
      <c r="P10998" s="17"/>
      <c r="Q10998" s="17"/>
      <c r="R10998" s="17"/>
      <c r="S10998" s="17"/>
      <c r="T10998" s="17"/>
      <c r="U10998" s="17"/>
      <c r="V10998" s="17"/>
      <c r="W10998" s="17"/>
    </row>
    <row r="10999" spans="3:23">
      <c r="C10999" s="3"/>
      <c r="E10999" s="2"/>
      <c r="H10999" s="40"/>
      <c r="I10999" s="10"/>
      <c r="J10999" s="9"/>
      <c r="K10999" s="53"/>
      <c r="L10999" s="54"/>
      <c r="P10999" s="17"/>
      <c r="Q10999" s="17"/>
      <c r="R10999" s="17"/>
      <c r="S10999" s="17"/>
      <c r="T10999" s="17"/>
      <c r="U10999" s="17"/>
      <c r="V10999" s="17"/>
      <c r="W10999" s="17"/>
    </row>
    <row r="11000" spans="3:23">
      <c r="C11000" s="3"/>
      <c r="E11000" s="2"/>
      <c r="H11000" s="40"/>
      <c r="I11000" s="10"/>
      <c r="J11000" s="9"/>
      <c r="K11000" s="53"/>
      <c r="L11000" s="54"/>
      <c r="P11000" s="17"/>
      <c r="Q11000" s="17"/>
      <c r="R11000" s="17"/>
      <c r="S11000" s="17"/>
      <c r="T11000" s="17"/>
      <c r="U11000" s="17"/>
      <c r="V11000" s="17"/>
      <c r="W11000" s="17"/>
    </row>
    <row r="11001" spans="3:23">
      <c r="C11001" s="3"/>
      <c r="E11001" s="2"/>
      <c r="H11001" s="40"/>
      <c r="I11001" s="10"/>
      <c r="J11001" s="9"/>
      <c r="K11001" s="53"/>
      <c r="L11001" s="54"/>
      <c r="P11001" s="17"/>
      <c r="Q11001" s="17"/>
      <c r="R11001" s="17"/>
      <c r="S11001" s="17"/>
      <c r="T11001" s="17"/>
      <c r="U11001" s="17"/>
      <c r="V11001" s="17"/>
      <c r="W11001" s="17"/>
    </row>
    <row r="11002" spans="3:23">
      <c r="C11002" s="3"/>
      <c r="E11002" s="2"/>
      <c r="H11002" s="40"/>
      <c r="I11002" s="10"/>
      <c r="J11002" s="9"/>
      <c r="K11002" s="53"/>
      <c r="L11002" s="54"/>
      <c r="P11002" s="17"/>
      <c r="Q11002" s="17"/>
      <c r="R11002" s="17"/>
      <c r="S11002" s="17"/>
      <c r="T11002" s="17"/>
      <c r="U11002" s="17"/>
      <c r="V11002" s="17"/>
      <c r="W11002" s="17"/>
    </row>
    <row r="11003" spans="3:23">
      <c r="C11003" s="3"/>
      <c r="E11003" s="2"/>
      <c r="H11003" s="40"/>
      <c r="I11003" s="10"/>
      <c r="J11003" s="9"/>
      <c r="K11003" s="53"/>
      <c r="L11003" s="54"/>
      <c r="P11003" s="17"/>
      <c r="Q11003" s="17"/>
      <c r="R11003" s="17"/>
      <c r="S11003" s="17"/>
      <c r="T11003" s="17"/>
      <c r="U11003" s="17"/>
      <c r="V11003" s="17"/>
      <c r="W11003" s="17"/>
    </row>
    <row r="11004" spans="3:23">
      <c r="C11004" s="3"/>
      <c r="E11004" s="2"/>
      <c r="H11004" s="40"/>
      <c r="I11004" s="10"/>
      <c r="J11004" s="9"/>
      <c r="K11004" s="53"/>
      <c r="L11004" s="54"/>
      <c r="P11004" s="17"/>
      <c r="Q11004" s="17"/>
      <c r="R11004" s="17"/>
      <c r="S11004" s="17"/>
      <c r="T11004" s="17"/>
      <c r="U11004" s="17"/>
      <c r="V11004" s="17"/>
      <c r="W11004" s="17"/>
    </row>
    <row r="11005" spans="3:23">
      <c r="C11005" s="3"/>
      <c r="E11005" s="2"/>
      <c r="H11005" s="40"/>
      <c r="I11005" s="10"/>
      <c r="J11005" s="9"/>
      <c r="K11005" s="53"/>
      <c r="L11005" s="54"/>
      <c r="P11005" s="17"/>
      <c r="Q11005" s="17"/>
      <c r="R11005" s="17"/>
      <c r="S11005" s="17"/>
      <c r="T11005" s="17"/>
      <c r="U11005" s="17"/>
      <c r="V11005" s="17"/>
      <c r="W11005" s="17"/>
    </row>
    <row r="11006" spans="3:23">
      <c r="C11006" s="3"/>
      <c r="E11006" s="2"/>
      <c r="H11006" s="40"/>
      <c r="I11006" s="10"/>
      <c r="J11006" s="9"/>
      <c r="K11006" s="53"/>
      <c r="L11006" s="54"/>
      <c r="P11006" s="17"/>
      <c r="Q11006" s="17"/>
      <c r="R11006" s="17"/>
      <c r="S11006" s="17"/>
      <c r="T11006" s="17"/>
      <c r="U11006" s="17"/>
      <c r="V11006" s="17"/>
      <c r="W11006" s="17"/>
    </row>
    <row r="11007" spans="3:23">
      <c r="C11007" s="3"/>
      <c r="E11007" s="2"/>
      <c r="H11007" s="40"/>
      <c r="I11007" s="10"/>
      <c r="J11007" s="9"/>
      <c r="K11007" s="53"/>
      <c r="L11007" s="54"/>
      <c r="P11007" s="17"/>
      <c r="Q11007" s="17"/>
      <c r="R11007" s="17"/>
      <c r="S11007" s="17"/>
      <c r="T11007" s="17"/>
      <c r="U11007" s="17"/>
      <c r="V11007" s="17"/>
      <c r="W11007" s="17"/>
    </row>
    <row r="11008" spans="3:23">
      <c r="C11008" s="3"/>
      <c r="E11008" s="2"/>
      <c r="H11008" s="40"/>
      <c r="I11008" s="10"/>
      <c r="J11008" s="9"/>
      <c r="K11008" s="53"/>
      <c r="L11008" s="54"/>
      <c r="P11008" s="17"/>
      <c r="Q11008" s="17"/>
      <c r="R11008" s="17"/>
      <c r="S11008" s="17"/>
      <c r="T11008" s="17"/>
      <c r="U11008" s="17"/>
      <c r="V11008" s="17"/>
      <c r="W11008" s="17"/>
    </row>
    <row r="11009" spans="3:23">
      <c r="C11009" s="3"/>
      <c r="E11009" s="2"/>
      <c r="H11009" s="40"/>
      <c r="I11009" s="10"/>
      <c r="J11009" s="9"/>
      <c r="K11009" s="53"/>
      <c r="L11009" s="54"/>
      <c r="P11009" s="17"/>
      <c r="Q11009" s="17"/>
      <c r="R11009" s="17"/>
      <c r="S11009" s="17"/>
      <c r="T11009" s="17"/>
      <c r="U11009" s="17"/>
      <c r="V11009" s="17"/>
      <c r="W11009" s="17"/>
    </row>
    <row r="11010" spans="3:23">
      <c r="C11010" s="3"/>
      <c r="E11010" s="2"/>
      <c r="H11010" s="40"/>
      <c r="I11010" s="10"/>
      <c r="J11010" s="9"/>
      <c r="K11010" s="53"/>
      <c r="L11010" s="54"/>
      <c r="P11010" s="17"/>
      <c r="Q11010" s="17"/>
      <c r="R11010" s="17"/>
      <c r="S11010" s="17"/>
      <c r="T11010" s="17"/>
      <c r="U11010" s="17"/>
      <c r="V11010" s="17"/>
      <c r="W11010" s="17"/>
    </row>
    <row r="11011" spans="3:23">
      <c r="C11011" s="3"/>
      <c r="E11011" s="2"/>
      <c r="H11011" s="40"/>
      <c r="I11011" s="10"/>
      <c r="J11011" s="9"/>
      <c r="K11011" s="53"/>
      <c r="L11011" s="54"/>
      <c r="P11011" s="17"/>
      <c r="Q11011" s="17"/>
      <c r="R11011" s="17"/>
      <c r="S11011" s="17"/>
      <c r="T11011" s="17"/>
      <c r="U11011" s="17"/>
      <c r="V11011" s="17"/>
      <c r="W11011" s="17"/>
    </row>
    <row r="11012" spans="3:23">
      <c r="C11012" s="3"/>
      <c r="E11012" s="2"/>
      <c r="H11012" s="40"/>
      <c r="I11012" s="10"/>
      <c r="J11012" s="9"/>
      <c r="K11012" s="53"/>
      <c r="L11012" s="54"/>
      <c r="P11012" s="17"/>
      <c r="Q11012" s="17"/>
      <c r="R11012" s="17"/>
      <c r="S11012" s="17"/>
      <c r="T11012" s="17"/>
      <c r="U11012" s="17"/>
      <c r="V11012" s="17"/>
      <c r="W11012" s="17"/>
    </row>
    <row r="11013" spans="3:23">
      <c r="C11013" s="3"/>
      <c r="E11013" s="2"/>
      <c r="H11013" s="40"/>
      <c r="I11013" s="10"/>
      <c r="J11013" s="9"/>
      <c r="K11013" s="53"/>
      <c r="L11013" s="54"/>
      <c r="P11013" s="17"/>
      <c r="Q11013" s="17"/>
      <c r="R11013" s="17"/>
      <c r="S11013" s="17"/>
      <c r="T11013" s="17"/>
      <c r="U11013" s="17"/>
      <c r="V11013" s="17"/>
      <c r="W11013" s="17"/>
    </row>
    <row r="11014" spans="3:23">
      <c r="C11014" s="3"/>
      <c r="E11014" s="2"/>
      <c r="H11014" s="40"/>
      <c r="I11014" s="10"/>
      <c r="J11014" s="9"/>
      <c r="K11014" s="53"/>
      <c r="L11014" s="54"/>
      <c r="P11014" s="17"/>
      <c r="Q11014" s="17"/>
      <c r="R11014" s="17"/>
      <c r="S11014" s="17"/>
      <c r="T11014" s="17"/>
      <c r="U11014" s="17"/>
      <c r="V11014" s="17"/>
      <c r="W11014" s="17"/>
    </row>
    <row r="11015" spans="3:23">
      <c r="C11015" s="3"/>
      <c r="E11015" s="2"/>
      <c r="H11015" s="40"/>
      <c r="I11015" s="10"/>
      <c r="J11015" s="9"/>
      <c r="K11015" s="53"/>
      <c r="L11015" s="54"/>
      <c r="P11015" s="17"/>
      <c r="Q11015" s="17"/>
      <c r="R11015" s="17"/>
      <c r="S11015" s="17"/>
      <c r="T11015" s="17"/>
      <c r="U11015" s="17"/>
      <c r="V11015" s="17"/>
      <c r="W11015" s="17"/>
    </row>
    <row r="11016" spans="3:23">
      <c r="C11016" s="3"/>
      <c r="E11016" s="2"/>
      <c r="H11016" s="40"/>
      <c r="I11016" s="10"/>
      <c r="J11016" s="9"/>
      <c r="K11016" s="53"/>
      <c r="L11016" s="54"/>
      <c r="P11016" s="17"/>
      <c r="Q11016" s="17"/>
      <c r="R11016" s="17"/>
      <c r="S11016" s="17"/>
      <c r="T11016" s="17"/>
      <c r="U11016" s="17"/>
      <c r="V11016" s="17"/>
      <c r="W11016" s="17"/>
    </row>
    <row r="11017" spans="3:23">
      <c r="C11017" s="3"/>
      <c r="E11017" s="2"/>
      <c r="H11017" s="40"/>
      <c r="I11017" s="10"/>
      <c r="J11017" s="9"/>
      <c r="K11017" s="53"/>
      <c r="L11017" s="54"/>
      <c r="P11017" s="17"/>
      <c r="Q11017" s="17"/>
      <c r="R11017" s="17"/>
      <c r="S11017" s="17"/>
      <c r="T11017" s="17"/>
      <c r="U11017" s="17"/>
      <c r="V11017" s="17"/>
      <c r="W11017" s="17"/>
    </row>
    <row r="11018" spans="3:23">
      <c r="C11018" s="3"/>
      <c r="E11018" s="2"/>
      <c r="H11018" s="40"/>
      <c r="I11018" s="10"/>
      <c r="J11018" s="9"/>
      <c r="K11018" s="53"/>
      <c r="L11018" s="54"/>
      <c r="P11018" s="17"/>
      <c r="Q11018" s="17"/>
      <c r="R11018" s="17"/>
      <c r="S11018" s="17"/>
      <c r="T11018" s="17"/>
      <c r="U11018" s="17"/>
      <c r="V11018" s="17"/>
      <c r="W11018" s="17"/>
    </row>
    <row r="11019" spans="3:23">
      <c r="C11019" s="3"/>
      <c r="E11019" s="2"/>
      <c r="H11019" s="40"/>
      <c r="I11019" s="10"/>
      <c r="J11019" s="9"/>
      <c r="K11019" s="53"/>
      <c r="L11019" s="54"/>
      <c r="P11019" s="17"/>
      <c r="Q11019" s="17"/>
      <c r="R11019" s="17"/>
      <c r="S11019" s="17"/>
      <c r="T11019" s="17"/>
      <c r="U11019" s="17"/>
      <c r="V11019" s="17"/>
      <c r="W11019" s="17"/>
    </row>
    <row r="11020" spans="3:23">
      <c r="C11020" s="3"/>
      <c r="E11020" s="2"/>
      <c r="H11020" s="40"/>
      <c r="I11020" s="10"/>
      <c r="J11020" s="9"/>
      <c r="K11020" s="53"/>
      <c r="L11020" s="54"/>
      <c r="P11020" s="17"/>
      <c r="Q11020" s="17"/>
      <c r="R11020" s="17"/>
      <c r="S11020" s="17"/>
      <c r="T11020" s="17"/>
      <c r="U11020" s="17"/>
      <c r="V11020" s="17"/>
      <c r="W11020" s="17"/>
    </row>
    <row r="11021" spans="3:23">
      <c r="C11021" s="3"/>
      <c r="E11021" s="2"/>
      <c r="H11021" s="40"/>
      <c r="I11021" s="10"/>
      <c r="J11021" s="9"/>
      <c r="K11021" s="53"/>
      <c r="L11021" s="54"/>
      <c r="P11021" s="17"/>
      <c r="Q11021" s="17"/>
      <c r="R11021" s="17"/>
      <c r="S11021" s="17"/>
      <c r="T11021" s="17"/>
      <c r="U11021" s="17"/>
      <c r="V11021" s="17"/>
      <c r="W11021" s="17"/>
    </row>
    <row r="11022" spans="3:23">
      <c r="C11022" s="3"/>
      <c r="E11022" s="2"/>
      <c r="H11022" s="40"/>
      <c r="I11022" s="10"/>
      <c r="J11022" s="9"/>
      <c r="K11022" s="53"/>
      <c r="L11022" s="54"/>
      <c r="P11022" s="17"/>
      <c r="Q11022" s="17"/>
      <c r="R11022" s="17"/>
      <c r="S11022" s="17"/>
      <c r="T11022" s="17"/>
      <c r="U11022" s="17"/>
      <c r="V11022" s="17"/>
      <c r="W11022" s="17"/>
    </row>
    <row r="11023" spans="3:23">
      <c r="C11023" s="3"/>
      <c r="E11023" s="2"/>
      <c r="H11023" s="40"/>
      <c r="I11023" s="10"/>
      <c r="J11023" s="9"/>
      <c r="K11023" s="53"/>
      <c r="L11023" s="54"/>
      <c r="P11023" s="17"/>
      <c r="Q11023" s="17"/>
      <c r="R11023" s="17"/>
      <c r="S11023" s="17"/>
      <c r="T11023" s="17"/>
      <c r="U11023" s="17"/>
      <c r="V11023" s="17"/>
      <c r="W11023" s="17"/>
    </row>
    <row r="11024" spans="3:23">
      <c r="C11024" s="3"/>
      <c r="E11024" s="2"/>
      <c r="H11024" s="40"/>
      <c r="I11024" s="10"/>
      <c r="J11024" s="9"/>
      <c r="K11024" s="53"/>
      <c r="L11024" s="54"/>
      <c r="P11024" s="17"/>
      <c r="Q11024" s="17"/>
      <c r="R11024" s="17"/>
      <c r="S11024" s="17"/>
      <c r="T11024" s="17"/>
      <c r="U11024" s="17"/>
      <c r="V11024" s="17"/>
      <c r="W11024" s="17"/>
    </row>
    <row r="11025" spans="3:23">
      <c r="C11025" s="3"/>
      <c r="E11025" s="2"/>
      <c r="H11025" s="40"/>
      <c r="I11025" s="10"/>
      <c r="J11025" s="9"/>
      <c r="K11025" s="53"/>
      <c r="L11025" s="54"/>
      <c r="P11025" s="17"/>
      <c r="Q11025" s="17"/>
      <c r="R11025" s="17"/>
      <c r="S11025" s="17"/>
      <c r="T11025" s="17"/>
      <c r="U11025" s="17"/>
      <c r="V11025" s="17"/>
      <c r="W11025" s="17"/>
    </row>
    <row r="11026" spans="3:23">
      <c r="C11026" s="3"/>
      <c r="E11026" s="2"/>
      <c r="H11026" s="40"/>
      <c r="I11026" s="10"/>
      <c r="J11026" s="9"/>
      <c r="K11026" s="53"/>
      <c r="L11026" s="54"/>
      <c r="P11026" s="17"/>
      <c r="Q11026" s="17"/>
      <c r="R11026" s="17"/>
      <c r="S11026" s="17"/>
      <c r="T11026" s="17"/>
      <c r="U11026" s="17"/>
      <c r="V11026" s="17"/>
      <c r="W11026" s="17"/>
    </row>
    <row r="11027" spans="3:23">
      <c r="C11027" s="3"/>
      <c r="E11027" s="2"/>
      <c r="H11027" s="40"/>
      <c r="I11027" s="10"/>
      <c r="J11027" s="9"/>
      <c r="K11027" s="53"/>
      <c r="L11027" s="54"/>
      <c r="P11027" s="17"/>
      <c r="Q11027" s="17"/>
      <c r="R11027" s="17"/>
      <c r="S11027" s="17"/>
      <c r="T11027" s="17"/>
      <c r="U11027" s="17"/>
      <c r="V11027" s="17"/>
      <c r="W11027" s="17"/>
    </row>
    <row r="11028" spans="3:23">
      <c r="C11028" s="3"/>
      <c r="E11028" s="2"/>
      <c r="H11028" s="40"/>
      <c r="I11028" s="10"/>
      <c r="J11028" s="9"/>
      <c r="K11028" s="53"/>
      <c r="L11028" s="54"/>
      <c r="P11028" s="17"/>
      <c r="Q11028" s="17"/>
      <c r="R11028" s="17"/>
      <c r="S11028" s="17"/>
      <c r="T11028" s="17"/>
      <c r="U11028" s="17"/>
      <c r="V11028" s="17"/>
      <c r="W11028" s="17"/>
    </row>
    <row r="11029" spans="3:23">
      <c r="C11029" s="3"/>
      <c r="E11029" s="2"/>
      <c r="H11029" s="40"/>
      <c r="I11029" s="10"/>
      <c r="J11029" s="9"/>
      <c r="K11029" s="53"/>
      <c r="L11029" s="54"/>
      <c r="P11029" s="17"/>
      <c r="Q11029" s="17"/>
      <c r="R11029" s="17"/>
      <c r="S11029" s="17"/>
      <c r="T11029" s="17"/>
      <c r="U11029" s="17"/>
      <c r="V11029" s="17"/>
      <c r="W11029" s="17"/>
    </row>
    <row r="11030" spans="3:23">
      <c r="C11030" s="3"/>
      <c r="E11030" s="2"/>
      <c r="H11030" s="40"/>
      <c r="I11030" s="10"/>
      <c r="J11030" s="9"/>
      <c r="K11030" s="53"/>
      <c r="L11030" s="54"/>
      <c r="P11030" s="17"/>
      <c r="Q11030" s="17"/>
      <c r="R11030" s="17"/>
      <c r="S11030" s="17"/>
      <c r="T11030" s="17"/>
      <c r="U11030" s="17"/>
      <c r="V11030" s="17"/>
      <c r="W11030" s="17"/>
    </row>
    <row r="11031" spans="3:23">
      <c r="C11031" s="3"/>
      <c r="E11031" s="2"/>
      <c r="H11031" s="40"/>
      <c r="I11031" s="10"/>
      <c r="J11031" s="9"/>
      <c r="K11031" s="53"/>
      <c r="L11031" s="54"/>
      <c r="P11031" s="17"/>
      <c r="Q11031" s="17"/>
      <c r="R11031" s="17"/>
      <c r="S11031" s="17"/>
      <c r="T11031" s="17"/>
      <c r="U11031" s="17"/>
      <c r="V11031" s="17"/>
      <c r="W11031" s="17"/>
    </row>
    <row r="11032" spans="3:23">
      <c r="C11032" s="3"/>
      <c r="E11032" s="2"/>
      <c r="H11032" s="40"/>
      <c r="I11032" s="10"/>
      <c r="J11032" s="9"/>
      <c r="K11032" s="53"/>
      <c r="L11032" s="54"/>
      <c r="P11032" s="17"/>
      <c r="Q11032" s="17"/>
      <c r="R11032" s="17"/>
      <c r="S11032" s="17"/>
      <c r="T11032" s="17"/>
      <c r="U11032" s="17"/>
      <c r="V11032" s="17"/>
      <c r="W11032" s="17"/>
    </row>
    <row r="11033" spans="3:23">
      <c r="C11033" s="3"/>
      <c r="E11033" s="2"/>
      <c r="H11033" s="40"/>
      <c r="I11033" s="10"/>
      <c r="J11033" s="9"/>
      <c r="K11033" s="53"/>
      <c r="L11033" s="54"/>
      <c r="P11033" s="17"/>
      <c r="Q11033" s="17"/>
      <c r="R11033" s="17"/>
      <c r="S11033" s="17"/>
      <c r="T11033" s="17"/>
      <c r="U11033" s="17"/>
      <c r="V11033" s="17"/>
      <c r="W11033" s="17"/>
    </row>
    <row r="11034" spans="3:23">
      <c r="C11034" s="3"/>
      <c r="E11034" s="2"/>
      <c r="H11034" s="40"/>
      <c r="I11034" s="10"/>
      <c r="J11034" s="9"/>
      <c r="K11034" s="53"/>
      <c r="L11034" s="54"/>
      <c r="P11034" s="17"/>
      <c r="Q11034" s="17"/>
      <c r="R11034" s="17"/>
      <c r="S11034" s="17"/>
      <c r="T11034" s="17"/>
      <c r="U11034" s="17"/>
      <c r="V11034" s="17"/>
      <c r="W11034" s="17"/>
    </row>
    <row r="11035" spans="3:23">
      <c r="C11035" s="3"/>
      <c r="E11035" s="2"/>
      <c r="H11035" s="40"/>
      <c r="I11035" s="10"/>
      <c r="J11035" s="9"/>
      <c r="K11035" s="53"/>
      <c r="L11035" s="54"/>
      <c r="P11035" s="17"/>
      <c r="Q11035" s="17"/>
      <c r="R11035" s="17"/>
      <c r="S11035" s="17"/>
      <c r="T11035" s="17"/>
      <c r="U11035" s="17"/>
      <c r="V11035" s="17"/>
      <c r="W11035" s="17"/>
    </row>
    <row r="11036" spans="3:23">
      <c r="C11036" s="3"/>
      <c r="E11036" s="2"/>
      <c r="H11036" s="40"/>
      <c r="I11036" s="10"/>
      <c r="J11036" s="9"/>
      <c r="K11036" s="53"/>
      <c r="L11036" s="54"/>
      <c r="P11036" s="17"/>
      <c r="Q11036" s="17"/>
      <c r="R11036" s="17"/>
      <c r="S11036" s="17"/>
      <c r="T11036" s="17"/>
      <c r="U11036" s="17"/>
      <c r="V11036" s="17"/>
      <c r="W11036" s="17"/>
    </row>
    <row r="11037" spans="3:23">
      <c r="C11037" s="3"/>
      <c r="E11037" s="2"/>
      <c r="H11037" s="40"/>
      <c r="I11037" s="10"/>
      <c r="J11037" s="9"/>
      <c r="K11037" s="53"/>
      <c r="L11037" s="54"/>
      <c r="P11037" s="17"/>
      <c r="Q11037" s="17"/>
      <c r="R11037" s="17"/>
      <c r="S11037" s="17"/>
      <c r="T11037" s="17"/>
      <c r="U11037" s="17"/>
      <c r="V11037" s="17"/>
      <c r="W11037" s="17"/>
    </row>
    <row r="11038" spans="3:23">
      <c r="C11038" s="3"/>
      <c r="E11038" s="2"/>
      <c r="H11038" s="40"/>
      <c r="I11038" s="10"/>
      <c r="J11038" s="9"/>
      <c r="K11038" s="53"/>
      <c r="L11038" s="54"/>
      <c r="P11038" s="17"/>
      <c r="Q11038" s="17"/>
      <c r="R11038" s="17"/>
      <c r="S11038" s="17"/>
      <c r="T11038" s="17"/>
      <c r="U11038" s="17"/>
      <c r="V11038" s="17"/>
      <c r="W11038" s="17"/>
    </row>
    <row r="11039" spans="3:23">
      <c r="C11039" s="3"/>
      <c r="E11039" s="2"/>
      <c r="H11039" s="40"/>
      <c r="I11039" s="10"/>
      <c r="J11039" s="9"/>
      <c r="K11039" s="53"/>
      <c r="L11039" s="54"/>
      <c r="P11039" s="17"/>
      <c r="Q11039" s="17"/>
      <c r="R11039" s="17"/>
      <c r="S11039" s="17"/>
      <c r="T11039" s="17"/>
      <c r="U11039" s="17"/>
      <c r="V11039" s="17"/>
      <c r="W11039" s="17"/>
    </row>
    <row r="11040" spans="3:23">
      <c r="C11040" s="3"/>
      <c r="E11040" s="2"/>
      <c r="H11040" s="40"/>
      <c r="I11040" s="10"/>
      <c r="J11040" s="9"/>
      <c r="K11040" s="53"/>
      <c r="L11040" s="54"/>
      <c r="P11040" s="17"/>
      <c r="Q11040" s="17"/>
      <c r="R11040" s="17"/>
      <c r="S11040" s="17"/>
      <c r="T11040" s="17"/>
      <c r="U11040" s="17"/>
      <c r="V11040" s="17"/>
      <c r="W11040" s="17"/>
    </row>
    <row r="11041" spans="3:23">
      <c r="C11041" s="3"/>
      <c r="E11041" s="2"/>
      <c r="H11041" s="40"/>
      <c r="I11041" s="10"/>
      <c r="J11041" s="9"/>
      <c r="K11041" s="53"/>
      <c r="L11041" s="54"/>
      <c r="P11041" s="17"/>
      <c r="Q11041" s="17"/>
      <c r="R11041" s="17"/>
      <c r="S11041" s="17"/>
      <c r="T11041" s="17"/>
      <c r="U11041" s="17"/>
      <c r="V11041" s="17"/>
      <c r="W11041" s="17"/>
    </row>
    <row r="11042" spans="3:23">
      <c r="C11042" s="3"/>
      <c r="E11042" s="2"/>
      <c r="H11042" s="40"/>
      <c r="I11042" s="10"/>
      <c r="J11042" s="9"/>
      <c r="K11042" s="53"/>
      <c r="L11042" s="54"/>
      <c r="P11042" s="17"/>
      <c r="Q11042" s="17"/>
      <c r="R11042" s="17"/>
      <c r="S11042" s="17"/>
      <c r="T11042" s="17"/>
      <c r="U11042" s="17"/>
      <c r="V11042" s="17"/>
      <c r="W11042" s="17"/>
    </row>
    <row r="11043" spans="3:23">
      <c r="C11043" s="3"/>
      <c r="E11043" s="2"/>
      <c r="H11043" s="40"/>
      <c r="I11043" s="10"/>
      <c r="J11043" s="9"/>
      <c r="K11043" s="53"/>
      <c r="L11043" s="54"/>
      <c r="P11043" s="17"/>
      <c r="Q11043" s="17"/>
      <c r="R11043" s="17"/>
      <c r="S11043" s="17"/>
      <c r="T11043" s="17"/>
      <c r="U11043" s="17"/>
      <c r="V11043" s="17"/>
      <c r="W11043" s="17"/>
    </row>
    <row r="11044" spans="3:23">
      <c r="C11044" s="3"/>
      <c r="E11044" s="2"/>
      <c r="H11044" s="40"/>
      <c r="I11044" s="10"/>
      <c r="J11044" s="9"/>
      <c r="K11044" s="53"/>
      <c r="L11044" s="54"/>
      <c r="P11044" s="17"/>
      <c r="Q11044" s="17"/>
      <c r="R11044" s="17"/>
      <c r="S11044" s="17"/>
      <c r="T11044" s="17"/>
      <c r="U11044" s="17"/>
      <c r="V11044" s="17"/>
      <c r="W11044" s="17"/>
    </row>
    <row r="11045" spans="3:23">
      <c r="C11045" s="3"/>
      <c r="E11045" s="2"/>
      <c r="H11045" s="40"/>
      <c r="I11045" s="10"/>
      <c r="J11045" s="9"/>
      <c r="K11045" s="53"/>
      <c r="L11045" s="54"/>
      <c r="P11045" s="17"/>
      <c r="Q11045" s="17"/>
      <c r="R11045" s="17"/>
      <c r="S11045" s="17"/>
      <c r="T11045" s="17"/>
      <c r="U11045" s="17"/>
      <c r="V11045" s="17"/>
      <c r="W11045" s="17"/>
    </row>
    <row r="11046" spans="3:23">
      <c r="C11046" s="3"/>
      <c r="E11046" s="2"/>
      <c r="H11046" s="40"/>
      <c r="I11046" s="10"/>
      <c r="J11046" s="9"/>
      <c r="K11046" s="53"/>
      <c r="L11046" s="54"/>
      <c r="P11046" s="17"/>
      <c r="Q11046" s="17"/>
      <c r="R11046" s="17"/>
      <c r="S11046" s="17"/>
      <c r="T11046" s="17"/>
      <c r="U11046" s="17"/>
      <c r="V11046" s="17"/>
      <c r="W11046" s="17"/>
    </row>
    <row r="11047" spans="3:23">
      <c r="C11047" s="3"/>
      <c r="E11047" s="2"/>
      <c r="H11047" s="40"/>
      <c r="I11047" s="10"/>
      <c r="J11047" s="9"/>
      <c r="K11047" s="53"/>
      <c r="L11047" s="54"/>
      <c r="P11047" s="17"/>
      <c r="Q11047" s="17"/>
      <c r="R11047" s="17"/>
      <c r="S11047" s="17"/>
      <c r="T11047" s="17"/>
      <c r="U11047" s="17"/>
      <c r="V11047" s="17"/>
      <c r="W11047" s="17"/>
    </row>
    <row r="11048" spans="3:23">
      <c r="C11048" s="3"/>
      <c r="E11048" s="2"/>
      <c r="H11048" s="40"/>
      <c r="I11048" s="10"/>
      <c r="J11048" s="9"/>
      <c r="K11048" s="53"/>
      <c r="L11048" s="54"/>
      <c r="P11048" s="17"/>
      <c r="Q11048" s="17"/>
      <c r="R11048" s="17"/>
      <c r="S11048" s="17"/>
      <c r="T11048" s="17"/>
      <c r="U11048" s="17"/>
      <c r="V11048" s="17"/>
      <c r="W11048" s="17"/>
    </row>
    <row r="11049" spans="3:23">
      <c r="C11049" s="3"/>
      <c r="E11049" s="2"/>
      <c r="H11049" s="40"/>
      <c r="I11049" s="10"/>
      <c r="J11049" s="9"/>
      <c r="K11049" s="53"/>
      <c r="L11049" s="54"/>
      <c r="P11049" s="17"/>
      <c r="Q11049" s="17"/>
      <c r="R11049" s="17"/>
      <c r="S11049" s="17"/>
      <c r="T11049" s="17"/>
      <c r="U11049" s="17"/>
      <c r="V11049" s="17"/>
      <c r="W11049" s="17"/>
    </row>
    <row r="11050" spans="3:23">
      <c r="C11050" s="3"/>
      <c r="E11050" s="2"/>
      <c r="H11050" s="40"/>
      <c r="I11050" s="10"/>
      <c r="J11050" s="9"/>
      <c r="K11050" s="53"/>
      <c r="L11050" s="54"/>
      <c r="P11050" s="17"/>
      <c r="Q11050" s="17"/>
      <c r="R11050" s="17"/>
      <c r="S11050" s="17"/>
      <c r="T11050" s="17"/>
      <c r="U11050" s="17"/>
      <c r="V11050" s="17"/>
      <c r="W11050" s="17"/>
    </row>
    <row r="11051" spans="3:23">
      <c r="C11051" s="3"/>
      <c r="E11051" s="2"/>
      <c r="H11051" s="40"/>
      <c r="I11051" s="10"/>
      <c r="J11051" s="9"/>
      <c r="K11051" s="53"/>
      <c r="L11051" s="54"/>
      <c r="P11051" s="17"/>
      <c r="Q11051" s="17"/>
      <c r="R11051" s="17"/>
      <c r="S11051" s="17"/>
      <c r="T11051" s="17"/>
      <c r="U11051" s="17"/>
      <c r="V11051" s="17"/>
      <c r="W11051" s="17"/>
    </row>
    <row r="11052" spans="3:23">
      <c r="C11052" s="3"/>
      <c r="E11052" s="2"/>
      <c r="H11052" s="40"/>
      <c r="I11052" s="10"/>
      <c r="J11052" s="9"/>
      <c r="K11052" s="53"/>
      <c r="L11052" s="54"/>
      <c r="P11052" s="17"/>
      <c r="Q11052" s="17"/>
      <c r="R11052" s="17"/>
      <c r="S11052" s="17"/>
      <c r="T11052" s="17"/>
      <c r="U11052" s="17"/>
      <c r="V11052" s="17"/>
      <c r="W11052" s="17"/>
    </row>
    <row r="11053" spans="3:23">
      <c r="C11053" s="3"/>
      <c r="E11053" s="2"/>
      <c r="H11053" s="40"/>
      <c r="I11053" s="10"/>
      <c r="J11053" s="9"/>
      <c r="K11053" s="53"/>
      <c r="L11053" s="54"/>
      <c r="P11053" s="17"/>
      <c r="Q11053" s="17"/>
      <c r="R11053" s="17"/>
      <c r="S11053" s="17"/>
      <c r="T11053" s="17"/>
      <c r="U11053" s="17"/>
      <c r="V11053" s="17"/>
      <c r="W11053" s="17"/>
    </row>
    <row r="11054" spans="3:23">
      <c r="C11054" s="3"/>
      <c r="E11054" s="2"/>
      <c r="H11054" s="40"/>
      <c r="I11054" s="10"/>
      <c r="J11054" s="9"/>
      <c r="K11054" s="53"/>
      <c r="L11054" s="54"/>
      <c r="P11054" s="17"/>
      <c r="Q11054" s="17"/>
      <c r="R11054" s="17"/>
      <c r="S11054" s="17"/>
      <c r="T11054" s="17"/>
      <c r="U11054" s="17"/>
      <c r="V11054" s="17"/>
      <c r="W11054" s="17"/>
    </row>
    <row r="11055" spans="3:23">
      <c r="C11055" s="3"/>
      <c r="E11055" s="2"/>
      <c r="H11055" s="40"/>
      <c r="I11055" s="10"/>
      <c r="J11055" s="9"/>
      <c r="K11055" s="53"/>
      <c r="L11055" s="54"/>
      <c r="P11055" s="17"/>
      <c r="Q11055" s="17"/>
      <c r="R11055" s="17"/>
      <c r="S11055" s="17"/>
      <c r="T11055" s="17"/>
      <c r="U11055" s="17"/>
      <c r="V11055" s="17"/>
      <c r="W11055" s="17"/>
    </row>
    <row r="11056" spans="3:23">
      <c r="C11056" s="3"/>
      <c r="E11056" s="2"/>
      <c r="H11056" s="40"/>
      <c r="I11056" s="10"/>
      <c r="J11056" s="9"/>
      <c r="K11056" s="53"/>
      <c r="L11056" s="54"/>
      <c r="P11056" s="17"/>
      <c r="Q11056" s="17"/>
      <c r="R11056" s="17"/>
      <c r="S11056" s="17"/>
      <c r="T11056" s="17"/>
      <c r="U11056" s="17"/>
      <c r="V11056" s="17"/>
      <c r="W11056" s="17"/>
    </row>
    <row r="11057" spans="3:23">
      <c r="C11057" s="3"/>
      <c r="E11057" s="2"/>
      <c r="H11057" s="40"/>
      <c r="I11057" s="10"/>
      <c r="J11057" s="9"/>
      <c r="K11057" s="53"/>
      <c r="L11057" s="54"/>
      <c r="P11057" s="17"/>
      <c r="Q11057" s="17"/>
      <c r="R11057" s="17"/>
      <c r="S11057" s="17"/>
      <c r="T11057" s="17"/>
      <c r="U11057" s="17"/>
      <c r="V11057" s="17"/>
      <c r="W11057" s="17"/>
    </row>
    <row r="11058" spans="3:23">
      <c r="C11058" s="3"/>
      <c r="E11058" s="2"/>
      <c r="H11058" s="40"/>
      <c r="I11058" s="10"/>
      <c r="J11058" s="9"/>
      <c r="K11058" s="53"/>
      <c r="L11058" s="54"/>
      <c r="P11058" s="17"/>
      <c r="Q11058" s="17"/>
      <c r="R11058" s="17"/>
      <c r="S11058" s="17"/>
      <c r="T11058" s="17"/>
      <c r="U11058" s="17"/>
      <c r="V11058" s="17"/>
      <c r="W11058" s="17"/>
    </row>
    <row r="11059" spans="3:23">
      <c r="C11059" s="3"/>
      <c r="E11059" s="2"/>
      <c r="H11059" s="40"/>
      <c r="I11059" s="10"/>
      <c r="J11059" s="9"/>
      <c r="K11059" s="53"/>
      <c r="L11059" s="54"/>
      <c r="P11059" s="17"/>
      <c r="Q11059" s="17"/>
      <c r="R11059" s="17"/>
      <c r="S11059" s="17"/>
      <c r="T11059" s="17"/>
      <c r="U11059" s="17"/>
      <c r="V11059" s="17"/>
      <c r="W11059" s="17"/>
    </row>
    <row r="11060" spans="3:23">
      <c r="C11060" s="3"/>
      <c r="E11060" s="2"/>
      <c r="H11060" s="40"/>
      <c r="I11060" s="10"/>
      <c r="J11060" s="9"/>
      <c r="K11060" s="53"/>
      <c r="L11060" s="54"/>
      <c r="P11060" s="17"/>
      <c r="Q11060" s="17"/>
      <c r="R11060" s="17"/>
      <c r="S11060" s="17"/>
      <c r="T11060" s="17"/>
      <c r="U11060" s="17"/>
      <c r="V11060" s="17"/>
      <c r="W11060" s="17"/>
    </row>
    <row r="11061" spans="3:23">
      <c r="C11061" s="3"/>
      <c r="E11061" s="2"/>
      <c r="H11061" s="40"/>
      <c r="I11061" s="10"/>
      <c r="J11061" s="9"/>
      <c r="K11061" s="53"/>
      <c r="L11061" s="54"/>
      <c r="P11061" s="17"/>
      <c r="Q11061" s="17"/>
      <c r="R11061" s="17"/>
      <c r="S11061" s="17"/>
      <c r="T11061" s="17"/>
      <c r="U11061" s="17"/>
      <c r="V11061" s="17"/>
      <c r="W11061" s="17"/>
    </row>
    <row r="11062" spans="3:23">
      <c r="C11062" s="3"/>
      <c r="E11062" s="2"/>
      <c r="H11062" s="40"/>
      <c r="I11062" s="10"/>
      <c r="J11062" s="9"/>
      <c r="K11062" s="53"/>
      <c r="L11062" s="54"/>
      <c r="P11062" s="17"/>
      <c r="Q11062" s="17"/>
      <c r="R11062" s="17"/>
      <c r="S11062" s="17"/>
      <c r="T11062" s="17"/>
      <c r="U11062" s="17"/>
      <c r="V11062" s="17"/>
      <c r="W11062" s="17"/>
    </row>
    <row r="11063" spans="3:23">
      <c r="C11063" s="3"/>
      <c r="E11063" s="2"/>
      <c r="H11063" s="40"/>
      <c r="I11063" s="10"/>
      <c r="J11063" s="9"/>
      <c r="K11063" s="53"/>
      <c r="L11063" s="54"/>
      <c r="P11063" s="17"/>
      <c r="Q11063" s="17"/>
      <c r="R11063" s="17"/>
      <c r="S11063" s="17"/>
      <c r="T11063" s="17"/>
      <c r="U11063" s="17"/>
      <c r="V11063" s="17"/>
      <c r="W11063" s="17"/>
    </row>
    <row r="11064" spans="3:23">
      <c r="C11064" s="3"/>
      <c r="E11064" s="2"/>
      <c r="H11064" s="40"/>
      <c r="I11064" s="10"/>
      <c r="J11064" s="9"/>
      <c r="K11064" s="53"/>
      <c r="L11064" s="54"/>
      <c r="P11064" s="17"/>
      <c r="Q11064" s="17"/>
      <c r="R11064" s="17"/>
      <c r="S11064" s="17"/>
      <c r="T11064" s="17"/>
      <c r="U11064" s="17"/>
      <c r="V11064" s="17"/>
      <c r="W11064" s="17"/>
    </row>
    <row r="11065" spans="3:23">
      <c r="C11065" s="3"/>
      <c r="E11065" s="2"/>
      <c r="H11065" s="40"/>
      <c r="I11065" s="10"/>
      <c r="J11065" s="9"/>
      <c r="K11065" s="53"/>
      <c r="L11065" s="54"/>
      <c r="P11065" s="17"/>
      <c r="Q11065" s="17"/>
      <c r="R11065" s="17"/>
      <c r="S11065" s="17"/>
      <c r="T11065" s="17"/>
      <c r="U11065" s="17"/>
      <c r="V11065" s="17"/>
      <c r="W11065" s="17"/>
    </row>
    <row r="11066" spans="3:23">
      <c r="C11066" s="3"/>
      <c r="E11066" s="2"/>
      <c r="H11066" s="40"/>
      <c r="I11066" s="10"/>
      <c r="J11066" s="9"/>
      <c r="K11066" s="53"/>
      <c r="L11066" s="54"/>
      <c r="P11066" s="17"/>
      <c r="Q11066" s="17"/>
      <c r="R11066" s="17"/>
      <c r="S11066" s="17"/>
      <c r="T11066" s="17"/>
      <c r="U11066" s="17"/>
      <c r="V11066" s="17"/>
      <c r="W11066" s="17"/>
    </row>
    <row r="11067" spans="3:23">
      <c r="C11067" s="3"/>
      <c r="E11067" s="2"/>
      <c r="H11067" s="40"/>
      <c r="I11067" s="10"/>
      <c r="J11067" s="9"/>
      <c r="K11067" s="53"/>
      <c r="L11067" s="54"/>
      <c r="P11067" s="17"/>
      <c r="Q11067" s="17"/>
      <c r="R11067" s="17"/>
      <c r="S11067" s="17"/>
      <c r="T11067" s="17"/>
      <c r="U11067" s="17"/>
      <c r="V11067" s="17"/>
      <c r="W11067" s="17"/>
    </row>
    <row r="11068" spans="3:23">
      <c r="C11068" s="3"/>
      <c r="E11068" s="2"/>
      <c r="H11068" s="40"/>
      <c r="I11068" s="10"/>
      <c r="J11068" s="9"/>
      <c r="K11068" s="53"/>
      <c r="L11068" s="54"/>
      <c r="P11068" s="17"/>
      <c r="Q11068" s="17"/>
      <c r="R11068" s="17"/>
      <c r="S11068" s="17"/>
      <c r="T11068" s="17"/>
      <c r="U11068" s="17"/>
      <c r="V11068" s="17"/>
      <c r="W11068" s="17"/>
    </row>
    <row r="11069" spans="3:23">
      <c r="C11069" s="3"/>
      <c r="E11069" s="2"/>
      <c r="H11069" s="40"/>
      <c r="I11069" s="10"/>
      <c r="J11069" s="9"/>
      <c r="K11069" s="53"/>
      <c r="L11069" s="54"/>
      <c r="P11069" s="17"/>
      <c r="Q11069" s="17"/>
      <c r="R11069" s="17"/>
      <c r="S11069" s="17"/>
      <c r="T11069" s="17"/>
      <c r="U11069" s="17"/>
      <c r="V11069" s="17"/>
      <c r="W11069" s="17"/>
    </row>
    <row r="11070" spans="3:23">
      <c r="C11070" s="3"/>
      <c r="E11070" s="2"/>
      <c r="H11070" s="40"/>
      <c r="I11070" s="10"/>
      <c r="J11070" s="9"/>
      <c r="K11070" s="53"/>
      <c r="L11070" s="54"/>
      <c r="P11070" s="17"/>
      <c r="Q11070" s="17"/>
      <c r="R11070" s="17"/>
      <c r="S11070" s="17"/>
      <c r="T11070" s="17"/>
      <c r="U11070" s="17"/>
      <c r="V11070" s="17"/>
      <c r="W11070" s="17"/>
    </row>
    <row r="11071" spans="3:23">
      <c r="C11071" s="3"/>
      <c r="E11071" s="2"/>
      <c r="H11071" s="40"/>
      <c r="I11071" s="10"/>
      <c r="J11071" s="9"/>
      <c r="K11071" s="53"/>
      <c r="L11071" s="54"/>
      <c r="P11071" s="17"/>
      <c r="Q11071" s="17"/>
      <c r="R11071" s="17"/>
      <c r="S11071" s="17"/>
      <c r="T11071" s="17"/>
      <c r="U11071" s="17"/>
      <c r="V11071" s="17"/>
      <c r="W11071" s="17"/>
    </row>
    <row r="11072" spans="3:23">
      <c r="C11072" s="3"/>
      <c r="E11072" s="2"/>
      <c r="H11072" s="40"/>
      <c r="I11072" s="10"/>
      <c r="J11072" s="9"/>
      <c r="K11072" s="53"/>
      <c r="L11072" s="54"/>
      <c r="P11072" s="17"/>
      <c r="Q11072" s="17"/>
      <c r="R11072" s="17"/>
      <c r="S11072" s="17"/>
      <c r="T11072" s="17"/>
      <c r="U11072" s="17"/>
      <c r="V11072" s="17"/>
      <c r="W11072" s="17"/>
    </row>
    <row r="11073" spans="3:23">
      <c r="C11073" s="3"/>
      <c r="E11073" s="2"/>
      <c r="H11073" s="40"/>
      <c r="I11073" s="10"/>
      <c r="J11073" s="9"/>
      <c r="K11073" s="53"/>
      <c r="L11073" s="54"/>
      <c r="P11073" s="17"/>
      <c r="Q11073" s="17"/>
      <c r="R11073" s="17"/>
      <c r="S11073" s="17"/>
      <c r="T11073" s="17"/>
      <c r="U11073" s="17"/>
      <c r="V11073" s="17"/>
      <c r="W11073" s="17"/>
    </row>
    <row r="11074" spans="3:23">
      <c r="C11074" s="3"/>
      <c r="E11074" s="2"/>
      <c r="H11074" s="40"/>
      <c r="I11074" s="10"/>
      <c r="J11074" s="9"/>
      <c r="K11074" s="53"/>
      <c r="L11074" s="54"/>
      <c r="P11074" s="17"/>
      <c r="Q11074" s="17"/>
      <c r="R11074" s="17"/>
      <c r="S11074" s="17"/>
      <c r="T11074" s="17"/>
      <c r="U11074" s="17"/>
      <c r="V11074" s="17"/>
      <c r="W11074" s="17"/>
    </row>
    <row r="11075" spans="3:23">
      <c r="C11075" s="3"/>
      <c r="E11075" s="2"/>
      <c r="H11075" s="40"/>
      <c r="I11075" s="10"/>
      <c r="J11075" s="9"/>
      <c r="K11075" s="53"/>
      <c r="L11075" s="54"/>
      <c r="P11075" s="17"/>
      <c r="Q11075" s="17"/>
      <c r="R11075" s="17"/>
      <c r="S11075" s="17"/>
      <c r="T11075" s="17"/>
      <c r="U11075" s="17"/>
      <c r="V11075" s="17"/>
      <c r="W11075" s="17"/>
    </row>
    <row r="11076" spans="3:23">
      <c r="C11076" s="3"/>
      <c r="E11076" s="2"/>
      <c r="H11076" s="40"/>
      <c r="I11076" s="10"/>
      <c r="J11076" s="9"/>
      <c r="K11076" s="53"/>
      <c r="L11076" s="54"/>
      <c r="P11076" s="17"/>
      <c r="Q11076" s="17"/>
      <c r="R11076" s="17"/>
      <c r="S11076" s="17"/>
      <c r="T11076" s="17"/>
      <c r="U11076" s="17"/>
      <c r="V11076" s="17"/>
      <c r="W11076" s="17"/>
    </row>
    <row r="11077" spans="3:23">
      <c r="C11077" s="3"/>
      <c r="E11077" s="2"/>
      <c r="H11077" s="40"/>
      <c r="I11077" s="10"/>
      <c r="J11077" s="9"/>
      <c r="K11077" s="53"/>
      <c r="L11077" s="54"/>
      <c r="P11077" s="17"/>
      <c r="Q11077" s="17"/>
      <c r="R11077" s="17"/>
      <c r="S11077" s="17"/>
      <c r="T11077" s="17"/>
      <c r="U11077" s="17"/>
      <c r="V11077" s="17"/>
      <c r="W11077" s="17"/>
    </row>
    <row r="11078" spans="3:23">
      <c r="C11078" s="3"/>
      <c r="E11078" s="2"/>
      <c r="H11078" s="40"/>
      <c r="I11078" s="10"/>
      <c r="J11078" s="9"/>
      <c r="K11078" s="53"/>
      <c r="L11078" s="54"/>
      <c r="P11078" s="17"/>
      <c r="Q11078" s="17"/>
      <c r="R11078" s="17"/>
      <c r="S11078" s="17"/>
      <c r="T11078" s="17"/>
      <c r="U11078" s="17"/>
      <c r="V11078" s="17"/>
      <c r="W11078" s="17"/>
    </row>
    <row r="11079" spans="3:23">
      <c r="C11079" s="3"/>
      <c r="E11079" s="2"/>
      <c r="H11079" s="40"/>
      <c r="I11079" s="10"/>
      <c r="J11079" s="9"/>
      <c r="K11079" s="53"/>
      <c r="L11079" s="54"/>
      <c r="P11079" s="17"/>
      <c r="Q11079" s="17"/>
      <c r="R11079" s="17"/>
      <c r="S11079" s="17"/>
      <c r="T11079" s="17"/>
      <c r="U11079" s="17"/>
      <c r="V11079" s="17"/>
      <c r="W11079" s="17"/>
    </row>
    <row r="11080" spans="3:23">
      <c r="C11080" s="3"/>
      <c r="E11080" s="2"/>
      <c r="H11080" s="40"/>
      <c r="I11080" s="10"/>
      <c r="J11080" s="9"/>
      <c r="K11080" s="53"/>
      <c r="L11080" s="54"/>
      <c r="P11080" s="17"/>
      <c r="Q11080" s="17"/>
      <c r="R11080" s="17"/>
      <c r="S11080" s="17"/>
      <c r="T11080" s="17"/>
      <c r="U11080" s="17"/>
      <c r="V11080" s="17"/>
      <c r="W11080" s="17"/>
    </row>
    <row r="11081" spans="3:23">
      <c r="C11081" s="3"/>
      <c r="E11081" s="2"/>
      <c r="H11081" s="40"/>
      <c r="I11081" s="10"/>
      <c r="J11081" s="9"/>
      <c r="K11081" s="53"/>
      <c r="L11081" s="54"/>
      <c r="P11081" s="17"/>
      <c r="Q11081" s="17"/>
      <c r="R11081" s="17"/>
      <c r="S11081" s="17"/>
      <c r="T11081" s="17"/>
      <c r="U11081" s="17"/>
      <c r="V11081" s="17"/>
      <c r="W11081" s="17"/>
    </row>
    <row r="11082" spans="3:23">
      <c r="C11082" s="3"/>
      <c r="E11082" s="2"/>
      <c r="H11082" s="40"/>
      <c r="I11082" s="10"/>
      <c r="J11082" s="9"/>
      <c r="K11082" s="53"/>
      <c r="L11082" s="54"/>
      <c r="P11082" s="17"/>
      <c r="Q11082" s="17"/>
      <c r="R11082" s="17"/>
      <c r="S11082" s="17"/>
      <c r="T11082" s="17"/>
      <c r="U11082" s="17"/>
      <c r="V11082" s="17"/>
      <c r="W11082" s="17"/>
    </row>
    <row r="11083" spans="3:23">
      <c r="C11083" s="3"/>
      <c r="E11083" s="2"/>
      <c r="H11083" s="40"/>
      <c r="I11083" s="10"/>
      <c r="J11083" s="9"/>
      <c r="K11083" s="53"/>
      <c r="L11083" s="54"/>
      <c r="P11083" s="17"/>
      <c r="Q11083" s="17"/>
      <c r="R11083" s="17"/>
      <c r="S11083" s="17"/>
      <c r="T11083" s="17"/>
      <c r="U11083" s="17"/>
      <c r="V11083" s="17"/>
      <c r="W11083" s="17"/>
    </row>
    <row r="11084" spans="3:23">
      <c r="C11084" s="3"/>
      <c r="E11084" s="2"/>
      <c r="H11084" s="40"/>
      <c r="I11084" s="10"/>
      <c r="J11084" s="9"/>
      <c r="K11084" s="53"/>
      <c r="L11084" s="54"/>
      <c r="P11084" s="17"/>
      <c r="Q11084" s="17"/>
      <c r="R11084" s="17"/>
      <c r="S11084" s="17"/>
      <c r="T11084" s="17"/>
      <c r="U11084" s="17"/>
      <c r="V11084" s="17"/>
      <c r="W11084" s="17"/>
    </row>
    <row r="11085" spans="3:23">
      <c r="C11085" s="3"/>
      <c r="E11085" s="2"/>
      <c r="H11085" s="40"/>
      <c r="I11085" s="10"/>
      <c r="J11085" s="9"/>
      <c r="K11085" s="53"/>
      <c r="L11085" s="54"/>
      <c r="P11085" s="17"/>
      <c r="Q11085" s="17"/>
      <c r="R11085" s="17"/>
      <c r="S11085" s="17"/>
      <c r="T11085" s="17"/>
      <c r="U11085" s="17"/>
      <c r="V11085" s="17"/>
      <c r="W11085" s="17"/>
    </row>
    <row r="11086" spans="3:23">
      <c r="C11086" s="3"/>
      <c r="E11086" s="2"/>
      <c r="H11086" s="40"/>
      <c r="I11086" s="10"/>
      <c r="J11086" s="9"/>
      <c r="K11086" s="53"/>
      <c r="L11086" s="54"/>
      <c r="P11086" s="17"/>
      <c r="Q11086" s="17"/>
      <c r="R11086" s="17"/>
      <c r="S11086" s="17"/>
      <c r="T11086" s="17"/>
      <c r="U11086" s="17"/>
      <c r="V11086" s="17"/>
      <c r="W11086" s="17"/>
    </row>
    <row r="11087" spans="3:23">
      <c r="C11087" s="3"/>
      <c r="E11087" s="2"/>
      <c r="H11087" s="40"/>
      <c r="I11087" s="10"/>
      <c r="J11087" s="9"/>
      <c r="K11087" s="53"/>
      <c r="L11087" s="54"/>
      <c r="P11087" s="17"/>
      <c r="Q11087" s="17"/>
      <c r="R11087" s="17"/>
      <c r="S11087" s="17"/>
      <c r="T11087" s="17"/>
      <c r="U11087" s="17"/>
      <c r="V11087" s="17"/>
      <c r="W11087" s="17"/>
    </row>
    <row r="11088" spans="3:23">
      <c r="C11088" s="3"/>
      <c r="E11088" s="2"/>
      <c r="H11088" s="40"/>
      <c r="I11088" s="10"/>
      <c r="J11088" s="9"/>
      <c r="K11088" s="53"/>
      <c r="L11088" s="54"/>
      <c r="P11088" s="17"/>
      <c r="Q11088" s="17"/>
      <c r="R11088" s="17"/>
      <c r="S11088" s="17"/>
      <c r="T11088" s="17"/>
      <c r="U11088" s="17"/>
      <c r="V11088" s="17"/>
      <c r="W11088" s="17"/>
    </row>
    <row r="11089" spans="3:23">
      <c r="C11089" s="3"/>
      <c r="E11089" s="2"/>
      <c r="H11089" s="40"/>
      <c r="I11089" s="10"/>
      <c r="J11089" s="9"/>
      <c r="K11089" s="53"/>
      <c r="L11089" s="54"/>
      <c r="P11089" s="17"/>
      <c r="Q11089" s="17"/>
      <c r="R11089" s="17"/>
      <c r="S11089" s="17"/>
      <c r="T11089" s="17"/>
      <c r="U11089" s="17"/>
      <c r="V11089" s="17"/>
      <c r="W11089" s="17"/>
    </row>
    <row r="11090" spans="3:23">
      <c r="C11090" s="3"/>
      <c r="E11090" s="2"/>
      <c r="H11090" s="40"/>
      <c r="I11090" s="10"/>
      <c r="J11090" s="9"/>
      <c r="K11090" s="53"/>
      <c r="L11090" s="54"/>
      <c r="P11090" s="17"/>
      <c r="Q11090" s="17"/>
      <c r="R11090" s="17"/>
      <c r="S11090" s="17"/>
      <c r="T11090" s="17"/>
      <c r="U11090" s="17"/>
      <c r="V11090" s="17"/>
      <c r="W11090" s="17"/>
    </row>
    <row r="11091" spans="3:23">
      <c r="C11091" s="3"/>
      <c r="E11091" s="2"/>
      <c r="H11091" s="40"/>
      <c r="I11091" s="10"/>
      <c r="J11091" s="9"/>
      <c r="K11091" s="53"/>
      <c r="L11091" s="54"/>
      <c r="P11091" s="17"/>
      <c r="Q11091" s="17"/>
      <c r="R11091" s="17"/>
      <c r="S11091" s="17"/>
      <c r="T11091" s="17"/>
      <c r="U11091" s="17"/>
      <c r="V11091" s="17"/>
      <c r="W11091" s="17"/>
    </row>
    <row r="11092" spans="3:23">
      <c r="C11092" s="3"/>
      <c r="E11092" s="2"/>
      <c r="H11092" s="40"/>
      <c r="I11092" s="10"/>
      <c r="J11092" s="9"/>
      <c r="K11092" s="53"/>
      <c r="L11092" s="54"/>
      <c r="P11092" s="17"/>
      <c r="Q11092" s="17"/>
      <c r="R11092" s="17"/>
      <c r="S11092" s="17"/>
      <c r="T11092" s="17"/>
      <c r="U11092" s="17"/>
      <c r="V11092" s="17"/>
      <c r="W11092" s="17"/>
    </row>
    <row r="11093" spans="3:23">
      <c r="C11093" s="3"/>
      <c r="E11093" s="2"/>
      <c r="H11093" s="40"/>
      <c r="I11093" s="10"/>
      <c r="J11093" s="9"/>
      <c r="K11093" s="53"/>
      <c r="L11093" s="54"/>
      <c r="P11093" s="17"/>
      <c r="Q11093" s="17"/>
      <c r="R11093" s="17"/>
      <c r="S11093" s="17"/>
      <c r="T11093" s="17"/>
      <c r="U11093" s="17"/>
      <c r="V11093" s="17"/>
      <c r="W11093" s="17"/>
    </row>
    <row r="11094" spans="3:23">
      <c r="C11094" s="3"/>
      <c r="E11094" s="2"/>
      <c r="H11094" s="40"/>
      <c r="I11094" s="10"/>
      <c r="J11094" s="9"/>
      <c r="K11094" s="53"/>
      <c r="L11094" s="54"/>
      <c r="P11094" s="17"/>
      <c r="Q11094" s="17"/>
      <c r="R11094" s="17"/>
      <c r="S11094" s="17"/>
      <c r="T11094" s="17"/>
      <c r="U11094" s="17"/>
      <c r="V11094" s="17"/>
      <c r="W11094" s="17"/>
    </row>
    <row r="11095" spans="3:23">
      <c r="C11095" s="3"/>
      <c r="E11095" s="2"/>
      <c r="H11095" s="40"/>
      <c r="I11095" s="10"/>
      <c r="J11095" s="9"/>
      <c r="K11095" s="53"/>
      <c r="L11095" s="54"/>
      <c r="P11095" s="17"/>
      <c r="Q11095" s="17"/>
      <c r="R11095" s="17"/>
      <c r="S11095" s="17"/>
      <c r="T11095" s="17"/>
      <c r="U11095" s="17"/>
      <c r="V11095" s="17"/>
      <c r="W11095" s="17"/>
    </row>
    <row r="11096" spans="3:23">
      <c r="C11096" s="3"/>
      <c r="E11096" s="2"/>
      <c r="H11096" s="40"/>
      <c r="I11096" s="10"/>
      <c r="J11096" s="9"/>
      <c r="K11096" s="53"/>
      <c r="L11096" s="54"/>
      <c r="P11096" s="17"/>
      <c r="Q11096" s="17"/>
      <c r="R11096" s="17"/>
      <c r="S11096" s="17"/>
      <c r="T11096" s="17"/>
      <c r="U11096" s="17"/>
      <c r="V11096" s="17"/>
      <c r="W11096" s="17"/>
    </row>
    <row r="11097" spans="3:23">
      <c r="C11097" s="3"/>
      <c r="E11097" s="2"/>
      <c r="H11097" s="40"/>
      <c r="I11097" s="10"/>
      <c r="J11097" s="9"/>
      <c r="K11097" s="53"/>
      <c r="L11097" s="54"/>
      <c r="P11097" s="17"/>
      <c r="Q11097" s="17"/>
      <c r="R11097" s="17"/>
      <c r="S11097" s="17"/>
      <c r="T11097" s="17"/>
      <c r="U11097" s="17"/>
      <c r="V11097" s="17"/>
      <c r="W11097" s="17"/>
    </row>
    <row r="11098" spans="3:23">
      <c r="C11098" s="3"/>
      <c r="E11098" s="2"/>
      <c r="H11098" s="40"/>
      <c r="I11098" s="10"/>
      <c r="J11098" s="9"/>
      <c r="K11098" s="53"/>
      <c r="L11098" s="54"/>
      <c r="P11098" s="17"/>
      <c r="Q11098" s="17"/>
      <c r="R11098" s="17"/>
      <c r="S11098" s="17"/>
      <c r="T11098" s="17"/>
      <c r="U11098" s="17"/>
      <c r="V11098" s="17"/>
      <c r="W11098" s="17"/>
    </row>
    <row r="11099" spans="3:23">
      <c r="C11099" s="3"/>
      <c r="E11099" s="2"/>
      <c r="H11099" s="40"/>
      <c r="I11099" s="10"/>
      <c r="J11099" s="9"/>
      <c r="K11099" s="53"/>
      <c r="L11099" s="54"/>
      <c r="P11099" s="17"/>
      <c r="Q11099" s="17"/>
      <c r="R11099" s="17"/>
      <c r="S11099" s="17"/>
      <c r="T11099" s="17"/>
      <c r="U11099" s="17"/>
      <c r="V11099" s="17"/>
      <c r="W11099" s="17"/>
    </row>
    <row r="11100" spans="3:23">
      <c r="C11100" s="3"/>
      <c r="E11100" s="2"/>
      <c r="H11100" s="40"/>
      <c r="I11100" s="10"/>
      <c r="J11100" s="9"/>
      <c r="K11100" s="53"/>
      <c r="L11100" s="54"/>
      <c r="P11100" s="17"/>
      <c r="Q11100" s="17"/>
      <c r="R11100" s="17"/>
      <c r="S11100" s="17"/>
      <c r="T11100" s="17"/>
      <c r="U11100" s="17"/>
      <c r="V11100" s="17"/>
      <c r="W11100" s="17"/>
    </row>
    <row r="11101" spans="3:23">
      <c r="C11101" s="3"/>
      <c r="E11101" s="2"/>
      <c r="H11101" s="40"/>
      <c r="I11101" s="10"/>
      <c r="J11101" s="9"/>
      <c r="K11101" s="53"/>
      <c r="L11101" s="54"/>
      <c r="P11101" s="17"/>
      <c r="Q11101" s="17"/>
      <c r="R11101" s="17"/>
      <c r="S11101" s="17"/>
      <c r="T11101" s="17"/>
      <c r="U11101" s="17"/>
      <c r="V11101" s="17"/>
      <c r="W11101" s="17"/>
    </row>
    <row r="11102" spans="3:23">
      <c r="C11102" s="3"/>
      <c r="E11102" s="2"/>
      <c r="H11102" s="40"/>
      <c r="I11102" s="10"/>
      <c r="J11102" s="9"/>
      <c r="K11102" s="53"/>
      <c r="L11102" s="54"/>
      <c r="P11102" s="17"/>
      <c r="Q11102" s="17"/>
      <c r="R11102" s="17"/>
      <c r="S11102" s="17"/>
      <c r="T11102" s="17"/>
      <c r="U11102" s="17"/>
      <c r="V11102" s="17"/>
      <c r="W11102" s="17"/>
    </row>
    <row r="11103" spans="3:23">
      <c r="C11103" s="3"/>
      <c r="E11103" s="2"/>
      <c r="H11103" s="40"/>
      <c r="I11103" s="10"/>
      <c r="J11103" s="9"/>
      <c r="K11103" s="53"/>
      <c r="L11103" s="54"/>
      <c r="P11103" s="17"/>
      <c r="Q11103" s="17"/>
      <c r="R11103" s="17"/>
      <c r="S11103" s="17"/>
      <c r="T11103" s="17"/>
      <c r="U11103" s="17"/>
      <c r="V11103" s="17"/>
      <c r="W11103" s="17"/>
    </row>
    <row r="11104" spans="3:23">
      <c r="C11104" s="3"/>
      <c r="E11104" s="2"/>
      <c r="H11104" s="40"/>
      <c r="I11104" s="10"/>
      <c r="J11104" s="9"/>
      <c r="K11104" s="53"/>
      <c r="L11104" s="54"/>
      <c r="P11104" s="17"/>
      <c r="Q11104" s="17"/>
      <c r="R11104" s="17"/>
      <c r="S11104" s="17"/>
      <c r="T11104" s="17"/>
      <c r="U11104" s="17"/>
      <c r="V11104" s="17"/>
      <c r="W11104" s="17"/>
    </row>
    <row r="11105" spans="3:23">
      <c r="C11105" s="3"/>
      <c r="E11105" s="2"/>
      <c r="H11105" s="40"/>
      <c r="I11105" s="10"/>
      <c r="J11105" s="9"/>
      <c r="K11105" s="53"/>
      <c r="L11105" s="54"/>
      <c r="P11105" s="17"/>
      <c r="Q11105" s="17"/>
      <c r="R11105" s="17"/>
      <c r="S11105" s="17"/>
      <c r="T11105" s="17"/>
      <c r="U11105" s="17"/>
      <c r="V11105" s="17"/>
      <c r="W11105" s="17"/>
    </row>
    <row r="11106" spans="3:23">
      <c r="C11106" s="3"/>
      <c r="E11106" s="2"/>
      <c r="H11106" s="40"/>
      <c r="I11106" s="10"/>
      <c r="J11106" s="9"/>
      <c r="K11106" s="53"/>
      <c r="L11106" s="54"/>
      <c r="P11106" s="17"/>
      <c r="Q11106" s="17"/>
      <c r="R11106" s="17"/>
      <c r="S11106" s="17"/>
      <c r="T11106" s="17"/>
      <c r="U11106" s="17"/>
      <c r="V11106" s="17"/>
      <c r="W11106" s="17"/>
    </row>
    <row r="11107" spans="3:23">
      <c r="C11107" s="3"/>
      <c r="E11107" s="2"/>
      <c r="H11107" s="40"/>
      <c r="I11107" s="10"/>
      <c r="J11107" s="9"/>
      <c r="K11107" s="53"/>
      <c r="L11107" s="54"/>
      <c r="P11107" s="17"/>
      <c r="Q11107" s="17"/>
      <c r="R11107" s="17"/>
      <c r="S11107" s="17"/>
      <c r="T11107" s="17"/>
      <c r="U11107" s="17"/>
      <c r="V11107" s="17"/>
      <c r="W11107" s="17"/>
    </row>
    <row r="11108" spans="3:23">
      <c r="C11108" s="3"/>
      <c r="E11108" s="2"/>
      <c r="H11108" s="40"/>
      <c r="I11108" s="10"/>
      <c r="J11108" s="9"/>
      <c r="K11108" s="53"/>
      <c r="L11108" s="54"/>
      <c r="P11108" s="17"/>
      <c r="Q11108" s="17"/>
      <c r="R11108" s="17"/>
      <c r="S11108" s="17"/>
      <c r="T11108" s="17"/>
      <c r="U11108" s="17"/>
      <c r="V11108" s="17"/>
      <c r="W11108" s="17"/>
    </row>
    <row r="11109" spans="3:23">
      <c r="C11109" s="3"/>
      <c r="E11109" s="2"/>
      <c r="H11109" s="40"/>
      <c r="I11109" s="10"/>
      <c r="J11109" s="9"/>
      <c r="K11109" s="53"/>
      <c r="L11109" s="54"/>
      <c r="P11109" s="17"/>
      <c r="Q11109" s="17"/>
      <c r="R11109" s="17"/>
      <c r="S11109" s="17"/>
      <c r="T11109" s="17"/>
      <c r="U11109" s="17"/>
      <c r="V11109" s="17"/>
      <c r="W11109" s="17"/>
    </row>
    <row r="11110" spans="3:23">
      <c r="C11110" s="3"/>
      <c r="E11110" s="2"/>
      <c r="H11110" s="40"/>
      <c r="I11110" s="10"/>
      <c r="J11110" s="9"/>
      <c r="K11110" s="53"/>
      <c r="L11110" s="54"/>
      <c r="P11110" s="17"/>
      <c r="Q11110" s="17"/>
      <c r="R11110" s="17"/>
      <c r="S11110" s="17"/>
      <c r="T11110" s="17"/>
      <c r="U11110" s="17"/>
      <c r="V11110" s="17"/>
      <c r="W11110" s="17"/>
    </row>
    <row r="11111" spans="3:23">
      <c r="C11111" s="3"/>
      <c r="E11111" s="2"/>
      <c r="H11111" s="40"/>
      <c r="I11111" s="10"/>
      <c r="J11111" s="9"/>
      <c r="K11111" s="53"/>
      <c r="L11111" s="54"/>
      <c r="P11111" s="17"/>
      <c r="Q11111" s="17"/>
      <c r="R11111" s="17"/>
      <c r="S11111" s="17"/>
      <c r="T11111" s="17"/>
      <c r="U11111" s="17"/>
      <c r="V11111" s="17"/>
      <c r="W11111" s="17"/>
    </row>
    <row r="11112" spans="3:23">
      <c r="C11112" s="3"/>
      <c r="E11112" s="2"/>
      <c r="H11112" s="40"/>
      <c r="I11112" s="10"/>
      <c r="J11112" s="9"/>
      <c r="K11112" s="53"/>
      <c r="L11112" s="54"/>
      <c r="P11112" s="17"/>
      <c r="Q11112" s="17"/>
      <c r="R11112" s="17"/>
      <c r="S11112" s="17"/>
      <c r="T11112" s="17"/>
      <c r="U11112" s="17"/>
      <c r="V11112" s="17"/>
      <c r="W11112" s="17"/>
    </row>
    <row r="11113" spans="3:23">
      <c r="C11113" s="3"/>
      <c r="E11113" s="2"/>
      <c r="H11113" s="40"/>
      <c r="I11113" s="10"/>
      <c r="J11113" s="9"/>
      <c r="K11113" s="53"/>
      <c r="L11113" s="54"/>
      <c r="P11113" s="17"/>
      <c r="Q11113" s="17"/>
      <c r="R11113" s="17"/>
      <c r="S11113" s="17"/>
      <c r="T11113" s="17"/>
      <c r="U11113" s="17"/>
      <c r="V11113" s="17"/>
      <c r="W11113" s="17"/>
    </row>
    <row r="11114" spans="3:23">
      <c r="C11114" s="3"/>
      <c r="E11114" s="2"/>
      <c r="H11114" s="40"/>
      <c r="I11114" s="10"/>
      <c r="J11114" s="9"/>
      <c r="K11114" s="53"/>
      <c r="L11114" s="54"/>
      <c r="P11114" s="17"/>
      <c r="Q11114" s="17"/>
      <c r="R11114" s="17"/>
      <c r="S11114" s="17"/>
      <c r="T11114" s="17"/>
      <c r="U11114" s="17"/>
      <c r="V11114" s="17"/>
      <c r="W11114" s="17"/>
    </row>
    <row r="11115" spans="3:23">
      <c r="C11115" s="3"/>
      <c r="E11115" s="2"/>
      <c r="H11115" s="40"/>
      <c r="I11115" s="10"/>
      <c r="J11115" s="9"/>
      <c r="K11115" s="53"/>
      <c r="L11115" s="54"/>
      <c r="P11115" s="17"/>
      <c r="Q11115" s="17"/>
      <c r="R11115" s="17"/>
      <c r="S11115" s="17"/>
      <c r="T11115" s="17"/>
      <c r="U11115" s="17"/>
      <c r="V11115" s="17"/>
      <c r="W11115" s="17"/>
    </row>
    <row r="11116" spans="3:23">
      <c r="C11116" s="3"/>
      <c r="E11116" s="2"/>
      <c r="H11116" s="40"/>
      <c r="I11116" s="10"/>
      <c r="J11116" s="9"/>
      <c r="K11116" s="53"/>
      <c r="L11116" s="54"/>
      <c r="P11116" s="17"/>
      <c r="Q11116" s="17"/>
      <c r="R11116" s="17"/>
      <c r="S11116" s="17"/>
      <c r="T11116" s="17"/>
      <c r="U11116" s="17"/>
      <c r="V11116" s="17"/>
      <c r="W11116" s="17"/>
    </row>
    <row r="11117" spans="3:23">
      <c r="C11117" s="3"/>
      <c r="E11117" s="2"/>
      <c r="H11117" s="40"/>
      <c r="I11117" s="10"/>
      <c r="J11117" s="9"/>
      <c r="K11117" s="53"/>
      <c r="L11117" s="54"/>
      <c r="P11117" s="17"/>
      <c r="Q11117" s="17"/>
      <c r="R11117" s="17"/>
      <c r="S11117" s="17"/>
      <c r="T11117" s="17"/>
      <c r="U11117" s="17"/>
      <c r="V11117" s="17"/>
      <c r="W11117" s="17"/>
    </row>
    <row r="11118" spans="3:23">
      <c r="C11118" s="3"/>
      <c r="E11118" s="2"/>
      <c r="H11118" s="40"/>
      <c r="I11118" s="10"/>
      <c r="J11118" s="9"/>
      <c r="K11118" s="53"/>
      <c r="L11118" s="54"/>
      <c r="P11118" s="17"/>
      <c r="Q11118" s="17"/>
      <c r="R11118" s="17"/>
      <c r="S11118" s="17"/>
      <c r="T11118" s="17"/>
      <c r="U11118" s="17"/>
      <c r="V11118" s="17"/>
      <c r="W11118" s="17"/>
    </row>
    <row r="11119" spans="3:23">
      <c r="C11119" s="3"/>
      <c r="E11119" s="2"/>
      <c r="H11119" s="40"/>
      <c r="I11119" s="10"/>
      <c r="J11119" s="9"/>
      <c r="K11119" s="53"/>
      <c r="L11119" s="54"/>
      <c r="P11119" s="17"/>
      <c r="Q11119" s="17"/>
      <c r="R11119" s="17"/>
      <c r="S11119" s="17"/>
      <c r="T11119" s="17"/>
      <c r="U11119" s="17"/>
      <c r="V11119" s="17"/>
      <c r="W11119" s="17"/>
    </row>
    <row r="11120" spans="3:23">
      <c r="C11120" s="3"/>
      <c r="E11120" s="2"/>
      <c r="H11120" s="40"/>
      <c r="I11120" s="10"/>
      <c r="J11120" s="9"/>
      <c r="K11120" s="53"/>
      <c r="L11120" s="54"/>
      <c r="P11120" s="17"/>
      <c r="Q11120" s="17"/>
      <c r="R11120" s="17"/>
      <c r="S11120" s="17"/>
      <c r="T11120" s="17"/>
      <c r="U11120" s="17"/>
      <c r="V11120" s="17"/>
      <c r="W11120" s="17"/>
    </row>
    <row r="11121" spans="3:23">
      <c r="C11121" s="3"/>
      <c r="E11121" s="2"/>
      <c r="H11121" s="40"/>
      <c r="I11121" s="10"/>
      <c r="J11121" s="9"/>
      <c r="K11121" s="53"/>
      <c r="L11121" s="54"/>
      <c r="P11121" s="17"/>
      <c r="Q11121" s="17"/>
      <c r="R11121" s="17"/>
      <c r="S11121" s="17"/>
      <c r="T11121" s="17"/>
      <c r="U11121" s="17"/>
      <c r="V11121" s="17"/>
      <c r="W11121" s="17"/>
    </row>
    <row r="11122" spans="3:23">
      <c r="C11122" s="3"/>
      <c r="E11122" s="2"/>
      <c r="H11122" s="40"/>
      <c r="I11122" s="10"/>
      <c r="J11122" s="9"/>
      <c r="K11122" s="53"/>
      <c r="L11122" s="54"/>
      <c r="P11122" s="17"/>
      <c r="Q11122" s="17"/>
      <c r="R11122" s="17"/>
      <c r="S11122" s="17"/>
      <c r="T11122" s="17"/>
      <c r="U11122" s="17"/>
      <c r="V11122" s="17"/>
      <c r="W11122" s="17"/>
    </row>
    <row r="11123" spans="3:23">
      <c r="C11123" s="3"/>
      <c r="E11123" s="2"/>
      <c r="H11123" s="40"/>
      <c r="I11123" s="10"/>
      <c r="J11123" s="9"/>
      <c r="K11123" s="53"/>
      <c r="L11123" s="54"/>
      <c r="P11123" s="17"/>
      <c r="Q11123" s="17"/>
      <c r="R11123" s="17"/>
      <c r="S11123" s="17"/>
      <c r="T11123" s="17"/>
      <c r="U11123" s="17"/>
      <c r="V11123" s="17"/>
      <c r="W11123" s="17"/>
    </row>
    <row r="11124" spans="3:23">
      <c r="C11124" s="3"/>
      <c r="E11124" s="2"/>
      <c r="H11124" s="40"/>
      <c r="I11124" s="10"/>
      <c r="J11124" s="9"/>
      <c r="K11124" s="53"/>
      <c r="L11124" s="54"/>
      <c r="P11124" s="17"/>
      <c r="Q11124" s="17"/>
      <c r="R11124" s="17"/>
      <c r="S11124" s="17"/>
      <c r="T11124" s="17"/>
      <c r="U11124" s="17"/>
      <c r="V11124" s="17"/>
      <c r="W11124" s="17"/>
    </row>
    <row r="11125" spans="3:23">
      <c r="C11125" s="3"/>
      <c r="E11125" s="2"/>
      <c r="H11125" s="40"/>
      <c r="I11125" s="10"/>
      <c r="J11125" s="9"/>
      <c r="K11125" s="53"/>
      <c r="L11125" s="54"/>
      <c r="P11125" s="17"/>
      <c r="Q11125" s="17"/>
      <c r="R11125" s="17"/>
      <c r="S11125" s="17"/>
      <c r="T11125" s="17"/>
      <c r="U11125" s="17"/>
      <c r="V11125" s="17"/>
      <c r="W11125" s="17"/>
    </row>
    <row r="11126" spans="3:23">
      <c r="C11126" s="3"/>
      <c r="E11126" s="2"/>
      <c r="H11126" s="40"/>
      <c r="I11126" s="10"/>
      <c r="J11126" s="9"/>
      <c r="K11126" s="53"/>
      <c r="L11126" s="54"/>
      <c r="P11126" s="17"/>
      <c r="Q11126" s="17"/>
      <c r="R11126" s="17"/>
      <c r="S11126" s="17"/>
      <c r="T11126" s="17"/>
      <c r="U11126" s="17"/>
      <c r="V11126" s="17"/>
      <c r="W11126" s="17"/>
    </row>
    <row r="11127" spans="3:23">
      <c r="C11127" s="3"/>
      <c r="E11127" s="2"/>
      <c r="H11127" s="40"/>
      <c r="I11127" s="10"/>
      <c r="J11127" s="9"/>
      <c r="K11127" s="53"/>
      <c r="L11127" s="54"/>
      <c r="P11127" s="17"/>
      <c r="Q11127" s="17"/>
      <c r="R11127" s="17"/>
      <c r="S11127" s="17"/>
      <c r="T11127" s="17"/>
      <c r="U11127" s="17"/>
      <c r="V11127" s="17"/>
      <c r="W11127" s="17"/>
    </row>
    <row r="11128" spans="3:23">
      <c r="C11128" s="3"/>
      <c r="E11128" s="2"/>
      <c r="H11128" s="40"/>
      <c r="I11128" s="10"/>
      <c r="J11128" s="9"/>
      <c r="K11128" s="53"/>
      <c r="L11128" s="54"/>
      <c r="P11128" s="17"/>
      <c r="Q11128" s="17"/>
      <c r="R11128" s="17"/>
      <c r="S11128" s="17"/>
      <c r="T11128" s="17"/>
      <c r="U11128" s="17"/>
      <c r="V11128" s="17"/>
      <c r="W11128" s="17"/>
    </row>
    <row r="11129" spans="3:23">
      <c r="C11129" s="3"/>
      <c r="E11129" s="2"/>
      <c r="H11129" s="40"/>
      <c r="I11129" s="10"/>
      <c r="J11129" s="9"/>
      <c r="K11129" s="53"/>
      <c r="L11129" s="54"/>
      <c r="P11129" s="17"/>
      <c r="Q11129" s="17"/>
      <c r="R11129" s="17"/>
      <c r="S11129" s="17"/>
      <c r="T11129" s="17"/>
      <c r="U11129" s="17"/>
      <c r="V11129" s="17"/>
      <c r="W11129" s="17"/>
    </row>
    <row r="11130" spans="3:23">
      <c r="C11130" s="3"/>
      <c r="E11130" s="2"/>
      <c r="H11130" s="40"/>
      <c r="I11130" s="10"/>
      <c r="J11130" s="9"/>
      <c r="K11130" s="53"/>
      <c r="L11130" s="54"/>
      <c r="P11130" s="17"/>
      <c r="Q11130" s="17"/>
      <c r="R11130" s="17"/>
      <c r="S11130" s="17"/>
      <c r="T11130" s="17"/>
      <c r="U11130" s="17"/>
      <c r="V11130" s="17"/>
      <c r="W11130" s="17"/>
    </row>
    <row r="11131" spans="3:23">
      <c r="C11131" s="3"/>
      <c r="E11131" s="2"/>
      <c r="H11131" s="40"/>
      <c r="I11131" s="10"/>
      <c r="J11131" s="9"/>
      <c r="K11131" s="53"/>
      <c r="L11131" s="54"/>
      <c r="P11131" s="17"/>
      <c r="Q11131" s="17"/>
      <c r="R11131" s="17"/>
      <c r="S11131" s="17"/>
      <c r="T11131" s="17"/>
      <c r="U11131" s="17"/>
      <c r="V11131" s="17"/>
      <c r="W11131" s="17"/>
    </row>
    <row r="11132" spans="3:23">
      <c r="C11132" s="3"/>
      <c r="E11132" s="2"/>
      <c r="H11132" s="40"/>
      <c r="I11132" s="10"/>
      <c r="J11132" s="9"/>
      <c r="K11132" s="53"/>
      <c r="L11132" s="54"/>
      <c r="P11132" s="17"/>
      <c r="Q11132" s="17"/>
      <c r="R11132" s="17"/>
      <c r="S11132" s="17"/>
      <c r="T11132" s="17"/>
      <c r="U11132" s="17"/>
      <c r="V11132" s="17"/>
      <c r="W11132" s="17"/>
    </row>
    <row r="11133" spans="3:23">
      <c r="C11133" s="3"/>
      <c r="E11133" s="2"/>
      <c r="H11133" s="40"/>
      <c r="I11133" s="10"/>
      <c r="J11133" s="9"/>
      <c r="K11133" s="53"/>
      <c r="L11133" s="54"/>
      <c r="P11133" s="17"/>
      <c r="Q11133" s="17"/>
      <c r="R11133" s="17"/>
      <c r="S11133" s="17"/>
      <c r="T11133" s="17"/>
      <c r="U11133" s="17"/>
      <c r="V11133" s="17"/>
      <c r="W11133" s="17"/>
    </row>
    <row r="11134" spans="3:23">
      <c r="C11134" s="3"/>
      <c r="E11134" s="2"/>
      <c r="H11134" s="40"/>
      <c r="I11134" s="10"/>
      <c r="J11134" s="9"/>
      <c r="K11134" s="53"/>
      <c r="L11134" s="54"/>
      <c r="P11134" s="17"/>
      <c r="Q11134" s="17"/>
      <c r="R11134" s="17"/>
      <c r="S11134" s="17"/>
      <c r="T11134" s="17"/>
      <c r="U11134" s="17"/>
      <c r="V11134" s="17"/>
      <c r="W11134" s="17"/>
    </row>
    <row r="11135" spans="3:23">
      <c r="C11135" s="3"/>
      <c r="E11135" s="2"/>
      <c r="H11135" s="40"/>
      <c r="I11135" s="10"/>
      <c r="J11135" s="9"/>
      <c r="K11135" s="53"/>
      <c r="L11135" s="54"/>
      <c r="P11135" s="17"/>
      <c r="Q11135" s="17"/>
      <c r="R11135" s="17"/>
      <c r="S11135" s="17"/>
      <c r="T11135" s="17"/>
      <c r="U11135" s="17"/>
      <c r="V11135" s="17"/>
      <c r="W11135" s="17"/>
    </row>
    <row r="11136" spans="3:23">
      <c r="C11136" s="3"/>
      <c r="E11136" s="2"/>
      <c r="H11136" s="40"/>
      <c r="I11136" s="10"/>
      <c r="J11136" s="9"/>
      <c r="K11136" s="53"/>
      <c r="L11136" s="54"/>
      <c r="P11136" s="17"/>
      <c r="Q11136" s="17"/>
      <c r="R11136" s="17"/>
      <c r="S11136" s="17"/>
      <c r="T11136" s="17"/>
      <c r="U11136" s="17"/>
      <c r="V11136" s="17"/>
      <c r="W11136" s="17"/>
    </row>
    <row r="11137" spans="3:23">
      <c r="C11137" s="3"/>
      <c r="E11137" s="2"/>
      <c r="H11137" s="40"/>
      <c r="I11137" s="10"/>
      <c r="J11137" s="9"/>
      <c r="K11137" s="53"/>
      <c r="L11137" s="54"/>
      <c r="P11137" s="17"/>
      <c r="Q11137" s="17"/>
      <c r="R11137" s="17"/>
      <c r="S11137" s="17"/>
      <c r="T11137" s="17"/>
      <c r="U11137" s="17"/>
      <c r="V11137" s="17"/>
      <c r="W11137" s="17"/>
    </row>
    <row r="11138" spans="3:23">
      <c r="C11138" s="3"/>
      <c r="E11138" s="2"/>
      <c r="H11138" s="40"/>
      <c r="I11138" s="10"/>
      <c r="J11138" s="9"/>
      <c r="K11138" s="53"/>
      <c r="L11138" s="54"/>
      <c r="P11138" s="17"/>
      <c r="Q11138" s="17"/>
      <c r="R11138" s="17"/>
      <c r="S11138" s="17"/>
      <c r="T11138" s="17"/>
      <c r="U11138" s="17"/>
      <c r="V11138" s="17"/>
      <c r="W11138" s="17"/>
    </row>
    <row r="11139" spans="3:23">
      <c r="C11139" s="3"/>
      <c r="E11139" s="2"/>
      <c r="H11139" s="40"/>
      <c r="I11139" s="10"/>
      <c r="J11139" s="9"/>
      <c r="K11139" s="53"/>
      <c r="L11139" s="54"/>
      <c r="P11139" s="17"/>
      <c r="Q11139" s="17"/>
      <c r="R11139" s="17"/>
      <c r="S11139" s="17"/>
      <c r="T11139" s="17"/>
      <c r="U11139" s="17"/>
      <c r="V11139" s="17"/>
      <c r="W11139" s="17"/>
    </row>
    <row r="11140" spans="3:23">
      <c r="C11140" s="3"/>
      <c r="E11140" s="2"/>
      <c r="H11140" s="40"/>
      <c r="I11140" s="10"/>
      <c r="J11140" s="9"/>
      <c r="K11140" s="53"/>
      <c r="L11140" s="54"/>
      <c r="P11140" s="17"/>
      <c r="Q11140" s="17"/>
      <c r="R11140" s="17"/>
      <c r="S11140" s="17"/>
      <c r="T11140" s="17"/>
      <c r="U11140" s="17"/>
      <c r="V11140" s="17"/>
      <c r="W11140" s="17"/>
    </row>
    <row r="11141" spans="3:23">
      <c r="C11141" s="3"/>
      <c r="E11141" s="2"/>
      <c r="H11141" s="40"/>
      <c r="I11141" s="10"/>
      <c r="J11141" s="9"/>
      <c r="K11141" s="53"/>
      <c r="L11141" s="54"/>
      <c r="P11141" s="17"/>
      <c r="Q11141" s="17"/>
      <c r="R11141" s="17"/>
      <c r="S11141" s="17"/>
      <c r="T11141" s="17"/>
      <c r="U11141" s="17"/>
      <c r="V11141" s="17"/>
      <c r="W11141" s="17"/>
    </row>
    <row r="11142" spans="3:23">
      <c r="C11142" s="3"/>
      <c r="E11142" s="2"/>
      <c r="H11142" s="40"/>
      <c r="I11142" s="10"/>
      <c r="J11142" s="9"/>
      <c r="K11142" s="53"/>
      <c r="L11142" s="54"/>
      <c r="P11142" s="17"/>
      <c r="Q11142" s="17"/>
      <c r="R11142" s="17"/>
      <c r="S11142" s="17"/>
      <c r="T11142" s="17"/>
      <c r="U11142" s="17"/>
      <c r="V11142" s="17"/>
      <c r="W11142" s="17"/>
    </row>
    <row r="11143" spans="3:23">
      <c r="C11143" s="3"/>
      <c r="E11143" s="2"/>
      <c r="H11143" s="40"/>
      <c r="I11143" s="10"/>
      <c r="J11143" s="9"/>
      <c r="K11143" s="53"/>
      <c r="L11143" s="54"/>
      <c r="P11143" s="17"/>
      <c r="Q11143" s="17"/>
      <c r="R11143" s="17"/>
      <c r="S11143" s="17"/>
      <c r="T11143" s="17"/>
      <c r="U11143" s="17"/>
      <c r="V11143" s="17"/>
      <c r="W11143" s="17"/>
    </row>
    <row r="11144" spans="3:23">
      <c r="C11144" s="3"/>
      <c r="E11144" s="2"/>
      <c r="H11144" s="40"/>
      <c r="I11144" s="10"/>
      <c r="J11144" s="9"/>
      <c r="K11144" s="53"/>
      <c r="L11144" s="54"/>
      <c r="P11144" s="17"/>
      <c r="Q11144" s="17"/>
      <c r="R11144" s="17"/>
      <c r="S11144" s="17"/>
      <c r="T11144" s="17"/>
      <c r="U11144" s="17"/>
      <c r="V11144" s="17"/>
      <c r="W11144" s="17"/>
    </row>
    <row r="11145" spans="3:23">
      <c r="C11145" s="3"/>
      <c r="E11145" s="2"/>
      <c r="H11145" s="40"/>
      <c r="I11145" s="10"/>
      <c r="J11145" s="9"/>
      <c r="K11145" s="53"/>
      <c r="L11145" s="54"/>
      <c r="P11145" s="17"/>
      <c r="Q11145" s="17"/>
      <c r="R11145" s="17"/>
      <c r="S11145" s="17"/>
      <c r="T11145" s="17"/>
      <c r="U11145" s="17"/>
      <c r="V11145" s="17"/>
      <c r="W11145" s="17"/>
    </row>
    <row r="11146" spans="3:23">
      <c r="C11146" s="3"/>
      <c r="E11146" s="2"/>
      <c r="H11146" s="40"/>
      <c r="I11146" s="10"/>
      <c r="J11146" s="9"/>
      <c r="K11146" s="53"/>
      <c r="L11146" s="54"/>
      <c r="P11146" s="17"/>
      <c r="Q11146" s="17"/>
      <c r="R11146" s="17"/>
      <c r="S11146" s="17"/>
      <c r="T11146" s="17"/>
      <c r="U11146" s="17"/>
      <c r="V11146" s="17"/>
      <c r="W11146" s="17"/>
    </row>
    <row r="11147" spans="3:23">
      <c r="C11147" s="3"/>
      <c r="E11147" s="2"/>
      <c r="H11147" s="40"/>
      <c r="I11147" s="10"/>
      <c r="J11147" s="9"/>
      <c r="K11147" s="53"/>
      <c r="L11147" s="54"/>
      <c r="P11147" s="17"/>
      <c r="Q11147" s="17"/>
      <c r="R11147" s="17"/>
      <c r="S11147" s="17"/>
      <c r="T11147" s="17"/>
      <c r="U11147" s="17"/>
      <c r="V11147" s="17"/>
      <c r="W11147" s="17"/>
    </row>
    <row r="11148" spans="3:23">
      <c r="C11148" s="3"/>
      <c r="E11148" s="2"/>
      <c r="H11148" s="40"/>
      <c r="I11148" s="10"/>
      <c r="J11148" s="9"/>
      <c r="K11148" s="53"/>
      <c r="L11148" s="54"/>
      <c r="P11148" s="17"/>
      <c r="Q11148" s="17"/>
      <c r="R11148" s="17"/>
      <c r="S11148" s="17"/>
      <c r="T11148" s="17"/>
      <c r="U11148" s="17"/>
      <c r="V11148" s="17"/>
      <c r="W11148" s="17"/>
    </row>
    <row r="11149" spans="3:23">
      <c r="C11149" s="3"/>
      <c r="E11149" s="2"/>
      <c r="H11149" s="40"/>
      <c r="I11149" s="10"/>
      <c r="J11149" s="9"/>
      <c r="K11149" s="53"/>
      <c r="L11149" s="54"/>
      <c r="P11149" s="17"/>
      <c r="Q11149" s="17"/>
      <c r="R11149" s="17"/>
      <c r="S11149" s="17"/>
      <c r="T11149" s="17"/>
      <c r="U11149" s="17"/>
      <c r="V11149" s="17"/>
      <c r="W11149" s="17"/>
    </row>
    <row r="11150" spans="3:23">
      <c r="C11150" s="3"/>
      <c r="E11150" s="2"/>
      <c r="H11150" s="40"/>
      <c r="I11150" s="10"/>
      <c r="J11150" s="9"/>
      <c r="K11150" s="53"/>
      <c r="L11150" s="54"/>
      <c r="P11150" s="17"/>
      <c r="Q11150" s="17"/>
      <c r="R11150" s="17"/>
      <c r="S11150" s="17"/>
      <c r="T11150" s="17"/>
      <c r="U11150" s="17"/>
      <c r="V11150" s="17"/>
      <c r="W11150" s="17"/>
    </row>
    <row r="11151" spans="3:23">
      <c r="C11151" s="3"/>
      <c r="E11151" s="2"/>
      <c r="H11151" s="40"/>
      <c r="I11151" s="10"/>
      <c r="J11151" s="9"/>
      <c r="K11151" s="53"/>
      <c r="L11151" s="54"/>
      <c r="P11151" s="17"/>
      <c r="Q11151" s="17"/>
      <c r="R11151" s="17"/>
      <c r="S11151" s="17"/>
      <c r="T11151" s="17"/>
      <c r="U11151" s="17"/>
      <c r="V11151" s="17"/>
      <c r="W11151" s="17"/>
    </row>
    <row r="11152" spans="3:23">
      <c r="C11152" s="3"/>
      <c r="E11152" s="2"/>
      <c r="H11152" s="40"/>
      <c r="I11152" s="10"/>
      <c r="J11152" s="9"/>
      <c r="K11152" s="53"/>
      <c r="L11152" s="54"/>
      <c r="P11152" s="17"/>
      <c r="Q11152" s="17"/>
      <c r="R11152" s="17"/>
      <c r="S11152" s="17"/>
      <c r="T11152" s="17"/>
      <c r="U11152" s="17"/>
      <c r="V11152" s="17"/>
      <c r="W11152" s="17"/>
    </row>
    <row r="11153" spans="3:23">
      <c r="C11153" s="3"/>
      <c r="E11153" s="2"/>
      <c r="H11153" s="40"/>
      <c r="I11153" s="10"/>
      <c r="J11153" s="9"/>
      <c r="K11153" s="53"/>
      <c r="L11153" s="54"/>
      <c r="P11153" s="17"/>
      <c r="Q11153" s="17"/>
      <c r="R11153" s="17"/>
      <c r="S11153" s="17"/>
      <c r="T11153" s="17"/>
      <c r="U11153" s="17"/>
      <c r="V11153" s="17"/>
      <c r="W11153" s="17"/>
    </row>
    <row r="11154" spans="3:23">
      <c r="C11154" s="3"/>
      <c r="E11154" s="2"/>
      <c r="H11154" s="40"/>
      <c r="I11154" s="10"/>
      <c r="J11154" s="9"/>
      <c r="K11154" s="53"/>
      <c r="L11154" s="54"/>
      <c r="P11154" s="17"/>
      <c r="Q11154" s="17"/>
      <c r="R11154" s="17"/>
      <c r="S11154" s="17"/>
      <c r="T11154" s="17"/>
      <c r="U11154" s="17"/>
      <c r="V11154" s="17"/>
      <c r="W11154" s="17"/>
    </row>
    <row r="11155" spans="3:23">
      <c r="C11155" s="3"/>
      <c r="E11155" s="2"/>
      <c r="H11155" s="40"/>
      <c r="I11155" s="10"/>
      <c r="J11155" s="9"/>
      <c r="K11155" s="53"/>
      <c r="L11155" s="54"/>
      <c r="P11155" s="17"/>
      <c r="Q11155" s="17"/>
      <c r="R11155" s="17"/>
      <c r="S11155" s="17"/>
      <c r="T11155" s="17"/>
      <c r="U11155" s="17"/>
      <c r="V11155" s="17"/>
      <c r="W11155" s="17"/>
    </row>
    <row r="11156" spans="3:23">
      <c r="C11156" s="3"/>
      <c r="E11156" s="2"/>
      <c r="H11156" s="40"/>
      <c r="I11156" s="10"/>
      <c r="J11156" s="9"/>
      <c r="K11156" s="53"/>
      <c r="L11156" s="54"/>
      <c r="P11156" s="17"/>
      <c r="Q11156" s="17"/>
      <c r="R11156" s="17"/>
      <c r="S11156" s="17"/>
      <c r="T11156" s="17"/>
      <c r="U11156" s="17"/>
      <c r="V11156" s="17"/>
      <c r="W11156" s="17"/>
    </row>
    <row r="11157" spans="3:23">
      <c r="C11157" s="3"/>
      <c r="E11157" s="2"/>
      <c r="H11157" s="40"/>
      <c r="I11157" s="10"/>
      <c r="J11157" s="9"/>
      <c r="K11157" s="53"/>
      <c r="L11157" s="54"/>
      <c r="P11157" s="17"/>
      <c r="Q11157" s="17"/>
      <c r="R11157" s="17"/>
      <c r="S11157" s="17"/>
      <c r="T11157" s="17"/>
      <c r="U11157" s="17"/>
      <c r="V11157" s="17"/>
      <c r="W11157" s="17"/>
    </row>
    <row r="11158" spans="3:23">
      <c r="C11158" s="3"/>
      <c r="E11158" s="2"/>
      <c r="H11158" s="40"/>
      <c r="I11158" s="10"/>
      <c r="J11158" s="9"/>
      <c r="K11158" s="53"/>
      <c r="L11158" s="54"/>
      <c r="P11158" s="17"/>
      <c r="Q11158" s="17"/>
      <c r="R11158" s="17"/>
      <c r="S11158" s="17"/>
      <c r="T11158" s="17"/>
      <c r="U11158" s="17"/>
      <c r="V11158" s="17"/>
      <c r="W11158" s="17"/>
    </row>
    <row r="11159" spans="3:23">
      <c r="C11159" s="3"/>
      <c r="E11159" s="2"/>
      <c r="H11159" s="40"/>
      <c r="I11159" s="10"/>
      <c r="J11159" s="9"/>
      <c r="K11159" s="53"/>
      <c r="L11159" s="54"/>
      <c r="P11159" s="17"/>
      <c r="Q11159" s="17"/>
      <c r="R11159" s="17"/>
      <c r="S11159" s="17"/>
      <c r="T11159" s="17"/>
      <c r="U11159" s="17"/>
      <c r="V11159" s="17"/>
      <c r="W11159" s="17"/>
    </row>
    <row r="11160" spans="3:23">
      <c r="C11160" s="3"/>
      <c r="E11160" s="2"/>
      <c r="H11160" s="40"/>
      <c r="I11160" s="10"/>
      <c r="J11160" s="9"/>
      <c r="K11160" s="53"/>
      <c r="L11160" s="54"/>
      <c r="P11160" s="17"/>
      <c r="Q11160" s="17"/>
      <c r="R11160" s="17"/>
      <c r="S11160" s="17"/>
      <c r="T11160" s="17"/>
      <c r="U11160" s="17"/>
      <c r="V11160" s="17"/>
      <c r="W11160" s="17"/>
    </row>
    <row r="11161" spans="3:23">
      <c r="C11161" s="3"/>
      <c r="E11161" s="2"/>
      <c r="H11161" s="40"/>
      <c r="I11161" s="10"/>
      <c r="J11161" s="9"/>
      <c r="K11161" s="53"/>
      <c r="L11161" s="54"/>
      <c r="P11161" s="17"/>
      <c r="Q11161" s="17"/>
      <c r="R11161" s="17"/>
      <c r="S11161" s="17"/>
      <c r="T11161" s="17"/>
      <c r="U11161" s="17"/>
      <c r="V11161" s="17"/>
      <c r="W11161" s="17"/>
    </row>
    <row r="11162" spans="3:23">
      <c r="C11162" s="3"/>
      <c r="E11162" s="2"/>
      <c r="H11162" s="40"/>
      <c r="I11162" s="10"/>
      <c r="J11162" s="9"/>
      <c r="K11162" s="53"/>
      <c r="L11162" s="54"/>
      <c r="P11162" s="17"/>
      <c r="Q11162" s="17"/>
      <c r="R11162" s="17"/>
      <c r="S11162" s="17"/>
      <c r="T11162" s="17"/>
      <c r="U11162" s="17"/>
      <c r="V11162" s="17"/>
      <c r="W11162" s="17"/>
    </row>
    <row r="11163" spans="3:23">
      <c r="C11163" s="3"/>
      <c r="E11163" s="2"/>
      <c r="H11163" s="40"/>
      <c r="I11163" s="10"/>
      <c r="J11163" s="9"/>
      <c r="K11163" s="53"/>
      <c r="L11163" s="54"/>
      <c r="P11163" s="17"/>
      <c r="Q11163" s="17"/>
      <c r="R11163" s="17"/>
      <c r="S11163" s="17"/>
      <c r="T11163" s="17"/>
      <c r="U11163" s="17"/>
      <c r="V11163" s="17"/>
      <c r="W11163" s="17"/>
    </row>
    <row r="11164" spans="3:23">
      <c r="C11164" s="3"/>
      <c r="E11164" s="2"/>
      <c r="H11164" s="40"/>
      <c r="I11164" s="10"/>
      <c r="J11164" s="9"/>
      <c r="K11164" s="53"/>
      <c r="L11164" s="54"/>
      <c r="P11164" s="17"/>
      <c r="Q11164" s="17"/>
      <c r="R11164" s="17"/>
      <c r="S11164" s="17"/>
      <c r="T11164" s="17"/>
      <c r="U11164" s="17"/>
      <c r="V11164" s="17"/>
      <c r="W11164" s="17"/>
    </row>
    <row r="11165" spans="3:23">
      <c r="C11165" s="3"/>
      <c r="E11165" s="2"/>
      <c r="H11165" s="40"/>
      <c r="I11165" s="10"/>
      <c r="J11165" s="9"/>
      <c r="K11165" s="53"/>
      <c r="L11165" s="54"/>
      <c r="P11165" s="17"/>
      <c r="Q11165" s="17"/>
      <c r="R11165" s="17"/>
      <c r="S11165" s="17"/>
      <c r="T11165" s="17"/>
      <c r="U11165" s="17"/>
      <c r="V11165" s="17"/>
      <c r="W11165" s="17"/>
    </row>
    <row r="11166" spans="3:23">
      <c r="C11166" s="3"/>
      <c r="E11166" s="2"/>
      <c r="H11166" s="40"/>
      <c r="I11166" s="10"/>
      <c r="J11166" s="9"/>
      <c r="K11166" s="53"/>
      <c r="L11166" s="54"/>
      <c r="P11166" s="17"/>
      <c r="Q11166" s="17"/>
      <c r="R11166" s="17"/>
      <c r="S11166" s="17"/>
      <c r="T11166" s="17"/>
      <c r="U11166" s="17"/>
      <c r="V11166" s="17"/>
      <c r="W11166" s="17"/>
    </row>
    <row r="11167" spans="3:23">
      <c r="C11167" s="3"/>
      <c r="E11167" s="2"/>
      <c r="H11167" s="40"/>
      <c r="I11167" s="10"/>
      <c r="J11167" s="9"/>
      <c r="K11167" s="53"/>
      <c r="L11167" s="54"/>
      <c r="P11167" s="17"/>
      <c r="Q11167" s="17"/>
      <c r="R11167" s="17"/>
      <c r="S11167" s="17"/>
      <c r="T11167" s="17"/>
      <c r="U11167" s="17"/>
      <c r="V11167" s="17"/>
      <c r="W11167" s="17"/>
    </row>
    <row r="11168" spans="3:23">
      <c r="C11168" s="3"/>
      <c r="E11168" s="2"/>
      <c r="H11168" s="40"/>
      <c r="I11168" s="10"/>
      <c r="J11168" s="9"/>
      <c r="K11168" s="53"/>
      <c r="L11168" s="54"/>
      <c r="P11168" s="17"/>
      <c r="Q11168" s="17"/>
      <c r="T11168" s="17"/>
      <c r="U11168" s="17"/>
      <c r="V11168" s="17"/>
    </row>
    <row r="11169" spans="3:22">
      <c r="C11169" s="3"/>
      <c r="E11169" s="2"/>
      <c r="H11169" s="40"/>
      <c r="I11169" s="10"/>
      <c r="J11169" s="9"/>
      <c r="K11169" s="53"/>
      <c r="L11169" s="54"/>
      <c r="P11169" s="17"/>
      <c r="Q11169" s="17"/>
      <c r="T11169" s="17"/>
      <c r="U11169" s="17"/>
      <c r="V11169" s="17"/>
    </row>
    <row r="11170" spans="3:22">
      <c r="C11170" s="3"/>
      <c r="E11170" s="2"/>
      <c r="H11170" s="40"/>
      <c r="I11170" s="10"/>
      <c r="J11170" s="9"/>
      <c r="K11170" s="53"/>
      <c r="L11170" s="54"/>
      <c r="P11170" s="17"/>
      <c r="Q11170" s="17"/>
      <c r="T11170" s="17"/>
      <c r="U11170" s="17"/>
      <c r="V11170" s="17"/>
    </row>
    <row r="11171" spans="3:22">
      <c r="C11171" s="3"/>
      <c r="E11171" s="2"/>
      <c r="H11171" s="40"/>
      <c r="I11171" s="10"/>
      <c r="J11171" s="9"/>
      <c r="K11171" s="53"/>
      <c r="L11171" s="54"/>
      <c r="P11171" s="17"/>
      <c r="Q11171" s="17"/>
      <c r="T11171" s="17"/>
      <c r="U11171" s="17"/>
      <c r="V11171" s="17"/>
    </row>
    <row r="11172" spans="3:22">
      <c r="C11172" s="3"/>
      <c r="E11172" s="2"/>
      <c r="H11172" s="40"/>
      <c r="I11172" s="10"/>
      <c r="J11172" s="9"/>
      <c r="K11172" s="53"/>
      <c r="L11172" s="54"/>
      <c r="P11172" s="17"/>
      <c r="Q11172" s="17"/>
      <c r="T11172" s="17"/>
      <c r="U11172" s="17"/>
      <c r="V11172" s="17"/>
    </row>
    <row r="11173" spans="3:22">
      <c r="C11173" s="3"/>
      <c r="E11173" s="2"/>
      <c r="H11173" s="40"/>
      <c r="I11173" s="10"/>
      <c r="J11173" s="9"/>
      <c r="K11173" s="53"/>
      <c r="L11173" s="54"/>
      <c r="P11173" s="17"/>
      <c r="Q11173" s="17"/>
      <c r="T11173" s="17"/>
      <c r="U11173" s="17"/>
      <c r="V11173" s="17"/>
    </row>
    <row r="11174" spans="3:22">
      <c r="C11174" s="3"/>
      <c r="E11174" s="2"/>
      <c r="H11174" s="40"/>
      <c r="I11174" s="10"/>
      <c r="J11174" s="9"/>
      <c r="K11174" s="53"/>
      <c r="L11174" s="54"/>
      <c r="P11174" s="17"/>
      <c r="Q11174" s="17"/>
      <c r="T11174" s="17"/>
      <c r="U11174" s="17"/>
      <c r="V11174" s="17"/>
    </row>
    <row r="11175" spans="3:22">
      <c r="C11175" s="3"/>
      <c r="E11175" s="2"/>
      <c r="H11175" s="40"/>
      <c r="I11175" s="10"/>
      <c r="J11175" s="9"/>
      <c r="K11175" s="53"/>
      <c r="L11175" s="54"/>
      <c r="P11175" s="17"/>
      <c r="Q11175" s="17"/>
      <c r="T11175" s="17"/>
      <c r="U11175" s="17"/>
      <c r="V11175" s="17"/>
    </row>
    <row r="11176" spans="3:22">
      <c r="C11176" s="3"/>
      <c r="E11176" s="2"/>
      <c r="H11176" s="40"/>
      <c r="I11176" s="10"/>
      <c r="J11176" s="9"/>
      <c r="K11176" s="53"/>
      <c r="L11176" s="54"/>
      <c r="P11176" s="17"/>
      <c r="Q11176" s="17"/>
      <c r="T11176" s="17"/>
      <c r="U11176" s="17"/>
      <c r="V11176" s="17"/>
    </row>
    <row r="11177" spans="3:22">
      <c r="C11177" s="3"/>
      <c r="E11177" s="2"/>
      <c r="H11177" s="40"/>
      <c r="I11177" s="10"/>
      <c r="J11177" s="9"/>
      <c r="K11177" s="53"/>
      <c r="L11177" s="54"/>
      <c r="P11177" s="17"/>
      <c r="Q11177" s="17"/>
      <c r="T11177" s="17"/>
      <c r="U11177" s="17"/>
      <c r="V11177" s="17"/>
    </row>
    <row r="11178" spans="3:22">
      <c r="C11178" s="3"/>
      <c r="E11178" s="2"/>
      <c r="H11178" s="40"/>
      <c r="I11178" s="10"/>
      <c r="J11178" s="9"/>
      <c r="K11178" s="53"/>
      <c r="L11178" s="54"/>
      <c r="P11178" s="17"/>
      <c r="Q11178" s="17"/>
      <c r="T11178" s="17"/>
      <c r="U11178" s="17"/>
      <c r="V11178" s="17"/>
    </row>
    <row r="11179" spans="3:22">
      <c r="C11179" s="3"/>
      <c r="E11179" s="2"/>
      <c r="H11179" s="40"/>
      <c r="I11179" s="10"/>
      <c r="J11179" s="9"/>
      <c r="K11179" s="53"/>
      <c r="L11179" s="54"/>
      <c r="P11179" s="17"/>
      <c r="Q11179" s="17"/>
      <c r="T11179" s="17"/>
      <c r="U11179" s="17"/>
      <c r="V11179" s="17"/>
    </row>
    <row r="11180" spans="3:22">
      <c r="C11180" s="3"/>
      <c r="E11180" s="2"/>
      <c r="H11180" s="40"/>
      <c r="I11180" s="10"/>
      <c r="J11180" s="9"/>
      <c r="K11180" s="53"/>
      <c r="L11180" s="54"/>
      <c r="P11180" s="17"/>
      <c r="Q11180" s="17"/>
      <c r="T11180" s="17"/>
      <c r="U11180" s="17"/>
      <c r="V11180" s="17"/>
    </row>
    <row r="11181" spans="3:22">
      <c r="C11181" s="3"/>
      <c r="E11181" s="2"/>
      <c r="H11181" s="40"/>
      <c r="I11181" s="10"/>
      <c r="J11181" s="9"/>
      <c r="K11181" s="53"/>
      <c r="L11181" s="54"/>
      <c r="P11181" s="17"/>
      <c r="Q11181" s="17"/>
      <c r="T11181" s="17"/>
      <c r="U11181" s="17"/>
      <c r="V11181" s="17"/>
    </row>
    <row r="11182" spans="3:22">
      <c r="C11182" s="3"/>
      <c r="E11182" s="2"/>
      <c r="H11182" s="40"/>
      <c r="I11182" s="10"/>
      <c r="J11182" s="9"/>
      <c r="K11182" s="53"/>
      <c r="L11182" s="54"/>
      <c r="P11182" s="17"/>
      <c r="Q11182" s="17"/>
      <c r="T11182" s="17"/>
      <c r="U11182" s="17"/>
      <c r="V11182" s="17"/>
    </row>
    <row r="11183" spans="3:22">
      <c r="C11183" s="3"/>
      <c r="E11183" s="2"/>
      <c r="H11183" s="40"/>
      <c r="I11183" s="10"/>
      <c r="J11183" s="9"/>
      <c r="K11183" s="53"/>
      <c r="L11183" s="54"/>
      <c r="P11183" s="17"/>
      <c r="Q11183" s="17"/>
      <c r="T11183" s="17"/>
      <c r="U11183" s="17"/>
      <c r="V11183" s="17"/>
    </row>
    <row r="11184" spans="3:22">
      <c r="C11184" s="3"/>
      <c r="E11184" s="2"/>
      <c r="H11184" s="40"/>
      <c r="I11184" s="10"/>
      <c r="J11184" s="9"/>
      <c r="K11184" s="53"/>
      <c r="L11184" s="54"/>
      <c r="P11184" s="17"/>
      <c r="Q11184" s="17"/>
      <c r="T11184" s="17"/>
      <c r="U11184" s="17"/>
      <c r="V11184" s="17"/>
    </row>
    <row r="11185" spans="3:22">
      <c r="C11185" s="3"/>
      <c r="E11185" s="2"/>
      <c r="H11185" s="40"/>
      <c r="I11185" s="10"/>
      <c r="J11185" s="9"/>
      <c r="K11185" s="53"/>
      <c r="L11185" s="54"/>
      <c r="P11185" s="17"/>
      <c r="Q11185" s="17"/>
      <c r="T11185" s="17"/>
      <c r="U11185" s="17"/>
      <c r="V11185" s="17"/>
    </row>
    <row r="11186" spans="3:22">
      <c r="C11186" s="3"/>
      <c r="E11186" s="2"/>
      <c r="H11186" s="40"/>
      <c r="I11186" s="10"/>
      <c r="J11186" s="9"/>
      <c r="K11186" s="53"/>
      <c r="L11186" s="54"/>
      <c r="P11186" s="17"/>
      <c r="Q11186" s="17"/>
      <c r="T11186" s="17"/>
      <c r="U11186" s="17"/>
      <c r="V11186" s="17"/>
    </row>
    <row r="11187" spans="3:22">
      <c r="C11187" s="3"/>
      <c r="E11187" s="2"/>
      <c r="H11187" s="40"/>
      <c r="I11187" s="10"/>
      <c r="J11187" s="9"/>
      <c r="K11187" s="53"/>
      <c r="L11187" s="54"/>
      <c r="P11187" s="17"/>
      <c r="Q11187" s="17"/>
      <c r="T11187" s="17"/>
      <c r="U11187" s="17"/>
      <c r="V11187" s="17"/>
    </row>
    <row r="11188" spans="3:22">
      <c r="C11188" s="3"/>
      <c r="E11188" s="2"/>
      <c r="H11188" s="40"/>
      <c r="I11188" s="10"/>
      <c r="J11188" s="9"/>
      <c r="K11188" s="53"/>
      <c r="L11188" s="54"/>
      <c r="P11188" s="17"/>
      <c r="Q11188" s="17"/>
      <c r="T11188" s="17"/>
      <c r="U11188" s="17"/>
      <c r="V11188" s="17"/>
    </row>
    <row r="11189" spans="3:22">
      <c r="C11189" s="3"/>
      <c r="E11189" s="2"/>
      <c r="H11189" s="40"/>
      <c r="I11189" s="10"/>
      <c r="J11189" s="9"/>
      <c r="K11189" s="53"/>
      <c r="L11189" s="54"/>
      <c r="P11189" s="17"/>
      <c r="Q11189" s="17"/>
      <c r="T11189" s="17"/>
      <c r="U11189" s="17"/>
      <c r="V11189" s="17"/>
    </row>
    <row r="11190" spans="3:22">
      <c r="C11190" s="3"/>
      <c r="E11190" s="2"/>
      <c r="H11190" s="40"/>
      <c r="I11190" s="10"/>
      <c r="J11190" s="9"/>
      <c r="K11190" s="53"/>
      <c r="L11190" s="54"/>
      <c r="P11190" s="17"/>
      <c r="Q11190" s="17"/>
      <c r="T11190" s="17"/>
      <c r="U11190" s="17"/>
      <c r="V11190" s="17"/>
    </row>
    <row r="11191" spans="3:22">
      <c r="C11191" s="3"/>
      <c r="E11191" s="2"/>
      <c r="H11191" s="40"/>
      <c r="I11191" s="10"/>
      <c r="J11191" s="9"/>
      <c r="K11191" s="53"/>
      <c r="L11191" s="54"/>
      <c r="P11191" s="17"/>
      <c r="Q11191" s="17"/>
      <c r="T11191" s="17"/>
      <c r="U11191" s="17"/>
      <c r="V11191" s="17"/>
    </row>
    <row r="11192" spans="3:22">
      <c r="C11192" s="3"/>
      <c r="E11192" s="2"/>
      <c r="H11192" s="40"/>
      <c r="I11192" s="10"/>
      <c r="J11192" s="9"/>
      <c r="K11192" s="53"/>
      <c r="L11192" s="54"/>
      <c r="P11192" s="17"/>
      <c r="Q11192" s="17"/>
      <c r="T11192" s="17"/>
      <c r="U11192" s="17"/>
      <c r="V11192" s="17"/>
    </row>
    <row r="11193" spans="3:22">
      <c r="C11193" s="3"/>
      <c r="E11193" s="2"/>
      <c r="H11193" s="40"/>
      <c r="I11193" s="10"/>
      <c r="J11193" s="9"/>
      <c r="K11193" s="53"/>
      <c r="L11193" s="54"/>
      <c r="P11193" s="17"/>
      <c r="Q11193" s="17"/>
      <c r="T11193" s="17"/>
      <c r="U11193" s="17"/>
      <c r="V11193" s="17"/>
    </row>
    <row r="11194" spans="3:22">
      <c r="C11194" s="3"/>
      <c r="E11194" s="2"/>
      <c r="H11194" s="40"/>
      <c r="I11194" s="10"/>
      <c r="J11194" s="9"/>
      <c r="K11194" s="53"/>
      <c r="L11194" s="54"/>
      <c r="P11194" s="17"/>
      <c r="Q11194" s="17"/>
      <c r="T11194" s="17"/>
      <c r="U11194" s="17"/>
      <c r="V11194" s="17"/>
    </row>
    <row r="11195" spans="3:22">
      <c r="C11195" s="3"/>
      <c r="E11195" s="2"/>
      <c r="H11195" s="40"/>
      <c r="I11195" s="10"/>
      <c r="J11195" s="9"/>
      <c r="K11195" s="53"/>
      <c r="L11195" s="54"/>
      <c r="P11195" s="17"/>
      <c r="Q11195" s="17"/>
      <c r="T11195" s="17"/>
      <c r="U11195" s="17"/>
      <c r="V11195" s="17"/>
    </row>
    <row r="11196" spans="3:22">
      <c r="C11196" s="3"/>
      <c r="E11196" s="2"/>
      <c r="H11196" s="40"/>
      <c r="I11196" s="10"/>
      <c r="J11196" s="9"/>
      <c r="K11196" s="53"/>
      <c r="L11196" s="54"/>
      <c r="P11196" s="17"/>
      <c r="Q11196" s="17"/>
      <c r="T11196" s="17"/>
      <c r="U11196" s="17"/>
      <c r="V11196" s="17"/>
    </row>
    <row r="11197" spans="3:22">
      <c r="C11197" s="3"/>
      <c r="E11197" s="2"/>
      <c r="H11197" s="40"/>
      <c r="I11197" s="10"/>
      <c r="J11197" s="9"/>
      <c r="K11197" s="53"/>
      <c r="L11197" s="54"/>
      <c r="P11197" s="17"/>
      <c r="Q11197" s="17"/>
      <c r="T11197" s="17"/>
      <c r="U11197" s="17"/>
      <c r="V11197" s="17"/>
    </row>
    <row r="11198" spans="3:22">
      <c r="C11198" s="3"/>
      <c r="E11198" s="2"/>
      <c r="H11198" s="40"/>
      <c r="I11198" s="10"/>
      <c r="J11198" s="9"/>
      <c r="K11198" s="53"/>
      <c r="L11198" s="54"/>
      <c r="P11198" s="17"/>
      <c r="Q11198" s="17"/>
      <c r="T11198" s="17"/>
      <c r="U11198" s="17"/>
      <c r="V11198" s="17"/>
    </row>
    <row r="11199" spans="3:22">
      <c r="C11199" s="3"/>
      <c r="E11199" s="2"/>
      <c r="H11199" s="40"/>
      <c r="I11199" s="10"/>
      <c r="J11199" s="9"/>
      <c r="K11199" s="53"/>
      <c r="L11199" s="54"/>
      <c r="P11199" s="17"/>
      <c r="Q11199" s="17"/>
      <c r="T11199" s="17"/>
      <c r="U11199" s="17"/>
      <c r="V11199" s="17"/>
    </row>
    <row r="11200" spans="3:22">
      <c r="C11200" s="3"/>
      <c r="E11200" s="2"/>
      <c r="H11200" s="40"/>
      <c r="I11200" s="10"/>
      <c r="J11200" s="9"/>
      <c r="K11200" s="53"/>
      <c r="L11200" s="54"/>
      <c r="P11200" s="17"/>
      <c r="Q11200" s="17"/>
      <c r="T11200" s="17"/>
      <c r="U11200" s="17"/>
      <c r="V11200" s="17"/>
    </row>
    <row r="11201" spans="3:22">
      <c r="C11201" s="3"/>
      <c r="E11201" s="2"/>
      <c r="H11201" s="40"/>
      <c r="I11201" s="10"/>
      <c r="J11201" s="9"/>
      <c r="K11201" s="53"/>
      <c r="L11201" s="54"/>
      <c r="P11201" s="17"/>
      <c r="Q11201" s="17"/>
      <c r="T11201" s="17"/>
      <c r="U11201" s="17"/>
      <c r="V11201" s="17"/>
    </row>
    <row r="11202" spans="3:22">
      <c r="C11202" s="3"/>
      <c r="E11202" s="2"/>
      <c r="H11202" s="40"/>
      <c r="I11202" s="10"/>
      <c r="J11202" s="9"/>
      <c r="K11202" s="53"/>
      <c r="L11202" s="54"/>
      <c r="P11202" s="17"/>
      <c r="Q11202" s="17"/>
      <c r="T11202" s="17"/>
      <c r="U11202" s="17"/>
      <c r="V11202" s="17"/>
    </row>
    <row r="11203" spans="3:22">
      <c r="C11203" s="3"/>
      <c r="E11203" s="2"/>
      <c r="H11203" s="40"/>
      <c r="I11203" s="10"/>
      <c r="J11203" s="9"/>
      <c r="K11203" s="53"/>
      <c r="L11203" s="54"/>
      <c r="P11203" s="17"/>
      <c r="Q11203" s="17"/>
      <c r="T11203" s="17"/>
      <c r="U11203" s="17"/>
      <c r="V11203" s="17"/>
    </row>
    <row r="11204" spans="3:22">
      <c r="C11204" s="3"/>
      <c r="E11204" s="2"/>
      <c r="H11204" s="40"/>
      <c r="I11204" s="10"/>
      <c r="J11204" s="9"/>
      <c r="K11204" s="53"/>
      <c r="L11204" s="54"/>
      <c r="P11204" s="17"/>
      <c r="Q11204" s="17"/>
      <c r="T11204" s="17"/>
      <c r="U11204" s="17"/>
      <c r="V11204" s="17"/>
    </row>
    <row r="11205" spans="3:22">
      <c r="C11205" s="3"/>
      <c r="E11205" s="2"/>
      <c r="H11205" s="40"/>
      <c r="I11205" s="10"/>
      <c r="J11205" s="9"/>
      <c r="K11205" s="53"/>
      <c r="L11205" s="54"/>
      <c r="P11205" s="17"/>
      <c r="Q11205" s="17"/>
      <c r="T11205" s="17"/>
      <c r="U11205" s="17"/>
      <c r="V11205" s="17"/>
    </row>
    <row r="11206" spans="3:22">
      <c r="C11206" s="3"/>
      <c r="E11206" s="2"/>
      <c r="H11206" s="40"/>
      <c r="I11206" s="10"/>
      <c r="J11206" s="9"/>
      <c r="K11206" s="53"/>
      <c r="L11206" s="54"/>
      <c r="P11206" s="17"/>
      <c r="Q11206" s="17"/>
      <c r="T11206" s="17"/>
      <c r="U11206" s="17"/>
      <c r="V11206" s="17"/>
    </row>
    <row r="11207" spans="3:22">
      <c r="C11207" s="3"/>
      <c r="E11207" s="2"/>
      <c r="H11207" s="40"/>
      <c r="I11207" s="10"/>
      <c r="J11207" s="9"/>
      <c r="K11207" s="53"/>
      <c r="L11207" s="54"/>
      <c r="P11207" s="17"/>
      <c r="Q11207" s="17"/>
      <c r="T11207" s="17"/>
      <c r="U11207" s="17"/>
      <c r="V11207" s="17"/>
    </row>
    <row r="11208" spans="3:22">
      <c r="C11208" s="3"/>
      <c r="E11208" s="2"/>
      <c r="H11208" s="40"/>
      <c r="I11208" s="10"/>
      <c r="J11208" s="9"/>
      <c r="K11208" s="53"/>
      <c r="L11208" s="54"/>
      <c r="P11208" s="17"/>
      <c r="Q11208" s="17"/>
      <c r="T11208" s="17"/>
      <c r="U11208" s="17"/>
      <c r="V11208" s="17"/>
    </row>
    <row r="11209" spans="3:22">
      <c r="C11209" s="3"/>
      <c r="E11209" s="2"/>
      <c r="H11209" s="40"/>
      <c r="I11209" s="10"/>
      <c r="J11209" s="9"/>
      <c r="K11209" s="53"/>
      <c r="L11209" s="54"/>
      <c r="P11209" s="17"/>
      <c r="Q11209" s="17"/>
      <c r="T11209" s="17"/>
      <c r="U11209" s="17"/>
      <c r="V11209" s="17"/>
    </row>
    <row r="11210" spans="3:22">
      <c r="C11210" s="3"/>
      <c r="E11210" s="2"/>
      <c r="H11210" s="40"/>
      <c r="I11210" s="10"/>
      <c r="J11210" s="9"/>
      <c r="K11210" s="53"/>
      <c r="L11210" s="54"/>
      <c r="P11210" s="17"/>
      <c r="Q11210" s="17"/>
      <c r="T11210" s="17"/>
      <c r="U11210" s="17"/>
      <c r="V11210" s="17"/>
    </row>
    <row r="11211" spans="3:22">
      <c r="C11211" s="3"/>
      <c r="E11211" s="2"/>
      <c r="H11211" s="40"/>
      <c r="I11211" s="10"/>
      <c r="J11211" s="9"/>
      <c r="K11211" s="53"/>
      <c r="L11211" s="54"/>
      <c r="P11211" s="17"/>
      <c r="Q11211" s="17"/>
      <c r="T11211" s="17"/>
      <c r="U11211" s="17"/>
      <c r="V11211" s="17"/>
    </row>
    <row r="11212" spans="3:22">
      <c r="C11212" s="3"/>
      <c r="E11212" s="2"/>
      <c r="H11212" s="40"/>
      <c r="I11212" s="10"/>
      <c r="J11212" s="9"/>
      <c r="K11212" s="53"/>
      <c r="L11212" s="54"/>
      <c r="P11212" s="17"/>
      <c r="Q11212" s="17"/>
      <c r="T11212" s="17"/>
      <c r="U11212" s="17"/>
      <c r="V11212" s="17"/>
    </row>
    <row r="11213" spans="3:22">
      <c r="C11213" s="3"/>
      <c r="E11213" s="2"/>
      <c r="H11213" s="40"/>
      <c r="I11213" s="10"/>
      <c r="J11213" s="9"/>
      <c r="K11213" s="53"/>
      <c r="L11213" s="54"/>
      <c r="P11213" s="17"/>
      <c r="Q11213" s="17"/>
      <c r="T11213" s="17"/>
      <c r="U11213" s="17"/>
      <c r="V11213" s="17"/>
    </row>
    <row r="11214" spans="3:22">
      <c r="C11214" s="3"/>
      <c r="E11214" s="2"/>
      <c r="H11214" s="40"/>
      <c r="I11214" s="10"/>
      <c r="J11214" s="9"/>
      <c r="K11214" s="53"/>
      <c r="L11214" s="54"/>
      <c r="P11214" s="17"/>
      <c r="Q11214" s="17"/>
      <c r="T11214" s="17"/>
      <c r="U11214" s="17"/>
      <c r="V11214" s="17"/>
    </row>
    <row r="11215" spans="3:22">
      <c r="C11215" s="3"/>
      <c r="E11215" s="2"/>
      <c r="H11215" s="40"/>
      <c r="I11215" s="10"/>
      <c r="J11215" s="9"/>
      <c r="K11215" s="53"/>
      <c r="L11215" s="54"/>
      <c r="P11215" s="17"/>
      <c r="Q11215" s="17"/>
      <c r="T11215" s="17"/>
      <c r="U11215" s="17"/>
      <c r="V11215" s="17"/>
    </row>
    <row r="11216" spans="3:22">
      <c r="C11216" s="3"/>
      <c r="E11216" s="2"/>
      <c r="H11216" s="40"/>
      <c r="I11216" s="10"/>
      <c r="J11216" s="9"/>
      <c r="K11216" s="53"/>
      <c r="L11216" s="54"/>
      <c r="P11216" s="17"/>
      <c r="Q11216" s="17"/>
      <c r="T11216" s="17"/>
      <c r="U11216" s="17"/>
      <c r="V11216" s="17"/>
    </row>
    <row r="11217" spans="3:22">
      <c r="C11217" s="3"/>
      <c r="E11217" s="2"/>
      <c r="H11217" s="40"/>
      <c r="I11217" s="10"/>
      <c r="J11217" s="9"/>
      <c r="K11217" s="53"/>
      <c r="L11217" s="54"/>
      <c r="P11217" s="17"/>
      <c r="Q11217" s="17"/>
      <c r="T11217" s="17"/>
      <c r="U11217" s="17"/>
      <c r="V11217" s="17"/>
    </row>
    <row r="11218" spans="3:22">
      <c r="C11218" s="3"/>
      <c r="E11218" s="2"/>
      <c r="H11218" s="40"/>
      <c r="I11218" s="10"/>
      <c r="J11218" s="9"/>
      <c r="K11218" s="53"/>
      <c r="L11218" s="54"/>
      <c r="P11218" s="17"/>
      <c r="Q11218" s="17"/>
      <c r="T11218" s="17"/>
      <c r="U11218" s="17"/>
      <c r="V11218" s="17"/>
    </row>
    <row r="11219" spans="3:22">
      <c r="C11219" s="3"/>
      <c r="E11219" s="2"/>
      <c r="H11219" s="40"/>
      <c r="I11219" s="10"/>
      <c r="J11219" s="9"/>
      <c r="K11219" s="53"/>
      <c r="L11219" s="54"/>
      <c r="P11219" s="17"/>
      <c r="Q11219" s="17"/>
      <c r="T11219" s="17"/>
      <c r="U11219" s="17"/>
      <c r="V11219" s="17"/>
    </row>
    <row r="11220" spans="3:22">
      <c r="C11220" s="3"/>
      <c r="E11220" s="2"/>
      <c r="H11220" s="40"/>
      <c r="I11220" s="10"/>
      <c r="J11220" s="9"/>
      <c r="K11220" s="53"/>
      <c r="L11220" s="54"/>
      <c r="P11220" s="17"/>
      <c r="Q11220" s="17"/>
      <c r="T11220" s="17"/>
      <c r="U11220" s="17"/>
      <c r="V11220" s="17"/>
    </row>
    <row r="11221" spans="3:22">
      <c r="C11221" s="3"/>
      <c r="E11221" s="2"/>
      <c r="H11221" s="40"/>
      <c r="I11221" s="10"/>
      <c r="J11221" s="9"/>
      <c r="K11221" s="53"/>
      <c r="L11221" s="54"/>
      <c r="P11221" s="17"/>
      <c r="Q11221" s="17"/>
      <c r="T11221" s="17"/>
      <c r="U11221" s="17"/>
      <c r="V11221" s="17"/>
    </row>
    <row r="11222" spans="3:22">
      <c r="C11222" s="3"/>
      <c r="E11222" s="2"/>
      <c r="H11222" s="40"/>
      <c r="I11222" s="10"/>
      <c r="J11222" s="9"/>
      <c r="K11222" s="53"/>
      <c r="L11222" s="54"/>
      <c r="P11222" s="17"/>
      <c r="Q11222" s="17"/>
      <c r="T11222" s="17"/>
      <c r="U11222" s="17"/>
      <c r="V11222" s="17"/>
    </row>
    <row r="11223" spans="3:22">
      <c r="C11223" s="3"/>
      <c r="E11223" s="2"/>
      <c r="H11223" s="40"/>
      <c r="I11223" s="10"/>
      <c r="J11223" s="9"/>
      <c r="K11223" s="53"/>
      <c r="L11223" s="54"/>
      <c r="P11223" s="17"/>
      <c r="Q11223" s="17"/>
      <c r="T11223" s="17"/>
      <c r="U11223" s="17"/>
      <c r="V11223" s="17"/>
    </row>
    <row r="11224" spans="3:22">
      <c r="C11224" s="3"/>
      <c r="E11224" s="2"/>
      <c r="H11224" s="40"/>
      <c r="I11224" s="10"/>
      <c r="J11224" s="9"/>
      <c r="K11224" s="53"/>
      <c r="L11224" s="54"/>
      <c r="P11224" s="17"/>
      <c r="Q11224" s="17"/>
      <c r="T11224" s="17"/>
      <c r="U11224" s="17"/>
      <c r="V11224" s="17"/>
    </row>
    <row r="11225" spans="3:22">
      <c r="C11225" s="3"/>
      <c r="E11225" s="2"/>
      <c r="H11225" s="40"/>
      <c r="I11225" s="10"/>
      <c r="J11225" s="9"/>
      <c r="K11225" s="53"/>
      <c r="L11225" s="54"/>
      <c r="P11225" s="17"/>
      <c r="Q11225" s="17"/>
      <c r="T11225" s="17"/>
      <c r="U11225" s="17"/>
      <c r="V11225" s="17"/>
    </row>
    <row r="11226" spans="3:22">
      <c r="C11226" s="3"/>
      <c r="E11226" s="2"/>
      <c r="H11226" s="40"/>
      <c r="I11226" s="10"/>
      <c r="J11226" s="9"/>
      <c r="K11226" s="53"/>
      <c r="L11226" s="54"/>
      <c r="P11226" s="17"/>
      <c r="Q11226" s="17"/>
      <c r="T11226" s="17"/>
      <c r="U11226" s="17"/>
      <c r="V11226" s="17"/>
    </row>
    <row r="11227" spans="3:22">
      <c r="C11227" s="3"/>
      <c r="E11227" s="2"/>
      <c r="H11227" s="40"/>
      <c r="I11227" s="10"/>
      <c r="J11227" s="9"/>
      <c r="K11227" s="53"/>
      <c r="L11227" s="54"/>
      <c r="P11227" s="17"/>
      <c r="Q11227" s="17"/>
      <c r="T11227" s="17"/>
      <c r="U11227" s="17"/>
      <c r="V11227" s="17"/>
    </row>
    <row r="11228" spans="3:22">
      <c r="C11228" s="3"/>
      <c r="E11228" s="2"/>
      <c r="H11228" s="40"/>
      <c r="I11228" s="10"/>
      <c r="J11228" s="9"/>
      <c r="K11228" s="53"/>
      <c r="L11228" s="54"/>
      <c r="P11228" s="17"/>
      <c r="Q11228" s="17"/>
      <c r="T11228" s="17"/>
      <c r="U11228" s="17"/>
      <c r="V11228" s="17"/>
    </row>
    <row r="11229" spans="3:22">
      <c r="C11229" s="3"/>
      <c r="E11229" s="2"/>
      <c r="H11229" s="40"/>
      <c r="I11229" s="10"/>
      <c r="J11229" s="9"/>
      <c r="K11229" s="53"/>
      <c r="L11229" s="54"/>
      <c r="P11229" s="17"/>
      <c r="Q11229" s="17"/>
      <c r="T11229" s="17"/>
      <c r="U11229" s="17"/>
      <c r="V11229" s="17"/>
    </row>
    <row r="11230" spans="3:22">
      <c r="C11230" s="3"/>
      <c r="E11230" s="2"/>
      <c r="H11230" s="40"/>
      <c r="I11230" s="10"/>
      <c r="J11230" s="9"/>
      <c r="K11230" s="53"/>
      <c r="L11230" s="54"/>
      <c r="P11230" s="17"/>
      <c r="Q11230" s="17"/>
      <c r="T11230" s="17"/>
      <c r="U11230" s="17"/>
      <c r="V11230" s="17"/>
    </row>
    <row r="11231" spans="3:22">
      <c r="C11231" s="3"/>
      <c r="E11231" s="2"/>
      <c r="H11231" s="40"/>
      <c r="I11231" s="10"/>
      <c r="J11231" s="9"/>
      <c r="K11231" s="53"/>
      <c r="L11231" s="54"/>
      <c r="P11231" s="17"/>
      <c r="Q11231" s="17"/>
      <c r="T11231" s="17"/>
      <c r="U11231" s="17"/>
      <c r="V11231" s="17"/>
    </row>
    <row r="11232" spans="3:22">
      <c r="C11232" s="3"/>
      <c r="E11232" s="2"/>
      <c r="H11232" s="40"/>
      <c r="I11232" s="10"/>
      <c r="J11232" s="9"/>
      <c r="K11232" s="53"/>
      <c r="L11232" s="54"/>
      <c r="P11232" s="17"/>
      <c r="Q11232" s="17"/>
      <c r="T11232" s="17"/>
      <c r="U11232" s="17"/>
      <c r="V11232" s="17"/>
    </row>
    <row r="11233" spans="3:22">
      <c r="C11233" s="3"/>
      <c r="E11233" s="2"/>
      <c r="H11233" s="40"/>
      <c r="I11233" s="10"/>
      <c r="J11233" s="9"/>
      <c r="K11233" s="53"/>
      <c r="L11233" s="54"/>
      <c r="P11233" s="17"/>
      <c r="Q11233" s="17"/>
      <c r="T11233" s="17"/>
      <c r="U11233" s="17"/>
      <c r="V11233" s="17"/>
    </row>
    <row r="11234" spans="3:22">
      <c r="C11234" s="3"/>
      <c r="E11234" s="2"/>
      <c r="H11234" s="40"/>
      <c r="I11234" s="10"/>
      <c r="J11234" s="9"/>
      <c r="K11234" s="53"/>
      <c r="L11234" s="54"/>
      <c r="P11234" s="17"/>
      <c r="Q11234" s="17"/>
      <c r="T11234" s="17"/>
      <c r="U11234" s="17"/>
      <c r="V11234" s="17"/>
    </row>
    <row r="11235" spans="3:22">
      <c r="C11235" s="3"/>
      <c r="E11235" s="2"/>
      <c r="H11235" s="40"/>
      <c r="I11235" s="10"/>
      <c r="J11235" s="9"/>
      <c r="K11235" s="53"/>
      <c r="L11235" s="54"/>
      <c r="P11235" s="17"/>
      <c r="Q11235" s="17"/>
      <c r="T11235" s="17"/>
      <c r="U11235" s="17"/>
      <c r="V11235" s="17"/>
    </row>
    <row r="11236" spans="3:22">
      <c r="C11236" s="3"/>
      <c r="E11236" s="2"/>
      <c r="H11236" s="40"/>
      <c r="I11236" s="10"/>
      <c r="J11236" s="9"/>
      <c r="K11236" s="53"/>
      <c r="L11236" s="54"/>
      <c r="P11236" s="17"/>
      <c r="Q11236" s="17"/>
      <c r="T11236" s="17"/>
      <c r="U11236" s="17"/>
      <c r="V11236" s="17"/>
    </row>
    <row r="11237" spans="3:22">
      <c r="C11237" s="3"/>
      <c r="E11237" s="2"/>
      <c r="H11237" s="40"/>
      <c r="I11237" s="10"/>
      <c r="J11237" s="9"/>
      <c r="K11237" s="53"/>
      <c r="L11237" s="54"/>
      <c r="P11237" s="17"/>
      <c r="Q11237" s="17"/>
      <c r="T11237" s="17"/>
      <c r="U11237" s="17"/>
      <c r="V11237" s="17"/>
    </row>
    <row r="11238" spans="3:22">
      <c r="C11238" s="3"/>
      <c r="E11238" s="2"/>
      <c r="H11238" s="40"/>
      <c r="I11238" s="10"/>
      <c r="J11238" s="9"/>
      <c r="K11238" s="53"/>
      <c r="L11238" s="54"/>
      <c r="P11238" s="17"/>
      <c r="Q11238" s="17"/>
      <c r="T11238" s="17"/>
      <c r="U11238" s="17"/>
      <c r="V11238" s="17"/>
    </row>
    <row r="11239" spans="3:22">
      <c r="C11239" s="3"/>
      <c r="E11239" s="2"/>
      <c r="H11239" s="40"/>
      <c r="I11239" s="10"/>
      <c r="J11239" s="9"/>
      <c r="K11239" s="53"/>
      <c r="L11239" s="54"/>
      <c r="P11239" s="17"/>
      <c r="Q11239" s="17"/>
      <c r="T11239" s="17"/>
      <c r="U11239" s="17"/>
      <c r="V11239" s="17"/>
    </row>
    <row r="11240" spans="3:22">
      <c r="C11240" s="3"/>
      <c r="E11240" s="2"/>
      <c r="H11240" s="40"/>
      <c r="I11240" s="10"/>
      <c r="J11240" s="9"/>
      <c r="K11240" s="53"/>
      <c r="L11240" s="54"/>
      <c r="P11240" s="17"/>
      <c r="Q11240" s="17"/>
      <c r="T11240" s="17"/>
      <c r="U11240" s="17"/>
      <c r="V11240" s="17"/>
    </row>
    <row r="11241" spans="3:22">
      <c r="C11241" s="3"/>
      <c r="E11241" s="2"/>
      <c r="H11241" s="40"/>
      <c r="I11241" s="10"/>
      <c r="J11241" s="9"/>
      <c r="K11241" s="53"/>
      <c r="L11241" s="54"/>
      <c r="P11241" s="17"/>
      <c r="Q11241" s="17"/>
      <c r="T11241" s="17"/>
      <c r="U11241" s="17"/>
      <c r="V11241" s="17"/>
    </row>
    <row r="11242" spans="3:22">
      <c r="C11242" s="3"/>
      <c r="E11242" s="2"/>
      <c r="H11242" s="40"/>
      <c r="I11242" s="10"/>
      <c r="J11242" s="9"/>
      <c r="K11242" s="53"/>
      <c r="L11242" s="54"/>
      <c r="P11242" s="17"/>
      <c r="Q11242" s="17"/>
      <c r="T11242" s="17"/>
      <c r="U11242" s="17"/>
      <c r="V11242" s="17"/>
    </row>
    <row r="11243" spans="3:22">
      <c r="C11243" s="3"/>
      <c r="E11243" s="2"/>
      <c r="H11243" s="40"/>
      <c r="I11243" s="10"/>
      <c r="J11243" s="9"/>
      <c r="K11243" s="53"/>
      <c r="L11243" s="54"/>
      <c r="P11243" s="17"/>
      <c r="Q11243" s="17"/>
      <c r="T11243" s="17"/>
      <c r="U11243" s="17"/>
      <c r="V11243" s="17"/>
    </row>
    <row r="11244" spans="3:22">
      <c r="C11244" s="3"/>
      <c r="E11244" s="2"/>
      <c r="H11244" s="40"/>
      <c r="I11244" s="10"/>
      <c r="J11244" s="9"/>
      <c r="K11244" s="53"/>
      <c r="L11244" s="54"/>
      <c r="P11244" s="17"/>
      <c r="Q11244" s="17"/>
      <c r="T11244" s="17"/>
      <c r="U11244" s="17"/>
      <c r="V11244" s="17"/>
    </row>
    <row r="11245" spans="3:22">
      <c r="C11245" s="3"/>
      <c r="E11245" s="2"/>
      <c r="H11245" s="40"/>
      <c r="I11245" s="10"/>
      <c r="J11245" s="9"/>
      <c r="K11245" s="53"/>
      <c r="L11245" s="54"/>
      <c r="P11245" s="17"/>
      <c r="Q11245" s="17"/>
      <c r="T11245" s="17"/>
      <c r="U11245" s="17"/>
      <c r="V11245" s="17"/>
    </row>
    <row r="11246" spans="3:22">
      <c r="C11246" s="3"/>
      <c r="E11246" s="2"/>
      <c r="H11246" s="40"/>
      <c r="I11246" s="10"/>
      <c r="J11246" s="9"/>
      <c r="K11246" s="53"/>
      <c r="L11246" s="54"/>
      <c r="P11246" s="17"/>
      <c r="Q11246" s="17"/>
      <c r="T11246" s="17"/>
      <c r="U11246" s="17"/>
      <c r="V11246" s="17"/>
    </row>
    <row r="11247" spans="3:22">
      <c r="C11247" s="3"/>
      <c r="E11247" s="2"/>
      <c r="H11247" s="40"/>
      <c r="I11247" s="10"/>
      <c r="J11247" s="9"/>
      <c r="K11247" s="53"/>
      <c r="L11247" s="54"/>
      <c r="P11247" s="17"/>
      <c r="Q11247" s="17"/>
      <c r="T11247" s="17"/>
      <c r="U11247" s="17"/>
      <c r="V11247" s="17"/>
    </row>
    <row r="11248" spans="3:22">
      <c r="C11248" s="3"/>
      <c r="E11248" s="2"/>
      <c r="H11248" s="40"/>
      <c r="I11248" s="10"/>
      <c r="J11248" s="9"/>
      <c r="K11248" s="53"/>
      <c r="L11248" s="54"/>
      <c r="P11248" s="17"/>
      <c r="Q11248" s="17"/>
      <c r="T11248" s="17"/>
      <c r="U11248" s="17"/>
      <c r="V11248" s="17"/>
    </row>
    <row r="11249" spans="3:22">
      <c r="C11249" s="3"/>
      <c r="E11249" s="2"/>
      <c r="H11249" s="40"/>
      <c r="I11249" s="10"/>
      <c r="J11249" s="9"/>
      <c r="K11249" s="53"/>
      <c r="L11249" s="54"/>
      <c r="P11249" s="17"/>
      <c r="Q11249" s="17"/>
      <c r="T11249" s="17"/>
      <c r="U11249" s="17"/>
      <c r="V11249" s="17"/>
    </row>
    <row r="11250" spans="3:22">
      <c r="C11250" s="3"/>
      <c r="E11250" s="2"/>
      <c r="H11250" s="40"/>
      <c r="I11250" s="10"/>
      <c r="J11250" s="9"/>
      <c r="K11250" s="53"/>
      <c r="L11250" s="54"/>
      <c r="P11250" s="17"/>
      <c r="Q11250" s="17"/>
      <c r="T11250" s="17"/>
      <c r="U11250" s="17"/>
      <c r="V11250" s="17"/>
    </row>
    <row r="11251" spans="3:22">
      <c r="C11251" s="3"/>
      <c r="E11251" s="2"/>
      <c r="H11251" s="40"/>
      <c r="I11251" s="10"/>
      <c r="J11251" s="9"/>
      <c r="K11251" s="53"/>
      <c r="L11251" s="54"/>
      <c r="P11251" s="17"/>
      <c r="Q11251" s="17"/>
      <c r="T11251" s="17"/>
      <c r="U11251" s="17"/>
      <c r="V11251" s="17"/>
    </row>
    <row r="11252" spans="3:22">
      <c r="C11252" s="3"/>
      <c r="E11252" s="2"/>
      <c r="H11252" s="40"/>
      <c r="I11252" s="10"/>
      <c r="J11252" s="9"/>
      <c r="K11252" s="53"/>
      <c r="L11252" s="54"/>
      <c r="P11252" s="17"/>
      <c r="Q11252" s="17"/>
      <c r="T11252" s="17"/>
      <c r="U11252" s="17"/>
      <c r="V11252" s="17"/>
    </row>
    <row r="11253" spans="3:22">
      <c r="C11253" s="3"/>
      <c r="E11253" s="2"/>
      <c r="H11253" s="40"/>
      <c r="I11253" s="10"/>
      <c r="J11253" s="9"/>
      <c r="K11253" s="53"/>
      <c r="L11253" s="54"/>
      <c r="P11253" s="17"/>
      <c r="Q11253" s="17"/>
      <c r="T11253" s="17"/>
      <c r="U11253" s="17"/>
      <c r="V11253" s="17"/>
    </row>
    <row r="11254" spans="3:22">
      <c r="C11254" s="3"/>
      <c r="E11254" s="2"/>
      <c r="H11254" s="40"/>
      <c r="I11254" s="10"/>
      <c r="J11254" s="9"/>
      <c r="K11254" s="53"/>
      <c r="L11254" s="54"/>
      <c r="P11254" s="17"/>
      <c r="Q11254" s="17"/>
      <c r="T11254" s="17"/>
      <c r="U11254" s="17"/>
      <c r="V11254" s="17"/>
    </row>
    <row r="11255" spans="3:22">
      <c r="C11255" s="3"/>
      <c r="E11255" s="2"/>
      <c r="H11255" s="40"/>
      <c r="I11255" s="10"/>
      <c r="J11255" s="9"/>
      <c r="K11255" s="53"/>
      <c r="L11255" s="54"/>
      <c r="P11255" s="17"/>
      <c r="Q11255" s="17"/>
      <c r="T11255" s="17"/>
      <c r="U11255" s="17"/>
      <c r="V11255" s="17"/>
    </row>
    <row r="11256" spans="3:22">
      <c r="C11256" s="3"/>
      <c r="E11256" s="2"/>
      <c r="H11256" s="40"/>
      <c r="I11256" s="10"/>
      <c r="J11256" s="9"/>
      <c r="K11256" s="53"/>
      <c r="L11256" s="54"/>
      <c r="P11256" s="17"/>
      <c r="Q11256" s="17"/>
      <c r="T11256" s="17"/>
      <c r="U11256" s="17"/>
      <c r="V11256" s="17"/>
    </row>
    <row r="11257" spans="3:22">
      <c r="C11257" s="3"/>
      <c r="E11257" s="2"/>
      <c r="H11257" s="40"/>
      <c r="I11257" s="10"/>
      <c r="J11257" s="9"/>
      <c r="K11257" s="53"/>
      <c r="L11257" s="54"/>
      <c r="P11257" s="17"/>
      <c r="Q11257" s="17"/>
      <c r="T11257" s="17"/>
      <c r="U11257" s="17"/>
      <c r="V11257" s="17"/>
    </row>
    <row r="11258" spans="3:22">
      <c r="C11258" s="3"/>
      <c r="E11258" s="2"/>
      <c r="H11258" s="40"/>
      <c r="I11258" s="10"/>
      <c r="J11258" s="9"/>
      <c r="K11258" s="53"/>
      <c r="L11258" s="54"/>
      <c r="P11258" s="17"/>
      <c r="Q11258" s="17"/>
      <c r="T11258" s="17"/>
      <c r="U11258" s="17"/>
      <c r="V11258" s="17"/>
    </row>
    <row r="11259" spans="3:22">
      <c r="C11259" s="3"/>
      <c r="E11259" s="2"/>
      <c r="H11259" s="40"/>
      <c r="I11259" s="10"/>
      <c r="J11259" s="9"/>
      <c r="K11259" s="53"/>
      <c r="L11259" s="54"/>
      <c r="P11259" s="17"/>
      <c r="Q11259" s="17"/>
      <c r="T11259" s="17"/>
      <c r="U11259" s="17"/>
      <c r="V11259" s="17"/>
    </row>
    <row r="11260" spans="3:22">
      <c r="C11260" s="3"/>
      <c r="E11260" s="2"/>
      <c r="H11260" s="40"/>
      <c r="I11260" s="10"/>
      <c r="J11260" s="9"/>
      <c r="K11260" s="53"/>
      <c r="L11260" s="54"/>
      <c r="P11260" s="17"/>
      <c r="Q11260" s="17"/>
      <c r="T11260" s="17"/>
      <c r="U11260" s="17"/>
      <c r="V11260" s="17"/>
    </row>
    <row r="11261" spans="3:22">
      <c r="C11261" s="3"/>
      <c r="E11261" s="2"/>
      <c r="H11261" s="40"/>
      <c r="I11261" s="10"/>
      <c r="J11261" s="9"/>
      <c r="K11261" s="53"/>
      <c r="L11261" s="54"/>
      <c r="P11261" s="17"/>
      <c r="Q11261" s="17"/>
      <c r="T11261" s="17"/>
      <c r="U11261" s="17"/>
      <c r="V11261" s="17"/>
    </row>
    <row r="11262" spans="3:22">
      <c r="C11262" s="3"/>
      <c r="E11262" s="2"/>
      <c r="H11262" s="40"/>
      <c r="I11262" s="10"/>
      <c r="J11262" s="9"/>
      <c r="K11262" s="53"/>
      <c r="L11262" s="54"/>
      <c r="P11262" s="17"/>
      <c r="Q11262" s="17"/>
      <c r="T11262" s="17"/>
      <c r="U11262" s="17"/>
      <c r="V11262" s="17"/>
    </row>
    <row r="11263" spans="3:22">
      <c r="C11263" s="3"/>
      <c r="E11263" s="2"/>
      <c r="H11263" s="40"/>
      <c r="I11263" s="10"/>
      <c r="J11263" s="9"/>
      <c r="K11263" s="53"/>
      <c r="L11263" s="54"/>
      <c r="P11263" s="17"/>
      <c r="Q11263" s="17"/>
      <c r="T11263" s="17"/>
      <c r="U11263" s="17"/>
      <c r="V11263" s="17"/>
    </row>
    <row r="11264" spans="3:22">
      <c r="C11264" s="3"/>
      <c r="E11264" s="2"/>
      <c r="H11264" s="40"/>
      <c r="I11264" s="10"/>
      <c r="J11264" s="9"/>
      <c r="K11264" s="53"/>
      <c r="L11264" s="54"/>
      <c r="P11264" s="17"/>
      <c r="Q11264" s="17"/>
      <c r="T11264" s="17"/>
      <c r="U11264" s="17"/>
      <c r="V11264" s="17"/>
    </row>
    <row r="11265" spans="3:22">
      <c r="C11265" s="3"/>
      <c r="E11265" s="2"/>
      <c r="H11265" s="40"/>
      <c r="I11265" s="10"/>
      <c r="J11265" s="9"/>
      <c r="K11265" s="53"/>
      <c r="L11265" s="54"/>
      <c r="P11265" s="17"/>
      <c r="Q11265" s="17"/>
      <c r="T11265" s="17"/>
      <c r="U11265" s="17"/>
      <c r="V11265" s="17"/>
    </row>
    <row r="11266" spans="3:22">
      <c r="C11266" s="3"/>
      <c r="E11266" s="2"/>
      <c r="H11266" s="40"/>
      <c r="I11266" s="10"/>
      <c r="J11266" s="9"/>
      <c r="K11266" s="53"/>
      <c r="L11266" s="54"/>
      <c r="P11266" s="17"/>
      <c r="Q11266" s="17"/>
      <c r="T11266" s="17"/>
      <c r="U11266" s="17"/>
      <c r="V11266" s="17"/>
    </row>
    <row r="11267" spans="3:22">
      <c r="C11267" s="3"/>
      <c r="E11267" s="2"/>
      <c r="H11267" s="40"/>
      <c r="I11267" s="10"/>
      <c r="J11267" s="9"/>
      <c r="K11267" s="53"/>
      <c r="L11267" s="54"/>
      <c r="P11267" s="17"/>
      <c r="Q11267" s="17"/>
      <c r="T11267" s="17"/>
      <c r="U11267" s="17"/>
      <c r="V11267" s="17"/>
    </row>
    <row r="11268" spans="3:22">
      <c r="C11268" s="3"/>
      <c r="E11268" s="2"/>
      <c r="H11268" s="40"/>
      <c r="I11268" s="10"/>
      <c r="J11268" s="9"/>
      <c r="K11268" s="53"/>
      <c r="L11268" s="54"/>
      <c r="P11268" s="17"/>
      <c r="Q11268" s="17"/>
      <c r="T11268" s="17"/>
      <c r="U11268" s="17"/>
      <c r="V11268" s="17"/>
    </row>
    <row r="11269" spans="3:22">
      <c r="C11269" s="3"/>
      <c r="E11269" s="2"/>
      <c r="H11269" s="40"/>
      <c r="I11269" s="10"/>
      <c r="J11269" s="9"/>
      <c r="K11269" s="53"/>
      <c r="L11269" s="54"/>
      <c r="P11269" s="17"/>
      <c r="Q11269" s="17"/>
      <c r="T11269" s="17"/>
      <c r="U11269" s="17"/>
      <c r="V11269" s="17"/>
    </row>
    <row r="11270" spans="3:22">
      <c r="C11270" s="3"/>
      <c r="E11270" s="2"/>
      <c r="H11270" s="40"/>
      <c r="I11270" s="10"/>
      <c r="J11270" s="9"/>
      <c r="K11270" s="53"/>
      <c r="L11270" s="54"/>
      <c r="P11270" s="17"/>
      <c r="Q11270" s="17"/>
      <c r="T11270" s="17"/>
      <c r="U11270" s="17"/>
      <c r="V11270" s="17"/>
    </row>
    <row r="11271" spans="3:22">
      <c r="C11271" s="3"/>
      <c r="E11271" s="2"/>
      <c r="H11271" s="40"/>
      <c r="I11271" s="10"/>
      <c r="J11271" s="9"/>
      <c r="K11271" s="53"/>
      <c r="L11271" s="54"/>
      <c r="P11271" s="17"/>
      <c r="Q11271" s="17"/>
      <c r="T11271" s="17"/>
      <c r="U11271" s="17"/>
      <c r="V11271" s="17"/>
    </row>
    <row r="11272" spans="3:22">
      <c r="C11272" s="3"/>
      <c r="E11272" s="2"/>
      <c r="H11272" s="40"/>
      <c r="I11272" s="10"/>
      <c r="J11272" s="9"/>
      <c r="K11272" s="53"/>
      <c r="L11272" s="54"/>
      <c r="P11272" s="17"/>
      <c r="Q11272" s="17"/>
      <c r="T11272" s="17"/>
      <c r="U11272" s="17"/>
      <c r="V11272" s="17"/>
    </row>
    <row r="11273" spans="3:22">
      <c r="C11273" s="3"/>
      <c r="E11273" s="2"/>
      <c r="H11273" s="40"/>
      <c r="I11273" s="10"/>
      <c r="J11273" s="9"/>
      <c r="K11273" s="53"/>
      <c r="L11273" s="54"/>
      <c r="P11273" s="17"/>
      <c r="Q11273" s="17"/>
      <c r="T11273" s="17"/>
      <c r="U11273" s="17"/>
      <c r="V11273" s="17"/>
    </row>
    <row r="11274" spans="3:22">
      <c r="C11274" s="3"/>
      <c r="E11274" s="2"/>
      <c r="H11274" s="40"/>
      <c r="I11274" s="10"/>
      <c r="J11274" s="9"/>
      <c r="K11274" s="53"/>
      <c r="L11274" s="54"/>
      <c r="P11274" s="17"/>
      <c r="Q11274" s="17"/>
      <c r="T11274" s="17"/>
      <c r="U11274" s="17"/>
      <c r="V11274" s="17"/>
    </row>
    <row r="11275" spans="3:22">
      <c r="C11275" s="3"/>
      <c r="E11275" s="2"/>
      <c r="H11275" s="40"/>
      <c r="I11275" s="10"/>
      <c r="J11275" s="9"/>
      <c r="K11275" s="53"/>
      <c r="L11275" s="54"/>
      <c r="P11275" s="17"/>
      <c r="Q11275" s="17"/>
      <c r="T11275" s="17"/>
      <c r="U11275" s="17"/>
      <c r="V11275" s="17"/>
    </row>
    <row r="11276" spans="3:22">
      <c r="C11276" s="3"/>
      <c r="E11276" s="2"/>
      <c r="H11276" s="40"/>
      <c r="I11276" s="10"/>
      <c r="J11276" s="9"/>
      <c r="K11276" s="53"/>
      <c r="L11276" s="54"/>
      <c r="P11276" s="17"/>
      <c r="Q11276" s="17"/>
      <c r="T11276" s="17"/>
      <c r="U11276" s="17"/>
      <c r="V11276" s="17"/>
    </row>
    <row r="11277" spans="3:22">
      <c r="C11277" s="3"/>
      <c r="E11277" s="2"/>
      <c r="H11277" s="40"/>
      <c r="I11277" s="10"/>
      <c r="J11277" s="9"/>
      <c r="K11277" s="53"/>
      <c r="L11277" s="54"/>
      <c r="P11277" s="17"/>
      <c r="Q11277" s="17"/>
      <c r="T11277" s="17"/>
      <c r="U11277" s="17"/>
      <c r="V11277" s="17"/>
    </row>
    <row r="11278" spans="3:22">
      <c r="C11278" s="3"/>
      <c r="E11278" s="2"/>
      <c r="H11278" s="40"/>
      <c r="I11278" s="10"/>
      <c r="J11278" s="9"/>
      <c r="K11278" s="53"/>
      <c r="L11278" s="54"/>
      <c r="P11278" s="17"/>
      <c r="Q11278" s="17"/>
      <c r="T11278" s="17"/>
      <c r="U11278" s="17"/>
      <c r="V11278" s="17"/>
    </row>
    <row r="11279" spans="3:22">
      <c r="C11279" s="3"/>
      <c r="E11279" s="2"/>
      <c r="H11279" s="40"/>
      <c r="I11279" s="10"/>
      <c r="J11279" s="9"/>
      <c r="K11279" s="53"/>
      <c r="L11279" s="54"/>
      <c r="P11279" s="17"/>
      <c r="Q11279" s="17"/>
      <c r="T11279" s="17"/>
      <c r="U11279" s="17"/>
      <c r="V11279" s="17"/>
    </row>
    <row r="11280" spans="3:22">
      <c r="C11280" s="3"/>
      <c r="E11280" s="2"/>
      <c r="H11280" s="40"/>
      <c r="I11280" s="10"/>
      <c r="J11280" s="9"/>
      <c r="K11280" s="53"/>
      <c r="L11280" s="54"/>
      <c r="P11280" s="17"/>
      <c r="Q11280" s="17"/>
      <c r="T11280" s="17"/>
      <c r="U11280" s="17"/>
      <c r="V11280" s="17"/>
    </row>
    <row r="11281" spans="3:22">
      <c r="C11281" s="3"/>
      <c r="E11281" s="2"/>
      <c r="H11281" s="40"/>
      <c r="I11281" s="10"/>
      <c r="J11281" s="9"/>
      <c r="K11281" s="53"/>
      <c r="L11281" s="54"/>
      <c r="P11281" s="17"/>
      <c r="Q11281" s="17"/>
      <c r="T11281" s="17"/>
      <c r="U11281" s="17"/>
      <c r="V11281" s="17"/>
    </row>
    <row r="11282" spans="3:22">
      <c r="C11282" s="3"/>
      <c r="E11282" s="2"/>
      <c r="H11282" s="40"/>
      <c r="I11282" s="10"/>
      <c r="J11282" s="9"/>
      <c r="K11282" s="53"/>
      <c r="L11282" s="54"/>
      <c r="P11282" s="17"/>
      <c r="Q11282" s="17"/>
      <c r="T11282" s="17"/>
      <c r="U11282" s="17"/>
      <c r="V11282" s="17"/>
    </row>
    <row r="11283" spans="3:22">
      <c r="C11283" s="3"/>
      <c r="E11283" s="2"/>
      <c r="H11283" s="40"/>
      <c r="I11283" s="10"/>
      <c r="J11283" s="9"/>
      <c r="K11283" s="53"/>
      <c r="L11283" s="54"/>
      <c r="P11283" s="17"/>
      <c r="Q11283" s="17"/>
      <c r="T11283" s="17"/>
      <c r="U11283" s="17"/>
      <c r="V11283" s="17"/>
    </row>
    <row r="11284" spans="3:22">
      <c r="C11284" s="3"/>
      <c r="E11284" s="2"/>
      <c r="H11284" s="40"/>
      <c r="I11284" s="10"/>
      <c r="J11284" s="9"/>
      <c r="K11284" s="53"/>
      <c r="L11284" s="54"/>
      <c r="P11284" s="17"/>
      <c r="Q11284" s="17"/>
      <c r="T11284" s="17"/>
      <c r="U11284" s="17"/>
      <c r="V11284" s="17"/>
    </row>
    <row r="11285" spans="3:22">
      <c r="C11285" s="3"/>
      <c r="E11285" s="2"/>
      <c r="H11285" s="40"/>
      <c r="I11285" s="10"/>
      <c r="J11285" s="9"/>
      <c r="K11285" s="53"/>
      <c r="L11285" s="54"/>
      <c r="P11285" s="17"/>
      <c r="Q11285" s="17"/>
      <c r="T11285" s="17"/>
      <c r="U11285" s="17"/>
      <c r="V11285" s="17"/>
    </row>
    <row r="11286" spans="3:22">
      <c r="C11286" s="3"/>
      <c r="E11286" s="2"/>
      <c r="H11286" s="40"/>
      <c r="I11286" s="10"/>
      <c r="J11286" s="9"/>
      <c r="K11286" s="53"/>
      <c r="L11286" s="54"/>
      <c r="P11286" s="17"/>
      <c r="Q11286" s="17"/>
      <c r="T11286" s="17"/>
      <c r="U11286" s="17"/>
      <c r="V11286" s="17"/>
    </row>
    <row r="11287" spans="3:22">
      <c r="C11287" s="3"/>
      <c r="E11287" s="2"/>
      <c r="H11287" s="40"/>
      <c r="I11287" s="10"/>
      <c r="J11287" s="9"/>
      <c r="K11287" s="53"/>
      <c r="L11287" s="54"/>
      <c r="P11287" s="17"/>
      <c r="Q11287" s="17"/>
      <c r="T11287" s="17"/>
      <c r="U11287" s="17"/>
      <c r="V11287" s="17"/>
    </row>
    <row r="11288" spans="3:22">
      <c r="C11288" s="3"/>
      <c r="E11288" s="2"/>
      <c r="H11288" s="40"/>
      <c r="I11288" s="10"/>
      <c r="J11288" s="9"/>
      <c r="K11288" s="53"/>
      <c r="L11288" s="54"/>
      <c r="P11288" s="17"/>
      <c r="Q11288" s="17"/>
      <c r="T11288" s="17"/>
      <c r="U11288" s="17"/>
      <c r="V11288" s="17"/>
    </row>
    <row r="11289" spans="3:22">
      <c r="C11289" s="3"/>
      <c r="E11289" s="2"/>
      <c r="H11289" s="40"/>
      <c r="I11289" s="10"/>
      <c r="J11289" s="9"/>
      <c r="K11289" s="53"/>
      <c r="L11289" s="54"/>
      <c r="P11289" s="17"/>
      <c r="Q11289" s="17"/>
      <c r="T11289" s="17"/>
      <c r="U11289" s="17"/>
      <c r="V11289" s="17"/>
    </row>
    <row r="11290" spans="3:22">
      <c r="C11290" s="3"/>
      <c r="E11290" s="2"/>
      <c r="H11290" s="40"/>
      <c r="I11290" s="10"/>
      <c r="J11290" s="9"/>
      <c r="K11290" s="53"/>
      <c r="L11290" s="54"/>
      <c r="P11290" s="17"/>
      <c r="Q11290" s="17"/>
      <c r="T11290" s="17"/>
      <c r="U11290" s="17"/>
      <c r="V11290" s="17"/>
    </row>
    <row r="11291" spans="3:22">
      <c r="C11291" s="3"/>
      <c r="E11291" s="2"/>
      <c r="H11291" s="40"/>
      <c r="I11291" s="10"/>
      <c r="J11291" s="9"/>
      <c r="K11291" s="53"/>
      <c r="L11291" s="54"/>
      <c r="P11291" s="17"/>
      <c r="Q11291" s="17"/>
      <c r="T11291" s="17"/>
      <c r="U11291" s="17"/>
      <c r="V11291" s="17"/>
    </row>
    <row r="11292" spans="3:22">
      <c r="C11292" s="3"/>
      <c r="E11292" s="2"/>
      <c r="H11292" s="40"/>
      <c r="I11292" s="10"/>
      <c r="J11292" s="9"/>
      <c r="K11292" s="53"/>
      <c r="L11292" s="54"/>
      <c r="P11292" s="17"/>
      <c r="Q11292" s="17"/>
      <c r="T11292" s="17"/>
      <c r="U11292" s="17"/>
      <c r="V11292" s="17"/>
    </row>
    <row r="11293" spans="3:22">
      <c r="C11293" s="3"/>
      <c r="E11293" s="2"/>
      <c r="H11293" s="40"/>
      <c r="I11293" s="10"/>
      <c r="J11293" s="9"/>
      <c r="K11293" s="53"/>
      <c r="L11293" s="54"/>
      <c r="P11293" s="17"/>
      <c r="Q11293" s="17"/>
      <c r="T11293" s="17"/>
      <c r="U11293" s="17"/>
      <c r="V11293" s="17"/>
    </row>
    <row r="11294" spans="3:22">
      <c r="C11294" s="3"/>
      <c r="E11294" s="2"/>
      <c r="H11294" s="40"/>
      <c r="I11294" s="10"/>
      <c r="J11294" s="9"/>
      <c r="K11294" s="53"/>
      <c r="L11294" s="54"/>
      <c r="P11294" s="17"/>
      <c r="Q11294" s="17"/>
      <c r="T11294" s="17"/>
      <c r="U11294" s="17"/>
      <c r="V11294" s="17"/>
    </row>
    <row r="11295" spans="3:22">
      <c r="C11295" s="3"/>
      <c r="E11295" s="2"/>
      <c r="H11295" s="40"/>
      <c r="I11295" s="10"/>
      <c r="J11295" s="9"/>
      <c r="K11295" s="53"/>
      <c r="L11295" s="54"/>
      <c r="P11295" s="17"/>
      <c r="Q11295" s="17"/>
      <c r="T11295" s="17"/>
      <c r="U11295" s="17"/>
      <c r="V11295" s="17"/>
    </row>
    <row r="11296" spans="3:22">
      <c r="C11296" s="3"/>
      <c r="E11296" s="2"/>
      <c r="H11296" s="40"/>
      <c r="I11296" s="10"/>
      <c r="J11296" s="9"/>
      <c r="K11296" s="53"/>
      <c r="L11296" s="54"/>
      <c r="P11296" s="17"/>
      <c r="Q11296" s="17"/>
      <c r="T11296" s="17"/>
      <c r="U11296" s="17"/>
      <c r="V11296" s="17"/>
    </row>
    <row r="11297" spans="3:22">
      <c r="C11297" s="3"/>
      <c r="E11297" s="2"/>
      <c r="H11297" s="40"/>
      <c r="I11297" s="10"/>
      <c r="J11297" s="9"/>
      <c r="K11297" s="53"/>
      <c r="L11297" s="54"/>
      <c r="P11297" s="17"/>
      <c r="Q11297" s="17"/>
      <c r="T11297" s="17"/>
      <c r="U11297" s="17"/>
      <c r="V11297" s="17"/>
    </row>
    <row r="11298" spans="3:22">
      <c r="C11298" s="3"/>
      <c r="E11298" s="2"/>
      <c r="H11298" s="40"/>
      <c r="I11298" s="10"/>
      <c r="J11298" s="9"/>
      <c r="K11298" s="53"/>
      <c r="L11298" s="54"/>
      <c r="P11298" s="17"/>
      <c r="Q11298" s="17"/>
      <c r="T11298" s="17"/>
      <c r="U11298" s="17"/>
      <c r="V11298" s="17"/>
    </row>
    <row r="11299" spans="3:22">
      <c r="C11299" s="3"/>
      <c r="E11299" s="2"/>
      <c r="H11299" s="40"/>
      <c r="I11299" s="10"/>
      <c r="J11299" s="9"/>
      <c r="K11299" s="53"/>
      <c r="L11299" s="54"/>
      <c r="P11299" s="17"/>
      <c r="Q11299" s="17"/>
      <c r="T11299" s="17"/>
      <c r="U11299" s="17"/>
      <c r="V11299" s="17"/>
    </row>
    <row r="11300" spans="3:22">
      <c r="C11300" s="3"/>
      <c r="E11300" s="2"/>
      <c r="H11300" s="40"/>
      <c r="I11300" s="10"/>
      <c r="J11300" s="9"/>
      <c r="K11300" s="53"/>
      <c r="L11300" s="54"/>
      <c r="P11300" s="17"/>
      <c r="Q11300" s="17"/>
      <c r="T11300" s="17"/>
      <c r="U11300" s="17"/>
      <c r="V11300" s="17"/>
    </row>
    <row r="11301" spans="3:22">
      <c r="C11301" s="3"/>
      <c r="E11301" s="2"/>
      <c r="H11301" s="40"/>
      <c r="I11301" s="10"/>
      <c r="J11301" s="9"/>
      <c r="K11301" s="53"/>
      <c r="L11301" s="54"/>
      <c r="P11301" s="17"/>
      <c r="Q11301" s="17"/>
      <c r="T11301" s="17"/>
      <c r="U11301" s="17"/>
      <c r="V11301" s="17"/>
    </row>
    <row r="11302" spans="3:22">
      <c r="C11302" s="3"/>
      <c r="E11302" s="2"/>
      <c r="H11302" s="40"/>
      <c r="I11302" s="10"/>
      <c r="J11302" s="9"/>
      <c r="K11302" s="53"/>
      <c r="L11302" s="54"/>
      <c r="P11302" s="17"/>
      <c r="Q11302" s="17"/>
      <c r="T11302" s="17"/>
      <c r="U11302" s="17"/>
      <c r="V11302" s="17"/>
    </row>
    <row r="11303" spans="3:22">
      <c r="C11303" s="3"/>
      <c r="E11303" s="2"/>
      <c r="H11303" s="40"/>
      <c r="I11303" s="10"/>
      <c r="J11303" s="9"/>
      <c r="K11303" s="53"/>
      <c r="L11303" s="54"/>
      <c r="P11303" s="17"/>
      <c r="Q11303" s="17"/>
      <c r="T11303" s="17"/>
      <c r="U11303" s="17"/>
      <c r="V11303" s="17"/>
    </row>
    <row r="11304" spans="3:22">
      <c r="C11304" s="3"/>
      <c r="E11304" s="2"/>
      <c r="H11304" s="40"/>
      <c r="I11304" s="10"/>
      <c r="J11304" s="9"/>
      <c r="K11304" s="53"/>
      <c r="L11304" s="54"/>
      <c r="P11304" s="17"/>
      <c r="Q11304" s="17"/>
      <c r="T11304" s="17"/>
      <c r="U11304" s="17"/>
      <c r="V11304" s="17"/>
    </row>
    <row r="11305" spans="3:22">
      <c r="C11305" s="3"/>
      <c r="E11305" s="2"/>
      <c r="H11305" s="40"/>
      <c r="I11305" s="10"/>
      <c r="J11305" s="9"/>
      <c r="K11305" s="53"/>
      <c r="L11305" s="54"/>
      <c r="P11305" s="17"/>
      <c r="Q11305" s="17"/>
      <c r="T11305" s="17"/>
      <c r="U11305" s="17"/>
      <c r="V11305" s="17"/>
    </row>
    <row r="11306" spans="3:22">
      <c r="C11306" s="3"/>
      <c r="E11306" s="2"/>
      <c r="H11306" s="40"/>
      <c r="I11306" s="10"/>
      <c r="J11306" s="9"/>
      <c r="K11306" s="53"/>
      <c r="L11306" s="54"/>
      <c r="P11306" s="17"/>
      <c r="Q11306" s="17"/>
      <c r="T11306" s="17"/>
      <c r="U11306" s="17"/>
      <c r="V11306" s="17"/>
    </row>
    <row r="11307" spans="3:22">
      <c r="C11307" s="3"/>
      <c r="E11307" s="2"/>
      <c r="H11307" s="40"/>
      <c r="I11307" s="10"/>
      <c r="J11307" s="9"/>
      <c r="K11307" s="53"/>
      <c r="L11307" s="54"/>
      <c r="P11307" s="17"/>
      <c r="Q11307" s="17"/>
      <c r="T11307" s="17"/>
      <c r="U11307" s="17"/>
      <c r="V11307" s="17"/>
    </row>
    <row r="11308" spans="3:22">
      <c r="C11308" s="3"/>
      <c r="E11308" s="2"/>
      <c r="H11308" s="40"/>
      <c r="I11308" s="10"/>
      <c r="J11308" s="9"/>
      <c r="K11308" s="53"/>
      <c r="L11308" s="54"/>
      <c r="P11308" s="17"/>
      <c r="Q11308" s="17"/>
      <c r="T11308" s="17"/>
      <c r="U11308" s="17"/>
      <c r="V11308" s="17"/>
    </row>
    <row r="11309" spans="3:22">
      <c r="C11309" s="3"/>
      <c r="E11309" s="2"/>
      <c r="H11309" s="40"/>
      <c r="I11309" s="10"/>
      <c r="J11309" s="9"/>
      <c r="K11309" s="53"/>
      <c r="L11309" s="54"/>
      <c r="P11309" s="17"/>
      <c r="Q11309" s="17"/>
      <c r="T11309" s="17"/>
      <c r="U11309" s="17"/>
      <c r="V11309" s="17"/>
    </row>
    <row r="11310" spans="3:22">
      <c r="C11310" s="3"/>
      <c r="E11310" s="2"/>
      <c r="H11310" s="40"/>
      <c r="I11310" s="10"/>
      <c r="J11310" s="9"/>
      <c r="K11310" s="53"/>
      <c r="L11310" s="54"/>
      <c r="P11310" s="17"/>
      <c r="Q11310" s="17"/>
      <c r="T11310" s="17"/>
      <c r="U11310" s="17"/>
      <c r="V11310" s="17"/>
    </row>
    <row r="11311" spans="3:22">
      <c r="C11311" s="3"/>
      <c r="E11311" s="2"/>
      <c r="H11311" s="40"/>
      <c r="I11311" s="10"/>
      <c r="J11311" s="9"/>
      <c r="K11311" s="53"/>
      <c r="L11311" s="54"/>
      <c r="P11311" s="17"/>
      <c r="Q11311" s="17"/>
      <c r="T11311" s="17"/>
      <c r="U11311" s="17"/>
      <c r="V11311" s="17"/>
    </row>
    <row r="11312" spans="3:22">
      <c r="C11312" s="3"/>
      <c r="E11312" s="2"/>
      <c r="H11312" s="40"/>
      <c r="I11312" s="10"/>
      <c r="J11312" s="9"/>
      <c r="K11312" s="53"/>
      <c r="L11312" s="54"/>
      <c r="P11312" s="17"/>
      <c r="Q11312" s="17"/>
      <c r="T11312" s="17"/>
      <c r="U11312" s="17"/>
      <c r="V11312" s="17"/>
    </row>
    <row r="11313" spans="3:22">
      <c r="C11313" s="3"/>
      <c r="E11313" s="2"/>
      <c r="H11313" s="40"/>
      <c r="I11313" s="10"/>
      <c r="J11313" s="9"/>
      <c r="K11313" s="53"/>
      <c r="L11313" s="54"/>
      <c r="P11313" s="17"/>
      <c r="Q11313" s="17"/>
      <c r="T11313" s="17"/>
      <c r="U11313" s="17"/>
      <c r="V11313" s="17"/>
    </row>
    <row r="11314" spans="3:22">
      <c r="C11314" s="3"/>
      <c r="E11314" s="2"/>
      <c r="H11314" s="40"/>
      <c r="I11314" s="10"/>
      <c r="J11314" s="9"/>
      <c r="K11314" s="53"/>
      <c r="L11314" s="54"/>
      <c r="P11314" s="17"/>
      <c r="Q11314" s="17"/>
      <c r="T11314" s="17"/>
      <c r="U11314" s="17"/>
      <c r="V11314" s="17"/>
    </row>
    <row r="11315" spans="3:22">
      <c r="C11315" s="3"/>
      <c r="E11315" s="2"/>
      <c r="H11315" s="40"/>
      <c r="I11315" s="10"/>
      <c r="J11315" s="9"/>
      <c r="K11315" s="53"/>
      <c r="L11315" s="54"/>
      <c r="P11315" s="17"/>
      <c r="Q11315" s="17"/>
      <c r="T11315" s="17"/>
      <c r="U11315" s="17"/>
      <c r="V11315" s="17"/>
    </row>
    <row r="11316" spans="3:22">
      <c r="C11316" s="3"/>
      <c r="E11316" s="2"/>
      <c r="H11316" s="40"/>
      <c r="I11316" s="10"/>
      <c r="J11316" s="9"/>
      <c r="K11316" s="53"/>
      <c r="L11316" s="54"/>
      <c r="P11316" s="17"/>
      <c r="Q11316" s="17"/>
      <c r="T11316" s="17"/>
      <c r="U11316" s="17"/>
      <c r="V11316" s="17"/>
    </row>
    <row r="11317" spans="3:22">
      <c r="C11317" s="3"/>
      <c r="E11317" s="2"/>
      <c r="H11317" s="40"/>
      <c r="I11317" s="10"/>
      <c r="J11317" s="9"/>
      <c r="K11317" s="53"/>
      <c r="L11317" s="54"/>
      <c r="P11317" s="17"/>
      <c r="Q11317" s="17"/>
      <c r="T11317" s="17"/>
      <c r="U11317" s="17"/>
      <c r="V11317" s="17"/>
    </row>
    <row r="11318" spans="3:22">
      <c r="C11318" s="3"/>
      <c r="E11318" s="2"/>
      <c r="H11318" s="40"/>
      <c r="I11318" s="10"/>
      <c r="J11318" s="9"/>
      <c r="K11318" s="53"/>
      <c r="L11318" s="54"/>
      <c r="P11318" s="17"/>
      <c r="Q11318" s="17"/>
      <c r="T11318" s="17"/>
      <c r="U11318" s="17"/>
      <c r="V11318" s="17"/>
    </row>
    <row r="11319" spans="3:22">
      <c r="C11319" s="3"/>
      <c r="E11319" s="2"/>
      <c r="H11319" s="40"/>
      <c r="I11319" s="10"/>
      <c r="J11319" s="9"/>
      <c r="K11319" s="53"/>
      <c r="L11319" s="54"/>
      <c r="P11319" s="17"/>
      <c r="Q11319" s="17"/>
      <c r="T11319" s="17"/>
      <c r="U11319" s="17"/>
      <c r="V11319" s="17"/>
    </row>
    <row r="11320" spans="3:22">
      <c r="C11320" s="3"/>
      <c r="E11320" s="2"/>
      <c r="H11320" s="40"/>
      <c r="I11320" s="10"/>
      <c r="J11320" s="9"/>
      <c r="K11320" s="53"/>
      <c r="L11320" s="54"/>
      <c r="P11320" s="17"/>
      <c r="Q11320" s="17"/>
      <c r="T11320" s="17"/>
      <c r="U11320" s="17"/>
      <c r="V11320" s="17"/>
    </row>
    <row r="11321" spans="3:22">
      <c r="C11321" s="3"/>
      <c r="E11321" s="2"/>
      <c r="H11321" s="40"/>
      <c r="I11321" s="10"/>
      <c r="J11321" s="9"/>
      <c r="K11321" s="53"/>
      <c r="L11321" s="54"/>
      <c r="P11321" s="17"/>
      <c r="Q11321" s="17"/>
      <c r="T11321" s="17"/>
      <c r="U11321" s="17"/>
      <c r="V11321" s="17"/>
    </row>
    <row r="11322" spans="3:22">
      <c r="C11322" s="3"/>
      <c r="E11322" s="2"/>
      <c r="H11322" s="40"/>
      <c r="I11322" s="10"/>
      <c r="J11322" s="9"/>
      <c r="K11322" s="53"/>
      <c r="L11322" s="54"/>
      <c r="P11322" s="17"/>
      <c r="Q11322" s="17"/>
      <c r="T11322" s="17"/>
      <c r="U11322" s="17"/>
      <c r="V11322" s="17"/>
    </row>
    <row r="11323" spans="3:22">
      <c r="C11323" s="3"/>
      <c r="E11323" s="2"/>
      <c r="H11323" s="40"/>
      <c r="I11323" s="10"/>
      <c r="J11323" s="9"/>
      <c r="K11323" s="53"/>
      <c r="L11323" s="54"/>
      <c r="P11323" s="17"/>
      <c r="Q11323" s="17"/>
      <c r="T11323" s="17"/>
      <c r="U11323" s="17"/>
      <c r="V11323" s="17"/>
    </row>
    <row r="11324" spans="3:22">
      <c r="C11324" s="3"/>
      <c r="E11324" s="2"/>
      <c r="H11324" s="40"/>
      <c r="I11324" s="10"/>
      <c r="J11324" s="9"/>
      <c r="K11324" s="53"/>
      <c r="L11324" s="54"/>
      <c r="P11324" s="17"/>
      <c r="Q11324" s="17"/>
      <c r="T11324" s="17"/>
      <c r="U11324" s="17"/>
      <c r="V11324" s="17"/>
    </row>
    <row r="11325" spans="3:22">
      <c r="C11325" s="3"/>
      <c r="E11325" s="2"/>
      <c r="H11325" s="40"/>
      <c r="I11325" s="10"/>
      <c r="J11325" s="9"/>
      <c r="K11325" s="53"/>
      <c r="L11325" s="54"/>
      <c r="P11325" s="17"/>
      <c r="Q11325" s="17"/>
      <c r="T11325" s="17"/>
      <c r="U11325" s="17"/>
      <c r="V11325" s="17"/>
    </row>
    <row r="11326" spans="3:22">
      <c r="C11326" s="3"/>
      <c r="E11326" s="2"/>
      <c r="H11326" s="40"/>
      <c r="I11326" s="10"/>
      <c r="J11326" s="9"/>
      <c r="K11326" s="53"/>
      <c r="L11326" s="54"/>
      <c r="P11326" s="17"/>
      <c r="Q11326" s="17"/>
      <c r="T11326" s="17"/>
      <c r="U11326" s="17"/>
      <c r="V11326" s="17"/>
    </row>
    <row r="11327" spans="3:22">
      <c r="C11327" s="3"/>
      <c r="E11327" s="2"/>
      <c r="H11327" s="40"/>
      <c r="I11327" s="10"/>
      <c r="J11327" s="9"/>
      <c r="K11327" s="53"/>
      <c r="L11327" s="54"/>
      <c r="P11327" s="17"/>
      <c r="Q11327" s="17"/>
      <c r="T11327" s="17"/>
      <c r="U11327" s="17"/>
      <c r="V11327" s="17"/>
    </row>
    <row r="11328" spans="3:22">
      <c r="C11328" s="3"/>
      <c r="E11328" s="2"/>
      <c r="H11328" s="40"/>
      <c r="I11328" s="10"/>
      <c r="J11328" s="9"/>
      <c r="K11328" s="53"/>
      <c r="L11328" s="54"/>
      <c r="P11328" s="17"/>
      <c r="Q11328" s="17"/>
      <c r="T11328" s="17"/>
      <c r="U11328" s="17"/>
      <c r="V11328" s="17"/>
    </row>
    <row r="11329" spans="3:22">
      <c r="C11329" s="3"/>
      <c r="E11329" s="2"/>
      <c r="H11329" s="40"/>
      <c r="I11329" s="10"/>
      <c r="J11329" s="9"/>
      <c r="K11329" s="53"/>
      <c r="L11329" s="54"/>
      <c r="P11329" s="17"/>
      <c r="Q11329" s="17"/>
      <c r="T11329" s="17"/>
      <c r="U11329" s="17"/>
      <c r="V11329" s="17"/>
    </row>
    <row r="11330" spans="3:22">
      <c r="C11330" s="3"/>
      <c r="E11330" s="2"/>
      <c r="H11330" s="40"/>
      <c r="I11330" s="10"/>
      <c r="J11330" s="9"/>
      <c r="K11330" s="53"/>
      <c r="L11330" s="54"/>
      <c r="P11330" s="17"/>
      <c r="Q11330" s="17"/>
      <c r="T11330" s="17"/>
      <c r="U11330" s="17"/>
      <c r="V11330" s="17"/>
    </row>
    <row r="11331" spans="3:22">
      <c r="C11331" s="3"/>
      <c r="E11331" s="2"/>
      <c r="H11331" s="40"/>
      <c r="I11331" s="10"/>
      <c r="J11331" s="9"/>
      <c r="K11331" s="53"/>
      <c r="L11331" s="54"/>
      <c r="P11331" s="17"/>
      <c r="Q11331" s="17"/>
      <c r="T11331" s="17"/>
      <c r="U11331" s="17"/>
      <c r="V11331" s="17"/>
    </row>
    <row r="11332" spans="3:22">
      <c r="C11332" s="3"/>
      <c r="E11332" s="2"/>
      <c r="H11332" s="40"/>
      <c r="I11332" s="10"/>
      <c r="J11332" s="9"/>
      <c r="K11332" s="53"/>
      <c r="L11332" s="54"/>
      <c r="P11332" s="17"/>
      <c r="Q11332" s="17"/>
      <c r="T11332" s="17"/>
      <c r="U11332" s="17"/>
      <c r="V11332" s="17"/>
    </row>
    <row r="11333" spans="3:22">
      <c r="C11333" s="3"/>
      <c r="E11333" s="2"/>
      <c r="H11333" s="40"/>
      <c r="I11333" s="10"/>
      <c r="J11333" s="9"/>
      <c r="K11333" s="53"/>
      <c r="L11333" s="54"/>
      <c r="P11333" s="17"/>
      <c r="Q11333" s="17"/>
      <c r="T11333" s="17"/>
      <c r="U11333" s="17"/>
      <c r="V11333" s="17"/>
    </row>
    <row r="11334" spans="3:22">
      <c r="C11334" s="3"/>
      <c r="E11334" s="2"/>
      <c r="H11334" s="40"/>
      <c r="I11334" s="10"/>
      <c r="J11334" s="9"/>
      <c r="K11334" s="53"/>
      <c r="L11334" s="54"/>
      <c r="P11334" s="17"/>
      <c r="Q11334" s="17"/>
      <c r="T11334" s="17"/>
      <c r="U11334" s="17"/>
      <c r="V11334" s="17"/>
    </row>
    <row r="11335" spans="3:22">
      <c r="C11335" s="3"/>
      <c r="E11335" s="2"/>
      <c r="H11335" s="40"/>
      <c r="I11335" s="10"/>
      <c r="J11335" s="9"/>
      <c r="K11335" s="53"/>
      <c r="L11335" s="54"/>
      <c r="P11335" s="17"/>
      <c r="Q11335" s="17"/>
      <c r="T11335" s="17"/>
      <c r="U11335" s="17"/>
      <c r="V11335" s="17"/>
    </row>
    <row r="11336" spans="3:22">
      <c r="C11336" s="3"/>
      <c r="E11336" s="2"/>
      <c r="H11336" s="40"/>
      <c r="I11336" s="10"/>
      <c r="J11336" s="9"/>
      <c r="K11336" s="53"/>
      <c r="L11336" s="54"/>
      <c r="P11336" s="17"/>
      <c r="Q11336" s="17"/>
      <c r="T11336" s="17"/>
      <c r="U11336" s="17"/>
      <c r="V11336" s="17"/>
    </row>
    <row r="11337" spans="3:22">
      <c r="C11337" s="3"/>
      <c r="E11337" s="2"/>
      <c r="H11337" s="40"/>
      <c r="I11337" s="10"/>
      <c r="J11337" s="9"/>
      <c r="K11337" s="53"/>
      <c r="L11337" s="54"/>
      <c r="P11337" s="17"/>
      <c r="Q11337" s="17"/>
      <c r="T11337" s="17"/>
      <c r="U11337" s="17"/>
      <c r="V11337" s="17"/>
    </row>
    <row r="11338" spans="3:22">
      <c r="C11338" s="3"/>
      <c r="E11338" s="2"/>
      <c r="H11338" s="40"/>
      <c r="I11338" s="10"/>
      <c r="J11338" s="9"/>
      <c r="K11338" s="53"/>
      <c r="L11338" s="54"/>
      <c r="P11338" s="17"/>
      <c r="Q11338" s="17"/>
      <c r="T11338" s="17"/>
      <c r="U11338" s="17"/>
      <c r="V11338" s="17"/>
    </row>
    <row r="11339" spans="3:22">
      <c r="C11339" s="3"/>
      <c r="E11339" s="2"/>
      <c r="H11339" s="40"/>
      <c r="I11339" s="10"/>
      <c r="J11339" s="9"/>
      <c r="K11339" s="53"/>
      <c r="L11339" s="54"/>
      <c r="P11339" s="17"/>
      <c r="Q11339" s="17"/>
      <c r="T11339" s="17"/>
      <c r="U11339" s="17"/>
      <c r="V11339" s="17"/>
    </row>
    <row r="11340" spans="3:22">
      <c r="C11340" s="3"/>
      <c r="E11340" s="2"/>
      <c r="H11340" s="40"/>
      <c r="I11340" s="10"/>
      <c r="J11340" s="9"/>
      <c r="K11340" s="53"/>
      <c r="L11340" s="54"/>
      <c r="P11340" s="17"/>
      <c r="Q11340" s="17"/>
      <c r="T11340" s="17"/>
      <c r="U11340" s="17"/>
      <c r="V11340" s="17"/>
    </row>
    <row r="11341" spans="3:22">
      <c r="C11341" s="3"/>
      <c r="E11341" s="2"/>
      <c r="H11341" s="40"/>
      <c r="I11341" s="10"/>
      <c r="J11341" s="9"/>
      <c r="K11341" s="53"/>
      <c r="L11341" s="54"/>
      <c r="P11341" s="17"/>
      <c r="Q11341" s="17"/>
      <c r="T11341" s="17"/>
      <c r="U11341" s="17"/>
      <c r="V11341" s="17"/>
    </row>
    <row r="11342" spans="3:22">
      <c r="C11342" s="3"/>
      <c r="E11342" s="2"/>
      <c r="H11342" s="40"/>
      <c r="I11342" s="10"/>
      <c r="J11342" s="9"/>
      <c r="K11342" s="53"/>
      <c r="L11342" s="54"/>
      <c r="P11342" s="17"/>
      <c r="Q11342" s="17"/>
      <c r="T11342" s="17"/>
      <c r="U11342" s="17"/>
      <c r="V11342" s="17"/>
    </row>
    <row r="11343" spans="3:22">
      <c r="C11343" s="3"/>
      <c r="E11343" s="2"/>
      <c r="H11343" s="40"/>
      <c r="I11343" s="10"/>
      <c r="J11343" s="9"/>
      <c r="K11343" s="53"/>
      <c r="L11343" s="54"/>
      <c r="P11343" s="17"/>
      <c r="Q11343" s="17"/>
      <c r="T11343" s="17"/>
      <c r="U11343" s="17"/>
      <c r="V11343" s="17"/>
    </row>
    <row r="11344" spans="3:22">
      <c r="C11344" s="3"/>
      <c r="E11344" s="2"/>
      <c r="H11344" s="40"/>
      <c r="I11344" s="10"/>
      <c r="J11344" s="9"/>
      <c r="K11344" s="53"/>
      <c r="L11344" s="54"/>
      <c r="P11344" s="17"/>
      <c r="Q11344" s="17"/>
      <c r="T11344" s="17"/>
      <c r="U11344" s="17"/>
      <c r="V11344" s="17"/>
    </row>
    <row r="11345" spans="3:22">
      <c r="C11345" s="3"/>
      <c r="E11345" s="2"/>
      <c r="H11345" s="40"/>
      <c r="I11345" s="10"/>
      <c r="J11345" s="9"/>
      <c r="K11345" s="53"/>
      <c r="L11345" s="54"/>
      <c r="P11345" s="17"/>
      <c r="Q11345" s="17"/>
      <c r="T11345" s="17"/>
      <c r="U11345" s="17"/>
      <c r="V11345" s="17"/>
    </row>
    <row r="11346" spans="3:22">
      <c r="C11346" s="3"/>
      <c r="E11346" s="2"/>
      <c r="H11346" s="40"/>
      <c r="I11346" s="10"/>
      <c r="J11346" s="9"/>
      <c r="K11346" s="53"/>
      <c r="L11346" s="54"/>
      <c r="P11346" s="17"/>
      <c r="Q11346" s="17"/>
      <c r="T11346" s="17"/>
      <c r="U11346" s="17"/>
      <c r="V11346" s="17"/>
    </row>
    <row r="11347" spans="3:22">
      <c r="C11347" s="3"/>
      <c r="E11347" s="2"/>
      <c r="H11347" s="40"/>
      <c r="I11347" s="10"/>
      <c r="J11347" s="9"/>
      <c r="K11347" s="53"/>
      <c r="L11347" s="54"/>
      <c r="P11347" s="17"/>
      <c r="Q11347" s="17"/>
      <c r="T11347" s="17"/>
      <c r="U11347" s="17"/>
      <c r="V11347" s="17"/>
    </row>
    <row r="11348" spans="3:22">
      <c r="C11348" s="3"/>
      <c r="E11348" s="2"/>
      <c r="H11348" s="40"/>
      <c r="I11348" s="10"/>
      <c r="J11348" s="9"/>
      <c r="K11348" s="53"/>
      <c r="L11348" s="54"/>
      <c r="P11348" s="17"/>
      <c r="Q11348" s="17"/>
      <c r="T11348" s="17"/>
      <c r="U11348" s="17"/>
      <c r="V11348" s="17"/>
    </row>
    <row r="11349" spans="3:22">
      <c r="C11349" s="3"/>
      <c r="E11349" s="2"/>
      <c r="H11349" s="40"/>
      <c r="I11349" s="10"/>
      <c r="J11349" s="9"/>
      <c r="K11349" s="53"/>
      <c r="L11349" s="54"/>
      <c r="P11349" s="17"/>
      <c r="Q11349" s="17"/>
      <c r="T11349" s="17"/>
      <c r="U11349" s="17"/>
      <c r="V11349" s="17"/>
    </row>
    <row r="11350" spans="3:22">
      <c r="C11350" s="3"/>
      <c r="E11350" s="2"/>
      <c r="H11350" s="40"/>
      <c r="I11350" s="10"/>
      <c r="J11350" s="9"/>
      <c r="K11350" s="53"/>
      <c r="L11350" s="54"/>
      <c r="P11350" s="17"/>
      <c r="Q11350" s="17"/>
      <c r="T11350" s="17"/>
      <c r="U11350" s="17"/>
      <c r="V11350" s="17"/>
    </row>
    <row r="11351" spans="3:22">
      <c r="C11351" s="3"/>
      <c r="E11351" s="2"/>
      <c r="H11351" s="40"/>
      <c r="I11351" s="10"/>
      <c r="J11351" s="9"/>
      <c r="K11351" s="53"/>
      <c r="L11351" s="54"/>
      <c r="P11351" s="17"/>
      <c r="Q11351" s="17"/>
      <c r="T11351" s="17"/>
      <c r="U11351" s="17"/>
      <c r="V11351" s="17"/>
    </row>
    <row r="11352" spans="3:22">
      <c r="C11352" s="3"/>
      <c r="E11352" s="2"/>
      <c r="H11352" s="40"/>
      <c r="I11352" s="10"/>
      <c r="J11352" s="9"/>
      <c r="K11352" s="53"/>
      <c r="L11352" s="54"/>
      <c r="P11352" s="17"/>
      <c r="Q11352" s="17"/>
      <c r="T11352" s="17"/>
      <c r="U11352" s="17"/>
      <c r="V11352" s="17"/>
    </row>
    <row r="11353" spans="3:22">
      <c r="C11353" s="3"/>
      <c r="E11353" s="2"/>
      <c r="H11353" s="40"/>
      <c r="I11353" s="10"/>
      <c r="J11353" s="9"/>
      <c r="K11353" s="53"/>
      <c r="L11353" s="54"/>
      <c r="P11353" s="17"/>
      <c r="Q11353" s="17"/>
      <c r="T11353" s="17"/>
      <c r="U11353" s="17"/>
      <c r="V11353" s="17"/>
    </row>
    <row r="11354" spans="3:22">
      <c r="C11354" s="3"/>
      <c r="E11354" s="2"/>
      <c r="H11354" s="40"/>
      <c r="I11354" s="10"/>
      <c r="J11354" s="9"/>
      <c r="K11354" s="53"/>
      <c r="L11354" s="54"/>
      <c r="P11354" s="17"/>
      <c r="Q11354" s="17"/>
      <c r="T11354" s="17"/>
      <c r="U11354" s="17"/>
      <c r="V11354" s="17"/>
    </row>
    <row r="11355" spans="3:22">
      <c r="C11355" s="3"/>
      <c r="E11355" s="2"/>
      <c r="H11355" s="40"/>
      <c r="I11355" s="10"/>
      <c r="J11355" s="9"/>
      <c r="K11355" s="53"/>
      <c r="L11355" s="54"/>
      <c r="P11355" s="17"/>
      <c r="Q11355" s="17"/>
      <c r="T11355" s="17"/>
      <c r="U11355" s="17"/>
      <c r="V11355" s="17"/>
    </row>
    <row r="11356" spans="3:22">
      <c r="C11356" s="3"/>
      <c r="E11356" s="2"/>
      <c r="H11356" s="40"/>
      <c r="I11356" s="10"/>
      <c r="J11356" s="9"/>
      <c r="K11356" s="53"/>
      <c r="L11356" s="54"/>
      <c r="P11356" s="17"/>
      <c r="Q11356" s="17"/>
      <c r="T11356" s="17"/>
      <c r="U11356" s="17"/>
      <c r="V11356" s="17"/>
    </row>
    <row r="11357" spans="3:22">
      <c r="C11357" s="3"/>
      <c r="E11357" s="2"/>
      <c r="H11357" s="40"/>
      <c r="I11357" s="10"/>
      <c r="J11357" s="9"/>
      <c r="K11357" s="53"/>
      <c r="L11357" s="54"/>
      <c r="P11357" s="17"/>
      <c r="Q11357" s="17"/>
      <c r="T11357" s="17"/>
      <c r="U11357" s="17"/>
      <c r="V11357" s="17"/>
    </row>
    <row r="11358" spans="3:22">
      <c r="C11358" s="3"/>
      <c r="E11358" s="2"/>
      <c r="H11358" s="40"/>
      <c r="I11358" s="10"/>
      <c r="J11358" s="9"/>
      <c r="K11358" s="53"/>
      <c r="L11358" s="54"/>
      <c r="P11358" s="17"/>
      <c r="Q11358" s="17"/>
      <c r="T11358" s="17"/>
      <c r="U11358" s="17"/>
      <c r="V11358" s="17"/>
    </row>
    <row r="11359" spans="3:22">
      <c r="C11359" s="3"/>
      <c r="E11359" s="2"/>
      <c r="H11359" s="40"/>
      <c r="I11359" s="10"/>
      <c r="J11359" s="9"/>
      <c r="K11359" s="53"/>
      <c r="L11359" s="54"/>
      <c r="P11359" s="17"/>
      <c r="Q11359" s="17"/>
      <c r="T11359" s="17"/>
      <c r="U11359" s="17"/>
      <c r="V11359" s="17"/>
    </row>
    <row r="11360" spans="3:22">
      <c r="C11360" s="3"/>
      <c r="E11360" s="2"/>
      <c r="H11360" s="40"/>
      <c r="I11360" s="10"/>
      <c r="J11360" s="9"/>
      <c r="K11360" s="53"/>
      <c r="L11360" s="54"/>
      <c r="P11360" s="17"/>
      <c r="Q11360" s="17"/>
      <c r="T11360" s="17"/>
      <c r="U11360" s="17"/>
      <c r="V11360" s="17"/>
    </row>
    <row r="11361" spans="3:22">
      <c r="C11361" s="3"/>
      <c r="E11361" s="2"/>
      <c r="H11361" s="40"/>
      <c r="I11361" s="10"/>
      <c r="J11361" s="9"/>
      <c r="K11361" s="53"/>
      <c r="L11361" s="54"/>
      <c r="P11361" s="17"/>
      <c r="Q11361" s="17"/>
      <c r="T11361" s="17"/>
      <c r="U11361" s="17"/>
      <c r="V11361" s="17"/>
    </row>
    <row r="11362" spans="3:22">
      <c r="C11362" s="3"/>
      <c r="E11362" s="2"/>
      <c r="H11362" s="40"/>
      <c r="I11362" s="10"/>
      <c r="J11362" s="9"/>
      <c r="K11362" s="53"/>
      <c r="L11362" s="54"/>
      <c r="P11362" s="17"/>
      <c r="Q11362" s="17"/>
      <c r="T11362" s="17"/>
      <c r="U11362" s="17"/>
      <c r="V11362" s="17"/>
    </row>
    <row r="11363" spans="3:22">
      <c r="C11363" s="3"/>
      <c r="E11363" s="2"/>
      <c r="H11363" s="40"/>
      <c r="I11363" s="10"/>
      <c r="J11363" s="9"/>
      <c r="K11363" s="53"/>
      <c r="L11363" s="54"/>
      <c r="P11363" s="17"/>
      <c r="Q11363" s="17"/>
      <c r="T11363" s="17"/>
      <c r="U11363" s="17"/>
      <c r="V11363" s="17"/>
    </row>
    <row r="11364" spans="3:22">
      <c r="C11364" s="3"/>
      <c r="E11364" s="2"/>
      <c r="H11364" s="40"/>
      <c r="I11364" s="10"/>
      <c r="J11364" s="9"/>
      <c r="K11364" s="53"/>
      <c r="L11364" s="54"/>
      <c r="P11364" s="17"/>
      <c r="Q11364" s="17"/>
      <c r="T11364" s="17"/>
      <c r="U11364" s="17"/>
      <c r="V11364" s="17"/>
    </row>
    <row r="11365" spans="3:22">
      <c r="C11365" s="3"/>
      <c r="E11365" s="2"/>
      <c r="H11365" s="40"/>
      <c r="I11365" s="10"/>
      <c r="J11365" s="9"/>
      <c r="K11365" s="53"/>
      <c r="L11365" s="54"/>
      <c r="P11365" s="17"/>
      <c r="Q11365" s="17"/>
      <c r="T11365" s="17"/>
      <c r="U11365" s="17"/>
      <c r="V11365" s="17"/>
    </row>
    <row r="11366" spans="3:22">
      <c r="C11366" s="3"/>
      <c r="E11366" s="2"/>
      <c r="H11366" s="40"/>
      <c r="I11366" s="10"/>
      <c r="J11366" s="9"/>
      <c r="K11366" s="53"/>
      <c r="L11366" s="54"/>
      <c r="P11366" s="17"/>
      <c r="Q11366" s="17"/>
      <c r="T11366" s="17"/>
      <c r="U11366" s="17"/>
      <c r="V11366" s="17"/>
    </row>
    <row r="11367" spans="3:22">
      <c r="C11367" s="3"/>
      <c r="E11367" s="2"/>
      <c r="H11367" s="40"/>
      <c r="I11367" s="10"/>
      <c r="J11367" s="9"/>
      <c r="K11367" s="53"/>
      <c r="L11367" s="54"/>
      <c r="P11367" s="17"/>
      <c r="Q11367" s="17"/>
      <c r="T11367" s="17"/>
      <c r="U11367" s="17"/>
      <c r="V11367" s="17"/>
    </row>
    <row r="11368" spans="3:22">
      <c r="C11368" s="3"/>
      <c r="E11368" s="2"/>
      <c r="H11368" s="40"/>
      <c r="I11368" s="10"/>
      <c r="J11368" s="9"/>
      <c r="K11368" s="53"/>
      <c r="L11368" s="54"/>
      <c r="P11368" s="17"/>
      <c r="Q11368" s="17"/>
      <c r="T11368" s="17"/>
      <c r="U11368" s="17"/>
      <c r="V11368" s="17"/>
    </row>
    <row r="11369" spans="3:22">
      <c r="C11369" s="3"/>
      <c r="E11369" s="2"/>
      <c r="H11369" s="40"/>
      <c r="I11369" s="10"/>
      <c r="J11369" s="9"/>
      <c r="K11369" s="53"/>
      <c r="L11369" s="54"/>
      <c r="P11369" s="17"/>
      <c r="Q11369" s="17"/>
      <c r="T11369" s="17"/>
      <c r="U11369" s="17"/>
      <c r="V11369" s="17"/>
    </row>
    <row r="11370" spans="3:22">
      <c r="C11370" s="3"/>
      <c r="E11370" s="2"/>
      <c r="H11370" s="40"/>
      <c r="I11370" s="10"/>
      <c r="J11370" s="9"/>
      <c r="K11370" s="53"/>
      <c r="L11370" s="54"/>
      <c r="P11370" s="17"/>
      <c r="Q11370" s="17"/>
      <c r="T11370" s="17"/>
      <c r="U11370" s="17"/>
      <c r="V11370" s="17"/>
    </row>
    <row r="11371" spans="3:22">
      <c r="C11371" s="3"/>
      <c r="E11371" s="2"/>
      <c r="H11371" s="40"/>
      <c r="I11371" s="10"/>
      <c r="J11371" s="9"/>
      <c r="K11371" s="53"/>
      <c r="L11371" s="54"/>
      <c r="P11371" s="17"/>
      <c r="Q11371" s="17"/>
      <c r="T11371" s="17"/>
      <c r="U11371" s="17"/>
      <c r="V11371" s="17"/>
    </row>
    <row r="11372" spans="3:22">
      <c r="C11372" s="3"/>
      <c r="E11372" s="2"/>
      <c r="H11372" s="40"/>
      <c r="I11372" s="10"/>
      <c r="J11372" s="9"/>
      <c r="K11372" s="53"/>
      <c r="L11372" s="54"/>
      <c r="P11372" s="17"/>
      <c r="Q11372" s="17"/>
      <c r="T11372" s="17"/>
      <c r="U11372" s="17"/>
      <c r="V11372" s="17"/>
    </row>
    <row r="11373" spans="3:22">
      <c r="C11373" s="3"/>
      <c r="E11373" s="2"/>
      <c r="H11373" s="40"/>
      <c r="I11373" s="10"/>
      <c r="J11373" s="9"/>
      <c r="K11373" s="53"/>
      <c r="L11373" s="54"/>
      <c r="P11373" s="17"/>
      <c r="Q11373" s="17"/>
      <c r="T11373" s="17"/>
      <c r="U11373" s="17"/>
      <c r="V11373" s="17"/>
    </row>
    <row r="11374" spans="3:22">
      <c r="C11374" s="3"/>
      <c r="E11374" s="2"/>
      <c r="H11374" s="40"/>
      <c r="I11374" s="10"/>
      <c r="J11374" s="9"/>
      <c r="K11374" s="53"/>
      <c r="L11374" s="54"/>
      <c r="P11374" s="17"/>
      <c r="Q11374" s="17"/>
      <c r="T11374" s="17"/>
      <c r="U11374" s="17"/>
      <c r="V11374" s="17"/>
    </row>
    <row r="11375" spans="3:22">
      <c r="C11375" s="3"/>
      <c r="E11375" s="2"/>
      <c r="H11375" s="40"/>
      <c r="I11375" s="10"/>
      <c r="J11375" s="9"/>
      <c r="K11375" s="53"/>
      <c r="L11375" s="54"/>
      <c r="P11375" s="17"/>
      <c r="Q11375" s="17"/>
      <c r="T11375" s="17"/>
      <c r="U11375" s="17"/>
      <c r="V11375" s="17"/>
    </row>
    <row r="11376" spans="3:22">
      <c r="C11376" s="3"/>
      <c r="E11376" s="2"/>
      <c r="H11376" s="40"/>
      <c r="I11376" s="10"/>
      <c r="J11376" s="9"/>
      <c r="K11376" s="53"/>
      <c r="L11376" s="54"/>
      <c r="P11376" s="17"/>
      <c r="Q11376" s="17"/>
      <c r="T11376" s="17"/>
      <c r="U11376" s="17"/>
      <c r="V11376" s="17"/>
    </row>
    <row r="11377" spans="3:22">
      <c r="C11377" s="3"/>
      <c r="E11377" s="2"/>
      <c r="H11377" s="40"/>
      <c r="I11377" s="10"/>
      <c r="J11377" s="9"/>
      <c r="K11377" s="53"/>
      <c r="L11377" s="54"/>
      <c r="P11377" s="17"/>
      <c r="Q11377" s="17"/>
      <c r="T11377" s="17"/>
      <c r="U11377" s="17"/>
      <c r="V11377" s="17"/>
    </row>
    <row r="11378" spans="3:22">
      <c r="C11378" s="3"/>
      <c r="E11378" s="2"/>
      <c r="H11378" s="40"/>
      <c r="I11378" s="10"/>
      <c r="J11378" s="9"/>
      <c r="K11378" s="53"/>
      <c r="L11378" s="54"/>
      <c r="P11378" s="17"/>
      <c r="Q11378" s="17"/>
      <c r="T11378" s="17"/>
      <c r="U11378" s="17"/>
      <c r="V11378" s="17"/>
    </row>
    <row r="11379" spans="3:22">
      <c r="C11379" s="3"/>
      <c r="E11379" s="2"/>
      <c r="H11379" s="40"/>
      <c r="I11379" s="10"/>
      <c r="J11379" s="9"/>
      <c r="K11379" s="53"/>
      <c r="L11379" s="54"/>
      <c r="P11379" s="17"/>
      <c r="Q11379" s="17"/>
      <c r="T11379" s="17"/>
      <c r="U11379" s="17"/>
      <c r="V11379" s="17"/>
    </row>
    <row r="11380" spans="3:22">
      <c r="C11380" s="3"/>
      <c r="E11380" s="2"/>
      <c r="H11380" s="40"/>
      <c r="I11380" s="10"/>
      <c r="J11380" s="9"/>
      <c r="K11380" s="53"/>
      <c r="L11380" s="54"/>
      <c r="P11380" s="17"/>
      <c r="Q11380" s="17"/>
      <c r="T11380" s="17"/>
      <c r="U11380" s="17"/>
      <c r="V11380" s="17"/>
    </row>
    <row r="11381" spans="3:22">
      <c r="C11381" s="3"/>
      <c r="E11381" s="2"/>
      <c r="H11381" s="40"/>
      <c r="I11381" s="10"/>
      <c r="J11381" s="9"/>
      <c r="K11381" s="53"/>
      <c r="L11381" s="54"/>
      <c r="P11381" s="17"/>
      <c r="Q11381" s="17"/>
      <c r="T11381" s="17"/>
      <c r="U11381" s="17"/>
      <c r="V11381" s="17"/>
    </row>
    <row r="11382" spans="3:22">
      <c r="C11382" s="3"/>
      <c r="E11382" s="2"/>
      <c r="H11382" s="40"/>
      <c r="I11382" s="10"/>
      <c r="J11382" s="9"/>
      <c r="K11382" s="53"/>
      <c r="L11382" s="54"/>
      <c r="P11382" s="17"/>
      <c r="Q11382" s="17"/>
      <c r="T11382" s="17"/>
      <c r="U11382" s="17"/>
      <c r="V11382" s="17"/>
    </row>
    <row r="11383" spans="3:22">
      <c r="C11383" s="3"/>
      <c r="E11383" s="2"/>
      <c r="H11383" s="40"/>
      <c r="I11383" s="10"/>
      <c r="J11383" s="9"/>
      <c r="K11383" s="53"/>
      <c r="L11383" s="54"/>
      <c r="P11383" s="17"/>
      <c r="Q11383" s="17"/>
      <c r="T11383" s="17"/>
      <c r="U11383" s="17"/>
      <c r="V11383" s="17"/>
    </row>
    <row r="11384" spans="3:22">
      <c r="C11384" s="3"/>
      <c r="E11384" s="2"/>
      <c r="H11384" s="40"/>
      <c r="I11384" s="10"/>
      <c r="J11384" s="9"/>
      <c r="K11384" s="53"/>
      <c r="L11384" s="54"/>
      <c r="P11384" s="17"/>
      <c r="Q11384" s="17"/>
      <c r="T11384" s="17"/>
      <c r="U11384" s="17"/>
      <c r="V11384" s="17"/>
    </row>
    <row r="11385" spans="3:22">
      <c r="C11385" s="3"/>
      <c r="E11385" s="2"/>
      <c r="H11385" s="40"/>
      <c r="I11385" s="10"/>
      <c r="J11385" s="9"/>
      <c r="K11385" s="53"/>
      <c r="L11385" s="54"/>
      <c r="P11385" s="17"/>
      <c r="Q11385" s="17"/>
      <c r="T11385" s="17"/>
      <c r="U11385" s="17"/>
      <c r="V11385" s="17"/>
    </row>
    <row r="11386" spans="3:22">
      <c r="C11386" s="3"/>
      <c r="E11386" s="2"/>
      <c r="H11386" s="40"/>
      <c r="I11386" s="10"/>
      <c r="J11386" s="9"/>
      <c r="K11386" s="53"/>
      <c r="L11386" s="54"/>
      <c r="P11386" s="17"/>
      <c r="Q11386" s="17"/>
      <c r="T11386" s="17"/>
      <c r="U11386" s="17"/>
      <c r="V11386" s="17"/>
    </row>
    <row r="11387" spans="3:22">
      <c r="C11387" s="3"/>
      <c r="E11387" s="2"/>
      <c r="H11387" s="40"/>
      <c r="I11387" s="10"/>
      <c r="J11387" s="9"/>
      <c r="K11387" s="53"/>
      <c r="L11387" s="54"/>
      <c r="P11387" s="17"/>
      <c r="Q11387" s="17"/>
      <c r="T11387" s="17"/>
      <c r="U11387" s="17"/>
      <c r="V11387" s="17"/>
    </row>
    <row r="11388" spans="3:22">
      <c r="C11388" s="3"/>
      <c r="E11388" s="2"/>
      <c r="H11388" s="40"/>
      <c r="I11388" s="10"/>
      <c r="J11388" s="9"/>
      <c r="K11388" s="53"/>
      <c r="L11388" s="54"/>
      <c r="P11388" s="17"/>
      <c r="Q11388" s="17"/>
      <c r="T11388" s="17"/>
      <c r="U11388" s="17"/>
      <c r="V11388" s="17"/>
    </row>
    <row r="11389" spans="3:22">
      <c r="C11389" s="3"/>
      <c r="E11389" s="2"/>
      <c r="H11389" s="40"/>
      <c r="I11389" s="10"/>
      <c r="J11389" s="9"/>
      <c r="K11389" s="53"/>
      <c r="L11389" s="54"/>
      <c r="P11389" s="17"/>
      <c r="Q11389" s="17"/>
      <c r="T11389" s="17"/>
      <c r="U11389" s="17"/>
      <c r="V11389" s="17"/>
    </row>
    <row r="11390" spans="3:22">
      <c r="C11390" s="3"/>
      <c r="E11390" s="2"/>
      <c r="H11390" s="40"/>
      <c r="I11390" s="10"/>
      <c r="J11390" s="9"/>
      <c r="K11390" s="53"/>
      <c r="L11390" s="54"/>
      <c r="P11390" s="17"/>
      <c r="Q11390" s="17"/>
      <c r="T11390" s="17"/>
      <c r="U11390" s="17"/>
      <c r="V11390" s="17"/>
    </row>
    <row r="11391" spans="3:22">
      <c r="C11391" s="3"/>
      <c r="E11391" s="2"/>
      <c r="H11391" s="40"/>
      <c r="I11391" s="10"/>
      <c r="J11391" s="9"/>
      <c r="K11391" s="53"/>
      <c r="L11391" s="54"/>
      <c r="P11391" s="17"/>
      <c r="Q11391" s="17"/>
      <c r="T11391" s="17"/>
      <c r="U11391" s="17"/>
      <c r="V11391" s="17"/>
    </row>
    <row r="11392" spans="3:22">
      <c r="C11392" s="3"/>
      <c r="E11392" s="2"/>
      <c r="H11392" s="40"/>
      <c r="I11392" s="10"/>
      <c r="J11392" s="9"/>
      <c r="K11392" s="53"/>
      <c r="L11392" s="54"/>
      <c r="P11392" s="17"/>
      <c r="Q11392" s="17"/>
      <c r="T11392" s="17"/>
      <c r="U11392" s="17"/>
      <c r="V11392" s="17"/>
    </row>
    <row r="11393" spans="3:22">
      <c r="C11393" s="3"/>
      <c r="E11393" s="2"/>
      <c r="H11393" s="40"/>
      <c r="I11393" s="10"/>
      <c r="J11393" s="9"/>
      <c r="K11393" s="53"/>
      <c r="L11393" s="54"/>
      <c r="P11393" s="17"/>
      <c r="Q11393" s="17"/>
      <c r="T11393" s="17"/>
      <c r="U11393" s="17"/>
      <c r="V11393" s="17"/>
    </row>
    <row r="11394" spans="3:22">
      <c r="C11394" s="3"/>
      <c r="E11394" s="2"/>
      <c r="H11394" s="40"/>
      <c r="I11394" s="10"/>
      <c r="J11394" s="9"/>
      <c r="K11394" s="53"/>
      <c r="L11394" s="54"/>
      <c r="P11394" s="17"/>
      <c r="Q11394" s="17"/>
      <c r="T11394" s="17"/>
      <c r="U11394" s="17"/>
      <c r="V11394" s="17"/>
    </row>
    <row r="11395" spans="3:22">
      <c r="C11395" s="3"/>
      <c r="E11395" s="2"/>
      <c r="H11395" s="40"/>
      <c r="I11395" s="10"/>
      <c r="J11395" s="9"/>
      <c r="K11395" s="53"/>
      <c r="L11395" s="54"/>
      <c r="P11395" s="17"/>
      <c r="Q11395" s="17"/>
      <c r="T11395" s="17"/>
      <c r="U11395" s="17"/>
      <c r="V11395" s="17"/>
    </row>
    <row r="11396" spans="3:22">
      <c r="C11396" s="3"/>
      <c r="E11396" s="2"/>
      <c r="H11396" s="40"/>
      <c r="I11396" s="10"/>
      <c r="J11396" s="9"/>
      <c r="K11396" s="53"/>
      <c r="L11396" s="54"/>
      <c r="P11396" s="17"/>
      <c r="Q11396" s="17"/>
      <c r="T11396" s="17"/>
      <c r="U11396" s="17"/>
      <c r="V11396" s="17"/>
    </row>
    <row r="11397" spans="3:22">
      <c r="C11397" s="3"/>
      <c r="E11397" s="2"/>
      <c r="H11397" s="40"/>
      <c r="I11397" s="10"/>
      <c r="J11397" s="9"/>
      <c r="K11397" s="53"/>
      <c r="L11397" s="54"/>
      <c r="P11397" s="17"/>
      <c r="Q11397" s="17"/>
      <c r="T11397" s="17"/>
      <c r="U11397" s="17"/>
      <c r="V11397" s="17"/>
    </row>
    <row r="11398" spans="3:22">
      <c r="C11398" s="3"/>
      <c r="E11398" s="2"/>
      <c r="H11398" s="40"/>
      <c r="I11398" s="10"/>
      <c r="J11398" s="9"/>
      <c r="K11398" s="53"/>
      <c r="L11398" s="54"/>
      <c r="P11398" s="17"/>
      <c r="Q11398" s="17"/>
      <c r="T11398" s="17"/>
      <c r="U11398" s="17"/>
      <c r="V11398" s="17"/>
    </row>
    <row r="11399" spans="3:22">
      <c r="C11399" s="3"/>
      <c r="E11399" s="2"/>
      <c r="H11399" s="40"/>
      <c r="I11399" s="10"/>
      <c r="J11399" s="9"/>
      <c r="K11399" s="53"/>
      <c r="L11399" s="54"/>
      <c r="P11399" s="17"/>
      <c r="Q11399" s="17"/>
      <c r="T11399" s="17"/>
      <c r="U11399" s="17"/>
      <c r="V11399" s="17"/>
    </row>
    <row r="11400" spans="3:22">
      <c r="C11400" s="3"/>
      <c r="E11400" s="2"/>
      <c r="H11400" s="40"/>
      <c r="I11400" s="10"/>
      <c r="J11400" s="9"/>
      <c r="K11400" s="53"/>
      <c r="L11400" s="54"/>
      <c r="P11400" s="17"/>
      <c r="Q11400" s="17"/>
      <c r="T11400" s="17"/>
      <c r="U11400" s="17"/>
      <c r="V11400" s="17"/>
    </row>
    <row r="11401" spans="3:22">
      <c r="C11401" s="3"/>
      <c r="E11401" s="2"/>
      <c r="H11401" s="40"/>
      <c r="I11401" s="10"/>
      <c r="J11401" s="9"/>
      <c r="K11401" s="53"/>
      <c r="L11401" s="54"/>
      <c r="P11401" s="17"/>
      <c r="Q11401" s="17"/>
      <c r="T11401" s="17"/>
      <c r="U11401" s="17"/>
      <c r="V11401" s="17"/>
    </row>
    <row r="11402" spans="3:22">
      <c r="C11402" s="3"/>
      <c r="E11402" s="2"/>
      <c r="H11402" s="40"/>
      <c r="I11402" s="10"/>
      <c r="J11402" s="9"/>
      <c r="K11402" s="53"/>
      <c r="L11402" s="54"/>
      <c r="P11402" s="17"/>
      <c r="Q11402" s="17"/>
      <c r="T11402" s="17"/>
      <c r="U11402" s="17"/>
      <c r="V11402" s="17"/>
    </row>
    <row r="11403" spans="3:22">
      <c r="C11403" s="3"/>
      <c r="E11403" s="2"/>
      <c r="H11403" s="40"/>
      <c r="I11403" s="10"/>
      <c r="J11403" s="9"/>
      <c r="K11403" s="53"/>
      <c r="L11403" s="54"/>
      <c r="P11403" s="17"/>
      <c r="Q11403" s="17"/>
      <c r="T11403" s="17"/>
      <c r="U11403" s="17"/>
      <c r="V11403" s="17"/>
    </row>
    <row r="11404" spans="3:22">
      <c r="C11404" s="3"/>
      <c r="E11404" s="2"/>
      <c r="H11404" s="40"/>
      <c r="I11404" s="10"/>
      <c r="J11404" s="9"/>
      <c r="K11404" s="53"/>
      <c r="L11404" s="54"/>
      <c r="P11404" s="17"/>
      <c r="Q11404" s="17"/>
      <c r="T11404" s="17"/>
      <c r="U11404" s="17"/>
      <c r="V11404" s="17"/>
    </row>
    <row r="11405" spans="3:22">
      <c r="C11405" s="3"/>
      <c r="E11405" s="2"/>
      <c r="H11405" s="40"/>
      <c r="I11405" s="10"/>
      <c r="J11405" s="9"/>
      <c r="K11405" s="53"/>
      <c r="L11405" s="54"/>
      <c r="P11405" s="17"/>
      <c r="Q11405" s="17"/>
      <c r="T11405" s="17"/>
      <c r="U11405" s="17"/>
      <c r="V11405" s="17"/>
    </row>
    <row r="11406" spans="3:22">
      <c r="C11406" s="3"/>
      <c r="E11406" s="2"/>
      <c r="H11406" s="40"/>
      <c r="I11406" s="10"/>
      <c r="J11406" s="9"/>
      <c r="K11406" s="53"/>
      <c r="L11406" s="54"/>
      <c r="P11406" s="17"/>
      <c r="Q11406" s="17"/>
      <c r="T11406" s="17"/>
      <c r="U11406" s="17"/>
      <c r="V11406" s="17"/>
    </row>
    <row r="11407" spans="3:22">
      <c r="C11407" s="3"/>
      <c r="E11407" s="2"/>
      <c r="H11407" s="40"/>
      <c r="I11407" s="10"/>
      <c r="J11407" s="9"/>
      <c r="K11407" s="53"/>
      <c r="L11407" s="54"/>
      <c r="P11407" s="17"/>
      <c r="Q11407" s="17"/>
      <c r="T11407" s="17"/>
      <c r="U11407" s="17"/>
      <c r="V11407" s="17"/>
    </row>
    <row r="11408" spans="3:22">
      <c r="C11408" s="3"/>
      <c r="E11408" s="2"/>
      <c r="H11408" s="40"/>
      <c r="I11408" s="10"/>
      <c r="J11408" s="9"/>
      <c r="K11408" s="53"/>
      <c r="L11408" s="54"/>
      <c r="P11408" s="17"/>
      <c r="Q11408" s="17"/>
      <c r="T11408" s="17"/>
      <c r="U11408" s="17"/>
      <c r="V11408" s="17"/>
    </row>
    <row r="11409" spans="3:22">
      <c r="C11409" s="3"/>
      <c r="E11409" s="2"/>
      <c r="H11409" s="40"/>
      <c r="I11409" s="10"/>
      <c r="J11409" s="9"/>
      <c r="K11409" s="53"/>
      <c r="L11409" s="54"/>
      <c r="P11409" s="17"/>
      <c r="Q11409" s="17"/>
      <c r="T11409" s="17"/>
      <c r="U11409" s="17"/>
      <c r="V11409" s="17"/>
    </row>
    <row r="11410" spans="3:22">
      <c r="C11410" s="3"/>
      <c r="E11410" s="2"/>
      <c r="H11410" s="40"/>
      <c r="I11410" s="10"/>
      <c r="J11410" s="9"/>
      <c r="K11410" s="53"/>
      <c r="L11410" s="54"/>
      <c r="P11410" s="17"/>
      <c r="Q11410" s="17"/>
      <c r="T11410" s="17"/>
      <c r="U11410" s="17"/>
      <c r="V11410" s="17"/>
    </row>
    <row r="11411" spans="3:22">
      <c r="C11411" s="3"/>
      <c r="E11411" s="2"/>
      <c r="H11411" s="40"/>
      <c r="I11411" s="10"/>
      <c r="J11411" s="9"/>
      <c r="K11411" s="53"/>
      <c r="L11411" s="54"/>
      <c r="P11411" s="17"/>
      <c r="Q11411" s="17"/>
      <c r="T11411" s="17"/>
      <c r="U11411" s="17"/>
      <c r="V11411" s="17"/>
    </row>
    <row r="11412" spans="3:22">
      <c r="C11412" s="3"/>
      <c r="E11412" s="2"/>
      <c r="H11412" s="40"/>
      <c r="I11412" s="10"/>
      <c r="J11412" s="9"/>
      <c r="K11412" s="53"/>
      <c r="L11412" s="54"/>
      <c r="P11412" s="17"/>
      <c r="Q11412" s="17"/>
      <c r="T11412" s="17"/>
      <c r="U11412" s="17"/>
      <c r="V11412" s="17"/>
    </row>
    <row r="11413" spans="3:22">
      <c r="C11413" s="3"/>
      <c r="E11413" s="2"/>
      <c r="H11413" s="40"/>
      <c r="I11413" s="10"/>
      <c r="J11413" s="9"/>
      <c r="K11413" s="53"/>
      <c r="L11413" s="54"/>
      <c r="P11413" s="17"/>
      <c r="Q11413" s="17"/>
      <c r="T11413" s="17"/>
      <c r="U11413" s="17"/>
      <c r="V11413" s="17"/>
    </row>
    <row r="11414" spans="3:22">
      <c r="C11414" s="3"/>
      <c r="E11414" s="2"/>
      <c r="H11414" s="40"/>
      <c r="I11414" s="10"/>
      <c r="J11414" s="9"/>
      <c r="K11414" s="53"/>
      <c r="L11414" s="54"/>
      <c r="P11414" s="17"/>
      <c r="Q11414" s="17"/>
      <c r="T11414" s="17"/>
      <c r="U11414" s="17"/>
      <c r="V11414" s="17"/>
    </row>
    <row r="11415" spans="3:22">
      <c r="C11415" s="3"/>
      <c r="E11415" s="2"/>
      <c r="H11415" s="40"/>
      <c r="I11415" s="10"/>
      <c r="J11415" s="9"/>
      <c r="K11415" s="53"/>
      <c r="L11415" s="54"/>
      <c r="P11415" s="17"/>
      <c r="Q11415" s="17"/>
      <c r="T11415" s="17"/>
      <c r="U11415" s="17"/>
      <c r="V11415" s="17"/>
    </row>
    <row r="11416" spans="3:22">
      <c r="C11416" s="3"/>
      <c r="E11416" s="2"/>
      <c r="H11416" s="40"/>
      <c r="I11416" s="10"/>
      <c r="J11416" s="9"/>
      <c r="K11416" s="53"/>
      <c r="L11416" s="54"/>
      <c r="P11416" s="17"/>
      <c r="Q11416" s="17"/>
      <c r="T11416" s="17"/>
      <c r="U11416" s="17"/>
      <c r="V11416" s="17"/>
    </row>
    <row r="11417" spans="3:22">
      <c r="C11417" s="3"/>
      <c r="E11417" s="2"/>
      <c r="H11417" s="40"/>
      <c r="I11417" s="10"/>
      <c r="J11417" s="9"/>
      <c r="K11417" s="53"/>
      <c r="L11417" s="54"/>
      <c r="P11417" s="17"/>
      <c r="Q11417" s="17"/>
      <c r="T11417" s="17"/>
      <c r="U11417" s="17"/>
      <c r="V11417" s="17"/>
    </row>
    <row r="11418" spans="3:22">
      <c r="C11418" s="3"/>
      <c r="E11418" s="2"/>
      <c r="H11418" s="40"/>
      <c r="I11418" s="10"/>
      <c r="J11418" s="9"/>
      <c r="K11418" s="53"/>
      <c r="L11418" s="54"/>
      <c r="P11418" s="17"/>
      <c r="Q11418" s="17"/>
      <c r="T11418" s="17"/>
      <c r="U11418" s="17"/>
      <c r="V11418" s="17"/>
    </row>
    <row r="11419" spans="3:22">
      <c r="C11419" s="3"/>
      <c r="E11419" s="2"/>
      <c r="H11419" s="40"/>
      <c r="I11419" s="10"/>
      <c r="J11419" s="9"/>
      <c r="K11419" s="53"/>
      <c r="L11419" s="54"/>
      <c r="P11419" s="17"/>
      <c r="Q11419" s="17"/>
      <c r="T11419" s="17"/>
      <c r="U11419" s="17"/>
      <c r="V11419" s="17"/>
    </row>
    <row r="11420" spans="3:22">
      <c r="C11420" s="3"/>
      <c r="E11420" s="2"/>
      <c r="H11420" s="40"/>
      <c r="I11420" s="10"/>
      <c r="J11420" s="9"/>
      <c r="K11420" s="53"/>
      <c r="L11420" s="54"/>
      <c r="P11420" s="17"/>
      <c r="Q11420" s="17"/>
      <c r="T11420" s="17"/>
      <c r="U11420" s="17"/>
      <c r="V11420" s="17"/>
    </row>
    <row r="11421" spans="3:22">
      <c r="C11421" s="3"/>
      <c r="E11421" s="2"/>
      <c r="H11421" s="40"/>
      <c r="I11421" s="10"/>
      <c r="J11421" s="9"/>
      <c r="K11421" s="53"/>
      <c r="L11421" s="54"/>
      <c r="P11421" s="17"/>
      <c r="Q11421" s="17"/>
      <c r="T11421" s="17"/>
      <c r="U11421" s="17"/>
      <c r="V11421" s="17"/>
    </row>
    <row r="11422" spans="3:22">
      <c r="C11422" s="3"/>
      <c r="E11422" s="2"/>
      <c r="H11422" s="40"/>
      <c r="I11422" s="10"/>
      <c r="J11422" s="9"/>
      <c r="K11422" s="53"/>
      <c r="L11422" s="54"/>
      <c r="P11422" s="17"/>
      <c r="Q11422" s="17"/>
      <c r="T11422" s="17"/>
      <c r="U11422" s="17"/>
      <c r="V11422" s="17"/>
    </row>
    <row r="11423" spans="3:22">
      <c r="C11423" s="3"/>
      <c r="E11423" s="2"/>
      <c r="H11423" s="40"/>
      <c r="I11423" s="10"/>
      <c r="J11423" s="9"/>
      <c r="K11423" s="53"/>
      <c r="L11423" s="54"/>
      <c r="P11423" s="17"/>
      <c r="Q11423" s="17"/>
      <c r="T11423" s="17"/>
      <c r="U11423" s="17"/>
      <c r="V11423" s="17"/>
    </row>
    <row r="11424" spans="3:22">
      <c r="C11424" s="3"/>
      <c r="E11424" s="2"/>
      <c r="H11424" s="40"/>
      <c r="I11424" s="10"/>
      <c r="J11424" s="9"/>
      <c r="K11424" s="53"/>
      <c r="L11424" s="54"/>
      <c r="P11424" s="17"/>
      <c r="Q11424" s="17"/>
      <c r="T11424" s="17"/>
      <c r="U11424" s="17"/>
      <c r="V11424" s="17"/>
    </row>
    <row r="11425" spans="3:22">
      <c r="C11425" s="3"/>
      <c r="E11425" s="2"/>
      <c r="H11425" s="40"/>
      <c r="I11425" s="10"/>
      <c r="J11425" s="9"/>
      <c r="K11425" s="53"/>
      <c r="L11425" s="54"/>
      <c r="P11425" s="17"/>
      <c r="Q11425" s="17"/>
      <c r="T11425" s="17"/>
      <c r="U11425" s="17"/>
      <c r="V11425" s="17"/>
    </row>
    <row r="11426" spans="3:22">
      <c r="C11426" s="3"/>
      <c r="E11426" s="2"/>
      <c r="H11426" s="40"/>
      <c r="I11426" s="10"/>
      <c r="J11426" s="9"/>
      <c r="K11426" s="53"/>
      <c r="L11426" s="54"/>
      <c r="P11426" s="17"/>
      <c r="Q11426" s="17"/>
      <c r="T11426" s="17"/>
      <c r="U11426" s="17"/>
      <c r="V11426" s="17"/>
    </row>
    <row r="11427" spans="3:22">
      <c r="C11427" s="3"/>
      <c r="E11427" s="2"/>
      <c r="H11427" s="40"/>
      <c r="I11427" s="10"/>
      <c r="J11427" s="9"/>
      <c r="K11427" s="53"/>
      <c r="L11427" s="54"/>
      <c r="P11427" s="17"/>
      <c r="Q11427" s="17"/>
      <c r="T11427" s="17"/>
      <c r="U11427" s="17"/>
      <c r="V11427" s="17"/>
    </row>
    <row r="11428" spans="3:22">
      <c r="C11428" s="3"/>
      <c r="E11428" s="2"/>
      <c r="H11428" s="40"/>
      <c r="I11428" s="10"/>
      <c r="J11428" s="9"/>
      <c r="K11428" s="53"/>
      <c r="L11428" s="54"/>
      <c r="P11428" s="17"/>
      <c r="Q11428" s="17"/>
      <c r="T11428" s="17"/>
      <c r="U11428" s="17"/>
      <c r="V11428" s="17"/>
    </row>
    <row r="11429" spans="3:22">
      <c r="C11429" s="3"/>
      <c r="E11429" s="2"/>
      <c r="H11429" s="40"/>
      <c r="I11429" s="10"/>
      <c r="J11429" s="9"/>
      <c r="K11429" s="53"/>
      <c r="L11429" s="54"/>
      <c r="P11429" s="17"/>
      <c r="Q11429" s="17"/>
      <c r="T11429" s="17"/>
      <c r="U11429" s="17"/>
      <c r="V11429" s="17"/>
    </row>
    <row r="11430" spans="3:22">
      <c r="C11430" s="3"/>
      <c r="E11430" s="2"/>
      <c r="H11430" s="40"/>
      <c r="I11430" s="10"/>
      <c r="J11430" s="9"/>
      <c r="K11430" s="53"/>
      <c r="L11430" s="54"/>
      <c r="P11430" s="17"/>
      <c r="Q11430" s="17"/>
      <c r="T11430" s="17"/>
      <c r="U11430" s="17"/>
      <c r="V11430" s="17"/>
    </row>
    <row r="11431" spans="3:22">
      <c r="C11431" s="3"/>
      <c r="E11431" s="2"/>
      <c r="H11431" s="40"/>
      <c r="I11431" s="10"/>
      <c r="J11431" s="9"/>
      <c r="K11431" s="53"/>
      <c r="L11431" s="54"/>
      <c r="P11431" s="17"/>
      <c r="Q11431" s="17"/>
      <c r="T11431" s="17"/>
      <c r="U11431" s="17"/>
      <c r="V11431" s="17"/>
    </row>
    <row r="11432" spans="3:22">
      <c r="C11432" s="3"/>
      <c r="E11432" s="2"/>
      <c r="H11432" s="40"/>
      <c r="I11432" s="10"/>
      <c r="J11432" s="9"/>
      <c r="K11432" s="53"/>
      <c r="L11432" s="54"/>
      <c r="P11432" s="17"/>
      <c r="Q11432" s="17"/>
      <c r="T11432" s="17"/>
      <c r="U11432" s="17"/>
      <c r="V11432" s="17"/>
    </row>
    <row r="11433" spans="3:22">
      <c r="C11433" s="3"/>
      <c r="E11433" s="2"/>
      <c r="H11433" s="40"/>
      <c r="I11433" s="10"/>
      <c r="J11433" s="9"/>
      <c r="K11433" s="53"/>
      <c r="L11433" s="54"/>
      <c r="P11433" s="17"/>
      <c r="Q11433" s="17"/>
      <c r="T11433" s="17"/>
      <c r="U11433" s="17"/>
      <c r="V11433" s="17"/>
    </row>
    <row r="11434" spans="3:22">
      <c r="C11434" s="3"/>
      <c r="E11434" s="2"/>
      <c r="H11434" s="40"/>
      <c r="I11434" s="10"/>
      <c r="J11434" s="9"/>
      <c r="K11434" s="53"/>
      <c r="L11434" s="54"/>
      <c r="P11434" s="17"/>
      <c r="Q11434" s="17"/>
      <c r="T11434" s="17"/>
      <c r="U11434" s="17"/>
      <c r="V11434" s="17"/>
    </row>
    <row r="11435" spans="3:22">
      <c r="C11435" s="3"/>
      <c r="E11435" s="2"/>
      <c r="H11435" s="40"/>
      <c r="I11435" s="10"/>
      <c r="J11435" s="9"/>
      <c r="K11435" s="53"/>
      <c r="L11435" s="54"/>
      <c r="P11435" s="17"/>
      <c r="Q11435" s="17"/>
      <c r="T11435" s="17"/>
      <c r="U11435" s="17"/>
      <c r="V11435" s="17"/>
    </row>
    <row r="11436" spans="3:22">
      <c r="C11436" s="3"/>
      <c r="E11436" s="2"/>
      <c r="H11436" s="40"/>
      <c r="I11436" s="10"/>
      <c r="J11436" s="9"/>
      <c r="K11436" s="53"/>
      <c r="L11436" s="54"/>
      <c r="P11436" s="17"/>
      <c r="Q11436" s="17"/>
      <c r="T11436" s="17"/>
      <c r="U11436" s="17"/>
      <c r="V11436" s="17"/>
    </row>
    <row r="11437" spans="3:22">
      <c r="C11437" s="3"/>
      <c r="E11437" s="2"/>
      <c r="H11437" s="40"/>
      <c r="I11437" s="10"/>
      <c r="J11437" s="9"/>
      <c r="K11437" s="53"/>
      <c r="L11437" s="54"/>
      <c r="P11437" s="17"/>
      <c r="Q11437" s="17"/>
      <c r="T11437" s="17"/>
      <c r="U11437" s="17"/>
      <c r="V11437" s="17"/>
    </row>
    <row r="11438" spans="3:22">
      <c r="C11438" s="3"/>
      <c r="E11438" s="2"/>
      <c r="H11438" s="40"/>
      <c r="I11438" s="10"/>
      <c r="J11438" s="9"/>
      <c r="K11438" s="53"/>
      <c r="L11438" s="54"/>
      <c r="P11438" s="17"/>
      <c r="Q11438" s="17"/>
      <c r="T11438" s="17"/>
      <c r="U11438" s="17"/>
      <c r="V11438" s="17"/>
    </row>
    <row r="11439" spans="3:22">
      <c r="C11439" s="3"/>
      <c r="E11439" s="2"/>
      <c r="H11439" s="40"/>
      <c r="I11439" s="10"/>
      <c r="J11439" s="9"/>
      <c r="K11439" s="53"/>
      <c r="L11439" s="54"/>
      <c r="P11439" s="17"/>
      <c r="Q11439" s="17"/>
      <c r="T11439" s="17"/>
      <c r="U11439" s="17"/>
      <c r="V11439" s="17"/>
    </row>
    <row r="11440" spans="3:22">
      <c r="C11440" s="3"/>
      <c r="E11440" s="2"/>
      <c r="H11440" s="40"/>
      <c r="I11440" s="10"/>
      <c r="J11440" s="9"/>
      <c r="K11440" s="53"/>
      <c r="L11440" s="54"/>
      <c r="P11440" s="17"/>
      <c r="Q11440" s="17"/>
      <c r="T11440" s="17"/>
      <c r="U11440" s="17"/>
      <c r="V11440" s="17"/>
    </row>
    <row r="11441" spans="3:22">
      <c r="C11441" s="3"/>
      <c r="E11441" s="2"/>
      <c r="H11441" s="40"/>
      <c r="I11441" s="10"/>
      <c r="J11441" s="9"/>
      <c r="K11441" s="53"/>
      <c r="L11441" s="54"/>
      <c r="P11441" s="17"/>
      <c r="Q11441" s="17"/>
      <c r="T11441" s="17"/>
      <c r="U11441" s="17"/>
      <c r="V11441" s="17"/>
    </row>
    <row r="11442" spans="3:22">
      <c r="C11442" s="3"/>
      <c r="E11442" s="2"/>
      <c r="H11442" s="40"/>
      <c r="I11442" s="10"/>
      <c r="J11442" s="9"/>
      <c r="K11442" s="53"/>
      <c r="L11442" s="54"/>
      <c r="P11442" s="17"/>
      <c r="Q11442" s="17"/>
      <c r="T11442" s="17"/>
      <c r="U11442" s="17"/>
      <c r="V11442" s="17"/>
    </row>
    <row r="11443" spans="3:22">
      <c r="C11443" s="3"/>
      <c r="E11443" s="2"/>
      <c r="H11443" s="40"/>
      <c r="I11443" s="10"/>
      <c r="J11443" s="9"/>
      <c r="K11443" s="53"/>
      <c r="L11443" s="54"/>
      <c r="P11443" s="17"/>
      <c r="Q11443" s="17"/>
      <c r="T11443" s="17"/>
      <c r="U11443" s="17"/>
      <c r="V11443" s="17"/>
    </row>
    <row r="11444" spans="3:22">
      <c r="C11444" s="3"/>
      <c r="E11444" s="2"/>
      <c r="H11444" s="40"/>
      <c r="I11444" s="10"/>
      <c r="J11444" s="9"/>
      <c r="K11444" s="53"/>
      <c r="L11444" s="54"/>
      <c r="P11444" s="17"/>
      <c r="Q11444" s="17"/>
      <c r="T11444" s="17"/>
      <c r="U11444" s="17"/>
      <c r="V11444" s="17"/>
    </row>
    <row r="11445" spans="3:22">
      <c r="C11445" s="3"/>
      <c r="E11445" s="2"/>
      <c r="H11445" s="40"/>
      <c r="I11445" s="10"/>
      <c r="J11445" s="9"/>
      <c r="K11445" s="53"/>
      <c r="L11445" s="54"/>
      <c r="P11445" s="17"/>
      <c r="Q11445" s="17"/>
      <c r="T11445" s="17"/>
      <c r="U11445" s="17"/>
      <c r="V11445" s="17"/>
    </row>
    <row r="11446" spans="3:22">
      <c r="C11446" s="3"/>
      <c r="E11446" s="2"/>
      <c r="H11446" s="40"/>
      <c r="I11446" s="10"/>
      <c r="J11446" s="9"/>
      <c r="K11446" s="53"/>
      <c r="L11446" s="54"/>
      <c r="P11446" s="17"/>
      <c r="Q11446" s="17"/>
      <c r="T11446" s="17"/>
      <c r="U11446" s="17"/>
      <c r="V11446" s="17"/>
    </row>
    <row r="11447" spans="3:22">
      <c r="C11447" s="3"/>
      <c r="E11447" s="2"/>
      <c r="H11447" s="40"/>
      <c r="I11447" s="10"/>
      <c r="J11447" s="9"/>
      <c r="K11447" s="53"/>
      <c r="L11447" s="54"/>
      <c r="P11447" s="17"/>
      <c r="Q11447" s="17"/>
      <c r="T11447" s="17"/>
      <c r="U11447" s="17"/>
      <c r="V11447" s="17"/>
    </row>
    <row r="11448" spans="3:22">
      <c r="C11448" s="3"/>
      <c r="E11448" s="2"/>
      <c r="H11448" s="40"/>
      <c r="I11448" s="10"/>
      <c r="J11448" s="9"/>
      <c r="K11448" s="53"/>
      <c r="L11448" s="54"/>
      <c r="P11448" s="17"/>
      <c r="Q11448" s="17"/>
      <c r="T11448" s="17"/>
      <c r="U11448" s="17"/>
      <c r="V11448" s="17"/>
    </row>
    <row r="11449" spans="3:22">
      <c r="C11449" s="3"/>
      <c r="E11449" s="2"/>
      <c r="H11449" s="40"/>
      <c r="I11449" s="10"/>
      <c r="J11449" s="9"/>
      <c r="K11449" s="53"/>
      <c r="L11449" s="54"/>
      <c r="P11449" s="17"/>
      <c r="Q11449" s="17"/>
      <c r="T11449" s="17"/>
      <c r="U11449" s="17"/>
      <c r="V11449" s="17"/>
    </row>
    <row r="11450" spans="3:22">
      <c r="C11450" s="3"/>
      <c r="E11450" s="2"/>
      <c r="H11450" s="40"/>
      <c r="I11450" s="10"/>
      <c r="J11450" s="9"/>
      <c r="K11450" s="53"/>
      <c r="L11450" s="54"/>
      <c r="P11450" s="17"/>
      <c r="Q11450" s="17"/>
      <c r="T11450" s="17"/>
      <c r="U11450" s="17"/>
      <c r="V11450" s="17"/>
    </row>
    <row r="11451" spans="3:22">
      <c r="C11451" s="3"/>
      <c r="E11451" s="2"/>
      <c r="H11451" s="40"/>
      <c r="I11451" s="10"/>
      <c r="J11451" s="9"/>
      <c r="K11451" s="53"/>
      <c r="L11451" s="54"/>
      <c r="P11451" s="17"/>
      <c r="Q11451" s="17"/>
      <c r="T11451" s="17"/>
      <c r="U11451" s="17"/>
      <c r="V11451" s="17"/>
    </row>
    <row r="11452" spans="3:22">
      <c r="C11452" s="3"/>
      <c r="E11452" s="2"/>
      <c r="H11452" s="40"/>
      <c r="I11452" s="10"/>
      <c r="J11452" s="9"/>
      <c r="K11452" s="53"/>
      <c r="L11452" s="54"/>
      <c r="P11452" s="17"/>
      <c r="Q11452" s="17"/>
      <c r="T11452" s="17"/>
      <c r="U11452" s="17"/>
      <c r="V11452" s="17"/>
    </row>
    <row r="11453" spans="3:22">
      <c r="C11453" s="3"/>
      <c r="E11453" s="2"/>
      <c r="H11453" s="40"/>
      <c r="I11453" s="10"/>
      <c r="J11453" s="9"/>
      <c r="K11453" s="53"/>
      <c r="L11453" s="54"/>
      <c r="P11453" s="17"/>
      <c r="Q11453" s="17"/>
      <c r="T11453" s="17"/>
      <c r="U11453" s="17"/>
      <c r="V11453" s="17"/>
    </row>
    <row r="11454" spans="3:22">
      <c r="C11454" s="3"/>
      <c r="E11454" s="2"/>
      <c r="H11454" s="40"/>
      <c r="I11454" s="10"/>
      <c r="J11454" s="9"/>
      <c r="K11454" s="53"/>
      <c r="L11454" s="54"/>
      <c r="P11454" s="17"/>
      <c r="Q11454" s="17"/>
      <c r="T11454" s="17"/>
      <c r="U11454" s="17"/>
      <c r="V11454" s="17"/>
    </row>
    <row r="11455" spans="3:22">
      <c r="C11455" s="3"/>
      <c r="E11455" s="2"/>
      <c r="H11455" s="40"/>
      <c r="I11455" s="10"/>
      <c r="J11455" s="9"/>
      <c r="K11455" s="53"/>
      <c r="L11455" s="54"/>
      <c r="P11455" s="17"/>
      <c r="Q11455" s="17"/>
      <c r="T11455" s="17"/>
      <c r="U11455" s="17"/>
      <c r="V11455" s="17"/>
    </row>
    <row r="11456" spans="3:22">
      <c r="C11456" s="3"/>
      <c r="E11456" s="2"/>
      <c r="H11456" s="40"/>
      <c r="I11456" s="10"/>
      <c r="J11456" s="9"/>
      <c r="K11456" s="53"/>
      <c r="L11456" s="54"/>
      <c r="P11456" s="17"/>
      <c r="Q11456" s="17"/>
      <c r="T11456" s="17"/>
      <c r="U11456" s="17"/>
      <c r="V11456" s="17"/>
    </row>
    <row r="11457" spans="3:22">
      <c r="C11457" s="3"/>
      <c r="E11457" s="2"/>
      <c r="H11457" s="40"/>
      <c r="I11457" s="10"/>
      <c r="J11457" s="9"/>
      <c r="K11457" s="53"/>
      <c r="L11457" s="54"/>
      <c r="P11457" s="17"/>
      <c r="Q11457" s="17"/>
      <c r="T11457" s="17"/>
      <c r="U11457" s="17"/>
      <c r="V11457" s="17"/>
    </row>
    <row r="11458" spans="3:22">
      <c r="C11458" s="3"/>
      <c r="E11458" s="2"/>
      <c r="H11458" s="40"/>
      <c r="I11458" s="10"/>
      <c r="J11458" s="9"/>
      <c r="K11458" s="53"/>
      <c r="L11458" s="54"/>
      <c r="P11458" s="17"/>
      <c r="Q11458" s="17"/>
      <c r="T11458" s="17"/>
      <c r="U11458" s="17"/>
      <c r="V11458" s="17"/>
    </row>
    <row r="11459" spans="3:22">
      <c r="C11459" s="3"/>
      <c r="E11459" s="2"/>
      <c r="H11459" s="40"/>
      <c r="I11459" s="10"/>
      <c r="J11459" s="9"/>
      <c r="K11459" s="53"/>
      <c r="L11459" s="54"/>
      <c r="P11459" s="17"/>
      <c r="Q11459" s="17"/>
      <c r="T11459" s="17"/>
      <c r="U11459" s="17"/>
      <c r="V11459" s="17"/>
    </row>
    <row r="11460" spans="3:22">
      <c r="C11460" s="3"/>
      <c r="E11460" s="2"/>
      <c r="H11460" s="40"/>
      <c r="I11460" s="10"/>
      <c r="J11460" s="9"/>
      <c r="K11460" s="53"/>
      <c r="L11460" s="54"/>
      <c r="P11460" s="17"/>
      <c r="Q11460" s="17"/>
      <c r="T11460" s="17"/>
      <c r="U11460" s="17"/>
      <c r="V11460" s="17"/>
    </row>
    <row r="11461" spans="3:22">
      <c r="C11461" s="3"/>
      <c r="E11461" s="2"/>
      <c r="H11461" s="40"/>
      <c r="I11461" s="10"/>
      <c r="J11461" s="9"/>
      <c r="K11461" s="53"/>
      <c r="L11461" s="54"/>
      <c r="P11461" s="17"/>
      <c r="Q11461" s="17"/>
      <c r="T11461" s="17"/>
      <c r="U11461" s="17"/>
      <c r="V11461" s="17"/>
    </row>
    <row r="11462" spans="3:22">
      <c r="C11462" s="3"/>
      <c r="E11462" s="2"/>
      <c r="H11462" s="40"/>
      <c r="I11462" s="10"/>
      <c r="J11462" s="9"/>
      <c r="K11462" s="53"/>
      <c r="L11462" s="54"/>
      <c r="P11462" s="17"/>
      <c r="Q11462" s="17"/>
      <c r="T11462" s="17"/>
      <c r="U11462" s="17"/>
      <c r="V11462" s="17"/>
    </row>
    <row r="11463" spans="3:22">
      <c r="C11463" s="3"/>
      <c r="E11463" s="2"/>
      <c r="H11463" s="40"/>
      <c r="I11463" s="10"/>
      <c r="J11463" s="9"/>
      <c r="K11463" s="53"/>
      <c r="L11463" s="54"/>
      <c r="P11463" s="17"/>
      <c r="Q11463" s="17"/>
      <c r="T11463" s="17"/>
      <c r="U11463" s="17"/>
      <c r="V11463" s="17"/>
    </row>
    <row r="11464" spans="3:22">
      <c r="C11464" s="3"/>
      <c r="E11464" s="2"/>
      <c r="H11464" s="40"/>
      <c r="I11464" s="10"/>
      <c r="J11464" s="9"/>
      <c r="K11464" s="53"/>
      <c r="L11464" s="54"/>
      <c r="P11464" s="17"/>
      <c r="Q11464" s="17"/>
      <c r="T11464" s="17"/>
      <c r="U11464" s="17"/>
      <c r="V11464" s="17"/>
    </row>
    <row r="11465" spans="3:22">
      <c r="C11465" s="3"/>
      <c r="E11465" s="2"/>
      <c r="H11465" s="40"/>
      <c r="I11465" s="10"/>
      <c r="J11465" s="9"/>
      <c r="K11465" s="53"/>
      <c r="L11465" s="54"/>
      <c r="P11465" s="17"/>
      <c r="Q11465" s="17"/>
      <c r="T11465" s="17"/>
      <c r="U11465" s="17"/>
      <c r="V11465" s="17"/>
    </row>
    <row r="11466" spans="3:22">
      <c r="C11466" s="3"/>
      <c r="E11466" s="2"/>
      <c r="H11466" s="40"/>
      <c r="I11466" s="10"/>
      <c r="J11466" s="9"/>
      <c r="K11466" s="53"/>
      <c r="L11466" s="54"/>
      <c r="P11466" s="17"/>
      <c r="Q11466" s="17"/>
      <c r="T11466" s="17"/>
      <c r="U11466" s="17"/>
      <c r="V11466" s="17"/>
    </row>
    <row r="11467" spans="3:22">
      <c r="C11467" s="3"/>
      <c r="E11467" s="2"/>
      <c r="H11467" s="40"/>
      <c r="I11467" s="10"/>
      <c r="J11467" s="9"/>
      <c r="K11467" s="53"/>
      <c r="L11467" s="54"/>
      <c r="P11467" s="17"/>
      <c r="Q11467" s="17"/>
      <c r="T11467" s="17"/>
      <c r="U11467" s="17"/>
      <c r="V11467" s="17"/>
    </row>
    <row r="11468" spans="3:22">
      <c r="C11468" s="3"/>
      <c r="E11468" s="2"/>
      <c r="H11468" s="40"/>
      <c r="I11468" s="10"/>
      <c r="J11468" s="9"/>
      <c r="K11468" s="53"/>
      <c r="L11468" s="54"/>
      <c r="P11468" s="17"/>
      <c r="Q11468" s="17"/>
      <c r="T11468" s="17"/>
      <c r="U11468" s="17"/>
      <c r="V11468" s="17"/>
    </row>
    <row r="11469" spans="3:22">
      <c r="C11469" s="3"/>
      <c r="E11469" s="2"/>
      <c r="H11469" s="40"/>
      <c r="I11469" s="10"/>
      <c r="J11469" s="9"/>
      <c r="K11469" s="53"/>
      <c r="L11469" s="54"/>
      <c r="P11469" s="17"/>
      <c r="Q11469" s="17"/>
      <c r="T11469" s="17"/>
      <c r="U11469" s="17"/>
      <c r="V11469" s="17"/>
    </row>
    <row r="11470" spans="3:22">
      <c r="C11470" s="3"/>
      <c r="E11470" s="2"/>
      <c r="H11470" s="40"/>
      <c r="I11470" s="10"/>
      <c r="J11470" s="9"/>
      <c r="K11470" s="53"/>
      <c r="L11470" s="54"/>
      <c r="P11470" s="17"/>
      <c r="Q11470" s="17"/>
      <c r="T11470" s="17"/>
      <c r="U11470" s="17"/>
      <c r="V11470" s="17"/>
    </row>
    <row r="11471" spans="3:22">
      <c r="C11471" s="3"/>
      <c r="E11471" s="2"/>
      <c r="H11471" s="40"/>
      <c r="I11471" s="10"/>
      <c r="J11471" s="9"/>
      <c r="K11471" s="53"/>
      <c r="L11471" s="54"/>
      <c r="P11471" s="17"/>
      <c r="Q11471" s="17"/>
      <c r="T11471" s="17"/>
      <c r="U11471" s="17"/>
      <c r="V11471" s="17"/>
    </row>
    <row r="11472" spans="3:22">
      <c r="C11472" s="3"/>
      <c r="E11472" s="2"/>
      <c r="H11472" s="40"/>
      <c r="I11472" s="10"/>
      <c r="J11472" s="9"/>
      <c r="K11472" s="53"/>
      <c r="L11472" s="54"/>
      <c r="P11472" s="17"/>
      <c r="Q11472" s="17"/>
      <c r="T11472" s="17"/>
      <c r="U11472" s="17"/>
      <c r="V11472" s="17"/>
    </row>
    <row r="11473" spans="3:22">
      <c r="C11473" s="3"/>
      <c r="E11473" s="2"/>
      <c r="H11473" s="40"/>
      <c r="I11473" s="10"/>
      <c r="J11473" s="9"/>
      <c r="K11473" s="53"/>
      <c r="L11473" s="54"/>
      <c r="P11473" s="17"/>
      <c r="Q11473" s="17"/>
      <c r="T11473" s="17"/>
      <c r="U11473" s="17"/>
      <c r="V11473" s="17"/>
    </row>
    <row r="11474" spans="3:22">
      <c r="C11474" s="3"/>
      <c r="E11474" s="2"/>
      <c r="H11474" s="40"/>
      <c r="I11474" s="10"/>
      <c r="J11474" s="9"/>
      <c r="K11474" s="53"/>
      <c r="L11474" s="54"/>
      <c r="P11474" s="17"/>
      <c r="Q11474" s="17"/>
      <c r="T11474" s="17"/>
      <c r="U11474" s="17"/>
      <c r="V11474" s="17"/>
    </row>
    <row r="11475" spans="3:22">
      <c r="C11475" s="3"/>
      <c r="E11475" s="2"/>
      <c r="H11475" s="40"/>
      <c r="I11475" s="10"/>
      <c r="J11475" s="9"/>
      <c r="K11475" s="53"/>
      <c r="L11475" s="54"/>
      <c r="P11475" s="17"/>
      <c r="Q11475" s="17"/>
      <c r="T11475" s="17"/>
      <c r="U11475" s="17"/>
      <c r="V11475" s="17"/>
    </row>
    <row r="11476" spans="3:22">
      <c r="C11476" s="3"/>
      <c r="E11476" s="2"/>
      <c r="H11476" s="40"/>
      <c r="I11476" s="10"/>
      <c r="J11476" s="9"/>
      <c r="K11476" s="53"/>
      <c r="L11476" s="54"/>
      <c r="P11476" s="17"/>
      <c r="Q11476" s="17"/>
      <c r="T11476" s="17"/>
      <c r="U11476" s="17"/>
      <c r="V11476" s="17"/>
    </row>
    <row r="11477" spans="3:22">
      <c r="C11477" s="3"/>
      <c r="E11477" s="2"/>
      <c r="H11477" s="40"/>
      <c r="I11477" s="10"/>
      <c r="J11477" s="9"/>
      <c r="K11477" s="53"/>
      <c r="L11477" s="54"/>
      <c r="P11477" s="17"/>
      <c r="Q11477" s="17"/>
      <c r="T11477" s="17"/>
      <c r="U11477" s="17"/>
      <c r="V11477" s="17"/>
    </row>
    <row r="11478" spans="3:22">
      <c r="C11478" s="3"/>
      <c r="E11478" s="2"/>
      <c r="H11478" s="40"/>
      <c r="I11478" s="10"/>
      <c r="J11478" s="9"/>
      <c r="K11478" s="53"/>
      <c r="L11478" s="54"/>
      <c r="P11478" s="17"/>
      <c r="Q11478" s="17"/>
      <c r="T11478" s="17"/>
      <c r="U11478" s="17"/>
      <c r="V11478" s="17"/>
    </row>
    <row r="11479" spans="3:22">
      <c r="C11479" s="3"/>
      <c r="E11479" s="2"/>
      <c r="H11479" s="40"/>
      <c r="I11479" s="10"/>
      <c r="J11479" s="9"/>
      <c r="K11479" s="53"/>
      <c r="L11479" s="54"/>
      <c r="P11479" s="17"/>
      <c r="Q11479" s="17"/>
      <c r="T11479" s="17"/>
      <c r="U11479" s="17"/>
      <c r="V11479" s="17"/>
    </row>
    <row r="11480" spans="3:22">
      <c r="C11480" s="3"/>
      <c r="E11480" s="2"/>
      <c r="H11480" s="40"/>
      <c r="I11480" s="10"/>
      <c r="J11480" s="9"/>
      <c r="K11480" s="53"/>
      <c r="L11480" s="54"/>
      <c r="P11480" s="17"/>
      <c r="Q11480" s="17"/>
      <c r="T11480" s="17"/>
      <c r="U11480" s="17"/>
      <c r="V11480" s="17"/>
    </row>
    <row r="11481" spans="3:22">
      <c r="C11481" s="3"/>
      <c r="E11481" s="2"/>
      <c r="H11481" s="40"/>
      <c r="I11481" s="10"/>
      <c r="J11481" s="9"/>
      <c r="K11481" s="53"/>
      <c r="L11481" s="54"/>
      <c r="P11481" s="17"/>
      <c r="Q11481" s="17"/>
      <c r="T11481" s="17"/>
      <c r="U11481" s="17"/>
      <c r="V11481" s="17"/>
    </row>
    <row r="11482" spans="3:22">
      <c r="C11482" s="3"/>
      <c r="E11482" s="2"/>
      <c r="H11482" s="40"/>
      <c r="I11482" s="10"/>
      <c r="J11482" s="9"/>
      <c r="K11482" s="53"/>
      <c r="L11482" s="54"/>
      <c r="P11482" s="17"/>
      <c r="Q11482" s="17"/>
      <c r="T11482" s="17"/>
      <c r="U11482" s="17"/>
      <c r="V11482" s="17"/>
    </row>
    <row r="11483" spans="3:22">
      <c r="C11483" s="3"/>
      <c r="E11483" s="2"/>
      <c r="H11483" s="40"/>
      <c r="I11483" s="10"/>
      <c r="J11483" s="9"/>
      <c r="K11483" s="53"/>
      <c r="L11483" s="54"/>
      <c r="P11483" s="17"/>
      <c r="Q11483" s="17"/>
      <c r="T11483" s="17"/>
      <c r="U11483" s="17"/>
      <c r="V11483" s="17"/>
    </row>
    <row r="11484" spans="3:22">
      <c r="C11484" s="3"/>
      <c r="E11484" s="2"/>
      <c r="H11484" s="40"/>
      <c r="I11484" s="10"/>
      <c r="J11484" s="9"/>
      <c r="K11484" s="53"/>
      <c r="L11484" s="54"/>
      <c r="P11484" s="17"/>
      <c r="Q11484" s="17"/>
      <c r="T11484" s="17"/>
      <c r="U11484" s="17"/>
      <c r="V11484" s="17"/>
    </row>
    <row r="11485" spans="3:22">
      <c r="C11485" s="3"/>
      <c r="E11485" s="2"/>
      <c r="H11485" s="40"/>
      <c r="I11485" s="10"/>
      <c r="J11485" s="9"/>
      <c r="K11485" s="53"/>
      <c r="L11485" s="54"/>
      <c r="P11485" s="17"/>
      <c r="Q11485" s="17"/>
      <c r="T11485" s="17"/>
      <c r="U11485" s="17"/>
      <c r="V11485" s="17"/>
    </row>
    <row r="11486" spans="3:22">
      <c r="C11486" s="3"/>
      <c r="E11486" s="2"/>
      <c r="H11486" s="40"/>
      <c r="I11486" s="10"/>
      <c r="J11486" s="9"/>
      <c r="K11486" s="53"/>
      <c r="L11486" s="54"/>
      <c r="P11486" s="17"/>
      <c r="Q11486" s="17"/>
      <c r="T11486" s="17"/>
      <c r="U11486" s="17"/>
      <c r="V11486" s="17"/>
    </row>
    <row r="11487" spans="3:22">
      <c r="C11487" s="3"/>
      <c r="E11487" s="2"/>
      <c r="H11487" s="40"/>
      <c r="I11487" s="10"/>
      <c r="J11487" s="9"/>
      <c r="K11487" s="53"/>
      <c r="L11487" s="54"/>
      <c r="P11487" s="17"/>
      <c r="Q11487" s="17"/>
      <c r="T11487" s="17"/>
      <c r="U11487" s="17"/>
      <c r="V11487" s="17"/>
    </row>
    <row r="11488" spans="3:22">
      <c r="C11488" s="3"/>
      <c r="E11488" s="2"/>
      <c r="H11488" s="40"/>
      <c r="I11488" s="10"/>
      <c r="J11488" s="9"/>
      <c r="K11488" s="53"/>
      <c r="L11488" s="54"/>
      <c r="P11488" s="17"/>
      <c r="Q11488" s="17"/>
      <c r="T11488" s="17"/>
      <c r="U11488" s="17"/>
      <c r="V11488" s="17"/>
    </row>
    <row r="11489" spans="3:22">
      <c r="C11489" s="3"/>
      <c r="E11489" s="2"/>
      <c r="H11489" s="40"/>
      <c r="I11489" s="10"/>
      <c r="J11489" s="9"/>
      <c r="K11489" s="53"/>
      <c r="L11489" s="54"/>
      <c r="P11489" s="17"/>
      <c r="Q11489" s="17"/>
      <c r="T11489" s="17"/>
      <c r="U11489" s="17"/>
      <c r="V11489" s="17"/>
    </row>
    <row r="11490" spans="3:22">
      <c r="C11490" s="3"/>
      <c r="E11490" s="2"/>
      <c r="H11490" s="40"/>
      <c r="I11490" s="10"/>
      <c r="J11490" s="9"/>
      <c r="K11490" s="53"/>
      <c r="L11490" s="54"/>
      <c r="P11490" s="17"/>
      <c r="Q11490" s="17"/>
      <c r="T11490" s="17"/>
      <c r="U11490" s="17"/>
      <c r="V11490" s="17"/>
    </row>
    <row r="11491" spans="3:22">
      <c r="C11491" s="3"/>
      <c r="E11491" s="2"/>
      <c r="H11491" s="40"/>
      <c r="I11491" s="10"/>
      <c r="J11491" s="9"/>
      <c r="K11491" s="53"/>
      <c r="L11491" s="54"/>
      <c r="P11491" s="17"/>
      <c r="Q11491" s="17"/>
      <c r="T11491" s="17"/>
      <c r="U11491" s="17"/>
      <c r="V11491" s="17"/>
    </row>
    <row r="11492" spans="3:22">
      <c r="C11492" s="3"/>
      <c r="E11492" s="2"/>
      <c r="H11492" s="40"/>
      <c r="I11492" s="10"/>
      <c r="J11492" s="9"/>
      <c r="K11492" s="53"/>
      <c r="L11492" s="54"/>
      <c r="P11492" s="17"/>
      <c r="Q11492" s="17"/>
      <c r="T11492" s="17"/>
      <c r="U11492" s="17"/>
      <c r="V11492" s="17"/>
    </row>
    <row r="11493" spans="3:22">
      <c r="C11493" s="3"/>
      <c r="E11493" s="2"/>
      <c r="H11493" s="40"/>
      <c r="I11493" s="10"/>
      <c r="J11493" s="9"/>
      <c r="K11493" s="53"/>
      <c r="L11493" s="54"/>
      <c r="P11493" s="17"/>
      <c r="Q11493" s="17"/>
      <c r="T11493" s="17"/>
      <c r="U11493" s="17"/>
      <c r="V11493" s="17"/>
    </row>
    <row r="11494" spans="3:22">
      <c r="C11494" s="3"/>
      <c r="E11494" s="2"/>
      <c r="H11494" s="40"/>
      <c r="I11494" s="10"/>
      <c r="J11494" s="9"/>
      <c r="K11494" s="53"/>
      <c r="L11494" s="54"/>
      <c r="P11494" s="17"/>
      <c r="Q11494" s="17"/>
      <c r="T11494" s="17"/>
      <c r="U11494" s="17"/>
      <c r="V11494" s="17"/>
    </row>
    <row r="11495" spans="3:22">
      <c r="C11495" s="3"/>
      <c r="E11495" s="2"/>
      <c r="H11495" s="40"/>
      <c r="I11495" s="10"/>
      <c r="J11495" s="9"/>
      <c r="K11495" s="53"/>
      <c r="L11495" s="54"/>
      <c r="P11495" s="17"/>
      <c r="Q11495" s="17"/>
      <c r="T11495" s="17"/>
      <c r="U11495" s="17"/>
      <c r="V11495" s="17"/>
    </row>
    <row r="11496" spans="3:22">
      <c r="C11496" s="3"/>
      <c r="E11496" s="2"/>
      <c r="H11496" s="40"/>
      <c r="I11496" s="10"/>
      <c r="J11496" s="9"/>
      <c r="K11496" s="53"/>
      <c r="L11496" s="54"/>
      <c r="P11496" s="17"/>
      <c r="Q11496" s="17"/>
      <c r="T11496" s="17"/>
      <c r="U11496" s="17"/>
      <c r="V11496" s="17"/>
    </row>
    <row r="11497" spans="3:22">
      <c r="C11497" s="3"/>
      <c r="E11497" s="2"/>
      <c r="H11497" s="40"/>
      <c r="I11497" s="10"/>
      <c r="J11497" s="9"/>
      <c r="K11497" s="53"/>
      <c r="L11497" s="54"/>
      <c r="P11497" s="17"/>
      <c r="Q11497" s="17"/>
      <c r="T11497" s="17"/>
      <c r="U11497" s="17"/>
      <c r="V11497" s="17"/>
    </row>
    <row r="11498" spans="3:22">
      <c r="C11498" s="3"/>
      <c r="E11498" s="2"/>
      <c r="H11498" s="40"/>
      <c r="I11498" s="10"/>
      <c r="J11498" s="9"/>
      <c r="K11498" s="53"/>
      <c r="L11498" s="54"/>
      <c r="P11498" s="17"/>
      <c r="Q11498" s="17"/>
      <c r="T11498" s="17"/>
      <c r="U11498" s="17"/>
      <c r="V11498" s="17"/>
    </row>
    <row r="11499" spans="3:22">
      <c r="C11499" s="3"/>
      <c r="E11499" s="2"/>
      <c r="H11499" s="40"/>
      <c r="I11499" s="10"/>
      <c r="J11499" s="9"/>
      <c r="K11499" s="53"/>
      <c r="L11499" s="54"/>
      <c r="P11499" s="17"/>
      <c r="Q11499" s="17"/>
      <c r="T11499" s="17"/>
      <c r="U11499" s="17"/>
      <c r="V11499" s="17"/>
    </row>
    <row r="11500" spans="3:22">
      <c r="C11500" s="3"/>
      <c r="E11500" s="2"/>
      <c r="H11500" s="40"/>
      <c r="I11500" s="10"/>
      <c r="J11500" s="9"/>
      <c r="K11500" s="53"/>
      <c r="L11500" s="54"/>
      <c r="P11500" s="17"/>
      <c r="Q11500" s="17"/>
      <c r="T11500" s="17"/>
      <c r="U11500" s="17"/>
      <c r="V11500" s="17"/>
    </row>
    <row r="11501" spans="3:22">
      <c r="C11501" s="3"/>
      <c r="E11501" s="2"/>
      <c r="H11501" s="40"/>
      <c r="I11501" s="10"/>
      <c r="J11501" s="9"/>
      <c r="K11501" s="53"/>
      <c r="L11501" s="54"/>
      <c r="P11501" s="17"/>
      <c r="Q11501" s="17"/>
      <c r="T11501" s="17"/>
      <c r="U11501" s="17"/>
      <c r="V11501" s="17"/>
    </row>
    <row r="11502" spans="3:22">
      <c r="C11502" s="3"/>
      <c r="E11502" s="2"/>
      <c r="H11502" s="40"/>
      <c r="I11502" s="10"/>
      <c r="J11502" s="9"/>
      <c r="K11502" s="53"/>
      <c r="L11502" s="54"/>
      <c r="P11502" s="17"/>
      <c r="Q11502" s="17"/>
      <c r="T11502" s="17"/>
      <c r="U11502" s="17"/>
      <c r="V11502" s="17"/>
    </row>
    <row r="11503" spans="3:22">
      <c r="C11503" s="3"/>
      <c r="E11503" s="2"/>
      <c r="H11503" s="40"/>
      <c r="I11503" s="10"/>
      <c r="J11503" s="9"/>
      <c r="K11503" s="53"/>
      <c r="L11503" s="54"/>
      <c r="P11503" s="17"/>
      <c r="Q11503" s="17"/>
      <c r="T11503" s="17"/>
      <c r="U11503" s="17"/>
      <c r="V11503" s="17"/>
    </row>
    <row r="11504" spans="3:22">
      <c r="C11504" s="3"/>
      <c r="E11504" s="2"/>
      <c r="H11504" s="40"/>
      <c r="I11504" s="10"/>
      <c r="J11504" s="9"/>
      <c r="K11504" s="53"/>
      <c r="L11504" s="54"/>
      <c r="P11504" s="17"/>
      <c r="Q11504" s="17"/>
      <c r="T11504" s="17"/>
      <c r="U11504" s="17"/>
      <c r="V11504" s="17"/>
    </row>
    <row r="11505" spans="3:22">
      <c r="C11505" s="3"/>
      <c r="E11505" s="2"/>
      <c r="H11505" s="40"/>
      <c r="I11505" s="10"/>
      <c r="J11505" s="9"/>
      <c r="K11505" s="53"/>
      <c r="L11505" s="54"/>
      <c r="P11505" s="17"/>
      <c r="Q11505" s="17"/>
      <c r="T11505" s="17"/>
      <c r="U11505" s="17"/>
      <c r="V11505" s="17"/>
    </row>
    <row r="11506" spans="3:22">
      <c r="C11506" s="3"/>
      <c r="E11506" s="2"/>
      <c r="H11506" s="40"/>
      <c r="I11506" s="10"/>
      <c r="J11506" s="9"/>
      <c r="K11506" s="53"/>
      <c r="L11506" s="54"/>
      <c r="P11506" s="17"/>
      <c r="Q11506" s="17"/>
      <c r="T11506" s="17"/>
      <c r="U11506" s="17"/>
      <c r="V11506" s="17"/>
    </row>
    <row r="11507" spans="3:22">
      <c r="C11507" s="3"/>
      <c r="E11507" s="2"/>
      <c r="H11507" s="40"/>
      <c r="I11507" s="10"/>
      <c r="J11507" s="9"/>
      <c r="K11507" s="53"/>
      <c r="L11507" s="54"/>
      <c r="P11507" s="17"/>
      <c r="Q11507" s="17"/>
      <c r="T11507" s="17"/>
      <c r="U11507" s="17"/>
      <c r="V11507" s="17"/>
    </row>
    <row r="11508" spans="3:22">
      <c r="C11508" s="3"/>
      <c r="E11508" s="2"/>
      <c r="H11508" s="40"/>
      <c r="I11508" s="10"/>
      <c r="J11508" s="9"/>
      <c r="K11508" s="53"/>
      <c r="L11508" s="54"/>
      <c r="P11508" s="17"/>
      <c r="Q11508" s="17"/>
      <c r="T11508" s="17"/>
      <c r="U11508" s="17"/>
      <c r="V11508" s="17"/>
    </row>
    <row r="11509" spans="3:22">
      <c r="C11509" s="3"/>
      <c r="E11509" s="2"/>
      <c r="H11509" s="40"/>
      <c r="I11509" s="10"/>
      <c r="J11509" s="9"/>
      <c r="K11509" s="53"/>
      <c r="L11509" s="54"/>
      <c r="P11509" s="17"/>
      <c r="Q11509" s="17"/>
      <c r="T11509" s="17"/>
      <c r="U11509" s="17"/>
      <c r="V11509" s="17"/>
    </row>
    <row r="11510" spans="3:22">
      <c r="C11510" s="3"/>
      <c r="E11510" s="2"/>
      <c r="H11510" s="40"/>
      <c r="I11510" s="10"/>
      <c r="J11510" s="9"/>
      <c r="K11510" s="53"/>
      <c r="L11510" s="54"/>
      <c r="P11510" s="17"/>
      <c r="Q11510" s="17"/>
      <c r="T11510" s="17"/>
      <c r="U11510" s="17"/>
      <c r="V11510" s="17"/>
    </row>
    <row r="11511" spans="3:22">
      <c r="C11511" s="3"/>
      <c r="E11511" s="2"/>
      <c r="H11511" s="40"/>
      <c r="I11511" s="10"/>
      <c r="J11511" s="9"/>
      <c r="K11511" s="53"/>
      <c r="L11511" s="54"/>
      <c r="P11511" s="17"/>
      <c r="Q11511" s="17"/>
      <c r="T11511" s="17"/>
      <c r="U11511" s="17"/>
      <c r="V11511" s="17"/>
    </row>
    <row r="11512" spans="3:22">
      <c r="C11512" s="3"/>
      <c r="E11512" s="2"/>
      <c r="H11512" s="40"/>
      <c r="I11512" s="10"/>
      <c r="J11512" s="9"/>
      <c r="K11512" s="53"/>
      <c r="L11512" s="54"/>
      <c r="P11512" s="17"/>
      <c r="Q11512" s="17"/>
      <c r="T11512" s="17"/>
      <c r="U11512" s="17"/>
      <c r="V11512" s="17"/>
    </row>
    <row r="11513" spans="3:22">
      <c r="C11513" s="3"/>
      <c r="E11513" s="2"/>
      <c r="H11513" s="40"/>
      <c r="I11513" s="10"/>
      <c r="J11513" s="9"/>
      <c r="K11513" s="53"/>
      <c r="L11513" s="54"/>
      <c r="P11513" s="17"/>
      <c r="Q11513" s="17"/>
      <c r="T11513" s="17"/>
      <c r="U11513" s="17"/>
      <c r="V11513" s="17"/>
    </row>
    <row r="11514" spans="3:22">
      <c r="C11514" s="3"/>
      <c r="E11514" s="2"/>
      <c r="H11514" s="40"/>
      <c r="I11514" s="10"/>
      <c r="J11514" s="9"/>
      <c r="K11514" s="53"/>
      <c r="L11514" s="54"/>
      <c r="P11514" s="17"/>
      <c r="Q11514" s="17"/>
      <c r="T11514" s="17"/>
      <c r="U11514" s="17"/>
      <c r="V11514" s="17"/>
    </row>
    <row r="11515" spans="3:22">
      <c r="C11515" s="3"/>
      <c r="E11515" s="2"/>
      <c r="H11515" s="40"/>
      <c r="I11515" s="10"/>
      <c r="J11515" s="9"/>
      <c r="K11515" s="53"/>
      <c r="L11515" s="54"/>
      <c r="P11515" s="17"/>
      <c r="Q11515" s="17"/>
      <c r="T11515" s="17"/>
      <c r="U11515" s="17"/>
      <c r="V11515" s="17"/>
    </row>
    <row r="11516" spans="3:22">
      <c r="C11516" s="3"/>
      <c r="E11516" s="2"/>
      <c r="H11516" s="40"/>
      <c r="I11516" s="10"/>
      <c r="J11516" s="9"/>
      <c r="K11516" s="53"/>
      <c r="L11516" s="54"/>
      <c r="P11516" s="17"/>
      <c r="Q11516" s="17"/>
      <c r="T11516" s="17"/>
      <c r="U11516" s="17"/>
      <c r="V11516" s="17"/>
    </row>
    <row r="11517" spans="3:22">
      <c r="C11517" s="3"/>
      <c r="E11517" s="2"/>
      <c r="H11517" s="40"/>
      <c r="I11517" s="10"/>
      <c r="J11517" s="9"/>
      <c r="K11517" s="53"/>
      <c r="L11517" s="54"/>
      <c r="P11517" s="17"/>
      <c r="Q11517" s="17"/>
      <c r="T11517" s="17"/>
      <c r="U11517" s="17"/>
      <c r="V11517" s="17"/>
    </row>
    <row r="11518" spans="3:22">
      <c r="C11518" s="3"/>
      <c r="E11518" s="2"/>
      <c r="H11518" s="40"/>
      <c r="I11518" s="10"/>
      <c r="J11518" s="9"/>
      <c r="K11518" s="53"/>
      <c r="L11518" s="54"/>
      <c r="P11518" s="17"/>
      <c r="Q11518" s="17"/>
      <c r="T11518" s="17"/>
      <c r="U11518" s="17"/>
      <c r="V11518" s="17"/>
    </row>
    <row r="11519" spans="3:22">
      <c r="C11519" s="3"/>
      <c r="E11519" s="2"/>
      <c r="H11519" s="40"/>
      <c r="I11519" s="10"/>
      <c r="J11519" s="9"/>
      <c r="K11519" s="53"/>
      <c r="L11519" s="54"/>
      <c r="P11519" s="17"/>
      <c r="Q11519" s="17"/>
      <c r="T11519" s="17"/>
      <c r="U11519" s="17"/>
      <c r="V11519" s="17"/>
    </row>
    <row r="11520" spans="3:22">
      <c r="C11520" s="3"/>
      <c r="E11520" s="2"/>
      <c r="H11520" s="40"/>
      <c r="I11520" s="10"/>
      <c r="J11520" s="9"/>
      <c r="K11520" s="53"/>
      <c r="L11520" s="54"/>
      <c r="P11520" s="17"/>
      <c r="Q11520" s="17"/>
      <c r="T11520" s="17"/>
      <c r="U11520" s="17"/>
      <c r="V11520" s="17"/>
    </row>
    <row r="11521" spans="3:22">
      <c r="C11521" s="3"/>
      <c r="E11521" s="2"/>
      <c r="H11521" s="40"/>
      <c r="I11521" s="10"/>
      <c r="J11521" s="9"/>
      <c r="K11521" s="53"/>
      <c r="L11521" s="54"/>
      <c r="P11521" s="17"/>
      <c r="Q11521" s="17"/>
      <c r="T11521" s="17"/>
      <c r="U11521" s="17"/>
      <c r="V11521" s="17"/>
    </row>
    <row r="11522" spans="3:22">
      <c r="C11522" s="3"/>
      <c r="E11522" s="2"/>
      <c r="H11522" s="40"/>
      <c r="I11522" s="10"/>
      <c r="J11522" s="9"/>
      <c r="K11522" s="53"/>
      <c r="L11522" s="54"/>
      <c r="P11522" s="17"/>
      <c r="Q11522" s="17"/>
      <c r="T11522" s="17"/>
      <c r="U11522" s="17"/>
      <c r="V11522" s="17"/>
    </row>
    <row r="11523" spans="3:22">
      <c r="C11523" s="3"/>
      <c r="E11523" s="2"/>
      <c r="H11523" s="40"/>
      <c r="I11523" s="10"/>
      <c r="J11523" s="9"/>
      <c r="K11523" s="53"/>
      <c r="L11523" s="54"/>
      <c r="P11523" s="17"/>
      <c r="Q11523" s="17"/>
      <c r="T11523" s="17"/>
      <c r="U11523" s="17"/>
      <c r="V11523" s="17"/>
    </row>
    <row r="11524" spans="3:22">
      <c r="C11524" s="3"/>
      <c r="E11524" s="2"/>
      <c r="H11524" s="40"/>
      <c r="I11524" s="10"/>
      <c r="J11524" s="9"/>
      <c r="K11524" s="53"/>
      <c r="L11524" s="54"/>
      <c r="P11524" s="17"/>
      <c r="Q11524" s="17"/>
      <c r="T11524" s="17"/>
      <c r="U11524" s="17"/>
      <c r="V11524" s="17"/>
    </row>
    <row r="11525" spans="3:22">
      <c r="C11525" s="3"/>
      <c r="E11525" s="2"/>
      <c r="H11525" s="40"/>
      <c r="I11525" s="10"/>
      <c r="J11525" s="9"/>
      <c r="K11525" s="53"/>
      <c r="L11525" s="54"/>
      <c r="P11525" s="17"/>
      <c r="Q11525" s="17"/>
      <c r="T11525" s="17"/>
      <c r="U11525" s="17"/>
      <c r="V11525" s="17"/>
    </row>
    <row r="11526" spans="3:22">
      <c r="C11526" s="3"/>
      <c r="E11526" s="2"/>
      <c r="H11526" s="40"/>
      <c r="I11526" s="10"/>
      <c r="J11526" s="9"/>
      <c r="K11526" s="53"/>
      <c r="L11526" s="54"/>
      <c r="P11526" s="17"/>
      <c r="Q11526" s="17"/>
      <c r="T11526" s="17"/>
      <c r="U11526" s="17"/>
      <c r="V11526" s="17"/>
    </row>
    <row r="11527" spans="3:22">
      <c r="C11527" s="3"/>
      <c r="E11527" s="2"/>
      <c r="H11527" s="40"/>
      <c r="I11527" s="10"/>
      <c r="J11527" s="9"/>
      <c r="K11527" s="53"/>
      <c r="L11527" s="54"/>
      <c r="P11527" s="17"/>
      <c r="Q11527" s="17"/>
      <c r="T11527" s="17"/>
      <c r="U11527" s="17"/>
      <c r="V11527" s="17"/>
    </row>
    <row r="11528" spans="3:22">
      <c r="C11528" s="3"/>
      <c r="E11528" s="2"/>
      <c r="H11528" s="40"/>
      <c r="I11528" s="10"/>
      <c r="J11528" s="9"/>
      <c r="K11528" s="53"/>
      <c r="L11528" s="54"/>
      <c r="P11528" s="17"/>
      <c r="Q11528" s="17"/>
      <c r="T11528" s="17"/>
      <c r="U11528" s="17"/>
      <c r="V11528" s="17"/>
    </row>
    <row r="11529" spans="3:22">
      <c r="C11529" s="3"/>
      <c r="E11529" s="2"/>
      <c r="H11529" s="40"/>
      <c r="I11529" s="10"/>
      <c r="J11529" s="9"/>
      <c r="K11529" s="53"/>
      <c r="L11529" s="54"/>
      <c r="P11529" s="17"/>
      <c r="Q11529" s="17"/>
      <c r="T11529" s="17"/>
      <c r="U11529" s="17"/>
      <c r="V11529" s="17"/>
    </row>
    <row r="11530" spans="3:22">
      <c r="C11530" s="3"/>
      <c r="E11530" s="2"/>
      <c r="H11530" s="40"/>
      <c r="I11530" s="10"/>
      <c r="J11530" s="9"/>
      <c r="K11530" s="53"/>
      <c r="L11530" s="54"/>
      <c r="P11530" s="17"/>
      <c r="Q11530" s="17"/>
      <c r="T11530" s="17"/>
      <c r="U11530" s="17"/>
      <c r="V11530" s="17"/>
    </row>
    <row r="11531" spans="3:22">
      <c r="C11531" s="3"/>
      <c r="E11531" s="2"/>
      <c r="H11531" s="40"/>
      <c r="I11531" s="10"/>
      <c r="J11531" s="9"/>
      <c r="K11531" s="53"/>
      <c r="L11531" s="54"/>
      <c r="P11531" s="17"/>
      <c r="Q11531" s="17"/>
      <c r="T11531" s="17"/>
      <c r="U11531" s="17"/>
      <c r="V11531" s="17"/>
    </row>
    <row r="11532" spans="3:22">
      <c r="C11532" s="3"/>
      <c r="E11532" s="2"/>
      <c r="H11532" s="40"/>
      <c r="I11532" s="10"/>
      <c r="J11532" s="9"/>
      <c r="K11532" s="53"/>
      <c r="L11532" s="54"/>
      <c r="P11532" s="17"/>
      <c r="Q11532" s="17"/>
      <c r="T11532" s="17"/>
      <c r="U11532" s="17"/>
      <c r="V11532" s="17"/>
    </row>
    <row r="11533" spans="3:22">
      <c r="C11533" s="3"/>
      <c r="E11533" s="2"/>
      <c r="H11533" s="40"/>
      <c r="I11533" s="10"/>
      <c r="J11533" s="9"/>
      <c r="K11533" s="53"/>
      <c r="L11533" s="54"/>
      <c r="P11533" s="17"/>
      <c r="Q11533" s="17"/>
      <c r="T11533" s="17"/>
      <c r="U11533" s="17"/>
      <c r="V11533" s="17"/>
    </row>
    <row r="11534" spans="3:22">
      <c r="C11534" s="3"/>
      <c r="E11534" s="2"/>
      <c r="H11534" s="40"/>
      <c r="I11534" s="10"/>
      <c r="J11534" s="9"/>
      <c r="K11534" s="53"/>
      <c r="L11534" s="54"/>
      <c r="P11534" s="17"/>
      <c r="Q11534" s="17"/>
      <c r="T11534" s="17"/>
      <c r="U11534" s="17"/>
      <c r="V11534" s="17"/>
    </row>
    <row r="11535" spans="3:22">
      <c r="C11535" s="3"/>
      <c r="E11535" s="2"/>
      <c r="H11535" s="40"/>
      <c r="I11535" s="10"/>
      <c r="J11535" s="9"/>
      <c r="K11535" s="53"/>
      <c r="L11535" s="54"/>
      <c r="P11535" s="17"/>
      <c r="Q11535" s="17"/>
      <c r="T11535" s="17"/>
      <c r="U11535" s="17"/>
      <c r="V11535" s="17"/>
    </row>
    <row r="11536" spans="3:22">
      <c r="C11536" s="3"/>
      <c r="E11536" s="2"/>
      <c r="H11536" s="40"/>
      <c r="I11536" s="10"/>
      <c r="J11536" s="9"/>
      <c r="K11536" s="53"/>
      <c r="L11536" s="54"/>
      <c r="P11536" s="17"/>
      <c r="Q11536" s="17"/>
      <c r="T11536" s="17"/>
      <c r="U11536" s="17"/>
      <c r="V11536" s="17"/>
    </row>
    <row r="11537" spans="3:22">
      <c r="C11537" s="3"/>
      <c r="E11537" s="2"/>
      <c r="H11537" s="40"/>
      <c r="I11537" s="10"/>
      <c r="J11537" s="9"/>
      <c r="K11537" s="53"/>
      <c r="L11537" s="54"/>
      <c r="P11537" s="17"/>
      <c r="Q11537" s="17"/>
      <c r="T11537" s="17"/>
      <c r="U11537" s="17"/>
      <c r="V11537" s="17"/>
    </row>
    <row r="11538" spans="3:22">
      <c r="C11538" s="3"/>
      <c r="E11538" s="2"/>
      <c r="H11538" s="40"/>
      <c r="I11538" s="10"/>
      <c r="J11538" s="9"/>
      <c r="K11538" s="53"/>
      <c r="L11538" s="54"/>
      <c r="P11538" s="17"/>
      <c r="Q11538" s="17"/>
      <c r="T11538" s="17"/>
      <c r="U11538" s="17"/>
      <c r="V11538" s="17"/>
    </row>
    <row r="11539" spans="3:22">
      <c r="C11539" s="3"/>
      <c r="E11539" s="2"/>
      <c r="H11539" s="40"/>
      <c r="I11539" s="10"/>
      <c r="J11539" s="9"/>
      <c r="K11539" s="53"/>
      <c r="L11539" s="54"/>
      <c r="P11539" s="17"/>
      <c r="Q11539" s="17"/>
      <c r="T11539" s="17"/>
      <c r="U11539" s="17"/>
      <c r="V11539" s="17"/>
    </row>
    <row r="11540" spans="3:22">
      <c r="C11540" s="3"/>
      <c r="E11540" s="2"/>
      <c r="H11540" s="40"/>
      <c r="I11540" s="10"/>
      <c r="J11540" s="9"/>
      <c r="K11540" s="53"/>
      <c r="L11540" s="54"/>
      <c r="P11540" s="17"/>
      <c r="Q11540" s="17"/>
      <c r="T11540" s="17"/>
      <c r="U11540" s="17"/>
      <c r="V11540" s="17"/>
    </row>
    <row r="11541" spans="3:22">
      <c r="C11541" s="3"/>
      <c r="E11541" s="2"/>
      <c r="H11541" s="40"/>
      <c r="I11541" s="10"/>
      <c r="J11541" s="9"/>
      <c r="K11541" s="53"/>
      <c r="L11541" s="54"/>
      <c r="P11541" s="17"/>
      <c r="Q11541" s="17"/>
      <c r="T11541" s="17"/>
      <c r="U11541" s="17"/>
      <c r="V11541" s="17"/>
    </row>
    <row r="11542" spans="3:22">
      <c r="C11542" s="3"/>
      <c r="E11542" s="2"/>
      <c r="H11542" s="40"/>
      <c r="I11542" s="10"/>
      <c r="J11542" s="9"/>
      <c r="K11542" s="53"/>
      <c r="L11542" s="54"/>
      <c r="P11542" s="17"/>
      <c r="Q11542" s="17"/>
      <c r="T11542" s="17"/>
      <c r="U11542" s="17"/>
      <c r="V11542" s="17"/>
    </row>
    <row r="11543" spans="3:22">
      <c r="C11543" s="3"/>
      <c r="E11543" s="2"/>
      <c r="H11543" s="40"/>
      <c r="I11543" s="10"/>
      <c r="J11543" s="9"/>
      <c r="K11543" s="53"/>
      <c r="L11543" s="54"/>
      <c r="P11543" s="17"/>
      <c r="Q11543" s="17"/>
      <c r="T11543" s="17"/>
      <c r="U11543" s="17"/>
      <c r="V11543" s="17"/>
    </row>
    <row r="11544" spans="3:22">
      <c r="C11544" s="3"/>
      <c r="E11544" s="2"/>
      <c r="H11544" s="40"/>
      <c r="I11544" s="10"/>
      <c r="J11544" s="9"/>
      <c r="K11544" s="53"/>
      <c r="L11544" s="54"/>
      <c r="P11544" s="17"/>
      <c r="Q11544" s="17"/>
      <c r="T11544" s="17"/>
      <c r="U11544" s="17"/>
      <c r="V11544" s="17"/>
    </row>
    <row r="11545" spans="3:22">
      <c r="C11545" s="3"/>
      <c r="E11545" s="2"/>
      <c r="H11545" s="40"/>
      <c r="I11545" s="10"/>
      <c r="J11545" s="9"/>
      <c r="K11545" s="53"/>
      <c r="L11545" s="54"/>
      <c r="P11545" s="17"/>
      <c r="Q11545" s="17"/>
      <c r="T11545" s="17"/>
      <c r="U11545" s="17"/>
      <c r="V11545" s="17"/>
    </row>
    <row r="11546" spans="3:22">
      <c r="C11546" s="3"/>
      <c r="E11546" s="2"/>
      <c r="H11546" s="40"/>
      <c r="I11546" s="10"/>
      <c r="J11546" s="9"/>
      <c r="K11546" s="53"/>
      <c r="L11546" s="54"/>
      <c r="P11546" s="17"/>
      <c r="Q11546" s="17"/>
      <c r="T11546" s="17"/>
      <c r="U11546" s="17"/>
      <c r="V11546" s="17"/>
    </row>
    <row r="11547" spans="3:22">
      <c r="C11547" s="3"/>
      <c r="E11547" s="2"/>
      <c r="H11547" s="40"/>
      <c r="I11547" s="10"/>
      <c r="J11547" s="9"/>
      <c r="K11547" s="53"/>
      <c r="L11547" s="54"/>
      <c r="P11547" s="17"/>
      <c r="Q11547" s="17"/>
      <c r="T11547" s="17"/>
      <c r="U11547" s="17"/>
      <c r="V11547" s="17"/>
    </row>
    <row r="11548" spans="3:22">
      <c r="C11548" s="3"/>
      <c r="E11548" s="2"/>
      <c r="H11548" s="40"/>
      <c r="I11548" s="10"/>
      <c r="J11548" s="9"/>
      <c r="K11548" s="53"/>
      <c r="L11548" s="54"/>
      <c r="P11548" s="17"/>
      <c r="Q11548" s="17"/>
      <c r="T11548" s="17"/>
      <c r="U11548" s="17"/>
      <c r="V11548" s="17"/>
    </row>
    <row r="11549" spans="3:22">
      <c r="C11549" s="3"/>
      <c r="E11549" s="2"/>
      <c r="H11549" s="40"/>
      <c r="I11549" s="10"/>
      <c r="J11549" s="9"/>
      <c r="K11549" s="53"/>
      <c r="L11549" s="54"/>
      <c r="P11549" s="17"/>
      <c r="Q11549" s="17"/>
      <c r="T11549" s="17"/>
      <c r="U11549" s="17"/>
      <c r="V11549" s="17"/>
    </row>
    <row r="11550" spans="3:22">
      <c r="C11550" s="3"/>
      <c r="E11550" s="2"/>
      <c r="H11550" s="40"/>
      <c r="I11550" s="10"/>
      <c r="J11550" s="9"/>
      <c r="K11550" s="53"/>
      <c r="L11550" s="54"/>
      <c r="P11550" s="17"/>
      <c r="Q11550" s="17"/>
      <c r="T11550" s="17"/>
      <c r="U11550" s="17"/>
      <c r="V11550" s="17"/>
    </row>
    <row r="11551" spans="3:22">
      <c r="C11551" s="3"/>
      <c r="E11551" s="2"/>
      <c r="H11551" s="40"/>
      <c r="I11551" s="10"/>
      <c r="J11551" s="9"/>
      <c r="K11551" s="53"/>
      <c r="L11551" s="54"/>
      <c r="P11551" s="17"/>
      <c r="Q11551" s="17"/>
      <c r="T11551" s="17"/>
      <c r="U11551" s="17"/>
      <c r="V11551" s="17"/>
    </row>
    <row r="11552" spans="3:22">
      <c r="C11552" s="3"/>
      <c r="E11552" s="2"/>
      <c r="H11552" s="40"/>
      <c r="I11552" s="10"/>
      <c r="J11552" s="9"/>
      <c r="K11552" s="53"/>
      <c r="L11552" s="54"/>
      <c r="P11552" s="17"/>
      <c r="Q11552" s="17"/>
      <c r="T11552" s="17"/>
      <c r="U11552" s="17"/>
      <c r="V11552" s="17"/>
    </row>
    <row r="11553" spans="3:25">
      <c r="C11553" s="3"/>
      <c r="E11553" s="2"/>
      <c r="H11553" s="40"/>
      <c r="I11553" s="10"/>
      <c r="J11553" s="9"/>
      <c r="K11553" s="53"/>
      <c r="L11553" s="54"/>
      <c r="P11553" s="17"/>
      <c r="Q11553" s="17"/>
      <c r="T11553" s="17"/>
      <c r="U11553" s="17"/>
      <c r="V11553" s="17"/>
    </row>
    <row r="11554" spans="3:25">
      <c r="C11554" s="3"/>
      <c r="E11554" s="2"/>
      <c r="H11554" s="40"/>
      <c r="I11554" s="10"/>
      <c r="J11554" s="9"/>
      <c r="K11554" s="53"/>
      <c r="L11554" s="54"/>
      <c r="P11554" s="17"/>
      <c r="Q11554" s="17"/>
      <c r="T11554" s="17"/>
      <c r="U11554" s="17"/>
      <c r="V11554" s="17"/>
    </row>
    <row r="11555" spans="3:25">
      <c r="C11555" s="3"/>
      <c r="E11555" s="2"/>
      <c r="H11555" s="40"/>
      <c r="I11555" s="10"/>
      <c r="J11555" s="9"/>
      <c r="K11555" s="53"/>
      <c r="L11555" s="54"/>
      <c r="P11555" s="17"/>
      <c r="Q11555" s="17"/>
      <c r="T11555" s="17"/>
      <c r="U11555" s="17"/>
      <c r="V11555" s="17"/>
    </row>
    <row r="11556" spans="3:25">
      <c r="C11556" s="3"/>
      <c r="E11556" s="2"/>
      <c r="H11556" s="40"/>
      <c r="I11556" s="10"/>
      <c r="J11556" s="9"/>
      <c r="K11556" s="53"/>
      <c r="L11556" s="54"/>
      <c r="P11556" s="17"/>
      <c r="Q11556" s="17"/>
      <c r="T11556" s="17"/>
      <c r="U11556" s="17"/>
      <c r="V11556" s="17"/>
    </row>
    <row r="11557" spans="3:25">
      <c r="C11557" s="3"/>
      <c r="E11557" s="2"/>
      <c r="H11557" s="40"/>
      <c r="I11557" s="10"/>
      <c r="J11557" s="9"/>
      <c r="K11557" s="53"/>
      <c r="L11557" s="54"/>
      <c r="P11557" s="17"/>
      <c r="Q11557" s="17"/>
      <c r="T11557" s="17"/>
      <c r="U11557" s="17"/>
      <c r="V11557" s="17"/>
    </row>
    <row r="11558" spans="3:25">
      <c r="C11558" s="3"/>
      <c r="E11558" s="2"/>
      <c r="H11558" s="40"/>
      <c r="I11558" s="10"/>
      <c r="J11558" s="9"/>
      <c r="K11558" s="53"/>
      <c r="L11558" s="54"/>
      <c r="P11558" s="17"/>
      <c r="Q11558" s="17"/>
      <c r="T11558" s="17"/>
      <c r="U11558" s="17"/>
      <c r="V11558" s="17"/>
    </row>
    <row r="11559" spans="3:25">
      <c r="C11559" s="3"/>
      <c r="E11559" s="2"/>
      <c r="H11559" s="40"/>
      <c r="I11559" s="10"/>
      <c r="J11559" s="9"/>
      <c r="K11559" s="53"/>
      <c r="L11559" s="54"/>
      <c r="P11559" s="17"/>
      <c r="Q11559" s="17"/>
      <c r="T11559" s="17"/>
      <c r="U11559" s="17"/>
      <c r="V11559" s="17"/>
    </row>
    <row r="11560" spans="3:25">
      <c r="C11560" s="3"/>
      <c r="E11560" s="2"/>
      <c r="H11560" s="40"/>
      <c r="I11560" s="10"/>
      <c r="J11560" s="9"/>
      <c r="K11560" s="53"/>
      <c r="L11560" s="54"/>
      <c r="P11560" s="17"/>
      <c r="Q11560" s="17"/>
      <c r="T11560" s="17"/>
      <c r="U11560" s="17"/>
      <c r="V11560" s="17"/>
    </row>
    <row r="11561" spans="3:25">
      <c r="C11561" s="3"/>
      <c r="E11561" s="2"/>
      <c r="H11561" s="40"/>
      <c r="I11561" s="10"/>
      <c r="J11561" s="9"/>
      <c r="K11561" s="53"/>
      <c r="L11561" s="54"/>
      <c r="P11561" s="17"/>
      <c r="Q11561" s="17"/>
      <c r="T11561" s="17"/>
      <c r="U11561" s="17"/>
      <c r="V11561" s="17"/>
    </row>
    <row r="11562" spans="3:25">
      <c r="C11562" s="3"/>
      <c r="E11562" s="2"/>
      <c r="H11562" s="40"/>
      <c r="I11562" s="10"/>
      <c r="J11562" s="9"/>
      <c r="K11562" s="53"/>
      <c r="L11562" s="54"/>
      <c r="P11562" s="17"/>
      <c r="Q11562" s="17"/>
      <c r="T11562" s="17"/>
      <c r="U11562" s="17"/>
      <c r="V11562" s="17"/>
    </row>
    <row r="11563" spans="3:25">
      <c r="C11563" s="3"/>
      <c r="E11563" s="2"/>
      <c r="H11563" s="40"/>
      <c r="I11563" s="10"/>
      <c r="J11563" s="9"/>
      <c r="K11563" s="53"/>
      <c r="L11563" s="54"/>
      <c r="P11563" s="17"/>
      <c r="Q11563" s="17"/>
      <c r="T11563" s="17"/>
      <c r="U11563" s="17"/>
      <c r="V11563" s="17"/>
    </row>
    <row r="11564" spans="3:25">
      <c r="C11564" s="3"/>
      <c r="E11564" s="2"/>
      <c r="H11564" s="40"/>
      <c r="I11564" s="10"/>
      <c r="J11564" s="9"/>
      <c r="K11564" s="53"/>
      <c r="L11564" s="54"/>
      <c r="P11564" s="17"/>
      <c r="Q11564" s="17"/>
      <c r="T11564" s="17"/>
      <c r="U11564" s="17"/>
      <c r="V11564" s="17"/>
    </row>
    <row r="11565" spans="3:25">
      <c r="C11565" s="3"/>
      <c r="E11565" s="2"/>
      <c r="H11565" s="40"/>
      <c r="I11565" s="10"/>
      <c r="J11565" s="9"/>
      <c r="K11565" s="53"/>
      <c r="L11565" s="54"/>
      <c r="P11565" s="17"/>
      <c r="T11565" s="17"/>
      <c r="U11565" s="17"/>
      <c r="V11565" s="17"/>
    </row>
    <row r="11566" spans="3:25">
      <c r="C11566" s="3"/>
      <c r="E11566" s="2"/>
      <c r="H11566" s="40"/>
      <c r="I11566" s="10"/>
      <c r="J11566" s="9"/>
      <c r="K11566" s="53"/>
      <c r="L11566" s="54"/>
      <c r="P11566" s="17"/>
      <c r="T11566" s="17"/>
      <c r="U11566" s="17"/>
      <c r="V11566" s="17"/>
    </row>
    <row r="11567" spans="3:25">
      <c r="C11567" s="3"/>
      <c r="E11567" s="2"/>
      <c r="H11567" s="40"/>
      <c r="I11567" s="10"/>
      <c r="J11567" s="9"/>
      <c r="K11567" s="53"/>
      <c r="L11567" s="54"/>
      <c r="P11567" s="17"/>
      <c r="T11567" s="17"/>
      <c r="U11567" s="17"/>
      <c r="V11567" s="17"/>
      <c r="Y11567" s="23"/>
    </row>
    <row r="11568" spans="3:25">
      <c r="C11568" s="3"/>
      <c r="E11568" s="2"/>
      <c r="H11568" s="40"/>
      <c r="I11568" s="10"/>
      <c r="J11568" s="9"/>
      <c r="K11568" s="53"/>
      <c r="L11568" s="54"/>
      <c r="P11568" s="17"/>
      <c r="T11568" s="17"/>
      <c r="U11568" s="17"/>
      <c r="V11568" s="17"/>
    </row>
    <row r="11569" spans="3:22">
      <c r="C11569" s="3"/>
      <c r="E11569" s="2"/>
      <c r="H11569" s="40"/>
      <c r="I11569" s="10"/>
      <c r="J11569" s="9"/>
      <c r="K11569" s="53"/>
      <c r="L11569" s="54"/>
      <c r="P11569" s="17"/>
      <c r="T11569" s="17"/>
      <c r="U11569" s="17"/>
      <c r="V11569" s="17"/>
    </row>
    <row r="11570" spans="3:22">
      <c r="C11570" s="3"/>
      <c r="E11570" s="2"/>
      <c r="H11570" s="40"/>
      <c r="I11570" s="10"/>
      <c r="J11570" s="9"/>
      <c r="K11570" s="53"/>
      <c r="L11570" s="54"/>
      <c r="P11570" s="17"/>
      <c r="T11570" s="17"/>
      <c r="U11570" s="17"/>
      <c r="V11570" s="17"/>
    </row>
    <row r="11571" spans="3:22">
      <c r="C11571" s="3"/>
      <c r="E11571" s="2"/>
      <c r="H11571" s="40"/>
      <c r="I11571" s="10"/>
      <c r="J11571" s="9"/>
      <c r="K11571" s="53"/>
      <c r="L11571" s="54"/>
      <c r="P11571" s="17"/>
      <c r="T11571" s="17"/>
      <c r="U11571" s="17"/>
      <c r="V11571" s="17"/>
    </row>
    <row r="11572" spans="3:22">
      <c r="C11572" s="3"/>
      <c r="E11572" s="2"/>
      <c r="H11572" s="40"/>
      <c r="I11572" s="10"/>
      <c r="J11572" s="9"/>
      <c r="K11572" s="53"/>
      <c r="L11572" s="54"/>
      <c r="P11572" s="17"/>
      <c r="T11572" s="17"/>
      <c r="U11572" s="17"/>
      <c r="V11572" s="17"/>
    </row>
    <row r="11573" spans="3:22">
      <c r="C11573" s="3"/>
      <c r="E11573" s="2"/>
      <c r="H11573" s="40"/>
      <c r="I11573" s="10"/>
      <c r="J11573" s="9"/>
      <c r="K11573" s="53"/>
      <c r="L11573" s="54"/>
      <c r="P11573" s="17"/>
      <c r="T11573" s="17"/>
      <c r="U11573" s="17"/>
      <c r="V11573" s="17"/>
    </row>
    <row r="11574" spans="3:22">
      <c r="C11574" s="3"/>
      <c r="E11574" s="2"/>
      <c r="H11574" s="40"/>
      <c r="I11574" s="10"/>
      <c r="J11574" s="9"/>
      <c r="K11574" s="53"/>
      <c r="L11574" s="54"/>
      <c r="P11574" s="17"/>
      <c r="T11574" s="17"/>
      <c r="U11574" s="17"/>
      <c r="V11574" s="17"/>
    </row>
    <row r="11575" spans="3:22">
      <c r="C11575" s="3"/>
      <c r="E11575" s="2"/>
      <c r="H11575" s="40"/>
      <c r="I11575" s="10"/>
      <c r="J11575" s="9"/>
      <c r="K11575" s="53"/>
      <c r="L11575" s="54"/>
      <c r="P11575" s="17"/>
      <c r="T11575" s="17"/>
      <c r="U11575" s="17"/>
      <c r="V11575" s="17"/>
    </row>
    <row r="11576" spans="3:22">
      <c r="C11576" s="3"/>
      <c r="E11576" s="2"/>
      <c r="H11576" s="40"/>
      <c r="I11576" s="10"/>
      <c r="J11576" s="9"/>
      <c r="K11576" s="53"/>
      <c r="L11576" s="54"/>
      <c r="P11576" s="17"/>
      <c r="T11576" s="17"/>
      <c r="U11576" s="17"/>
      <c r="V11576" s="17"/>
    </row>
    <row r="11577" spans="3:22">
      <c r="C11577" s="3"/>
      <c r="E11577" s="2"/>
      <c r="H11577" s="40"/>
      <c r="I11577" s="10"/>
      <c r="J11577" s="9"/>
      <c r="K11577" s="53"/>
      <c r="L11577" s="54"/>
      <c r="P11577" s="17"/>
      <c r="T11577" s="17"/>
      <c r="U11577" s="17"/>
      <c r="V11577" s="17"/>
    </row>
    <row r="11578" spans="3:22">
      <c r="C11578" s="3"/>
      <c r="E11578" s="2"/>
      <c r="H11578" s="40"/>
      <c r="I11578" s="10"/>
      <c r="J11578" s="9"/>
      <c r="K11578" s="53"/>
      <c r="L11578" s="54"/>
      <c r="P11578" s="17"/>
      <c r="T11578" s="17"/>
      <c r="U11578" s="17"/>
      <c r="V11578" s="17"/>
    </row>
    <row r="11579" spans="3:22">
      <c r="C11579" s="3"/>
      <c r="E11579" s="2"/>
      <c r="H11579" s="40"/>
      <c r="I11579" s="10"/>
      <c r="J11579" s="9"/>
      <c r="K11579" s="53"/>
      <c r="L11579" s="54"/>
      <c r="P11579" s="17"/>
      <c r="T11579" s="17"/>
      <c r="U11579" s="17"/>
      <c r="V11579" s="17"/>
    </row>
    <row r="11580" spans="3:22">
      <c r="C11580" s="3"/>
      <c r="E11580" s="2"/>
      <c r="H11580" s="40"/>
      <c r="I11580" s="10"/>
      <c r="J11580" s="9"/>
      <c r="K11580" s="53"/>
      <c r="L11580" s="54"/>
      <c r="P11580" s="17"/>
      <c r="T11580" s="17"/>
      <c r="U11580" s="17"/>
      <c r="V11580" s="17"/>
    </row>
    <row r="11581" spans="3:22">
      <c r="C11581" s="3"/>
      <c r="E11581" s="2"/>
      <c r="H11581" s="40"/>
      <c r="I11581" s="10"/>
      <c r="J11581" s="9"/>
      <c r="K11581" s="53"/>
      <c r="L11581" s="54"/>
      <c r="P11581" s="17"/>
      <c r="T11581" s="17"/>
      <c r="U11581" s="17"/>
      <c r="V11581" s="17"/>
    </row>
    <row r="11582" spans="3:22">
      <c r="C11582" s="3"/>
      <c r="E11582" s="2"/>
      <c r="H11582" s="40"/>
      <c r="I11582" s="10"/>
      <c r="J11582" s="9"/>
      <c r="K11582" s="53"/>
      <c r="L11582" s="54"/>
      <c r="P11582" s="17"/>
      <c r="T11582" s="17"/>
      <c r="U11582" s="17"/>
      <c r="V11582" s="17"/>
    </row>
    <row r="11583" spans="3:22">
      <c r="C11583" s="3"/>
      <c r="E11583" s="2"/>
      <c r="H11583" s="40"/>
      <c r="I11583" s="10"/>
      <c r="J11583" s="9"/>
      <c r="K11583" s="53"/>
      <c r="L11583" s="54"/>
      <c r="P11583" s="17"/>
      <c r="T11583" s="17"/>
      <c r="U11583" s="17"/>
      <c r="V11583" s="17"/>
    </row>
    <row r="11584" spans="3:22">
      <c r="C11584" s="3"/>
      <c r="E11584" s="2"/>
      <c r="H11584" s="40"/>
      <c r="I11584" s="10"/>
      <c r="J11584" s="9"/>
      <c r="K11584" s="53"/>
      <c r="L11584" s="54"/>
      <c r="P11584" s="17"/>
      <c r="T11584" s="17"/>
      <c r="U11584" s="17"/>
      <c r="V11584" s="17"/>
    </row>
    <row r="11585" spans="3:22">
      <c r="C11585" s="3"/>
      <c r="E11585" s="2"/>
      <c r="H11585" s="40"/>
      <c r="I11585" s="10"/>
      <c r="J11585" s="9"/>
      <c r="K11585" s="53"/>
      <c r="L11585" s="54"/>
      <c r="P11585" s="17"/>
      <c r="T11585" s="17"/>
      <c r="U11585" s="17"/>
      <c r="V11585" s="17"/>
    </row>
    <row r="11586" spans="3:22">
      <c r="C11586" s="3"/>
      <c r="E11586" s="2"/>
      <c r="H11586" s="40"/>
      <c r="I11586" s="10"/>
      <c r="J11586" s="9"/>
      <c r="K11586" s="53"/>
      <c r="L11586" s="54"/>
      <c r="P11586" s="17"/>
      <c r="T11586" s="17"/>
      <c r="U11586" s="17"/>
      <c r="V11586" s="17"/>
    </row>
    <row r="11587" spans="3:22">
      <c r="C11587" s="3"/>
      <c r="E11587" s="2"/>
      <c r="H11587" s="40"/>
      <c r="I11587" s="10"/>
      <c r="J11587" s="9"/>
      <c r="K11587" s="53"/>
      <c r="L11587" s="54"/>
      <c r="P11587" s="17"/>
      <c r="T11587" s="17"/>
      <c r="U11587" s="17"/>
      <c r="V11587" s="17"/>
    </row>
    <row r="11588" spans="3:22">
      <c r="C11588" s="3"/>
      <c r="E11588" s="2"/>
      <c r="H11588" s="40"/>
      <c r="I11588" s="10"/>
      <c r="J11588" s="9"/>
      <c r="K11588" s="53"/>
      <c r="L11588" s="54"/>
      <c r="P11588" s="17"/>
      <c r="T11588" s="17"/>
      <c r="U11588" s="17"/>
      <c r="V11588" s="17"/>
    </row>
    <row r="11589" spans="3:22">
      <c r="C11589" s="3"/>
      <c r="E11589" s="2"/>
      <c r="H11589" s="40"/>
      <c r="I11589" s="10"/>
      <c r="J11589" s="9"/>
      <c r="K11589" s="53"/>
      <c r="L11589" s="54"/>
      <c r="P11589" s="17"/>
      <c r="T11589" s="17"/>
      <c r="U11589" s="17"/>
      <c r="V11589" s="17"/>
    </row>
    <row r="11590" spans="3:22">
      <c r="C11590" s="3"/>
      <c r="E11590" s="2"/>
      <c r="H11590" s="40"/>
      <c r="I11590" s="10"/>
      <c r="J11590" s="9"/>
      <c r="K11590" s="53"/>
      <c r="L11590" s="54"/>
      <c r="P11590" s="17"/>
      <c r="T11590" s="17"/>
      <c r="U11590" s="17"/>
      <c r="V11590" s="17"/>
    </row>
    <row r="11591" spans="3:22">
      <c r="C11591" s="3"/>
      <c r="E11591" s="2"/>
      <c r="H11591" s="40"/>
      <c r="I11591" s="10"/>
      <c r="J11591" s="9"/>
      <c r="K11591" s="53"/>
      <c r="L11591" s="54"/>
      <c r="P11591" s="17"/>
      <c r="T11591" s="17"/>
      <c r="U11591" s="17"/>
      <c r="V11591" s="17"/>
    </row>
    <row r="11592" spans="3:22">
      <c r="C11592" s="3"/>
      <c r="E11592" s="2"/>
      <c r="H11592" s="40"/>
      <c r="I11592" s="10"/>
      <c r="J11592" s="9"/>
      <c r="K11592" s="53"/>
      <c r="L11592" s="54"/>
      <c r="P11592" s="17"/>
      <c r="T11592" s="17"/>
      <c r="U11592" s="17"/>
      <c r="V11592" s="17"/>
    </row>
    <row r="11593" spans="3:22">
      <c r="C11593" s="3"/>
      <c r="E11593" s="2"/>
      <c r="H11593" s="40"/>
      <c r="I11593" s="10"/>
      <c r="J11593" s="9"/>
      <c r="K11593" s="53"/>
      <c r="L11593" s="54"/>
      <c r="P11593" s="17"/>
      <c r="T11593" s="17"/>
      <c r="U11593" s="17"/>
      <c r="V11593" s="17"/>
    </row>
    <row r="11594" spans="3:22">
      <c r="C11594" s="3"/>
      <c r="E11594" s="2"/>
      <c r="H11594" s="40"/>
      <c r="I11594" s="10"/>
      <c r="J11594" s="9"/>
      <c r="K11594" s="53"/>
      <c r="L11594" s="54"/>
      <c r="P11594" s="17"/>
      <c r="T11594" s="17"/>
      <c r="U11594" s="17"/>
      <c r="V11594" s="17"/>
    </row>
    <row r="11595" spans="3:22">
      <c r="C11595" s="3"/>
      <c r="E11595" s="2"/>
      <c r="H11595" s="40"/>
      <c r="I11595" s="10"/>
      <c r="J11595" s="9"/>
      <c r="K11595" s="53"/>
      <c r="L11595" s="54"/>
      <c r="P11595" s="17"/>
      <c r="T11595" s="17"/>
      <c r="U11595" s="17"/>
      <c r="V11595" s="17"/>
    </row>
    <row r="11596" spans="3:22">
      <c r="C11596" s="3"/>
      <c r="E11596" s="2"/>
      <c r="H11596" s="40"/>
      <c r="I11596" s="10"/>
      <c r="J11596" s="9"/>
      <c r="K11596" s="53"/>
      <c r="L11596" s="54"/>
      <c r="P11596" s="17"/>
      <c r="T11596" s="17"/>
      <c r="U11596" s="17"/>
      <c r="V11596" s="17"/>
    </row>
    <row r="11597" spans="3:22">
      <c r="C11597" s="3"/>
      <c r="E11597" s="2"/>
      <c r="H11597" s="40"/>
      <c r="I11597" s="10"/>
      <c r="J11597" s="9"/>
      <c r="K11597" s="53"/>
      <c r="L11597" s="54"/>
      <c r="P11597" s="17"/>
      <c r="T11597" s="17"/>
      <c r="U11597" s="17"/>
      <c r="V11597" s="17"/>
    </row>
    <row r="11598" spans="3:22">
      <c r="C11598" s="3"/>
      <c r="E11598" s="2"/>
      <c r="H11598" s="40"/>
      <c r="I11598" s="10"/>
      <c r="J11598" s="9"/>
      <c r="K11598" s="53"/>
      <c r="L11598" s="54"/>
      <c r="P11598" s="17"/>
      <c r="T11598" s="17"/>
      <c r="U11598" s="17"/>
      <c r="V11598" s="17"/>
    </row>
    <row r="11599" spans="3:22">
      <c r="C11599" s="3"/>
      <c r="E11599" s="2"/>
      <c r="H11599" s="40"/>
      <c r="I11599" s="10"/>
      <c r="J11599" s="9"/>
      <c r="K11599" s="53"/>
      <c r="L11599" s="54"/>
      <c r="P11599" s="17"/>
      <c r="T11599" s="17"/>
      <c r="U11599" s="17"/>
      <c r="V11599" s="17"/>
    </row>
    <row r="11600" spans="3:22">
      <c r="C11600" s="3"/>
      <c r="E11600" s="2"/>
      <c r="H11600" s="40"/>
      <c r="I11600" s="10"/>
      <c r="J11600" s="9"/>
      <c r="K11600" s="53"/>
      <c r="L11600" s="54"/>
      <c r="P11600" s="17"/>
      <c r="T11600" s="17"/>
      <c r="U11600" s="17"/>
      <c r="V11600" s="17"/>
    </row>
    <row r="11601" spans="3:22">
      <c r="C11601" s="3"/>
      <c r="E11601" s="2"/>
      <c r="H11601" s="40"/>
      <c r="I11601" s="10"/>
      <c r="J11601" s="9"/>
      <c r="K11601" s="53"/>
      <c r="L11601" s="54"/>
      <c r="P11601" s="17"/>
      <c r="T11601" s="17"/>
      <c r="U11601" s="17"/>
      <c r="V11601" s="17"/>
    </row>
    <row r="11602" spans="3:22">
      <c r="C11602" s="3"/>
      <c r="E11602" s="2"/>
      <c r="H11602" s="40"/>
      <c r="I11602" s="10"/>
      <c r="J11602" s="9"/>
      <c r="K11602" s="53"/>
      <c r="L11602" s="54"/>
      <c r="P11602" s="17"/>
      <c r="T11602" s="17"/>
      <c r="U11602" s="17"/>
      <c r="V11602" s="17"/>
    </row>
    <row r="11603" spans="3:22">
      <c r="C11603" s="3"/>
      <c r="E11603" s="2"/>
      <c r="H11603" s="40"/>
      <c r="I11603" s="10"/>
      <c r="J11603" s="9"/>
      <c r="K11603" s="53"/>
      <c r="L11603" s="54"/>
      <c r="P11603" s="17"/>
      <c r="T11603" s="17"/>
      <c r="U11603" s="17"/>
      <c r="V11603" s="17"/>
    </row>
    <row r="11604" spans="3:22">
      <c r="C11604" s="3"/>
      <c r="E11604" s="2"/>
      <c r="H11604" s="40"/>
      <c r="I11604" s="10"/>
      <c r="J11604" s="9"/>
      <c r="K11604" s="53"/>
      <c r="L11604" s="54"/>
      <c r="P11604" s="17"/>
      <c r="T11604" s="17"/>
      <c r="U11604" s="17"/>
      <c r="V11604" s="17"/>
    </row>
    <row r="11605" spans="3:22">
      <c r="C11605" s="3"/>
      <c r="E11605" s="2"/>
      <c r="H11605" s="40"/>
      <c r="I11605" s="10"/>
      <c r="J11605" s="9"/>
      <c r="K11605" s="53"/>
      <c r="L11605" s="54"/>
      <c r="P11605" s="17"/>
      <c r="T11605" s="17"/>
      <c r="U11605" s="17"/>
      <c r="V11605" s="17"/>
    </row>
    <row r="11606" spans="3:22">
      <c r="C11606" s="3"/>
      <c r="E11606" s="2"/>
      <c r="H11606" s="40"/>
      <c r="I11606" s="10"/>
      <c r="J11606" s="9"/>
      <c r="K11606" s="53"/>
      <c r="L11606" s="54"/>
      <c r="P11606" s="17"/>
      <c r="T11606" s="17"/>
      <c r="U11606" s="17"/>
      <c r="V11606" s="17"/>
    </row>
    <row r="11607" spans="3:22">
      <c r="C11607" s="3"/>
      <c r="E11607" s="2"/>
      <c r="H11607" s="40"/>
      <c r="I11607" s="10"/>
      <c r="J11607" s="9"/>
      <c r="K11607" s="53"/>
      <c r="L11607" s="54"/>
      <c r="P11607" s="17"/>
      <c r="T11607" s="17"/>
      <c r="U11607" s="17"/>
      <c r="V11607" s="17"/>
    </row>
    <row r="11608" spans="3:22">
      <c r="C11608" s="3"/>
      <c r="E11608" s="2"/>
      <c r="H11608" s="40"/>
      <c r="I11608" s="10"/>
      <c r="J11608" s="9"/>
      <c r="K11608" s="53"/>
      <c r="L11608" s="54"/>
      <c r="P11608" s="17"/>
      <c r="T11608" s="17"/>
      <c r="U11608" s="17"/>
      <c r="V11608" s="17"/>
    </row>
    <row r="11609" spans="3:22">
      <c r="C11609" s="3"/>
      <c r="E11609" s="2"/>
      <c r="H11609" s="40"/>
      <c r="I11609" s="10"/>
      <c r="J11609" s="9"/>
      <c r="K11609" s="53"/>
      <c r="L11609" s="54"/>
      <c r="P11609" s="17"/>
      <c r="T11609" s="17"/>
      <c r="U11609" s="17"/>
      <c r="V11609" s="17"/>
    </row>
    <row r="11610" spans="3:22">
      <c r="C11610" s="3"/>
      <c r="E11610" s="2"/>
      <c r="H11610" s="40"/>
      <c r="I11610" s="10"/>
      <c r="J11610" s="9"/>
      <c r="K11610" s="53"/>
      <c r="L11610" s="54"/>
      <c r="P11610" s="17"/>
      <c r="T11610" s="17"/>
      <c r="U11610" s="17"/>
      <c r="V11610" s="17"/>
    </row>
    <row r="11611" spans="3:22">
      <c r="C11611" s="3"/>
      <c r="E11611" s="2"/>
      <c r="H11611" s="40"/>
      <c r="I11611" s="10"/>
      <c r="J11611" s="9"/>
      <c r="K11611" s="53"/>
      <c r="L11611" s="54"/>
      <c r="P11611" s="17"/>
      <c r="T11611" s="17"/>
      <c r="U11611" s="17"/>
      <c r="V11611" s="17"/>
    </row>
    <row r="11612" spans="3:22">
      <c r="C11612" s="3"/>
      <c r="E11612" s="2"/>
      <c r="H11612" s="40"/>
      <c r="I11612" s="10"/>
      <c r="J11612" s="9"/>
      <c r="K11612" s="53"/>
      <c r="L11612" s="54"/>
      <c r="P11612" s="17"/>
      <c r="T11612" s="17"/>
      <c r="U11612" s="17"/>
      <c r="V11612" s="17"/>
    </row>
    <row r="11613" spans="3:22">
      <c r="C11613" s="3"/>
      <c r="E11613" s="2"/>
      <c r="H11613" s="40"/>
      <c r="I11613" s="10"/>
      <c r="J11613" s="9"/>
      <c r="K11613" s="53"/>
      <c r="L11613" s="54"/>
      <c r="P11613" s="17"/>
      <c r="T11613" s="17"/>
      <c r="U11613" s="17"/>
      <c r="V11613" s="17"/>
    </row>
    <row r="11614" spans="3:22">
      <c r="C11614" s="3"/>
      <c r="E11614" s="2"/>
      <c r="H11614" s="40"/>
      <c r="I11614" s="10"/>
      <c r="J11614" s="9"/>
      <c r="K11614" s="53"/>
      <c r="L11614" s="54"/>
      <c r="P11614" s="17"/>
      <c r="T11614" s="17"/>
      <c r="U11614" s="17"/>
      <c r="V11614" s="17"/>
    </row>
    <row r="11615" spans="3:22">
      <c r="C11615" s="3"/>
      <c r="E11615" s="2"/>
      <c r="H11615" s="40"/>
      <c r="I11615" s="10"/>
      <c r="J11615" s="9"/>
      <c r="K11615" s="53"/>
      <c r="L11615" s="54"/>
      <c r="P11615" s="17"/>
      <c r="T11615" s="17"/>
      <c r="U11615" s="17"/>
      <c r="V11615" s="17"/>
    </row>
    <row r="11616" spans="3:22">
      <c r="C11616" s="3"/>
      <c r="E11616" s="2"/>
      <c r="H11616" s="40"/>
      <c r="I11616" s="10"/>
      <c r="J11616" s="9"/>
      <c r="K11616" s="53"/>
      <c r="L11616" s="54"/>
      <c r="P11616" s="17"/>
      <c r="T11616" s="17"/>
      <c r="U11616" s="17"/>
      <c r="V11616" s="17"/>
    </row>
    <row r="11617" spans="3:22">
      <c r="C11617" s="3"/>
      <c r="E11617" s="2"/>
      <c r="H11617" s="40"/>
      <c r="I11617" s="10"/>
      <c r="J11617" s="9"/>
      <c r="K11617" s="53"/>
      <c r="L11617" s="54"/>
      <c r="P11617" s="17"/>
      <c r="T11617" s="17"/>
      <c r="U11617" s="17"/>
      <c r="V11617" s="17"/>
    </row>
    <row r="11618" spans="3:22">
      <c r="C11618" s="3"/>
      <c r="E11618" s="2"/>
      <c r="H11618" s="40"/>
      <c r="I11618" s="10"/>
      <c r="J11618" s="9"/>
      <c r="K11618" s="53"/>
      <c r="L11618" s="54"/>
      <c r="P11618" s="17"/>
      <c r="T11618" s="17"/>
      <c r="U11618" s="17"/>
      <c r="V11618" s="17"/>
    </row>
    <row r="11619" spans="3:22">
      <c r="C11619" s="3"/>
      <c r="E11619" s="2"/>
      <c r="H11619" s="40"/>
      <c r="I11619" s="10"/>
      <c r="J11619" s="9"/>
      <c r="K11619" s="53"/>
      <c r="L11619" s="54"/>
      <c r="P11619" s="17"/>
      <c r="T11619" s="17"/>
      <c r="U11619" s="17"/>
      <c r="V11619" s="17"/>
    </row>
    <row r="11620" spans="3:22">
      <c r="C11620" s="3"/>
      <c r="E11620" s="2"/>
      <c r="H11620" s="40"/>
      <c r="I11620" s="10"/>
      <c r="J11620" s="9"/>
      <c r="K11620" s="53"/>
      <c r="L11620" s="54"/>
      <c r="P11620" s="17"/>
      <c r="T11620" s="17"/>
      <c r="U11620" s="17"/>
      <c r="V11620" s="17"/>
    </row>
    <row r="11621" spans="3:22">
      <c r="C11621" s="3"/>
      <c r="E11621" s="2"/>
      <c r="H11621" s="40"/>
      <c r="I11621" s="10"/>
      <c r="J11621" s="9"/>
      <c r="K11621" s="53"/>
      <c r="L11621" s="54"/>
      <c r="P11621" s="17"/>
      <c r="T11621" s="17"/>
      <c r="U11621" s="17"/>
      <c r="V11621" s="17"/>
    </row>
    <row r="11622" spans="3:22">
      <c r="C11622" s="3"/>
      <c r="E11622" s="2"/>
      <c r="H11622" s="40"/>
      <c r="I11622" s="10"/>
      <c r="J11622" s="9"/>
      <c r="K11622" s="53"/>
      <c r="L11622" s="54"/>
      <c r="P11622" s="17"/>
      <c r="T11622" s="17"/>
      <c r="U11622" s="17"/>
      <c r="V11622" s="17"/>
    </row>
    <row r="11623" spans="3:22">
      <c r="C11623" s="3"/>
      <c r="E11623" s="2"/>
      <c r="H11623" s="40"/>
      <c r="I11623" s="10"/>
      <c r="J11623" s="9"/>
      <c r="K11623" s="53"/>
      <c r="L11623" s="54"/>
      <c r="P11623" s="17"/>
      <c r="T11623" s="17"/>
      <c r="U11623" s="17"/>
      <c r="V11623" s="17"/>
    </row>
    <row r="11624" spans="3:22">
      <c r="C11624" s="3"/>
      <c r="E11624" s="2"/>
      <c r="H11624" s="40"/>
      <c r="I11624" s="10"/>
      <c r="J11624" s="9"/>
      <c r="K11624" s="53"/>
      <c r="L11624" s="54"/>
      <c r="P11624" s="17"/>
      <c r="T11624" s="17"/>
      <c r="U11624" s="17"/>
      <c r="V11624" s="17"/>
    </row>
    <row r="11625" spans="3:22">
      <c r="C11625" s="3"/>
      <c r="E11625" s="2"/>
      <c r="H11625" s="40"/>
      <c r="I11625" s="10"/>
      <c r="J11625" s="9"/>
      <c r="K11625" s="53"/>
      <c r="L11625" s="54"/>
      <c r="P11625" s="17"/>
      <c r="T11625" s="17"/>
      <c r="U11625" s="17"/>
      <c r="V11625" s="17"/>
    </row>
    <row r="11626" spans="3:22">
      <c r="C11626" s="3"/>
      <c r="E11626" s="2"/>
      <c r="H11626" s="40"/>
      <c r="I11626" s="10"/>
      <c r="J11626" s="9"/>
      <c r="K11626" s="53"/>
      <c r="L11626" s="54"/>
      <c r="P11626" s="17"/>
      <c r="T11626" s="17"/>
      <c r="U11626" s="17"/>
      <c r="V11626" s="17"/>
    </row>
    <row r="11627" spans="3:22">
      <c r="C11627" s="3"/>
      <c r="E11627" s="2"/>
      <c r="H11627" s="40"/>
      <c r="I11627" s="10"/>
      <c r="J11627" s="9"/>
      <c r="K11627" s="53"/>
      <c r="L11627" s="54"/>
      <c r="P11627" s="17"/>
      <c r="T11627" s="17"/>
      <c r="U11627" s="17"/>
      <c r="V11627" s="17"/>
    </row>
    <row r="11628" spans="3:22">
      <c r="C11628" s="3"/>
      <c r="E11628" s="2"/>
      <c r="H11628" s="40"/>
      <c r="I11628" s="10"/>
      <c r="J11628" s="9"/>
      <c r="K11628" s="53"/>
      <c r="L11628" s="54"/>
      <c r="P11628" s="17"/>
      <c r="T11628" s="17"/>
      <c r="U11628" s="17"/>
      <c r="V11628" s="17"/>
    </row>
    <row r="11629" spans="3:22">
      <c r="C11629" s="3"/>
      <c r="E11629" s="2"/>
      <c r="H11629" s="40"/>
      <c r="I11629" s="10"/>
      <c r="J11629" s="9"/>
      <c r="K11629" s="53"/>
      <c r="L11629" s="54"/>
      <c r="P11629" s="17"/>
      <c r="T11629" s="17"/>
      <c r="U11629" s="17"/>
      <c r="V11629" s="17"/>
    </row>
    <row r="11630" spans="3:22">
      <c r="C11630" s="3"/>
      <c r="E11630" s="2"/>
      <c r="H11630" s="40"/>
      <c r="I11630" s="10"/>
      <c r="J11630" s="9"/>
      <c r="K11630" s="53"/>
      <c r="L11630" s="54"/>
      <c r="P11630" s="17"/>
      <c r="T11630" s="17"/>
      <c r="U11630" s="17"/>
      <c r="V11630" s="17"/>
    </row>
    <row r="11631" spans="3:22">
      <c r="C11631" s="3"/>
      <c r="E11631" s="2"/>
      <c r="H11631" s="40"/>
      <c r="I11631" s="10"/>
      <c r="J11631" s="9"/>
      <c r="K11631" s="53"/>
      <c r="L11631" s="54"/>
      <c r="P11631" s="17"/>
      <c r="T11631" s="17"/>
      <c r="U11631" s="17"/>
      <c r="V11631" s="17"/>
    </row>
    <row r="11632" spans="3:22">
      <c r="C11632" s="3"/>
      <c r="E11632" s="2"/>
      <c r="H11632" s="40"/>
      <c r="I11632" s="10"/>
      <c r="J11632" s="9"/>
      <c r="K11632" s="53"/>
      <c r="L11632" s="54"/>
      <c r="P11632" s="17"/>
      <c r="T11632" s="17"/>
      <c r="U11632" s="17"/>
      <c r="V11632" s="17"/>
    </row>
    <row r="11633" spans="3:22">
      <c r="C11633" s="3"/>
      <c r="E11633" s="2"/>
      <c r="H11633" s="40"/>
      <c r="I11633" s="10"/>
      <c r="J11633" s="9"/>
      <c r="K11633" s="53"/>
      <c r="L11633" s="54"/>
      <c r="P11633" s="17"/>
      <c r="T11633" s="17"/>
      <c r="U11633" s="17"/>
      <c r="V11633" s="17"/>
    </row>
    <row r="11634" spans="3:22">
      <c r="C11634" s="3"/>
      <c r="E11634" s="2"/>
      <c r="H11634" s="40"/>
      <c r="I11634" s="10"/>
      <c r="J11634" s="9"/>
      <c r="K11634" s="53"/>
      <c r="L11634" s="54"/>
      <c r="P11634" s="17"/>
      <c r="T11634" s="17"/>
      <c r="U11634" s="17"/>
      <c r="V11634" s="17"/>
    </row>
    <row r="11635" spans="3:22">
      <c r="C11635" s="3"/>
      <c r="E11635" s="2"/>
      <c r="H11635" s="40"/>
      <c r="I11635" s="10"/>
      <c r="J11635" s="9"/>
      <c r="K11635" s="53"/>
      <c r="L11635" s="54"/>
      <c r="P11635" s="17"/>
      <c r="T11635" s="17"/>
      <c r="U11635" s="17"/>
      <c r="V11635" s="17"/>
    </row>
    <row r="11636" spans="3:22">
      <c r="C11636" s="3"/>
      <c r="E11636" s="2"/>
      <c r="H11636" s="40"/>
      <c r="I11636" s="10"/>
      <c r="J11636" s="9"/>
      <c r="K11636" s="53"/>
      <c r="L11636" s="54"/>
      <c r="P11636" s="17"/>
      <c r="T11636" s="17"/>
      <c r="U11636" s="17"/>
      <c r="V11636" s="17"/>
    </row>
    <row r="11637" spans="3:22">
      <c r="C11637" s="3"/>
      <c r="E11637" s="2"/>
      <c r="H11637" s="40"/>
      <c r="I11637" s="10"/>
      <c r="J11637" s="9"/>
      <c r="K11637" s="53"/>
      <c r="L11637" s="54"/>
      <c r="P11637" s="17"/>
      <c r="T11637" s="17"/>
      <c r="U11637" s="17"/>
      <c r="V11637" s="17"/>
    </row>
    <row r="11638" spans="3:22">
      <c r="C11638" s="3"/>
      <c r="E11638" s="2"/>
      <c r="H11638" s="40"/>
      <c r="I11638" s="10"/>
      <c r="J11638" s="9"/>
      <c r="K11638" s="53"/>
      <c r="L11638" s="54"/>
      <c r="P11638" s="17"/>
      <c r="T11638" s="17"/>
      <c r="U11638" s="17"/>
      <c r="V11638" s="17"/>
    </row>
    <row r="11639" spans="3:22">
      <c r="C11639" s="3"/>
      <c r="E11639" s="2"/>
      <c r="H11639" s="40"/>
      <c r="I11639" s="10"/>
      <c r="J11639" s="9"/>
      <c r="K11639" s="53"/>
      <c r="L11639" s="54"/>
      <c r="P11639" s="17"/>
      <c r="T11639" s="17"/>
      <c r="U11639" s="17"/>
      <c r="V11639" s="17"/>
    </row>
    <row r="11640" spans="3:22">
      <c r="C11640" s="3"/>
      <c r="E11640" s="2"/>
      <c r="H11640" s="40"/>
      <c r="I11640" s="10"/>
      <c r="J11640" s="9"/>
      <c r="K11640" s="53"/>
      <c r="L11640" s="54"/>
      <c r="P11640" s="17"/>
      <c r="T11640" s="17"/>
      <c r="U11640" s="17"/>
      <c r="V11640" s="17"/>
    </row>
    <row r="11641" spans="3:22">
      <c r="C11641" s="3"/>
      <c r="E11641" s="2"/>
      <c r="H11641" s="40"/>
      <c r="I11641" s="10"/>
      <c r="J11641" s="9"/>
      <c r="K11641" s="53"/>
      <c r="L11641" s="54"/>
      <c r="P11641" s="17"/>
      <c r="T11641" s="17"/>
      <c r="U11641" s="17"/>
      <c r="V11641" s="17"/>
    </row>
    <row r="11642" spans="3:22">
      <c r="C11642" s="3"/>
      <c r="E11642" s="2"/>
      <c r="H11642" s="40"/>
      <c r="I11642" s="10"/>
      <c r="J11642" s="9"/>
      <c r="K11642" s="53"/>
      <c r="L11642" s="54"/>
      <c r="P11642" s="17"/>
      <c r="T11642" s="17"/>
      <c r="U11642" s="17"/>
      <c r="V11642" s="17"/>
    </row>
    <row r="11643" spans="3:22">
      <c r="C11643" s="3"/>
      <c r="E11643" s="2"/>
      <c r="H11643" s="40"/>
      <c r="I11643" s="10"/>
      <c r="J11643" s="9"/>
      <c r="K11643" s="53"/>
      <c r="L11643" s="54"/>
      <c r="P11643" s="17"/>
      <c r="T11643" s="17"/>
      <c r="U11643" s="17"/>
      <c r="V11643" s="17"/>
    </row>
    <row r="11644" spans="3:22">
      <c r="C11644" s="3"/>
      <c r="E11644" s="2"/>
      <c r="H11644" s="40"/>
      <c r="I11644" s="10"/>
      <c r="J11644" s="9"/>
      <c r="K11644" s="53"/>
      <c r="L11644" s="54"/>
      <c r="P11644" s="17"/>
      <c r="T11644" s="17"/>
      <c r="U11644" s="17"/>
      <c r="V11644" s="17"/>
    </row>
    <row r="11645" spans="3:22">
      <c r="C11645" s="3"/>
      <c r="E11645" s="2"/>
      <c r="H11645" s="40"/>
      <c r="I11645" s="10"/>
      <c r="J11645" s="9"/>
      <c r="K11645" s="53"/>
      <c r="L11645" s="54"/>
      <c r="P11645" s="17"/>
      <c r="T11645" s="17"/>
      <c r="U11645" s="17"/>
      <c r="V11645" s="17"/>
    </row>
    <row r="11646" spans="3:22">
      <c r="C11646" s="3"/>
      <c r="E11646" s="2"/>
      <c r="H11646" s="40"/>
      <c r="I11646" s="10"/>
      <c r="J11646" s="9"/>
      <c r="K11646" s="53"/>
      <c r="L11646" s="54"/>
      <c r="P11646" s="17"/>
      <c r="T11646" s="17"/>
      <c r="U11646" s="17"/>
      <c r="V11646" s="17"/>
    </row>
    <row r="11647" spans="3:22">
      <c r="C11647" s="3"/>
      <c r="E11647" s="2"/>
      <c r="H11647" s="40"/>
      <c r="I11647" s="10"/>
      <c r="J11647" s="9"/>
      <c r="K11647" s="53"/>
      <c r="L11647" s="54"/>
      <c r="P11647" s="17"/>
      <c r="T11647" s="17"/>
      <c r="U11647" s="17"/>
      <c r="V11647" s="17"/>
    </row>
    <row r="11648" spans="3:22">
      <c r="C11648" s="3"/>
      <c r="E11648" s="2"/>
      <c r="H11648" s="40"/>
      <c r="I11648" s="10"/>
      <c r="J11648" s="9"/>
      <c r="K11648" s="53"/>
      <c r="L11648" s="54"/>
      <c r="P11648" s="17"/>
      <c r="T11648" s="17"/>
      <c r="U11648" s="17"/>
      <c r="V11648" s="17"/>
    </row>
    <row r="11649" spans="3:22">
      <c r="C11649" s="3"/>
      <c r="E11649" s="2"/>
      <c r="H11649" s="40"/>
      <c r="I11649" s="10"/>
      <c r="J11649" s="9"/>
      <c r="K11649" s="53"/>
      <c r="L11649" s="54"/>
      <c r="P11649" s="17"/>
      <c r="T11649" s="17"/>
      <c r="U11649" s="17"/>
      <c r="V11649" s="17"/>
    </row>
    <row r="11650" spans="3:22">
      <c r="C11650" s="3"/>
      <c r="E11650" s="2"/>
      <c r="H11650" s="40"/>
      <c r="I11650" s="10"/>
      <c r="J11650" s="9"/>
      <c r="K11650" s="53"/>
      <c r="L11650" s="54"/>
      <c r="P11650" s="17"/>
      <c r="T11650" s="17"/>
      <c r="U11650" s="17"/>
      <c r="V11650" s="17"/>
    </row>
    <row r="11651" spans="3:22">
      <c r="C11651" s="3"/>
      <c r="E11651" s="2"/>
      <c r="H11651" s="40"/>
      <c r="I11651" s="10"/>
      <c r="J11651" s="9"/>
      <c r="K11651" s="53"/>
      <c r="L11651" s="54"/>
      <c r="P11651" s="17"/>
      <c r="T11651" s="17"/>
      <c r="U11651" s="17"/>
      <c r="V11651" s="17"/>
    </row>
    <row r="11652" spans="3:22">
      <c r="C11652" s="3"/>
      <c r="E11652" s="2"/>
      <c r="H11652" s="40"/>
      <c r="I11652" s="10"/>
      <c r="J11652" s="9"/>
      <c r="K11652" s="53"/>
      <c r="L11652" s="54"/>
      <c r="P11652" s="17"/>
      <c r="T11652" s="17"/>
      <c r="U11652" s="17"/>
      <c r="V11652" s="17"/>
    </row>
    <row r="11653" spans="3:22">
      <c r="C11653" s="3"/>
      <c r="E11653" s="2"/>
      <c r="H11653" s="40"/>
      <c r="I11653" s="10"/>
      <c r="J11653" s="9"/>
      <c r="K11653" s="53"/>
      <c r="L11653" s="54"/>
      <c r="P11653" s="17"/>
      <c r="T11653" s="17"/>
      <c r="U11653" s="17"/>
      <c r="V11653" s="17"/>
    </row>
    <row r="11654" spans="3:22">
      <c r="C11654" s="3"/>
      <c r="E11654" s="2"/>
      <c r="H11654" s="40"/>
      <c r="I11654" s="10"/>
      <c r="J11654" s="9"/>
      <c r="K11654" s="53"/>
      <c r="L11654" s="54"/>
      <c r="P11654" s="17"/>
      <c r="T11654" s="17"/>
      <c r="U11654" s="17"/>
      <c r="V11654" s="17"/>
    </row>
    <row r="11655" spans="3:22">
      <c r="C11655" s="3"/>
      <c r="E11655" s="2"/>
      <c r="H11655" s="40"/>
      <c r="I11655" s="10"/>
      <c r="J11655" s="9"/>
      <c r="K11655" s="53"/>
      <c r="L11655" s="54"/>
      <c r="P11655" s="17"/>
      <c r="T11655" s="17"/>
      <c r="U11655" s="17"/>
      <c r="V11655" s="17"/>
    </row>
    <row r="11656" spans="3:22">
      <c r="C11656" s="3"/>
      <c r="E11656" s="2"/>
      <c r="H11656" s="40"/>
      <c r="I11656" s="10"/>
      <c r="J11656" s="9"/>
      <c r="K11656" s="53"/>
      <c r="L11656" s="54"/>
      <c r="P11656" s="17"/>
      <c r="T11656" s="17"/>
      <c r="U11656" s="17"/>
      <c r="V11656" s="17"/>
    </row>
    <row r="11657" spans="3:22">
      <c r="C11657" s="3"/>
      <c r="E11657" s="2"/>
      <c r="H11657" s="40"/>
      <c r="I11657" s="10"/>
      <c r="J11657" s="9"/>
      <c r="K11657" s="53"/>
      <c r="L11657" s="54"/>
      <c r="P11657" s="17"/>
      <c r="T11657" s="17"/>
      <c r="U11657" s="17"/>
      <c r="V11657" s="17"/>
    </row>
    <row r="11658" spans="3:22">
      <c r="C11658" s="3"/>
      <c r="E11658" s="2"/>
      <c r="H11658" s="40"/>
      <c r="I11658" s="10"/>
      <c r="J11658" s="9"/>
      <c r="K11658" s="53"/>
      <c r="L11658" s="54"/>
      <c r="P11658" s="17"/>
      <c r="T11658" s="17"/>
      <c r="U11658" s="17"/>
      <c r="V11658" s="17"/>
    </row>
    <row r="11659" spans="3:22">
      <c r="C11659" s="3"/>
      <c r="E11659" s="2"/>
      <c r="H11659" s="40"/>
      <c r="I11659" s="10"/>
      <c r="J11659" s="9"/>
      <c r="K11659" s="53"/>
      <c r="L11659" s="54"/>
      <c r="P11659" s="17"/>
      <c r="T11659" s="17"/>
      <c r="U11659" s="17"/>
      <c r="V11659" s="17"/>
    </row>
    <row r="11660" spans="3:22">
      <c r="C11660" s="3"/>
      <c r="E11660" s="2"/>
      <c r="H11660" s="40"/>
      <c r="I11660" s="10"/>
      <c r="J11660" s="9"/>
      <c r="K11660" s="53"/>
      <c r="L11660" s="54"/>
      <c r="P11660" s="17"/>
      <c r="T11660" s="17"/>
      <c r="U11660" s="17"/>
      <c r="V11660" s="17"/>
    </row>
    <row r="11661" spans="3:22">
      <c r="C11661" s="3"/>
      <c r="E11661" s="2"/>
      <c r="H11661" s="40"/>
      <c r="I11661" s="10"/>
      <c r="J11661" s="9"/>
      <c r="K11661" s="53"/>
      <c r="L11661" s="54"/>
      <c r="P11661" s="17"/>
      <c r="T11661" s="17"/>
      <c r="U11661" s="17"/>
      <c r="V11661" s="17"/>
    </row>
    <row r="11662" spans="3:22">
      <c r="C11662" s="3"/>
      <c r="E11662" s="2"/>
      <c r="H11662" s="40"/>
      <c r="I11662" s="10"/>
      <c r="J11662" s="9"/>
      <c r="K11662" s="53"/>
      <c r="L11662" s="54"/>
      <c r="P11662" s="17"/>
      <c r="T11662" s="17"/>
      <c r="U11662" s="17"/>
      <c r="V11662" s="17"/>
    </row>
    <row r="11663" spans="3:22">
      <c r="C11663" s="3"/>
      <c r="E11663" s="2"/>
      <c r="H11663" s="40"/>
      <c r="I11663" s="10"/>
      <c r="J11663" s="9"/>
      <c r="K11663" s="53"/>
      <c r="L11663" s="54"/>
      <c r="P11663" s="17"/>
      <c r="T11663" s="17"/>
      <c r="U11663" s="17"/>
      <c r="V11663" s="17"/>
    </row>
    <row r="11664" spans="3:22">
      <c r="C11664" s="3"/>
      <c r="E11664" s="2"/>
      <c r="H11664" s="40"/>
      <c r="I11664" s="10"/>
      <c r="J11664" s="9"/>
      <c r="K11664" s="53"/>
      <c r="L11664" s="54"/>
      <c r="P11664" s="17"/>
      <c r="T11664" s="17"/>
      <c r="U11664" s="17"/>
    </row>
    <row r="11665" spans="3:21">
      <c r="C11665" s="3"/>
      <c r="E11665" s="2"/>
      <c r="H11665" s="40"/>
      <c r="I11665" s="10"/>
      <c r="J11665" s="9"/>
      <c r="K11665" s="53"/>
      <c r="L11665" s="54"/>
      <c r="P11665" s="17"/>
      <c r="T11665" s="17"/>
      <c r="U11665" s="17"/>
    </row>
    <row r="11666" spans="3:21">
      <c r="C11666" s="3"/>
      <c r="E11666" s="2"/>
      <c r="H11666" s="40"/>
      <c r="I11666" s="10"/>
      <c r="J11666" s="9"/>
      <c r="K11666" s="53"/>
      <c r="L11666" s="54"/>
      <c r="P11666" s="17"/>
      <c r="T11666" s="17"/>
      <c r="U11666" s="17"/>
    </row>
    <row r="11667" spans="3:21">
      <c r="C11667" s="3"/>
      <c r="E11667" s="2"/>
      <c r="H11667" s="40"/>
      <c r="I11667" s="10"/>
      <c r="J11667" s="9"/>
      <c r="K11667" s="53"/>
      <c r="L11667" s="54"/>
      <c r="P11667" s="17"/>
      <c r="T11667" s="17"/>
      <c r="U11667" s="17"/>
    </row>
    <row r="11668" spans="3:21">
      <c r="C11668" s="3"/>
      <c r="E11668" s="2"/>
      <c r="H11668" s="40"/>
      <c r="I11668" s="10"/>
      <c r="J11668" s="9"/>
      <c r="K11668" s="53"/>
      <c r="L11668" s="54"/>
      <c r="P11668" s="17"/>
      <c r="T11668" s="17"/>
      <c r="U11668" s="17"/>
    </row>
    <row r="11669" spans="3:21">
      <c r="C11669" s="3"/>
      <c r="E11669" s="2"/>
      <c r="H11669" s="40"/>
      <c r="I11669" s="10"/>
      <c r="J11669" s="9"/>
      <c r="K11669" s="53"/>
      <c r="L11669" s="54"/>
      <c r="P11669" s="17"/>
      <c r="T11669" s="17"/>
      <c r="U11669" s="17"/>
    </row>
    <row r="11670" spans="3:21">
      <c r="C11670" s="3"/>
      <c r="E11670" s="2"/>
      <c r="H11670" s="40"/>
      <c r="I11670" s="10"/>
      <c r="J11670" s="9"/>
      <c r="K11670" s="53"/>
      <c r="L11670" s="54"/>
      <c r="P11670" s="17"/>
      <c r="T11670" s="17"/>
      <c r="U11670" s="17"/>
    </row>
    <row r="11671" spans="3:21">
      <c r="C11671" s="3"/>
      <c r="E11671" s="2"/>
      <c r="H11671" s="40"/>
      <c r="I11671" s="10"/>
      <c r="J11671" s="9"/>
      <c r="K11671" s="53"/>
      <c r="L11671" s="54"/>
      <c r="P11671" s="17"/>
      <c r="T11671" s="17"/>
      <c r="U11671" s="17"/>
    </row>
    <row r="11672" spans="3:21">
      <c r="C11672" s="3"/>
      <c r="E11672" s="2"/>
      <c r="H11672" s="40"/>
      <c r="I11672" s="10"/>
      <c r="J11672" s="9"/>
      <c r="K11672" s="53"/>
      <c r="L11672" s="54"/>
      <c r="P11672" s="17"/>
      <c r="T11672" s="17"/>
      <c r="U11672" s="17"/>
    </row>
    <row r="11673" spans="3:21">
      <c r="C11673" s="3"/>
      <c r="E11673" s="2"/>
      <c r="H11673" s="40"/>
      <c r="I11673" s="10"/>
      <c r="J11673" s="9"/>
      <c r="K11673" s="53"/>
      <c r="L11673" s="54"/>
      <c r="P11673" s="17"/>
      <c r="T11673" s="17"/>
      <c r="U11673" s="17"/>
    </row>
    <row r="11674" spans="3:21">
      <c r="C11674" s="3"/>
      <c r="E11674" s="2"/>
      <c r="H11674" s="40"/>
      <c r="I11674" s="10"/>
      <c r="J11674" s="9"/>
      <c r="K11674" s="53"/>
      <c r="L11674" s="54"/>
      <c r="P11674" s="17"/>
      <c r="T11674" s="17"/>
      <c r="U11674" s="17"/>
    </row>
    <row r="11675" spans="3:21">
      <c r="C11675" s="3"/>
      <c r="E11675" s="2"/>
      <c r="H11675" s="40"/>
      <c r="I11675" s="10"/>
      <c r="J11675" s="9"/>
      <c r="K11675" s="53"/>
      <c r="L11675" s="54"/>
      <c r="P11675" s="17"/>
      <c r="T11675" s="17"/>
      <c r="U11675" s="17"/>
    </row>
    <row r="11676" spans="3:21">
      <c r="C11676" s="3"/>
      <c r="E11676" s="2"/>
      <c r="H11676" s="40"/>
      <c r="I11676" s="10"/>
      <c r="J11676" s="9"/>
      <c r="K11676" s="53"/>
      <c r="L11676" s="54"/>
      <c r="P11676" s="17"/>
      <c r="T11676" s="17"/>
      <c r="U11676" s="17"/>
    </row>
    <row r="11677" spans="3:21">
      <c r="C11677" s="3"/>
      <c r="E11677" s="2"/>
      <c r="H11677" s="40"/>
      <c r="I11677" s="10"/>
      <c r="J11677" s="9"/>
      <c r="K11677" s="53"/>
      <c r="L11677" s="54"/>
      <c r="P11677" s="17"/>
      <c r="T11677" s="17"/>
      <c r="U11677" s="17"/>
    </row>
    <row r="11678" spans="3:21">
      <c r="C11678" s="3"/>
      <c r="E11678" s="2"/>
      <c r="H11678" s="40"/>
      <c r="I11678" s="10"/>
      <c r="J11678" s="9"/>
      <c r="K11678" s="53"/>
      <c r="L11678" s="54"/>
      <c r="P11678" s="17"/>
      <c r="T11678" s="17"/>
      <c r="U11678" s="17"/>
    </row>
    <row r="11679" spans="3:21">
      <c r="C11679" s="3"/>
      <c r="E11679" s="2"/>
      <c r="H11679" s="40"/>
      <c r="I11679" s="10"/>
      <c r="J11679" s="9"/>
      <c r="K11679" s="53"/>
      <c r="L11679" s="54"/>
      <c r="P11679" s="17"/>
      <c r="T11679" s="17"/>
      <c r="U11679" s="17"/>
    </row>
    <row r="11680" spans="3:21">
      <c r="C11680" s="3"/>
      <c r="E11680" s="2"/>
      <c r="H11680" s="40"/>
      <c r="I11680" s="10"/>
      <c r="J11680" s="9"/>
      <c r="K11680" s="53"/>
      <c r="L11680" s="54"/>
      <c r="P11680" s="17"/>
      <c r="T11680" s="17"/>
      <c r="U11680" s="17"/>
    </row>
    <row r="11681" spans="3:21">
      <c r="C11681" s="3"/>
      <c r="E11681" s="2"/>
      <c r="H11681" s="40"/>
      <c r="I11681" s="10"/>
      <c r="J11681" s="9"/>
      <c r="K11681" s="53"/>
      <c r="L11681" s="54"/>
      <c r="P11681" s="17"/>
      <c r="T11681" s="17"/>
      <c r="U11681" s="17"/>
    </row>
    <row r="11682" spans="3:21">
      <c r="C11682" s="3"/>
      <c r="E11682" s="2"/>
      <c r="H11682" s="40"/>
      <c r="I11682" s="10"/>
      <c r="J11682" s="9"/>
      <c r="K11682" s="53"/>
      <c r="L11682" s="54"/>
      <c r="P11682" s="17"/>
      <c r="T11682" s="17"/>
      <c r="U11682" s="17"/>
    </row>
    <row r="11683" spans="3:21">
      <c r="C11683" s="3"/>
      <c r="E11683" s="2"/>
      <c r="H11683" s="40"/>
      <c r="I11683" s="10"/>
      <c r="J11683" s="9"/>
      <c r="K11683" s="53"/>
      <c r="L11683" s="54"/>
      <c r="P11683" s="17"/>
      <c r="T11683" s="17"/>
      <c r="U11683" s="17"/>
    </row>
    <row r="11684" spans="3:21">
      <c r="C11684" s="3"/>
      <c r="E11684" s="2"/>
      <c r="H11684" s="40"/>
      <c r="I11684" s="10"/>
      <c r="J11684" s="9"/>
      <c r="K11684" s="53"/>
      <c r="L11684" s="54"/>
      <c r="P11684" s="17"/>
      <c r="T11684" s="17"/>
      <c r="U11684" s="17"/>
    </row>
    <row r="11685" spans="3:21">
      <c r="C11685" s="3"/>
      <c r="E11685" s="2"/>
      <c r="H11685" s="40"/>
      <c r="I11685" s="10"/>
      <c r="J11685" s="9"/>
      <c r="K11685" s="53"/>
      <c r="L11685" s="54"/>
      <c r="P11685" s="17"/>
      <c r="T11685" s="17"/>
      <c r="U11685" s="17"/>
    </row>
    <row r="11686" spans="3:21">
      <c r="C11686" s="3"/>
      <c r="E11686" s="2"/>
      <c r="H11686" s="40"/>
      <c r="I11686" s="10"/>
      <c r="J11686" s="9"/>
      <c r="K11686" s="53"/>
      <c r="L11686" s="54"/>
      <c r="P11686" s="17"/>
      <c r="T11686" s="17"/>
      <c r="U11686" s="17"/>
    </row>
    <row r="11687" spans="3:21">
      <c r="C11687" s="3"/>
      <c r="E11687" s="2"/>
      <c r="H11687" s="40"/>
      <c r="I11687" s="10"/>
      <c r="J11687" s="9"/>
      <c r="K11687" s="53"/>
      <c r="L11687" s="54"/>
      <c r="P11687" s="17"/>
      <c r="T11687" s="17"/>
      <c r="U11687" s="17"/>
    </row>
    <row r="11688" spans="3:21">
      <c r="C11688" s="3"/>
      <c r="E11688" s="2"/>
      <c r="H11688" s="40"/>
      <c r="I11688" s="10"/>
      <c r="J11688" s="9"/>
      <c r="K11688" s="53"/>
      <c r="L11688" s="54"/>
      <c r="P11688" s="17"/>
      <c r="T11688" s="17"/>
      <c r="U11688" s="17"/>
    </row>
    <row r="11689" spans="3:21">
      <c r="C11689" s="3"/>
      <c r="E11689" s="2"/>
      <c r="H11689" s="40"/>
      <c r="I11689" s="10"/>
      <c r="J11689" s="9"/>
      <c r="K11689" s="53"/>
      <c r="L11689" s="54"/>
      <c r="P11689" s="17"/>
      <c r="T11689" s="17"/>
      <c r="U11689" s="17"/>
    </row>
    <row r="11690" spans="3:21">
      <c r="C11690" s="3"/>
      <c r="E11690" s="2"/>
      <c r="H11690" s="40"/>
      <c r="I11690" s="10"/>
      <c r="J11690" s="9"/>
      <c r="K11690" s="53"/>
      <c r="L11690" s="54"/>
      <c r="P11690" s="17"/>
      <c r="T11690" s="17"/>
      <c r="U11690" s="17"/>
    </row>
    <row r="11691" spans="3:21">
      <c r="C11691" s="3"/>
      <c r="E11691" s="2"/>
      <c r="H11691" s="40"/>
      <c r="I11691" s="10"/>
      <c r="J11691" s="9"/>
      <c r="K11691" s="53"/>
      <c r="L11691" s="54"/>
      <c r="P11691" s="17"/>
      <c r="T11691" s="17"/>
      <c r="U11691" s="17"/>
    </row>
    <row r="11692" spans="3:21">
      <c r="C11692" s="3"/>
      <c r="E11692" s="2"/>
      <c r="H11692" s="40"/>
      <c r="I11692" s="10"/>
      <c r="J11692" s="9"/>
      <c r="K11692" s="53"/>
      <c r="L11692" s="54"/>
      <c r="P11692" s="17"/>
      <c r="T11692" s="17"/>
      <c r="U11692" s="17"/>
    </row>
    <row r="11693" spans="3:21">
      <c r="C11693" s="3"/>
      <c r="E11693" s="2"/>
      <c r="H11693" s="40"/>
      <c r="I11693" s="10"/>
      <c r="J11693" s="9"/>
      <c r="K11693" s="53"/>
      <c r="L11693" s="54"/>
      <c r="P11693" s="17"/>
      <c r="T11693" s="17"/>
      <c r="U11693" s="17"/>
    </row>
    <row r="11694" spans="3:21">
      <c r="C11694" s="3"/>
      <c r="E11694" s="2"/>
      <c r="H11694" s="40"/>
      <c r="I11694" s="10"/>
      <c r="J11694" s="9"/>
      <c r="K11694" s="53"/>
      <c r="L11694" s="54"/>
      <c r="P11694" s="17"/>
      <c r="T11694" s="17"/>
      <c r="U11694" s="17"/>
    </row>
    <row r="11695" spans="3:21">
      <c r="C11695" s="3"/>
      <c r="E11695" s="2"/>
      <c r="H11695" s="40"/>
      <c r="I11695" s="10"/>
      <c r="J11695" s="9"/>
      <c r="K11695" s="53"/>
      <c r="L11695" s="54"/>
      <c r="P11695" s="17"/>
      <c r="T11695" s="17"/>
      <c r="U11695" s="17"/>
    </row>
    <row r="11696" spans="3:21">
      <c r="C11696" s="3"/>
      <c r="E11696" s="2"/>
      <c r="H11696" s="40"/>
      <c r="I11696" s="10"/>
      <c r="J11696" s="9"/>
      <c r="K11696" s="53"/>
      <c r="L11696" s="54"/>
      <c r="P11696" s="17"/>
      <c r="T11696" s="17"/>
      <c r="U11696" s="17"/>
    </row>
    <row r="11697" spans="3:21">
      <c r="C11697" s="3"/>
      <c r="E11697" s="2"/>
      <c r="H11697" s="40"/>
      <c r="I11697" s="10"/>
      <c r="J11697" s="9"/>
      <c r="K11697" s="53"/>
      <c r="L11697" s="54"/>
      <c r="P11697" s="17"/>
      <c r="T11697" s="17"/>
      <c r="U11697" s="17"/>
    </row>
    <row r="11698" spans="3:21">
      <c r="C11698" s="3"/>
      <c r="E11698" s="2"/>
      <c r="H11698" s="40"/>
      <c r="I11698" s="10"/>
      <c r="J11698" s="9"/>
      <c r="K11698" s="53"/>
      <c r="L11698" s="54"/>
      <c r="P11698" s="17"/>
      <c r="T11698" s="17"/>
      <c r="U11698" s="17"/>
    </row>
    <row r="11699" spans="3:21">
      <c r="C11699" s="3"/>
      <c r="E11699" s="2"/>
      <c r="H11699" s="40"/>
      <c r="I11699" s="10"/>
      <c r="J11699" s="9"/>
      <c r="K11699" s="53"/>
      <c r="L11699" s="54"/>
      <c r="P11699" s="17"/>
      <c r="T11699" s="17"/>
      <c r="U11699" s="17"/>
    </row>
    <row r="11700" spans="3:21">
      <c r="C11700" s="3"/>
      <c r="E11700" s="2"/>
      <c r="H11700" s="40"/>
      <c r="I11700" s="10"/>
      <c r="J11700" s="9"/>
      <c r="K11700" s="53"/>
      <c r="L11700" s="54"/>
      <c r="P11700" s="17"/>
      <c r="T11700" s="17"/>
      <c r="U11700" s="17"/>
    </row>
    <row r="11701" spans="3:21">
      <c r="C11701" s="3"/>
      <c r="E11701" s="2"/>
      <c r="H11701" s="40"/>
      <c r="I11701" s="10"/>
      <c r="J11701" s="9"/>
      <c r="K11701" s="53"/>
      <c r="L11701" s="54"/>
      <c r="P11701" s="17"/>
      <c r="T11701" s="17"/>
      <c r="U11701" s="17"/>
    </row>
    <row r="11702" spans="3:21">
      <c r="C11702" s="3"/>
      <c r="E11702" s="2"/>
      <c r="H11702" s="40"/>
      <c r="I11702" s="10"/>
      <c r="J11702" s="9"/>
      <c r="K11702" s="53"/>
      <c r="L11702" s="54"/>
      <c r="P11702" s="17"/>
      <c r="T11702" s="17"/>
      <c r="U11702" s="17"/>
    </row>
    <row r="11703" spans="3:21">
      <c r="C11703" s="3"/>
      <c r="E11703" s="2"/>
      <c r="H11703" s="40"/>
      <c r="I11703" s="10"/>
      <c r="J11703" s="9"/>
      <c r="K11703" s="53"/>
      <c r="L11703" s="54"/>
      <c r="P11703" s="17"/>
      <c r="T11703" s="17"/>
      <c r="U11703" s="17"/>
    </row>
    <row r="11704" spans="3:21">
      <c r="C11704" s="3"/>
      <c r="E11704" s="2"/>
      <c r="H11704" s="40"/>
      <c r="I11704" s="10"/>
      <c r="J11704" s="9"/>
      <c r="K11704" s="53"/>
      <c r="L11704" s="54"/>
      <c r="P11704" s="17"/>
      <c r="T11704" s="17"/>
      <c r="U11704" s="17"/>
    </row>
    <row r="11705" spans="3:21">
      <c r="C11705" s="3"/>
      <c r="E11705" s="2"/>
      <c r="H11705" s="40"/>
      <c r="I11705" s="10"/>
      <c r="J11705" s="9"/>
      <c r="K11705" s="53"/>
      <c r="L11705" s="54"/>
      <c r="P11705" s="17"/>
      <c r="T11705" s="17"/>
      <c r="U11705" s="17"/>
    </row>
    <row r="11706" spans="3:21">
      <c r="C11706" s="3"/>
      <c r="E11706" s="2"/>
      <c r="H11706" s="40"/>
      <c r="I11706" s="10"/>
      <c r="J11706" s="9"/>
      <c r="K11706" s="53"/>
      <c r="L11706" s="54"/>
      <c r="P11706" s="17"/>
      <c r="T11706" s="17"/>
      <c r="U11706" s="17"/>
    </row>
    <row r="11707" spans="3:21">
      <c r="C11707" s="3"/>
      <c r="E11707" s="2"/>
      <c r="H11707" s="40"/>
      <c r="I11707" s="10"/>
      <c r="J11707" s="9"/>
      <c r="K11707" s="53"/>
      <c r="L11707" s="54"/>
      <c r="P11707" s="17"/>
      <c r="T11707" s="17"/>
      <c r="U11707" s="17"/>
    </row>
    <row r="11708" spans="3:21">
      <c r="C11708" s="3"/>
      <c r="E11708" s="2"/>
      <c r="H11708" s="40"/>
      <c r="I11708" s="10"/>
      <c r="J11708" s="9"/>
      <c r="K11708" s="53"/>
      <c r="L11708" s="54"/>
      <c r="P11708" s="17"/>
      <c r="T11708" s="17"/>
      <c r="U11708" s="17"/>
    </row>
    <row r="11709" spans="3:21">
      <c r="C11709" s="3"/>
      <c r="E11709" s="2"/>
      <c r="H11709" s="40"/>
      <c r="I11709" s="10"/>
      <c r="J11709" s="9"/>
      <c r="K11709" s="53"/>
      <c r="L11709" s="54"/>
      <c r="P11709" s="17"/>
      <c r="T11709" s="17"/>
      <c r="U11709" s="17"/>
    </row>
    <row r="11710" spans="3:21">
      <c r="C11710" s="3"/>
      <c r="E11710" s="2"/>
      <c r="H11710" s="40"/>
      <c r="I11710" s="10"/>
      <c r="J11710" s="9"/>
      <c r="K11710" s="53"/>
      <c r="L11710" s="54"/>
      <c r="P11710" s="17"/>
      <c r="T11710" s="17"/>
      <c r="U11710" s="17"/>
    </row>
    <row r="11711" spans="3:21">
      <c r="C11711" s="3"/>
      <c r="E11711" s="2"/>
      <c r="H11711" s="40"/>
      <c r="I11711" s="10"/>
      <c r="J11711" s="9"/>
      <c r="K11711" s="53"/>
      <c r="L11711" s="54"/>
      <c r="P11711" s="17"/>
      <c r="T11711" s="17"/>
      <c r="U11711" s="17"/>
    </row>
    <row r="11712" spans="3:21">
      <c r="C11712" s="3"/>
      <c r="E11712" s="2"/>
      <c r="H11712" s="40"/>
      <c r="I11712" s="10"/>
      <c r="J11712" s="9"/>
      <c r="K11712" s="53"/>
      <c r="L11712" s="54"/>
      <c r="P11712" s="17"/>
      <c r="T11712" s="17"/>
      <c r="U11712" s="17"/>
    </row>
    <row r="11713" spans="3:21">
      <c r="C11713" s="3"/>
      <c r="E11713" s="2"/>
      <c r="H11713" s="40"/>
      <c r="I11713" s="10"/>
      <c r="J11713" s="9"/>
      <c r="K11713" s="53"/>
      <c r="L11713" s="54"/>
      <c r="P11713" s="17"/>
      <c r="T11713" s="17"/>
      <c r="U11713" s="17"/>
    </row>
    <row r="11714" spans="3:21">
      <c r="C11714" s="3"/>
      <c r="E11714" s="2"/>
      <c r="H11714" s="40"/>
      <c r="I11714" s="10"/>
      <c r="J11714" s="9"/>
      <c r="K11714" s="53"/>
      <c r="L11714" s="54"/>
      <c r="P11714" s="17"/>
      <c r="T11714" s="17"/>
      <c r="U11714" s="17"/>
    </row>
    <row r="11715" spans="3:21">
      <c r="C11715" s="3"/>
      <c r="E11715" s="2"/>
      <c r="H11715" s="40"/>
      <c r="I11715" s="10"/>
      <c r="J11715" s="9"/>
      <c r="K11715" s="53"/>
      <c r="L11715" s="54"/>
      <c r="P11715" s="17"/>
      <c r="T11715" s="17"/>
      <c r="U11715" s="17"/>
    </row>
    <row r="11716" spans="3:21">
      <c r="C11716" s="3"/>
      <c r="E11716" s="2"/>
      <c r="H11716" s="40"/>
      <c r="I11716" s="10"/>
      <c r="J11716" s="9"/>
      <c r="K11716" s="53"/>
      <c r="L11716" s="54"/>
      <c r="P11716" s="17"/>
      <c r="T11716" s="17"/>
      <c r="U11716" s="17"/>
    </row>
    <row r="11717" spans="3:21">
      <c r="C11717" s="3"/>
      <c r="E11717" s="2"/>
      <c r="H11717" s="40"/>
      <c r="I11717" s="10"/>
      <c r="J11717" s="9"/>
      <c r="K11717" s="53"/>
      <c r="L11717" s="54"/>
      <c r="P11717" s="17"/>
      <c r="T11717" s="17"/>
      <c r="U11717" s="17"/>
    </row>
    <row r="11718" spans="3:21">
      <c r="C11718" s="3"/>
      <c r="E11718" s="2"/>
      <c r="H11718" s="40"/>
      <c r="I11718" s="10"/>
      <c r="J11718" s="9"/>
      <c r="K11718" s="53"/>
      <c r="L11718" s="54"/>
      <c r="P11718" s="17"/>
      <c r="T11718" s="17"/>
      <c r="U11718" s="17"/>
    </row>
    <row r="11719" spans="3:21">
      <c r="C11719" s="3"/>
      <c r="E11719" s="2"/>
      <c r="H11719" s="40"/>
      <c r="I11719" s="10"/>
      <c r="J11719" s="9"/>
      <c r="K11719" s="53"/>
      <c r="L11719" s="54"/>
      <c r="P11719" s="17"/>
      <c r="T11719" s="17"/>
      <c r="U11719" s="17"/>
    </row>
    <row r="11720" spans="3:21">
      <c r="C11720" s="3"/>
      <c r="E11720" s="2"/>
      <c r="H11720" s="40"/>
      <c r="I11720" s="10"/>
      <c r="J11720" s="9"/>
      <c r="K11720" s="53"/>
      <c r="L11720" s="54"/>
      <c r="P11720" s="17"/>
      <c r="T11720" s="17"/>
      <c r="U11720" s="17"/>
    </row>
    <row r="11721" spans="3:21">
      <c r="C11721" s="3"/>
      <c r="E11721" s="2"/>
      <c r="H11721" s="40"/>
      <c r="I11721" s="10"/>
      <c r="J11721" s="9"/>
      <c r="K11721" s="53"/>
      <c r="L11721" s="54"/>
      <c r="P11721" s="17"/>
      <c r="T11721" s="17"/>
      <c r="U11721" s="17"/>
    </row>
    <row r="11722" spans="3:21">
      <c r="C11722" s="3"/>
      <c r="E11722" s="2"/>
      <c r="H11722" s="40"/>
      <c r="I11722" s="10"/>
      <c r="J11722" s="9"/>
      <c r="K11722" s="53"/>
      <c r="L11722" s="54"/>
      <c r="P11722" s="17"/>
      <c r="T11722" s="17"/>
      <c r="U11722" s="17"/>
    </row>
    <row r="11723" spans="3:21">
      <c r="C11723" s="3"/>
      <c r="E11723" s="2"/>
      <c r="H11723" s="40"/>
      <c r="I11723" s="10"/>
      <c r="J11723" s="9"/>
      <c r="K11723" s="53"/>
      <c r="L11723" s="54"/>
      <c r="P11723" s="17"/>
      <c r="T11723" s="17"/>
      <c r="U11723" s="17"/>
    </row>
    <row r="11724" spans="3:21">
      <c r="C11724" s="3"/>
      <c r="E11724" s="2"/>
      <c r="H11724" s="40"/>
      <c r="I11724" s="10"/>
      <c r="J11724" s="9"/>
      <c r="K11724" s="53"/>
      <c r="L11724" s="54"/>
      <c r="P11724" s="17"/>
      <c r="T11724" s="17"/>
      <c r="U11724" s="17"/>
    </row>
    <row r="11725" spans="3:21">
      <c r="C11725" s="3"/>
      <c r="E11725" s="2"/>
      <c r="H11725" s="40"/>
      <c r="I11725" s="10"/>
      <c r="J11725" s="9"/>
      <c r="K11725" s="53"/>
      <c r="L11725" s="54"/>
      <c r="P11725" s="17"/>
      <c r="T11725" s="17"/>
      <c r="U11725" s="17"/>
    </row>
    <row r="11726" spans="3:21">
      <c r="C11726" s="3"/>
      <c r="E11726" s="2"/>
      <c r="H11726" s="40"/>
      <c r="I11726" s="10"/>
      <c r="J11726" s="9"/>
      <c r="K11726" s="53"/>
      <c r="L11726" s="54"/>
      <c r="P11726" s="17"/>
      <c r="T11726" s="17"/>
      <c r="U11726" s="17"/>
    </row>
    <row r="11727" spans="3:21">
      <c r="C11727" s="3"/>
      <c r="E11727" s="2"/>
      <c r="H11727" s="40"/>
      <c r="I11727" s="10"/>
      <c r="J11727" s="9"/>
      <c r="K11727" s="53"/>
      <c r="L11727" s="54"/>
      <c r="P11727" s="17"/>
      <c r="T11727" s="17"/>
      <c r="U11727" s="17"/>
    </row>
    <row r="11728" spans="3:21">
      <c r="C11728" s="3"/>
      <c r="E11728" s="2"/>
      <c r="H11728" s="40"/>
      <c r="I11728" s="10"/>
      <c r="J11728" s="9"/>
      <c r="K11728" s="53"/>
      <c r="L11728" s="54"/>
      <c r="P11728" s="17"/>
      <c r="T11728" s="17"/>
      <c r="U11728" s="17"/>
    </row>
    <row r="11729" spans="3:21">
      <c r="C11729" s="3"/>
      <c r="E11729" s="2"/>
      <c r="H11729" s="40"/>
      <c r="I11729" s="10"/>
      <c r="J11729" s="9"/>
      <c r="K11729" s="53"/>
      <c r="L11729" s="54"/>
      <c r="P11729" s="17"/>
      <c r="T11729" s="17"/>
      <c r="U11729" s="17"/>
    </row>
    <row r="11730" spans="3:21">
      <c r="C11730" s="3"/>
      <c r="E11730" s="2"/>
      <c r="H11730" s="40"/>
      <c r="I11730" s="10"/>
      <c r="J11730" s="9"/>
      <c r="K11730" s="53"/>
      <c r="L11730" s="54"/>
      <c r="P11730" s="17"/>
      <c r="T11730" s="17"/>
      <c r="U11730" s="17"/>
    </row>
    <row r="11731" spans="3:21">
      <c r="C11731" s="3"/>
      <c r="E11731" s="2"/>
      <c r="H11731" s="40"/>
      <c r="I11731" s="10"/>
      <c r="J11731" s="9"/>
      <c r="K11731" s="53"/>
      <c r="L11731" s="54"/>
      <c r="P11731" s="17"/>
      <c r="T11731" s="17"/>
      <c r="U11731" s="17"/>
    </row>
    <row r="11732" spans="3:21">
      <c r="C11732" s="3"/>
      <c r="E11732" s="2"/>
      <c r="H11732" s="40"/>
      <c r="I11732" s="10"/>
      <c r="J11732" s="9"/>
      <c r="K11732" s="53"/>
      <c r="L11732" s="54"/>
      <c r="P11732" s="17"/>
      <c r="T11732" s="17"/>
      <c r="U11732" s="17"/>
    </row>
    <row r="11733" spans="3:21">
      <c r="C11733" s="3"/>
      <c r="E11733" s="2"/>
      <c r="H11733" s="40"/>
      <c r="I11733" s="10"/>
      <c r="J11733" s="9"/>
      <c r="K11733" s="53"/>
      <c r="L11733" s="54"/>
      <c r="P11733" s="17"/>
      <c r="T11733" s="17"/>
      <c r="U11733" s="17"/>
    </row>
    <row r="11734" spans="3:21">
      <c r="C11734" s="3"/>
      <c r="E11734" s="2"/>
      <c r="H11734" s="40"/>
      <c r="I11734" s="10"/>
      <c r="J11734" s="9"/>
      <c r="K11734" s="53"/>
      <c r="L11734" s="54"/>
      <c r="P11734" s="17"/>
      <c r="T11734" s="17"/>
      <c r="U11734" s="17"/>
    </row>
    <row r="11735" spans="3:21">
      <c r="C11735" s="3"/>
      <c r="E11735" s="2"/>
      <c r="H11735" s="40"/>
      <c r="I11735" s="10"/>
      <c r="J11735" s="9"/>
      <c r="K11735" s="53"/>
      <c r="L11735" s="54"/>
      <c r="P11735" s="17"/>
      <c r="T11735" s="17"/>
      <c r="U11735" s="17"/>
    </row>
    <row r="11736" spans="3:21">
      <c r="C11736" s="3"/>
      <c r="E11736" s="2"/>
      <c r="H11736" s="40"/>
      <c r="I11736" s="10"/>
      <c r="J11736" s="9"/>
      <c r="K11736" s="53"/>
      <c r="L11736" s="54"/>
      <c r="P11736" s="17"/>
      <c r="T11736" s="17"/>
      <c r="U11736" s="17"/>
    </row>
    <row r="11737" spans="3:21">
      <c r="C11737" s="3"/>
      <c r="E11737" s="2"/>
      <c r="H11737" s="40"/>
      <c r="I11737" s="10"/>
      <c r="J11737" s="9"/>
      <c r="K11737" s="53"/>
      <c r="L11737" s="54"/>
      <c r="P11737" s="17"/>
      <c r="T11737" s="17"/>
      <c r="U11737" s="17"/>
    </row>
    <row r="11738" spans="3:21">
      <c r="C11738" s="3"/>
      <c r="E11738" s="2"/>
      <c r="H11738" s="40"/>
      <c r="I11738" s="10"/>
      <c r="J11738" s="9"/>
      <c r="K11738" s="53"/>
      <c r="L11738" s="54"/>
      <c r="P11738" s="17"/>
      <c r="T11738" s="17"/>
      <c r="U11738" s="17"/>
    </row>
    <row r="11739" spans="3:21">
      <c r="C11739" s="3"/>
      <c r="E11739" s="2"/>
      <c r="H11739" s="40"/>
      <c r="I11739" s="10"/>
      <c r="J11739" s="9"/>
      <c r="K11739" s="53"/>
      <c r="L11739" s="54"/>
      <c r="P11739" s="17"/>
      <c r="T11739" s="17"/>
      <c r="U11739" s="17"/>
    </row>
    <row r="11740" spans="3:21">
      <c r="C11740" s="3"/>
      <c r="E11740" s="2"/>
      <c r="H11740" s="40"/>
      <c r="I11740" s="10"/>
      <c r="J11740" s="9"/>
      <c r="K11740" s="53"/>
      <c r="L11740" s="54"/>
      <c r="P11740" s="17"/>
      <c r="T11740" s="17"/>
      <c r="U11740" s="17"/>
    </row>
    <row r="11741" spans="3:21">
      <c r="C11741" s="3"/>
      <c r="E11741" s="2"/>
      <c r="H11741" s="40"/>
      <c r="I11741" s="10"/>
      <c r="J11741" s="9"/>
      <c r="K11741" s="53"/>
      <c r="L11741" s="54"/>
      <c r="P11741" s="17"/>
      <c r="T11741" s="17"/>
      <c r="U11741" s="17"/>
    </row>
    <row r="11742" spans="3:21">
      <c r="C11742" s="3"/>
      <c r="E11742" s="2"/>
      <c r="H11742" s="40"/>
      <c r="I11742" s="10"/>
      <c r="J11742" s="9"/>
      <c r="K11742" s="53"/>
      <c r="L11742" s="54"/>
      <c r="P11742" s="17"/>
      <c r="T11742" s="17"/>
      <c r="U11742" s="17"/>
    </row>
    <row r="11743" spans="3:21">
      <c r="C11743" s="3"/>
      <c r="E11743" s="2"/>
      <c r="H11743" s="40"/>
      <c r="I11743" s="10"/>
      <c r="J11743" s="9"/>
      <c r="K11743" s="53"/>
      <c r="L11743" s="54"/>
      <c r="P11743" s="17"/>
      <c r="T11743" s="17"/>
      <c r="U11743" s="17"/>
    </row>
    <row r="11744" spans="3:21">
      <c r="C11744" s="3"/>
      <c r="E11744" s="2"/>
      <c r="H11744" s="40"/>
      <c r="I11744" s="10"/>
      <c r="J11744" s="9"/>
      <c r="K11744" s="53"/>
      <c r="L11744" s="54"/>
      <c r="P11744" s="17"/>
      <c r="T11744" s="17"/>
      <c r="U11744" s="17"/>
    </row>
    <row r="11745" spans="3:21">
      <c r="C11745" s="3"/>
      <c r="E11745" s="2"/>
      <c r="H11745" s="40"/>
      <c r="I11745" s="10"/>
      <c r="J11745" s="9"/>
      <c r="K11745" s="53"/>
      <c r="L11745" s="54"/>
      <c r="P11745" s="17"/>
      <c r="T11745" s="17"/>
      <c r="U11745" s="17"/>
    </row>
    <row r="11746" spans="3:21">
      <c r="C11746" s="3"/>
      <c r="E11746" s="2"/>
      <c r="H11746" s="40"/>
      <c r="I11746" s="10"/>
      <c r="J11746" s="9"/>
      <c r="K11746" s="53"/>
      <c r="L11746" s="54"/>
      <c r="P11746" s="17"/>
      <c r="T11746" s="17"/>
      <c r="U11746" s="17"/>
    </row>
    <row r="11747" spans="3:21">
      <c r="C11747" s="3"/>
      <c r="E11747" s="2"/>
      <c r="H11747" s="40"/>
      <c r="I11747" s="10"/>
      <c r="J11747" s="9"/>
      <c r="K11747" s="53"/>
      <c r="L11747" s="54"/>
      <c r="P11747" s="17"/>
      <c r="T11747" s="17"/>
      <c r="U11747" s="17"/>
    </row>
    <row r="11748" spans="3:21">
      <c r="C11748" s="3"/>
      <c r="E11748" s="2"/>
      <c r="H11748" s="40"/>
      <c r="I11748" s="10"/>
      <c r="J11748" s="9"/>
      <c r="K11748" s="53"/>
      <c r="L11748" s="54"/>
      <c r="P11748" s="17"/>
      <c r="T11748" s="17"/>
      <c r="U11748" s="17"/>
    </row>
    <row r="11749" spans="3:21">
      <c r="C11749" s="3"/>
      <c r="E11749" s="2"/>
      <c r="H11749" s="40"/>
      <c r="I11749" s="10"/>
      <c r="J11749" s="9"/>
      <c r="K11749" s="53"/>
      <c r="L11749" s="54"/>
      <c r="P11749" s="17"/>
      <c r="T11749" s="17"/>
      <c r="U11749" s="17"/>
    </row>
    <row r="11750" spans="3:21">
      <c r="C11750" s="3"/>
      <c r="E11750" s="2"/>
      <c r="H11750" s="40"/>
      <c r="I11750" s="10"/>
      <c r="J11750" s="9"/>
      <c r="K11750" s="53"/>
      <c r="L11750" s="54"/>
      <c r="P11750" s="17"/>
      <c r="T11750" s="17"/>
      <c r="U11750" s="17"/>
    </row>
    <row r="11751" spans="3:21">
      <c r="C11751" s="3"/>
      <c r="E11751" s="2"/>
      <c r="H11751" s="40"/>
      <c r="I11751" s="10"/>
      <c r="J11751" s="9"/>
      <c r="K11751" s="53"/>
      <c r="L11751" s="54"/>
      <c r="P11751" s="17"/>
      <c r="T11751" s="17"/>
      <c r="U11751" s="17"/>
    </row>
    <row r="11752" spans="3:21">
      <c r="C11752" s="3"/>
      <c r="E11752" s="2"/>
      <c r="H11752" s="40"/>
      <c r="I11752" s="10"/>
      <c r="J11752" s="9"/>
      <c r="K11752" s="53"/>
      <c r="L11752" s="54"/>
      <c r="P11752" s="17"/>
      <c r="T11752" s="17"/>
      <c r="U11752" s="17"/>
    </row>
    <row r="11753" spans="3:21">
      <c r="C11753" s="3"/>
      <c r="E11753" s="2"/>
      <c r="H11753" s="40"/>
      <c r="I11753" s="10"/>
      <c r="J11753" s="9"/>
      <c r="K11753" s="53"/>
      <c r="L11753" s="54"/>
      <c r="P11753" s="17"/>
      <c r="T11753" s="17"/>
      <c r="U11753" s="17"/>
    </row>
    <row r="11754" spans="3:21">
      <c r="C11754" s="3"/>
      <c r="E11754" s="2"/>
      <c r="H11754" s="40"/>
      <c r="I11754" s="10"/>
      <c r="J11754" s="9"/>
      <c r="K11754" s="53"/>
      <c r="L11754" s="54"/>
      <c r="P11754" s="17"/>
      <c r="T11754" s="17"/>
      <c r="U11754" s="17"/>
    </row>
    <row r="11755" spans="3:21">
      <c r="C11755" s="3"/>
      <c r="E11755" s="2"/>
      <c r="H11755" s="40"/>
      <c r="I11755" s="10"/>
      <c r="J11755" s="9"/>
      <c r="K11755" s="53"/>
      <c r="L11755" s="54"/>
      <c r="P11755" s="17"/>
      <c r="T11755" s="17"/>
      <c r="U11755" s="17"/>
    </row>
    <row r="11756" spans="3:21">
      <c r="C11756" s="3"/>
      <c r="E11756" s="2"/>
      <c r="H11756" s="40"/>
      <c r="I11756" s="10"/>
      <c r="J11756" s="9"/>
      <c r="K11756" s="53"/>
      <c r="L11756" s="54"/>
      <c r="P11756" s="17"/>
      <c r="T11756" s="17"/>
      <c r="U11756" s="17"/>
    </row>
    <row r="11757" spans="3:21">
      <c r="C11757" s="3"/>
      <c r="E11757" s="2"/>
      <c r="H11757" s="40"/>
      <c r="I11757" s="10"/>
      <c r="J11757" s="9"/>
      <c r="K11757" s="53"/>
      <c r="L11757" s="54"/>
      <c r="P11757" s="17"/>
      <c r="T11757" s="17"/>
      <c r="U11757" s="17"/>
    </row>
    <row r="11758" spans="3:21">
      <c r="C11758" s="3"/>
      <c r="E11758" s="2"/>
      <c r="H11758" s="40"/>
      <c r="I11758" s="10"/>
      <c r="J11758" s="9"/>
      <c r="K11758" s="53"/>
      <c r="L11758" s="54"/>
      <c r="P11758" s="17"/>
      <c r="T11758" s="17"/>
      <c r="U11758" s="17"/>
    </row>
    <row r="11759" spans="3:21">
      <c r="C11759" s="3"/>
      <c r="E11759" s="2"/>
      <c r="H11759" s="40"/>
      <c r="I11759" s="10"/>
      <c r="J11759" s="9"/>
      <c r="K11759" s="53"/>
      <c r="L11759" s="54"/>
      <c r="P11759" s="17"/>
      <c r="T11759" s="17"/>
      <c r="U11759" s="17"/>
    </row>
    <row r="11760" spans="3:21">
      <c r="C11760" s="3"/>
      <c r="E11760" s="2"/>
      <c r="H11760" s="40"/>
      <c r="I11760" s="10"/>
      <c r="J11760" s="9"/>
      <c r="K11760" s="53"/>
      <c r="L11760" s="54"/>
      <c r="P11760" s="17"/>
      <c r="T11760" s="17"/>
      <c r="U11760" s="17"/>
    </row>
    <row r="11761" spans="3:21">
      <c r="C11761" s="3"/>
      <c r="E11761" s="2"/>
      <c r="H11761" s="40"/>
      <c r="I11761" s="10"/>
      <c r="J11761" s="9"/>
      <c r="K11761" s="53"/>
      <c r="L11761" s="54"/>
      <c r="P11761" s="17"/>
      <c r="T11761" s="17"/>
      <c r="U11761" s="17"/>
    </row>
    <row r="11762" spans="3:21">
      <c r="C11762" s="3"/>
      <c r="E11762" s="2"/>
      <c r="H11762" s="40"/>
      <c r="I11762" s="10"/>
      <c r="J11762" s="9"/>
      <c r="K11762" s="53"/>
      <c r="L11762" s="54"/>
      <c r="P11762" s="17"/>
      <c r="T11762" s="17"/>
      <c r="U11762" s="17"/>
    </row>
    <row r="11763" spans="3:21">
      <c r="C11763" s="3"/>
      <c r="E11763" s="2"/>
      <c r="H11763" s="40"/>
      <c r="I11763" s="10"/>
      <c r="J11763" s="9"/>
      <c r="K11763" s="53"/>
      <c r="L11763" s="54"/>
      <c r="P11763" s="17"/>
      <c r="T11763" s="17"/>
      <c r="U11763" s="17"/>
    </row>
    <row r="11764" spans="3:21">
      <c r="C11764" s="3"/>
      <c r="E11764" s="2"/>
      <c r="H11764" s="40"/>
      <c r="I11764" s="10"/>
      <c r="J11764" s="9"/>
      <c r="K11764" s="53"/>
      <c r="L11764" s="54"/>
      <c r="P11764" s="17"/>
      <c r="T11764" s="17"/>
      <c r="U11764" s="17"/>
    </row>
    <row r="11765" spans="3:21">
      <c r="C11765" s="3"/>
      <c r="E11765" s="2"/>
      <c r="H11765" s="40"/>
      <c r="I11765" s="10"/>
      <c r="J11765" s="9"/>
      <c r="K11765" s="53"/>
      <c r="L11765" s="54"/>
      <c r="P11765" s="17"/>
      <c r="T11765" s="17"/>
      <c r="U11765" s="17"/>
    </row>
    <row r="11766" spans="3:21">
      <c r="C11766" s="3"/>
      <c r="E11766" s="2"/>
      <c r="H11766" s="40"/>
      <c r="I11766" s="10"/>
      <c r="J11766" s="9"/>
      <c r="K11766" s="53"/>
      <c r="L11766" s="54"/>
      <c r="P11766" s="17"/>
      <c r="T11766" s="17"/>
      <c r="U11766" s="17"/>
    </row>
    <row r="11767" spans="3:21">
      <c r="C11767" s="3"/>
      <c r="E11767" s="2"/>
      <c r="H11767" s="40"/>
      <c r="I11767" s="10"/>
      <c r="J11767" s="9"/>
      <c r="K11767" s="53"/>
      <c r="L11767" s="54"/>
      <c r="P11767" s="17"/>
      <c r="T11767" s="17"/>
      <c r="U11767" s="17"/>
    </row>
    <row r="11768" spans="3:21">
      <c r="C11768" s="3"/>
      <c r="E11768" s="2"/>
      <c r="H11768" s="40"/>
      <c r="I11768" s="10"/>
      <c r="J11768" s="9"/>
      <c r="K11768" s="53"/>
      <c r="L11768" s="54"/>
      <c r="P11768" s="17"/>
      <c r="T11768" s="17"/>
      <c r="U11768" s="17"/>
    </row>
    <row r="11769" spans="3:21">
      <c r="C11769" s="3"/>
      <c r="E11769" s="2"/>
      <c r="H11769" s="40"/>
      <c r="I11769" s="10"/>
      <c r="J11769" s="9"/>
      <c r="K11769" s="53"/>
      <c r="L11769" s="54"/>
      <c r="P11769" s="17"/>
      <c r="T11769" s="17"/>
      <c r="U11769" s="17"/>
    </row>
    <row r="11770" spans="3:21">
      <c r="C11770" s="3"/>
      <c r="E11770" s="2"/>
      <c r="H11770" s="40"/>
      <c r="I11770" s="10"/>
      <c r="J11770" s="9"/>
      <c r="K11770" s="53"/>
      <c r="L11770" s="54"/>
      <c r="P11770" s="17"/>
      <c r="T11770" s="17"/>
      <c r="U11770" s="17"/>
    </row>
    <row r="11771" spans="3:21">
      <c r="C11771" s="3"/>
      <c r="E11771" s="2"/>
      <c r="H11771" s="40"/>
      <c r="I11771" s="10"/>
      <c r="J11771" s="9"/>
      <c r="K11771" s="53"/>
      <c r="L11771" s="54"/>
      <c r="P11771" s="17"/>
      <c r="T11771" s="17"/>
      <c r="U11771" s="17"/>
    </row>
    <row r="11772" spans="3:21">
      <c r="C11772" s="3"/>
      <c r="E11772" s="2"/>
      <c r="H11772" s="40"/>
      <c r="I11772" s="10"/>
      <c r="J11772" s="9"/>
      <c r="K11772" s="53"/>
      <c r="L11772" s="54"/>
      <c r="P11772" s="17"/>
      <c r="T11772" s="17"/>
      <c r="U11772" s="17"/>
    </row>
    <row r="11773" spans="3:21">
      <c r="C11773" s="3"/>
      <c r="E11773" s="2"/>
      <c r="H11773" s="40"/>
      <c r="I11773" s="10"/>
      <c r="J11773" s="9"/>
      <c r="K11773" s="53"/>
      <c r="L11773" s="54"/>
      <c r="P11773" s="17"/>
      <c r="T11773" s="17"/>
      <c r="U11773" s="17"/>
    </row>
    <row r="11774" spans="3:21">
      <c r="C11774" s="3"/>
      <c r="E11774" s="2"/>
      <c r="H11774" s="40"/>
      <c r="I11774" s="10"/>
      <c r="J11774" s="9"/>
      <c r="K11774" s="53"/>
      <c r="L11774" s="54"/>
      <c r="P11774" s="17"/>
      <c r="T11774" s="17"/>
      <c r="U11774" s="17"/>
    </row>
    <row r="11775" spans="3:21">
      <c r="C11775" s="3"/>
      <c r="E11775" s="2"/>
      <c r="H11775" s="40"/>
      <c r="I11775" s="10"/>
      <c r="J11775" s="9"/>
      <c r="K11775" s="53"/>
      <c r="L11775" s="54"/>
      <c r="P11775" s="17"/>
      <c r="T11775" s="17"/>
      <c r="U11775" s="17"/>
    </row>
    <row r="11776" spans="3:21">
      <c r="C11776" s="3"/>
      <c r="E11776" s="2"/>
      <c r="H11776" s="40"/>
      <c r="I11776" s="10"/>
      <c r="J11776" s="9"/>
      <c r="K11776" s="53"/>
      <c r="L11776" s="54"/>
      <c r="P11776" s="17"/>
      <c r="T11776" s="17"/>
      <c r="U11776" s="17"/>
    </row>
    <row r="11777" spans="3:21">
      <c r="C11777" s="3"/>
      <c r="E11777" s="2"/>
      <c r="H11777" s="40"/>
      <c r="I11777" s="10"/>
      <c r="J11777" s="9"/>
      <c r="K11777" s="53"/>
      <c r="L11777" s="54"/>
      <c r="P11777" s="17"/>
      <c r="T11777" s="17"/>
      <c r="U11777" s="17"/>
    </row>
    <row r="11778" spans="3:21">
      <c r="C11778" s="3"/>
      <c r="E11778" s="2"/>
      <c r="H11778" s="40"/>
      <c r="I11778" s="10"/>
      <c r="J11778" s="9"/>
      <c r="K11778" s="53"/>
      <c r="L11778" s="54"/>
      <c r="P11778" s="17"/>
      <c r="T11778" s="17"/>
      <c r="U11778" s="17"/>
    </row>
    <row r="11779" spans="3:21">
      <c r="C11779" s="3"/>
      <c r="E11779" s="2"/>
      <c r="H11779" s="40"/>
      <c r="I11779" s="10"/>
      <c r="J11779" s="9"/>
      <c r="K11779" s="53"/>
      <c r="L11779" s="54"/>
      <c r="P11779" s="17"/>
      <c r="T11779" s="17"/>
      <c r="U11779" s="17"/>
    </row>
    <row r="11780" spans="3:21">
      <c r="C11780" s="3"/>
      <c r="E11780" s="2"/>
      <c r="H11780" s="40"/>
      <c r="I11780" s="10"/>
      <c r="J11780" s="9"/>
      <c r="K11780" s="53"/>
      <c r="L11780" s="54"/>
      <c r="P11780" s="17"/>
      <c r="T11780" s="17"/>
      <c r="U11780" s="17"/>
    </row>
    <row r="11781" spans="3:21">
      <c r="C11781" s="3"/>
      <c r="E11781" s="2"/>
      <c r="H11781" s="40"/>
      <c r="I11781" s="10"/>
      <c r="J11781" s="9"/>
      <c r="K11781" s="53"/>
      <c r="L11781" s="54"/>
      <c r="P11781" s="17"/>
      <c r="T11781" s="17"/>
      <c r="U11781" s="17"/>
    </row>
    <row r="11782" spans="3:21">
      <c r="C11782" s="3"/>
      <c r="E11782" s="2"/>
      <c r="H11782" s="40"/>
      <c r="I11782" s="10"/>
      <c r="J11782" s="9"/>
      <c r="K11782" s="53"/>
      <c r="L11782" s="54"/>
      <c r="P11782" s="17"/>
      <c r="T11782" s="17"/>
      <c r="U11782" s="17"/>
    </row>
    <row r="11783" spans="3:21">
      <c r="C11783" s="3"/>
      <c r="E11783" s="2"/>
      <c r="H11783" s="40"/>
      <c r="I11783" s="10"/>
      <c r="J11783" s="9"/>
      <c r="K11783" s="53"/>
      <c r="L11783" s="54"/>
      <c r="P11783" s="17"/>
      <c r="T11783" s="17"/>
      <c r="U11783" s="17"/>
    </row>
    <row r="11784" spans="3:21">
      <c r="C11784" s="3"/>
      <c r="E11784" s="2"/>
      <c r="H11784" s="40"/>
      <c r="I11784" s="10"/>
      <c r="J11784" s="9"/>
      <c r="K11784" s="53"/>
      <c r="L11784" s="54"/>
      <c r="P11784" s="17"/>
      <c r="T11784" s="17"/>
      <c r="U11784" s="17"/>
    </row>
    <row r="11785" spans="3:21">
      <c r="C11785" s="3"/>
      <c r="E11785" s="2"/>
      <c r="H11785" s="40"/>
      <c r="I11785" s="10"/>
      <c r="J11785" s="9"/>
      <c r="K11785" s="53"/>
      <c r="L11785" s="54"/>
      <c r="P11785" s="17"/>
      <c r="T11785" s="17"/>
      <c r="U11785" s="17"/>
    </row>
    <row r="11786" spans="3:21">
      <c r="C11786" s="3"/>
      <c r="E11786" s="2"/>
      <c r="H11786" s="40"/>
      <c r="I11786" s="10"/>
      <c r="J11786" s="9"/>
      <c r="K11786" s="53"/>
      <c r="L11786" s="54"/>
      <c r="P11786" s="17"/>
      <c r="T11786" s="17"/>
      <c r="U11786" s="17"/>
    </row>
    <row r="11787" spans="3:21">
      <c r="C11787" s="3"/>
      <c r="E11787" s="2"/>
      <c r="H11787" s="40"/>
      <c r="I11787" s="10"/>
      <c r="J11787" s="9"/>
      <c r="K11787" s="53"/>
      <c r="L11787" s="54"/>
      <c r="P11787" s="17"/>
      <c r="T11787" s="17"/>
      <c r="U11787" s="17"/>
    </row>
    <row r="11788" spans="3:21">
      <c r="C11788" s="3"/>
      <c r="E11788" s="2"/>
      <c r="H11788" s="40"/>
      <c r="I11788" s="10"/>
      <c r="J11788" s="9"/>
      <c r="K11788" s="53"/>
      <c r="L11788" s="54"/>
      <c r="P11788" s="17"/>
      <c r="T11788" s="17"/>
      <c r="U11788" s="17"/>
    </row>
    <row r="11789" spans="3:21">
      <c r="C11789" s="3"/>
      <c r="E11789" s="2"/>
      <c r="H11789" s="40"/>
      <c r="I11789" s="10"/>
      <c r="J11789" s="9"/>
      <c r="K11789" s="53"/>
      <c r="L11789" s="54"/>
      <c r="P11789" s="17"/>
      <c r="T11789" s="17"/>
      <c r="U11789" s="17"/>
    </row>
    <row r="11790" spans="3:21">
      <c r="C11790" s="3"/>
      <c r="E11790" s="2"/>
      <c r="H11790" s="40"/>
      <c r="I11790" s="10"/>
      <c r="J11790" s="9"/>
      <c r="K11790" s="53"/>
      <c r="L11790" s="54"/>
      <c r="P11790" s="17"/>
      <c r="T11790" s="17"/>
      <c r="U11790" s="17"/>
    </row>
    <row r="11791" spans="3:21">
      <c r="C11791" s="3"/>
      <c r="E11791" s="2"/>
      <c r="H11791" s="40"/>
      <c r="I11791" s="10"/>
      <c r="J11791" s="9"/>
      <c r="K11791" s="53"/>
      <c r="L11791" s="54"/>
      <c r="P11791" s="17"/>
      <c r="T11791" s="17"/>
      <c r="U11791" s="17"/>
    </row>
    <row r="11792" spans="3:21">
      <c r="C11792" s="3"/>
      <c r="E11792" s="2"/>
      <c r="H11792" s="40"/>
      <c r="I11792" s="10"/>
      <c r="J11792" s="9"/>
      <c r="K11792" s="53"/>
      <c r="L11792" s="54"/>
      <c r="P11792" s="17"/>
      <c r="T11792" s="17"/>
      <c r="U11792" s="17"/>
    </row>
    <row r="11793" spans="3:21">
      <c r="C11793" s="3"/>
      <c r="E11793" s="2"/>
      <c r="H11793" s="40"/>
      <c r="I11793" s="10"/>
      <c r="J11793" s="9"/>
      <c r="K11793" s="53"/>
      <c r="L11793" s="54"/>
      <c r="P11793" s="17"/>
      <c r="T11793" s="17"/>
      <c r="U11793" s="17"/>
    </row>
    <row r="11794" spans="3:21">
      <c r="C11794" s="3"/>
      <c r="E11794" s="2"/>
      <c r="H11794" s="40"/>
      <c r="I11794" s="10"/>
      <c r="J11794" s="9"/>
      <c r="K11794" s="53"/>
      <c r="L11794" s="54"/>
      <c r="P11794" s="17"/>
      <c r="T11794" s="17"/>
      <c r="U11794" s="17"/>
    </row>
    <row r="11795" spans="3:21">
      <c r="C11795" s="3"/>
      <c r="E11795" s="2"/>
      <c r="H11795" s="40"/>
      <c r="I11795" s="10"/>
      <c r="J11795" s="9"/>
      <c r="K11795" s="53"/>
      <c r="L11795" s="54"/>
      <c r="P11795" s="17"/>
      <c r="T11795" s="17"/>
      <c r="U11795" s="17"/>
    </row>
    <row r="11796" spans="3:21">
      <c r="C11796" s="3"/>
      <c r="E11796" s="2"/>
      <c r="H11796" s="40"/>
      <c r="I11796" s="10"/>
      <c r="J11796" s="9"/>
      <c r="K11796" s="53"/>
      <c r="L11796" s="54"/>
      <c r="P11796" s="17"/>
      <c r="T11796" s="17"/>
      <c r="U11796" s="17"/>
    </row>
    <row r="11797" spans="3:21">
      <c r="C11797" s="3"/>
      <c r="E11797" s="2"/>
      <c r="H11797" s="40"/>
      <c r="I11797" s="10"/>
      <c r="J11797" s="9"/>
      <c r="K11797" s="53"/>
      <c r="L11797" s="54"/>
      <c r="P11797" s="17"/>
      <c r="T11797" s="17"/>
      <c r="U11797" s="17"/>
    </row>
    <row r="11798" spans="3:21">
      <c r="C11798" s="3"/>
      <c r="E11798" s="2"/>
      <c r="H11798" s="40"/>
      <c r="I11798" s="10"/>
      <c r="J11798" s="9"/>
      <c r="K11798" s="53"/>
      <c r="L11798" s="54"/>
      <c r="P11798" s="17"/>
      <c r="T11798" s="17"/>
      <c r="U11798" s="17"/>
    </row>
    <row r="11799" spans="3:21">
      <c r="C11799" s="3"/>
      <c r="E11799" s="2"/>
      <c r="H11799" s="40"/>
      <c r="I11799" s="10"/>
      <c r="J11799" s="9"/>
      <c r="K11799" s="53"/>
      <c r="L11799" s="54"/>
      <c r="P11799" s="17"/>
      <c r="T11799" s="17"/>
      <c r="U11799" s="17"/>
    </row>
    <row r="11800" spans="3:21">
      <c r="C11800" s="3"/>
      <c r="E11800" s="2"/>
      <c r="H11800" s="40"/>
      <c r="I11800" s="10"/>
      <c r="J11800" s="9"/>
      <c r="K11800" s="53"/>
      <c r="L11800" s="54"/>
      <c r="P11800" s="17"/>
      <c r="T11800" s="17"/>
      <c r="U11800" s="17"/>
    </row>
    <row r="11801" spans="3:21">
      <c r="C11801" s="3"/>
      <c r="E11801" s="2"/>
      <c r="H11801" s="40"/>
      <c r="I11801" s="10"/>
      <c r="J11801" s="9"/>
      <c r="K11801" s="53"/>
      <c r="L11801" s="54"/>
      <c r="P11801" s="17"/>
      <c r="T11801" s="17"/>
      <c r="U11801" s="17"/>
    </row>
    <row r="11802" spans="3:21">
      <c r="C11802" s="3"/>
      <c r="E11802" s="2"/>
      <c r="H11802" s="40"/>
      <c r="I11802" s="10"/>
      <c r="J11802" s="9"/>
      <c r="K11802" s="53"/>
      <c r="L11802" s="54"/>
      <c r="P11802" s="17"/>
      <c r="T11802" s="17"/>
      <c r="U11802" s="17"/>
    </row>
    <row r="11803" spans="3:21">
      <c r="C11803" s="3"/>
      <c r="E11803" s="2"/>
      <c r="H11803" s="40"/>
      <c r="I11803" s="10"/>
      <c r="J11803" s="9"/>
      <c r="K11803" s="53"/>
      <c r="L11803" s="54"/>
      <c r="P11803" s="17"/>
      <c r="T11803" s="17"/>
      <c r="U11803" s="17"/>
    </row>
    <row r="11804" spans="3:21">
      <c r="C11804" s="3"/>
      <c r="E11804" s="2"/>
      <c r="H11804" s="40"/>
      <c r="I11804" s="10"/>
      <c r="J11804" s="9"/>
      <c r="K11804" s="53"/>
      <c r="L11804" s="54"/>
      <c r="P11804" s="17"/>
      <c r="T11804" s="17"/>
      <c r="U11804" s="17"/>
    </row>
    <row r="11805" spans="3:21">
      <c r="C11805" s="3"/>
      <c r="E11805" s="2"/>
      <c r="H11805" s="40"/>
      <c r="I11805" s="10"/>
      <c r="J11805" s="9"/>
      <c r="K11805" s="53"/>
      <c r="L11805" s="54"/>
      <c r="P11805" s="17"/>
      <c r="T11805" s="17"/>
      <c r="U11805" s="17"/>
    </row>
    <row r="11806" spans="3:21">
      <c r="C11806" s="3"/>
      <c r="E11806" s="2"/>
      <c r="H11806" s="40"/>
      <c r="I11806" s="10"/>
      <c r="J11806" s="9"/>
      <c r="K11806" s="53"/>
      <c r="L11806" s="54"/>
      <c r="P11806" s="17"/>
      <c r="T11806" s="17"/>
      <c r="U11806" s="17"/>
    </row>
    <row r="11807" spans="3:21">
      <c r="C11807" s="3"/>
      <c r="E11807" s="2"/>
      <c r="H11807" s="40"/>
      <c r="I11807" s="10"/>
      <c r="J11807" s="9"/>
      <c r="K11807" s="53"/>
      <c r="L11807" s="54"/>
      <c r="P11807" s="17"/>
      <c r="T11807" s="17"/>
      <c r="U11807" s="17"/>
    </row>
    <row r="11808" spans="3:21">
      <c r="C11808" s="3"/>
      <c r="E11808" s="2"/>
      <c r="H11808" s="40"/>
      <c r="I11808" s="10"/>
      <c r="J11808" s="9"/>
      <c r="K11808" s="53"/>
      <c r="L11808" s="54"/>
      <c r="P11808" s="17"/>
      <c r="T11808" s="17"/>
      <c r="U11808" s="17"/>
    </row>
    <row r="11809" spans="3:21">
      <c r="C11809" s="3"/>
      <c r="E11809" s="2"/>
      <c r="H11809" s="40"/>
      <c r="I11809" s="10"/>
      <c r="J11809" s="9"/>
      <c r="K11809" s="53"/>
      <c r="L11809" s="54"/>
      <c r="P11809" s="17"/>
      <c r="T11809" s="17"/>
      <c r="U11809" s="17"/>
    </row>
    <row r="11810" spans="3:21">
      <c r="C11810" s="3"/>
      <c r="E11810" s="2"/>
      <c r="H11810" s="40"/>
      <c r="I11810" s="10"/>
      <c r="J11810" s="9"/>
      <c r="K11810" s="53"/>
      <c r="L11810" s="54"/>
      <c r="P11810" s="17"/>
      <c r="T11810" s="17"/>
      <c r="U11810" s="17"/>
    </row>
    <row r="11811" spans="3:21">
      <c r="C11811" s="3"/>
      <c r="E11811" s="2"/>
      <c r="H11811" s="40"/>
      <c r="I11811" s="10"/>
      <c r="J11811" s="9"/>
      <c r="K11811" s="53"/>
      <c r="L11811" s="54"/>
      <c r="P11811" s="17"/>
      <c r="T11811" s="17"/>
      <c r="U11811" s="17"/>
    </row>
    <row r="11812" spans="3:21">
      <c r="C11812" s="3"/>
      <c r="E11812" s="2"/>
      <c r="H11812" s="40"/>
      <c r="I11812" s="10"/>
      <c r="J11812" s="9"/>
      <c r="K11812" s="53"/>
      <c r="L11812" s="54"/>
      <c r="P11812" s="17"/>
      <c r="T11812" s="17"/>
      <c r="U11812" s="17"/>
    </row>
    <row r="11813" spans="3:21">
      <c r="C11813" s="3"/>
      <c r="E11813" s="2"/>
      <c r="H11813" s="40"/>
      <c r="I11813" s="10"/>
      <c r="J11813" s="9"/>
      <c r="K11813" s="53"/>
      <c r="L11813" s="54"/>
      <c r="P11813" s="17"/>
      <c r="T11813" s="17"/>
      <c r="U11813" s="17"/>
    </row>
    <row r="11814" spans="3:21">
      <c r="C11814" s="3"/>
      <c r="E11814" s="2"/>
      <c r="H11814" s="40"/>
      <c r="I11814" s="10"/>
      <c r="J11814" s="9"/>
      <c r="K11814" s="53"/>
      <c r="L11814" s="54"/>
      <c r="P11814" s="17"/>
      <c r="T11814" s="17"/>
      <c r="U11814" s="17"/>
    </row>
    <row r="11815" spans="3:21">
      <c r="C11815" s="3"/>
      <c r="E11815" s="2"/>
      <c r="H11815" s="40"/>
      <c r="I11815" s="10"/>
      <c r="J11815" s="9"/>
      <c r="K11815" s="53"/>
      <c r="L11815" s="54"/>
      <c r="P11815" s="17"/>
      <c r="T11815" s="17"/>
      <c r="U11815" s="17"/>
    </row>
    <row r="11816" spans="3:21">
      <c r="C11816" s="3"/>
      <c r="E11816" s="2"/>
      <c r="H11816" s="40"/>
      <c r="I11816" s="10"/>
      <c r="J11816" s="9"/>
      <c r="K11816" s="53"/>
      <c r="L11816" s="54"/>
      <c r="P11816" s="17"/>
      <c r="T11816" s="17"/>
      <c r="U11816" s="17"/>
    </row>
    <row r="11817" spans="3:21">
      <c r="C11817" s="3"/>
      <c r="E11817" s="2"/>
      <c r="H11817" s="40"/>
      <c r="I11817" s="10"/>
      <c r="J11817" s="9"/>
      <c r="K11817" s="53"/>
      <c r="L11817" s="54"/>
      <c r="P11817" s="17"/>
      <c r="T11817" s="17"/>
      <c r="U11817" s="17"/>
    </row>
    <row r="11818" spans="3:21">
      <c r="C11818" s="3"/>
      <c r="E11818" s="2"/>
      <c r="H11818" s="40"/>
      <c r="I11818" s="10"/>
      <c r="J11818" s="9"/>
      <c r="K11818" s="53"/>
      <c r="L11818" s="54"/>
      <c r="P11818" s="17"/>
      <c r="T11818" s="17"/>
      <c r="U11818" s="17"/>
    </row>
    <row r="11819" spans="3:21">
      <c r="C11819" s="3"/>
      <c r="E11819" s="2"/>
      <c r="H11819" s="40"/>
      <c r="I11819" s="10"/>
      <c r="J11819" s="9"/>
      <c r="K11819" s="53"/>
      <c r="L11819" s="54"/>
      <c r="P11819" s="17"/>
      <c r="T11819" s="17"/>
      <c r="U11819" s="17"/>
    </row>
    <row r="11820" spans="3:21">
      <c r="C11820" s="3"/>
      <c r="E11820" s="2"/>
      <c r="H11820" s="40"/>
      <c r="I11820" s="10"/>
      <c r="J11820" s="9"/>
      <c r="K11820" s="53"/>
      <c r="L11820" s="54"/>
      <c r="P11820" s="17"/>
      <c r="T11820" s="17"/>
      <c r="U11820" s="17"/>
    </row>
    <row r="11821" spans="3:21">
      <c r="C11821" s="3"/>
      <c r="E11821" s="2"/>
      <c r="H11821" s="40"/>
      <c r="I11821" s="10"/>
      <c r="J11821" s="9"/>
      <c r="K11821" s="53"/>
      <c r="L11821" s="54"/>
      <c r="P11821" s="17"/>
      <c r="T11821" s="17"/>
      <c r="U11821" s="17"/>
    </row>
    <row r="11822" spans="3:21">
      <c r="C11822" s="3"/>
      <c r="E11822" s="2"/>
      <c r="H11822" s="40"/>
      <c r="I11822" s="10"/>
      <c r="J11822" s="9"/>
      <c r="K11822" s="53"/>
      <c r="L11822" s="54"/>
      <c r="P11822" s="17"/>
      <c r="T11822" s="17"/>
      <c r="U11822" s="17"/>
    </row>
    <row r="11823" spans="3:21">
      <c r="C11823" s="3"/>
      <c r="E11823" s="2"/>
      <c r="H11823" s="40"/>
      <c r="I11823" s="10"/>
      <c r="J11823" s="9"/>
      <c r="K11823" s="53"/>
      <c r="L11823" s="54"/>
      <c r="P11823" s="17"/>
      <c r="T11823" s="17"/>
      <c r="U11823" s="17"/>
    </row>
    <row r="11824" spans="3:21">
      <c r="C11824" s="3"/>
      <c r="E11824" s="2"/>
      <c r="H11824" s="40"/>
      <c r="I11824" s="10"/>
      <c r="J11824" s="9"/>
      <c r="K11824" s="53"/>
      <c r="L11824" s="54"/>
      <c r="P11824" s="17"/>
      <c r="T11824" s="17"/>
      <c r="U11824" s="17"/>
    </row>
    <row r="11825" spans="3:21">
      <c r="C11825" s="3"/>
      <c r="E11825" s="2"/>
      <c r="H11825" s="40"/>
      <c r="I11825" s="10"/>
      <c r="J11825" s="9"/>
      <c r="K11825" s="53"/>
      <c r="L11825" s="54"/>
      <c r="P11825" s="17"/>
      <c r="T11825" s="17"/>
      <c r="U11825" s="17"/>
    </row>
    <row r="11826" spans="3:21">
      <c r="C11826" s="3"/>
      <c r="E11826" s="2"/>
      <c r="H11826" s="40"/>
      <c r="I11826" s="10"/>
      <c r="J11826" s="9"/>
      <c r="K11826" s="53"/>
      <c r="L11826" s="54"/>
      <c r="P11826" s="17"/>
      <c r="T11826" s="17"/>
      <c r="U11826" s="17"/>
    </row>
    <row r="11827" spans="3:21">
      <c r="C11827" s="3"/>
      <c r="E11827" s="2"/>
      <c r="H11827" s="40"/>
      <c r="I11827" s="10"/>
      <c r="J11827" s="9"/>
      <c r="K11827" s="53"/>
      <c r="L11827" s="54"/>
      <c r="P11827" s="17"/>
      <c r="T11827" s="17"/>
      <c r="U11827" s="17"/>
    </row>
    <row r="11828" spans="3:21">
      <c r="C11828" s="3"/>
      <c r="E11828" s="2"/>
      <c r="H11828" s="40"/>
      <c r="I11828" s="10"/>
      <c r="J11828" s="9"/>
      <c r="K11828" s="53"/>
      <c r="L11828" s="54"/>
      <c r="P11828" s="17"/>
      <c r="T11828" s="17"/>
      <c r="U11828" s="17"/>
    </row>
    <row r="11829" spans="3:21">
      <c r="C11829" s="3"/>
      <c r="E11829" s="2"/>
      <c r="H11829" s="40"/>
      <c r="I11829" s="10"/>
      <c r="J11829" s="9"/>
      <c r="K11829" s="53"/>
      <c r="L11829" s="54"/>
      <c r="P11829" s="17"/>
      <c r="T11829" s="17"/>
      <c r="U11829" s="17"/>
    </row>
    <row r="11830" spans="3:21">
      <c r="C11830" s="3"/>
      <c r="E11830" s="2"/>
      <c r="H11830" s="40"/>
      <c r="I11830" s="10"/>
      <c r="J11830" s="9"/>
      <c r="K11830" s="53"/>
      <c r="L11830" s="54"/>
      <c r="P11830" s="17"/>
      <c r="T11830" s="17"/>
      <c r="U11830" s="17"/>
    </row>
    <row r="11831" spans="3:21">
      <c r="C11831" s="3"/>
      <c r="E11831" s="2"/>
      <c r="H11831" s="40"/>
      <c r="I11831" s="10"/>
      <c r="J11831" s="9"/>
      <c r="K11831" s="53"/>
      <c r="L11831" s="54"/>
      <c r="P11831" s="17"/>
      <c r="T11831" s="17"/>
      <c r="U11831" s="17"/>
    </row>
    <row r="11832" spans="3:21">
      <c r="C11832" s="3"/>
      <c r="E11832" s="2"/>
      <c r="H11832" s="40"/>
      <c r="I11832" s="10"/>
      <c r="J11832" s="9"/>
      <c r="K11832" s="53"/>
      <c r="L11832" s="54"/>
      <c r="P11832" s="17"/>
      <c r="T11832" s="17"/>
      <c r="U11832" s="17"/>
    </row>
    <row r="11833" spans="3:21">
      <c r="C11833" s="3"/>
      <c r="E11833" s="2"/>
      <c r="H11833" s="40"/>
      <c r="I11833" s="10"/>
      <c r="J11833" s="9"/>
      <c r="K11833" s="53"/>
      <c r="L11833" s="54"/>
      <c r="P11833" s="17"/>
      <c r="T11833" s="17"/>
      <c r="U11833" s="17"/>
    </row>
    <row r="11834" spans="3:21">
      <c r="C11834" s="3"/>
      <c r="E11834" s="2"/>
      <c r="H11834" s="40"/>
      <c r="I11834" s="10"/>
      <c r="J11834" s="9"/>
      <c r="K11834" s="53"/>
      <c r="L11834" s="54"/>
      <c r="P11834" s="17"/>
      <c r="T11834" s="17"/>
      <c r="U11834" s="17"/>
    </row>
    <row r="11835" spans="3:21">
      <c r="C11835" s="3"/>
      <c r="E11835" s="2"/>
      <c r="H11835" s="40"/>
      <c r="I11835" s="10"/>
      <c r="J11835" s="9"/>
      <c r="K11835" s="53"/>
      <c r="L11835" s="54"/>
      <c r="P11835" s="17"/>
      <c r="T11835" s="17"/>
      <c r="U11835" s="17"/>
    </row>
    <row r="11836" spans="3:21">
      <c r="C11836" s="3"/>
      <c r="E11836" s="2"/>
      <c r="H11836" s="40"/>
      <c r="I11836" s="10"/>
      <c r="J11836" s="9"/>
      <c r="K11836" s="53"/>
      <c r="L11836" s="54"/>
      <c r="P11836" s="17"/>
      <c r="T11836" s="17"/>
      <c r="U11836" s="17"/>
    </row>
    <row r="11837" spans="3:21">
      <c r="C11837" s="3"/>
      <c r="E11837" s="2"/>
      <c r="H11837" s="40"/>
      <c r="I11837" s="10"/>
      <c r="J11837" s="9"/>
      <c r="K11837" s="53"/>
      <c r="L11837" s="54"/>
      <c r="P11837" s="17"/>
      <c r="T11837" s="17"/>
      <c r="U11837" s="17"/>
    </row>
    <row r="11838" spans="3:21">
      <c r="C11838" s="3"/>
      <c r="E11838" s="2"/>
      <c r="H11838" s="40"/>
      <c r="I11838" s="10"/>
      <c r="J11838" s="9"/>
      <c r="K11838" s="53"/>
      <c r="L11838" s="54"/>
      <c r="P11838" s="17"/>
      <c r="T11838" s="17"/>
      <c r="U11838" s="17"/>
    </row>
    <row r="11839" spans="3:21">
      <c r="C11839" s="3"/>
      <c r="E11839" s="2"/>
      <c r="H11839" s="40"/>
      <c r="I11839" s="10"/>
      <c r="J11839" s="9"/>
      <c r="K11839" s="53"/>
      <c r="L11839" s="54"/>
      <c r="P11839" s="17"/>
      <c r="T11839" s="17"/>
      <c r="U11839" s="17"/>
    </row>
    <row r="11840" spans="3:21">
      <c r="C11840" s="3"/>
      <c r="E11840" s="2"/>
      <c r="H11840" s="40"/>
      <c r="I11840" s="10"/>
      <c r="J11840" s="9"/>
      <c r="K11840" s="53"/>
      <c r="L11840" s="54"/>
      <c r="P11840" s="17"/>
      <c r="T11840" s="17"/>
      <c r="U11840" s="17"/>
    </row>
    <row r="11841" spans="3:21">
      <c r="C11841" s="3"/>
      <c r="E11841" s="2"/>
      <c r="H11841" s="40"/>
      <c r="I11841" s="10"/>
      <c r="J11841" s="9"/>
      <c r="K11841" s="53"/>
      <c r="L11841" s="54"/>
      <c r="P11841" s="17"/>
      <c r="T11841" s="17"/>
      <c r="U11841" s="17"/>
    </row>
    <row r="11842" spans="3:21">
      <c r="C11842" s="3"/>
      <c r="E11842" s="2"/>
      <c r="H11842" s="40"/>
      <c r="I11842" s="10"/>
      <c r="J11842" s="9"/>
      <c r="K11842" s="53"/>
      <c r="L11842" s="54"/>
      <c r="P11842" s="17"/>
      <c r="T11842" s="17"/>
      <c r="U11842" s="17"/>
    </row>
    <row r="11843" spans="3:21">
      <c r="C11843" s="3"/>
      <c r="E11843" s="2"/>
      <c r="H11843" s="40"/>
      <c r="I11843" s="10"/>
      <c r="J11843" s="9"/>
      <c r="K11843" s="53"/>
      <c r="L11843" s="54"/>
      <c r="P11843" s="17"/>
      <c r="T11843" s="17"/>
      <c r="U11843" s="17"/>
    </row>
    <row r="11844" spans="3:21">
      <c r="C11844" s="3"/>
      <c r="E11844" s="2"/>
      <c r="H11844" s="40"/>
      <c r="I11844" s="10"/>
      <c r="J11844" s="9"/>
      <c r="K11844" s="53"/>
      <c r="L11844" s="54"/>
      <c r="P11844" s="17"/>
    </row>
    <row r="11845" spans="3:21">
      <c r="C11845" s="3"/>
      <c r="E11845" s="2"/>
      <c r="H11845" s="40"/>
      <c r="I11845" s="10"/>
      <c r="J11845" s="9"/>
      <c r="K11845" s="53"/>
      <c r="L11845" s="54"/>
      <c r="P11845" s="17"/>
    </row>
    <row r="11846" spans="3:21">
      <c r="C11846" s="3"/>
      <c r="E11846" s="2"/>
      <c r="H11846" s="40"/>
      <c r="I11846" s="10"/>
      <c r="J11846" s="9"/>
      <c r="K11846" s="53"/>
      <c r="L11846" s="54"/>
      <c r="P11846" s="17"/>
    </row>
    <row r="11847" spans="3:21">
      <c r="C11847" s="3"/>
      <c r="E11847" s="2"/>
      <c r="H11847" s="40"/>
      <c r="I11847" s="10"/>
      <c r="J11847" s="9"/>
      <c r="K11847" s="53"/>
      <c r="L11847" s="54"/>
      <c r="P11847" s="17"/>
    </row>
    <row r="11848" spans="3:21">
      <c r="C11848" s="3"/>
      <c r="E11848" s="2"/>
      <c r="H11848" s="40"/>
      <c r="I11848" s="10"/>
      <c r="J11848" s="9"/>
      <c r="K11848" s="53"/>
      <c r="L11848" s="54"/>
      <c r="P11848" s="17"/>
    </row>
    <row r="11849" spans="3:21">
      <c r="C11849" s="3"/>
      <c r="E11849" s="2"/>
      <c r="H11849" s="40"/>
      <c r="I11849" s="10"/>
      <c r="J11849" s="9"/>
      <c r="K11849" s="53"/>
      <c r="L11849" s="54"/>
      <c r="P11849" s="17"/>
    </row>
    <row r="11850" spans="3:21">
      <c r="C11850" s="3"/>
      <c r="E11850" s="2"/>
      <c r="H11850" s="40"/>
      <c r="I11850" s="10"/>
      <c r="J11850" s="9"/>
      <c r="K11850" s="53"/>
      <c r="L11850" s="54"/>
      <c r="P11850" s="17"/>
    </row>
    <row r="11851" spans="3:21">
      <c r="C11851" s="3"/>
      <c r="E11851" s="2"/>
      <c r="H11851" s="40"/>
      <c r="I11851" s="10"/>
      <c r="J11851" s="9"/>
      <c r="K11851" s="53"/>
      <c r="L11851" s="54"/>
      <c r="P11851" s="17"/>
    </row>
    <row r="11852" spans="3:21">
      <c r="C11852" s="3"/>
      <c r="E11852" s="2"/>
      <c r="H11852" s="40"/>
      <c r="I11852" s="10"/>
      <c r="J11852" s="9"/>
      <c r="K11852" s="53"/>
      <c r="L11852" s="54"/>
      <c r="P11852" s="17"/>
    </row>
    <row r="11853" spans="3:21">
      <c r="C11853" s="3"/>
      <c r="E11853" s="2"/>
      <c r="H11853" s="40"/>
      <c r="I11853" s="10"/>
      <c r="J11853" s="9"/>
      <c r="K11853" s="53"/>
      <c r="L11853" s="54"/>
      <c r="P11853" s="17"/>
    </row>
    <row r="11854" spans="3:21">
      <c r="C11854" s="3"/>
      <c r="E11854" s="2"/>
      <c r="H11854" s="40"/>
      <c r="I11854" s="10"/>
      <c r="J11854" s="9"/>
      <c r="K11854" s="53"/>
      <c r="L11854" s="54"/>
      <c r="P11854" s="17"/>
    </row>
    <row r="11855" spans="3:21">
      <c r="C11855" s="3"/>
      <c r="E11855" s="2"/>
      <c r="H11855" s="40"/>
      <c r="I11855" s="10"/>
      <c r="J11855" s="9"/>
      <c r="K11855" s="53"/>
      <c r="L11855" s="54"/>
      <c r="P11855" s="17"/>
    </row>
    <row r="11856" spans="3:21">
      <c r="C11856" s="3"/>
      <c r="E11856" s="2"/>
      <c r="H11856" s="40"/>
      <c r="I11856" s="10"/>
      <c r="J11856" s="9"/>
      <c r="K11856" s="53"/>
      <c r="L11856" s="54"/>
      <c r="P11856" s="17"/>
    </row>
    <row r="11857" spans="3:16">
      <c r="C11857" s="3"/>
      <c r="E11857" s="2"/>
      <c r="H11857" s="40"/>
      <c r="I11857" s="10"/>
      <c r="J11857" s="9"/>
      <c r="K11857" s="53"/>
      <c r="L11857" s="54"/>
      <c r="P11857" s="17"/>
    </row>
    <row r="11858" spans="3:16">
      <c r="C11858" s="3"/>
      <c r="E11858" s="2"/>
      <c r="H11858" s="40"/>
      <c r="I11858" s="10"/>
      <c r="J11858" s="9"/>
      <c r="K11858" s="53"/>
      <c r="L11858" s="54"/>
      <c r="P11858" s="17"/>
    </row>
    <row r="11859" spans="3:16">
      <c r="C11859" s="3"/>
      <c r="E11859" s="2"/>
      <c r="H11859" s="40"/>
      <c r="I11859" s="10"/>
      <c r="J11859" s="9"/>
      <c r="K11859" s="53"/>
      <c r="L11859" s="54"/>
      <c r="P11859" s="17"/>
    </row>
    <row r="11860" spans="3:16">
      <c r="C11860" s="3"/>
      <c r="E11860" s="2"/>
      <c r="H11860" s="40"/>
      <c r="I11860" s="10"/>
      <c r="J11860" s="9"/>
      <c r="K11860" s="53"/>
      <c r="L11860" s="54"/>
      <c r="P11860" s="17"/>
    </row>
    <row r="11861" spans="3:16">
      <c r="C11861" s="3"/>
      <c r="E11861" s="2"/>
      <c r="H11861" s="40"/>
      <c r="I11861" s="10"/>
      <c r="J11861" s="9"/>
      <c r="K11861" s="53"/>
      <c r="L11861" s="54"/>
      <c r="P11861" s="17"/>
    </row>
    <row r="11862" spans="3:16">
      <c r="C11862" s="3"/>
      <c r="E11862" s="2"/>
      <c r="H11862" s="40"/>
      <c r="I11862" s="10"/>
      <c r="J11862" s="9"/>
      <c r="K11862" s="53"/>
      <c r="L11862" s="54"/>
      <c r="P11862" s="17"/>
    </row>
    <row r="11863" spans="3:16">
      <c r="C11863" s="3"/>
      <c r="E11863" s="2"/>
      <c r="H11863" s="40"/>
      <c r="I11863" s="10"/>
      <c r="J11863" s="9"/>
      <c r="K11863" s="53"/>
      <c r="L11863" s="54"/>
      <c r="P11863" s="17"/>
    </row>
    <row r="11864" spans="3:16">
      <c r="C11864" s="3"/>
      <c r="E11864" s="2"/>
      <c r="H11864" s="40"/>
      <c r="I11864" s="10"/>
      <c r="J11864" s="9"/>
      <c r="K11864" s="53"/>
      <c r="L11864" s="54"/>
      <c r="P11864" s="17"/>
    </row>
    <row r="11865" spans="3:16">
      <c r="C11865" s="3"/>
      <c r="E11865" s="2"/>
      <c r="H11865" s="40"/>
      <c r="I11865" s="10"/>
      <c r="J11865" s="9"/>
      <c r="K11865" s="53"/>
      <c r="L11865" s="54"/>
      <c r="P11865" s="17"/>
    </row>
    <row r="11866" spans="3:16">
      <c r="C11866" s="3"/>
      <c r="E11866" s="2"/>
      <c r="H11866" s="40"/>
      <c r="I11866" s="10"/>
      <c r="J11866" s="9"/>
      <c r="K11866" s="53"/>
      <c r="L11866" s="54"/>
      <c r="P11866" s="17"/>
    </row>
    <row r="11867" spans="3:16">
      <c r="C11867" s="3"/>
      <c r="E11867" s="2"/>
      <c r="H11867" s="40"/>
      <c r="I11867" s="10"/>
      <c r="J11867" s="9"/>
      <c r="K11867" s="53"/>
      <c r="L11867" s="54"/>
      <c r="P11867" s="17"/>
    </row>
    <row r="11868" spans="3:16">
      <c r="C11868" s="3"/>
      <c r="E11868" s="2"/>
      <c r="H11868" s="40"/>
      <c r="I11868" s="10"/>
      <c r="J11868" s="9"/>
      <c r="K11868" s="53"/>
      <c r="L11868" s="54"/>
      <c r="P11868" s="17"/>
    </row>
    <row r="11869" spans="3:16">
      <c r="C11869" s="3"/>
      <c r="E11869" s="2"/>
      <c r="H11869" s="40"/>
      <c r="I11869" s="10"/>
      <c r="J11869" s="9"/>
      <c r="K11869" s="53"/>
      <c r="L11869" s="54"/>
      <c r="P11869" s="17"/>
    </row>
    <row r="11870" spans="3:16">
      <c r="C11870" s="3"/>
      <c r="E11870" s="2"/>
      <c r="H11870" s="40"/>
      <c r="I11870" s="10"/>
      <c r="J11870" s="9"/>
      <c r="K11870" s="53"/>
      <c r="L11870" s="54"/>
      <c r="P11870" s="17"/>
    </row>
    <row r="11871" spans="3:16">
      <c r="C11871" s="3"/>
      <c r="E11871" s="2"/>
      <c r="H11871" s="40"/>
      <c r="I11871" s="10"/>
      <c r="J11871" s="9"/>
      <c r="K11871" s="53"/>
      <c r="L11871" s="54"/>
      <c r="P11871" s="17"/>
    </row>
    <row r="11872" spans="3:16">
      <c r="C11872" s="3"/>
      <c r="E11872" s="2"/>
      <c r="H11872" s="40"/>
      <c r="I11872" s="10"/>
      <c r="J11872" s="9"/>
      <c r="K11872" s="53"/>
      <c r="L11872" s="54"/>
    </row>
    <row r="11873" spans="3:12">
      <c r="C11873" s="3"/>
      <c r="E11873" s="2"/>
      <c r="H11873" s="40"/>
      <c r="I11873" s="10"/>
      <c r="J11873" s="9"/>
      <c r="K11873" s="53"/>
      <c r="L11873" s="54"/>
    </row>
    <row r="11874" spans="3:12">
      <c r="C11874" s="3"/>
      <c r="E11874" s="2"/>
      <c r="H11874" s="40"/>
      <c r="I11874" s="10"/>
      <c r="J11874" s="9"/>
      <c r="K11874" s="53"/>
      <c r="L11874" s="54"/>
    </row>
    <row r="11875" spans="3:12">
      <c r="C11875" s="3"/>
      <c r="E11875" s="2"/>
      <c r="H11875" s="40"/>
      <c r="I11875" s="10"/>
      <c r="J11875" s="9"/>
      <c r="K11875" s="53"/>
      <c r="L11875" s="54"/>
    </row>
    <row r="11876" spans="3:12">
      <c r="C11876" s="3"/>
      <c r="E11876" s="2"/>
      <c r="H11876" s="40"/>
      <c r="I11876" s="10"/>
      <c r="J11876" s="9"/>
      <c r="K11876" s="53"/>
      <c r="L11876" s="54"/>
    </row>
    <row r="11877" spans="3:12">
      <c r="C11877" s="3"/>
      <c r="E11877" s="2"/>
      <c r="H11877" s="40"/>
      <c r="I11877" s="10"/>
      <c r="J11877" s="9"/>
      <c r="K11877" s="53"/>
      <c r="L11877" s="54"/>
    </row>
    <row r="11878" spans="3:12">
      <c r="C11878" s="3"/>
      <c r="E11878" s="2"/>
      <c r="H11878" s="40"/>
      <c r="I11878" s="10"/>
      <c r="J11878" s="9"/>
      <c r="K11878" s="53"/>
      <c r="L11878" s="54"/>
    </row>
    <row r="11879" spans="3:12">
      <c r="C11879" s="3"/>
      <c r="E11879" s="2"/>
      <c r="H11879" s="40"/>
      <c r="I11879" s="10"/>
      <c r="J11879" s="9"/>
      <c r="K11879" s="53"/>
      <c r="L11879" s="54"/>
    </row>
    <row r="11880" spans="3:12">
      <c r="C11880" s="3"/>
      <c r="E11880" s="2"/>
      <c r="H11880" s="40"/>
      <c r="I11880" s="10"/>
      <c r="J11880" s="9"/>
      <c r="K11880" s="53"/>
      <c r="L11880" s="54"/>
    </row>
    <row r="11881" spans="3:12">
      <c r="C11881" s="3"/>
      <c r="E11881" s="2"/>
      <c r="H11881" s="40"/>
      <c r="I11881" s="10"/>
      <c r="J11881" s="9"/>
      <c r="K11881" s="53"/>
      <c r="L11881" s="54"/>
    </row>
    <row r="11882" spans="3:12">
      <c r="C11882" s="3"/>
      <c r="E11882" s="2"/>
      <c r="H11882" s="40"/>
      <c r="I11882" s="10"/>
      <c r="J11882" s="9"/>
      <c r="K11882" s="53"/>
      <c r="L11882" s="54"/>
    </row>
    <row r="11883" spans="3:12">
      <c r="C11883" s="3"/>
      <c r="E11883" s="2"/>
      <c r="H11883" s="40"/>
      <c r="I11883" s="10"/>
      <c r="J11883" s="9"/>
      <c r="K11883" s="53"/>
      <c r="L11883" s="54"/>
    </row>
    <row r="11884" spans="3:12">
      <c r="C11884" s="3"/>
      <c r="E11884" s="2"/>
      <c r="H11884" s="40"/>
      <c r="I11884" s="10"/>
      <c r="J11884" s="9"/>
      <c r="K11884" s="53"/>
      <c r="L11884" s="54"/>
    </row>
    <row r="11885" spans="3:12">
      <c r="C11885" s="3"/>
      <c r="E11885" s="2"/>
      <c r="H11885" s="40"/>
      <c r="I11885" s="10"/>
      <c r="J11885" s="9"/>
      <c r="K11885" s="53"/>
      <c r="L11885" s="54"/>
    </row>
    <row r="11886" spans="3:12">
      <c r="C11886" s="3"/>
      <c r="E11886" s="2"/>
      <c r="H11886" s="40"/>
      <c r="I11886" s="10"/>
      <c r="J11886" s="9"/>
      <c r="K11886" s="53"/>
      <c r="L11886" s="54"/>
    </row>
    <row r="11887" spans="3:12">
      <c r="C11887" s="3"/>
      <c r="E11887" s="2"/>
      <c r="H11887" s="40"/>
      <c r="I11887" s="10"/>
      <c r="J11887" s="9"/>
      <c r="K11887" s="53"/>
      <c r="L11887" s="54"/>
    </row>
    <row r="11888" spans="3:12">
      <c r="C11888" s="3"/>
      <c r="E11888" s="2"/>
      <c r="H11888" s="40"/>
      <c r="I11888" s="10"/>
      <c r="J11888" s="9"/>
      <c r="K11888" s="53"/>
      <c r="L11888" s="54"/>
    </row>
    <row r="11889" spans="3:12">
      <c r="C11889" s="3"/>
      <c r="E11889" s="2"/>
      <c r="H11889" s="40"/>
      <c r="I11889" s="10"/>
      <c r="J11889" s="9"/>
      <c r="K11889" s="53"/>
      <c r="L11889" s="54"/>
    </row>
    <row r="11890" spans="3:12">
      <c r="C11890" s="3"/>
      <c r="E11890" s="2"/>
      <c r="H11890" s="40"/>
      <c r="I11890" s="10"/>
      <c r="J11890" s="9"/>
      <c r="K11890" s="53"/>
      <c r="L11890" s="54"/>
    </row>
    <row r="11891" spans="3:12">
      <c r="C11891" s="3"/>
      <c r="E11891" s="2"/>
      <c r="H11891" s="40"/>
      <c r="I11891" s="10"/>
      <c r="J11891" s="9"/>
      <c r="K11891" s="53"/>
      <c r="L11891" s="54"/>
    </row>
    <row r="11892" spans="3:12">
      <c r="C11892" s="3"/>
      <c r="E11892" s="2"/>
      <c r="H11892" s="40"/>
      <c r="I11892" s="10"/>
      <c r="J11892" s="9"/>
      <c r="K11892" s="53"/>
      <c r="L11892" s="54"/>
    </row>
    <row r="11893" spans="3:12">
      <c r="C11893" s="3"/>
      <c r="E11893" s="2"/>
      <c r="H11893" s="40"/>
      <c r="I11893" s="10"/>
      <c r="J11893" s="9"/>
      <c r="K11893" s="53"/>
      <c r="L11893" s="54"/>
    </row>
    <row r="11894" spans="3:12">
      <c r="C11894" s="3"/>
      <c r="E11894" s="2"/>
      <c r="H11894" s="40"/>
      <c r="I11894" s="10"/>
      <c r="J11894" s="9"/>
      <c r="K11894" s="53"/>
      <c r="L11894" s="54"/>
    </row>
    <row r="11895" spans="3:12">
      <c r="C11895" s="3"/>
      <c r="E11895" s="2"/>
      <c r="H11895" s="40"/>
      <c r="I11895" s="10"/>
      <c r="J11895" s="9"/>
      <c r="K11895" s="53"/>
      <c r="L11895" s="54"/>
    </row>
    <row r="11896" spans="3:12">
      <c r="C11896" s="3"/>
      <c r="E11896" s="2"/>
      <c r="H11896" s="40"/>
      <c r="I11896" s="10"/>
      <c r="J11896" s="9"/>
      <c r="K11896" s="53"/>
      <c r="L11896" s="54"/>
    </row>
    <row r="11897" spans="3:12">
      <c r="C11897" s="3"/>
      <c r="E11897" s="2"/>
      <c r="H11897" s="40"/>
      <c r="I11897" s="10"/>
      <c r="J11897" s="9"/>
      <c r="K11897" s="53"/>
      <c r="L11897" s="54"/>
    </row>
    <row r="11898" spans="3:12">
      <c r="C11898" s="3"/>
      <c r="E11898" s="2"/>
      <c r="H11898" s="40"/>
      <c r="I11898" s="10"/>
      <c r="J11898" s="9"/>
      <c r="K11898" s="53"/>
      <c r="L11898" s="54"/>
    </row>
    <row r="11899" spans="3:12">
      <c r="C11899" s="3"/>
      <c r="E11899" s="2"/>
      <c r="H11899" s="40"/>
      <c r="I11899" s="10"/>
      <c r="J11899" s="9"/>
      <c r="K11899" s="53"/>
      <c r="L11899" s="54"/>
    </row>
    <row r="11900" spans="3:12">
      <c r="C11900" s="3"/>
      <c r="E11900" s="2"/>
      <c r="H11900" s="40"/>
      <c r="I11900" s="10"/>
      <c r="J11900" s="9"/>
      <c r="K11900" s="53"/>
      <c r="L11900" s="54"/>
    </row>
    <row r="11901" spans="3:12">
      <c r="C11901" s="3"/>
      <c r="E11901" s="2"/>
      <c r="H11901" s="40"/>
      <c r="I11901" s="10"/>
      <c r="J11901" s="9"/>
      <c r="K11901" s="53"/>
      <c r="L11901" s="54"/>
    </row>
    <row r="11902" spans="3:12">
      <c r="C11902" s="3"/>
      <c r="E11902" s="2"/>
      <c r="H11902" s="40"/>
      <c r="I11902" s="10"/>
      <c r="J11902" s="9"/>
      <c r="K11902" s="53"/>
      <c r="L11902" s="54"/>
    </row>
    <row r="11903" spans="3:12">
      <c r="C11903" s="3"/>
      <c r="E11903" s="2"/>
      <c r="H11903" s="40"/>
      <c r="I11903" s="10"/>
      <c r="J11903" s="9"/>
      <c r="K11903" s="53"/>
      <c r="L11903" s="54"/>
    </row>
    <row r="11904" spans="3:12">
      <c r="C11904" s="3"/>
      <c r="E11904" s="2"/>
      <c r="H11904" s="40"/>
      <c r="I11904" s="10"/>
      <c r="J11904" s="9"/>
      <c r="K11904" s="53"/>
      <c r="L11904" s="54"/>
    </row>
    <row r="11905" spans="3:12">
      <c r="C11905" s="3"/>
      <c r="E11905" s="2"/>
      <c r="H11905" s="40"/>
      <c r="I11905" s="10"/>
      <c r="J11905" s="9"/>
      <c r="K11905" s="53"/>
      <c r="L11905" s="54"/>
    </row>
    <row r="11906" spans="3:12">
      <c r="C11906" s="3"/>
      <c r="E11906" s="2"/>
      <c r="H11906" s="40"/>
      <c r="I11906" s="10"/>
      <c r="J11906" s="9"/>
      <c r="K11906" s="53"/>
      <c r="L11906" s="54"/>
    </row>
    <row r="11907" spans="3:12">
      <c r="C11907" s="3"/>
      <c r="E11907" s="2"/>
      <c r="H11907" s="40"/>
      <c r="I11907" s="10"/>
      <c r="J11907" s="9"/>
      <c r="K11907" s="53"/>
      <c r="L11907" s="54"/>
    </row>
    <row r="11908" spans="3:12">
      <c r="C11908" s="3"/>
      <c r="E11908" s="2"/>
      <c r="H11908" s="40"/>
      <c r="I11908" s="10"/>
      <c r="J11908" s="9"/>
      <c r="K11908" s="53"/>
      <c r="L11908" s="54"/>
    </row>
    <row r="11909" spans="3:12">
      <c r="C11909" s="3"/>
      <c r="E11909" s="2"/>
      <c r="H11909" s="40"/>
      <c r="I11909" s="10"/>
      <c r="J11909" s="9"/>
      <c r="K11909" s="53"/>
      <c r="L11909" s="54"/>
    </row>
    <row r="11910" spans="3:12">
      <c r="C11910" s="3"/>
      <c r="E11910" s="2"/>
      <c r="H11910" s="40"/>
      <c r="I11910" s="10"/>
      <c r="J11910" s="9"/>
      <c r="K11910" s="53"/>
      <c r="L11910" s="54"/>
    </row>
    <row r="11911" spans="3:12">
      <c r="C11911" s="3"/>
      <c r="E11911" s="2"/>
      <c r="H11911" s="40"/>
      <c r="I11911" s="10"/>
      <c r="J11911" s="9"/>
      <c r="K11911" s="53"/>
      <c r="L11911" s="54"/>
    </row>
    <row r="11912" spans="3:12">
      <c r="C11912" s="3"/>
      <c r="E11912" s="2"/>
      <c r="H11912" s="40"/>
      <c r="I11912" s="10"/>
      <c r="J11912" s="9"/>
      <c r="K11912" s="53"/>
      <c r="L11912" s="54"/>
    </row>
    <row r="11913" spans="3:12">
      <c r="C11913" s="3"/>
      <c r="E11913" s="2"/>
      <c r="H11913" s="40"/>
      <c r="I11913" s="10"/>
      <c r="J11913" s="9"/>
      <c r="K11913" s="53"/>
      <c r="L11913" s="54"/>
    </row>
    <row r="11914" spans="3:12">
      <c r="C11914" s="3"/>
      <c r="E11914" s="2"/>
      <c r="H11914" s="40"/>
      <c r="I11914" s="10"/>
      <c r="J11914" s="9"/>
      <c r="K11914" s="53"/>
      <c r="L11914" s="54"/>
    </row>
    <row r="11915" spans="3:12">
      <c r="C11915" s="3"/>
      <c r="E11915" s="2"/>
      <c r="H11915" s="40"/>
      <c r="I11915" s="10"/>
      <c r="J11915" s="9"/>
      <c r="K11915" s="53"/>
      <c r="L11915" s="54"/>
    </row>
    <row r="11916" spans="3:12">
      <c r="C11916" s="3"/>
      <c r="E11916" s="2"/>
      <c r="H11916" s="40"/>
      <c r="I11916" s="10"/>
      <c r="J11916" s="9"/>
      <c r="K11916" s="53"/>
      <c r="L11916" s="54"/>
    </row>
    <row r="11917" spans="3:12">
      <c r="C11917" s="3"/>
      <c r="E11917" s="2"/>
      <c r="H11917" s="40"/>
      <c r="I11917" s="10"/>
      <c r="J11917" s="9"/>
      <c r="K11917" s="53"/>
      <c r="L11917" s="54"/>
    </row>
    <row r="11918" spans="3:12">
      <c r="C11918" s="3"/>
      <c r="E11918" s="2"/>
      <c r="H11918" s="40"/>
      <c r="I11918" s="10"/>
      <c r="J11918" s="9"/>
      <c r="K11918" s="53"/>
      <c r="L11918" s="54"/>
    </row>
    <row r="11919" spans="3:12">
      <c r="C11919" s="3"/>
      <c r="E11919" s="2"/>
      <c r="H11919" s="40"/>
      <c r="I11919" s="10"/>
      <c r="J11919" s="9"/>
      <c r="K11919" s="53"/>
      <c r="L11919" s="54"/>
    </row>
    <row r="11920" spans="3:12">
      <c r="C11920" s="3"/>
      <c r="E11920" s="2"/>
      <c r="H11920" s="40"/>
      <c r="I11920" s="10"/>
      <c r="J11920" s="9"/>
      <c r="K11920" s="53"/>
      <c r="L11920" s="54"/>
    </row>
    <row r="11921" spans="3:12">
      <c r="C11921" s="3"/>
      <c r="E11921" s="2"/>
      <c r="H11921" s="40"/>
      <c r="I11921" s="10"/>
      <c r="J11921" s="9"/>
      <c r="K11921" s="53"/>
      <c r="L11921" s="54"/>
    </row>
    <row r="11922" spans="3:12">
      <c r="C11922" s="3"/>
      <c r="E11922" s="2"/>
      <c r="H11922" s="40"/>
      <c r="I11922" s="10"/>
      <c r="J11922" s="9"/>
      <c r="K11922" s="53"/>
      <c r="L11922" s="54"/>
    </row>
    <row r="11923" spans="3:12">
      <c r="C11923" s="3"/>
      <c r="E11923" s="2"/>
      <c r="H11923" s="40"/>
      <c r="I11923" s="10"/>
      <c r="J11923" s="9"/>
      <c r="K11923" s="53"/>
      <c r="L11923" s="54"/>
    </row>
    <row r="11924" spans="3:12">
      <c r="C11924" s="3"/>
      <c r="E11924" s="2"/>
      <c r="H11924" s="40"/>
      <c r="I11924" s="10"/>
      <c r="J11924" s="9"/>
      <c r="K11924" s="53"/>
      <c r="L11924" s="54"/>
    </row>
    <row r="11925" spans="3:12">
      <c r="C11925" s="3"/>
      <c r="E11925" s="2"/>
      <c r="H11925" s="40"/>
      <c r="I11925" s="10"/>
      <c r="J11925" s="9"/>
      <c r="K11925" s="53"/>
      <c r="L11925" s="54"/>
    </row>
    <row r="11926" spans="3:12">
      <c r="C11926" s="3"/>
      <c r="E11926" s="2"/>
      <c r="H11926" s="40"/>
      <c r="I11926" s="10"/>
      <c r="J11926" s="9"/>
      <c r="K11926" s="53"/>
      <c r="L11926" s="54"/>
    </row>
    <row r="11927" spans="3:12">
      <c r="C11927" s="3"/>
      <c r="E11927" s="2"/>
      <c r="H11927" s="40"/>
      <c r="I11927" s="10"/>
      <c r="J11927" s="9"/>
      <c r="K11927" s="53"/>
      <c r="L11927" s="54"/>
    </row>
    <row r="11928" spans="3:12">
      <c r="C11928" s="3"/>
      <c r="E11928" s="2"/>
      <c r="H11928" s="40"/>
      <c r="I11928" s="10"/>
      <c r="J11928" s="9"/>
      <c r="K11928" s="53"/>
      <c r="L11928" s="54"/>
    </row>
    <row r="11929" spans="3:12">
      <c r="C11929" s="3"/>
      <c r="E11929" s="2"/>
      <c r="H11929" s="40"/>
      <c r="I11929" s="10"/>
      <c r="J11929" s="9"/>
      <c r="K11929" s="53"/>
      <c r="L11929" s="54"/>
    </row>
    <row r="11930" spans="3:12">
      <c r="C11930" s="3"/>
      <c r="E11930" s="2"/>
      <c r="H11930" s="40"/>
      <c r="I11930" s="10"/>
      <c r="J11930" s="9"/>
      <c r="K11930" s="53"/>
      <c r="L11930" s="54"/>
    </row>
    <row r="11931" spans="3:12">
      <c r="C11931" s="3"/>
      <c r="E11931" s="2"/>
      <c r="H11931" s="40"/>
      <c r="I11931" s="10"/>
      <c r="J11931" s="9"/>
      <c r="K11931" s="53"/>
      <c r="L11931" s="54"/>
    </row>
    <row r="11932" spans="3:12">
      <c r="C11932" s="3"/>
      <c r="E11932" s="2"/>
      <c r="H11932" s="40"/>
      <c r="I11932" s="10"/>
      <c r="J11932" s="9"/>
      <c r="K11932" s="53"/>
      <c r="L11932" s="54"/>
    </row>
    <row r="11933" spans="3:12">
      <c r="C11933" s="3"/>
      <c r="E11933" s="2"/>
      <c r="H11933" s="40"/>
      <c r="I11933" s="10"/>
      <c r="J11933" s="9"/>
      <c r="K11933" s="53"/>
      <c r="L11933" s="54"/>
    </row>
    <row r="11934" spans="3:12">
      <c r="C11934" s="3"/>
      <c r="E11934" s="2"/>
      <c r="H11934" s="40"/>
      <c r="I11934" s="10"/>
      <c r="J11934" s="9"/>
      <c r="K11934" s="53"/>
      <c r="L11934" s="54"/>
    </row>
    <row r="11935" spans="3:12">
      <c r="C11935" s="3"/>
      <c r="E11935" s="2"/>
      <c r="H11935" s="40"/>
      <c r="I11935" s="10"/>
      <c r="J11935" s="9"/>
      <c r="K11935" s="53"/>
      <c r="L11935" s="54"/>
    </row>
    <row r="11936" spans="3:12">
      <c r="C11936" s="3"/>
      <c r="E11936" s="2"/>
      <c r="H11936" s="40"/>
      <c r="I11936" s="10"/>
      <c r="J11936" s="9"/>
      <c r="K11936" s="53"/>
      <c r="L11936" s="54"/>
    </row>
    <row r="11937" spans="3:12">
      <c r="C11937" s="3"/>
      <c r="E11937" s="2"/>
      <c r="H11937" s="40"/>
      <c r="I11937" s="10"/>
      <c r="J11937" s="9"/>
      <c r="K11937" s="53"/>
      <c r="L11937" s="54"/>
    </row>
    <row r="11938" spans="3:12">
      <c r="C11938" s="3"/>
      <c r="E11938" s="2"/>
      <c r="H11938" s="40"/>
      <c r="I11938" s="10"/>
      <c r="J11938" s="9"/>
      <c r="K11938" s="53"/>
      <c r="L11938" s="54"/>
    </row>
    <row r="11939" spans="3:12">
      <c r="C11939" s="3"/>
      <c r="E11939" s="2"/>
      <c r="H11939" s="40"/>
      <c r="I11939" s="10"/>
      <c r="J11939" s="9"/>
      <c r="K11939" s="53"/>
      <c r="L11939" s="54"/>
    </row>
    <row r="11940" spans="3:12">
      <c r="C11940" s="3"/>
      <c r="E11940" s="2"/>
      <c r="H11940" s="40"/>
      <c r="I11940" s="10"/>
      <c r="J11940" s="9"/>
      <c r="K11940" s="53"/>
      <c r="L11940" s="54"/>
    </row>
    <row r="11941" spans="3:12">
      <c r="C11941" s="3"/>
      <c r="E11941" s="2"/>
      <c r="H11941" s="40"/>
      <c r="I11941" s="10"/>
      <c r="J11941" s="9"/>
      <c r="K11941" s="53"/>
      <c r="L11941" s="54"/>
    </row>
    <row r="11942" spans="3:12">
      <c r="C11942" s="3"/>
      <c r="E11942" s="2"/>
      <c r="H11942" s="40"/>
      <c r="I11942" s="10"/>
      <c r="J11942" s="9"/>
      <c r="K11942" s="53"/>
      <c r="L11942" s="54"/>
    </row>
    <row r="11943" spans="3:12">
      <c r="C11943" s="3"/>
      <c r="E11943" s="2"/>
      <c r="H11943" s="40"/>
      <c r="I11943" s="10"/>
      <c r="J11943" s="9"/>
      <c r="K11943" s="53"/>
      <c r="L11943" s="54"/>
    </row>
    <row r="11944" spans="3:12">
      <c r="C11944" s="3"/>
      <c r="E11944" s="2"/>
      <c r="H11944" s="40"/>
      <c r="I11944" s="10"/>
      <c r="J11944" s="9"/>
      <c r="K11944" s="53"/>
      <c r="L11944" s="54"/>
    </row>
    <row r="11945" spans="3:12">
      <c r="C11945" s="3"/>
      <c r="E11945" s="2"/>
      <c r="H11945" s="40"/>
      <c r="I11945" s="10"/>
      <c r="J11945" s="9"/>
      <c r="K11945" s="53"/>
      <c r="L11945" s="54"/>
    </row>
    <row r="11946" spans="3:12">
      <c r="C11946" s="3"/>
      <c r="E11946" s="2"/>
      <c r="H11946" s="40"/>
      <c r="I11946" s="10"/>
      <c r="J11946" s="9"/>
      <c r="K11946" s="53"/>
      <c r="L11946" s="54"/>
    </row>
    <row r="11947" spans="3:12">
      <c r="C11947" s="3"/>
      <c r="E11947" s="2"/>
      <c r="H11947" s="40"/>
      <c r="I11947" s="10"/>
      <c r="J11947" s="9"/>
      <c r="K11947" s="53"/>
      <c r="L11947" s="54"/>
    </row>
    <row r="11948" spans="3:12">
      <c r="C11948" s="3"/>
      <c r="E11948" s="2"/>
      <c r="H11948" s="40"/>
      <c r="I11948" s="10"/>
      <c r="J11948" s="9"/>
      <c r="K11948" s="53"/>
      <c r="L11948" s="54"/>
    </row>
    <row r="11949" spans="3:12">
      <c r="C11949" s="3"/>
      <c r="E11949" s="2"/>
      <c r="H11949" s="40"/>
      <c r="I11949" s="10"/>
      <c r="J11949" s="9"/>
      <c r="K11949" s="53"/>
      <c r="L11949" s="54"/>
    </row>
    <row r="11950" spans="3:12">
      <c r="C11950" s="3"/>
      <c r="E11950" s="2"/>
      <c r="H11950" s="40"/>
      <c r="I11950" s="10"/>
      <c r="J11950" s="9"/>
      <c r="K11950" s="53"/>
      <c r="L11950" s="54"/>
    </row>
    <row r="11951" spans="3:12">
      <c r="C11951" s="3"/>
      <c r="E11951" s="2"/>
      <c r="H11951" s="40"/>
      <c r="I11951" s="10"/>
      <c r="J11951" s="9"/>
      <c r="K11951" s="53"/>
      <c r="L11951" s="54"/>
    </row>
    <row r="11952" spans="3:12">
      <c r="C11952" s="3"/>
      <c r="E11952" s="2"/>
      <c r="H11952" s="40"/>
      <c r="I11952" s="10"/>
      <c r="J11952" s="9"/>
      <c r="K11952" s="53"/>
      <c r="L11952" s="54"/>
    </row>
    <row r="11953" spans="3:12">
      <c r="C11953" s="3"/>
      <c r="E11953" s="2"/>
      <c r="H11953" s="40"/>
      <c r="I11953" s="10"/>
      <c r="J11953" s="9"/>
      <c r="K11953" s="53"/>
      <c r="L11953" s="54"/>
    </row>
    <row r="11954" spans="3:12">
      <c r="C11954" s="3"/>
      <c r="E11954" s="2"/>
      <c r="H11954" s="40"/>
      <c r="I11954" s="10"/>
      <c r="J11954" s="9"/>
      <c r="K11954" s="53"/>
      <c r="L11954" s="54"/>
    </row>
    <row r="11955" spans="3:12">
      <c r="C11955" s="3"/>
      <c r="E11955" s="2"/>
      <c r="H11955" s="40"/>
      <c r="I11955" s="10"/>
      <c r="J11955" s="9"/>
      <c r="K11955" s="53"/>
      <c r="L11955" s="54"/>
    </row>
    <row r="11956" spans="3:12">
      <c r="C11956" s="3"/>
      <c r="E11956" s="2"/>
      <c r="H11956" s="40"/>
      <c r="I11956" s="10"/>
      <c r="J11956" s="9"/>
      <c r="K11956" s="53"/>
      <c r="L11956" s="54"/>
    </row>
    <row r="11957" spans="3:12">
      <c r="C11957" s="3"/>
      <c r="E11957" s="2"/>
      <c r="H11957" s="40"/>
      <c r="I11957" s="10"/>
      <c r="J11957" s="9"/>
      <c r="K11957" s="53"/>
      <c r="L11957" s="54"/>
    </row>
    <row r="11958" spans="3:12">
      <c r="C11958" s="3"/>
      <c r="E11958" s="2"/>
      <c r="H11958" s="40"/>
      <c r="I11958" s="10"/>
      <c r="J11958" s="9"/>
      <c r="K11958" s="53"/>
      <c r="L11958" s="54"/>
    </row>
    <row r="11959" spans="3:12">
      <c r="C11959" s="3"/>
      <c r="E11959" s="2"/>
      <c r="H11959" s="40"/>
      <c r="I11959" s="10"/>
      <c r="J11959" s="9"/>
      <c r="K11959" s="53"/>
      <c r="L11959" s="54"/>
    </row>
    <row r="11960" spans="3:12">
      <c r="C11960" s="3"/>
      <c r="E11960" s="2"/>
      <c r="H11960" s="40"/>
      <c r="I11960" s="10"/>
      <c r="J11960" s="9"/>
      <c r="K11960" s="53"/>
      <c r="L11960" s="54"/>
    </row>
    <row r="11961" spans="3:12">
      <c r="C11961" s="3"/>
      <c r="E11961" s="2"/>
      <c r="H11961" s="40"/>
      <c r="I11961" s="10"/>
      <c r="J11961" s="9"/>
      <c r="K11961" s="53"/>
      <c r="L11961" s="54"/>
    </row>
    <row r="11962" spans="3:12">
      <c r="C11962" s="3"/>
      <c r="E11962" s="2"/>
      <c r="H11962" s="40"/>
      <c r="I11962" s="10"/>
      <c r="J11962" s="9"/>
      <c r="K11962" s="53"/>
      <c r="L11962" s="54"/>
    </row>
    <row r="11963" spans="3:12">
      <c r="C11963" s="3"/>
      <c r="E11963" s="2"/>
      <c r="H11963" s="40"/>
      <c r="I11963" s="10"/>
      <c r="J11963" s="9"/>
      <c r="K11963" s="53"/>
      <c r="L11963" s="54"/>
    </row>
    <row r="11964" spans="3:12">
      <c r="C11964" s="3"/>
      <c r="E11964" s="2"/>
      <c r="H11964" s="40"/>
      <c r="I11964" s="10"/>
      <c r="J11964" s="9"/>
      <c r="K11964" s="53"/>
      <c r="L11964" s="54"/>
    </row>
    <row r="11965" spans="3:12">
      <c r="C11965" s="3"/>
      <c r="E11965" s="2"/>
      <c r="H11965" s="40"/>
      <c r="I11965" s="10"/>
      <c r="J11965" s="9"/>
      <c r="K11965" s="53"/>
      <c r="L11965" s="54"/>
    </row>
    <row r="11966" spans="3:12">
      <c r="C11966" s="3"/>
      <c r="E11966" s="2"/>
      <c r="H11966" s="40"/>
      <c r="I11966" s="10"/>
      <c r="J11966" s="9"/>
      <c r="K11966" s="53"/>
      <c r="L11966" s="54"/>
    </row>
    <row r="11967" spans="3:12">
      <c r="C11967" s="3"/>
      <c r="E11967" s="2"/>
      <c r="H11967" s="40"/>
      <c r="I11967" s="10"/>
      <c r="J11967" s="9"/>
      <c r="K11967" s="53"/>
      <c r="L11967" s="54"/>
    </row>
    <row r="11968" spans="3:12">
      <c r="C11968" s="3"/>
      <c r="E11968" s="2"/>
      <c r="H11968" s="40"/>
      <c r="I11968" s="10"/>
      <c r="J11968" s="9"/>
      <c r="K11968" s="53"/>
      <c r="L11968" s="54"/>
    </row>
    <row r="11969" spans="3:12">
      <c r="C11969" s="3"/>
      <c r="E11969" s="2"/>
      <c r="H11969" s="40"/>
      <c r="I11969" s="10"/>
      <c r="J11969" s="9"/>
      <c r="K11969" s="53"/>
      <c r="L11969" s="54"/>
    </row>
    <row r="11970" spans="3:12">
      <c r="C11970" s="3"/>
      <c r="E11970" s="2"/>
      <c r="H11970" s="40"/>
      <c r="I11970" s="10"/>
      <c r="J11970" s="9"/>
      <c r="K11970" s="53"/>
      <c r="L11970" s="54"/>
    </row>
    <row r="11971" spans="3:12">
      <c r="C11971" s="3"/>
      <c r="E11971" s="2"/>
      <c r="H11971" s="40"/>
      <c r="I11971" s="10"/>
      <c r="J11971" s="9"/>
      <c r="K11971" s="53"/>
      <c r="L11971" s="54"/>
    </row>
    <row r="11972" spans="3:12">
      <c r="C11972" s="3"/>
      <c r="E11972" s="2"/>
      <c r="H11972" s="40"/>
      <c r="I11972" s="10"/>
      <c r="J11972" s="9"/>
      <c r="K11972" s="53"/>
      <c r="L11972" s="54"/>
    </row>
    <row r="11973" spans="3:12">
      <c r="C11973" s="3"/>
      <c r="E11973" s="2"/>
      <c r="H11973" s="40"/>
      <c r="I11973" s="10"/>
      <c r="J11973" s="9"/>
      <c r="K11973" s="53"/>
      <c r="L11973" s="54"/>
    </row>
    <row r="11974" spans="3:12">
      <c r="C11974" s="3"/>
      <c r="E11974" s="2"/>
      <c r="H11974" s="40"/>
      <c r="I11974" s="10"/>
      <c r="J11974" s="9"/>
      <c r="K11974" s="53"/>
      <c r="L11974" s="54"/>
    </row>
    <row r="11975" spans="3:12">
      <c r="C11975" s="3"/>
      <c r="E11975" s="2"/>
      <c r="H11975" s="40"/>
      <c r="I11975" s="10"/>
      <c r="J11975" s="9"/>
      <c r="K11975" s="53"/>
      <c r="L11975" s="54"/>
    </row>
    <row r="11976" spans="3:12">
      <c r="C11976" s="3"/>
      <c r="E11976" s="2"/>
      <c r="H11976" s="40"/>
      <c r="I11976" s="10"/>
      <c r="J11976" s="9"/>
      <c r="K11976" s="53"/>
      <c r="L11976" s="54"/>
    </row>
    <row r="11977" spans="3:12">
      <c r="C11977" s="3"/>
      <c r="E11977" s="2"/>
      <c r="H11977" s="40"/>
      <c r="I11977" s="10"/>
      <c r="J11977" s="9"/>
      <c r="K11977" s="53"/>
      <c r="L11977" s="54"/>
    </row>
    <row r="11978" spans="3:12">
      <c r="C11978" s="3"/>
      <c r="E11978" s="2"/>
      <c r="H11978" s="40"/>
      <c r="I11978" s="10"/>
      <c r="J11978" s="9"/>
      <c r="K11978" s="53"/>
      <c r="L11978" s="54"/>
    </row>
    <row r="11979" spans="3:12">
      <c r="C11979" s="3"/>
      <c r="E11979" s="2"/>
      <c r="H11979" s="40"/>
      <c r="I11979" s="10"/>
      <c r="J11979" s="9"/>
      <c r="K11979" s="53"/>
      <c r="L11979" s="54"/>
    </row>
    <row r="11980" spans="3:12">
      <c r="C11980" s="3"/>
      <c r="E11980" s="2"/>
      <c r="H11980" s="40"/>
      <c r="I11980" s="10"/>
      <c r="J11980" s="9"/>
      <c r="K11980" s="53"/>
      <c r="L11980" s="54"/>
    </row>
    <row r="11981" spans="3:12">
      <c r="C11981" s="3"/>
      <c r="E11981" s="2"/>
      <c r="H11981" s="40"/>
      <c r="I11981" s="10"/>
      <c r="J11981" s="9"/>
      <c r="K11981" s="53"/>
      <c r="L11981" s="54"/>
    </row>
    <row r="11982" spans="3:12">
      <c r="C11982" s="3"/>
      <c r="E11982" s="2"/>
      <c r="H11982" s="40"/>
      <c r="I11982" s="10"/>
      <c r="J11982" s="9"/>
      <c r="K11982" s="53"/>
      <c r="L11982" s="54"/>
    </row>
    <row r="11983" spans="3:12">
      <c r="C11983" s="3"/>
      <c r="E11983" s="2"/>
      <c r="H11983" s="40"/>
      <c r="I11983" s="10"/>
      <c r="J11983" s="9"/>
      <c r="K11983" s="53"/>
      <c r="L11983" s="54"/>
    </row>
    <row r="11984" spans="3:12">
      <c r="C11984" s="3"/>
      <c r="E11984" s="2"/>
      <c r="H11984" s="40"/>
      <c r="I11984" s="10"/>
      <c r="J11984" s="9"/>
      <c r="K11984" s="53"/>
      <c r="L11984" s="54"/>
    </row>
    <row r="11985" spans="3:12">
      <c r="C11985" s="3"/>
      <c r="E11985" s="2"/>
      <c r="H11985" s="40"/>
      <c r="I11985" s="10"/>
      <c r="J11985" s="9"/>
      <c r="K11985" s="53"/>
      <c r="L11985" s="54"/>
    </row>
    <row r="11986" spans="3:12">
      <c r="C11986" s="3"/>
      <c r="E11986" s="2"/>
      <c r="H11986" s="40"/>
      <c r="I11986" s="10"/>
      <c r="J11986" s="9"/>
      <c r="K11986" s="53"/>
      <c r="L11986" s="54"/>
    </row>
    <row r="11987" spans="3:12">
      <c r="C11987" s="3"/>
      <c r="E11987" s="2"/>
      <c r="H11987" s="40"/>
      <c r="I11987" s="10"/>
      <c r="J11987" s="9"/>
      <c r="K11987" s="53"/>
      <c r="L11987" s="54"/>
    </row>
    <row r="11988" spans="3:12">
      <c r="C11988" s="3"/>
      <c r="E11988" s="2"/>
      <c r="H11988" s="40"/>
      <c r="I11988" s="10"/>
      <c r="J11988" s="9"/>
      <c r="K11988" s="53"/>
      <c r="L11988" s="54"/>
    </row>
    <row r="11989" spans="3:12">
      <c r="C11989" s="3"/>
      <c r="E11989" s="2"/>
      <c r="H11989" s="40"/>
      <c r="I11989" s="10"/>
      <c r="J11989" s="9"/>
      <c r="K11989" s="53"/>
      <c r="L11989" s="54"/>
    </row>
    <row r="11990" spans="3:12">
      <c r="C11990" s="3"/>
      <c r="E11990" s="2"/>
      <c r="H11990" s="40"/>
      <c r="I11990" s="10"/>
      <c r="J11990" s="9"/>
      <c r="K11990" s="53"/>
      <c r="L11990" s="54"/>
    </row>
    <row r="11991" spans="3:12">
      <c r="C11991" s="3"/>
      <c r="E11991" s="2"/>
      <c r="H11991" s="40"/>
      <c r="I11991" s="10"/>
      <c r="J11991" s="9"/>
      <c r="K11991" s="53"/>
      <c r="L11991" s="54"/>
    </row>
    <row r="11992" spans="3:12">
      <c r="C11992" s="3"/>
      <c r="E11992" s="2"/>
      <c r="H11992" s="40"/>
      <c r="I11992" s="10"/>
      <c r="J11992" s="9"/>
      <c r="K11992" s="53"/>
      <c r="L11992" s="54"/>
    </row>
    <row r="11993" spans="3:12">
      <c r="C11993" s="3"/>
      <c r="E11993" s="2"/>
      <c r="H11993" s="40"/>
      <c r="I11993" s="10"/>
      <c r="J11993" s="9"/>
      <c r="K11993" s="53"/>
      <c r="L11993" s="54"/>
    </row>
    <row r="11994" spans="3:12">
      <c r="C11994" s="3"/>
      <c r="E11994" s="2"/>
      <c r="H11994" s="40"/>
      <c r="I11994" s="10"/>
      <c r="J11994" s="9"/>
      <c r="K11994" s="53"/>
      <c r="L11994" s="54"/>
    </row>
    <row r="11995" spans="3:12">
      <c r="C11995" s="3"/>
      <c r="E11995" s="2"/>
      <c r="H11995" s="40"/>
      <c r="I11995" s="10"/>
      <c r="J11995" s="9"/>
      <c r="K11995" s="53"/>
      <c r="L11995" s="54"/>
    </row>
    <row r="11996" spans="3:12">
      <c r="C11996" s="3"/>
      <c r="E11996" s="2"/>
      <c r="H11996" s="40"/>
      <c r="I11996" s="10"/>
      <c r="J11996" s="9"/>
      <c r="K11996" s="53"/>
      <c r="L11996" s="54"/>
    </row>
    <row r="11997" spans="3:12">
      <c r="C11997" s="3"/>
      <c r="E11997" s="2"/>
      <c r="H11997" s="40"/>
      <c r="I11997" s="10"/>
      <c r="J11997" s="9"/>
      <c r="K11997" s="53"/>
      <c r="L11997" s="54"/>
    </row>
    <row r="11998" spans="3:12">
      <c r="C11998" s="3"/>
      <c r="E11998" s="2"/>
      <c r="H11998" s="40"/>
      <c r="I11998" s="10"/>
      <c r="J11998" s="9"/>
      <c r="K11998" s="53"/>
      <c r="L11998" s="54"/>
    </row>
    <row r="11999" spans="3:12">
      <c r="C11999" s="3"/>
      <c r="E11999" s="2"/>
      <c r="H11999" s="40"/>
      <c r="I11999" s="10"/>
      <c r="J11999" s="9"/>
      <c r="K11999" s="53"/>
      <c r="L11999" s="54"/>
    </row>
    <row r="12000" spans="3:12">
      <c r="C12000" s="3"/>
      <c r="E12000" s="2"/>
      <c r="H12000" s="40"/>
      <c r="I12000" s="10"/>
      <c r="J12000" s="9"/>
      <c r="K12000" s="53"/>
      <c r="L12000" s="54"/>
    </row>
    <row r="12001" spans="3:12">
      <c r="C12001" s="3"/>
      <c r="E12001" s="2"/>
      <c r="H12001" s="40"/>
      <c r="I12001" s="10"/>
      <c r="J12001" s="9"/>
      <c r="K12001" s="53"/>
      <c r="L12001" s="54"/>
    </row>
    <row r="12002" spans="3:12">
      <c r="C12002" s="3"/>
      <c r="E12002" s="2"/>
      <c r="H12002" s="40"/>
      <c r="I12002" s="10"/>
      <c r="J12002" s="9"/>
      <c r="K12002" s="53"/>
      <c r="L12002" s="54"/>
    </row>
    <row r="12003" spans="3:12">
      <c r="C12003" s="3"/>
      <c r="E12003" s="2"/>
      <c r="H12003" s="40"/>
      <c r="I12003" s="10"/>
      <c r="J12003" s="9"/>
      <c r="K12003" s="53"/>
      <c r="L12003" s="54"/>
    </row>
    <row r="12004" spans="3:12">
      <c r="C12004" s="3"/>
      <c r="E12004" s="2"/>
      <c r="H12004" s="40"/>
      <c r="I12004" s="10"/>
      <c r="J12004" s="9"/>
      <c r="K12004" s="53"/>
      <c r="L12004" s="54"/>
    </row>
    <row r="12005" spans="3:12">
      <c r="C12005" s="3"/>
      <c r="E12005" s="2"/>
      <c r="H12005" s="40"/>
      <c r="I12005" s="10"/>
      <c r="J12005" s="9"/>
      <c r="K12005" s="53"/>
      <c r="L12005" s="54"/>
    </row>
    <row r="12006" spans="3:12">
      <c r="C12006" s="3"/>
      <c r="E12006" s="2"/>
      <c r="H12006" s="40"/>
      <c r="I12006" s="10"/>
      <c r="J12006" s="9"/>
      <c r="K12006" s="53"/>
      <c r="L12006" s="54"/>
    </row>
    <row r="12007" spans="3:12">
      <c r="C12007" s="3"/>
      <c r="E12007" s="2"/>
      <c r="H12007" s="40"/>
      <c r="I12007" s="10"/>
      <c r="J12007" s="9"/>
      <c r="K12007" s="53"/>
      <c r="L12007" s="54"/>
    </row>
    <row r="12008" spans="3:12">
      <c r="C12008" s="3"/>
      <c r="E12008" s="2"/>
      <c r="H12008" s="40"/>
      <c r="I12008" s="10"/>
      <c r="J12008" s="9"/>
      <c r="K12008" s="53"/>
      <c r="L12008" s="54"/>
    </row>
    <row r="12009" spans="3:12">
      <c r="C12009" s="3"/>
      <c r="E12009" s="2"/>
      <c r="H12009" s="40"/>
      <c r="I12009" s="10"/>
      <c r="J12009" s="9"/>
      <c r="K12009" s="53"/>
      <c r="L12009" s="54"/>
    </row>
    <row r="12010" spans="3:12">
      <c r="C12010" s="3"/>
      <c r="E12010" s="2"/>
      <c r="H12010" s="40"/>
      <c r="I12010" s="10"/>
      <c r="J12010" s="9"/>
      <c r="K12010" s="53"/>
      <c r="L12010" s="54"/>
    </row>
    <row r="12011" spans="3:12">
      <c r="C12011" s="3"/>
      <c r="E12011" s="2"/>
      <c r="H12011" s="40"/>
      <c r="I12011" s="10"/>
      <c r="J12011" s="9"/>
      <c r="K12011" s="53"/>
      <c r="L12011" s="54"/>
    </row>
    <row r="12012" spans="3:12">
      <c r="C12012" s="3"/>
      <c r="E12012" s="2"/>
      <c r="H12012" s="40"/>
      <c r="I12012" s="10"/>
      <c r="J12012" s="9"/>
      <c r="K12012" s="53"/>
      <c r="L12012" s="54"/>
    </row>
    <row r="12013" spans="3:12">
      <c r="C12013" s="3"/>
      <c r="E12013" s="2"/>
      <c r="H12013" s="40"/>
      <c r="I12013" s="10"/>
      <c r="J12013" s="9"/>
      <c r="K12013" s="53"/>
      <c r="L12013" s="54"/>
    </row>
    <row r="12014" spans="3:12">
      <c r="C12014" s="3"/>
      <c r="E12014" s="2"/>
      <c r="H12014" s="40"/>
      <c r="I12014" s="10"/>
      <c r="J12014" s="9"/>
      <c r="K12014" s="53"/>
      <c r="L12014" s="54"/>
    </row>
    <row r="12015" spans="3:12">
      <c r="C12015" s="3"/>
      <c r="E12015" s="2"/>
      <c r="H12015" s="40"/>
      <c r="I12015" s="10"/>
      <c r="J12015" s="9"/>
      <c r="K12015" s="53"/>
      <c r="L12015" s="54"/>
    </row>
    <row r="12016" spans="3:12">
      <c r="C12016" s="3"/>
      <c r="E12016" s="2"/>
      <c r="H12016" s="40"/>
      <c r="I12016" s="10"/>
      <c r="J12016" s="9"/>
      <c r="K12016" s="53"/>
      <c r="L12016" s="54"/>
    </row>
    <row r="12017" spans="3:12">
      <c r="C12017" s="3"/>
      <c r="E12017" s="2"/>
      <c r="H12017" s="40"/>
      <c r="I12017" s="10"/>
      <c r="J12017" s="9"/>
      <c r="K12017" s="53"/>
      <c r="L12017" s="54"/>
    </row>
    <row r="12018" spans="3:12">
      <c r="C12018" s="3"/>
      <c r="E12018" s="2"/>
      <c r="H12018" s="40"/>
      <c r="I12018" s="10"/>
      <c r="J12018" s="9"/>
      <c r="K12018" s="53"/>
      <c r="L12018" s="54"/>
    </row>
    <row r="12019" spans="3:12">
      <c r="C12019" s="3"/>
      <c r="E12019" s="2"/>
      <c r="H12019" s="40"/>
      <c r="I12019" s="10"/>
      <c r="J12019" s="9"/>
      <c r="K12019" s="53"/>
      <c r="L12019" s="54"/>
    </row>
    <row r="12020" spans="3:12">
      <c r="C12020" s="3"/>
      <c r="E12020" s="2"/>
      <c r="H12020" s="40"/>
      <c r="I12020" s="10"/>
      <c r="J12020" s="9"/>
      <c r="K12020" s="53"/>
      <c r="L12020" s="54"/>
    </row>
    <row r="12021" spans="3:12">
      <c r="C12021" s="3"/>
      <c r="E12021" s="2"/>
      <c r="H12021" s="40"/>
      <c r="I12021" s="10"/>
      <c r="J12021" s="9"/>
      <c r="K12021" s="53"/>
      <c r="L12021" s="54"/>
    </row>
    <row r="12022" spans="3:12">
      <c r="C12022" s="3"/>
      <c r="E12022" s="2"/>
      <c r="H12022" s="40"/>
      <c r="I12022" s="10"/>
      <c r="J12022" s="9"/>
      <c r="K12022" s="53"/>
      <c r="L12022" s="54"/>
    </row>
    <row r="12023" spans="3:12">
      <c r="C12023" s="3"/>
      <c r="E12023" s="2"/>
      <c r="H12023" s="40"/>
      <c r="I12023" s="10"/>
      <c r="J12023" s="9"/>
      <c r="K12023" s="53"/>
      <c r="L12023" s="54"/>
    </row>
    <row r="12024" spans="3:12">
      <c r="C12024" s="3"/>
      <c r="E12024" s="2"/>
      <c r="H12024" s="40"/>
      <c r="I12024" s="10"/>
      <c r="J12024" s="9"/>
      <c r="K12024" s="53"/>
      <c r="L12024" s="54"/>
    </row>
    <row r="12025" spans="3:12">
      <c r="C12025" s="3"/>
      <c r="E12025" s="2"/>
      <c r="H12025" s="40"/>
      <c r="I12025" s="10"/>
      <c r="J12025" s="9"/>
      <c r="K12025" s="53"/>
      <c r="L12025" s="54"/>
    </row>
    <row r="12026" spans="3:12">
      <c r="C12026" s="3"/>
      <c r="E12026" s="2"/>
      <c r="H12026" s="40"/>
      <c r="I12026" s="10"/>
      <c r="J12026" s="9"/>
      <c r="K12026" s="53"/>
      <c r="L12026" s="54"/>
    </row>
    <row r="12027" spans="3:12">
      <c r="C12027" s="3"/>
      <c r="E12027" s="2"/>
      <c r="H12027" s="40"/>
      <c r="I12027" s="10"/>
      <c r="J12027" s="9"/>
      <c r="K12027" s="53"/>
      <c r="L12027" s="54"/>
    </row>
    <row r="12028" spans="3:12">
      <c r="C12028" s="3"/>
      <c r="E12028" s="2"/>
      <c r="H12028" s="40"/>
      <c r="I12028" s="10"/>
      <c r="J12028" s="9"/>
      <c r="K12028" s="53"/>
      <c r="L12028" s="54"/>
    </row>
    <row r="12029" spans="3:12">
      <c r="C12029" s="3"/>
      <c r="E12029" s="2"/>
      <c r="H12029" s="40"/>
      <c r="I12029" s="10"/>
      <c r="J12029" s="9"/>
      <c r="K12029" s="53"/>
      <c r="L12029" s="54"/>
    </row>
    <row r="12030" spans="3:12">
      <c r="C12030" s="3"/>
      <c r="E12030" s="2"/>
      <c r="H12030" s="40"/>
      <c r="I12030" s="10"/>
      <c r="J12030" s="9"/>
      <c r="K12030" s="53"/>
      <c r="L12030" s="54"/>
    </row>
    <row r="12031" spans="3:12">
      <c r="C12031" s="3"/>
      <c r="E12031" s="2"/>
      <c r="H12031" s="40"/>
      <c r="I12031" s="10"/>
      <c r="J12031" s="9"/>
      <c r="K12031" s="53"/>
      <c r="L12031" s="54"/>
    </row>
    <row r="12032" spans="3:12">
      <c r="C12032" s="3"/>
      <c r="E12032" s="2"/>
      <c r="H12032" s="40"/>
      <c r="I12032" s="10"/>
      <c r="J12032" s="9"/>
      <c r="K12032" s="53"/>
      <c r="L12032" s="54"/>
    </row>
    <row r="12033" spans="3:12">
      <c r="C12033" s="3"/>
      <c r="E12033" s="2"/>
      <c r="H12033" s="40"/>
      <c r="I12033" s="10"/>
      <c r="J12033" s="9"/>
      <c r="K12033" s="53"/>
      <c r="L12033" s="54"/>
    </row>
    <row r="12034" spans="3:12">
      <c r="C12034" s="3"/>
      <c r="E12034" s="2"/>
      <c r="H12034" s="40"/>
      <c r="I12034" s="10"/>
      <c r="J12034" s="9"/>
      <c r="K12034" s="53"/>
      <c r="L12034" s="54"/>
    </row>
    <row r="12035" spans="3:12">
      <c r="C12035" s="3"/>
      <c r="E12035" s="2"/>
      <c r="H12035" s="40"/>
      <c r="I12035" s="10"/>
      <c r="J12035" s="9"/>
      <c r="K12035" s="53"/>
      <c r="L12035" s="54"/>
    </row>
    <row r="12036" spans="3:12">
      <c r="C12036" s="3"/>
      <c r="E12036" s="2"/>
      <c r="H12036" s="40"/>
      <c r="I12036" s="10"/>
      <c r="J12036" s="9"/>
      <c r="K12036" s="53"/>
      <c r="L12036" s="54"/>
    </row>
    <row r="12037" spans="3:12">
      <c r="C12037" s="3"/>
      <c r="E12037" s="2"/>
      <c r="H12037" s="40"/>
      <c r="I12037" s="10"/>
      <c r="J12037" s="9"/>
      <c r="K12037" s="53"/>
      <c r="L12037" s="54"/>
    </row>
    <row r="12038" spans="3:12">
      <c r="C12038" s="3"/>
      <c r="E12038" s="2"/>
      <c r="H12038" s="40"/>
      <c r="I12038" s="10"/>
      <c r="J12038" s="9"/>
      <c r="K12038" s="53"/>
      <c r="L12038" s="54"/>
    </row>
    <row r="12039" spans="3:12">
      <c r="C12039" s="3"/>
      <c r="E12039" s="2"/>
      <c r="H12039" s="40"/>
      <c r="I12039" s="10"/>
      <c r="J12039" s="9"/>
      <c r="K12039" s="53"/>
      <c r="L12039" s="54"/>
    </row>
    <row r="12040" spans="3:12">
      <c r="C12040" s="3"/>
      <c r="E12040" s="2"/>
      <c r="H12040" s="40"/>
      <c r="I12040" s="10"/>
      <c r="J12040" s="9"/>
      <c r="K12040" s="53"/>
      <c r="L12040" s="54"/>
    </row>
    <row r="12041" spans="3:12">
      <c r="C12041" s="3"/>
      <c r="E12041" s="2"/>
      <c r="H12041" s="40"/>
      <c r="I12041" s="10"/>
      <c r="J12041" s="9"/>
      <c r="K12041" s="53"/>
      <c r="L12041" s="54"/>
    </row>
    <row r="12042" spans="3:12">
      <c r="C12042" s="3"/>
      <c r="E12042" s="2"/>
      <c r="H12042" s="40"/>
      <c r="I12042" s="10"/>
      <c r="J12042" s="9"/>
      <c r="K12042" s="53"/>
      <c r="L12042" s="54"/>
    </row>
    <row r="12043" spans="3:12">
      <c r="C12043" s="3"/>
      <c r="E12043" s="2"/>
      <c r="H12043" s="40"/>
      <c r="I12043" s="10"/>
      <c r="J12043" s="9"/>
      <c r="K12043" s="53"/>
      <c r="L12043" s="54"/>
    </row>
    <row r="12044" spans="3:12">
      <c r="C12044" s="3"/>
      <c r="E12044" s="2"/>
      <c r="H12044" s="40"/>
      <c r="I12044" s="10"/>
      <c r="J12044" s="9"/>
      <c r="K12044" s="53"/>
      <c r="L12044" s="54"/>
    </row>
    <row r="12045" spans="3:12">
      <c r="C12045" s="3"/>
      <c r="E12045" s="2"/>
      <c r="H12045" s="40"/>
      <c r="I12045" s="10"/>
      <c r="J12045" s="9"/>
      <c r="K12045" s="53"/>
      <c r="L12045" s="54"/>
    </row>
    <row r="12046" spans="3:12">
      <c r="C12046" s="3"/>
      <c r="E12046" s="2"/>
      <c r="H12046" s="40"/>
      <c r="I12046" s="10"/>
      <c r="J12046" s="9"/>
      <c r="K12046" s="53"/>
      <c r="L12046" s="54"/>
    </row>
    <row r="12047" spans="3:12">
      <c r="C12047" s="3"/>
      <c r="E12047" s="2"/>
      <c r="H12047" s="40"/>
      <c r="I12047" s="10"/>
      <c r="J12047" s="9"/>
      <c r="K12047" s="53"/>
      <c r="L12047" s="54"/>
    </row>
    <row r="12048" spans="3:12">
      <c r="C12048" s="3"/>
      <c r="E12048" s="2"/>
      <c r="H12048" s="40"/>
      <c r="I12048" s="10"/>
      <c r="J12048" s="9"/>
      <c r="K12048" s="53"/>
      <c r="L12048" s="54"/>
    </row>
    <row r="12049" spans="3:12">
      <c r="C12049" s="3"/>
      <c r="E12049" s="2"/>
      <c r="H12049" s="40"/>
      <c r="I12049" s="10"/>
      <c r="J12049" s="9"/>
      <c r="K12049" s="53"/>
      <c r="L12049" s="54"/>
    </row>
    <row r="12050" spans="3:12">
      <c r="C12050" s="3"/>
      <c r="E12050" s="2"/>
      <c r="H12050" s="40"/>
      <c r="I12050" s="10"/>
      <c r="J12050" s="9"/>
      <c r="K12050" s="53"/>
      <c r="L12050" s="54"/>
    </row>
    <row r="12051" spans="3:12">
      <c r="C12051" s="3"/>
      <c r="E12051" s="2"/>
      <c r="H12051" s="40"/>
      <c r="I12051" s="10"/>
      <c r="J12051" s="9"/>
      <c r="K12051" s="53"/>
      <c r="L12051" s="54"/>
    </row>
    <row r="12052" spans="3:12">
      <c r="C12052" s="3"/>
      <c r="E12052" s="2"/>
      <c r="G12052" s="8"/>
      <c r="H12052" s="40"/>
      <c r="I12052" s="10"/>
      <c r="J12052" s="9"/>
      <c r="K12052" s="53"/>
      <c r="L12052" s="54"/>
    </row>
    <row r="12053" spans="3:12">
      <c r="C12053" s="3"/>
      <c r="E12053" s="2"/>
      <c r="H12053" s="40"/>
      <c r="I12053" s="10"/>
      <c r="J12053" s="9"/>
      <c r="K12053" s="53"/>
      <c r="L12053" s="54"/>
    </row>
    <row r="12054" spans="3:12">
      <c r="C12054" s="3"/>
      <c r="E12054" s="2"/>
      <c r="F12054" s="4"/>
      <c r="H12054" s="40"/>
      <c r="I12054" s="10"/>
      <c r="J12054" s="9"/>
      <c r="K12054" s="53"/>
      <c r="L12054" s="54"/>
    </row>
    <row r="12055" spans="3:12">
      <c r="C12055" s="3"/>
      <c r="E12055" s="2"/>
      <c r="H12055" s="40"/>
      <c r="I12055" s="10"/>
      <c r="J12055" s="9"/>
      <c r="K12055" s="53"/>
      <c r="L12055" s="54"/>
    </row>
    <row r="12056" spans="3:12">
      <c r="C12056" s="3"/>
      <c r="E12056" s="2"/>
      <c r="H12056" s="40"/>
      <c r="I12056" s="10"/>
      <c r="J12056" s="9"/>
      <c r="K12056" s="53"/>
      <c r="L12056" s="54"/>
    </row>
    <row r="12057" spans="3:12">
      <c r="C12057" s="3"/>
      <c r="E12057" s="2"/>
      <c r="H12057" s="40"/>
      <c r="I12057" s="10"/>
      <c r="J12057" s="9"/>
      <c r="K12057" s="53"/>
      <c r="L12057" s="54"/>
    </row>
    <row r="12058" spans="3:12">
      <c r="C12058" s="3"/>
      <c r="E12058" s="2"/>
      <c r="H12058" s="40"/>
      <c r="I12058" s="10"/>
      <c r="J12058" s="9"/>
      <c r="K12058" s="53"/>
      <c r="L12058" s="54"/>
    </row>
    <row r="12059" spans="3:12">
      <c r="C12059" s="3"/>
      <c r="E12059" s="2"/>
      <c r="H12059" s="40"/>
      <c r="I12059" s="10"/>
      <c r="J12059" s="9"/>
      <c r="K12059" s="53"/>
      <c r="L12059" s="54"/>
    </row>
    <row r="12060" spans="3:12">
      <c r="C12060" s="3"/>
      <c r="E12060" s="2"/>
      <c r="H12060" s="40"/>
      <c r="I12060" s="10"/>
      <c r="J12060" s="9"/>
      <c r="K12060" s="53"/>
      <c r="L12060" s="54"/>
    </row>
    <row r="12061" spans="3:12">
      <c r="C12061" s="3"/>
      <c r="E12061" s="2"/>
      <c r="H12061" s="40"/>
      <c r="I12061" s="10"/>
      <c r="J12061" s="9"/>
      <c r="K12061" s="53"/>
      <c r="L12061" s="54"/>
    </row>
    <row r="12062" spans="3:12">
      <c r="C12062" s="3"/>
      <c r="E12062" s="2"/>
      <c r="H12062" s="40"/>
      <c r="I12062" s="10"/>
      <c r="J12062" s="9"/>
      <c r="K12062" s="53"/>
      <c r="L12062" s="54"/>
    </row>
    <row r="12063" spans="3:12">
      <c r="C12063" s="3"/>
      <c r="E12063" s="2"/>
      <c r="H12063" s="40"/>
      <c r="I12063" s="10"/>
      <c r="J12063" s="9"/>
      <c r="K12063" s="53"/>
      <c r="L12063" s="54"/>
    </row>
    <row r="12064" spans="3:12">
      <c r="C12064" s="3"/>
      <c r="E12064" s="2"/>
      <c r="H12064" s="40"/>
      <c r="I12064" s="10"/>
      <c r="J12064" s="9"/>
      <c r="K12064" s="53"/>
      <c r="L12064" s="54"/>
    </row>
    <row r="12065" spans="3:12">
      <c r="C12065" s="3"/>
      <c r="E12065" s="2"/>
      <c r="H12065" s="40"/>
      <c r="I12065" s="10"/>
      <c r="J12065" s="9"/>
      <c r="K12065" s="53"/>
      <c r="L12065" s="54"/>
    </row>
    <row r="12066" spans="3:12">
      <c r="C12066" s="3"/>
      <c r="E12066" s="2"/>
      <c r="H12066" s="40"/>
      <c r="I12066" s="10"/>
      <c r="J12066" s="9"/>
      <c r="K12066" s="53"/>
      <c r="L12066" s="54"/>
    </row>
    <row r="12067" spans="3:12">
      <c r="C12067" s="3"/>
      <c r="E12067" s="2"/>
      <c r="H12067" s="40"/>
      <c r="I12067" s="10"/>
      <c r="J12067" s="9"/>
      <c r="K12067" s="53"/>
      <c r="L12067" s="54"/>
    </row>
    <row r="12068" spans="3:12">
      <c r="C12068" s="3"/>
      <c r="E12068" s="2"/>
      <c r="H12068" s="40"/>
      <c r="I12068" s="10"/>
      <c r="J12068" s="9"/>
      <c r="K12068" s="53"/>
      <c r="L12068" s="54"/>
    </row>
    <row r="12069" spans="3:12">
      <c r="C12069" s="3"/>
      <c r="E12069" s="2"/>
      <c r="H12069" s="40"/>
      <c r="I12069" s="10"/>
      <c r="J12069" s="9"/>
      <c r="K12069" s="53"/>
      <c r="L12069" s="54"/>
    </row>
    <row r="12070" spans="3:12">
      <c r="C12070" s="3"/>
      <c r="E12070" s="2"/>
      <c r="H12070" s="40"/>
      <c r="I12070" s="10"/>
      <c r="J12070" s="9"/>
      <c r="K12070" s="53"/>
      <c r="L12070" s="54"/>
    </row>
    <row r="12071" spans="3:12">
      <c r="C12071" s="3"/>
      <c r="E12071" s="2"/>
      <c r="H12071" s="40"/>
      <c r="I12071" s="10"/>
      <c r="J12071" s="9"/>
      <c r="K12071" s="53"/>
      <c r="L12071" s="54"/>
    </row>
    <row r="12072" spans="3:12">
      <c r="C12072" s="3"/>
      <c r="E12072" s="2"/>
      <c r="H12072" s="40"/>
      <c r="I12072" s="10"/>
      <c r="J12072" s="9"/>
      <c r="K12072" s="53"/>
      <c r="L12072" s="54"/>
    </row>
    <row r="12073" spans="3:12">
      <c r="C12073" s="3"/>
      <c r="E12073" s="2"/>
      <c r="H12073" s="40"/>
      <c r="I12073" s="10"/>
      <c r="J12073" s="9"/>
      <c r="K12073" s="53"/>
      <c r="L12073" s="54"/>
    </row>
    <row r="12074" spans="3:12">
      <c r="C12074" s="3"/>
      <c r="E12074" s="2"/>
      <c r="H12074" s="40"/>
      <c r="I12074" s="10"/>
      <c r="J12074" s="9"/>
      <c r="K12074" s="53"/>
      <c r="L12074" s="54"/>
    </row>
    <row r="12075" spans="3:12">
      <c r="C12075" s="3"/>
      <c r="E12075" s="2"/>
      <c r="H12075" s="40"/>
      <c r="I12075" s="10"/>
      <c r="J12075" s="9"/>
      <c r="K12075" s="53"/>
      <c r="L12075" s="54"/>
    </row>
    <row r="12076" spans="3:12">
      <c r="C12076" s="3"/>
      <c r="E12076" s="2"/>
      <c r="H12076" s="40"/>
      <c r="I12076" s="10"/>
      <c r="J12076" s="9"/>
      <c r="K12076" s="53"/>
      <c r="L12076" s="54"/>
    </row>
    <row r="12077" spans="3:12">
      <c r="C12077" s="3"/>
      <c r="E12077" s="2"/>
      <c r="H12077" s="40"/>
      <c r="I12077" s="10"/>
      <c r="J12077" s="9"/>
      <c r="K12077" s="53"/>
      <c r="L12077" s="54"/>
    </row>
    <row r="12078" spans="3:12">
      <c r="C12078" s="3"/>
      <c r="E12078" s="2"/>
      <c r="H12078" s="40"/>
      <c r="I12078" s="10"/>
      <c r="J12078" s="9"/>
      <c r="K12078" s="53"/>
      <c r="L12078" s="54"/>
    </row>
    <row r="12079" spans="3:12">
      <c r="C12079" s="3"/>
      <c r="E12079" s="2"/>
      <c r="H12079" s="40"/>
      <c r="I12079" s="10"/>
      <c r="J12079" s="9"/>
      <c r="K12079" s="53"/>
      <c r="L12079" s="54"/>
    </row>
    <row r="12080" spans="3:12">
      <c r="C12080" s="3"/>
      <c r="E12080" s="2"/>
      <c r="H12080" s="40"/>
      <c r="I12080" s="10"/>
      <c r="J12080" s="9"/>
      <c r="K12080" s="53"/>
      <c r="L12080" s="54"/>
    </row>
    <row r="12081" spans="3:12">
      <c r="C12081" s="3"/>
      <c r="E12081" s="2"/>
      <c r="H12081" s="40"/>
      <c r="I12081" s="10"/>
      <c r="J12081" s="9"/>
      <c r="K12081" s="53"/>
      <c r="L12081" s="54"/>
    </row>
    <row r="12082" spans="3:12">
      <c r="C12082" s="3"/>
      <c r="E12082" s="2"/>
      <c r="H12082" s="40"/>
      <c r="I12082" s="10"/>
      <c r="J12082" s="9"/>
      <c r="K12082" s="53"/>
      <c r="L12082" s="54"/>
    </row>
    <row r="12083" spans="3:12">
      <c r="C12083" s="3"/>
      <c r="E12083" s="2"/>
      <c r="H12083" s="40"/>
      <c r="I12083" s="10"/>
      <c r="J12083" s="9"/>
      <c r="K12083" s="53"/>
      <c r="L12083" s="54"/>
    </row>
    <row r="12084" spans="3:12">
      <c r="C12084" s="3"/>
      <c r="E12084" s="2"/>
      <c r="H12084" s="40"/>
      <c r="I12084" s="10"/>
      <c r="J12084" s="9"/>
      <c r="K12084" s="53"/>
      <c r="L12084" s="54"/>
    </row>
    <row r="12085" spans="3:12">
      <c r="C12085" s="3"/>
      <c r="E12085" s="2"/>
      <c r="H12085" s="40"/>
      <c r="I12085" s="10"/>
      <c r="J12085" s="9"/>
      <c r="K12085" s="53"/>
      <c r="L12085" s="54"/>
    </row>
    <row r="12086" spans="3:12">
      <c r="C12086" s="3"/>
      <c r="E12086" s="2"/>
      <c r="H12086" s="40"/>
      <c r="I12086" s="10"/>
      <c r="J12086" s="9"/>
      <c r="K12086" s="53"/>
      <c r="L12086" s="54"/>
    </row>
    <row r="12087" spans="3:12">
      <c r="C12087" s="3"/>
      <c r="E12087" s="2"/>
      <c r="H12087" s="40"/>
      <c r="I12087" s="10"/>
      <c r="J12087" s="9"/>
      <c r="K12087" s="53"/>
      <c r="L12087" s="54"/>
    </row>
    <row r="12088" spans="3:12">
      <c r="C12088" s="3"/>
      <c r="E12088" s="2"/>
      <c r="H12088" s="40"/>
      <c r="I12088" s="10"/>
      <c r="J12088" s="9"/>
      <c r="K12088" s="53"/>
      <c r="L12088" s="54"/>
    </row>
    <row r="12089" spans="3:12">
      <c r="C12089" s="3"/>
      <c r="E12089" s="2"/>
      <c r="H12089" s="40"/>
      <c r="I12089" s="10"/>
      <c r="J12089" s="9"/>
      <c r="K12089" s="53"/>
      <c r="L12089" s="54"/>
    </row>
    <row r="12090" spans="3:12">
      <c r="C12090" s="3"/>
      <c r="E12090" s="2"/>
      <c r="H12090" s="40"/>
      <c r="I12090" s="10"/>
      <c r="J12090" s="9"/>
      <c r="K12090" s="53"/>
      <c r="L12090" s="54"/>
    </row>
    <row r="12091" spans="3:12">
      <c r="C12091" s="3"/>
      <c r="E12091" s="2"/>
      <c r="H12091" s="40"/>
      <c r="I12091" s="10"/>
      <c r="J12091" s="9"/>
      <c r="K12091" s="53"/>
      <c r="L12091" s="54"/>
    </row>
    <row r="12092" spans="3:12">
      <c r="C12092" s="3"/>
      <c r="E12092" s="2"/>
      <c r="H12092" s="40"/>
      <c r="I12092" s="10"/>
      <c r="J12092" s="9"/>
      <c r="K12092" s="53"/>
      <c r="L12092" s="54"/>
    </row>
    <row r="12093" spans="3:12">
      <c r="C12093" s="3"/>
      <c r="E12093" s="2"/>
      <c r="H12093" s="40"/>
      <c r="I12093" s="10"/>
      <c r="J12093" s="9"/>
      <c r="K12093" s="53"/>
      <c r="L12093" s="54"/>
    </row>
    <row r="12094" spans="3:12">
      <c r="C12094" s="3"/>
      <c r="E12094" s="2"/>
      <c r="H12094" s="40"/>
      <c r="I12094" s="10"/>
      <c r="J12094" s="9"/>
      <c r="K12094" s="53"/>
      <c r="L12094" s="54"/>
    </row>
    <row r="12095" spans="3:12">
      <c r="C12095" s="3"/>
      <c r="E12095" s="2"/>
      <c r="H12095" s="40"/>
      <c r="I12095" s="10"/>
      <c r="J12095" s="9"/>
      <c r="K12095" s="53"/>
      <c r="L12095" s="54"/>
    </row>
    <row r="12096" spans="3:12">
      <c r="C12096" s="3"/>
      <c r="E12096" s="2"/>
      <c r="H12096" s="40"/>
      <c r="I12096" s="10"/>
      <c r="J12096" s="9"/>
      <c r="K12096" s="53"/>
      <c r="L12096" s="54"/>
    </row>
    <row r="12097" spans="3:12">
      <c r="C12097" s="3"/>
      <c r="E12097" s="2"/>
      <c r="H12097" s="40"/>
      <c r="I12097" s="10"/>
      <c r="J12097" s="9"/>
      <c r="K12097" s="53"/>
      <c r="L12097" s="54"/>
    </row>
    <row r="12098" spans="3:12">
      <c r="C12098" s="3"/>
      <c r="E12098" s="2"/>
      <c r="H12098" s="40"/>
      <c r="I12098" s="10"/>
      <c r="J12098" s="9"/>
      <c r="K12098" s="53"/>
      <c r="L12098" s="54"/>
    </row>
    <row r="12099" spans="3:12">
      <c r="C12099" s="3"/>
      <c r="E12099" s="2"/>
      <c r="H12099" s="40"/>
      <c r="I12099" s="10"/>
      <c r="J12099" s="9"/>
      <c r="K12099" s="53"/>
      <c r="L12099" s="54"/>
    </row>
    <row r="12100" spans="3:12">
      <c r="C12100" s="3"/>
      <c r="E12100" s="2"/>
      <c r="H12100" s="40"/>
      <c r="I12100" s="10"/>
      <c r="J12100" s="9"/>
      <c r="K12100" s="53"/>
      <c r="L12100" s="54"/>
    </row>
    <row r="12101" spans="3:12">
      <c r="C12101" s="3"/>
      <c r="E12101" s="2"/>
      <c r="H12101" s="40"/>
      <c r="I12101" s="10"/>
      <c r="J12101" s="9"/>
      <c r="K12101" s="53"/>
      <c r="L12101" s="54"/>
    </row>
    <row r="12102" spans="3:12">
      <c r="C12102" s="3"/>
      <c r="E12102" s="2"/>
      <c r="H12102" s="40"/>
      <c r="I12102" s="10"/>
      <c r="J12102" s="9"/>
      <c r="K12102" s="53"/>
      <c r="L12102" s="54"/>
    </row>
    <row r="12103" spans="3:12">
      <c r="C12103" s="3"/>
      <c r="E12103" s="2"/>
      <c r="H12103" s="40"/>
      <c r="I12103" s="10"/>
      <c r="J12103" s="9"/>
      <c r="K12103" s="53"/>
      <c r="L12103" s="54"/>
    </row>
    <row r="12104" spans="3:12">
      <c r="C12104" s="3"/>
      <c r="E12104" s="2"/>
      <c r="H12104" s="40"/>
      <c r="I12104" s="10"/>
      <c r="J12104" s="9"/>
      <c r="K12104" s="53"/>
      <c r="L12104" s="54"/>
    </row>
    <row r="12105" spans="3:12">
      <c r="C12105" s="3"/>
      <c r="E12105" s="2"/>
      <c r="H12105" s="40"/>
      <c r="I12105" s="10"/>
      <c r="J12105" s="9"/>
      <c r="K12105" s="53"/>
      <c r="L12105" s="54"/>
    </row>
    <row r="12106" spans="3:12">
      <c r="C12106" s="3"/>
      <c r="E12106" s="2"/>
      <c r="H12106" s="40"/>
      <c r="I12106" s="10"/>
      <c r="J12106" s="9"/>
      <c r="K12106" s="53"/>
      <c r="L12106" s="54"/>
    </row>
    <row r="12107" spans="3:12">
      <c r="C12107" s="3"/>
      <c r="E12107" s="2"/>
      <c r="H12107" s="40"/>
      <c r="I12107" s="10"/>
      <c r="J12107" s="9"/>
      <c r="K12107" s="53"/>
      <c r="L12107" s="54"/>
    </row>
    <row r="12108" spans="3:12">
      <c r="C12108" s="3"/>
      <c r="E12108" s="2"/>
      <c r="H12108" s="40"/>
      <c r="I12108" s="10"/>
      <c r="J12108" s="9"/>
      <c r="K12108" s="53"/>
      <c r="L12108" s="54"/>
    </row>
    <row r="12109" spans="3:12">
      <c r="C12109" s="3"/>
      <c r="E12109" s="2"/>
      <c r="H12109" s="40"/>
      <c r="I12109" s="10"/>
      <c r="J12109" s="9"/>
      <c r="K12109" s="53"/>
      <c r="L12109" s="54"/>
    </row>
    <row r="12110" spans="3:12">
      <c r="C12110" s="3"/>
      <c r="E12110" s="2"/>
      <c r="H12110" s="40"/>
      <c r="I12110" s="10"/>
      <c r="J12110" s="9"/>
      <c r="K12110" s="53"/>
      <c r="L12110" s="54"/>
    </row>
    <row r="12111" spans="3:12">
      <c r="C12111" s="3"/>
      <c r="E12111" s="2"/>
      <c r="H12111" s="40"/>
      <c r="I12111" s="10"/>
      <c r="J12111" s="9"/>
      <c r="K12111" s="53"/>
      <c r="L12111" s="54"/>
    </row>
    <row r="12112" spans="3:12">
      <c r="C12112" s="3"/>
      <c r="E12112" s="2"/>
      <c r="H12112" s="40"/>
      <c r="I12112" s="10"/>
      <c r="J12112" s="9"/>
      <c r="K12112" s="53"/>
      <c r="L12112" s="54"/>
    </row>
    <row r="12113" spans="3:12">
      <c r="C12113" s="3"/>
      <c r="E12113" s="2"/>
      <c r="H12113" s="40"/>
      <c r="I12113" s="10"/>
      <c r="J12113" s="9"/>
      <c r="K12113" s="53"/>
      <c r="L12113" s="54"/>
    </row>
    <row r="12114" spans="3:12">
      <c r="C12114" s="3"/>
      <c r="E12114" s="2"/>
      <c r="H12114" s="40"/>
      <c r="I12114" s="10"/>
      <c r="J12114" s="9"/>
      <c r="K12114" s="53"/>
      <c r="L12114" s="54"/>
    </row>
    <row r="12115" spans="3:12">
      <c r="C12115" s="3"/>
      <c r="E12115" s="2"/>
      <c r="H12115" s="40"/>
      <c r="I12115" s="10"/>
      <c r="J12115" s="9"/>
      <c r="K12115" s="53"/>
      <c r="L12115" s="54"/>
    </row>
    <row r="12116" spans="3:12">
      <c r="C12116" s="3"/>
      <c r="E12116" s="2"/>
      <c r="H12116" s="40"/>
      <c r="I12116" s="10"/>
      <c r="J12116" s="9"/>
      <c r="K12116" s="53"/>
      <c r="L12116" s="54"/>
    </row>
    <row r="12117" spans="3:12">
      <c r="C12117" s="3"/>
      <c r="E12117" s="2"/>
      <c r="H12117" s="40"/>
      <c r="I12117" s="10"/>
      <c r="J12117" s="9"/>
      <c r="K12117" s="53"/>
      <c r="L12117" s="54"/>
    </row>
    <row r="12118" spans="3:12">
      <c r="C12118" s="3"/>
      <c r="E12118" s="2"/>
      <c r="H12118" s="40"/>
      <c r="I12118" s="10"/>
      <c r="J12118" s="9"/>
      <c r="K12118" s="53"/>
      <c r="L12118" s="54"/>
    </row>
    <row r="12119" spans="3:12">
      <c r="C12119" s="3"/>
      <c r="E12119" s="2"/>
      <c r="H12119" s="40"/>
      <c r="I12119" s="10"/>
      <c r="J12119" s="9"/>
      <c r="K12119" s="53"/>
      <c r="L12119" s="54"/>
    </row>
    <row r="12120" spans="3:12">
      <c r="C12120" s="3"/>
      <c r="E12120" s="2"/>
      <c r="H12120" s="40"/>
      <c r="I12120" s="10"/>
      <c r="J12120" s="9"/>
      <c r="K12120" s="53"/>
      <c r="L12120" s="54"/>
    </row>
    <row r="12121" spans="3:12">
      <c r="C12121" s="3"/>
      <c r="E12121" s="2"/>
      <c r="H12121" s="40"/>
      <c r="I12121" s="10"/>
      <c r="J12121" s="9"/>
      <c r="K12121" s="53"/>
      <c r="L12121" s="54"/>
    </row>
    <row r="12122" spans="3:12">
      <c r="C12122" s="3"/>
      <c r="E12122" s="2"/>
      <c r="H12122" s="40"/>
      <c r="I12122" s="10"/>
      <c r="J12122" s="9"/>
      <c r="K12122" s="53"/>
      <c r="L12122" s="54"/>
    </row>
    <row r="12123" spans="3:12">
      <c r="C12123" s="3"/>
      <c r="E12123" s="2"/>
      <c r="H12123" s="40"/>
      <c r="I12123" s="10"/>
      <c r="J12123" s="9"/>
      <c r="K12123" s="53"/>
      <c r="L12123" s="54"/>
    </row>
    <row r="12124" spans="3:12">
      <c r="C12124" s="3"/>
      <c r="E12124" s="2"/>
      <c r="H12124" s="40"/>
      <c r="I12124" s="10"/>
      <c r="J12124" s="9"/>
      <c r="K12124" s="53"/>
      <c r="L12124" s="54"/>
    </row>
    <row r="12125" spans="3:12">
      <c r="C12125" s="3"/>
      <c r="E12125" s="2"/>
      <c r="H12125" s="40"/>
      <c r="I12125" s="10"/>
      <c r="J12125" s="9"/>
      <c r="K12125" s="53"/>
      <c r="L12125" s="54"/>
    </row>
    <row r="12126" spans="3:12">
      <c r="C12126" s="3"/>
      <c r="E12126" s="2"/>
      <c r="H12126" s="40"/>
      <c r="I12126" s="10"/>
      <c r="J12126" s="9"/>
      <c r="K12126" s="53"/>
      <c r="L12126" s="54"/>
    </row>
    <row r="12127" spans="3:12">
      <c r="C12127" s="3"/>
      <c r="E12127" s="2"/>
      <c r="H12127" s="40"/>
      <c r="I12127" s="10"/>
      <c r="J12127" s="9"/>
      <c r="K12127" s="53"/>
      <c r="L12127" s="54"/>
    </row>
    <row r="12128" spans="3:12">
      <c r="C12128" s="3"/>
      <c r="E12128" s="2"/>
      <c r="H12128" s="40"/>
      <c r="I12128" s="10"/>
      <c r="J12128" s="9"/>
      <c r="K12128" s="53"/>
      <c r="L12128" s="54"/>
    </row>
    <row r="12129" spans="3:12">
      <c r="C12129" s="3"/>
      <c r="E12129" s="2"/>
      <c r="H12129" s="40"/>
      <c r="I12129" s="10"/>
      <c r="J12129" s="9"/>
      <c r="K12129" s="53"/>
      <c r="L12129" s="54"/>
    </row>
    <row r="12130" spans="3:12">
      <c r="C12130" s="3"/>
      <c r="E12130" s="2"/>
      <c r="H12130" s="40"/>
      <c r="I12130" s="10"/>
      <c r="J12130" s="9"/>
      <c r="K12130" s="53"/>
      <c r="L12130" s="54"/>
    </row>
    <row r="12131" spans="3:12">
      <c r="C12131" s="3"/>
      <c r="E12131" s="2"/>
      <c r="H12131" s="40"/>
      <c r="I12131" s="10"/>
      <c r="J12131" s="9"/>
      <c r="K12131" s="53"/>
      <c r="L12131" s="54"/>
    </row>
    <row r="12132" spans="3:12">
      <c r="C12132" s="3"/>
      <c r="E12132" s="2"/>
      <c r="H12132" s="40"/>
      <c r="I12132" s="10"/>
      <c r="J12132" s="9"/>
      <c r="K12132" s="53"/>
      <c r="L12132" s="54"/>
    </row>
    <row r="12133" spans="3:12">
      <c r="C12133" s="3"/>
      <c r="E12133" s="2"/>
      <c r="H12133" s="40"/>
      <c r="I12133" s="43"/>
      <c r="J12133" s="9"/>
      <c r="K12133" s="53"/>
      <c r="L12133" s="54"/>
    </row>
    <row r="12134" spans="3:12">
      <c r="C12134" s="3"/>
      <c r="E12134" s="2"/>
      <c r="H12134" s="40"/>
      <c r="I12134" s="10"/>
      <c r="J12134" s="9"/>
      <c r="K12134" s="53"/>
      <c r="L12134" s="54"/>
    </row>
    <row r="12135" spans="3:12">
      <c r="C12135" s="3"/>
      <c r="E12135" s="2"/>
      <c r="H12135" s="40"/>
      <c r="I12135" s="10"/>
      <c r="J12135" s="9"/>
      <c r="K12135" s="53"/>
      <c r="L12135" s="54"/>
    </row>
    <row r="12136" spans="3:12">
      <c r="C12136" s="3"/>
      <c r="E12136" s="2"/>
      <c r="H12136" s="40"/>
      <c r="I12136" s="10"/>
      <c r="J12136" s="9"/>
      <c r="K12136" s="53"/>
      <c r="L12136" s="54"/>
    </row>
    <row r="12137" spans="3:12">
      <c r="C12137" s="3"/>
      <c r="E12137" s="2"/>
      <c r="H12137" s="40"/>
      <c r="I12137" s="10"/>
      <c r="J12137" s="9"/>
      <c r="K12137" s="53"/>
      <c r="L12137" s="54"/>
    </row>
    <row r="12138" spans="3:12">
      <c r="C12138" s="3"/>
      <c r="E12138" s="2"/>
      <c r="H12138" s="40"/>
      <c r="I12138" s="10"/>
      <c r="J12138" s="9"/>
      <c r="K12138" s="53"/>
      <c r="L12138" s="54"/>
    </row>
    <row r="12139" spans="3:12">
      <c r="C12139" s="3"/>
      <c r="E12139" s="2"/>
      <c r="H12139" s="40"/>
      <c r="I12139" s="10"/>
      <c r="J12139" s="9"/>
      <c r="K12139" s="53"/>
      <c r="L12139" s="54"/>
    </row>
    <row r="12140" spans="3:12">
      <c r="C12140" s="3"/>
      <c r="E12140" s="2"/>
      <c r="H12140" s="40"/>
      <c r="I12140" s="10"/>
      <c r="J12140" s="9"/>
      <c r="K12140" s="53"/>
      <c r="L12140" s="54"/>
    </row>
    <row r="12141" spans="3:12">
      <c r="C12141" s="3"/>
      <c r="E12141" s="2"/>
      <c r="H12141" s="40"/>
      <c r="I12141" s="10"/>
      <c r="J12141" s="9"/>
      <c r="K12141" s="53"/>
      <c r="L12141" s="54"/>
    </row>
    <row r="12142" spans="3:12">
      <c r="C12142" s="3"/>
      <c r="E12142" s="2"/>
      <c r="H12142" s="40"/>
      <c r="I12142" s="10"/>
      <c r="J12142" s="9"/>
      <c r="K12142" s="53"/>
      <c r="L12142" s="54"/>
    </row>
    <row r="12143" spans="3:12">
      <c r="C12143" s="3"/>
      <c r="E12143" s="2"/>
      <c r="H12143" s="40"/>
      <c r="I12143" s="10"/>
      <c r="J12143" s="9"/>
      <c r="K12143" s="53"/>
      <c r="L12143" s="54"/>
    </row>
    <row r="12144" spans="3:12">
      <c r="C12144" s="3"/>
      <c r="E12144" s="2"/>
      <c r="H12144" s="40"/>
      <c r="I12144" s="10"/>
      <c r="J12144" s="9"/>
      <c r="K12144" s="53"/>
      <c r="L12144" s="54"/>
    </row>
    <row r="12145" spans="3:12">
      <c r="C12145" s="3"/>
      <c r="E12145" s="2"/>
      <c r="H12145" s="40"/>
      <c r="I12145" s="10"/>
      <c r="J12145" s="9"/>
      <c r="K12145" s="53"/>
      <c r="L12145" s="54"/>
    </row>
    <row r="12146" spans="3:12">
      <c r="C12146" s="3"/>
      <c r="E12146" s="2"/>
      <c r="H12146" s="40"/>
      <c r="I12146" s="10"/>
      <c r="J12146" s="9"/>
      <c r="K12146" s="53"/>
      <c r="L12146" s="54"/>
    </row>
    <row r="12147" spans="3:12">
      <c r="C12147" s="3"/>
      <c r="E12147" s="2"/>
      <c r="H12147" s="40"/>
      <c r="I12147" s="10"/>
      <c r="J12147" s="9"/>
      <c r="K12147" s="53"/>
      <c r="L12147" s="54"/>
    </row>
    <row r="12148" spans="3:12">
      <c r="C12148" s="3"/>
      <c r="E12148" s="2"/>
      <c r="H12148" s="40"/>
      <c r="I12148" s="10"/>
      <c r="J12148" s="9"/>
      <c r="K12148" s="53"/>
      <c r="L12148" s="54"/>
    </row>
    <row r="12149" spans="3:12">
      <c r="C12149" s="3"/>
      <c r="E12149" s="2"/>
      <c r="H12149" s="40"/>
      <c r="I12149" s="10"/>
      <c r="J12149" s="9"/>
      <c r="K12149" s="53"/>
      <c r="L12149" s="54"/>
    </row>
    <row r="12150" spans="3:12">
      <c r="C12150" s="3"/>
      <c r="E12150" s="2"/>
      <c r="H12150" s="40"/>
      <c r="I12150" s="10"/>
      <c r="J12150" s="9"/>
      <c r="K12150" s="53"/>
      <c r="L12150" s="54"/>
    </row>
    <row r="12151" spans="3:12">
      <c r="C12151" s="3"/>
      <c r="E12151" s="2"/>
      <c r="H12151" s="40"/>
      <c r="I12151" s="10"/>
      <c r="J12151" s="9"/>
      <c r="K12151" s="53"/>
      <c r="L12151" s="54"/>
    </row>
    <row r="12152" spans="3:12">
      <c r="C12152" s="3"/>
      <c r="E12152" s="2"/>
      <c r="H12152" s="40"/>
      <c r="I12152" s="10"/>
      <c r="J12152" s="9"/>
      <c r="K12152" s="53"/>
      <c r="L12152" s="54"/>
    </row>
    <row r="12153" spans="3:12">
      <c r="C12153" s="3"/>
      <c r="E12153" s="2"/>
      <c r="H12153" s="40"/>
      <c r="I12153" s="10"/>
      <c r="J12153" s="9"/>
      <c r="K12153" s="53"/>
      <c r="L12153" s="54"/>
    </row>
    <row r="12154" spans="3:12">
      <c r="C12154" s="3"/>
      <c r="E12154" s="2"/>
      <c r="H12154" s="40"/>
      <c r="I12154" s="10"/>
      <c r="J12154" s="9"/>
      <c r="K12154" s="53"/>
      <c r="L12154" s="54"/>
    </row>
    <row r="12155" spans="3:12">
      <c r="C12155" s="3"/>
      <c r="E12155" s="2"/>
      <c r="H12155" s="40"/>
      <c r="I12155" s="10"/>
      <c r="J12155" s="9"/>
      <c r="K12155" s="53"/>
      <c r="L12155" s="54"/>
    </row>
    <row r="12156" spans="3:12">
      <c r="C12156" s="3"/>
      <c r="E12156" s="2"/>
      <c r="H12156" s="40"/>
      <c r="I12156" s="10"/>
      <c r="J12156" s="9"/>
      <c r="K12156" s="53"/>
      <c r="L12156" s="54"/>
    </row>
    <row r="12157" spans="3:12">
      <c r="C12157" s="3"/>
      <c r="E12157" s="2"/>
      <c r="H12157" s="40"/>
      <c r="I12157" s="10"/>
      <c r="J12157" s="9"/>
      <c r="K12157" s="53"/>
      <c r="L12157" s="54"/>
    </row>
    <row r="12158" spans="3:12">
      <c r="C12158" s="3"/>
      <c r="E12158" s="2"/>
      <c r="H12158" s="40"/>
      <c r="I12158" s="10"/>
      <c r="J12158" s="9"/>
      <c r="K12158" s="53"/>
      <c r="L12158" s="54"/>
    </row>
    <row r="12159" spans="3:12">
      <c r="C12159" s="3"/>
      <c r="E12159" s="2"/>
      <c r="H12159" s="40"/>
      <c r="I12159" s="10"/>
      <c r="J12159" s="9"/>
      <c r="K12159" s="53"/>
      <c r="L12159" s="54"/>
    </row>
    <row r="12160" spans="3:12">
      <c r="C12160" s="3"/>
      <c r="E12160" s="2"/>
      <c r="H12160" s="40"/>
      <c r="I12160" s="10"/>
      <c r="J12160" s="9"/>
      <c r="K12160" s="53"/>
      <c r="L12160" s="54"/>
    </row>
    <row r="12161" spans="3:12">
      <c r="C12161" s="3"/>
      <c r="E12161" s="2"/>
      <c r="H12161" s="40"/>
      <c r="I12161" s="10"/>
      <c r="J12161" s="9"/>
      <c r="K12161" s="53"/>
      <c r="L12161" s="54"/>
    </row>
    <row r="12162" spans="3:12">
      <c r="C12162" s="3"/>
      <c r="E12162" s="2"/>
      <c r="H12162" s="40"/>
      <c r="I12162" s="10"/>
      <c r="J12162" s="9"/>
      <c r="K12162" s="53"/>
      <c r="L12162" s="54"/>
    </row>
    <row r="12163" spans="3:12">
      <c r="C12163" s="3"/>
      <c r="E12163" s="2"/>
      <c r="H12163" s="40"/>
      <c r="I12163" s="10"/>
      <c r="J12163" s="9"/>
      <c r="K12163" s="53"/>
      <c r="L12163" s="54"/>
    </row>
    <row r="12164" spans="3:12">
      <c r="C12164" s="3"/>
      <c r="E12164" s="2"/>
      <c r="H12164" s="40"/>
      <c r="I12164" s="10"/>
      <c r="J12164" s="9"/>
      <c r="K12164" s="53"/>
      <c r="L12164" s="54"/>
    </row>
    <row r="12165" spans="3:12">
      <c r="C12165" s="3"/>
      <c r="E12165" s="2"/>
      <c r="H12165" s="40"/>
      <c r="I12165" s="10"/>
      <c r="J12165" s="9"/>
      <c r="K12165" s="53"/>
      <c r="L12165" s="54"/>
    </row>
    <row r="12166" spans="3:12">
      <c r="C12166" s="3"/>
      <c r="E12166" s="2"/>
      <c r="H12166" s="40"/>
      <c r="I12166" s="10"/>
      <c r="J12166" s="9"/>
      <c r="K12166" s="53"/>
      <c r="L12166" s="54"/>
    </row>
    <row r="12167" spans="3:12">
      <c r="C12167" s="3"/>
      <c r="E12167" s="2"/>
      <c r="H12167" s="40"/>
      <c r="I12167" s="10"/>
      <c r="J12167" s="9"/>
      <c r="K12167" s="53"/>
      <c r="L12167" s="54"/>
    </row>
    <row r="12168" spans="3:12">
      <c r="C12168" s="3"/>
      <c r="E12168" s="2"/>
      <c r="H12168" s="40"/>
      <c r="I12168" s="10"/>
      <c r="J12168" s="9"/>
      <c r="K12168" s="53"/>
      <c r="L12168" s="54"/>
    </row>
    <row r="12169" spans="3:12">
      <c r="C12169" s="3"/>
      <c r="E12169" s="2"/>
      <c r="H12169" s="40"/>
      <c r="I12169" s="10"/>
      <c r="J12169" s="9"/>
      <c r="K12169" s="53"/>
      <c r="L12169" s="54"/>
    </row>
    <row r="12170" spans="3:12">
      <c r="C12170" s="3"/>
      <c r="E12170" s="2"/>
      <c r="H12170" s="40"/>
      <c r="I12170" s="10"/>
      <c r="J12170" s="9"/>
      <c r="K12170" s="53"/>
      <c r="L12170" s="54"/>
    </row>
    <row r="12171" spans="3:12">
      <c r="C12171" s="3"/>
      <c r="E12171" s="2"/>
      <c r="H12171" s="40"/>
      <c r="I12171" s="10"/>
      <c r="J12171" s="9"/>
      <c r="K12171" s="53"/>
      <c r="L12171" s="54"/>
    </row>
    <row r="12172" spans="3:12">
      <c r="C12172" s="3"/>
      <c r="E12172" s="2"/>
      <c r="H12172" s="40"/>
      <c r="I12172" s="10"/>
      <c r="J12172" s="9"/>
      <c r="K12172" s="53"/>
      <c r="L12172" s="54"/>
    </row>
    <row r="12173" spans="3:12">
      <c r="C12173" s="3"/>
      <c r="E12173" s="2"/>
      <c r="H12173" s="40"/>
      <c r="I12173" s="10"/>
      <c r="J12173" s="9"/>
      <c r="K12173" s="53"/>
      <c r="L12173" s="54"/>
    </row>
    <row r="12174" spans="3:12">
      <c r="C12174" s="3"/>
      <c r="E12174" s="2"/>
      <c r="H12174" s="40"/>
      <c r="I12174" s="10"/>
      <c r="J12174" s="9"/>
      <c r="K12174" s="53"/>
      <c r="L12174" s="54"/>
    </row>
    <row r="12175" spans="3:12">
      <c r="C12175" s="3"/>
      <c r="E12175" s="2"/>
      <c r="H12175" s="40"/>
      <c r="I12175" s="10"/>
      <c r="J12175" s="9"/>
      <c r="K12175" s="53"/>
      <c r="L12175" s="54"/>
    </row>
    <row r="12176" spans="3:12">
      <c r="C12176" s="3"/>
      <c r="E12176" s="2"/>
      <c r="H12176" s="40"/>
      <c r="I12176" s="10"/>
      <c r="J12176" s="9"/>
      <c r="K12176" s="53"/>
      <c r="L12176" s="54"/>
    </row>
    <row r="12177" spans="3:12">
      <c r="C12177" s="3"/>
      <c r="E12177" s="2"/>
      <c r="H12177" s="40"/>
      <c r="I12177" s="10"/>
      <c r="J12177" s="9"/>
      <c r="K12177" s="53"/>
      <c r="L12177" s="54"/>
    </row>
    <row r="12178" spans="3:12">
      <c r="C12178" s="3"/>
      <c r="E12178" s="2"/>
      <c r="H12178" s="40"/>
      <c r="I12178" s="10"/>
      <c r="J12178" s="9"/>
      <c r="K12178" s="53"/>
      <c r="L12178" s="54"/>
    </row>
    <row r="12179" spans="3:12">
      <c r="C12179" s="3"/>
      <c r="E12179" s="2"/>
      <c r="H12179" s="40"/>
      <c r="I12179" s="10"/>
      <c r="J12179" s="9"/>
      <c r="K12179" s="53"/>
      <c r="L12179" s="54"/>
    </row>
    <row r="12180" spans="3:12">
      <c r="C12180" s="3"/>
      <c r="E12180" s="2"/>
      <c r="H12180" s="40"/>
      <c r="I12180" s="10"/>
      <c r="J12180" s="9"/>
      <c r="K12180" s="53"/>
      <c r="L12180" s="54"/>
    </row>
    <row r="12181" spans="3:12">
      <c r="C12181" s="3"/>
      <c r="E12181" s="2"/>
      <c r="H12181" s="40"/>
      <c r="I12181" s="10"/>
      <c r="J12181" s="9"/>
      <c r="K12181" s="53"/>
      <c r="L12181" s="54"/>
    </row>
    <row r="12182" spans="3:12">
      <c r="C12182" s="3"/>
      <c r="E12182" s="2"/>
      <c r="H12182" s="40"/>
      <c r="I12182" s="10"/>
      <c r="J12182" s="9"/>
      <c r="K12182" s="53"/>
      <c r="L12182" s="54"/>
    </row>
    <row r="12183" spans="3:12">
      <c r="C12183" s="3"/>
      <c r="E12183" s="2"/>
      <c r="H12183" s="40"/>
      <c r="I12183" s="10"/>
      <c r="J12183" s="9"/>
      <c r="K12183" s="53"/>
      <c r="L12183" s="54"/>
    </row>
    <row r="12184" spans="3:12">
      <c r="C12184" s="3"/>
      <c r="E12184" s="2"/>
      <c r="H12184" s="40"/>
      <c r="I12184" s="10"/>
      <c r="J12184" s="9"/>
      <c r="K12184" s="53"/>
      <c r="L12184" s="54"/>
    </row>
    <row r="12185" spans="3:12">
      <c r="C12185" s="3"/>
      <c r="E12185" s="2"/>
      <c r="H12185" s="40"/>
      <c r="I12185" s="10"/>
      <c r="J12185" s="9"/>
      <c r="K12185" s="53"/>
      <c r="L12185" s="54"/>
    </row>
    <row r="12186" spans="3:12">
      <c r="C12186" s="3"/>
      <c r="E12186" s="2"/>
      <c r="H12186" s="40"/>
      <c r="I12186" s="10"/>
      <c r="J12186" s="9"/>
      <c r="K12186" s="53"/>
      <c r="L12186" s="54"/>
    </row>
    <row r="12187" spans="3:12">
      <c r="C12187" s="3"/>
      <c r="E12187" s="2"/>
      <c r="H12187" s="40"/>
      <c r="I12187" s="10"/>
      <c r="J12187" s="9"/>
      <c r="K12187" s="53"/>
      <c r="L12187" s="54"/>
    </row>
    <row r="12188" spans="3:12">
      <c r="C12188" s="3"/>
      <c r="E12188" s="2"/>
      <c r="H12188" s="40"/>
      <c r="I12188" s="10"/>
      <c r="J12188" s="9"/>
      <c r="K12188" s="53"/>
      <c r="L12188" s="54"/>
    </row>
    <row r="12189" spans="3:12">
      <c r="C12189" s="3"/>
      <c r="E12189" s="2"/>
      <c r="H12189" s="40"/>
      <c r="I12189" s="10"/>
      <c r="J12189" s="9"/>
      <c r="K12189" s="53"/>
      <c r="L12189" s="54"/>
    </row>
    <row r="12190" spans="3:12">
      <c r="C12190" s="3"/>
      <c r="E12190" s="2"/>
      <c r="H12190" s="40"/>
      <c r="I12190" s="10"/>
      <c r="J12190" s="9"/>
      <c r="K12190" s="53"/>
      <c r="L12190" s="54"/>
    </row>
    <row r="12191" spans="3:12">
      <c r="C12191" s="3"/>
      <c r="E12191" s="2"/>
      <c r="H12191" s="40"/>
      <c r="I12191" s="10"/>
      <c r="J12191" s="9"/>
      <c r="K12191" s="53"/>
      <c r="L12191" s="54"/>
    </row>
    <row r="12192" spans="3:12">
      <c r="C12192" s="3"/>
      <c r="E12192" s="2"/>
      <c r="H12192" s="40"/>
      <c r="I12192" s="10"/>
      <c r="J12192" s="9"/>
      <c r="K12192" s="53"/>
      <c r="L12192" s="54"/>
    </row>
    <row r="12193" spans="3:12">
      <c r="C12193" s="3"/>
      <c r="E12193" s="2"/>
      <c r="H12193" s="40"/>
      <c r="I12193" s="10"/>
      <c r="J12193" s="9"/>
      <c r="K12193" s="53"/>
      <c r="L12193" s="54"/>
    </row>
    <row r="12194" spans="3:12">
      <c r="C12194" s="3"/>
      <c r="E12194" s="2"/>
      <c r="H12194" s="40"/>
      <c r="I12194" s="10"/>
      <c r="J12194" s="9"/>
      <c r="K12194" s="53"/>
      <c r="L12194" s="54"/>
    </row>
    <row r="12195" spans="3:12">
      <c r="C12195" s="3"/>
      <c r="E12195" s="2"/>
      <c r="H12195" s="40"/>
      <c r="I12195" s="10"/>
      <c r="J12195" s="9"/>
      <c r="K12195" s="53"/>
      <c r="L12195" s="54"/>
    </row>
    <row r="12196" spans="3:12">
      <c r="C12196" s="3"/>
      <c r="E12196" s="2"/>
      <c r="H12196" s="40"/>
      <c r="I12196" s="10"/>
      <c r="J12196" s="9"/>
      <c r="K12196" s="53"/>
      <c r="L12196" s="54"/>
    </row>
    <row r="12197" spans="3:12">
      <c r="C12197" s="3"/>
      <c r="E12197" s="2"/>
      <c r="H12197" s="40"/>
      <c r="I12197" s="10"/>
      <c r="J12197" s="9"/>
      <c r="K12197" s="53"/>
      <c r="L12197" s="54"/>
    </row>
    <row r="12198" spans="3:12">
      <c r="C12198" s="3"/>
      <c r="E12198" s="2"/>
      <c r="H12198" s="40"/>
      <c r="I12198" s="10"/>
      <c r="J12198" s="9"/>
      <c r="K12198" s="53"/>
      <c r="L12198" s="54"/>
    </row>
    <row r="12199" spans="3:12">
      <c r="C12199" s="3"/>
      <c r="E12199" s="2"/>
      <c r="H12199" s="40"/>
      <c r="I12199" s="10"/>
      <c r="J12199" s="9"/>
      <c r="K12199" s="53"/>
      <c r="L12199" s="54"/>
    </row>
    <row r="12200" spans="3:12">
      <c r="C12200" s="3"/>
      <c r="E12200" s="2"/>
      <c r="H12200" s="40"/>
      <c r="I12200" s="10"/>
      <c r="J12200" s="9"/>
      <c r="K12200" s="53"/>
      <c r="L12200" s="54"/>
    </row>
    <row r="12201" spans="3:12">
      <c r="C12201" s="3"/>
      <c r="E12201" s="2"/>
      <c r="H12201" s="40"/>
      <c r="I12201" s="10"/>
      <c r="J12201" s="9"/>
      <c r="K12201" s="53"/>
      <c r="L12201" s="54"/>
    </row>
    <row r="12202" spans="3:12">
      <c r="C12202" s="3"/>
      <c r="E12202" s="2"/>
      <c r="H12202" s="40"/>
      <c r="I12202" s="10"/>
      <c r="J12202" s="9"/>
      <c r="K12202" s="53"/>
      <c r="L12202" s="54"/>
    </row>
    <row r="12203" spans="3:12">
      <c r="C12203" s="3"/>
      <c r="E12203" s="2"/>
      <c r="H12203" s="40"/>
      <c r="I12203" s="10"/>
      <c r="J12203" s="9"/>
      <c r="K12203" s="53"/>
      <c r="L12203" s="54"/>
    </row>
    <row r="12204" spans="3:12">
      <c r="C12204" s="3"/>
      <c r="E12204" s="2"/>
      <c r="H12204" s="40"/>
      <c r="I12204" s="10"/>
      <c r="J12204" s="9"/>
      <c r="K12204" s="53"/>
      <c r="L12204" s="54"/>
    </row>
    <row r="12205" spans="3:12">
      <c r="C12205" s="3"/>
      <c r="E12205" s="2"/>
      <c r="H12205" s="40"/>
      <c r="I12205" s="10"/>
      <c r="J12205" s="9"/>
      <c r="K12205" s="53"/>
      <c r="L12205" s="54"/>
    </row>
    <row r="12206" spans="3:12">
      <c r="C12206" s="3"/>
      <c r="E12206" s="2"/>
      <c r="H12206" s="40"/>
      <c r="I12206" s="10"/>
      <c r="J12206" s="9"/>
      <c r="K12206" s="53"/>
      <c r="L12206" s="54"/>
    </row>
    <row r="12207" spans="3:12">
      <c r="C12207" s="3"/>
      <c r="E12207" s="2"/>
      <c r="H12207" s="40"/>
      <c r="I12207" s="10"/>
      <c r="J12207" s="9"/>
      <c r="K12207" s="53"/>
      <c r="L12207" s="54"/>
    </row>
    <row r="12208" spans="3:12">
      <c r="C12208" s="3"/>
      <c r="E12208" s="2"/>
      <c r="H12208" s="40"/>
      <c r="I12208" s="10"/>
      <c r="J12208" s="9"/>
      <c r="K12208" s="53"/>
      <c r="L12208" s="54"/>
    </row>
    <row r="12209" spans="3:12">
      <c r="C12209" s="3"/>
      <c r="E12209" s="2"/>
      <c r="H12209" s="40"/>
      <c r="I12209" s="10"/>
      <c r="J12209" s="9"/>
      <c r="K12209" s="53"/>
      <c r="L12209" s="54"/>
    </row>
    <row r="12210" spans="3:12">
      <c r="C12210" s="3"/>
      <c r="E12210" s="2"/>
      <c r="H12210" s="40"/>
      <c r="I12210" s="10"/>
      <c r="J12210" s="9"/>
      <c r="K12210" s="53"/>
      <c r="L12210" s="54"/>
    </row>
    <row r="12211" spans="3:12">
      <c r="C12211" s="3"/>
      <c r="E12211" s="2"/>
      <c r="H12211" s="40"/>
      <c r="I12211" s="10"/>
      <c r="J12211" s="9"/>
      <c r="K12211" s="53"/>
      <c r="L12211" s="54"/>
    </row>
    <row r="12212" spans="3:12">
      <c r="C12212" s="3"/>
      <c r="E12212" s="2"/>
      <c r="H12212" s="40"/>
      <c r="I12212" s="10"/>
      <c r="J12212" s="9"/>
      <c r="K12212" s="53"/>
      <c r="L12212" s="54"/>
    </row>
    <row r="12213" spans="3:12">
      <c r="C12213" s="3"/>
      <c r="E12213" s="2"/>
      <c r="H12213" s="40"/>
      <c r="I12213" s="10"/>
      <c r="J12213" s="9"/>
      <c r="K12213" s="53"/>
      <c r="L12213" s="54"/>
    </row>
    <row r="12214" spans="3:12">
      <c r="C12214" s="3"/>
      <c r="E12214" s="2"/>
      <c r="H12214" s="40"/>
      <c r="I12214" s="10"/>
      <c r="J12214" s="9"/>
      <c r="K12214" s="53"/>
      <c r="L12214" s="54"/>
    </row>
    <row r="12215" spans="3:12">
      <c r="C12215" s="3"/>
      <c r="E12215" s="2"/>
      <c r="H12215" s="40"/>
      <c r="I12215" s="10"/>
      <c r="J12215" s="9"/>
      <c r="K12215" s="53"/>
      <c r="L12215" s="54"/>
    </row>
    <row r="12216" spans="3:12">
      <c r="C12216" s="3"/>
      <c r="E12216" s="2"/>
      <c r="H12216" s="40"/>
      <c r="I12216" s="10"/>
      <c r="J12216" s="9"/>
      <c r="K12216" s="53"/>
      <c r="L12216" s="54"/>
    </row>
    <row r="12217" spans="3:12">
      <c r="C12217" s="3"/>
      <c r="E12217" s="2"/>
      <c r="H12217" s="40"/>
      <c r="I12217" s="10"/>
      <c r="J12217" s="9"/>
      <c r="K12217" s="53"/>
      <c r="L12217" s="54"/>
    </row>
    <row r="12218" spans="3:12">
      <c r="C12218" s="3"/>
      <c r="E12218" s="2"/>
      <c r="H12218" s="40"/>
      <c r="I12218" s="10"/>
      <c r="J12218" s="9"/>
      <c r="K12218" s="53"/>
      <c r="L12218" s="54"/>
    </row>
    <row r="12219" spans="3:12">
      <c r="C12219" s="3"/>
      <c r="E12219" s="2"/>
      <c r="H12219" s="40"/>
      <c r="I12219" s="10"/>
      <c r="J12219" s="9"/>
      <c r="K12219" s="53"/>
      <c r="L12219" s="54"/>
    </row>
    <row r="12220" spans="3:12">
      <c r="C12220" s="3"/>
      <c r="E12220" s="2"/>
      <c r="H12220" s="40"/>
      <c r="I12220" s="10"/>
      <c r="J12220" s="9"/>
      <c r="K12220" s="53"/>
      <c r="L12220" s="54"/>
    </row>
    <row r="12221" spans="3:12">
      <c r="C12221" s="3"/>
      <c r="E12221" s="2"/>
      <c r="H12221" s="40"/>
      <c r="I12221" s="10"/>
      <c r="J12221" s="9"/>
      <c r="K12221" s="53"/>
      <c r="L12221" s="54"/>
    </row>
    <row r="12222" spans="3:12">
      <c r="C12222" s="3"/>
      <c r="E12222" s="2"/>
      <c r="H12222" s="40"/>
      <c r="I12222" s="10"/>
      <c r="J12222" s="9"/>
      <c r="K12222" s="53"/>
      <c r="L12222" s="54"/>
    </row>
    <row r="12223" spans="3:12">
      <c r="C12223" s="3"/>
      <c r="E12223" s="2"/>
      <c r="H12223" s="40"/>
      <c r="I12223" s="10"/>
      <c r="J12223" s="9"/>
      <c r="K12223" s="53"/>
      <c r="L12223" s="54"/>
    </row>
    <row r="12224" spans="3:12">
      <c r="C12224" s="3"/>
      <c r="E12224" s="2"/>
      <c r="H12224" s="40"/>
      <c r="I12224" s="10"/>
      <c r="J12224" s="9"/>
      <c r="K12224" s="53"/>
      <c r="L12224" s="54"/>
    </row>
    <row r="12225" spans="3:12">
      <c r="C12225" s="3"/>
      <c r="E12225" s="2"/>
      <c r="H12225" s="40"/>
      <c r="I12225" s="10"/>
      <c r="J12225" s="9"/>
      <c r="K12225" s="53"/>
      <c r="L12225" s="54"/>
    </row>
    <row r="12226" spans="3:12">
      <c r="C12226" s="3"/>
      <c r="E12226" s="2"/>
      <c r="H12226" s="40"/>
      <c r="I12226" s="10"/>
      <c r="J12226" s="9"/>
      <c r="K12226" s="53"/>
      <c r="L12226" s="54"/>
    </row>
    <row r="12227" spans="3:12">
      <c r="C12227" s="3"/>
      <c r="E12227" s="2"/>
      <c r="H12227" s="40"/>
      <c r="I12227" s="10"/>
      <c r="J12227" s="9"/>
      <c r="K12227" s="53"/>
      <c r="L12227" s="54"/>
    </row>
    <row r="12228" spans="3:12">
      <c r="C12228" s="3"/>
      <c r="E12228" s="2"/>
      <c r="H12228" s="40"/>
      <c r="I12228" s="10"/>
      <c r="J12228" s="9"/>
      <c r="K12228" s="53"/>
      <c r="L12228" s="54"/>
    </row>
    <row r="12229" spans="3:12">
      <c r="C12229" s="3"/>
      <c r="E12229" s="2"/>
      <c r="H12229" s="40"/>
      <c r="I12229" s="10"/>
      <c r="J12229" s="9"/>
      <c r="K12229" s="53"/>
      <c r="L12229" s="54"/>
    </row>
    <row r="12230" spans="3:12">
      <c r="C12230" s="3"/>
      <c r="E12230" s="2"/>
      <c r="H12230" s="40"/>
      <c r="I12230" s="10"/>
      <c r="J12230" s="9"/>
      <c r="K12230" s="53"/>
      <c r="L12230" s="54"/>
    </row>
    <row r="12231" spans="3:12">
      <c r="C12231" s="3"/>
      <c r="E12231" s="2"/>
      <c r="H12231" s="40"/>
      <c r="I12231" s="10"/>
      <c r="J12231" s="9"/>
      <c r="K12231" s="53"/>
      <c r="L12231" s="54"/>
    </row>
    <row r="12232" spans="3:12">
      <c r="C12232" s="3"/>
      <c r="E12232" s="2"/>
      <c r="H12232" s="40"/>
      <c r="I12232" s="10"/>
      <c r="J12232" s="9"/>
      <c r="K12232" s="53"/>
      <c r="L12232" s="54"/>
    </row>
    <row r="12233" spans="3:12">
      <c r="C12233" s="3"/>
      <c r="E12233" s="2"/>
      <c r="H12233" s="40"/>
      <c r="I12233" s="10"/>
      <c r="J12233" s="9"/>
      <c r="K12233" s="53"/>
      <c r="L12233" s="54"/>
    </row>
    <row r="12234" spans="3:12">
      <c r="C12234" s="3"/>
      <c r="E12234" s="2"/>
      <c r="H12234" s="40"/>
      <c r="I12234" s="10"/>
      <c r="J12234" s="9"/>
      <c r="K12234" s="53"/>
      <c r="L12234" s="54"/>
    </row>
    <row r="12235" spans="3:12">
      <c r="C12235" s="3"/>
      <c r="E12235" s="2"/>
      <c r="H12235" s="40"/>
      <c r="I12235" s="10"/>
      <c r="J12235" s="9"/>
      <c r="K12235" s="53"/>
      <c r="L12235" s="54"/>
    </row>
    <row r="12236" spans="3:12">
      <c r="C12236" s="3"/>
      <c r="E12236" s="2"/>
      <c r="H12236" s="40"/>
      <c r="I12236" s="10"/>
      <c r="J12236" s="9"/>
      <c r="K12236" s="53"/>
      <c r="L12236" s="54"/>
    </row>
    <row r="12237" spans="3:12">
      <c r="C12237" s="3"/>
      <c r="E12237" s="2"/>
      <c r="H12237" s="40"/>
      <c r="I12237" s="10"/>
      <c r="J12237" s="9"/>
      <c r="K12237" s="53"/>
      <c r="L12237" s="54"/>
    </row>
    <row r="12238" spans="3:12">
      <c r="C12238" s="3"/>
      <c r="E12238" s="2"/>
      <c r="H12238" s="40"/>
      <c r="I12238" s="10"/>
      <c r="J12238" s="9"/>
      <c r="K12238" s="53"/>
      <c r="L12238" s="54"/>
    </row>
    <row r="12239" spans="3:12">
      <c r="C12239" s="3"/>
      <c r="E12239" s="2"/>
      <c r="H12239" s="40"/>
      <c r="I12239" s="10"/>
      <c r="J12239" s="9"/>
      <c r="K12239" s="53"/>
      <c r="L12239" s="54"/>
    </row>
    <row r="12240" spans="3:12">
      <c r="C12240" s="3"/>
      <c r="E12240" s="2"/>
      <c r="H12240" s="40"/>
      <c r="I12240" s="10"/>
      <c r="J12240" s="9"/>
      <c r="K12240" s="53"/>
      <c r="L12240" s="54"/>
    </row>
    <row r="12241" spans="3:12">
      <c r="C12241" s="3"/>
      <c r="E12241" s="2"/>
      <c r="H12241" s="40"/>
      <c r="I12241" s="10"/>
      <c r="J12241" s="9"/>
      <c r="K12241" s="53"/>
      <c r="L12241" s="54"/>
    </row>
    <row r="12242" spans="3:12">
      <c r="C12242" s="3"/>
      <c r="E12242" s="2"/>
      <c r="H12242" s="40"/>
      <c r="I12242" s="10"/>
      <c r="J12242" s="9"/>
      <c r="K12242" s="53"/>
      <c r="L12242" s="54"/>
    </row>
    <row r="12243" spans="3:12">
      <c r="C12243" s="3"/>
      <c r="E12243" s="2"/>
      <c r="H12243" s="40"/>
      <c r="I12243" s="10"/>
      <c r="J12243" s="9"/>
      <c r="K12243" s="53"/>
      <c r="L12243" s="54"/>
    </row>
    <row r="12244" spans="3:12">
      <c r="C12244" s="3"/>
      <c r="E12244" s="2"/>
      <c r="H12244" s="40"/>
      <c r="I12244" s="10"/>
      <c r="J12244" s="9"/>
      <c r="K12244" s="53"/>
      <c r="L12244" s="54"/>
    </row>
    <row r="12245" spans="3:12">
      <c r="C12245" s="3"/>
      <c r="E12245" s="2"/>
      <c r="H12245" s="40"/>
      <c r="I12245" s="10"/>
      <c r="J12245" s="9"/>
      <c r="K12245" s="53"/>
      <c r="L12245" s="54"/>
    </row>
    <row r="12246" spans="3:12">
      <c r="C12246" s="3"/>
      <c r="E12246" s="2"/>
      <c r="H12246" s="40"/>
      <c r="I12246" s="10"/>
      <c r="J12246" s="9"/>
      <c r="K12246" s="53"/>
      <c r="L12246" s="54"/>
    </row>
    <row r="12247" spans="3:12">
      <c r="C12247" s="3"/>
      <c r="E12247" s="2"/>
      <c r="H12247" s="40"/>
      <c r="I12247" s="10"/>
      <c r="J12247" s="9"/>
      <c r="K12247" s="53"/>
      <c r="L12247" s="54"/>
    </row>
    <row r="12248" spans="3:12">
      <c r="C12248" s="3"/>
      <c r="E12248" s="2"/>
      <c r="H12248" s="40"/>
      <c r="I12248" s="10"/>
      <c r="J12248" s="9"/>
      <c r="K12248" s="53"/>
      <c r="L12248" s="54"/>
    </row>
    <row r="12249" spans="3:12">
      <c r="C12249" s="3"/>
      <c r="E12249" s="2"/>
      <c r="H12249" s="40"/>
      <c r="I12249" s="10"/>
      <c r="J12249" s="9"/>
      <c r="K12249" s="53"/>
      <c r="L12249" s="54"/>
    </row>
    <row r="12250" spans="3:12">
      <c r="C12250" s="3"/>
      <c r="E12250" s="2"/>
      <c r="H12250" s="40"/>
      <c r="I12250" s="10"/>
      <c r="J12250" s="9"/>
      <c r="K12250" s="53"/>
      <c r="L12250" s="54"/>
    </row>
    <row r="12251" spans="3:12">
      <c r="C12251" s="3"/>
      <c r="E12251" s="2"/>
      <c r="H12251" s="40"/>
      <c r="I12251" s="10"/>
      <c r="J12251" s="9"/>
      <c r="K12251" s="53"/>
      <c r="L12251" s="54"/>
    </row>
    <row r="12252" spans="3:12">
      <c r="C12252" s="3"/>
      <c r="E12252" s="2"/>
      <c r="H12252" s="40"/>
      <c r="I12252" s="10"/>
      <c r="J12252" s="9"/>
      <c r="K12252" s="53"/>
      <c r="L12252" s="54"/>
    </row>
    <row r="12253" spans="3:12">
      <c r="C12253" s="3"/>
      <c r="E12253" s="2"/>
      <c r="H12253" s="40"/>
      <c r="I12253" s="10"/>
      <c r="J12253" s="9"/>
      <c r="K12253" s="53"/>
      <c r="L12253" s="54"/>
    </row>
    <row r="12254" spans="3:12">
      <c r="C12254" s="3"/>
      <c r="E12254" s="2"/>
      <c r="H12254" s="40"/>
      <c r="I12254" s="10"/>
      <c r="J12254" s="9"/>
      <c r="K12254" s="53"/>
      <c r="L12254" s="54"/>
    </row>
    <row r="12255" spans="3:12">
      <c r="C12255" s="3"/>
      <c r="E12255" s="2"/>
      <c r="H12255" s="40"/>
      <c r="I12255" s="10"/>
      <c r="J12255" s="9"/>
      <c r="K12255" s="53"/>
      <c r="L12255" s="54"/>
    </row>
    <row r="12256" spans="3:12">
      <c r="C12256" s="3"/>
      <c r="E12256" s="2"/>
      <c r="H12256" s="40"/>
      <c r="I12256" s="10"/>
      <c r="J12256" s="9"/>
      <c r="K12256" s="53"/>
      <c r="L12256" s="54"/>
    </row>
    <row r="12257" spans="3:12">
      <c r="C12257" s="3"/>
      <c r="E12257" s="2"/>
      <c r="H12257" s="40"/>
      <c r="I12257" s="10"/>
      <c r="J12257" s="9"/>
      <c r="K12257" s="53"/>
      <c r="L12257" s="54"/>
    </row>
    <row r="12258" spans="3:12">
      <c r="C12258" s="3"/>
      <c r="E12258" s="2"/>
      <c r="H12258" s="40"/>
      <c r="I12258" s="10"/>
      <c r="J12258" s="9"/>
      <c r="K12258" s="53"/>
      <c r="L12258" s="54"/>
    </row>
    <row r="12259" spans="3:12">
      <c r="C12259" s="3"/>
      <c r="E12259" s="2"/>
      <c r="H12259" s="40"/>
      <c r="I12259" s="10"/>
      <c r="J12259" s="9"/>
      <c r="K12259" s="53"/>
      <c r="L12259" s="54"/>
    </row>
    <row r="12260" spans="3:12">
      <c r="C12260" s="3"/>
      <c r="E12260" s="2"/>
      <c r="H12260" s="40"/>
      <c r="I12260" s="10"/>
      <c r="J12260" s="9"/>
      <c r="K12260" s="53"/>
      <c r="L12260" s="54"/>
    </row>
    <row r="12261" spans="3:12">
      <c r="C12261" s="3"/>
      <c r="E12261" s="2"/>
      <c r="H12261" s="40"/>
      <c r="I12261" s="10"/>
      <c r="J12261" s="9"/>
      <c r="K12261" s="53"/>
      <c r="L12261" s="54"/>
    </row>
    <row r="12262" spans="3:12">
      <c r="C12262" s="3"/>
      <c r="E12262" s="2"/>
      <c r="H12262" s="40"/>
      <c r="I12262" s="10"/>
      <c r="J12262" s="9"/>
      <c r="K12262" s="53"/>
      <c r="L12262" s="54"/>
    </row>
    <row r="12263" spans="3:12">
      <c r="C12263" s="3"/>
      <c r="E12263" s="2"/>
      <c r="H12263" s="40"/>
      <c r="I12263" s="10"/>
      <c r="J12263" s="9"/>
      <c r="K12263" s="53"/>
      <c r="L12263" s="54"/>
    </row>
    <row r="12264" spans="3:12">
      <c r="C12264" s="3"/>
      <c r="E12264" s="2"/>
      <c r="H12264" s="40"/>
      <c r="I12264" s="10"/>
      <c r="J12264" s="9"/>
      <c r="K12264" s="53"/>
      <c r="L12264" s="54"/>
    </row>
    <row r="12265" spans="3:12">
      <c r="C12265" s="3"/>
      <c r="E12265" s="2"/>
      <c r="H12265" s="40"/>
      <c r="I12265" s="10"/>
      <c r="J12265" s="9"/>
      <c r="K12265" s="53"/>
      <c r="L12265" s="54"/>
    </row>
    <row r="12266" spans="3:12">
      <c r="C12266" s="3"/>
      <c r="E12266" s="2"/>
      <c r="H12266" s="40"/>
      <c r="I12266" s="10"/>
      <c r="J12266" s="9"/>
      <c r="K12266" s="53"/>
      <c r="L12266" s="54"/>
    </row>
    <row r="12267" spans="3:12">
      <c r="C12267" s="3"/>
      <c r="E12267" s="2"/>
      <c r="H12267" s="40"/>
      <c r="I12267" s="10"/>
      <c r="J12267" s="9"/>
      <c r="K12267" s="53"/>
      <c r="L12267" s="54"/>
    </row>
    <row r="12268" spans="3:12">
      <c r="C12268" s="3"/>
      <c r="E12268" s="2"/>
      <c r="H12268" s="40"/>
      <c r="I12268" s="10"/>
      <c r="J12268" s="9"/>
      <c r="K12268" s="53"/>
      <c r="L12268" s="54"/>
    </row>
    <row r="12269" spans="3:12">
      <c r="C12269" s="3"/>
      <c r="E12269" s="2"/>
      <c r="H12269" s="40"/>
      <c r="I12269" s="10"/>
      <c r="J12269" s="9"/>
      <c r="K12269" s="53"/>
      <c r="L12269" s="54"/>
    </row>
    <row r="12270" spans="3:12">
      <c r="C12270" s="3"/>
      <c r="E12270" s="2"/>
      <c r="H12270" s="40"/>
      <c r="I12270" s="10"/>
      <c r="J12270" s="9"/>
      <c r="K12270" s="53"/>
      <c r="L12270" s="54"/>
    </row>
    <row r="12271" spans="3:12">
      <c r="C12271" s="3"/>
      <c r="E12271" s="2"/>
      <c r="H12271" s="40"/>
      <c r="I12271" s="10"/>
      <c r="J12271" s="9"/>
      <c r="K12271" s="53"/>
      <c r="L12271" s="54"/>
    </row>
    <row r="12272" spans="3:12">
      <c r="C12272" s="3"/>
      <c r="E12272" s="2"/>
      <c r="H12272" s="40"/>
      <c r="I12272" s="10"/>
      <c r="J12272" s="9"/>
      <c r="K12272" s="53"/>
      <c r="L12272" s="54"/>
    </row>
    <row r="12273" spans="3:12">
      <c r="C12273" s="3"/>
      <c r="E12273" s="2"/>
      <c r="H12273" s="40"/>
      <c r="I12273" s="10"/>
      <c r="J12273" s="9"/>
      <c r="K12273" s="53"/>
      <c r="L12273" s="54"/>
    </row>
    <row r="12274" spans="3:12">
      <c r="C12274" s="3"/>
      <c r="E12274" s="2"/>
      <c r="H12274" s="40"/>
      <c r="I12274" s="10"/>
      <c r="J12274" s="9"/>
      <c r="K12274" s="53"/>
      <c r="L12274" s="54"/>
    </row>
    <row r="12275" spans="3:12">
      <c r="C12275" s="3"/>
      <c r="E12275" s="2"/>
      <c r="H12275" s="40"/>
      <c r="I12275" s="10"/>
      <c r="J12275" s="9"/>
      <c r="K12275" s="53"/>
      <c r="L12275" s="54"/>
    </row>
    <row r="12276" spans="3:12">
      <c r="C12276" s="3"/>
      <c r="E12276" s="2"/>
      <c r="H12276" s="40"/>
      <c r="I12276" s="10"/>
      <c r="J12276" s="9"/>
      <c r="K12276" s="53"/>
      <c r="L12276" s="54"/>
    </row>
    <row r="12277" spans="3:12">
      <c r="C12277" s="3"/>
      <c r="E12277" s="2"/>
      <c r="H12277" s="40"/>
      <c r="I12277" s="10"/>
      <c r="J12277" s="9"/>
      <c r="K12277" s="53"/>
      <c r="L12277" s="54"/>
    </row>
    <row r="12278" spans="3:12">
      <c r="C12278" s="3"/>
      <c r="E12278" s="2"/>
      <c r="H12278" s="40"/>
      <c r="I12278" s="10"/>
      <c r="J12278" s="9"/>
      <c r="K12278" s="53"/>
      <c r="L12278" s="54"/>
    </row>
    <row r="12279" spans="3:12">
      <c r="C12279" s="3"/>
      <c r="E12279" s="2"/>
      <c r="H12279" s="40"/>
      <c r="I12279" s="10"/>
      <c r="J12279" s="9"/>
      <c r="K12279" s="53"/>
      <c r="L12279" s="54"/>
    </row>
    <row r="12280" spans="3:12">
      <c r="C12280" s="3"/>
      <c r="E12280" s="2"/>
      <c r="H12280" s="40"/>
      <c r="I12280" s="10"/>
      <c r="J12280" s="9"/>
      <c r="K12280" s="53"/>
      <c r="L12280" s="54"/>
    </row>
    <row r="12281" spans="3:12">
      <c r="C12281" s="3"/>
      <c r="E12281" s="2"/>
      <c r="H12281" s="40"/>
      <c r="I12281" s="10"/>
      <c r="J12281" s="9"/>
      <c r="K12281" s="53"/>
      <c r="L12281" s="54"/>
    </row>
    <row r="12282" spans="3:12">
      <c r="C12282" s="3"/>
      <c r="E12282" s="2"/>
      <c r="H12282" s="40"/>
      <c r="I12282" s="10"/>
      <c r="J12282" s="9"/>
      <c r="K12282" s="53"/>
      <c r="L12282" s="54"/>
    </row>
    <row r="12283" spans="3:12">
      <c r="C12283" s="3"/>
      <c r="E12283" s="2"/>
      <c r="H12283" s="40"/>
      <c r="I12283" s="10"/>
      <c r="J12283" s="9"/>
      <c r="K12283" s="53"/>
      <c r="L12283" s="54"/>
    </row>
    <row r="12284" spans="3:12">
      <c r="C12284" s="3"/>
      <c r="E12284" s="2"/>
      <c r="H12284" s="40"/>
      <c r="I12284" s="10"/>
      <c r="J12284" s="9"/>
      <c r="K12284" s="53"/>
      <c r="L12284" s="54"/>
    </row>
    <row r="12285" spans="3:12">
      <c r="C12285" s="3"/>
      <c r="E12285" s="2"/>
      <c r="H12285" s="40"/>
      <c r="I12285" s="10"/>
      <c r="J12285" s="9"/>
      <c r="K12285" s="53"/>
      <c r="L12285" s="54"/>
    </row>
    <row r="12286" spans="3:12">
      <c r="C12286" s="3"/>
      <c r="E12286" s="2"/>
      <c r="H12286" s="40"/>
      <c r="I12286" s="10"/>
      <c r="J12286" s="9"/>
      <c r="K12286" s="53"/>
      <c r="L12286" s="54"/>
    </row>
    <row r="12287" spans="3:12">
      <c r="C12287" s="3"/>
      <c r="E12287" s="2"/>
      <c r="H12287" s="40"/>
      <c r="I12287" s="10"/>
      <c r="J12287" s="9"/>
      <c r="K12287" s="53"/>
      <c r="L12287" s="54"/>
    </row>
    <row r="12288" spans="3:12">
      <c r="C12288" s="3"/>
      <c r="E12288" s="2"/>
      <c r="H12288" s="40"/>
      <c r="I12288" s="10"/>
      <c r="J12288" s="9"/>
      <c r="K12288" s="53"/>
      <c r="L12288" s="54"/>
    </row>
    <row r="12289" spans="3:12">
      <c r="C12289" s="3"/>
      <c r="E12289" s="2"/>
      <c r="H12289" s="40"/>
      <c r="I12289" s="10"/>
      <c r="J12289" s="9"/>
      <c r="K12289" s="53"/>
      <c r="L12289" s="54"/>
    </row>
    <row r="12290" spans="3:12">
      <c r="C12290" s="3"/>
      <c r="E12290" s="2"/>
      <c r="H12290" s="40"/>
      <c r="I12290" s="10"/>
      <c r="J12290" s="9"/>
      <c r="K12290" s="53"/>
      <c r="L12290" s="54"/>
    </row>
    <row r="12291" spans="3:12">
      <c r="C12291" s="3"/>
      <c r="E12291" s="2"/>
      <c r="H12291" s="40"/>
      <c r="I12291" s="10"/>
      <c r="J12291" s="9"/>
      <c r="K12291" s="53"/>
      <c r="L12291" s="54"/>
    </row>
    <row r="12292" spans="3:12">
      <c r="C12292" s="3"/>
      <c r="E12292" s="2"/>
      <c r="H12292" s="40"/>
      <c r="I12292" s="10"/>
      <c r="J12292" s="9"/>
      <c r="K12292" s="53"/>
      <c r="L12292" s="54"/>
    </row>
    <row r="12293" spans="3:12">
      <c r="C12293" s="3"/>
      <c r="E12293" s="2"/>
      <c r="H12293" s="40"/>
      <c r="I12293" s="10"/>
      <c r="J12293" s="9"/>
      <c r="K12293" s="53"/>
      <c r="L12293" s="54"/>
    </row>
    <row r="12294" spans="3:12">
      <c r="C12294" s="3"/>
      <c r="E12294" s="2"/>
      <c r="H12294" s="40"/>
      <c r="I12294" s="10"/>
      <c r="J12294" s="9"/>
      <c r="K12294" s="53"/>
      <c r="L12294" s="54"/>
    </row>
    <row r="12295" spans="3:12">
      <c r="C12295" s="3"/>
      <c r="E12295" s="2"/>
      <c r="H12295" s="40"/>
      <c r="I12295" s="10"/>
      <c r="J12295" s="9"/>
      <c r="K12295" s="53"/>
      <c r="L12295" s="54"/>
    </row>
    <row r="12296" spans="3:12">
      <c r="C12296" s="3"/>
      <c r="E12296" s="2"/>
      <c r="H12296" s="40"/>
      <c r="I12296" s="10"/>
      <c r="J12296" s="9"/>
      <c r="K12296" s="53"/>
      <c r="L12296" s="54"/>
    </row>
    <row r="12297" spans="3:12">
      <c r="C12297" s="3"/>
      <c r="E12297" s="2"/>
      <c r="H12297" s="40"/>
      <c r="I12297" s="10"/>
      <c r="J12297" s="9"/>
      <c r="K12297" s="53"/>
      <c r="L12297" s="54"/>
    </row>
    <row r="12298" spans="3:12">
      <c r="C12298" s="3"/>
      <c r="E12298" s="2"/>
      <c r="H12298" s="40"/>
      <c r="I12298" s="10"/>
      <c r="J12298" s="9"/>
      <c r="K12298" s="53"/>
      <c r="L12298" s="54"/>
    </row>
    <row r="12299" spans="3:12">
      <c r="C12299" s="3"/>
      <c r="E12299" s="2"/>
      <c r="H12299" s="40"/>
      <c r="I12299" s="10"/>
      <c r="J12299" s="9"/>
      <c r="K12299" s="53"/>
      <c r="L12299" s="54"/>
    </row>
    <row r="12300" spans="3:12">
      <c r="C12300" s="3"/>
      <c r="E12300" s="2"/>
      <c r="H12300" s="40"/>
      <c r="I12300" s="10"/>
      <c r="J12300" s="9"/>
      <c r="K12300" s="53"/>
      <c r="L12300" s="54"/>
    </row>
    <row r="12301" spans="3:12">
      <c r="C12301" s="3"/>
      <c r="E12301" s="2"/>
      <c r="H12301" s="40"/>
      <c r="I12301" s="10"/>
      <c r="J12301" s="9"/>
      <c r="K12301" s="53"/>
      <c r="L12301" s="54"/>
    </row>
    <row r="12302" spans="3:12">
      <c r="C12302" s="3"/>
      <c r="E12302" s="2"/>
      <c r="H12302" s="40"/>
      <c r="I12302" s="10"/>
      <c r="J12302" s="9"/>
      <c r="K12302" s="53"/>
      <c r="L12302" s="54"/>
    </row>
    <row r="12303" spans="3:12">
      <c r="C12303" s="3"/>
      <c r="E12303" s="2"/>
      <c r="H12303" s="40"/>
      <c r="I12303" s="10"/>
      <c r="J12303" s="9"/>
      <c r="K12303" s="53"/>
      <c r="L12303" s="54"/>
    </row>
    <row r="12304" spans="3:12">
      <c r="C12304" s="3"/>
      <c r="E12304" s="2"/>
      <c r="H12304" s="40"/>
      <c r="I12304" s="10"/>
      <c r="J12304" s="9"/>
      <c r="K12304" s="53"/>
      <c r="L12304" s="54"/>
    </row>
    <row r="12305" spans="3:12">
      <c r="C12305" s="3"/>
      <c r="E12305" s="2"/>
      <c r="H12305" s="40"/>
      <c r="I12305" s="10"/>
      <c r="J12305" s="9"/>
      <c r="K12305" s="53"/>
      <c r="L12305" s="54"/>
    </row>
    <row r="12306" spans="3:12">
      <c r="C12306" s="3"/>
      <c r="E12306" s="2"/>
      <c r="H12306" s="40"/>
      <c r="I12306" s="10"/>
      <c r="J12306" s="9"/>
      <c r="K12306" s="53"/>
      <c r="L12306" s="54"/>
    </row>
    <row r="12307" spans="3:12">
      <c r="C12307" s="3"/>
      <c r="E12307" s="2"/>
      <c r="H12307" s="40"/>
      <c r="I12307" s="10"/>
      <c r="J12307" s="9"/>
      <c r="K12307" s="53"/>
      <c r="L12307" s="54"/>
    </row>
    <row r="12308" spans="3:12">
      <c r="C12308" s="3"/>
      <c r="E12308" s="2"/>
      <c r="H12308" s="40"/>
      <c r="I12308" s="10"/>
      <c r="J12308" s="9"/>
      <c r="K12308" s="53"/>
      <c r="L12308" s="54"/>
    </row>
    <row r="12309" spans="3:12">
      <c r="C12309" s="3"/>
      <c r="E12309" s="2"/>
      <c r="H12309" s="40"/>
      <c r="I12309" s="10"/>
      <c r="J12309" s="9"/>
      <c r="K12309" s="53"/>
      <c r="L12309" s="54"/>
    </row>
    <row r="12310" spans="3:12">
      <c r="C12310" s="3"/>
      <c r="E12310" s="2"/>
      <c r="H12310" s="40"/>
      <c r="I12310" s="10"/>
      <c r="J12310" s="9"/>
      <c r="K12310" s="53"/>
      <c r="L12310" s="54"/>
    </row>
    <row r="12311" spans="3:12">
      <c r="C12311" s="3"/>
      <c r="E12311" s="2"/>
      <c r="H12311" s="40"/>
      <c r="I12311" s="10"/>
      <c r="J12311" s="9"/>
      <c r="K12311" s="53"/>
      <c r="L12311" s="54"/>
    </row>
    <row r="12312" spans="3:12">
      <c r="C12312" s="3"/>
      <c r="E12312" s="2"/>
      <c r="H12312" s="40"/>
      <c r="I12312" s="10"/>
      <c r="J12312" s="9"/>
      <c r="K12312" s="53"/>
      <c r="L12312" s="54"/>
    </row>
    <row r="12313" spans="3:12">
      <c r="C12313" s="3"/>
      <c r="E12313" s="2"/>
      <c r="H12313" s="40"/>
      <c r="I12313" s="10"/>
      <c r="J12313" s="9"/>
      <c r="K12313" s="53"/>
      <c r="L12313" s="54"/>
    </row>
    <row r="12314" spans="3:12">
      <c r="C12314" s="3"/>
      <c r="E12314" s="2"/>
      <c r="H12314" s="40"/>
      <c r="I12314" s="10"/>
      <c r="J12314" s="9"/>
      <c r="K12314" s="53"/>
      <c r="L12314" s="54"/>
    </row>
    <row r="12315" spans="3:12">
      <c r="C12315" s="3"/>
      <c r="E12315" s="2"/>
      <c r="H12315" s="40"/>
      <c r="I12315" s="10"/>
      <c r="J12315" s="9"/>
      <c r="K12315" s="53"/>
      <c r="L12315" s="54"/>
    </row>
    <row r="12316" spans="3:12">
      <c r="C12316" s="3"/>
      <c r="E12316" s="2"/>
      <c r="H12316" s="40"/>
      <c r="I12316" s="10"/>
      <c r="J12316" s="9"/>
      <c r="K12316" s="53"/>
      <c r="L12316" s="54"/>
    </row>
    <row r="12317" spans="3:12">
      <c r="C12317" s="3"/>
      <c r="E12317" s="2"/>
      <c r="H12317" s="40"/>
      <c r="I12317" s="10"/>
      <c r="J12317" s="9"/>
      <c r="K12317" s="53"/>
      <c r="L12317" s="54"/>
    </row>
    <row r="12318" spans="3:12">
      <c r="C12318" s="3"/>
      <c r="E12318" s="2"/>
      <c r="H12318" s="40"/>
      <c r="I12318" s="10"/>
      <c r="J12318" s="9"/>
      <c r="K12318" s="53"/>
      <c r="L12318" s="54"/>
    </row>
    <row r="12319" spans="3:12">
      <c r="C12319" s="3"/>
      <c r="E12319" s="2"/>
      <c r="H12319" s="40"/>
      <c r="I12319" s="10"/>
      <c r="J12319" s="9"/>
      <c r="K12319" s="53"/>
      <c r="L12319" s="54"/>
    </row>
    <row r="12320" spans="3:12">
      <c r="C12320" s="3"/>
      <c r="E12320" s="2"/>
      <c r="H12320" s="40"/>
      <c r="I12320" s="10"/>
      <c r="J12320" s="9"/>
      <c r="K12320" s="53"/>
      <c r="L12320" s="54"/>
    </row>
    <row r="12321" spans="3:12">
      <c r="C12321" s="3"/>
      <c r="E12321" s="2"/>
      <c r="H12321" s="40"/>
      <c r="I12321" s="10"/>
      <c r="J12321" s="9"/>
      <c r="K12321" s="53"/>
      <c r="L12321" s="54"/>
    </row>
    <row r="12322" spans="3:12">
      <c r="C12322" s="3"/>
      <c r="E12322" s="2"/>
      <c r="H12322" s="40"/>
      <c r="I12322" s="10"/>
      <c r="J12322" s="9"/>
      <c r="K12322" s="53"/>
      <c r="L12322" s="54"/>
    </row>
    <row r="12323" spans="3:12">
      <c r="C12323" s="3"/>
      <c r="E12323" s="2"/>
      <c r="H12323" s="40"/>
      <c r="I12323" s="10"/>
      <c r="J12323" s="9"/>
      <c r="K12323" s="53"/>
      <c r="L12323" s="54"/>
    </row>
    <row r="12324" spans="3:12">
      <c r="C12324" s="3"/>
      <c r="E12324" s="2"/>
      <c r="H12324" s="40"/>
      <c r="I12324" s="10"/>
      <c r="J12324" s="9"/>
      <c r="K12324" s="53"/>
      <c r="L12324" s="54"/>
    </row>
    <row r="12325" spans="3:12">
      <c r="C12325" s="3"/>
      <c r="E12325" s="2"/>
      <c r="H12325" s="40"/>
      <c r="I12325" s="10"/>
      <c r="J12325" s="9"/>
      <c r="K12325" s="53"/>
      <c r="L12325" s="54"/>
    </row>
    <row r="12326" spans="3:12">
      <c r="C12326" s="3"/>
      <c r="E12326" s="2"/>
      <c r="H12326" s="40"/>
      <c r="I12326" s="10"/>
      <c r="J12326" s="9"/>
      <c r="K12326" s="53"/>
      <c r="L12326" s="54"/>
    </row>
    <row r="12327" spans="3:12">
      <c r="C12327" s="3"/>
      <c r="E12327" s="2"/>
      <c r="H12327" s="40"/>
      <c r="I12327" s="10"/>
      <c r="J12327" s="9"/>
      <c r="K12327" s="53"/>
      <c r="L12327" s="54"/>
    </row>
    <row r="12328" spans="3:12">
      <c r="C12328" s="3"/>
      <c r="E12328" s="2"/>
      <c r="H12328" s="40"/>
      <c r="I12328" s="10"/>
      <c r="J12328" s="9"/>
      <c r="K12328" s="53"/>
      <c r="L12328" s="54"/>
    </row>
    <row r="12329" spans="3:12">
      <c r="C12329" s="3"/>
      <c r="E12329" s="2"/>
      <c r="H12329" s="40"/>
      <c r="I12329" s="10"/>
      <c r="J12329" s="9"/>
      <c r="K12329" s="53"/>
      <c r="L12329" s="54"/>
    </row>
    <row r="12330" spans="3:12">
      <c r="C12330" s="3"/>
      <c r="E12330" s="2"/>
      <c r="H12330" s="40"/>
      <c r="I12330" s="10"/>
      <c r="J12330" s="9"/>
      <c r="K12330" s="53"/>
      <c r="L12330" s="54"/>
    </row>
    <row r="12331" spans="3:12">
      <c r="C12331" s="3"/>
      <c r="E12331" s="2"/>
      <c r="H12331" s="40"/>
      <c r="I12331" s="10"/>
      <c r="J12331" s="9"/>
      <c r="K12331" s="53"/>
      <c r="L12331" s="54"/>
    </row>
    <row r="12332" spans="3:12">
      <c r="C12332" s="3"/>
      <c r="E12332" s="2"/>
      <c r="H12332" s="40"/>
      <c r="I12332" s="10"/>
      <c r="J12332" s="9"/>
      <c r="K12332" s="53"/>
      <c r="L12332" s="54"/>
    </row>
    <row r="12333" spans="3:12">
      <c r="C12333" s="3"/>
      <c r="E12333" s="2"/>
      <c r="H12333" s="40"/>
      <c r="I12333" s="10"/>
      <c r="J12333" s="9"/>
      <c r="K12333" s="53"/>
      <c r="L12333" s="54"/>
    </row>
    <row r="12334" spans="3:12">
      <c r="C12334" s="3"/>
      <c r="E12334" s="2"/>
      <c r="H12334" s="40"/>
      <c r="I12334" s="10"/>
      <c r="J12334" s="9"/>
      <c r="K12334" s="53"/>
      <c r="L12334" s="54"/>
    </row>
    <row r="12335" spans="3:12">
      <c r="C12335" s="3"/>
      <c r="E12335" s="2"/>
      <c r="H12335" s="40"/>
      <c r="I12335" s="10"/>
      <c r="J12335" s="9"/>
      <c r="K12335" s="53"/>
      <c r="L12335" s="54"/>
    </row>
    <row r="12336" spans="3:12">
      <c r="C12336" s="3"/>
      <c r="E12336" s="2"/>
      <c r="H12336" s="40"/>
      <c r="I12336" s="10"/>
      <c r="J12336" s="9"/>
      <c r="K12336" s="53"/>
      <c r="L12336" s="54"/>
    </row>
    <row r="12337" spans="3:12">
      <c r="C12337" s="3"/>
      <c r="E12337" s="2"/>
      <c r="H12337" s="40"/>
      <c r="I12337" s="10"/>
      <c r="J12337" s="9"/>
      <c r="K12337" s="53"/>
      <c r="L12337" s="54"/>
    </row>
    <row r="12338" spans="3:12">
      <c r="C12338" s="3"/>
      <c r="E12338" s="2"/>
      <c r="H12338" s="40"/>
      <c r="I12338" s="10"/>
      <c r="J12338" s="9"/>
      <c r="K12338" s="53"/>
      <c r="L12338" s="54"/>
    </row>
    <row r="12339" spans="3:12">
      <c r="C12339" s="3"/>
      <c r="E12339" s="2"/>
      <c r="H12339" s="40"/>
      <c r="I12339" s="10"/>
      <c r="J12339" s="9"/>
      <c r="K12339" s="53"/>
      <c r="L12339" s="54"/>
    </row>
    <row r="12340" spans="3:12">
      <c r="C12340" s="3"/>
      <c r="E12340" s="2"/>
      <c r="H12340" s="40"/>
      <c r="I12340" s="10"/>
      <c r="J12340" s="9"/>
      <c r="K12340" s="53"/>
      <c r="L12340" s="54"/>
    </row>
    <row r="12341" spans="3:12">
      <c r="C12341" s="3"/>
      <c r="E12341" s="2"/>
      <c r="H12341" s="40"/>
      <c r="I12341" s="10"/>
      <c r="J12341" s="9"/>
      <c r="K12341" s="53"/>
      <c r="L12341" s="54"/>
    </row>
    <row r="12342" spans="3:12">
      <c r="C12342" s="3"/>
      <c r="E12342" s="2"/>
      <c r="H12342" s="40"/>
      <c r="I12342" s="10"/>
      <c r="J12342" s="9"/>
      <c r="K12342" s="53"/>
      <c r="L12342" s="54"/>
    </row>
    <row r="12343" spans="3:12">
      <c r="C12343" s="3"/>
      <c r="E12343" s="2"/>
      <c r="H12343" s="40"/>
      <c r="I12343" s="10"/>
      <c r="J12343" s="9"/>
      <c r="K12343" s="53"/>
      <c r="L12343" s="54"/>
    </row>
    <row r="12344" spans="3:12">
      <c r="C12344" s="3"/>
      <c r="E12344" s="2"/>
      <c r="H12344" s="40"/>
      <c r="I12344" s="10"/>
      <c r="J12344" s="9"/>
      <c r="K12344" s="53"/>
      <c r="L12344" s="54"/>
    </row>
    <row r="12345" spans="3:12">
      <c r="C12345" s="3"/>
      <c r="E12345" s="2"/>
      <c r="H12345" s="40"/>
      <c r="I12345" s="10"/>
      <c r="J12345" s="9"/>
      <c r="K12345" s="53"/>
      <c r="L12345" s="54"/>
    </row>
    <row r="12346" spans="3:12">
      <c r="C12346" s="3"/>
      <c r="E12346" s="2"/>
      <c r="H12346" s="40"/>
      <c r="I12346" s="10"/>
      <c r="J12346" s="9"/>
      <c r="K12346" s="53"/>
      <c r="L12346" s="54"/>
    </row>
    <row r="12347" spans="3:12">
      <c r="C12347" s="3"/>
      <c r="E12347" s="2"/>
      <c r="H12347" s="40"/>
      <c r="I12347" s="10"/>
      <c r="J12347" s="9"/>
      <c r="K12347" s="53"/>
      <c r="L12347" s="54"/>
    </row>
    <row r="12348" spans="3:12">
      <c r="C12348" s="3"/>
      <c r="E12348" s="2"/>
      <c r="H12348" s="40"/>
      <c r="I12348" s="10"/>
      <c r="J12348" s="9"/>
      <c r="K12348" s="53"/>
      <c r="L12348" s="54"/>
    </row>
    <row r="12349" spans="3:12">
      <c r="C12349" s="3"/>
      <c r="E12349" s="2"/>
      <c r="H12349" s="40"/>
      <c r="I12349" s="10"/>
      <c r="J12349" s="9"/>
      <c r="K12349" s="53"/>
      <c r="L12349" s="54"/>
    </row>
    <row r="12350" spans="3:12">
      <c r="C12350" s="3"/>
      <c r="E12350" s="2"/>
      <c r="H12350" s="40"/>
      <c r="I12350" s="10"/>
      <c r="J12350" s="9"/>
      <c r="K12350" s="53"/>
      <c r="L12350" s="54"/>
    </row>
    <row r="12351" spans="3:12">
      <c r="C12351" s="3"/>
      <c r="E12351" s="2"/>
      <c r="H12351" s="40"/>
      <c r="I12351" s="10"/>
      <c r="J12351" s="9"/>
      <c r="K12351" s="53"/>
      <c r="L12351" s="54"/>
    </row>
    <row r="12352" spans="3:12">
      <c r="C12352" s="3"/>
      <c r="E12352" s="2"/>
      <c r="H12352" s="40"/>
      <c r="I12352" s="10"/>
      <c r="J12352" s="9"/>
      <c r="K12352" s="53"/>
      <c r="L12352" s="54"/>
    </row>
    <row r="12353" spans="3:12">
      <c r="C12353" s="3"/>
      <c r="E12353" s="2"/>
      <c r="H12353" s="40"/>
      <c r="I12353" s="10"/>
      <c r="J12353" s="9"/>
      <c r="K12353" s="53"/>
      <c r="L12353" s="54"/>
    </row>
    <row r="12354" spans="3:12">
      <c r="C12354" s="3"/>
      <c r="E12354" s="2"/>
      <c r="H12354" s="40"/>
      <c r="I12354" s="10"/>
      <c r="J12354" s="9"/>
      <c r="K12354" s="53"/>
      <c r="L12354" s="54"/>
    </row>
    <row r="12355" spans="3:12">
      <c r="C12355" s="3"/>
      <c r="E12355" s="2"/>
      <c r="H12355" s="40"/>
      <c r="I12355" s="10"/>
      <c r="J12355" s="9"/>
      <c r="K12355" s="53"/>
      <c r="L12355" s="54"/>
    </row>
    <row r="12356" spans="3:12">
      <c r="C12356" s="3"/>
      <c r="E12356" s="2"/>
      <c r="H12356" s="40"/>
      <c r="I12356" s="10"/>
      <c r="J12356" s="9"/>
      <c r="K12356" s="53"/>
      <c r="L12356" s="54"/>
    </row>
    <row r="12357" spans="3:12">
      <c r="C12357" s="3"/>
      <c r="E12357" s="2"/>
      <c r="H12357" s="40"/>
      <c r="I12357" s="10"/>
      <c r="J12357" s="9"/>
      <c r="K12357" s="53"/>
      <c r="L12357" s="54"/>
    </row>
    <row r="12358" spans="3:12">
      <c r="C12358" s="3"/>
      <c r="E12358" s="2"/>
      <c r="H12358" s="40"/>
      <c r="I12358" s="10"/>
      <c r="J12358" s="9"/>
      <c r="K12358" s="53"/>
      <c r="L12358" s="54"/>
    </row>
    <row r="12359" spans="3:12">
      <c r="C12359" s="3"/>
      <c r="E12359" s="2"/>
      <c r="H12359" s="40"/>
      <c r="I12359" s="10"/>
      <c r="J12359" s="9"/>
      <c r="K12359" s="53"/>
      <c r="L12359" s="54"/>
    </row>
    <row r="12360" spans="3:12">
      <c r="C12360" s="3"/>
      <c r="E12360" s="2"/>
      <c r="H12360" s="40"/>
      <c r="I12360" s="10"/>
      <c r="J12360" s="9"/>
      <c r="K12360" s="53"/>
      <c r="L12360" s="54"/>
    </row>
    <row r="12361" spans="3:12">
      <c r="C12361" s="3"/>
      <c r="E12361" s="2"/>
      <c r="H12361" s="40"/>
      <c r="I12361" s="10"/>
      <c r="J12361" s="9"/>
      <c r="K12361" s="53"/>
      <c r="L12361" s="54"/>
    </row>
    <row r="12362" spans="3:12">
      <c r="C12362" s="3"/>
      <c r="E12362" s="2"/>
      <c r="H12362" s="40"/>
      <c r="I12362" s="10"/>
      <c r="J12362" s="9"/>
      <c r="K12362" s="53"/>
      <c r="L12362" s="54"/>
    </row>
    <row r="12363" spans="3:12">
      <c r="C12363" s="3"/>
      <c r="E12363" s="2"/>
      <c r="H12363" s="40"/>
      <c r="I12363" s="10"/>
      <c r="J12363" s="9"/>
      <c r="K12363" s="53"/>
      <c r="L12363" s="54"/>
    </row>
    <row r="12364" spans="3:12">
      <c r="C12364" s="3"/>
      <c r="E12364" s="2"/>
      <c r="H12364" s="40"/>
      <c r="I12364" s="10"/>
      <c r="J12364" s="9"/>
      <c r="K12364" s="53"/>
      <c r="L12364" s="54"/>
    </row>
    <row r="12365" spans="3:12">
      <c r="C12365" s="3"/>
      <c r="E12365" s="2"/>
      <c r="H12365" s="40"/>
      <c r="I12365" s="10"/>
      <c r="J12365" s="9"/>
      <c r="K12365" s="53"/>
      <c r="L12365" s="54"/>
    </row>
    <row r="12366" spans="3:12">
      <c r="C12366" s="3"/>
      <c r="E12366" s="2"/>
      <c r="H12366" s="40"/>
      <c r="I12366" s="10"/>
      <c r="J12366" s="9"/>
      <c r="K12366" s="53"/>
      <c r="L12366" s="54"/>
    </row>
    <row r="12367" spans="3:12">
      <c r="C12367" s="3"/>
      <c r="E12367" s="2"/>
      <c r="H12367" s="40"/>
      <c r="I12367" s="10"/>
      <c r="J12367" s="9"/>
      <c r="K12367" s="53"/>
      <c r="L12367" s="54"/>
    </row>
    <row r="12368" spans="3:12">
      <c r="C12368" s="3"/>
      <c r="E12368" s="2"/>
      <c r="H12368" s="40"/>
      <c r="I12368" s="10"/>
      <c r="J12368" s="9"/>
      <c r="K12368" s="53"/>
      <c r="L12368" s="54"/>
    </row>
    <row r="12369" spans="3:12">
      <c r="C12369" s="3"/>
      <c r="E12369" s="2"/>
      <c r="H12369" s="40"/>
      <c r="I12369" s="10"/>
      <c r="J12369" s="9"/>
      <c r="K12369" s="53"/>
      <c r="L12369" s="54"/>
    </row>
    <row r="12370" spans="3:12">
      <c r="C12370" s="3"/>
      <c r="E12370" s="2"/>
      <c r="H12370" s="40"/>
      <c r="I12370" s="10"/>
      <c r="J12370" s="9"/>
      <c r="K12370" s="53"/>
      <c r="L12370" s="54"/>
    </row>
    <row r="12371" spans="3:12">
      <c r="C12371" s="3"/>
      <c r="E12371" s="2"/>
      <c r="H12371" s="40"/>
      <c r="I12371" s="10"/>
      <c r="J12371" s="9"/>
      <c r="K12371" s="53"/>
      <c r="L12371" s="54"/>
    </row>
    <row r="12372" spans="3:12">
      <c r="C12372" s="3"/>
      <c r="E12372" s="2"/>
      <c r="H12372" s="40"/>
      <c r="I12372" s="10"/>
      <c r="J12372" s="9"/>
      <c r="K12372" s="53"/>
      <c r="L12372" s="54"/>
    </row>
    <row r="12373" spans="3:12">
      <c r="C12373" s="3"/>
      <c r="E12373" s="2"/>
      <c r="H12373" s="40"/>
      <c r="I12373" s="10"/>
      <c r="J12373" s="9"/>
      <c r="K12373" s="53"/>
      <c r="L12373" s="54"/>
    </row>
    <row r="12374" spans="3:12">
      <c r="C12374" s="3"/>
      <c r="E12374" s="2"/>
      <c r="H12374" s="40"/>
      <c r="I12374" s="10"/>
      <c r="J12374" s="9"/>
      <c r="K12374" s="53"/>
      <c r="L12374" s="54"/>
    </row>
    <row r="12375" spans="3:12">
      <c r="C12375" s="3"/>
      <c r="E12375" s="2"/>
      <c r="H12375" s="40"/>
      <c r="I12375" s="10"/>
      <c r="J12375" s="9"/>
      <c r="K12375" s="53"/>
      <c r="L12375" s="54"/>
    </row>
    <row r="12376" spans="3:12">
      <c r="C12376" s="3"/>
      <c r="E12376" s="2"/>
      <c r="H12376" s="40"/>
      <c r="I12376" s="10"/>
      <c r="J12376" s="9"/>
      <c r="K12376" s="53"/>
      <c r="L12376" s="54"/>
    </row>
    <row r="12377" spans="3:12">
      <c r="C12377" s="3"/>
      <c r="E12377" s="2"/>
      <c r="H12377" s="40"/>
      <c r="I12377" s="10"/>
      <c r="J12377" s="9"/>
      <c r="K12377" s="53"/>
      <c r="L12377" s="54"/>
    </row>
    <row r="12378" spans="3:12">
      <c r="C12378" s="3"/>
      <c r="E12378" s="2"/>
      <c r="H12378" s="40"/>
      <c r="I12378" s="10"/>
      <c r="J12378" s="9"/>
      <c r="K12378" s="53"/>
      <c r="L12378" s="54"/>
    </row>
    <row r="12379" spans="3:12">
      <c r="C12379" s="3"/>
      <c r="E12379" s="2"/>
      <c r="H12379" s="40"/>
      <c r="I12379" s="10"/>
      <c r="J12379" s="9"/>
      <c r="K12379" s="53"/>
      <c r="L12379" s="54"/>
    </row>
    <row r="12380" spans="3:12">
      <c r="C12380" s="3"/>
      <c r="E12380" s="2"/>
      <c r="H12380" s="40"/>
      <c r="I12380" s="10"/>
      <c r="J12380" s="9"/>
      <c r="K12380" s="53"/>
      <c r="L12380" s="54"/>
    </row>
    <row r="12381" spans="3:12">
      <c r="C12381" s="3"/>
      <c r="E12381" s="2"/>
      <c r="H12381" s="40"/>
      <c r="I12381" s="10"/>
      <c r="J12381" s="9"/>
      <c r="K12381" s="53"/>
      <c r="L12381" s="54"/>
    </row>
    <row r="12382" spans="3:12">
      <c r="C12382" s="3"/>
      <c r="E12382" s="2"/>
      <c r="H12382" s="40"/>
      <c r="I12382" s="10"/>
      <c r="J12382" s="9"/>
      <c r="K12382" s="53"/>
      <c r="L12382" s="54"/>
    </row>
    <row r="12383" spans="3:12">
      <c r="C12383" s="3"/>
      <c r="E12383" s="2"/>
      <c r="H12383" s="40"/>
      <c r="I12383" s="10"/>
      <c r="J12383" s="9"/>
      <c r="K12383" s="53"/>
      <c r="L12383" s="54"/>
    </row>
    <row r="12384" spans="3:12">
      <c r="C12384" s="3"/>
      <c r="E12384" s="2"/>
      <c r="H12384" s="40"/>
      <c r="I12384" s="10"/>
      <c r="J12384" s="9"/>
      <c r="K12384" s="53"/>
      <c r="L12384" s="54"/>
    </row>
    <row r="12385" spans="3:12">
      <c r="C12385" s="3"/>
      <c r="E12385" s="2"/>
      <c r="H12385" s="40"/>
      <c r="I12385" s="10"/>
      <c r="J12385" s="9"/>
      <c r="K12385" s="53"/>
      <c r="L12385" s="54"/>
    </row>
    <row r="12386" spans="3:12">
      <c r="C12386" s="3"/>
      <c r="E12386" s="2"/>
      <c r="H12386" s="40"/>
      <c r="I12386" s="10"/>
      <c r="J12386" s="9"/>
      <c r="K12386" s="53"/>
      <c r="L12386" s="54"/>
    </row>
    <row r="12387" spans="3:12">
      <c r="C12387" s="3"/>
      <c r="E12387" s="2"/>
      <c r="H12387" s="40"/>
      <c r="I12387" s="10"/>
      <c r="J12387" s="9"/>
      <c r="K12387" s="53"/>
      <c r="L12387" s="54"/>
    </row>
    <row r="12388" spans="3:12">
      <c r="C12388" s="3"/>
      <c r="E12388" s="2"/>
      <c r="H12388" s="40"/>
      <c r="I12388" s="10"/>
      <c r="J12388" s="9"/>
      <c r="K12388" s="53"/>
      <c r="L12388" s="54"/>
    </row>
    <row r="12389" spans="3:12">
      <c r="C12389" s="3"/>
      <c r="E12389" s="2"/>
      <c r="H12389" s="40"/>
      <c r="I12389" s="10"/>
      <c r="J12389" s="9"/>
      <c r="K12389" s="53"/>
      <c r="L12389" s="54"/>
    </row>
    <row r="12390" spans="3:12">
      <c r="C12390" s="3"/>
      <c r="E12390" s="2"/>
      <c r="H12390" s="40"/>
      <c r="I12390" s="10"/>
      <c r="J12390" s="9"/>
      <c r="K12390" s="53"/>
      <c r="L12390" s="54"/>
    </row>
    <row r="12391" spans="3:12">
      <c r="C12391" s="3"/>
      <c r="E12391" s="2"/>
      <c r="H12391" s="40"/>
      <c r="I12391" s="10"/>
      <c r="J12391" s="9"/>
      <c r="K12391" s="53"/>
      <c r="L12391" s="54"/>
    </row>
    <row r="12392" spans="3:12">
      <c r="C12392" s="3"/>
      <c r="E12392" s="2"/>
      <c r="H12392" s="40"/>
      <c r="I12392" s="10"/>
      <c r="J12392" s="9"/>
      <c r="K12392" s="53"/>
      <c r="L12392" s="54"/>
    </row>
    <row r="12393" spans="3:12">
      <c r="C12393" s="3"/>
      <c r="E12393" s="2"/>
      <c r="H12393" s="40"/>
      <c r="I12393" s="10"/>
      <c r="J12393" s="9"/>
      <c r="K12393" s="53"/>
      <c r="L12393" s="54"/>
    </row>
    <row r="12394" spans="3:12">
      <c r="C12394" s="3"/>
      <c r="E12394" s="2"/>
      <c r="H12394" s="40"/>
      <c r="I12394" s="10"/>
      <c r="J12394" s="9"/>
      <c r="K12394" s="53"/>
      <c r="L12394" s="54"/>
    </row>
    <row r="12395" spans="3:12">
      <c r="C12395" s="3"/>
      <c r="E12395" s="2"/>
      <c r="H12395" s="40"/>
      <c r="I12395" s="10"/>
      <c r="J12395" s="9"/>
      <c r="K12395" s="53"/>
      <c r="L12395" s="54"/>
    </row>
    <row r="12396" spans="3:12">
      <c r="C12396" s="3"/>
      <c r="E12396" s="2"/>
      <c r="H12396" s="40"/>
      <c r="I12396" s="10"/>
      <c r="J12396" s="9"/>
      <c r="K12396" s="53"/>
      <c r="L12396" s="54"/>
    </row>
    <row r="12397" spans="3:12">
      <c r="C12397" s="3"/>
      <c r="E12397" s="2"/>
      <c r="H12397" s="40"/>
      <c r="I12397" s="10"/>
      <c r="J12397" s="9"/>
      <c r="K12397" s="53"/>
      <c r="L12397" s="54"/>
    </row>
    <row r="12398" spans="3:12">
      <c r="C12398" s="3"/>
      <c r="E12398" s="2"/>
      <c r="H12398" s="40"/>
      <c r="I12398" s="10"/>
      <c r="J12398" s="9"/>
      <c r="K12398" s="53"/>
      <c r="L12398" s="54"/>
    </row>
    <row r="12399" spans="3:12">
      <c r="C12399" s="3"/>
      <c r="E12399" s="2"/>
      <c r="H12399" s="40"/>
      <c r="I12399" s="10"/>
      <c r="J12399" s="9"/>
      <c r="K12399" s="53"/>
      <c r="L12399" s="54"/>
    </row>
    <row r="12400" spans="3:12">
      <c r="C12400" s="3"/>
      <c r="E12400" s="2"/>
      <c r="H12400" s="40"/>
      <c r="I12400" s="10"/>
      <c r="J12400" s="9"/>
      <c r="K12400" s="53"/>
      <c r="L12400" s="54"/>
    </row>
    <row r="12401" spans="3:12">
      <c r="C12401" s="3"/>
      <c r="E12401" s="2"/>
      <c r="H12401" s="40"/>
      <c r="I12401" s="10"/>
      <c r="J12401" s="9"/>
      <c r="K12401" s="53"/>
      <c r="L12401" s="54"/>
    </row>
    <row r="12402" spans="3:12">
      <c r="C12402" s="3"/>
      <c r="E12402" s="2"/>
      <c r="H12402" s="40"/>
      <c r="I12402" s="10"/>
      <c r="J12402" s="9"/>
      <c r="K12402" s="53"/>
      <c r="L12402" s="54"/>
    </row>
    <row r="12403" spans="3:12">
      <c r="C12403" s="3"/>
      <c r="E12403" s="2"/>
      <c r="H12403" s="40"/>
      <c r="I12403" s="10"/>
      <c r="J12403" s="9"/>
      <c r="K12403" s="53"/>
      <c r="L12403" s="54"/>
    </row>
    <row r="12404" spans="3:12">
      <c r="C12404" s="3"/>
      <c r="E12404" s="2"/>
      <c r="H12404" s="40"/>
      <c r="I12404" s="10"/>
      <c r="J12404" s="9"/>
      <c r="K12404" s="53"/>
      <c r="L12404" s="54"/>
    </row>
    <row r="12405" spans="3:12">
      <c r="C12405" s="3"/>
      <c r="E12405" s="2"/>
      <c r="H12405" s="40"/>
      <c r="I12405" s="10"/>
      <c r="J12405" s="9"/>
      <c r="K12405" s="53"/>
      <c r="L12405" s="54"/>
    </row>
    <row r="12406" spans="3:12">
      <c r="C12406" s="3"/>
      <c r="E12406" s="2"/>
      <c r="H12406" s="40"/>
      <c r="I12406" s="10"/>
      <c r="J12406" s="9"/>
      <c r="K12406" s="53"/>
      <c r="L12406" s="54"/>
    </row>
    <row r="12407" spans="3:12">
      <c r="C12407" s="3"/>
      <c r="E12407" s="2"/>
      <c r="H12407" s="40"/>
      <c r="I12407" s="10"/>
      <c r="J12407" s="9"/>
      <c r="K12407" s="53"/>
      <c r="L12407" s="54"/>
    </row>
    <row r="12408" spans="3:12">
      <c r="C12408" s="3"/>
      <c r="E12408" s="2"/>
      <c r="H12408" s="40"/>
      <c r="I12408" s="10"/>
      <c r="J12408" s="9"/>
      <c r="K12408" s="53"/>
      <c r="L12408" s="54"/>
    </row>
    <row r="12409" spans="3:12">
      <c r="C12409" s="3"/>
      <c r="E12409" s="2"/>
      <c r="H12409" s="40"/>
      <c r="I12409" s="10"/>
      <c r="J12409" s="9"/>
      <c r="K12409" s="53"/>
      <c r="L12409" s="54"/>
    </row>
    <row r="12410" spans="3:12">
      <c r="C12410" s="3"/>
      <c r="E12410" s="2"/>
      <c r="H12410" s="40"/>
      <c r="I12410" s="10"/>
      <c r="J12410" s="9"/>
      <c r="K12410" s="53"/>
      <c r="L12410" s="54"/>
    </row>
    <row r="12411" spans="3:12">
      <c r="C12411" s="3"/>
      <c r="E12411" s="2"/>
      <c r="H12411" s="40"/>
      <c r="I12411" s="10"/>
      <c r="J12411" s="9"/>
      <c r="K12411" s="53"/>
      <c r="L12411" s="54"/>
    </row>
    <row r="12412" spans="3:12">
      <c r="C12412" s="3"/>
      <c r="E12412" s="2"/>
      <c r="H12412" s="40"/>
      <c r="I12412" s="10"/>
      <c r="J12412" s="9"/>
      <c r="K12412" s="53"/>
      <c r="L12412" s="54"/>
    </row>
    <row r="12413" spans="3:12">
      <c r="C12413" s="3"/>
      <c r="E12413" s="2"/>
      <c r="H12413" s="40"/>
      <c r="I12413" s="10"/>
      <c r="J12413" s="9"/>
      <c r="K12413" s="53"/>
      <c r="L12413" s="54"/>
    </row>
    <row r="12414" spans="3:12">
      <c r="C12414" s="3"/>
      <c r="E12414" s="2"/>
      <c r="H12414" s="40"/>
      <c r="I12414" s="10"/>
      <c r="J12414" s="9"/>
      <c r="K12414" s="53"/>
      <c r="L12414" s="54"/>
    </row>
    <row r="12415" spans="3:12">
      <c r="C12415" s="3"/>
      <c r="E12415" s="2"/>
      <c r="H12415" s="40"/>
      <c r="I12415" s="10"/>
      <c r="J12415" s="9"/>
      <c r="K12415" s="53"/>
      <c r="L12415" s="54"/>
    </row>
    <row r="12416" spans="3:12">
      <c r="C12416" s="3"/>
      <c r="E12416" s="2"/>
      <c r="H12416" s="40"/>
      <c r="I12416" s="10"/>
      <c r="J12416" s="9"/>
      <c r="K12416" s="53"/>
      <c r="L12416" s="54"/>
    </row>
    <row r="12417" spans="3:12">
      <c r="C12417" s="3"/>
      <c r="E12417" s="2"/>
      <c r="H12417" s="40"/>
      <c r="I12417" s="10"/>
      <c r="J12417" s="9"/>
      <c r="K12417" s="53"/>
      <c r="L12417" s="54"/>
    </row>
    <row r="12418" spans="3:12">
      <c r="C12418" s="3"/>
      <c r="E12418" s="2"/>
      <c r="H12418" s="40"/>
      <c r="I12418" s="10"/>
      <c r="J12418" s="9"/>
      <c r="K12418" s="53"/>
      <c r="L12418" s="54"/>
    </row>
    <row r="12419" spans="3:12">
      <c r="C12419" s="3"/>
      <c r="E12419" s="2"/>
      <c r="H12419" s="40"/>
      <c r="I12419" s="10"/>
      <c r="J12419" s="9"/>
      <c r="K12419" s="53"/>
      <c r="L12419" s="54"/>
    </row>
    <row r="12420" spans="3:12">
      <c r="C12420" s="3"/>
      <c r="E12420" s="2"/>
      <c r="H12420" s="40"/>
      <c r="I12420" s="10"/>
      <c r="J12420" s="9"/>
      <c r="K12420" s="53"/>
      <c r="L12420" s="54"/>
    </row>
    <row r="12421" spans="3:12">
      <c r="C12421" s="3"/>
      <c r="E12421" s="2"/>
      <c r="H12421" s="40"/>
      <c r="I12421" s="10"/>
      <c r="J12421" s="9"/>
      <c r="K12421" s="53"/>
      <c r="L12421" s="54"/>
    </row>
    <row r="12422" spans="3:12">
      <c r="C12422" s="3"/>
      <c r="E12422" s="2"/>
      <c r="H12422" s="40"/>
      <c r="I12422" s="10"/>
      <c r="J12422" s="9"/>
      <c r="K12422" s="53"/>
      <c r="L12422" s="54"/>
    </row>
    <row r="12423" spans="3:12">
      <c r="C12423" s="3"/>
      <c r="E12423" s="2"/>
      <c r="H12423" s="40"/>
      <c r="I12423" s="10"/>
      <c r="J12423" s="9"/>
      <c r="K12423" s="53"/>
      <c r="L12423" s="54"/>
    </row>
    <row r="12424" spans="3:12">
      <c r="C12424" s="3"/>
      <c r="E12424" s="2"/>
      <c r="H12424" s="40"/>
      <c r="I12424" s="10"/>
      <c r="J12424" s="9"/>
      <c r="K12424" s="53"/>
      <c r="L12424" s="54"/>
    </row>
    <row r="12425" spans="3:12">
      <c r="C12425" s="3"/>
      <c r="E12425" s="2"/>
      <c r="H12425" s="40"/>
      <c r="I12425" s="10"/>
      <c r="J12425" s="9"/>
      <c r="K12425" s="53"/>
      <c r="L12425" s="54"/>
    </row>
    <row r="12426" spans="3:12">
      <c r="C12426" s="3"/>
      <c r="E12426" s="2"/>
      <c r="H12426" s="40"/>
      <c r="I12426" s="10"/>
      <c r="J12426" s="9"/>
      <c r="K12426" s="53"/>
      <c r="L12426" s="54"/>
    </row>
    <row r="12427" spans="3:12">
      <c r="C12427" s="3"/>
      <c r="E12427" s="2"/>
      <c r="H12427" s="40"/>
      <c r="I12427" s="10"/>
      <c r="J12427" s="9"/>
      <c r="K12427" s="53"/>
      <c r="L12427" s="54"/>
    </row>
    <row r="12428" spans="3:12">
      <c r="C12428" s="3"/>
      <c r="E12428" s="2"/>
      <c r="H12428" s="40"/>
      <c r="I12428" s="10"/>
      <c r="J12428" s="9"/>
      <c r="K12428" s="53"/>
      <c r="L12428" s="54"/>
    </row>
    <row r="12429" spans="3:12">
      <c r="C12429" s="3"/>
      <c r="E12429" s="2"/>
      <c r="H12429" s="40"/>
      <c r="I12429" s="10"/>
      <c r="J12429" s="9"/>
      <c r="K12429" s="53"/>
      <c r="L12429" s="54"/>
    </row>
    <row r="12430" spans="3:12">
      <c r="C12430" s="3"/>
      <c r="E12430" s="2"/>
      <c r="H12430" s="40"/>
      <c r="I12430" s="10"/>
      <c r="J12430" s="9"/>
      <c r="K12430" s="53"/>
      <c r="L12430" s="54"/>
    </row>
    <row r="12431" spans="3:12">
      <c r="C12431" s="3"/>
      <c r="E12431" s="2"/>
      <c r="H12431" s="40"/>
      <c r="I12431" s="10"/>
      <c r="J12431" s="9"/>
      <c r="K12431" s="53"/>
      <c r="L12431" s="54"/>
    </row>
    <row r="12432" spans="3:12">
      <c r="C12432" s="3"/>
      <c r="E12432" s="2"/>
      <c r="H12432" s="40"/>
      <c r="I12432" s="10"/>
      <c r="J12432" s="9"/>
      <c r="K12432" s="53"/>
      <c r="L12432" s="54"/>
    </row>
    <row r="12433" spans="3:12">
      <c r="C12433" s="3"/>
      <c r="E12433" s="2"/>
      <c r="H12433" s="40"/>
      <c r="I12433" s="10"/>
      <c r="J12433" s="9"/>
      <c r="K12433" s="53"/>
      <c r="L12433" s="54"/>
    </row>
    <row r="12434" spans="3:12">
      <c r="C12434" s="3"/>
      <c r="E12434" s="2"/>
      <c r="H12434" s="40"/>
      <c r="I12434" s="10"/>
      <c r="J12434" s="9"/>
      <c r="K12434" s="53"/>
      <c r="L12434" s="54"/>
    </row>
    <row r="12435" spans="3:12">
      <c r="C12435" s="3"/>
      <c r="E12435" s="2"/>
      <c r="H12435" s="40"/>
      <c r="I12435" s="10"/>
      <c r="J12435" s="9"/>
      <c r="K12435" s="53"/>
      <c r="L12435" s="54"/>
    </row>
    <row r="12436" spans="3:12">
      <c r="C12436" s="3"/>
      <c r="E12436" s="2"/>
      <c r="H12436" s="40"/>
      <c r="I12436" s="10"/>
      <c r="J12436" s="9"/>
      <c r="K12436" s="53"/>
      <c r="L12436" s="54"/>
    </row>
    <row r="12437" spans="3:12">
      <c r="C12437" s="3"/>
      <c r="E12437" s="2"/>
      <c r="H12437" s="40"/>
      <c r="I12437" s="10"/>
      <c r="J12437" s="9"/>
      <c r="K12437" s="53"/>
      <c r="L12437" s="54"/>
    </row>
    <row r="12438" spans="3:12">
      <c r="C12438" s="3"/>
      <c r="E12438" s="2"/>
      <c r="H12438" s="40"/>
      <c r="I12438" s="10"/>
      <c r="J12438" s="9"/>
      <c r="K12438" s="53"/>
      <c r="L12438" s="54"/>
    </row>
    <row r="12439" spans="3:12">
      <c r="C12439" s="3"/>
      <c r="E12439" s="2"/>
      <c r="H12439" s="40"/>
      <c r="I12439" s="10"/>
      <c r="J12439" s="9"/>
      <c r="K12439" s="53"/>
      <c r="L12439" s="54"/>
    </row>
    <row r="12440" spans="3:12">
      <c r="C12440" s="3"/>
      <c r="E12440" s="2"/>
      <c r="H12440" s="40"/>
      <c r="I12440" s="10"/>
      <c r="J12440" s="9"/>
      <c r="K12440" s="53"/>
      <c r="L12440" s="54"/>
    </row>
    <row r="12441" spans="3:12">
      <c r="C12441" s="3"/>
      <c r="E12441" s="2"/>
      <c r="H12441" s="40"/>
      <c r="I12441" s="10"/>
      <c r="J12441" s="9"/>
      <c r="K12441" s="53"/>
      <c r="L12441" s="54"/>
    </row>
    <row r="12442" spans="3:12">
      <c r="C12442" s="3"/>
      <c r="E12442" s="2"/>
      <c r="H12442" s="40"/>
      <c r="I12442" s="10"/>
      <c r="J12442" s="9"/>
      <c r="K12442" s="53"/>
      <c r="L12442" s="54"/>
    </row>
    <row r="12443" spans="3:12">
      <c r="C12443" s="3"/>
      <c r="E12443" s="2"/>
      <c r="H12443" s="40"/>
      <c r="I12443" s="10"/>
      <c r="J12443" s="9"/>
      <c r="K12443" s="53"/>
      <c r="L12443" s="54"/>
    </row>
    <row r="12444" spans="3:12">
      <c r="C12444" s="3"/>
      <c r="E12444" s="2"/>
      <c r="H12444" s="40"/>
      <c r="I12444" s="10"/>
      <c r="J12444" s="9"/>
      <c r="K12444" s="53"/>
      <c r="L12444" s="54"/>
    </row>
    <row r="12445" spans="3:12">
      <c r="C12445" s="3"/>
      <c r="E12445" s="2"/>
      <c r="H12445" s="40"/>
      <c r="I12445" s="10"/>
      <c r="J12445" s="9"/>
      <c r="K12445" s="53"/>
      <c r="L12445" s="54"/>
    </row>
    <row r="12446" spans="3:12">
      <c r="C12446" s="3"/>
      <c r="E12446" s="2"/>
      <c r="H12446" s="40"/>
      <c r="I12446" s="10"/>
      <c r="J12446" s="9"/>
      <c r="K12446" s="53"/>
      <c r="L12446" s="54"/>
    </row>
    <row r="12447" spans="3:12">
      <c r="C12447" s="3"/>
      <c r="E12447" s="2"/>
      <c r="H12447" s="40"/>
      <c r="I12447" s="10"/>
      <c r="J12447" s="9"/>
      <c r="K12447" s="53"/>
      <c r="L12447" s="54"/>
    </row>
    <row r="12448" spans="3:12">
      <c r="C12448" s="3"/>
      <c r="E12448" s="2"/>
      <c r="H12448" s="40"/>
      <c r="I12448" s="10"/>
      <c r="J12448" s="9"/>
      <c r="K12448" s="53"/>
      <c r="L12448" s="54"/>
    </row>
    <row r="12449" spans="3:12">
      <c r="C12449" s="3"/>
      <c r="E12449" s="2"/>
      <c r="H12449" s="40"/>
      <c r="I12449" s="10"/>
      <c r="J12449" s="9"/>
      <c r="K12449" s="53"/>
      <c r="L12449" s="54"/>
    </row>
    <row r="12450" spans="3:12">
      <c r="C12450" s="3"/>
      <c r="E12450" s="2"/>
      <c r="H12450" s="40"/>
      <c r="I12450" s="10"/>
      <c r="J12450" s="9"/>
      <c r="K12450" s="53"/>
      <c r="L12450" s="54"/>
    </row>
    <row r="12451" spans="3:12">
      <c r="C12451" s="3"/>
      <c r="E12451" s="2"/>
      <c r="H12451" s="40"/>
      <c r="I12451" s="10"/>
      <c r="J12451" s="9"/>
      <c r="K12451" s="53"/>
      <c r="L12451" s="54"/>
    </row>
    <row r="12452" spans="3:12">
      <c r="C12452" s="3"/>
      <c r="E12452" s="2"/>
      <c r="H12452" s="40"/>
      <c r="I12452" s="10"/>
      <c r="J12452" s="9"/>
      <c r="K12452" s="53"/>
      <c r="L12452" s="54"/>
    </row>
    <row r="12453" spans="3:12">
      <c r="C12453" s="3"/>
      <c r="E12453" s="2"/>
      <c r="H12453" s="40"/>
      <c r="I12453" s="10"/>
      <c r="J12453" s="9"/>
      <c r="K12453" s="53"/>
      <c r="L12453" s="54"/>
    </row>
    <row r="12454" spans="3:12">
      <c r="C12454" s="3"/>
      <c r="E12454" s="2"/>
      <c r="H12454" s="40"/>
      <c r="I12454" s="10"/>
      <c r="J12454" s="9"/>
      <c r="K12454" s="53"/>
      <c r="L12454" s="54"/>
    </row>
    <row r="12455" spans="3:12">
      <c r="C12455" s="3"/>
      <c r="E12455" s="2"/>
      <c r="H12455" s="40"/>
      <c r="I12455" s="10"/>
      <c r="J12455" s="9"/>
      <c r="K12455" s="53"/>
      <c r="L12455" s="54"/>
    </row>
    <row r="12456" spans="3:12">
      <c r="C12456" s="3"/>
      <c r="E12456" s="2"/>
      <c r="H12456" s="40"/>
      <c r="I12456" s="10"/>
      <c r="J12456" s="9"/>
      <c r="K12456" s="53"/>
      <c r="L12456" s="54"/>
    </row>
    <row r="12457" spans="3:12">
      <c r="C12457" s="3"/>
      <c r="E12457" s="2"/>
      <c r="H12457" s="40"/>
      <c r="I12457" s="10"/>
      <c r="J12457" s="9"/>
      <c r="K12457" s="53"/>
      <c r="L12457" s="54"/>
    </row>
    <row r="12458" spans="3:12">
      <c r="C12458" s="3"/>
      <c r="E12458" s="2"/>
      <c r="H12458" s="40"/>
      <c r="I12458" s="10"/>
      <c r="J12458" s="9"/>
      <c r="K12458" s="53"/>
      <c r="L12458" s="54"/>
    </row>
    <row r="12459" spans="3:12">
      <c r="C12459" s="3"/>
      <c r="E12459" s="2"/>
      <c r="H12459" s="40"/>
      <c r="I12459" s="10"/>
      <c r="J12459" s="9"/>
      <c r="K12459" s="53"/>
      <c r="L12459" s="54"/>
    </row>
    <row r="12460" spans="3:12">
      <c r="C12460" s="3"/>
      <c r="E12460" s="2"/>
      <c r="H12460" s="40"/>
      <c r="I12460" s="10"/>
      <c r="J12460" s="9"/>
      <c r="K12460" s="53"/>
      <c r="L12460" s="54"/>
    </row>
    <row r="12461" spans="3:12">
      <c r="C12461" s="3"/>
      <c r="E12461" s="2"/>
      <c r="H12461" s="40"/>
      <c r="I12461" s="10"/>
      <c r="J12461" s="9"/>
      <c r="K12461" s="53"/>
      <c r="L12461" s="54"/>
    </row>
    <row r="12462" spans="3:12">
      <c r="C12462" s="3"/>
      <c r="E12462" s="2"/>
      <c r="H12462" s="40"/>
      <c r="I12462" s="10"/>
      <c r="J12462" s="9"/>
      <c r="K12462" s="53"/>
      <c r="L12462" s="54"/>
    </row>
    <row r="12463" spans="3:12">
      <c r="C12463" s="3"/>
      <c r="E12463" s="2"/>
      <c r="H12463" s="40"/>
      <c r="I12463" s="10"/>
      <c r="J12463" s="9"/>
      <c r="K12463" s="53"/>
      <c r="L12463" s="54"/>
    </row>
    <row r="12464" spans="3:12">
      <c r="C12464" s="3"/>
      <c r="E12464" s="2"/>
      <c r="H12464" s="40"/>
      <c r="I12464" s="10"/>
      <c r="J12464" s="9"/>
      <c r="K12464" s="53"/>
      <c r="L12464" s="54"/>
    </row>
    <row r="12465" spans="3:12">
      <c r="C12465" s="3"/>
      <c r="E12465" s="2"/>
      <c r="H12465" s="40"/>
      <c r="I12465" s="10"/>
      <c r="J12465" s="9"/>
      <c r="K12465" s="53"/>
      <c r="L12465" s="54"/>
    </row>
    <row r="12466" spans="3:12">
      <c r="C12466" s="3"/>
      <c r="E12466" s="2"/>
      <c r="H12466" s="40"/>
      <c r="I12466" s="10"/>
      <c r="J12466" s="9"/>
      <c r="K12466" s="53"/>
      <c r="L12466" s="54"/>
    </row>
    <row r="12467" spans="3:12">
      <c r="C12467" s="3"/>
      <c r="E12467" s="2"/>
      <c r="H12467" s="40"/>
      <c r="I12467" s="10"/>
      <c r="J12467" s="9"/>
      <c r="K12467" s="53"/>
      <c r="L12467" s="54"/>
    </row>
    <row r="12468" spans="3:12">
      <c r="C12468" s="3"/>
      <c r="E12468" s="2"/>
      <c r="H12468" s="40"/>
      <c r="I12468" s="10"/>
      <c r="J12468" s="9"/>
      <c r="K12468" s="53"/>
      <c r="L12468" s="54"/>
    </row>
    <row r="12469" spans="3:12">
      <c r="C12469" s="3"/>
      <c r="E12469" s="2"/>
      <c r="H12469" s="40"/>
      <c r="I12469" s="10"/>
      <c r="J12469" s="9"/>
      <c r="K12469" s="53"/>
      <c r="L12469" s="54"/>
    </row>
    <row r="12470" spans="3:12">
      <c r="C12470" s="3"/>
      <c r="E12470" s="2"/>
      <c r="H12470" s="40"/>
      <c r="I12470" s="10"/>
      <c r="J12470" s="9"/>
      <c r="K12470" s="53"/>
      <c r="L12470" s="54"/>
    </row>
    <row r="12471" spans="3:12">
      <c r="C12471" s="3"/>
      <c r="E12471" s="2"/>
      <c r="H12471" s="40"/>
      <c r="I12471" s="10"/>
      <c r="J12471" s="9"/>
      <c r="K12471" s="53"/>
      <c r="L12471" s="54"/>
    </row>
    <row r="12472" spans="3:12">
      <c r="C12472" s="3"/>
      <c r="E12472" s="2"/>
      <c r="H12472" s="40"/>
      <c r="I12472" s="10"/>
      <c r="J12472" s="9"/>
      <c r="K12472" s="53"/>
      <c r="L12472" s="54"/>
    </row>
    <row r="12473" spans="3:12">
      <c r="C12473" s="3"/>
      <c r="E12473" s="2"/>
      <c r="H12473" s="40"/>
      <c r="I12473" s="10"/>
      <c r="J12473" s="9"/>
      <c r="K12473" s="53"/>
      <c r="L12473" s="54"/>
    </row>
    <row r="12474" spans="3:12">
      <c r="C12474" s="3"/>
      <c r="E12474" s="2"/>
      <c r="H12474" s="40"/>
      <c r="I12474" s="10"/>
      <c r="J12474" s="9"/>
      <c r="K12474" s="53"/>
      <c r="L12474" s="54"/>
    </row>
    <row r="12475" spans="3:12">
      <c r="C12475" s="3"/>
      <c r="E12475" s="2"/>
      <c r="H12475" s="40"/>
      <c r="I12475" s="10"/>
      <c r="J12475" s="9"/>
      <c r="K12475" s="53"/>
      <c r="L12475" s="54"/>
    </row>
    <row r="12476" spans="3:12">
      <c r="C12476" s="3"/>
      <c r="E12476" s="2"/>
      <c r="H12476" s="40"/>
      <c r="I12476" s="10"/>
      <c r="J12476" s="9"/>
      <c r="K12476" s="53"/>
      <c r="L12476" s="54"/>
    </row>
    <row r="12477" spans="3:12">
      <c r="C12477" s="3"/>
      <c r="E12477" s="2"/>
      <c r="H12477" s="40"/>
      <c r="I12477" s="10"/>
      <c r="J12477" s="9"/>
      <c r="K12477" s="53"/>
      <c r="L12477" s="54"/>
    </row>
    <row r="12478" spans="3:12">
      <c r="C12478" s="3"/>
      <c r="E12478" s="2"/>
      <c r="H12478" s="40"/>
      <c r="I12478" s="10"/>
      <c r="J12478" s="9"/>
      <c r="K12478" s="53"/>
      <c r="L12478" s="54"/>
    </row>
    <row r="12479" spans="3:12">
      <c r="C12479" s="3"/>
      <c r="E12479" s="2"/>
      <c r="H12479" s="40"/>
      <c r="I12479" s="10"/>
      <c r="J12479" s="9"/>
      <c r="K12479" s="53"/>
      <c r="L12479" s="54"/>
    </row>
    <row r="12480" spans="3:12">
      <c r="C12480" s="3"/>
      <c r="E12480" s="2"/>
      <c r="H12480" s="40"/>
      <c r="I12480" s="10"/>
      <c r="J12480" s="9"/>
      <c r="K12480" s="53"/>
      <c r="L12480" s="54"/>
    </row>
    <row r="12481" spans="3:12">
      <c r="C12481" s="3"/>
      <c r="E12481" s="2"/>
      <c r="H12481" s="40"/>
      <c r="I12481" s="10"/>
      <c r="J12481" s="9"/>
      <c r="K12481" s="53"/>
      <c r="L12481" s="54"/>
    </row>
    <row r="12482" spans="3:12">
      <c r="C12482" s="3"/>
      <c r="E12482" s="2"/>
      <c r="H12482" s="44"/>
      <c r="I12482" s="10"/>
      <c r="J12482" s="9"/>
      <c r="K12482" s="53"/>
      <c r="L12482" s="54"/>
    </row>
    <row r="12483" spans="3:12">
      <c r="C12483" s="3"/>
      <c r="E12483" s="2"/>
      <c r="H12483" s="44"/>
      <c r="I12483" s="10"/>
      <c r="J12483" s="9"/>
      <c r="K12483" s="53"/>
      <c r="L12483" s="54"/>
    </row>
    <row r="12484" spans="3:12">
      <c r="C12484" s="3"/>
      <c r="E12484" s="2"/>
      <c r="H12484" s="44"/>
      <c r="I12484" s="10"/>
      <c r="J12484" s="9"/>
      <c r="K12484" s="53"/>
      <c r="L12484" s="54"/>
    </row>
    <row r="12485" spans="3:12">
      <c r="C12485" s="3"/>
      <c r="E12485" s="2"/>
      <c r="H12485" s="44"/>
      <c r="I12485" s="10"/>
      <c r="J12485" s="9"/>
      <c r="K12485" s="53"/>
      <c r="L12485" s="54"/>
    </row>
    <row r="12486" spans="3:12">
      <c r="C12486" s="3"/>
      <c r="E12486" s="2"/>
      <c r="H12486" s="44"/>
      <c r="I12486" s="10"/>
      <c r="J12486" s="9"/>
      <c r="K12486" s="53"/>
      <c r="L12486" s="54"/>
    </row>
    <row r="12487" spans="3:12">
      <c r="C12487" s="3"/>
      <c r="E12487" s="2"/>
      <c r="H12487" s="44"/>
      <c r="I12487" s="10"/>
      <c r="J12487" s="9"/>
      <c r="K12487" s="53"/>
      <c r="L12487" s="54"/>
    </row>
    <row r="12488" spans="3:12">
      <c r="C12488" s="3"/>
      <c r="E12488" s="2"/>
      <c r="H12488" s="44"/>
      <c r="I12488" s="10"/>
      <c r="J12488" s="9"/>
      <c r="K12488" s="53"/>
      <c r="L12488" s="54"/>
    </row>
    <row r="12489" spans="3:12">
      <c r="C12489" s="3"/>
      <c r="E12489" s="2"/>
      <c r="H12489" s="44"/>
      <c r="I12489" s="10"/>
      <c r="J12489" s="9"/>
      <c r="K12489" s="53"/>
      <c r="L12489" s="54"/>
    </row>
    <row r="12490" spans="3:12">
      <c r="C12490" s="3"/>
      <c r="E12490" s="2"/>
      <c r="H12490" s="44"/>
      <c r="I12490" s="10"/>
      <c r="J12490" s="9"/>
      <c r="K12490" s="53"/>
      <c r="L12490" s="54"/>
    </row>
    <row r="12491" spans="3:12">
      <c r="C12491" s="3"/>
      <c r="E12491" s="2"/>
      <c r="H12491" s="44"/>
      <c r="I12491" s="10"/>
      <c r="J12491" s="9"/>
      <c r="K12491" s="53"/>
      <c r="L12491" s="54"/>
    </row>
    <row r="12492" spans="3:12">
      <c r="C12492" s="3"/>
      <c r="E12492" s="2"/>
      <c r="H12492" s="44"/>
      <c r="I12492" s="10"/>
      <c r="J12492" s="9"/>
      <c r="K12492" s="53"/>
      <c r="L12492" s="54"/>
    </row>
    <row r="12493" spans="3:12">
      <c r="C12493" s="3"/>
      <c r="E12493" s="2"/>
      <c r="H12493" s="44"/>
      <c r="I12493" s="10"/>
      <c r="J12493" s="9"/>
      <c r="K12493" s="53"/>
      <c r="L12493" s="54"/>
    </row>
    <row r="12494" spans="3:12">
      <c r="C12494" s="3"/>
      <c r="E12494" s="2"/>
      <c r="H12494" s="44"/>
      <c r="I12494" s="10"/>
      <c r="J12494" s="9"/>
      <c r="K12494" s="53"/>
      <c r="L12494" s="54"/>
    </row>
    <row r="12495" spans="3:12">
      <c r="C12495" s="3"/>
      <c r="E12495" s="2"/>
      <c r="H12495" s="44"/>
      <c r="I12495" s="10"/>
      <c r="J12495" s="9"/>
      <c r="K12495" s="53"/>
      <c r="L12495" s="54"/>
    </row>
    <row r="12496" spans="3:12">
      <c r="C12496" s="3"/>
      <c r="E12496" s="2"/>
      <c r="H12496" s="44"/>
      <c r="I12496" s="10"/>
      <c r="J12496" s="9"/>
      <c r="K12496" s="53"/>
      <c r="L12496" s="54"/>
    </row>
    <row r="12497" spans="3:12">
      <c r="C12497" s="3"/>
      <c r="E12497" s="2"/>
      <c r="H12497" s="44"/>
      <c r="I12497" s="10"/>
      <c r="J12497" s="9"/>
      <c r="K12497" s="53"/>
      <c r="L12497" s="54"/>
    </row>
    <row r="12498" spans="3:12">
      <c r="C12498" s="3"/>
      <c r="E12498" s="2"/>
      <c r="H12498" s="44"/>
      <c r="I12498" s="10"/>
      <c r="J12498" s="9"/>
      <c r="K12498" s="53"/>
      <c r="L12498" s="54"/>
    </row>
    <row r="12499" spans="3:12">
      <c r="C12499" s="3"/>
      <c r="E12499" s="2"/>
      <c r="H12499" s="44"/>
      <c r="I12499" s="10"/>
      <c r="J12499" s="9"/>
      <c r="K12499" s="53"/>
      <c r="L12499" s="54"/>
    </row>
    <row r="12500" spans="3:12">
      <c r="C12500" s="3"/>
      <c r="E12500" s="2"/>
      <c r="H12500" s="45"/>
      <c r="I12500" s="10"/>
      <c r="J12500" s="9"/>
      <c r="K12500" s="53"/>
      <c r="L12500" s="54"/>
    </row>
    <row r="12501" spans="3:12">
      <c r="C12501" s="3"/>
      <c r="E12501" s="2"/>
      <c r="H12501" s="44"/>
      <c r="I12501" s="10"/>
      <c r="J12501" s="9"/>
      <c r="K12501" s="53"/>
      <c r="L12501" s="54"/>
    </row>
    <row r="12502" spans="3:12">
      <c r="C12502" s="3"/>
      <c r="E12502" s="2"/>
      <c r="H12502" s="44"/>
      <c r="I12502" s="10"/>
      <c r="J12502" s="9"/>
      <c r="K12502" s="53"/>
      <c r="L12502" s="54"/>
    </row>
    <row r="12503" spans="3:12">
      <c r="C12503" s="3"/>
      <c r="E12503" s="2"/>
      <c r="H12503" s="44"/>
      <c r="I12503" s="10"/>
      <c r="J12503" s="9"/>
      <c r="K12503" s="53"/>
      <c r="L12503" s="54"/>
    </row>
    <row r="12504" spans="3:12">
      <c r="C12504" s="3"/>
      <c r="E12504" s="2"/>
      <c r="H12504" s="40"/>
      <c r="I12504" s="10"/>
      <c r="J12504" s="9"/>
      <c r="K12504" s="53"/>
      <c r="L12504" s="54"/>
    </row>
    <row r="12505" spans="3:12">
      <c r="C12505" s="3"/>
      <c r="E12505" s="2"/>
      <c r="H12505" s="40"/>
      <c r="I12505" s="10"/>
      <c r="J12505" s="9"/>
      <c r="K12505" s="53"/>
      <c r="L12505" s="54"/>
    </row>
    <row r="12506" spans="3:12">
      <c r="C12506" s="3"/>
      <c r="E12506" s="2"/>
      <c r="H12506" s="40"/>
      <c r="I12506" s="10"/>
      <c r="J12506" s="9"/>
      <c r="K12506" s="53"/>
      <c r="L12506" s="54"/>
    </row>
    <row r="12507" spans="3:12">
      <c r="C12507" s="3"/>
      <c r="E12507" s="2"/>
      <c r="H12507" s="40"/>
      <c r="I12507" s="10"/>
      <c r="J12507" s="9"/>
      <c r="K12507" s="53"/>
      <c r="L12507" s="54"/>
    </row>
    <row r="12508" spans="3:12">
      <c r="C12508" s="3"/>
      <c r="E12508" s="2"/>
      <c r="H12508" s="40"/>
      <c r="I12508" s="10"/>
      <c r="J12508" s="9"/>
      <c r="K12508" s="53"/>
      <c r="L12508" s="54"/>
    </row>
    <row r="12509" spans="3:12">
      <c r="C12509" s="3"/>
      <c r="E12509" s="2"/>
      <c r="H12509" s="40"/>
      <c r="I12509" s="10"/>
      <c r="J12509" s="9"/>
      <c r="K12509" s="53"/>
      <c r="L12509" s="54"/>
    </row>
    <row r="12510" spans="3:12">
      <c r="C12510" s="3"/>
      <c r="E12510" s="2"/>
      <c r="H12510" s="40"/>
      <c r="I12510" s="10"/>
      <c r="J12510" s="9"/>
      <c r="K12510" s="53"/>
      <c r="L12510" s="54"/>
    </row>
    <row r="12511" spans="3:12">
      <c r="C12511" s="3"/>
      <c r="E12511" s="2"/>
      <c r="H12511" s="40"/>
      <c r="I12511" s="10"/>
      <c r="J12511" s="9"/>
      <c r="K12511" s="53"/>
      <c r="L12511" s="54"/>
    </row>
    <row r="12512" spans="3:12">
      <c r="C12512" s="3"/>
      <c r="E12512" s="2"/>
      <c r="H12512" s="40"/>
      <c r="I12512" s="10"/>
      <c r="J12512" s="9"/>
      <c r="K12512" s="53"/>
      <c r="L12512" s="54"/>
    </row>
    <row r="12513" spans="3:12">
      <c r="C12513" s="3"/>
      <c r="E12513" s="2"/>
      <c r="H12513" s="40"/>
      <c r="I12513" s="10"/>
      <c r="J12513" s="9"/>
      <c r="K12513" s="53"/>
      <c r="L12513" s="54"/>
    </row>
    <row r="12514" spans="3:12">
      <c r="C12514" s="3"/>
      <c r="E12514" s="2"/>
      <c r="H12514" s="40"/>
      <c r="I12514" s="10"/>
      <c r="J12514" s="9"/>
      <c r="K12514" s="53"/>
      <c r="L12514" s="54"/>
    </row>
    <row r="12515" spans="3:12">
      <c r="C12515" s="3"/>
      <c r="E12515" s="2"/>
      <c r="H12515" s="40"/>
      <c r="I12515" s="10"/>
      <c r="J12515" s="9"/>
      <c r="K12515" s="53"/>
      <c r="L12515" s="54"/>
    </row>
    <row r="12516" spans="3:12">
      <c r="C12516" s="3"/>
      <c r="E12516" s="2"/>
      <c r="H12516" s="40"/>
      <c r="I12516" s="10"/>
      <c r="J12516" s="9"/>
      <c r="K12516" s="53"/>
      <c r="L12516" s="54"/>
    </row>
    <row r="12517" spans="3:12">
      <c r="C12517" s="1"/>
      <c r="E12517" s="2"/>
      <c r="H12517" s="40"/>
      <c r="I12517" s="10"/>
      <c r="J12517" s="9"/>
      <c r="K12517" s="53"/>
      <c r="L12517" s="54"/>
    </row>
    <row r="12518" spans="3:12">
      <c r="C12518" s="3"/>
      <c r="E12518" s="2"/>
      <c r="H12518" s="40"/>
      <c r="I12518" s="10"/>
      <c r="J12518" s="9"/>
      <c r="K12518" s="53"/>
      <c r="L12518" s="54"/>
    </row>
    <row r="12519" spans="3:12">
      <c r="C12519" s="3"/>
      <c r="E12519" s="2"/>
      <c r="H12519" s="40"/>
      <c r="I12519" s="10"/>
      <c r="J12519" s="9"/>
      <c r="K12519" s="53"/>
      <c r="L12519" s="54"/>
    </row>
    <row r="12520" spans="3:12">
      <c r="C12520" s="3"/>
      <c r="E12520" s="2"/>
      <c r="H12520" s="40"/>
      <c r="I12520" s="10"/>
      <c r="J12520" s="9"/>
      <c r="K12520" s="53"/>
      <c r="L12520" s="54"/>
    </row>
    <row r="12521" spans="3:12">
      <c r="C12521" s="3"/>
      <c r="E12521" s="2"/>
      <c r="H12521" s="40"/>
      <c r="I12521" s="10"/>
      <c r="J12521" s="9"/>
      <c r="K12521" s="53"/>
      <c r="L12521" s="54"/>
    </row>
    <row r="12522" spans="3:12">
      <c r="C12522" s="3"/>
      <c r="E12522" s="2"/>
      <c r="H12522" s="40"/>
      <c r="I12522" s="10"/>
      <c r="J12522" s="9"/>
      <c r="K12522" s="53"/>
      <c r="L12522" s="54"/>
    </row>
    <row r="12523" spans="3:12">
      <c r="C12523" s="3"/>
      <c r="E12523" s="2"/>
      <c r="H12523" s="40"/>
      <c r="I12523" s="10"/>
      <c r="J12523" s="9"/>
      <c r="K12523" s="53"/>
      <c r="L12523" s="54"/>
    </row>
    <row r="12524" spans="3:12">
      <c r="C12524" s="3"/>
      <c r="E12524" s="2"/>
      <c r="H12524" s="40"/>
      <c r="I12524" s="10"/>
      <c r="J12524" s="9"/>
      <c r="K12524" s="53"/>
      <c r="L12524" s="54"/>
    </row>
    <row r="12525" spans="3:12">
      <c r="C12525" s="3"/>
      <c r="E12525" s="2"/>
      <c r="H12525" s="40"/>
      <c r="I12525" s="10"/>
      <c r="J12525" s="9"/>
      <c r="K12525" s="53"/>
      <c r="L12525" s="54"/>
    </row>
    <row r="12526" spans="3:12">
      <c r="C12526" s="3"/>
      <c r="E12526" s="2"/>
      <c r="H12526" s="40"/>
      <c r="I12526" s="10"/>
      <c r="J12526" s="9"/>
      <c r="K12526" s="53"/>
      <c r="L12526" s="54"/>
    </row>
    <row r="12527" spans="3:12">
      <c r="C12527" s="3"/>
      <c r="E12527" s="2"/>
      <c r="H12527" s="40"/>
      <c r="I12527" s="10"/>
      <c r="J12527" s="9"/>
      <c r="K12527" s="53"/>
      <c r="L12527" s="54"/>
    </row>
    <row r="12528" spans="3:12">
      <c r="C12528" s="3"/>
      <c r="E12528" s="2"/>
      <c r="H12528" s="40"/>
      <c r="I12528" s="10"/>
      <c r="J12528" s="9"/>
      <c r="K12528" s="53"/>
      <c r="L12528" s="54"/>
    </row>
    <row r="12529" spans="3:12">
      <c r="C12529" s="3"/>
      <c r="E12529" s="2"/>
      <c r="H12529" s="40"/>
      <c r="I12529" s="10"/>
      <c r="J12529" s="9"/>
      <c r="K12529" s="53"/>
      <c r="L12529" s="54"/>
    </row>
    <row r="12530" spans="3:12">
      <c r="C12530" s="3"/>
      <c r="E12530" s="2"/>
      <c r="H12530" s="40"/>
      <c r="I12530" s="10"/>
      <c r="J12530" s="9"/>
      <c r="K12530" s="53"/>
      <c r="L12530" s="54"/>
    </row>
    <row r="12531" spans="3:12">
      <c r="C12531" s="3"/>
      <c r="E12531" s="2"/>
      <c r="H12531" s="40"/>
      <c r="I12531" s="10"/>
      <c r="J12531" s="9"/>
      <c r="K12531" s="53"/>
      <c r="L12531" s="54"/>
    </row>
    <row r="12532" spans="3:12">
      <c r="C12532" s="3"/>
      <c r="E12532" s="2"/>
      <c r="H12532" s="40"/>
      <c r="I12532" s="10"/>
      <c r="J12532" s="9"/>
      <c r="K12532" s="53"/>
      <c r="L12532" s="54"/>
    </row>
    <row r="12533" spans="3:12">
      <c r="C12533" s="3"/>
      <c r="E12533" s="2"/>
      <c r="H12533" s="40"/>
      <c r="I12533" s="10"/>
      <c r="J12533" s="9"/>
      <c r="K12533" s="53"/>
      <c r="L12533" s="54"/>
    </row>
    <row r="12534" spans="3:12">
      <c r="C12534" s="3"/>
      <c r="E12534" s="2"/>
      <c r="H12534" s="40"/>
      <c r="I12534" s="10"/>
      <c r="J12534" s="9"/>
      <c r="K12534" s="53"/>
      <c r="L12534" s="54"/>
    </row>
    <row r="12535" spans="3:12">
      <c r="C12535" s="3"/>
      <c r="E12535" s="2"/>
      <c r="H12535" s="40"/>
      <c r="I12535" s="10"/>
      <c r="J12535" s="9"/>
      <c r="K12535" s="53"/>
      <c r="L12535" s="54"/>
    </row>
    <row r="12536" spans="3:12">
      <c r="C12536" s="3"/>
      <c r="E12536" s="2"/>
      <c r="H12536" s="40"/>
      <c r="I12536" s="10"/>
      <c r="J12536" s="9"/>
      <c r="K12536" s="53"/>
      <c r="L12536" s="54"/>
    </row>
    <row r="12537" spans="3:12">
      <c r="C12537" s="3"/>
      <c r="E12537" s="2"/>
      <c r="H12537" s="40"/>
      <c r="I12537" s="10"/>
      <c r="J12537" s="9"/>
      <c r="K12537" s="53"/>
      <c r="L12537" s="54"/>
    </row>
    <row r="12538" spans="3:12">
      <c r="C12538" s="3"/>
      <c r="E12538" s="2"/>
      <c r="H12538" s="40"/>
      <c r="I12538" s="10"/>
      <c r="J12538" s="9"/>
      <c r="K12538" s="53"/>
      <c r="L12538" s="54"/>
    </row>
    <row r="12539" spans="3:12">
      <c r="C12539" s="3"/>
      <c r="E12539" s="2"/>
      <c r="H12539" s="40"/>
      <c r="I12539" s="10"/>
      <c r="J12539" s="9"/>
      <c r="K12539" s="53"/>
      <c r="L12539" s="54"/>
    </row>
    <row r="12540" spans="3:12">
      <c r="C12540" s="3"/>
      <c r="E12540" s="2"/>
      <c r="H12540" s="40"/>
      <c r="I12540" s="10"/>
      <c r="J12540" s="9"/>
      <c r="K12540" s="53"/>
      <c r="L12540" s="54"/>
    </row>
    <row r="12541" spans="3:12">
      <c r="C12541" s="3"/>
      <c r="E12541" s="2"/>
      <c r="H12541" s="40"/>
      <c r="I12541" s="10"/>
      <c r="J12541" s="9"/>
      <c r="K12541" s="53"/>
      <c r="L12541" s="54"/>
    </row>
    <row r="12542" spans="3:12">
      <c r="C12542" s="3"/>
      <c r="E12542" s="2"/>
      <c r="H12542" s="40"/>
      <c r="I12542" s="10"/>
      <c r="J12542" s="9"/>
      <c r="K12542" s="53"/>
      <c r="L12542" s="54"/>
    </row>
    <row r="12543" spans="3:12">
      <c r="C12543" s="3"/>
      <c r="E12543" s="2"/>
      <c r="H12543" s="40"/>
      <c r="I12543" s="10"/>
      <c r="J12543" s="9"/>
      <c r="K12543" s="53"/>
      <c r="L12543" s="54"/>
    </row>
    <row r="12544" spans="3:12">
      <c r="C12544" s="3"/>
      <c r="E12544" s="2"/>
      <c r="H12544" s="40"/>
      <c r="I12544" s="10"/>
      <c r="J12544" s="9"/>
      <c r="K12544" s="53"/>
      <c r="L12544" s="54"/>
    </row>
    <row r="12545" spans="3:12">
      <c r="C12545" s="3"/>
      <c r="E12545" s="2"/>
      <c r="H12545" s="40"/>
      <c r="I12545" s="10"/>
      <c r="J12545" s="9"/>
      <c r="K12545" s="53"/>
      <c r="L12545" s="54"/>
    </row>
    <row r="12546" spans="3:12">
      <c r="C12546" s="3"/>
      <c r="E12546" s="2"/>
      <c r="H12546" s="40"/>
      <c r="I12546" s="10"/>
      <c r="J12546" s="9"/>
      <c r="K12546" s="53"/>
      <c r="L12546" s="54"/>
    </row>
    <row r="12547" spans="3:12">
      <c r="C12547" s="3"/>
      <c r="E12547" s="2"/>
      <c r="H12547" s="40"/>
      <c r="I12547" s="10"/>
      <c r="J12547" s="9"/>
      <c r="K12547" s="53"/>
      <c r="L12547" s="54"/>
    </row>
    <row r="12548" spans="3:12">
      <c r="C12548" s="3"/>
      <c r="E12548" s="2"/>
      <c r="H12548" s="40"/>
      <c r="I12548" s="10"/>
      <c r="J12548" s="9"/>
      <c r="K12548" s="53"/>
      <c r="L12548" s="54"/>
    </row>
    <row r="12549" spans="3:12">
      <c r="C12549" s="3"/>
      <c r="E12549" s="2"/>
      <c r="H12549" s="40"/>
      <c r="I12549" s="10"/>
      <c r="J12549" s="9"/>
      <c r="K12549" s="53"/>
      <c r="L12549" s="54"/>
    </row>
    <row r="12550" spans="3:12">
      <c r="C12550" s="3"/>
      <c r="E12550" s="2"/>
      <c r="H12550" s="40"/>
      <c r="I12550" s="10"/>
      <c r="J12550" s="9"/>
      <c r="K12550" s="53"/>
      <c r="L12550" s="54"/>
    </row>
    <row r="12551" spans="3:12">
      <c r="C12551" s="3"/>
      <c r="E12551" s="2"/>
      <c r="H12551" s="40"/>
      <c r="I12551" s="10"/>
      <c r="J12551" s="9"/>
      <c r="K12551" s="53"/>
      <c r="L12551" s="54"/>
    </row>
    <row r="12552" spans="3:12">
      <c r="C12552" s="3"/>
      <c r="E12552" s="2"/>
      <c r="H12552" s="40"/>
      <c r="I12552" s="10"/>
      <c r="J12552" s="9"/>
      <c r="K12552" s="53"/>
      <c r="L12552" s="54"/>
    </row>
    <row r="12553" spans="3:12">
      <c r="C12553" s="3"/>
      <c r="E12553" s="2"/>
      <c r="H12553" s="40"/>
      <c r="I12553" s="10"/>
      <c r="J12553" s="9"/>
      <c r="K12553" s="53"/>
      <c r="L12553" s="54"/>
    </row>
    <row r="12554" spans="3:12">
      <c r="C12554" s="3"/>
      <c r="E12554" s="2"/>
      <c r="H12554" s="40"/>
      <c r="I12554" s="10"/>
      <c r="J12554" s="9"/>
      <c r="K12554" s="53"/>
      <c r="L12554" s="54"/>
    </row>
    <row r="12555" spans="3:12">
      <c r="C12555" s="3"/>
      <c r="E12555" s="2"/>
      <c r="H12555" s="40"/>
      <c r="I12555" s="10"/>
      <c r="J12555" s="9"/>
      <c r="K12555" s="53"/>
      <c r="L12555" s="54"/>
    </row>
    <row r="12556" spans="3:12">
      <c r="C12556" s="3"/>
      <c r="E12556" s="2"/>
      <c r="H12556" s="40"/>
      <c r="I12556" s="10"/>
      <c r="J12556" s="9"/>
      <c r="K12556" s="53"/>
      <c r="L12556" s="54"/>
    </row>
    <row r="12557" spans="3:12">
      <c r="C12557" s="3"/>
      <c r="E12557" s="2"/>
      <c r="H12557" s="40"/>
      <c r="I12557" s="10"/>
      <c r="J12557" s="9"/>
      <c r="K12557" s="53"/>
      <c r="L12557" s="54"/>
    </row>
    <row r="12558" spans="3:12">
      <c r="C12558" s="3"/>
      <c r="E12558" s="2"/>
      <c r="H12558" s="40"/>
      <c r="I12558" s="10"/>
      <c r="J12558" s="9"/>
      <c r="K12558" s="53"/>
      <c r="L12558" s="54"/>
    </row>
    <row r="12559" spans="3:12">
      <c r="C12559" s="3"/>
      <c r="E12559" s="2"/>
      <c r="H12559" s="40"/>
      <c r="I12559" s="10"/>
      <c r="J12559" s="9"/>
      <c r="K12559" s="53"/>
      <c r="L12559" s="54"/>
    </row>
    <row r="12560" spans="3:12">
      <c r="C12560" s="3"/>
      <c r="E12560" s="2"/>
      <c r="H12560" s="40"/>
      <c r="I12560" s="10"/>
      <c r="J12560" s="9"/>
      <c r="K12560" s="53"/>
      <c r="L12560" s="54"/>
    </row>
    <row r="12561" spans="3:12">
      <c r="C12561" s="3"/>
      <c r="E12561" s="2"/>
      <c r="H12561" s="40"/>
      <c r="I12561" s="10"/>
      <c r="J12561" s="9"/>
      <c r="K12561" s="53"/>
      <c r="L12561" s="54"/>
    </row>
    <row r="12562" spans="3:12">
      <c r="C12562" s="3"/>
      <c r="E12562" s="2"/>
      <c r="H12562" s="40"/>
      <c r="I12562" s="10"/>
      <c r="J12562" s="9"/>
      <c r="K12562" s="53"/>
      <c r="L12562" s="54"/>
    </row>
    <row r="12563" spans="3:12">
      <c r="C12563" s="3"/>
      <c r="E12563" s="2"/>
      <c r="H12563" s="40"/>
      <c r="I12563" s="10"/>
      <c r="J12563" s="9"/>
      <c r="K12563" s="53"/>
      <c r="L12563" s="54"/>
    </row>
    <row r="12564" spans="3:12">
      <c r="C12564" s="3"/>
      <c r="E12564" s="2"/>
      <c r="H12564" s="40"/>
      <c r="I12564" s="10"/>
      <c r="J12564" s="9"/>
      <c r="K12564" s="53"/>
      <c r="L12564" s="54"/>
    </row>
    <row r="12565" spans="3:12">
      <c r="C12565" s="3"/>
      <c r="E12565" s="2"/>
      <c r="H12565" s="40"/>
      <c r="I12565" s="10"/>
      <c r="J12565" s="9"/>
      <c r="K12565" s="53"/>
      <c r="L12565" s="54"/>
    </row>
    <row r="12566" spans="3:12">
      <c r="C12566" s="3"/>
      <c r="E12566" s="2"/>
      <c r="H12566" s="40"/>
      <c r="I12566" s="10"/>
      <c r="J12566" s="9"/>
      <c r="K12566" s="53"/>
      <c r="L12566" s="54"/>
    </row>
    <row r="12567" spans="3:12">
      <c r="C12567" s="3"/>
      <c r="E12567" s="2"/>
      <c r="H12567" s="40"/>
      <c r="I12567" s="10"/>
      <c r="J12567" s="9"/>
      <c r="K12567" s="53"/>
      <c r="L12567" s="54"/>
    </row>
    <row r="12568" spans="3:12">
      <c r="C12568" s="3"/>
      <c r="E12568" s="2"/>
      <c r="H12568" s="40"/>
      <c r="I12568" s="10"/>
      <c r="J12568" s="9"/>
      <c r="K12568" s="53"/>
      <c r="L12568" s="54"/>
    </row>
    <row r="12569" spans="3:12">
      <c r="C12569" s="3"/>
      <c r="E12569" s="2"/>
      <c r="H12569" s="40"/>
      <c r="I12569" s="10"/>
      <c r="J12569" s="9"/>
      <c r="K12569" s="53"/>
      <c r="L12569" s="54"/>
    </row>
    <row r="12570" spans="3:12">
      <c r="C12570" s="3"/>
      <c r="E12570" s="2"/>
      <c r="H12570" s="40"/>
      <c r="I12570" s="10"/>
      <c r="J12570" s="9"/>
      <c r="K12570" s="53"/>
      <c r="L12570" s="54"/>
    </row>
    <row r="12571" spans="3:12">
      <c r="C12571" s="3"/>
      <c r="E12571" s="2"/>
      <c r="H12571" s="40"/>
      <c r="I12571" s="10"/>
      <c r="J12571" s="9"/>
      <c r="K12571" s="53"/>
      <c r="L12571" s="54"/>
    </row>
    <row r="12572" spans="3:12">
      <c r="C12572" s="3"/>
      <c r="E12572" s="2"/>
      <c r="H12572" s="40"/>
      <c r="I12572" s="10"/>
      <c r="J12572" s="9"/>
      <c r="K12572" s="53"/>
      <c r="L12572" s="54"/>
    </row>
    <row r="12573" spans="3:12">
      <c r="C12573" s="3"/>
      <c r="E12573" s="2"/>
      <c r="H12573" s="40"/>
      <c r="I12573" s="10"/>
      <c r="J12573" s="9"/>
      <c r="K12573" s="53"/>
      <c r="L12573" s="54"/>
    </row>
    <row r="12574" spans="3:12">
      <c r="C12574" s="3"/>
      <c r="E12574" s="2"/>
      <c r="H12574" s="40"/>
      <c r="I12574" s="10"/>
      <c r="J12574" s="9"/>
      <c r="K12574" s="53"/>
      <c r="L12574" s="54"/>
    </row>
    <row r="12575" spans="3:12">
      <c r="C12575" s="3"/>
      <c r="E12575" s="2"/>
      <c r="H12575" s="40"/>
      <c r="I12575" s="10"/>
      <c r="J12575" s="9"/>
      <c r="K12575" s="53"/>
      <c r="L12575" s="54"/>
    </row>
    <row r="12576" spans="3:12">
      <c r="C12576" s="3"/>
      <c r="E12576" s="2"/>
      <c r="H12576" s="40"/>
      <c r="I12576" s="10"/>
      <c r="J12576" s="9"/>
      <c r="K12576" s="53"/>
      <c r="L12576" s="54"/>
    </row>
    <row r="12577" spans="3:12">
      <c r="C12577" s="3"/>
      <c r="E12577" s="2"/>
      <c r="H12577" s="40"/>
      <c r="I12577" s="10"/>
      <c r="J12577" s="9"/>
      <c r="K12577" s="53"/>
      <c r="L12577" s="54"/>
    </row>
    <row r="12578" spans="3:12">
      <c r="C12578" s="3"/>
      <c r="E12578" s="2"/>
      <c r="H12578" s="40"/>
      <c r="I12578" s="10"/>
      <c r="J12578" s="9"/>
      <c r="K12578" s="53"/>
      <c r="L12578" s="54"/>
    </row>
    <row r="12579" spans="3:12">
      <c r="C12579" s="3"/>
      <c r="E12579" s="2"/>
      <c r="H12579" s="40"/>
      <c r="I12579" s="10"/>
      <c r="J12579" s="9"/>
      <c r="K12579" s="53"/>
      <c r="L12579" s="54"/>
    </row>
    <row r="12580" spans="3:12">
      <c r="C12580" s="3"/>
      <c r="E12580" s="2"/>
      <c r="H12580" s="40"/>
      <c r="I12580" s="10"/>
      <c r="J12580" s="9"/>
      <c r="K12580" s="53"/>
      <c r="L12580" s="54"/>
    </row>
    <row r="12581" spans="3:12">
      <c r="C12581" s="3"/>
      <c r="E12581" s="2"/>
      <c r="H12581" s="40"/>
      <c r="I12581" s="10"/>
      <c r="J12581" s="9"/>
      <c r="K12581" s="53"/>
      <c r="L12581" s="54"/>
    </row>
    <row r="12582" spans="3:12">
      <c r="C12582" s="3"/>
      <c r="E12582" s="2"/>
      <c r="H12582" s="40"/>
      <c r="I12582" s="10"/>
      <c r="J12582" s="9"/>
      <c r="K12582" s="53"/>
      <c r="L12582" s="54"/>
    </row>
    <row r="12583" spans="3:12">
      <c r="C12583" s="3"/>
      <c r="E12583" s="2"/>
      <c r="H12583" s="40"/>
      <c r="I12583" s="10"/>
      <c r="J12583" s="9"/>
      <c r="K12583" s="53"/>
      <c r="L12583" s="54"/>
    </row>
    <row r="12584" spans="3:12">
      <c r="C12584" s="3"/>
      <c r="E12584" s="2"/>
      <c r="H12584" s="40"/>
      <c r="I12584" s="10"/>
      <c r="J12584" s="9"/>
      <c r="K12584" s="53"/>
      <c r="L12584" s="54"/>
    </row>
    <row r="12585" spans="3:12">
      <c r="C12585" s="3"/>
      <c r="E12585" s="2"/>
      <c r="H12585" s="40"/>
      <c r="I12585" s="10"/>
      <c r="J12585" s="9"/>
      <c r="K12585" s="53"/>
      <c r="L12585" s="54"/>
    </row>
    <row r="12586" spans="3:12">
      <c r="C12586" s="3"/>
      <c r="E12586" s="2"/>
      <c r="H12586" s="40"/>
      <c r="I12586" s="10"/>
      <c r="J12586" s="9"/>
      <c r="K12586" s="53"/>
      <c r="L12586" s="54"/>
    </row>
    <row r="12587" spans="3:12">
      <c r="C12587" s="3"/>
      <c r="E12587" s="2"/>
      <c r="H12587" s="40"/>
      <c r="I12587" s="10"/>
      <c r="J12587" s="9"/>
      <c r="K12587" s="53"/>
      <c r="L12587" s="54"/>
    </row>
    <row r="12588" spans="3:12">
      <c r="C12588" s="3"/>
      <c r="E12588" s="2"/>
      <c r="H12588" s="40"/>
      <c r="I12588" s="10"/>
      <c r="J12588" s="9"/>
      <c r="K12588" s="53"/>
      <c r="L12588" s="54"/>
    </row>
    <row r="12589" spans="3:12">
      <c r="C12589" s="3"/>
      <c r="E12589" s="2"/>
      <c r="H12589" s="40"/>
      <c r="I12589" s="10"/>
      <c r="J12589" s="9"/>
      <c r="K12589" s="53"/>
      <c r="L12589" s="54"/>
    </row>
    <row r="12590" spans="3:12">
      <c r="C12590" s="3"/>
      <c r="E12590" s="2"/>
      <c r="H12590" s="40"/>
      <c r="I12590" s="10"/>
      <c r="J12590" s="9"/>
      <c r="K12590" s="53"/>
      <c r="L12590" s="54"/>
    </row>
    <row r="12591" spans="3:12">
      <c r="C12591" s="3"/>
      <c r="E12591" s="2"/>
      <c r="H12591" s="40"/>
      <c r="I12591" s="10"/>
      <c r="J12591" s="9"/>
      <c r="K12591" s="53"/>
      <c r="L12591" s="54"/>
    </row>
    <row r="12592" spans="3:12">
      <c r="C12592" s="3"/>
      <c r="E12592" s="2"/>
      <c r="H12592" s="40"/>
      <c r="I12592" s="10"/>
      <c r="J12592" s="9"/>
      <c r="K12592" s="53"/>
      <c r="L12592" s="54"/>
    </row>
    <row r="12593" spans="3:12">
      <c r="C12593" s="3"/>
      <c r="E12593" s="2"/>
      <c r="H12593" s="40"/>
      <c r="I12593" s="10"/>
      <c r="J12593" s="9"/>
      <c r="K12593" s="53"/>
      <c r="L12593" s="54"/>
    </row>
    <row r="12594" spans="3:12">
      <c r="C12594" s="3"/>
      <c r="E12594" s="2"/>
      <c r="H12594" s="40"/>
      <c r="I12594" s="10"/>
      <c r="J12594" s="9"/>
      <c r="K12594" s="53"/>
      <c r="L12594" s="54"/>
    </row>
    <row r="12595" spans="3:12">
      <c r="C12595" s="3"/>
      <c r="E12595" s="2"/>
      <c r="H12595" s="40"/>
      <c r="I12595" s="10"/>
      <c r="J12595" s="9"/>
      <c r="K12595" s="53"/>
      <c r="L12595" s="54"/>
    </row>
    <row r="12596" spans="3:12">
      <c r="C12596" s="3"/>
      <c r="E12596" s="2"/>
      <c r="H12596" s="40"/>
      <c r="I12596" s="10"/>
      <c r="J12596" s="9"/>
      <c r="K12596" s="53"/>
      <c r="L12596" s="54"/>
    </row>
    <row r="12597" spans="3:12">
      <c r="C12597" s="3"/>
      <c r="E12597" s="2"/>
      <c r="H12597" s="40"/>
      <c r="I12597" s="10"/>
      <c r="J12597" s="9"/>
      <c r="K12597" s="53"/>
      <c r="L12597" s="54"/>
    </row>
    <row r="12598" spans="3:12">
      <c r="C12598" s="3"/>
      <c r="E12598" s="2"/>
      <c r="H12598" s="40"/>
      <c r="I12598" s="10"/>
      <c r="J12598" s="9"/>
      <c r="K12598" s="53"/>
      <c r="L12598" s="54"/>
    </row>
    <row r="12599" spans="3:12">
      <c r="C12599" s="3"/>
      <c r="E12599" s="2"/>
      <c r="H12599" s="40"/>
      <c r="I12599" s="10"/>
      <c r="J12599" s="9"/>
      <c r="K12599" s="53"/>
      <c r="L12599" s="54"/>
    </row>
    <row r="12600" spans="3:12">
      <c r="C12600" s="3"/>
      <c r="E12600" s="2"/>
      <c r="H12600" s="40"/>
      <c r="I12600" s="10"/>
      <c r="J12600" s="9"/>
      <c r="K12600" s="53"/>
      <c r="L12600" s="54"/>
    </row>
    <row r="12601" spans="3:12">
      <c r="C12601" s="3"/>
      <c r="E12601" s="2"/>
      <c r="H12601" s="40"/>
      <c r="I12601" s="10"/>
      <c r="J12601" s="9"/>
      <c r="K12601" s="53"/>
      <c r="L12601" s="54"/>
    </row>
    <row r="12602" spans="3:12">
      <c r="C12602" s="3"/>
      <c r="E12602" s="2"/>
      <c r="H12602" s="40"/>
      <c r="I12602" s="10"/>
      <c r="J12602" s="9"/>
      <c r="K12602" s="53"/>
      <c r="L12602" s="54"/>
    </row>
    <row r="12603" spans="3:12">
      <c r="C12603" s="3"/>
      <c r="E12603" s="2"/>
      <c r="H12603" s="40"/>
      <c r="I12603" s="10"/>
      <c r="J12603" s="9"/>
      <c r="K12603" s="53"/>
      <c r="L12603" s="54"/>
    </row>
    <row r="12604" spans="3:12">
      <c r="C12604" s="3"/>
      <c r="E12604" s="2"/>
      <c r="H12604" s="40"/>
      <c r="I12604" s="10"/>
      <c r="J12604" s="9"/>
      <c r="K12604" s="53"/>
      <c r="L12604" s="54"/>
    </row>
    <row r="12605" spans="3:12">
      <c r="C12605" s="3"/>
      <c r="E12605" s="2"/>
      <c r="H12605" s="40"/>
      <c r="I12605" s="10"/>
      <c r="J12605" s="9"/>
      <c r="K12605" s="53"/>
      <c r="L12605" s="54"/>
    </row>
    <row r="12606" spans="3:12">
      <c r="C12606" s="3"/>
      <c r="E12606" s="2"/>
      <c r="H12606" s="40"/>
      <c r="I12606" s="10"/>
      <c r="J12606" s="9"/>
      <c r="K12606" s="53"/>
      <c r="L12606" s="54"/>
    </row>
    <row r="12607" spans="3:12">
      <c r="C12607" s="3"/>
      <c r="E12607" s="2"/>
      <c r="H12607" s="40"/>
      <c r="I12607" s="10"/>
      <c r="J12607" s="9"/>
      <c r="K12607" s="53"/>
      <c r="L12607" s="54"/>
    </row>
    <row r="12608" spans="3:12">
      <c r="C12608" s="3"/>
      <c r="E12608" s="2"/>
      <c r="H12608" s="40"/>
      <c r="I12608" s="10"/>
      <c r="J12608" s="9"/>
      <c r="K12608" s="53"/>
      <c r="L12608" s="54"/>
    </row>
    <row r="12609" spans="3:12">
      <c r="C12609" s="3"/>
      <c r="E12609" s="2"/>
      <c r="H12609" s="40"/>
      <c r="I12609" s="10"/>
      <c r="J12609" s="9"/>
      <c r="K12609" s="53"/>
      <c r="L12609" s="54"/>
    </row>
    <row r="12610" spans="3:12">
      <c r="C12610" s="3"/>
      <c r="E12610" s="2"/>
      <c r="H12610" s="40"/>
      <c r="I12610" s="10"/>
      <c r="J12610" s="9"/>
      <c r="K12610" s="53"/>
      <c r="L12610" s="54"/>
    </row>
    <row r="12611" spans="3:12">
      <c r="C12611" s="3"/>
      <c r="E12611" s="2"/>
      <c r="H12611" s="40"/>
      <c r="I12611" s="10"/>
      <c r="J12611" s="9"/>
      <c r="K12611" s="53"/>
      <c r="L12611" s="54"/>
    </row>
    <row r="12612" spans="3:12">
      <c r="C12612" s="3"/>
      <c r="E12612" s="2"/>
      <c r="H12612" s="40"/>
      <c r="I12612" s="10"/>
      <c r="J12612" s="9"/>
      <c r="K12612" s="53"/>
      <c r="L12612" s="54"/>
    </row>
    <row r="12613" spans="3:12">
      <c r="C12613" s="3"/>
      <c r="E12613" s="2"/>
      <c r="H12613" s="40"/>
      <c r="I12613" s="10"/>
      <c r="J12613" s="9"/>
      <c r="K12613" s="53"/>
      <c r="L12613" s="54"/>
    </row>
    <row r="12614" spans="3:12">
      <c r="C12614" s="3"/>
      <c r="E12614" s="2"/>
      <c r="H12614" s="40"/>
      <c r="I12614" s="10"/>
      <c r="J12614" s="9"/>
      <c r="K12614" s="53"/>
      <c r="L12614" s="54"/>
    </row>
    <row r="12615" spans="3:12">
      <c r="C12615" s="3"/>
      <c r="E12615" s="2"/>
      <c r="H12615" s="40"/>
      <c r="I12615" s="10"/>
      <c r="J12615" s="9"/>
      <c r="K12615" s="53"/>
      <c r="L12615" s="54"/>
    </row>
    <row r="12616" spans="3:12">
      <c r="C12616" s="3"/>
      <c r="E12616" s="2"/>
      <c r="H12616" s="40"/>
      <c r="I12616" s="10"/>
      <c r="J12616" s="9"/>
      <c r="K12616" s="53"/>
      <c r="L12616" s="54"/>
    </row>
    <row r="12617" spans="3:12">
      <c r="C12617" s="3"/>
      <c r="E12617" s="2"/>
      <c r="H12617" s="40"/>
      <c r="I12617" s="10"/>
      <c r="J12617" s="9"/>
      <c r="K12617" s="53"/>
      <c r="L12617" s="54"/>
    </row>
    <row r="12618" spans="3:12">
      <c r="C12618" s="3"/>
      <c r="E12618" s="2"/>
      <c r="H12618" s="40"/>
      <c r="I12618" s="10"/>
      <c r="J12618" s="9"/>
      <c r="K12618" s="53"/>
      <c r="L12618" s="54"/>
    </row>
    <row r="12619" spans="3:12">
      <c r="C12619" s="3"/>
      <c r="E12619" s="2"/>
      <c r="H12619" s="40"/>
      <c r="I12619" s="10"/>
      <c r="J12619" s="9"/>
      <c r="K12619" s="53"/>
      <c r="L12619" s="54"/>
    </row>
    <row r="12620" spans="3:12">
      <c r="C12620" s="3"/>
      <c r="E12620" s="2"/>
      <c r="H12620" s="40"/>
      <c r="I12620" s="10"/>
      <c r="J12620" s="9"/>
      <c r="K12620" s="53"/>
      <c r="L12620" s="54"/>
    </row>
    <row r="12621" spans="3:12">
      <c r="C12621" s="3"/>
      <c r="E12621" s="2"/>
      <c r="H12621" s="40"/>
      <c r="I12621" s="10"/>
      <c r="J12621" s="9"/>
      <c r="K12621" s="53"/>
      <c r="L12621" s="54"/>
    </row>
    <row r="12622" spans="3:12">
      <c r="C12622" s="3"/>
      <c r="E12622" s="2"/>
      <c r="H12622" s="40"/>
      <c r="I12622" s="10"/>
      <c r="J12622" s="9"/>
      <c r="K12622" s="53"/>
      <c r="L12622" s="54"/>
    </row>
    <row r="12623" spans="3:12">
      <c r="C12623" s="3"/>
      <c r="E12623" s="2"/>
      <c r="H12623" s="40"/>
      <c r="I12623" s="10"/>
      <c r="J12623" s="9"/>
      <c r="K12623" s="53"/>
      <c r="L12623" s="54"/>
    </row>
    <row r="12624" spans="3:12">
      <c r="C12624" s="3"/>
      <c r="E12624" s="2"/>
      <c r="H12624" s="40"/>
      <c r="I12624" s="10"/>
      <c r="J12624" s="9"/>
      <c r="K12624" s="53"/>
      <c r="L12624" s="54"/>
    </row>
    <row r="12625" spans="3:12">
      <c r="C12625" s="3"/>
      <c r="E12625" s="2"/>
      <c r="H12625" s="40"/>
      <c r="I12625" s="10"/>
      <c r="J12625" s="9"/>
      <c r="K12625" s="53"/>
      <c r="L12625" s="54"/>
    </row>
    <row r="12626" spans="3:12">
      <c r="C12626" s="3"/>
      <c r="E12626" s="2"/>
      <c r="H12626" s="40"/>
      <c r="I12626" s="10"/>
      <c r="J12626" s="9"/>
      <c r="K12626" s="53"/>
      <c r="L12626" s="54"/>
    </row>
    <row r="12627" spans="3:12">
      <c r="C12627" s="3"/>
      <c r="E12627" s="2"/>
      <c r="H12627" s="40"/>
      <c r="I12627" s="10"/>
      <c r="J12627" s="9"/>
      <c r="K12627" s="53"/>
      <c r="L12627" s="54"/>
    </row>
    <row r="12628" spans="3:12">
      <c r="C12628" s="3"/>
      <c r="E12628" s="2"/>
      <c r="H12628" s="40"/>
      <c r="I12628" s="10"/>
      <c r="J12628" s="9"/>
      <c r="K12628" s="53"/>
      <c r="L12628" s="54"/>
    </row>
    <row r="12629" spans="3:12">
      <c r="C12629" s="3"/>
      <c r="E12629" s="2"/>
      <c r="H12629" s="40"/>
      <c r="I12629" s="10"/>
      <c r="J12629" s="9"/>
      <c r="K12629" s="53"/>
      <c r="L12629" s="54"/>
    </row>
    <row r="12630" spans="3:12">
      <c r="C12630" s="3"/>
      <c r="E12630" s="2"/>
      <c r="H12630" s="40"/>
      <c r="I12630" s="10"/>
      <c r="J12630" s="9"/>
      <c r="K12630" s="53"/>
      <c r="L12630" s="54"/>
    </row>
    <row r="12631" spans="3:12">
      <c r="C12631" s="3"/>
      <c r="E12631" s="2"/>
      <c r="H12631" s="40"/>
      <c r="I12631" s="10"/>
      <c r="J12631" s="9"/>
      <c r="K12631" s="53"/>
      <c r="L12631" s="54"/>
    </row>
    <row r="12632" spans="3:12">
      <c r="C12632" s="3"/>
      <c r="E12632" s="2"/>
      <c r="H12632" s="40"/>
      <c r="I12632" s="10"/>
      <c r="J12632" s="9"/>
      <c r="K12632" s="53"/>
      <c r="L12632" s="54"/>
    </row>
    <row r="12633" spans="3:12">
      <c r="C12633" s="3"/>
      <c r="E12633" s="2"/>
      <c r="H12633" s="40"/>
      <c r="I12633" s="10"/>
      <c r="J12633" s="9"/>
      <c r="K12633" s="53"/>
      <c r="L12633" s="54"/>
    </row>
    <row r="12634" spans="3:12">
      <c r="C12634" s="3"/>
      <c r="E12634" s="2"/>
      <c r="H12634" s="40"/>
      <c r="I12634" s="10"/>
      <c r="J12634" s="9"/>
      <c r="K12634" s="53"/>
      <c r="L12634" s="54"/>
    </row>
    <row r="12635" spans="3:12">
      <c r="C12635" s="3"/>
      <c r="E12635" s="2"/>
      <c r="H12635" s="40"/>
      <c r="I12635" s="10"/>
      <c r="J12635" s="9"/>
      <c r="K12635" s="53"/>
      <c r="L12635" s="54"/>
    </row>
    <row r="12636" spans="3:12">
      <c r="C12636" s="3"/>
      <c r="E12636" s="2"/>
      <c r="H12636" s="40"/>
      <c r="I12636" s="10"/>
      <c r="J12636" s="9"/>
      <c r="K12636" s="53"/>
      <c r="L12636" s="54"/>
    </row>
    <row r="12637" spans="3:12">
      <c r="C12637" s="3"/>
      <c r="E12637" s="2"/>
      <c r="H12637" s="40"/>
      <c r="I12637" s="10"/>
      <c r="J12637" s="9"/>
      <c r="K12637" s="53"/>
      <c r="L12637" s="54"/>
    </row>
    <row r="12638" spans="3:12">
      <c r="C12638" s="3"/>
      <c r="E12638" s="2"/>
      <c r="H12638" s="40"/>
      <c r="I12638" s="10"/>
      <c r="J12638" s="9"/>
      <c r="K12638" s="53"/>
      <c r="L12638" s="54"/>
    </row>
    <row r="12639" spans="3:12">
      <c r="C12639" s="3"/>
      <c r="E12639" s="2"/>
      <c r="H12639" s="40"/>
      <c r="I12639" s="10"/>
      <c r="J12639" s="9"/>
      <c r="K12639" s="53"/>
      <c r="L12639" s="54"/>
    </row>
    <row r="12640" spans="3:12">
      <c r="C12640" s="3"/>
      <c r="E12640" s="2"/>
      <c r="H12640" s="40"/>
      <c r="I12640" s="10"/>
      <c r="J12640" s="9"/>
      <c r="K12640" s="53"/>
      <c r="L12640" s="54"/>
    </row>
    <row r="12641" spans="3:12">
      <c r="C12641" s="3"/>
      <c r="E12641" s="2"/>
      <c r="H12641" s="40"/>
      <c r="I12641" s="10"/>
      <c r="J12641" s="9"/>
      <c r="K12641" s="53"/>
      <c r="L12641" s="54"/>
    </row>
    <row r="12642" spans="3:12">
      <c r="C12642" s="3"/>
      <c r="E12642" s="2"/>
      <c r="H12642" s="40"/>
      <c r="I12642" s="10"/>
      <c r="J12642" s="9"/>
      <c r="K12642" s="53"/>
      <c r="L12642" s="54"/>
    </row>
    <row r="12643" spans="3:12">
      <c r="C12643" s="3"/>
      <c r="E12643" s="2"/>
      <c r="H12643" s="40"/>
      <c r="I12643" s="10"/>
      <c r="J12643" s="9"/>
      <c r="K12643" s="53"/>
      <c r="L12643" s="54"/>
    </row>
    <row r="12644" spans="3:12">
      <c r="C12644" s="3"/>
      <c r="E12644" s="2"/>
      <c r="H12644" s="40"/>
      <c r="I12644" s="10"/>
      <c r="J12644" s="9"/>
      <c r="K12644" s="53"/>
      <c r="L12644" s="54"/>
    </row>
    <row r="12645" spans="3:12">
      <c r="C12645" s="3"/>
      <c r="E12645" s="2"/>
      <c r="H12645" s="40"/>
      <c r="I12645" s="10"/>
      <c r="J12645" s="9"/>
      <c r="K12645" s="53"/>
      <c r="L12645" s="54"/>
    </row>
    <row r="12646" spans="3:12">
      <c r="C12646" s="3"/>
      <c r="E12646" s="2"/>
      <c r="H12646" s="40"/>
      <c r="I12646" s="10"/>
      <c r="J12646" s="9"/>
      <c r="K12646" s="53"/>
      <c r="L12646" s="54"/>
    </row>
    <row r="12647" spans="3:12">
      <c r="C12647" s="3"/>
      <c r="E12647" s="2"/>
      <c r="H12647" s="40"/>
      <c r="I12647" s="10"/>
      <c r="J12647" s="9"/>
      <c r="K12647" s="53"/>
      <c r="L12647" s="54"/>
    </row>
    <row r="12648" spans="3:12">
      <c r="C12648" s="3"/>
      <c r="E12648" s="2"/>
      <c r="H12648" s="40"/>
      <c r="I12648" s="10"/>
      <c r="J12648" s="9"/>
      <c r="K12648" s="53"/>
      <c r="L12648" s="54"/>
    </row>
    <row r="12649" spans="3:12">
      <c r="C12649" s="3"/>
      <c r="E12649" s="2"/>
      <c r="H12649" s="40"/>
      <c r="I12649" s="10"/>
      <c r="J12649" s="9"/>
      <c r="K12649" s="53"/>
      <c r="L12649" s="54"/>
    </row>
    <row r="12650" spans="3:12">
      <c r="C12650" s="3"/>
      <c r="E12650" s="2"/>
      <c r="H12650" s="40"/>
      <c r="I12650" s="10"/>
      <c r="J12650" s="9"/>
      <c r="K12650" s="53"/>
      <c r="L12650" s="54"/>
    </row>
    <row r="12651" spans="3:12">
      <c r="C12651" s="3"/>
      <c r="E12651" s="2"/>
      <c r="H12651" s="40"/>
      <c r="I12651" s="10"/>
      <c r="J12651" s="9"/>
      <c r="K12651" s="53"/>
      <c r="L12651" s="54"/>
    </row>
    <row r="12652" spans="3:12">
      <c r="C12652" s="3"/>
      <c r="E12652" s="2"/>
      <c r="H12652" s="40"/>
      <c r="I12652" s="10"/>
      <c r="J12652" s="9"/>
      <c r="K12652" s="53"/>
      <c r="L12652" s="54"/>
    </row>
    <row r="12653" spans="3:12">
      <c r="C12653" s="3"/>
      <c r="E12653" s="2"/>
      <c r="H12653" s="40"/>
      <c r="I12653" s="10"/>
      <c r="J12653" s="9"/>
      <c r="K12653" s="53"/>
      <c r="L12653" s="54"/>
    </row>
    <row r="12654" spans="3:12">
      <c r="C12654" s="3"/>
      <c r="E12654" s="2"/>
      <c r="H12654" s="40"/>
      <c r="I12654" s="10"/>
      <c r="J12654" s="9"/>
      <c r="K12654" s="53"/>
      <c r="L12654" s="54"/>
    </row>
    <row r="12655" spans="3:12">
      <c r="C12655" s="3"/>
      <c r="E12655" s="2"/>
      <c r="H12655" s="40"/>
      <c r="I12655" s="10"/>
      <c r="J12655" s="9"/>
      <c r="K12655" s="53"/>
      <c r="L12655" s="54"/>
    </row>
    <row r="12656" spans="3:12">
      <c r="C12656" s="3"/>
      <c r="E12656" s="2"/>
      <c r="H12656" s="40"/>
      <c r="I12656" s="10"/>
      <c r="J12656" s="9"/>
      <c r="K12656" s="53"/>
      <c r="L12656" s="54"/>
    </row>
    <row r="12657" spans="3:12">
      <c r="C12657" s="3"/>
      <c r="E12657" s="2"/>
      <c r="H12657" s="40"/>
      <c r="I12657" s="10"/>
      <c r="J12657" s="9"/>
      <c r="K12657" s="53"/>
      <c r="L12657" s="54"/>
    </row>
    <row r="12658" spans="3:12">
      <c r="C12658" s="3"/>
      <c r="E12658" s="2"/>
      <c r="H12658" s="40"/>
      <c r="I12658" s="10"/>
      <c r="J12658" s="9"/>
      <c r="K12658" s="53"/>
      <c r="L12658" s="54"/>
    </row>
    <row r="12659" spans="3:12">
      <c r="C12659" s="3"/>
      <c r="E12659" s="2"/>
      <c r="H12659" s="40"/>
      <c r="I12659" s="10"/>
      <c r="J12659" s="9"/>
      <c r="K12659" s="53"/>
      <c r="L12659" s="54"/>
    </row>
    <row r="12660" spans="3:12">
      <c r="C12660" s="3"/>
      <c r="E12660" s="2"/>
      <c r="H12660" s="40"/>
      <c r="I12660" s="10"/>
      <c r="J12660" s="9"/>
      <c r="K12660" s="53"/>
      <c r="L12660" s="54"/>
    </row>
    <row r="12661" spans="3:12">
      <c r="C12661" s="3"/>
      <c r="E12661" s="2"/>
      <c r="H12661" s="40"/>
      <c r="I12661" s="10"/>
      <c r="J12661" s="9"/>
      <c r="K12661" s="53"/>
      <c r="L12661" s="54"/>
    </row>
    <row r="12662" spans="3:12">
      <c r="C12662" s="3"/>
      <c r="E12662" s="2"/>
      <c r="H12662" s="40"/>
      <c r="I12662" s="10"/>
      <c r="J12662" s="9"/>
      <c r="K12662" s="53"/>
      <c r="L12662" s="54"/>
    </row>
    <row r="12663" spans="3:12">
      <c r="C12663" s="3"/>
      <c r="E12663" s="2"/>
      <c r="H12663" s="40"/>
      <c r="I12663" s="10"/>
      <c r="J12663" s="9"/>
      <c r="K12663" s="53"/>
      <c r="L12663" s="54"/>
    </row>
    <row r="12664" spans="3:12">
      <c r="C12664" s="3"/>
      <c r="E12664" s="2"/>
      <c r="H12664" s="40"/>
      <c r="I12664" s="10"/>
      <c r="J12664" s="9"/>
      <c r="K12664" s="53"/>
      <c r="L12664" s="54"/>
    </row>
    <row r="12665" spans="3:12">
      <c r="C12665" s="3"/>
      <c r="E12665" s="2"/>
      <c r="H12665" s="40"/>
      <c r="I12665" s="10"/>
      <c r="J12665" s="9"/>
      <c r="K12665" s="53"/>
      <c r="L12665" s="54"/>
    </row>
    <row r="12666" spans="3:12">
      <c r="C12666" s="3"/>
      <c r="E12666" s="2"/>
      <c r="H12666" s="40"/>
      <c r="I12666" s="10"/>
      <c r="J12666" s="9"/>
      <c r="K12666" s="53"/>
      <c r="L12666" s="54"/>
    </row>
    <row r="12667" spans="3:12">
      <c r="C12667" s="3"/>
      <c r="E12667" s="2"/>
      <c r="H12667" s="40"/>
      <c r="I12667" s="10"/>
      <c r="J12667" s="9"/>
      <c r="K12667" s="53"/>
      <c r="L12667" s="54"/>
    </row>
    <row r="12668" spans="3:12">
      <c r="C12668" s="3"/>
      <c r="E12668" s="2"/>
      <c r="H12668" s="40"/>
      <c r="I12668" s="10"/>
      <c r="J12668" s="9"/>
      <c r="K12668" s="53"/>
      <c r="L12668" s="54"/>
    </row>
    <row r="12669" spans="3:12">
      <c r="C12669" s="3"/>
      <c r="E12669" s="2"/>
      <c r="H12669" s="40"/>
      <c r="I12669" s="10"/>
      <c r="J12669" s="9"/>
      <c r="K12669" s="53"/>
      <c r="L12669" s="54"/>
    </row>
    <row r="12670" spans="3:12">
      <c r="C12670" s="3"/>
      <c r="E12670" s="2"/>
      <c r="H12670" s="40"/>
      <c r="I12670" s="10"/>
      <c r="J12670" s="9"/>
      <c r="K12670" s="53"/>
      <c r="L12670" s="54"/>
    </row>
    <row r="12671" spans="3:12">
      <c r="C12671" s="3"/>
      <c r="E12671" s="2"/>
      <c r="H12671" s="40"/>
      <c r="I12671" s="10"/>
      <c r="J12671" s="9"/>
      <c r="K12671" s="53"/>
      <c r="L12671" s="54"/>
    </row>
    <row r="12672" spans="3:12">
      <c r="C12672" s="3"/>
      <c r="E12672" s="2"/>
      <c r="H12672" s="40"/>
      <c r="I12672" s="10"/>
      <c r="J12672" s="9"/>
      <c r="K12672" s="53"/>
      <c r="L12672" s="54"/>
    </row>
    <row r="12673" spans="3:12">
      <c r="C12673" s="3"/>
      <c r="E12673" s="2"/>
      <c r="H12673" s="40"/>
      <c r="I12673" s="10"/>
      <c r="J12673" s="9"/>
      <c r="K12673" s="53"/>
      <c r="L12673" s="54"/>
    </row>
    <row r="12674" spans="3:12">
      <c r="C12674" s="3"/>
      <c r="E12674" s="2"/>
      <c r="H12674" s="40"/>
      <c r="I12674" s="10"/>
      <c r="J12674" s="9"/>
      <c r="K12674" s="53"/>
      <c r="L12674" s="54"/>
    </row>
    <row r="12675" spans="3:12">
      <c r="C12675" s="3"/>
      <c r="E12675" s="2"/>
      <c r="H12675" s="40"/>
      <c r="I12675" s="10"/>
      <c r="J12675" s="9"/>
      <c r="K12675" s="53"/>
      <c r="L12675" s="54"/>
    </row>
    <row r="12676" spans="3:12">
      <c r="C12676" s="3"/>
      <c r="E12676" s="2"/>
      <c r="H12676" s="40"/>
      <c r="I12676" s="10"/>
      <c r="J12676" s="9"/>
      <c r="K12676" s="53"/>
      <c r="L12676" s="54"/>
    </row>
    <row r="12677" spans="3:12">
      <c r="C12677" s="3"/>
      <c r="E12677" s="2"/>
      <c r="H12677" s="40"/>
      <c r="I12677" s="10"/>
      <c r="J12677" s="9"/>
      <c r="K12677" s="53"/>
      <c r="L12677" s="54"/>
    </row>
    <row r="12678" spans="3:12">
      <c r="C12678" s="3"/>
      <c r="E12678" s="2"/>
      <c r="H12678" s="40"/>
      <c r="I12678" s="10"/>
      <c r="J12678" s="9"/>
      <c r="K12678" s="53"/>
      <c r="L12678" s="54"/>
    </row>
    <row r="12679" spans="3:12">
      <c r="C12679" s="3"/>
      <c r="E12679" s="2"/>
      <c r="H12679" s="40"/>
      <c r="I12679" s="10"/>
      <c r="J12679" s="9"/>
      <c r="K12679" s="53"/>
      <c r="L12679" s="54"/>
    </row>
    <row r="12680" spans="3:12">
      <c r="C12680" s="3"/>
      <c r="E12680" s="2"/>
      <c r="H12680" s="40"/>
      <c r="I12680" s="10"/>
      <c r="J12680" s="9"/>
      <c r="K12680" s="53"/>
      <c r="L12680" s="54"/>
    </row>
    <row r="12681" spans="3:12">
      <c r="C12681" s="3"/>
      <c r="E12681" s="2"/>
      <c r="H12681" s="40"/>
      <c r="I12681" s="10"/>
      <c r="J12681" s="9"/>
      <c r="K12681" s="53"/>
      <c r="L12681" s="54"/>
    </row>
    <row r="12682" spans="3:12">
      <c r="C12682" s="3"/>
      <c r="E12682" s="2"/>
      <c r="H12682" s="40"/>
      <c r="I12682" s="10"/>
      <c r="J12682" s="9"/>
      <c r="K12682" s="53"/>
      <c r="L12682" s="54"/>
    </row>
    <row r="12683" spans="3:12">
      <c r="C12683" s="3"/>
      <c r="E12683" s="2"/>
      <c r="H12683" s="40"/>
      <c r="I12683" s="10"/>
      <c r="J12683" s="9"/>
      <c r="K12683" s="53"/>
      <c r="L12683" s="54"/>
    </row>
    <row r="12684" spans="3:12">
      <c r="C12684" s="3"/>
      <c r="E12684" s="2"/>
      <c r="H12684" s="40"/>
      <c r="I12684" s="10"/>
      <c r="J12684" s="9"/>
      <c r="K12684" s="53"/>
      <c r="L12684" s="54"/>
    </row>
    <row r="12685" spans="3:12">
      <c r="C12685" s="3"/>
      <c r="E12685" s="2"/>
      <c r="H12685" s="40"/>
      <c r="I12685" s="10"/>
      <c r="J12685" s="9"/>
      <c r="K12685" s="53"/>
      <c r="L12685" s="54"/>
    </row>
    <row r="12686" spans="3:12">
      <c r="C12686" s="3"/>
      <c r="E12686" s="2"/>
      <c r="H12686" s="40"/>
      <c r="I12686" s="10"/>
      <c r="J12686" s="9"/>
      <c r="K12686" s="53"/>
      <c r="L12686" s="54"/>
    </row>
    <row r="12687" spans="3:12">
      <c r="C12687" s="3"/>
      <c r="E12687" s="2"/>
      <c r="H12687" s="40"/>
      <c r="I12687" s="10"/>
      <c r="J12687" s="9"/>
      <c r="K12687" s="53"/>
      <c r="L12687" s="54"/>
    </row>
    <row r="12688" spans="3:12">
      <c r="C12688" s="3"/>
      <c r="E12688" s="2"/>
      <c r="H12688" s="40"/>
      <c r="I12688" s="10"/>
      <c r="J12688" s="9"/>
      <c r="K12688" s="53"/>
      <c r="L12688" s="54"/>
    </row>
    <row r="12689" spans="3:12">
      <c r="C12689" s="3"/>
      <c r="E12689" s="2"/>
      <c r="H12689" s="40"/>
      <c r="I12689" s="10"/>
      <c r="J12689" s="9"/>
      <c r="K12689" s="53"/>
      <c r="L12689" s="54"/>
    </row>
    <row r="12690" spans="3:12">
      <c r="C12690" s="3"/>
      <c r="E12690" s="2"/>
      <c r="H12690" s="40"/>
      <c r="I12690" s="10"/>
      <c r="J12690" s="9"/>
      <c r="K12690" s="53"/>
      <c r="L12690" s="54"/>
    </row>
    <row r="12691" spans="3:12">
      <c r="C12691" s="3"/>
      <c r="E12691" s="2"/>
      <c r="H12691" s="40"/>
      <c r="I12691" s="10"/>
      <c r="J12691" s="9"/>
      <c r="K12691" s="53"/>
      <c r="L12691" s="54"/>
    </row>
    <row r="12692" spans="3:12">
      <c r="C12692" s="3"/>
      <c r="E12692" s="2"/>
      <c r="H12692" s="40"/>
      <c r="I12692" s="10"/>
      <c r="J12692" s="9"/>
      <c r="K12692" s="53"/>
      <c r="L12692" s="54"/>
    </row>
    <row r="12693" spans="3:12">
      <c r="C12693" s="3"/>
      <c r="E12693" s="2"/>
      <c r="H12693" s="40"/>
      <c r="I12693" s="10"/>
      <c r="J12693" s="9"/>
      <c r="K12693" s="53"/>
      <c r="L12693" s="54"/>
    </row>
    <row r="12694" spans="3:12">
      <c r="C12694" s="3"/>
      <c r="E12694" s="2"/>
      <c r="H12694" s="40"/>
      <c r="I12694" s="10"/>
      <c r="J12694" s="9"/>
      <c r="K12694" s="53"/>
      <c r="L12694" s="54"/>
    </row>
    <row r="12695" spans="3:12">
      <c r="C12695" s="3"/>
      <c r="E12695" s="2"/>
      <c r="H12695" s="40"/>
      <c r="I12695" s="10"/>
      <c r="J12695" s="9"/>
      <c r="K12695" s="53"/>
      <c r="L12695" s="54"/>
    </row>
    <row r="12696" spans="3:12">
      <c r="C12696" s="3"/>
      <c r="E12696" s="2"/>
      <c r="H12696" s="40"/>
      <c r="I12696" s="10"/>
      <c r="J12696" s="9"/>
      <c r="K12696" s="53"/>
      <c r="L12696" s="54"/>
    </row>
    <row r="12697" spans="3:12">
      <c r="C12697" s="3"/>
      <c r="E12697" s="2"/>
      <c r="H12697" s="40"/>
      <c r="I12697" s="10"/>
      <c r="J12697" s="9"/>
      <c r="K12697" s="53"/>
      <c r="L12697" s="54"/>
    </row>
    <row r="12698" spans="3:12">
      <c r="C12698" s="3"/>
      <c r="E12698" s="2"/>
      <c r="H12698" s="40"/>
      <c r="I12698" s="10"/>
      <c r="J12698" s="9"/>
      <c r="K12698" s="53"/>
      <c r="L12698" s="54"/>
    </row>
    <row r="12699" spans="3:12">
      <c r="C12699" s="3"/>
      <c r="E12699" s="2"/>
      <c r="H12699" s="40"/>
      <c r="I12699" s="10"/>
      <c r="J12699" s="9"/>
      <c r="K12699" s="53"/>
      <c r="L12699" s="54"/>
    </row>
    <row r="12700" spans="3:12">
      <c r="C12700" s="3"/>
      <c r="E12700" s="2"/>
      <c r="H12700" s="40"/>
      <c r="I12700" s="10"/>
      <c r="J12700" s="9"/>
      <c r="K12700" s="53"/>
      <c r="L12700" s="54"/>
    </row>
    <row r="12701" spans="3:12">
      <c r="C12701" s="3"/>
      <c r="E12701" s="2"/>
      <c r="H12701" s="40"/>
      <c r="I12701" s="10"/>
      <c r="J12701" s="9"/>
      <c r="K12701" s="53"/>
      <c r="L12701" s="54"/>
    </row>
    <row r="12702" spans="3:12">
      <c r="C12702" s="3"/>
      <c r="E12702" s="2"/>
      <c r="H12702" s="40"/>
      <c r="I12702" s="10"/>
      <c r="J12702" s="9"/>
      <c r="K12702" s="53"/>
      <c r="L12702" s="54"/>
    </row>
    <row r="12703" spans="3:12">
      <c r="C12703" s="3"/>
      <c r="E12703" s="2"/>
      <c r="H12703" s="40"/>
      <c r="I12703" s="10"/>
      <c r="J12703" s="9"/>
      <c r="K12703" s="53"/>
      <c r="L12703" s="54"/>
    </row>
    <row r="12704" spans="3:12">
      <c r="C12704" s="3"/>
      <c r="E12704" s="2"/>
      <c r="H12704" s="40"/>
      <c r="I12704" s="10"/>
      <c r="J12704" s="9"/>
      <c r="K12704" s="53"/>
      <c r="L12704" s="54"/>
    </row>
    <row r="12705" spans="3:12">
      <c r="C12705" s="3"/>
      <c r="E12705" s="2"/>
      <c r="H12705" s="40"/>
      <c r="I12705" s="10"/>
      <c r="J12705" s="9"/>
      <c r="K12705" s="53"/>
      <c r="L12705" s="54"/>
    </row>
    <row r="12706" spans="3:12">
      <c r="C12706" s="3"/>
      <c r="E12706" s="2"/>
      <c r="H12706" s="40"/>
      <c r="I12706" s="10"/>
      <c r="J12706" s="9"/>
      <c r="K12706" s="53"/>
      <c r="L12706" s="54"/>
    </row>
    <row r="12707" spans="3:12">
      <c r="C12707" s="3"/>
      <c r="E12707" s="2"/>
      <c r="H12707" s="40"/>
      <c r="I12707" s="10"/>
      <c r="J12707" s="9"/>
      <c r="K12707" s="53"/>
      <c r="L12707" s="54"/>
    </row>
    <row r="12708" spans="3:12">
      <c r="C12708" s="3"/>
      <c r="E12708" s="2"/>
      <c r="H12708" s="40"/>
      <c r="I12708" s="10"/>
      <c r="J12708" s="9"/>
      <c r="K12708" s="53"/>
      <c r="L12708" s="54"/>
    </row>
    <row r="12709" spans="3:12">
      <c r="C12709" s="3"/>
      <c r="E12709" s="2"/>
      <c r="H12709" s="40"/>
      <c r="I12709" s="10"/>
      <c r="J12709" s="9"/>
      <c r="K12709" s="53"/>
      <c r="L12709" s="54"/>
    </row>
    <row r="12710" spans="3:12">
      <c r="C12710" s="3"/>
      <c r="E12710" s="2"/>
      <c r="H12710" s="40"/>
      <c r="I12710" s="10"/>
      <c r="J12710" s="9"/>
      <c r="K12710" s="53"/>
      <c r="L12710" s="54"/>
    </row>
    <row r="12711" spans="3:12">
      <c r="C12711" s="3"/>
      <c r="E12711" s="2"/>
      <c r="H12711" s="40"/>
      <c r="I12711" s="10"/>
      <c r="J12711" s="9"/>
      <c r="K12711" s="53"/>
      <c r="L12711" s="54"/>
    </row>
    <row r="12712" spans="3:12">
      <c r="C12712" s="3"/>
      <c r="E12712" s="2"/>
      <c r="H12712" s="40"/>
      <c r="I12712" s="10"/>
      <c r="J12712" s="9"/>
      <c r="K12712" s="53"/>
      <c r="L12712" s="54"/>
    </row>
    <row r="12713" spans="3:12">
      <c r="C12713" s="3"/>
      <c r="E12713" s="2"/>
      <c r="H12713" s="40"/>
      <c r="I12713" s="10"/>
      <c r="J12713" s="9"/>
      <c r="K12713" s="53"/>
      <c r="L12713" s="54"/>
    </row>
    <row r="12714" spans="3:12">
      <c r="C12714" s="3"/>
      <c r="E12714" s="2"/>
      <c r="H12714" s="40"/>
      <c r="I12714" s="10"/>
      <c r="J12714" s="9"/>
      <c r="K12714" s="53"/>
      <c r="L12714" s="54"/>
    </row>
    <row r="12715" spans="3:12">
      <c r="C12715" s="3"/>
      <c r="E12715" s="2"/>
      <c r="H12715" s="40"/>
      <c r="I12715" s="10"/>
      <c r="J12715" s="9"/>
      <c r="K12715" s="53"/>
      <c r="L12715" s="54"/>
    </row>
    <row r="12716" spans="3:12">
      <c r="C12716" s="3"/>
      <c r="E12716" s="2"/>
      <c r="H12716" s="40"/>
      <c r="I12716" s="10"/>
      <c r="J12716" s="9"/>
      <c r="K12716" s="53"/>
      <c r="L12716" s="54"/>
    </row>
    <row r="12717" spans="3:12">
      <c r="C12717" s="3"/>
      <c r="E12717" s="2"/>
      <c r="H12717" s="40"/>
      <c r="I12717" s="10"/>
      <c r="J12717" s="9"/>
      <c r="K12717" s="53"/>
      <c r="L12717" s="54"/>
    </row>
    <row r="12718" spans="3:12">
      <c r="C12718" s="3"/>
      <c r="E12718" s="2"/>
      <c r="H12718" s="40"/>
      <c r="I12718" s="10"/>
      <c r="J12718" s="9"/>
      <c r="K12718" s="53"/>
      <c r="L12718" s="54"/>
    </row>
    <row r="12719" spans="3:12">
      <c r="C12719" s="3"/>
      <c r="E12719" s="2"/>
      <c r="H12719" s="40"/>
      <c r="I12719" s="10"/>
      <c r="J12719" s="9"/>
      <c r="K12719" s="53"/>
      <c r="L12719" s="54"/>
    </row>
    <row r="12720" spans="3:12">
      <c r="C12720" s="3"/>
      <c r="E12720" s="2"/>
      <c r="H12720" s="40"/>
      <c r="I12720" s="10"/>
      <c r="J12720" s="9"/>
      <c r="K12720" s="53"/>
      <c r="L12720" s="54"/>
    </row>
    <row r="12721" spans="3:12">
      <c r="C12721" s="3"/>
      <c r="E12721" s="2"/>
      <c r="H12721" s="40"/>
      <c r="I12721" s="10"/>
      <c r="J12721" s="9"/>
      <c r="K12721" s="53"/>
      <c r="L12721" s="54"/>
    </row>
    <row r="12722" spans="3:12">
      <c r="C12722" s="3"/>
      <c r="E12722" s="2"/>
      <c r="H12722" s="40"/>
      <c r="I12722" s="10"/>
      <c r="J12722" s="9"/>
      <c r="K12722" s="53"/>
      <c r="L12722" s="54"/>
    </row>
    <row r="12723" spans="3:12">
      <c r="C12723" s="3"/>
      <c r="E12723" s="2"/>
      <c r="H12723" s="40"/>
      <c r="I12723" s="10"/>
      <c r="J12723" s="9"/>
      <c r="K12723" s="53"/>
      <c r="L12723" s="54"/>
    </row>
    <row r="12724" spans="3:12">
      <c r="C12724" s="3"/>
      <c r="E12724" s="2"/>
      <c r="H12724" s="40"/>
      <c r="I12724" s="10"/>
      <c r="J12724" s="9"/>
      <c r="K12724" s="53"/>
      <c r="L12724" s="54"/>
    </row>
    <row r="12725" spans="3:12">
      <c r="C12725" s="3"/>
      <c r="E12725" s="2"/>
      <c r="H12725" s="40"/>
      <c r="I12725" s="10"/>
      <c r="J12725" s="9"/>
      <c r="K12725" s="53"/>
      <c r="L12725" s="54"/>
    </row>
    <row r="12726" spans="3:12">
      <c r="C12726" s="3"/>
      <c r="E12726" s="2"/>
      <c r="H12726" s="40"/>
      <c r="I12726" s="10"/>
      <c r="J12726" s="9"/>
      <c r="K12726" s="53"/>
      <c r="L12726" s="54"/>
    </row>
    <row r="12727" spans="3:12">
      <c r="C12727" s="3"/>
      <c r="E12727" s="2"/>
      <c r="H12727" s="40"/>
      <c r="I12727" s="10"/>
      <c r="J12727" s="9"/>
      <c r="K12727" s="53"/>
      <c r="L12727" s="54"/>
    </row>
    <row r="12728" spans="3:12">
      <c r="C12728" s="3"/>
      <c r="E12728" s="2"/>
      <c r="H12728" s="40"/>
      <c r="I12728" s="10"/>
      <c r="J12728" s="9"/>
      <c r="K12728" s="53"/>
      <c r="L12728" s="54"/>
    </row>
    <row r="12729" spans="3:12">
      <c r="C12729" s="3"/>
      <c r="E12729" s="2"/>
      <c r="H12729" s="40"/>
      <c r="I12729" s="10"/>
      <c r="J12729" s="9"/>
      <c r="K12729" s="53"/>
      <c r="L12729" s="54"/>
    </row>
    <row r="12730" spans="3:12">
      <c r="C12730" s="3"/>
      <c r="E12730" s="2"/>
      <c r="H12730" s="40"/>
      <c r="I12730" s="10"/>
      <c r="J12730" s="9"/>
      <c r="K12730" s="53"/>
      <c r="L12730" s="54"/>
    </row>
    <row r="12731" spans="3:12">
      <c r="C12731" s="3"/>
      <c r="E12731" s="2"/>
      <c r="H12731" s="40"/>
      <c r="I12731" s="10"/>
      <c r="J12731" s="9"/>
      <c r="K12731" s="53"/>
      <c r="L12731" s="54"/>
    </row>
    <row r="12732" spans="3:12">
      <c r="C12732" s="3"/>
      <c r="E12732" s="2"/>
      <c r="H12732" s="40"/>
      <c r="I12732" s="10"/>
      <c r="J12732" s="9"/>
      <c r="K12732" s="53"/>
      <c r="L12732" s="54"/>
    </row>
    <row r="12733" spans="3:12">
      <c r="C12733" s="3"/>
      <c r="E12733" s="2"/>
      <c r="H12733" s="40"/>
      <c r="I12733" s="10"/>
      <c r="J12733" s="9"/>
      <c r="K12733" s="53"/>
      <c r="L12733" s="54"/>
    </row>
    <row r="12734" spans="3:12">
      <c r="C12734" s="3"/>
      <c r="E12734" s="2"/>
      <c r="H12734" s="40"/>
      <c r="I12734" s="10"/>
      <c r="J12734" s="9"/>
      <c r="K12734" s="53"/>
      <c r="L12734" s="54"/>
    </row>
    <row r="12735" spans="3:12">
      <c r="C12735" s="3"/>
      <c r="E12735" s="2"/>
      <c r="H12735" s="40"/>
      <c r="I12735" s="10"/>
      <c r="J12735" s="9"/>
      <c r="K12735" s="53"/>
      <c r="L12735" s="54"/>
    </row>
    <row r="12736" spans="3:12">
      <c r="C12736" s="3"/>
      <c r="E12736" s="2"/>
      <c r="H12736" s="40"/>
      <c r="I12736" s="10"/>
      <c r="J12736" s="9"/>
      <c r="K12736" s="53"/>
      <c r="L12736" s="54"/>
    </row>
    <row r="12737" spans="3:12">
      <c r="C12737" s="3"/>
      <c r="E12737" s="2"/>
      <c r="H12737" s="40"/>
      <c r="I12737" s="10"/>
      <c r="J12737" s="9"/>
      <c r="K12737" s="53"/>
      <c r="L12737" s="54"/>
    </row>
    <row r="12738" spans="3:12">
      <c r="C12738" s="3"/>
      <c r="E12738" s="2"/>
      <c r="H12738" s="40"/>
      <c r="I12738" s="10"/>
      <c r="J12738" s="9"/>
      <c r="K12738" s="53"/>
      <c r="L12738" s="54"/>
    </row>
    <row r="12739" spans="3:12">
      <c r="C12739" s="3"/>
      <c r="E12739" s="2"/>
      <c r="H12739" s="40"/>
      <c r="I12739" s="10"/>
      <c r="J12739" s="9"/>
      <c r="K12739" s="53"/>
      <c r="L12739" s="54"/>
    </row>
    <row r="12740" spans="3:12">
      <c r="C12740" s="3"/>
      <c r="E12740" s="2"/>
      <c r="H12740" s="40"/>
      <c r="I12740" s="10"/>
      <c r="J12740" s="9"/>
      <c r="K12740" s="53"/>
      <c r="L12740" s="54"/>
    </row>
    <row r="12741" spans="3:12">
      <c r="C12741" s="3"/>
      <c r="E12741" s="2"/>
      <c r="H12741" s="40"/>
      <c r="I12741" s="10"/>
      <c r="J12741" s="9"/>
      <c r="K12741" s="53"/>
      <c r="L12741" s="54"/>
    </row>
    <row r="12742" spans="3:12">
      <c r="C12742" s="3"/>
      <c r="E12742" s="2"/>
      <c r="H12742" s="40"/>
      <c r="I12742" s="10"/>
      <c r="J12742" s="9"/>
      <c r="K12742" s="53"/>
      <c r="L12742" s="54"/>
    </row>
    <row r="12743" spans="3:12">
      <c r="C12743" s="3"/>
      <c r="E12743" s="2"/>
      <c r="H12743" s="40"/>
      <c r="I12743" s="10"/>
      <c r="J12743" s="9"/>
      <c r="K12743" s="53"/>
      <c r="L12743" s="54"/>
    </row>
    <row r="12744" spans="3:12">
      <c r="C12744" s="3"/>
      <c r="E12744" s="2"/>
      <c r="H12744" s="40"/>
      <c r="I12744" s="10"/>
      <c r="J12744" s="9"/>
      <c r="K12744" s="53"/>
      <c r="L12744" s="54"/>
    </row>
    <row r="12745" spans="3:12">
      <c r="C12745" s="3"/>
      <c r="E12745" s="2"/>
      <c r="H12745" s="40"/>
      <c r="I12745" s="10"/>
      <c r="J12745" s="9"/>
      <c r="K12745" s="53"/>
      <c r="L12745" s="54"/>
    </row>
    <row r="12746" spans="3:12">
      <c r="C12746" s="3"/>
      <c r="E12746" s="2"/>
      <c r="H12746" s="40"/>
      <c r="I12746" s="10"/>
      <c r="J12746" s="9"/>
      <c r="K12746" s="53"/>
      <c r="L12746" s="54"/>
    </row>
    <row r="12747" spans="3:12">
      <c r="C12747" s="3"/>
      <c r="E12747" s="2"/>
      <c r="H12747" s="40"/>
      <c r="I12747" s="10"/>
      <c r="J12747" s="9"/>
      <c r="K12747" s="53"/>
      <c r="L12747" s="54"/>
    </row>
    <row r="12748" spans="3:12">
      <c r="C12748" s="3"/>
      <c r="E12748" s="2"/>
      <c r="H12748" s="40"/>
      <c r="I12748" s="10"/>
      <c r="J12748" s="9"/>
      <c r="K12748" s="53"/>
      <c r="L12748" s="54"/>
    </row>
    <row r="12749" spans="3:12">
      <c r="C12749" s="3"/>
      <c r="E12749" s="2"/>
      <c r="H12749" s="40"/>
      <c r="I12749" s="10"/>
      <c r="J12749" s="9"/>
      <c r="K12749" s="53"/>
      <c r="L12749" s="54"/>
    </row>
    <row r="12750" spans="3:12">
      <c r="C12750" s="3"/>
      <c r="E12750" s="2"/>
      <c r="H12750" s="40"/>
      <c r="I12750" s="10"/>
      <c r="J12750" s="9"/>
      <c r="K12750" s="53"/>
      <c r="L12750" s="54"/>
    </row>
    <row r="12751" spans="3:12">
      <c r="C12751" s="3"/>
      <c r="E12751" s="2"/>
      <c r="H12751" s="40"/>
      <c r="I12751" s="10"/>
      <c r="J12751" s="9"/>
      <c r="K12751" s="53"/>
      <c r="L12751" s="54"/>
    </row>
    <row r="12752" spans="3:12">
      <c r="C12752" s="3"/>
      <c r="E12752" s="2"/>
      <c r="H12752" s="40"/>
      <c r="I12752" s="10"/>
      <c r="J12752" s="9"/>
      <c r="K12752" s="53"/>
      <c r="L12752" s="54"/>
    </row>
    <row r="12753" spans="3:12">
      <c r="C12753" s="3"/>
      <c r="E12753" s="2"/>
      <c r="H12753" s="40"/>
      <c r="I12753" s="10"/>
      <c r="J12753" s="9"/>
      <c r="K12753" s="53"/>
      <c r="L12753" s="54"/>
    </row>
    <row r="12754" spans="3:12">
      <c r="C12754" s="3"/>
      <c r="E12754" s="2"/>
      <c r="H12754" s="40"/>
      <c r="I12754" s="10"/>
      <c r="J12754" s="9"/>
      <c r="K12754" s="53"/>
      <c r="L12754" s="54"/>
    </row>
    <row r="12755" spans="3:12">
      <c r="C12755" s="3"/>
      <c r="E12755" s="2"/>
      <c r="H12755" s="40"/>
      <c r="I12755" s="10"/>
      <c r="J12755" s="9"/>
      <c r="K12755" s="53"/>
      <c r="L12755" s="54"/>
    </row>
    <row r="12756" spans="3:12">
      <c r="C12756" s="3"/>
      <c r="E12756" s="2"/>
      <c r="H12756" s="40"/>
      <c r="I12756" s="10"/>
      <c r="J12756" s="9"/>
      <c r="K12756" s="53"/>
      <c r="L12756" s="54"/>
    </row>
    <row r="12757" spans="3:12">
      <c r="C12757" s="3"/>
      <c r="E12757" s="2"/>
      <c r="H12757" s="40"/>
      <c r="I12757" s="10"/>
      <c r="J12757" s="9"/>
      <c r="K12757" s="53"/>
      <c r="L12757" s="54"/>
    </row>
    <row r="12758" spans="3:12">
      <c r="C12758" s="3"/>
      <c r="E12758" s="2"/>
      <c r="H12758" s="40"/>
      <c r="I12758" s="10"/>
      <c r="J12758" s="9"/>
      <c r="K12758" s="53"/>
      <c r="L12758" s="54"/>
    </row>
    <row r="12759" spans="3:12">
      <c r="C12759" s="3"/>
      <c r="E12759" s="2"/>
      <c r="H12759" s="40"/>
      <c r="I12759" s="10"/>
      <c r="J12759" s="9"/>
      <c r="K12759" s="53"/>
      <c r="L12759" s="54"/>
    </row>
    <row r="12760" spans="3:12">
      <c r="C12760" s="3"/>
      <c r="E12760" s="2"/>
      <c r="H12760" s="40"/>
      <c r="I12760" s="10"/>
      <c r="J12760" s="9"/>
      <c r="K12760" s="53"/>
      <c r="L12760" s="54"/>
    </row>
    <row r="12761" spans="3:12">
      <c r="C12761" s="3"/>
      <c r="E12761" s="2"/>
      <c r="H12761" s="40"/>
      <c r="I12761" s="10"/>
      <c r="J12761" s="9"/>
      <c r="K12761" s="53"/>
      <c r="L12761" s="54"/>
    </row>
    <row r="12762" spans="3:12">
      <c r="C12762" s="3"/>
      <c r="E12762" s="2"/>
      <c r="H12762" s="40"/>
      <c r="I12762" s="10"/>
      <c r="J12762" s="9"/>
      <c r="K12762" s="53"/>
      <c r="L12762" s="54"/>
    </row>
    <row r="12763" spans="3:12">
      <c r="C12763" s="3"/>
      <c r="E12763" s="2"/>
      <c r="H12763" s="40"/>
      <c r="I12763" s="10"/>
      <c r="J12763" s="9"/>
      <c r="K12763" s="53"/>
      <c r="L12763" s="54"/>
    </row>
    <row r="12764" spans="3:12">
      <c r="C12764" s="3"/>
      <c r="E12764" s="2"/>
      <c r="H12764" s="40"/>
      <c r="I12764" s="10"/>
      <c r="J12764" s="9"/>
      <c r="K12764" s="53"/>
      <c r="L12764" s="54"/>
    </row>
    <row r="12765" spans="3:12">
      <c r="C12765" s="3"/>
      <c r="E12765" s="2"/>
      <c r="H12765" s="40"/>
      <c r="I12765" s="10"/>
      <c r="J12765" s="9"/>
      <c r="K12765" s="53"/>
      <c r="L12765" s="54"/>
    </row>
    <row r="12766" spans="3:12">
      <c r="C12766" s="3"/>
      <c r="E12766" s="2"/>
      <c r="H12766" s="40"/>
      <c r="I12766" s="10"/>
      <c r="J12766" s="9"/>
      <c r="K12766" s="53"/>
      <c r="L12766" s="54"/>
    </row>
    <row r="12767" spans="3:12">
      <c r="C12767" s="3"/>
      <c r="E12767" s="2"/>
      <c r="H12767" s="40"/>
      <c r="I12767" s="10"/>
      <c r="J12767" s="9"/>
      <c r="K12767" s="53"/>
      <c r="L12767" s="54"/>
    </row>
    <row r="12768" spans="3:12">
      <c r="C12768" s="3"/>
      <c r="E12768" s="2"/>
      <c r="H12768" s="40"/>
      <c r="I12768" s="10"/>
      <c r="J12768" s="9"/>
      <c r="K12768" s="53"/>
      <c r="L12768" s="54"/>
    </row>
    <row r="12769" spans="3:12">
      <c r="C12769" s="3"/>
      <c r="E12769" s="2"/>
      <c r="H12769" s="40"/>
      <c r="I12769" s="10"/>
      <c r="J12769" s="9"/>
      <c r="K12769" s="53"/>
      <c r="L12769" s="54"/>
    </row>
    <row r="12770" spans="3:12">
      <c r="C12770" s="3"/>
      <c r="E12770" s="2"/>
      <c r="H12770" s="40"/>
      <c r="I12770" s="10"/>
      <c r="J12770" s="9"/>
      <c r="K12770" s="53"/>
      <c r="L12770" s="54"/>
    </row>
    <row r="12771" spans="3:12">
      <c r="C12771" s="3"/>
      <c r="E12771" s="2"/>
      <c r="H12771" s="40"/>
      <c r="I12771" s="10"/>
      <c r="J12771" s="9"/>
      <c r="K12771" s="53"/>
      <c r="L12771" s="54"/>
    </row>
    <row r="12772" spans="3:12">
      <c r="C12772" s="3"/>
      <c r="E12772" s="2"/>
      <c r="H12772" s="40"/>
      <c r="I12772" s="10"/>
      <c r="J12772" s="9"/>
      <c r="K12772" s="53"/>
      <c r="L12772" s="54"/>
    </row>
    <row r="12773" spans="3:12">
      <c r="C12773" s="3"/>
      <c r="E12773" s="2"/>
      <c r="H12773" s="40"/>
      <c r="I12773" s="10"/>
      <c r="J12773" s="9"/>
      <c r="K12773" s="53"/>
      <c r="L12773" s="54"/>
    </row>
    <row r="12774" spans="3:12">
      <c r="C12774" s="3"/>
      <c r="E12774" s="2"/>
      <c r="H12774" s="40"/>
      <c r="I12774" s="10"/>
      <c r="J12774" s="9"/>
      <c r="K12774" s="53"/>
      <c r="L12774" s="54"/>
    </row>
    <row r="12775" spans="3:12">
      <c r="C12775" s="3"/>
      <c r="E12775" s="2"/>
      <c r="H12775" s="40"/>
      <c r="I12775" s="10"/>
      <c r="J12775" s="9"/>
      <c r="K12775" s="53"/>
      <c r="L12775" s="54"/>
    </row>
    <row r="12776" spans="3:12">
      <c r="C12776" s="3"/>
      <c r="E12776" s="2"/>
      <c r="H12776" s="40"/>
      <c r="I12776" s="10"/>
      <c r="J12776" s="9"/>
      <c r="K12776" s="53"/>
      <c r="L12776" s="54"/>
    </row>
    <row r="12777" spans="3:12">
      <c r="C12777" s="3"/>
      <c r="E12777" s="2"/>
      <c r="H12777" s="40"/>
      <c r="I12777" s="10"/>
      <c r="J12777" s="9"/>
      <c r="K12777" s="53"/>
      <c r="L12777" s="54"/>
    </row>
    <row r="12778" spans="3:12">
      <c r="C12778" s="3"/>
      <c r="E12778" s="2"/>
      <c r="H12778" s="40"/>
      <c r="I12778" s="10"/>
      <c r="J12778" s="9"/>
      <c r="K12778" s="53"/>
      <c r="L12778" s="54"/>
    </row>
    <row r="12779" spans="3:12">
      <c r="C12779" s="3"/>
      <c r="E12779" s="2"/>
      <c r="H12779" s="40"/>
      <c r="I12779" s="10"/>
      <c r="J12779" s="9"/>
      <c r="K12779" s="53"/>
      <c r="L12779" s="54"/>
    </row>
    <row r="12780" spans="3:12">
      <c r="C12780" s="3"/>
      <c r="E12780" s="2"/>
      <c r="H12780" s="40"/>
      <c r="I12780" s="10"/>
      <c r="J12780" s="9"/>
      <c r="K12780" s="53"/>
      <c r="L12780" s="54"/>
    </row>
    <row r="12781" spans="3:12">
      <c r="C12781" s="3"/>
      <c r="E12781" s="2"/>
      <c r="H12781" s="40"/>
      <c r="I12781" s="10"/>
      <c r="J12781" s="9"/>
      <c r="K12781" s="53"/>
      <c r="L12781" s="54"/>
    </row>
    <row r="12782" spans="3:12">
      <c r="C12782" s="3"/>
      <c r="E12782" s="2"/>
      <c r="H12782" s="40"/>
      <c r="I12782" s="10"/>
      <c r="J12782" s="9"/>
      <c r="K12782" s="53"/>
      <c r="L12782" s="54"/>
    </row>
    <row r="12783" spans="3:12">
      <c r="C12783" s="3"/>
      <c r="E12783" s="2"/>
      <c r="H12783" s="40"/>
      <c r="I12783" s="10"/>
      <c r="J12783" s="9"/>
      <c r="K12783" s="53"/>
      <c r="L12783" s="54"/>
    </row>
    <row r="12784" spans="3:12">
      <c r="C12784" s="3"/>
      <c r="E12784" s="2"/>
      <c r="H12784" s="40"/>
      <c r="I12784" s="10"/>
      <c r="J12784" s="9"/>
      <c r="K12784" s="53"/>
      <c r="L12784" s="54"/>
    </row>
    <row r="12785" spans="3:12">
      <c r="C12785" s="3"/>
      <c r="E12785" s="2"/>
      <c r="H12785" s="40"/>
      <c r="I12785" s="10"/>
      <c r="J12785" s="9"/>
      <c r="K12785" s="53"/>
      <c r="L12785" s="54"/>
    </row>
    <row r="12786" spans="3:12">
      <c r="C12786" s="3"/>
      <c r="E12786" s="2"/>
      <c r="H12786" s="40"/>
      <c r="I12786" s="10"/>
      <c r="J12786" s="9"/>
      <c r="K12786" s="53"/>
      <c r="L12786" s="54"/>
    </row>
    <row r="12787" spans="3:12">
      <c r="C12787" s="3"/>
      <c r="E12787" s="2"/>
      <c r="H12787" s="40"/>
      <c r="I12787" s="10"/>
      <c r="J12787" s="9"/>
      <c r="K12787" s="53"/>
      <c r="L12787" s="54"/>
    </row>
    <row r="12788" spans="3:12">
      <c r="C12788" s="3"/>
      <c r="E12788" s="2"/>
      <c r="H12788" s="40"/>
      <c r="I12788" s="10"/>
      <c r="J12788" s="9"/>
      <c r="K12788" s="53"/>
      <c r="L12788" s="54"/>
    </row>
    <row r="12789" spans="3:12">
      <c r="C12789" s="3"/>
      <c r="E12789" s="2"/>
      <c r="H12789" s="40"/>
      <c r="I12789" s="10"/>
      <c r="J12789" s="9"/>
      <c r="K12789" s="53"/>
      <c r="L12789" s="54"/>
    </row>
    <row r="12790" spans="3:12">
      <c r="C12790" s="3"/>
      <c r="E12790" s="2"/>
      <c r="H12790" s="40"/>
      <c r="I12790" s="10"/>
      <c r="J12790" s="9"/>
      <c r="K12790" s="53"/>
      <c r="L12790" s="54"/>
    </row>
    <row r="12791" spans="3:12">
      <c r="C12791" s="3"/>
      <c r="E12791" s="2"/>
      <c r="H12791" s="40"/>
      <c r="I12791" s="10"/>
      <c r="J12791" s="9"/>
      <c r="K12791" s="53"/>
      <c r="L12791" s="54"/>
    </row>
    <row r="12792" spans="3:12">
      <c r="C12792" s="3"/>
      <c r="E12792" s="2"/>
      <c r="H12792" s="40"/>
      <c r="I12792" s="10"/>
      <c r="J12792" s="9"/>
      <c r="K12792" s="53"/>
      <c r="L12792" s="54"/>
    </row>
    <row r="12793" spans="3:12">
      <c r="C12793" s="3"/>
      <c r="E12793" s="2"/>
      <c r="H12793" s="40"/>
      <c r="I12793" s="10"/>
      <c r="J12793" s="9"/>
      <c r="K12793" s="53"/>
      <c r="L12793" s="54"/>
    </row>
    <row r="12794" spans="3:12">
      <c r="C12794" s="3"/>
      <c r="E12794" s="2"/>
      <c r="H12794" s="40"/>
      <c r="I12794" s="10"/>
      <c r="J12794" s="9"/>
      <c r="K12794" s="53"/>
      <c r="L12794" s="54"/>
    </row>
    <row r="12795" spans="3:12">
      <c r="C12795" s="3"/>
      <c r="E12795" s="2"/>
      <c r="H12795" s="40"/>
      <c r="I12795" s="10"/>
      <c r="J12795" s="9"/>
      <c r="K12795" s="53"/>
      <c r="L12795" s="54"/>
    </row>
    <row r="12796" spans="3:12">
      <c r="C12796" s="3"/>
      <c r="E12796" s="2"/>
      <c r="H12796" s="40"/>
      <c r="I12796" s="10"/>
      <c r="J12796" s="9"/>
      <c r="K12796" s="53"/>
      <c r="L12796" s="54"/>
    </row>
    <row r="12797" spans="3:12">
      <c r="C12797" s="3"/>
      <c r="E12797" s="2"/>
      <c r="H12797" s="40"/>
      <c r="I12797" s="10"/>
      <c r="J12797" s="9"/>
      <c r="K12797" s="53"/>
      <c r="L12797" s="54"/>
    </row>
    <row r="12798" spans="3:12">
      <c r="C12798" s="3"/>
      <c r="E12798" s="2"/>
      <c r="H12798" s="40"/>
      <c r="I12798" s="10"/>
      <c r="J12798" s="9"/>
      <c r="K12798" s="53"/>
      <c r="L12798" s="54"/>
    </row>
    <row r="12799" spans="3:12">
      <c r="C12799" s="3"/>
      <c r="E12799" s="2"/>
      <c r="H12799" s="40"/>
      <c r="I12799" s="10"/>
      <c r="J12799" s="9"/>
      <c r="K12799" s="53"/>
      <c r="L12799" s="54"/>
    </row>
    <row r="12800" spans="3:12">
      <c r="C12800" s="3"/>
      <c r="E12800" s="2"/>
      <c r="H12800" s="40"/>
      <c r="I12800" s="10"/>
      <c r="J12800" s="9"/>
      <c r="K12800" s="53"/>
      <c r="L12800" s="54"/>
    </row>
    <row r="12801" spans="3:12">
      <c r="C12801" s="3"/>
      <c r="E12801" s="2"/>
      <c r="H12801" s="40"/>
      <c r="I12801" s="10"/>
      <c r="J12801" s="9"/>
      <c r="K12801" s="53"/>
      <c r="L12801" s="54"/>
    </row>
    <row r="12802" spans="3:12">
      <c r="C12802" s="3"/>
      <c r="E12802" s="2"/>
      <c r="H12802" s="40"/>
      <c r="I12802" s="10"/>
      <c r="J12802" s="9"/>
      <c r="K12802" s="53"/>
      <c r="L12802" s="54"/>
    </row>
    <row r="12803" spans="3:12">
      <c r="C12803" s="3"/>
      <c r="E12803" s="2"/>
      <c r="H12803" s="40"/>
      <c r="I12803" s="10"/>
      <c r="J12803" s="9"/>
      <c r="K12803" s="53"/>
      <c r="L12803" s="54"/>
    </row>
    <row r="12804" spans="3:12">
      <c r="C12804" s="3"/>
      <c r="E12804" s="2"/>
      <c r="H12804" s="40"/>
      <c r="I12804" s="10"/>
      <c r="J12804" s="9"/>
      <c r="K12804" s="53"/>
      <c r="L12804" s="54"/>
    </row>
    <row r="12805" spans="3:12">
      <c r="C12805" s="3"/>
      <c r="E12805" s="2"/>
      <c r="H12805" s="40"/>
      <c r="I12805" s="10"/>
      <c r="J12805" s="9"/>
      <c r="K12805" s="53"/>
      <c r="L12805" s="54"/>
    </row>
    <row r="12806" spans="3:12">
      <c r="C12806" s="3"/>
      <c r="E12806" s="2"/>
      <c r="H12806" s="40"/>
      <c r="I12806" s="10"/>
      <c r="J12806" s="9"/>
      <c r="K12806" s="53"/>
      <c r="L12806" s="54"/>
    </row>
    <row r="12807" spans="3:12">
      <c r="C12807" s="3"/>
      <c r="E12807" s="2"/>
      <c r="H12807" s="40"/>
      <c r="I12807" s="10"/>
      <c r="J12807" s="9"/>
      <c r="K12807" s="53"/>
      <c r="L12807" s="54"/>
    </row>
    <row r="12808" spans="3:12">
      <c r="C12808" s="3"/>
      <c r="E12808" s="2"/>
      <c r="H12808" s="40"/>
      <c r="I12808" s="10"/>
      <c r="J12808" s="9"/>
      <c r="K12808" s="53"/>
      <c r="L12808" s="54"/>
    </row>
    <row r="12809" spans="3:12">
      <c r="C12809" s="3"/>
      <c r="E12809" s="2"/>
      <c r="H12809" s="40"/>
      <c r="I12809" s="10"/>
      <c r="J12809" s="9"/>
      <c r="K12809" s="53"/>
      <c r="L12809" s="54"/>
    </row>
    <row r="12810" spans="3:12">
      <c r="C12810" s="3"/>
      <c r="E12810" s="2"/>
      <c r="H12810" s="40"/>
      <c r="I12810" s="10"/>
      <c r="J12810" s="9"/>
      <c r="K12810" s="53"/>
      <c r="L12810" s="54"/>
    </row>
    <row r="12811" spans="3:12">
      <c r="C12811" s="3"/>
      <c r="E12811" s="2"/>
      <c r="H12811" s="40"/>
      <c r="I12811" s="10"/>
      <c r="J12811" s="9"/>
      <c r="K12811" s="53"/>
      <c r="L12811" s="54"/>
    </row>
    <row r="12812" spans="3:12">
      <c r="C12812" s="3"/>
      <c r="E12812" s="2"/>
      <c r="H12812" s="40"/>
      <c r="I12812" s="10"/>
      <c r="J12812" s="9"/>
      <c r="K12812" s="53"/>
      <c r="L12812" s="54"/>
    </row>
    <row r="12813" spans="3:12">
      <c r="C12813" s="3"/>
      <c r="E12813" s="2"/>
      <c r="H12813" s="40"/>
      <c r="I12813" s="10"/>
      <c r="J12813" s="9"/>
      <c r="K12813" s="53"/>
      <c r="L12813" s="54"/>
    </row>
    <row r="12814" spans="3:12">
      <c r="C12814" s="3"/>
      <c r="E12814" s="2"/>
      <c r="H12814" s="40"/>
      <c r="I12814" s="10"/>
      <c r="J12814" s="9"/>
      <c r="K12814" s="53"/>
      <c r="L12814" s="54"/>
    </row>
    <row r="12815" spans="3:12">
      <c r="C12815" s="3"/>
      <c r="E12815" s="2"/>
      <c r="H12815" s="40"/>
      <c r="I12815" s="10"/>
      <c r="J12815" s="9"/>
      <c r="K12815" s="53"/>
      <c r="L12815" s="54"/>
    </row>
    <row r="12816" spans="3:12">
      <c r="C12816" s="3"/>
      <c r="E12816" s="2"/>
      <c r="H12816" s="40"/>
      <c r="I12816" s="10"/>
      <c r="J12816" s="9"/>
      <c r="K12816" s="53"/>
      <c r="L12816" s="54"/>
    </row>
    <row r="12817" spans="3:12">
      <c r="C12817" s="3"/>
      <c r="E12817" s="2"/>
      <c r="H12817" s="40"/>
      <c r="I12817" s="10"/>
      <c r="J12817" s="9"/>
      <c r="K12817" s="53"/>
      <c r="L12817" s="54"/>
    </row>
    <row r="12818" spans="3:12">
      <c r="C12818" s="3"/>
      <c r="E12818" s="2"/>
      <c r="H12818" s="40"/>
      <c r="I12818" s="10"/>
      <c r="J12818" s="9"/>
      <c r="K12818" s="53"/>
      <c r="L12818" s="54"/>
    </row>
    <row r="12819" spans="3:12">
      <c r="C12819" s="3"/>
      <c r="E12819" s="2"/>
      <c r="H12819" s="40"/>
      <c r="I12819" s="10"/>
      <c r="J12819" s="9"/>
      <c r="K12819" s="53"/>
      <c r="L12819" s="54"/>
    </row>
    <row r="12820" spans="3:12">
      <c r="C12820" s="3"/>
      <c r="E12820" s="2"/>
      <c r="H12820" s="40"/>
      <c r="I12820" s="10"/>
      <c r="J12820" s="9"/>
      <c r="K12820" s="53"/>
      <c r="L12820" s="54"/>
    </row>
    <row r="12821" spans="3:12">
      <c r="C12821" s="3"/>
      <c r="E12821" s="2"/>
      <c r="H12821" s="40"/>
      <c r="I12821" s="10"/>
      <c r="J12821" s="9"/>
      <c r="K12821" s="53"/>
      <c r="L12821" s="54"/>
    </row>
    <row r="12822" spans="3:12">
      <c r="C12822" s="3"/>
      <c r="E12822" s="2"/>
      <c r="H12822" s="40"/>
      <c r="I12822" s="10"/>
      <c r="J12822" s="9"/>
      <c r="K12822" s="53"/>
      <c r="L12822" s="54"/>
    </row>
    <row r="12823" spans="3:12">
      <c r="C12823" s="3"/>
      <c r="E12823" s="2"/>
      <c r="H12823" s="40"/>
      <c r="I12823" s="10"/>
      <c r="J12823" s="9"/>
      <c r="K12823" s="53"/>
      <c r="L12823" s="54"/>
    </row>
    <row r="12824" spans="3:12">
      <c r="C12824" s="3"/>
      <c r="E12824" s="2"/>
      <c r="H12824" s="40"/>
      <c r="I12824" s="10"/>
      <c r="J12824" s="9"/>
      <c r="K12824" s="53"/>
      <c r="L12824" s="54"/>
    </row>
    <row r="12825" spans="3:12">
      <c r="C12825" s="3"/>
      <c r="E12825" s="2"/>
      <c r="H12825" s="40"/>
      <c r="I12825" s="10"/>
      <c r="J12825" s="9"/>
      <c r="K12825" s="53"/>
      <c r="L12825" s="54"/>
    </row>
    <row r="12826" spans="3:12">
      <c r="C12826" s="3"/>
      <c r="E12826" s="2"/>
      <c r="H12826" s="40"/>
      <c r="I12826" s="10"/>
      <c r="J12826" s="9"/>
      <c r="K12826" s="53"/>
      <c r="L12826" s="54"/>
    </row>
    <row r="12827" spans="3:12">
      <c r="C12827" s="3"/>
      <c r="E12827" s="2"/>
      <c r="H12827" s="40"/>
      <c r="I12827" s="10"/>
      <c r="J12827" s="9"/>
      <c r="K12827" s="53"/>
      <c r="L12827" s="54"/>
    </row>
    <row r="12828" spans="3:12">
      <c r="C12828" s="3"/>
      <c r="E12828" s="2"/>
      <c r="H12828" s="40"/>
      <c r="I12828" s="10"/>
      <c r="J12828" s="9"/>
      <c r="K12828" s="53"/>
      <c r="L12828" s="54"/>
    </row>
    <row r="12829" spans="3:12">
      <c r="C12829" s="3"/>
      <c r="E12829" s="2"/>
      <c r="H12829" s="40"/>
      <c r="I12829" s="10"/>
      <c r="J12829" s="9"/>
      <c r="K12829" s="53"/>
      <c r="L12829" s="54"/>
    </row>
    <row r="12830" spans="3:12">
      <c r="C12830" s="3"/>
      <c r="E12830" s="2"/>
      <c r="H12830" s="40"/>
      <c r="I12830" s="10"/>
      <c r="J12830" s="9"/>
      <c r="K12830" s="53"/>
      <c r="L12830" s="54"/>
    </row>
    <row r="12831" spans="3:12">
      <c r="C12831" s="3"/>
      <c r="E12831" s="2"/>
      <c r="H12831" s="40"/>
      <c r="I12831" s="10"/>
      <c r="J12831" s="9"/>
      <c r="K12831" s="53"/>
      <c r="L12831" s="54"/>
    </row>
    <row r="12832" spans="3:12">
      <c r="C12832" s="3"/>
      <c r="E12832" s="2"/>
      <c r="H12832" s="40"/>
      <c r="I12832" s="10"/>
      <c r="J12832" s="9"/>
      <c r="K12832" s="53"/>
      <c r="L12832" s="54"/>
    </row>
    <row r="12833" spans="3:12">
      <c r="C12833" s="3"/>
      <c r="E12833" s="2"/>
      <c r="H12833" s="40"/>
      <c r="I12833" s="10"/>
      <c r="J12833" s="9"/>
      <c r="K12833" s="53"/>
      <c r="L12833" s="54"/>
    </row>
    <row r="12834" spans="3:12">
      <c r="C12834" s="3"/>
      <c r="E12834" s="2"/>
      <c r="H12834" s="40"/>
      <c r="I12834" s="10"/>
      <c r="J12834" s="9"/>
      <c r="K12834" s="53"/>
      <c r="L12834" s="54"/>
    </row>
    <row r="12835" spans="3:12">
      <c r="C12835" s="3"/>
      <c r="E12835" s="2"/>
      <c r="H12835" s="40"/>
      <c r="I12835" s="10"/>
      <c r="J12835" s="9"/>
      <c r="K12835" s="53"/>
      <c r="L12835" s="54"/>
    </row>
    <row r="12836" spans="3:12">
      <c r="C12836" s="3"/>
      <c r="E12836" s="2"/>
      <c r="H12836" s="40"/>
      <c r="I12836" s="10"/>
      <c r="J12836" s="9"/>
      <c r="K12836" s="53"/>
      <c r="L12836" s="54"/>
    </row>
    <row r="12837" spans="3:12">
      <c r="C12837" s="3"/>
      <c r="E12837" s="2"/>
      <c r="H12837" s="40"/>
      <c r="I12837" s="10"/>
      <c r="J12837" s="9"/>
      <c r="K12837" s="53"/>
      <c r="L12837" s="54"/>
    </row>
    <row r="12838" spans="3:12">
      <c r="C12838" s="3"/>
      <c r="E12838" s="2"/>
      <c r="H12838" s="40"/>
      <c r="I12838" s="10"/>
      <c r="J12838" s="9"/>
      <c r="K12838" s="53"/>
      <c r="L12838" s="54"/>
    </row>
    <row r="12839" spans="3:12">
      <c r="C12839" s="3"/>
      <c r="E12839" s="2"/>
      <c r="H12839" s="40"/>
      <c r="I12839" s="10"/>
      <c r="J12839" s="9"/>
      <c r="K12839" s="53"/>
      <c r="L12839" s="54"/>
    </row>
    <row r="12840" spans="3:12">
      <c r="C12840" s="3"/>
      <c r="E12840" s="2"/>
      <c r="H12840" s="40"/>
      <c r="I12840" s="10"/>
      <c r="J12840" s="9"/>
      <c r="K12840" s="53"/>
      <c r="L12840" s="54"/>
    </row>
    <row r="12841" spans="3:12">
      <c r="C12841" s="3"/>
      <c r="E12841" s="2"/>
      <c r="H12841" s="40"/>
      <c r="I12841" s="10"/>
      <c r="J12841" s="9"/>
      <c r="K12841" s="53"/>
      <c r="L12841" s="54"/>
    </row>
    <row r="12842" spans="3:12">
      <c r="C12842" s="3"/>
      <c r="E12842" s="2"/>
      <c r="H12842" s="40"/>
      <c r="I12842" s="10"/>
      <c r="J12842" s="9"/>
      <c r="K12842" s="53"/>
      <c r="L12842" s="54"/>
    </row>
    <row r="12843" spans="3:12">
      <c r="C12843" s="3"/>
      <c r="E12843" s="2"/>
      <c r="H12843" s="40"/>
      <c r="I12843" s="10"/>
      <c r="J12843" s="9"/>
      <c r="K12843" s="53"/>
      <c r="L12843" s="54"/>
    </row>
    <row r="12844" spans="3:12">
      <c r="C12844" s="3"/>
      <c r="E12844" s="2"/>
      <c r="H12844" s="40"/>
      <c r="I12844" s="10"/>
      <c r="J12844" s="9"/>
      <c r="K12844" s="53"/>
      <c r="L12844" s="54"/>
    </row>
    <row r="12845" spans="3:12">
      <c r="C12845" s="3"/>
      <c r="E12845" s="2"/>
      <c r="H12845" s="40"/>
      <c r="I12845" s="10"/>
      <c r="J12845" s="9"/>
      <c r="K12845" s="53"/>
      <c r="L12845" s="54"/>
    </row>
    <row r="12846" spans="3:12">
      <c r="C12846" s="3"/>
      <c r="E12846" s="2"/>
      <c r="H12846" s="40"/>
      <c r="I12846" s="10"/>
      <c r="J12846" s="9"/>
      <c r="K12846" s="53"/>
      <c r="L12846" s="54"/>
    </row>
    <row r="12847" spans="3:12">
      <c r="C12847" s="3"/>
      <c r="E12847" s="2"/>
      <c r="H12847" s="40"/>
      <c r="I12847" s="10"/>
      <c r="J12847" s="9"/>
      <c r="K12847" s="53"/>
      <c r="L12847" s="54"/>
    </row>
    <row r="12848" spans="3:12">
      <c r="C12848" s="3"/>
      <c r="E12848" s="2"/>
      <c r="H12848" s="40"/>
      <c r="I12848" s="10"/>
      <c r="J12848" s="9"/>
      <c r="K12848" s="53"/>
      <c r="L12848" s="54"/>
    </row>
    <row r="12849" spans="3:12">
      <c r="C12849" s="3"/>
      <c r="E12849" s="2"/>
      <c r="H12849" s="40"/>
      <c r="I12849" s="10"/>
      <c r="J12849" s="9"/>
      <c r="K12849" s="53"/>
      <c r="L12849" s="54"/>
    </row>
    <row r="12850" spans="3:12">
      <c r="C12850" s="3"/>
      <c r="E12850" s="2"/>
      <c r="H12850" s="40"/>
      <c r="I12850" s="10"/>
      <c r="J12850" s="9"/>
      <c r="K12850" s="53"/>
      <c r="L12850" s="54"/>
    </row>
    <row r="12851" spans="3:12">
      <c r="C12851" s="3"/>
      <c r="E12851" s="2"/>
      <c r="H12851" s="40"/>
      <c r="I12851" s="10"/>
      <c r="J12851" s="9"/>
      <c r="K12851" s="53"/>
      <c r="L12851" s="54"/>
    </row>
    <row r="12852" spans="3:12">
      <c r="C12852" s="3"/>
      <c r="E12852" s="2"/>
      <c r="H12852" s="40"/>
      <c r="I12852" s="10"/>
      <c r="J12852" s="9"/>
      <c r="K12852" s="53"/>
      <c r="L12852" s="54"/>
    </row>
    <row r="12853" spans="3:12">
      <c r="C12853" s="3"/>
      <c r="E12853" s="2"/>
      <c r="H12853" s="40"/>
      <c r="I12853" s="10"/>
      <c r="J12853" s="9"/>
      <c r="K12853" s="53"/>
      <c r="L12853" s="54"/>
    </row>
    <row r="12854" spans="3:12">
      <c r="C12854" s="3"/>
      <c r="E12854" s="2"/>
      <c r="H12854" s="40"/>
      <c r="I12854" s="10"/>
      <c r="J12854" s="9"/>
      <c r="K12854" s="53"/>
      <c r="L12854" s="54"/>
    </row>
    <row r="12855" spans="3:12">
      <c r="C12855" s="3"/>
      <c r="E12855" s="2"/>
      <c r="H12855" s="40"/>
      <c r="I12855" s="10"/>
      <c r="J12855" s="9"/>
      <c r="K12855" s="53"/>
      <c r="L12855" s="54"/>
    </row>
    <row r="12856" spans="3:12">
      <c r="C12856" s="3"/>
      <c r="E12856" s="2"/>
      <c r="H12856" s="40"/>
      <c r="I12856" s="10"/>
      <c r="J12856" s="9"/>
      <c r="K12856" s="53"/>
      <c r="L12856" s="54"/>
    </row>
    <row r="12857" spans="3:12">
      <c r="C12857" s="3"/>
      <c r="E12857" s="2"/>
      <c r="H12857" s="40"/>
      <c r="I12857" s="10"/>
      <c r="J12857" s="9"/>
      <c r="K12857" s="53"/>
      <c r="L12857" s="54"/>
    </row>
    <row r="12858" spans="3:12">
      <c r="C12858" s="3"/>
      <c r="E12858" s="2"/>
      <c r="H12858" s="40"/>
      <c r="I12858" s="10"/>
      <c r="J12858" s="9"/>
      <c r="K12858" s="53"/>
      <c r="L12858" s="54"/>
    </row>
    <row r="12859" spans="3:12">
      <c r="C12859" s="3"/>
      <c r="E12859" s="2"/>
      <c r="H12859" s="40"/>
      <c r="I12859" s="10"/>
      <c r="J12859" s="9"/>
      <c r="K12859" s="53"/>
      <c r="L12859" s="54"/>
    </row>
    <row r="12860" spans="3:12">
      <c r="C12860" s="3"/>
      <c r="E12860" s="2"/>
      <c r="H12860" s="40"/>
      <c r="I12860" s="10"/>
      <c r="J12860" s="9"/>
      <c r="K12860" s="53"/>
      <c r="L12860" s="54"/>
    </row>
    <row r="12861" spans="3:12">
      <c r="C12861" s="3"/>
      <c r="E12861" s="2"/>
      <c r="H12861" s="40"/>
      <c r="I12861" s="10"/>
      <c r="J12861" s="9"/>
      <c r="K12861" s="53"/>
      <c r="L12861" s="54"/>
    </row>
    <row r="12862" spans="3:12">
      <c r="C12862" s="3"/>
      <c r="E12862" s="2"/>
      <c r="H12862" s="40"/>
      <c r="I12862" s="10"/>
      <c r="J12862" s="9"/>
      <c r="K12862" s="53"/>
      <c r="L12862" s="54"/>
    </row>
    <row r="12863" spans="3:12">
      <c r="C12863" s="3"/>
      <c r="E12863" s="2"/>
      <c r="H12863" s="40"/>
      <c r="I12863" s="10"/>
      <c r="J12863" s="9"/>
      <c r="K12863" s="53"/>
      <c r="L12863" s="54"/>
    </row>
    <row r="12864" spans="3:12">
      <c r="C12864" s="3"/>
      <c r="E12864" s="2"/>
      <c r="H12864" s="40"/>
      <c r="I12864" s="10"/>
      <c r="J12864" s="9"/>
      <c r="K12864" s="53"/>
      <c r="L12864" s="54"/>
    </row>
    <row r="12865" spans="3:12">
      <c r="C12865" s="3"/>
      <c r="E12865" s="2"/>
      <c r="H12865" s="40"/>
      <c r="I12865" s="10"/>
      <c r="J12865" s="9"/>
      <c r="K12865" s="53"/>
      <c r="L12865" s="54"/>
    </row>
    <row r="12866" spans="3:12">
      <c r="C12866" s="3"/>
      <c r="E12866" s="2"/>
      <c r="H12866" s="40"/>
      <c r="I12866" s="10"/>
      <c r="J12866" s="9"/>
      <c r="K12866" s="53"/>
      <c r="L12866" s="54"/>
    </row>
    <row r="12867" spans="3:12">
      <c r="C12867" s="3"/>
      <c r="E12867" s="2"/>
      <c r="H12867" s="40"/>
      <c r="I12867" s="10"/>
      <c r="J12867" s="9"/>
      <c r="K12867" s="53"/>
      <c r="L12867" s="54"/>
    </row>
    <row r="12868" spans="3:12">
      <c r="C12868" s="3"/>
      <c r="E12868" s="2"/>
      <c r="H12868" s="40"/>
      <c r="I12868" s="10"/>
      <c r="J12868" s="9"/>
      <c r="K12868" s="53"/>
      <c r="L12868" s="54"/>
    </row>
    <row r="12869" spans="3:12">
      <c r="C12869" s="3"/>
      <c r="E12869" s="2"/>
      <c r="H12869" s="40"/>
      <c r="I12869" s="10"/>
      <c r="J12869" s="9"/>
      <c r="K12869" s="53"/>
      <c r="L12869" s="54"/>
    </row>
    <row r="12870" spans="3:12">
      <c r="C12870" s="3"/>
      <c r="E12870" s="2"/>
      <c r="H12870" s="40"/>
      <c r="I12870" s="10"/>
      <c r="J12870" s="9"/>
      <c r="K12870" s="53"/>
      <c r="L12870" s="54"/>
    </row>
    <row r="12871" spans="3:12">
      <c r="C12871" s="3"/>
      <c r="E12871" s="2"/>
      <c r="H12871" s="40"/>
      <c r="I12871" s="10"/>
      <c r="J12871" s="9"/>
      <c r="K12871" s="53"/>
      <c r="L12871" s="54"/>
    </row>
    <row r="12872" spans="3:12">
      <c r="C12872" s="3"/>
      <c r="E12872" s="2"/>
      <c r="H12872" s="40"/>
      <c r="I12872" s="10"/>
      <c r="J12872" s="9"/>
      <c r="K12872" s="53"/>
      <c r="L12872" s="54"/>
    </row>
    <row r="12873" spans="3:12">
      <c r="C12873" s="3"/>
      <c r="E12873" s="2"/>
      <c r="H12873" s="40"/>
      <c r="I12873" s="10"/>
      <c r="J12873" s="9"/>
      <c r="K12873" s="53"/>
      <c r="L12873" s="54"/>
    </row>
    <row r="12874" spans="3:12">
      <c r="C12874" s="3"/>
      <c r="E12874" s="2"/>
      <c r="H12874" s="40"/>
      <c r="I12874" s="10"/>
      <c r="J12874" s="9"/>
      <c r="K12874" s="53"/>
      <c r="L12874" s="54"/>
    </row>
    <row r="12875" spans="3:12">
      <c r="C12875" s="3"/>
      <c r="E12875" s="2"/>
      <c r="H12875" s="40"/>
      <c r="I12875" s="10"/>
      <c r="J12875" s="9"/>
      <c r="K12875" s="53"/>
      <c r="L12875" s="54"/>
    </row>
    <row r="12876" spans="3:12">
      <c r="C12876" s="3"/>
      <c r="E12876" s="2"/>
      <c r="H12876" s="40"/>
      <c r="I12876" s="10"/>
      <c r="J12876" s="9"/>
      <c r="K12876" s="53"/>
      <c r="L12876" s="54"/>
    </row>
    <row r="12877" spans="3:12">
      <c r="C12877" s="3"/>
      <c r="E12877" s="2"/>
      <c r="H12877" s="40"/>
      <c r="I12877" s="10"/>
      <c r="J12877" s="9"/>
      <c r="K12877" s="53"/>
      <c r="L12877" s="54"/>
    </row>
    <row r="12878" spans="3:12">
      <c r="C12878" s="3"/>
      <c r="E12878" s="2"/>
      <c r="H12878" s="40"/>
      <c r="I12878" s="10"/>
      <c r="J12878" s="9"/>
      <c r="K12878" s="53"/>
      <c r="L12878" s="54"/>
    </row>
    <row r="12879" spans="3:12">
      <c r="C12879" s="3"/>
      <c r="E12879" s="2"/>
      <c r="H12879" s="40"/>
      <c r="I12879" s="10"/>
      <c r="J12879" s="9"/>
      <c r="K12879" s="53"/>
      <c r="L12879" s="54"/>
    </row>
    <row r="12880" spans="3:12">
      <c r="C12880" s="3"/>
      <c r="E12880" s="2"/>
      <c r="H12880" s="40"/>
      <c r="I12880" s="10"/>
      <c r="J12880" s="9"/>
      <c r="K12880" s="53"/>
      <c r="L12880" s="54"/>
    </row>
    <row r="12881" spans="3:12">
      <c r="C12881" s="3"/>
      <c r="E12881" s="2"/>
      <c r="H12881" s="40"/>
      <c r="I12881" s="10"/>
      <c r="J12881" s="9"/>
      <c r="K12881" s="53"/>
      <c r="L12881" s="54"/>
    </row>
    <row r="12882" spans="3:12">
      <c r="C12882" s="3"/>
      <c r="E12882" s="2"/>
      <c r="H12882" s="40"/>
      <c r="I12882" s="10"/>
      <c r="J12882" s="9"/>
      <c r="K12882" s="53"/>
      <c r="L12882" s="54"/>
    </row>
    <row r="12883" spans="3:12">
      <c r="C12883" s="3"/>
      <c r="E12883" s="2"/>
      <c r="H12883" s="40"/>
      <c r="I12883" s="10"/>
      <c r="J12883" s="9"/>
      <c r="K12883" s="53"/>
      <c r="L12883" s="54"/>
    </row>
    <row r="12884" spans="3:12">
      <c r="C12884" s="3"/>
      <c r="E12884" s="2"/>
      <c r="H12884" s="40"/>
      <c r="I12884" s="10"/>
      <c r="J12884" s="9"/>
      <c r="K12884" s="53"/>
      <c r="L12884" s="54"/>
    </row>
    <row r="12885" spans="3:12">
      <c r="C12885" s="3"/>
      <c r="E12885" s="2"/>
      <c r="H12885" s="40"/>
      <c r="I12885" s="10"/>
      <c r="J12885" s="9"/>
      <c r="K12885" s="53"/>
      <c r="L12885" s="54"/>
    </row>
    <row r="12886" spans="3:12">
      <c r="C12886" s="3"/>
      <c r="E12886" s="2"/>
      <c r="H12886" s="40"/>
      <c r="I12886" s="10"/>
      <c r="J12886" s="9"/>
      <c r="K12886" s="53"/>
      <c r="L12886" s="54"/>
    </row>
    <row r="12887" spans="3:12">
      <c r="C12887" s="3"/>
      <c r="E12887" s="2"/>
      <c r="H12887" s="40"/>
      <c r="I12887" s="10"/>
      <c r="J12887" s="9"/>
      <c r="K12887" s="53"/>
      <c r="L12887" s="54"/>
    </row>
    <row r="12888" spans="3:12">
      <c r="C12888" s="3"/>
      <c r="E12888" s="2"/>
      <c r="H12888" s="40"/>
      <c r="I12888" s="10"/>
      <c r="J12888" s="9"/>
      <c r="K12888" s="53"/>
      <c r="L12888" s="54"/>
    </row>
    <row r="12889" spans="3:12">
      <c r="C12889" s="3"/>
      <c r="E12889" s="2"/>
      <c r="H12889" s="40"/>
      <c r="I12889" s="10"/>
      <c r="J12889" s="9"/>
      <c r="K12889" s="53"/>
      <c r="L12889" s="54"/>
    </row>
    <row r="12890" spans="3:12">
      <c r="C12890" s="3"/>
      <c r="E12890" s="2"/>
      <c r="H12890" s="40"/>
      <c r="I12890" s="10"/>
      <c r="J12890" s="9"/>
      <c r="K12890" s="53"/>
      <c r="L12890" s="54"/>
    </row>
    <row r="12891" spans="3:12">
      <c r="C12891" s="3"/>
      <c r="E12891" s="2"/>
      <c r="H12891" s="40"/>
      <c r="I12891" s="10"/>
      <c r="J12891" s="9"/>
      <c r="K12891" s="53"/>
      <c r="L12891" s="54"/>
    </row>
    <row r="12892" spans="3:12">
      <c r="C12892" s="3"/>
      <c r="E12892" s="2"/>
      <c r="H12892" s="40"/>
      <c r="I12892" s="10"/>
      <c r="J12892" s="9"/>
      <c r="K12892" s="53"/>
      <c r="L12892" s="54"/>
    </row>
    <row r="12893" spans="3:12">
      <c r="C12893" s="3"/>
      <c r="E12893" s="2"/>
      <c r="H12893" s="40"/>
      <c r="I12893" s="10"/>
      <c r="J12893" s="9"/>
      <c r="K12893" s="53"/>
      <c r="L12893" s="54"/>
    </row>
    <row r="12894" spans="3:12">
      <c r="C12894" s="3"/>
      <c r="E12894" s="2"/>
      <c r="H12894" s="40"/>
      <c r="I12894" s="10"/>
      <c r="J12894" s="9"/>
      <c r="K12894" s="53"/>
      <c r="L12894" s="54"/>
    </row>
    <row r="12895" spans="3:12">
      <c r="C12895" s="3"/>
      <c r="E12895" s="2"/>
      <c r="H12895" s="40"/>
      <c r="I12895" s="10"/>
      <c r="J12895" s="9"/>
      <c r="K12895" s="53"/>
      <c r="L12895" s="54"/>
    </row>
    <row r="12896" spans="3:12">
      <c r="C12896" s="3"/>
      <c r="E12896" s="2"/>
      <c r="H12896" s="40"/>
      <c r="I12896" s="10"/>
      <c r="J12896" s="9"/>
      <c r="K12896" s="53"/>
      <c r="L12896" s="54"/>
    </row>
    <row r="12897" spans="3:12">
      <c r="C12897" s="3"/>
      <c r="E12897" s="2"/>
      <c r="H12897" s="40"/>
      <c r="I12897" s="10"/>
      <c r="J12897" s="9"/>
      <c r="K12897" s="53"/>
      <c r="L12897" s="54"/>
    </row>
    <row r="12898" spans="3:12">
      <c r="C12898" s="3"/>
      <c r="E12898" s="2"/>
      <c r="H12898" s="40"/>
      <c r="I12898" s="10"/>
      <c r="J12898" s="9"/>
      <c r="K12898" s="53"/>
      <c r="L12898" s="54"/>
    </row>
    <row r="12899" spans="3:12">
      <c r="C12899" s="3"/>
      <c r="E12899" s="2"/>
      <c r="H12899" s="40"/>
      <c r="I12899" s="10"/>
      <c r="J12899" s="9"/>
      <c r="K12899" s="53"/>
      <c r="L12899" s="54"/>
    </row>
    <row r="12900" spans="3:12">
      <c r="C12900" s="3"/>
      <c r="E12900" s="2"/>
      <c r="H12900" s="40"/>
      <c r="I12900" s="10"/>
      <c r="J12900" s="9"/>
      <c r="K12900" s="53"/>
      <c r="L12900" s="54"/>
    </row>
    <row r="12901" spans="3:12">
      <c r="C12901" s="3"/>
      <c r="E12901" s="2"/>
      <c r="H12901" s="40"/>
      <c r="I12901" s="10"/>
      <c r="J12901" s="9"/>
      <c r="K12901" s="53"/>
      <c r="L12901" s="54"/>
    </row>
    <row r="12902" spans="3:12">
      <c r="C12902" s="3"/>
      <c r="E12902" s="2"/>
      <c r="H12902" s="40"/>
      <c r="I12902" s="10"/>
      <c r="J12902" s="9"/>
      <c r="K12902" s="53"/>
      <c r="L12902" s="54"/>
    </row>
    <row r="12903" spans="3:12">
      <c r="C12903" s="3"/>
      <c r="E12903" s="2"/>
      <c r="H12903" s="40"/>
      <c r="I12903" s="10"/>
      <c r="J12903" s="9"/>
      <c r="K12903" s="53"/>
      <c r="L12903" s="54"/>
    </row>
    <row r="12904" spans="3:12">
      <c r="C12904" s="3"/>
      <c r="E12904" s="2"/>
      <c r="H12904" s="40"/>
      <c r="I12904" s="10"/>
      <c r="J12904" s="9"/>
      <c r="K12904" s="53"/>
      <c r="L12904" s="54"/>
    </row>
    <row r="12905" spans="3:12">
      <c r="C12905" s="3"/>
      <c r="E12905" s="2"/>
      <c r="H12905" s="40"/>
      <c r="I12905" s="10"/>
      <c r="J12905" s="9"/>
      <c r="K12905" s="53"/>
      <c r="L12905" s="54"/>
    </row>
    <row r="12906" spans="3:12">
      <c r="C12906" s="3"/>
      <c r="E12906" s="2"/>
      <c r="H12906" s="40"/>
      <c r="I12906" s="10"/>
      <c r="J12906" s="9"/>
      <c r="K12906" s="53"/>
      <c r="L12906" s="54"/>
    </row>
    <row r="12907" spans="3:12">
      <c r="C12907" s="3"/>
      <c r="E12907" s="2"/>
      <c r="H12907" s="40"/>
      <c r="I12907" s="10"/>
      <c r="J12907" s="9"/>
      <c r="K12907" s="53"/>
      <c r="L12907" s="54"/>
    </row>
    <row r="12908" spans="3:12">
      <c r="C12908" s="3"/>
      <c r="E12908" s="2"/>
      <c r="H12908" s="40"/>
      <c r="I12908" s="10"/>
      <c r="J12908" s="9"/>
      <c r="K12908" s="53"/>
      <c r="L12908" s="54"/>
    </row>
    <row r="12909" spans="3:12">
      <c r="C12909" s="3"/>
      <c r="E12909" s="2"/>
      <c r="H12909" s="40"/>
      <c r="I12909" s="10"/>
      <c r="J12909" s="9"/>
      <c r="K12909" s="53"/>
      <c r="L12909" s="54"/>
    </row>
    <row r="12910" spans="3:12">
      <c r="C12910" s="3"/>
      <c r="E12910" s="2"/>
      <c r="H12910" s="40"/>
      <c r="I12910" s="10"/>
      <c r="J12910" s="9"/>
      <c r="K12910" s="53"/>
      <c r="L12910" s="54"/>
    </row>
    <row r="12911" spans="3:12">
      <c r="C12911" s="3"/>
      <c r="E12911" s="2"/>
      <c r="H12911" s="40"/>
      <c r="I12911" s="10"/>
      <c r="J12911" s="9"/>
      <c r="K12911" s="53"/>
      <c r="L12911" s="54"/>
    </row>
    <row r="12912" spans="3:12">
      <c r="C12912" s="3"/>
      <c r="E12912" s="2"/>
      <c r="H12912" s="40"/>
      <c r="I12912" s="10"/>
      <c r="J12912" s="9"/>
      <c r="K12912" s="53"/>
      <c r="L12912" s="54"/>
    </row>
    <row r="12913" spans="3:12">
      <c r="C12913" s="3"/>
      <c r="E12913" s="2"/>
      <c r="H12913" s="40"/>
      <c r="I12913" s="10"/>
      <c r="J12913" s="9"/>
      <c r="K12913" s="53"/>
      <c r="L12913" s="54"/>
    </row>
    <row r="12914" spans="3:12">
      <c r="C12914" s="3"/>
      <c r="E12914" s="2"/>
      <c r="H12914" s="40"/>
      <c r="I12914" s="10"/>
      <c r="J12914" s="9"/>
      <c r="K12914" s="53"/>
      <c r="L12914" s="54"/>
    </row>
    <row r="12915" spans="3:12">
      <c r="C12915" s="3"/>
      <c r="E12915" s="2"/>
      <c r="H12915" s="40"/>
      <c r="I12915" s="10"/>
      <c r="J12915" s="9"/>
      <c r="K12915" s="53"/>
      <c r="L12915" s="54"/>
    </row>
    <row r="12916" spans="3:12">
      <c r="C12916" s="3"/>
      <c r="E12916" s="2"/>
      <c r="H12916" s="40"/>
      <c r="I12916" s="10"/>
      <c r="J12916" s="9"/>
      <c r="K12916" s="53"/>
      <c r="L12916" s="54"/>
    </row>
    <row r="12917" spans="3:12">
      <c r="C12917" s="3"/>
      <c r="E12917" s="2"/>
      <c r="H12917" s="40"/>
      <c r="I12917" s="10"/>
      <c r="J12917" s="9"/>
      <c r="K12917" s="53"/>
      <c r="L12917" s="54"/>
    </row>
    <row r="12918" spans="3:12">
      <c r="C12918" s="3"/>
      <c r="E12918" s="2"/>
      <c r="H12918" s="40"/>
      <c r="I12918" s="10"/>
      <c r="J12918" s="9"/>
      <c r="K12918" s="53"/>
      <c r="L12918" s="54"/>
    </row>
    <row r="12919" spans="3:12">
      <c r="C12919" s="3"/>
      <c r="E12919" s="2"/>
      <c r="H12919" s="40"/>
      <c r="I12919" s="10"/>
      <c r="J12919" s="9"/>
      <c r="K12919" s="53"/>
      <c r="L12919" s="54"/>
    </row>
    <row r="12920" spans="3:12">
      <c r="C12920" s="3"/>
      <c r="E12920" s="2"/>
      <c r="H12920" s="40"/>
      <c r="I12920" s="10"/>
      <c r="J12920" s="9"/>
      <c r="K12920" s="53"/>
      <c r="L12920" s="54"/>
    </row>
    <row r="12921" spans="3:12">
      <c r="C12921" s="3"/>
      <c r="E12921" s="2"/>
      <c r="H12921" s="40"/>
      <c r="I12921" s="10"/>
      <c r="J12921" s="9"/>
      <c r="K12921" s="53"/>
      <c r="L12921" s="54"/>
    </row>
    <row r="12922" spans="3:12">
      <c r="C12922" s="3"/>
      <c r="E12922" s="2"/>
      <c r="H12922" s="40"/>
      <c r="I12922" s="10"/>
      <c r="J12922" s="9"/>
      <c r="K12922" s="53"/>
      <c r="L12922" s="54"/>
    </row>
    <row r="12923" spans="3:12">
      <c r="C12923" s="3"/>
      <c r="E12923" s="2"/>
      <c r="H12923" s="40"/>
      <c r="I12923" s="10"/>
      <c r="J12923" s="9"/>
      <c r="K12923" s="53"/>
      <c r="L12923" s="54"/>
    </row>
    <row r="12924" spans="3:12">
      <c r="C12924" s="3"/>
      <c r="E12924" s="2"/>
      <c r="H12924" s="40"/>
      <c r="I12924" s="10"/>
      <c r="J12924" s="9"/>
      <c r="K12924" s="53"/>
      <c r="L12924" s="54"/>
    </row>
    <row r="12925" spans="3:12">
      <c r="C12925" s="3"/>
      <c r="E12925" s="2"/>
      <c r="H12925" s="40"/>
      <c r="I12925" s="10"/>
      <c r="J12925" s="9"/>
      <c r="K12925" s="53"/>
      <c r="L12925" s="54"/>
    </row>
    <row r="12926" spans="3:12">
      <c r="C12926" s="3"/>
      <c r="E12926" s="2"/>
      <c r="H12926" s="40"/>
      <c r="I12926" s="10"/>
      <c r="J12926" s="9"/>
      <c r="K12926" s="53"/>
      <c r="L12926" s="54"/>
    </row>
    <row r="12927" spans="3:12">
      <c r="C12927" s="3"/>
      <c r="E12927" s="2"/>
      <c r="H12927" s="40"/>
      <c r="I12927" s="10"/>
      <c r="J12927" s="9"/>
      <c r="K12927" s="53"/>
      <c r="L12927" s="54"/>
    </row>
    <row r="12928" spans="3:12">
      <c r="C12928" s="3"/>
      <c r="E12928" s="2"/>
      <c r="H12928" s="40"/>
      <c r="I12928" s="10"/>
      <c r="J12928" s="9"/>
      <c r="K12928" s="53"/>
      <c r="L12928" s="54"/>
    </row>
    <row r="12929" spans="3:12">
      <c r="C12929" s="3"/>
      <c r="E12929" s="2"/>
      <c r="H12929" s="40"/>
      <c r="I12929" s="10"/>
      <c r="J12929" s="9"/>
      <c r="K12929" s="53"/>
      <c r="L12929" s="54"/>
    </row>
    <row r="12930" spans="3:12">
      <c r="C12930" s="3"/>
      <c r="E12930" s="2"/>
      <c r="H12930" s="40"/>
      <c r="I12930" s="10"/>
      <c r="J12930" s="9"/>
      <c r="K12930" s="53"/>
      <c r="L12930" s="54"/>
    </row>
    <row r="12931" spans="3:12">
      <c r="C12931" s="3"/>
      <c r="E12931" s="2"/>
      <c r="H12931" s="40"/>
      <c r="I12931" s="10"/>
      <c r="J12931" s="9"/>
      <c r="K12931" s="53"/>
      <c r="L12931" s="54"/>
    </row>
    <row r="12932" spans="3:12">
      <c r="C12932" s="3"/>
      <c r="E12932" s="2"/>
      <c r="H12932" s="40"/>
      <c r="I12932" s="10"/>
      <c r="J12932" s="9"/>
      <c r="K12932" s="53"/>
      <c r="L12932" s="54"/>
    </row>
    <row r="12933" spans="3:12">
      <c r="C12933" s="3"/>
      <c r="E12933" s="2"/>
      <c r="H12933" s="40"/>
      <c r="I12933" s="10"/>
      <c r="J12933" s="9"/>
      <c r="K12933" s="53"/>
      <c r="L12933" s="54"/>
    </row>
    <row r="12934" spans="3:12">
      <c r="C12934" s="3"/>
      <c r="E12934" s="2"/>
      <c r="H12934" s="40"/>
      <c r="I12934" s="10"/>
      <c r="J12934" s="9"/>
      <c r="K12934" s="53"/>
      <c r="L12934" s="54"/>
    </row>
    <row r="12935" spans="3:12">
      <c r="C12935" s="3"/>
      <c r="E12935" s="2"/>
      <c r="H12935" s="40"/>
      <c r="I12935" s="10"/>
      <c r="J12935" s="9"/>
      <c r="K12935" s="53"/>
      <c r="L12935" s="54"/>
    </row>
    <row r="12936" spans="3:12">
      <c r="C12936" s="3"/>
      <c r="E12936" s="2"/>
      <c r="H12936" s="40"/>
      <c r="I12936" s="10"/>
      <c r="J12936" s="9"/>
      <c r="K12936" s="53"/>
      <c r="L12936" s="54"/>
    </row>
    <row r="12937" spans="3:12">
      <c r="C12937" s="3"/>
      <c r="E12937" s="2"/>
      <c r="H12937" s="40"/>
      <c r="I12937" s="10"/>
      <c r="J12937" s="9"/>
      <c r="K12937" s="53"/>
      <c r="L12937" s="54"/>
    </row>
    <row r="12938" spans="3:12">
      <c r="C12938" s="3"/>
      <c r="E12938" s="2"/>
      <c r="H12938" s="40"/>
      <c r="I12938" s="10"/>
      <c r="J12938" s="9"/>
      <c r="K12938" s="53"/>
      <c r="L12938" s="54"/>
    </row>
    <row r="12939" spans="3:12">
      <c r="C12939" s="3"/>
      <c r="E12939" s="2"/>
      <c r="H12939" s="40"/>
      <c r="I12939" s="10"/>
      <c r="J12939" s="9"/>
      <c r="K12939" s="53"/>
      <c r="L12939" s="54"/>
    </row>
    <row r="12940" spans="3:12">
      <c r="C12940" s="3"/>
      <c r="E12940" s="2"/>
      <c r="H12940" s="40"/>
      <c r="I12940" s="10"/>
      <c r="J12940" s="9"/>
      <c r="K12940" s="53"/>
      <c r="L12940" s="54"/>
    </row>
    <row r="12941" spans="3:12">
      <c r="C12941" s="3"/>
      <c r="E12941" s="2"/>
      <c r="H12941" s="40"/>
      <c r="I12941" s="10"/>
      <c r="J12941" s="9"/>
      <c r="K12941" s="53"/>
      <c r="L12941" s="54"/>
    </row>
    <row r="12942" spans="3:12">
      <c r="C12942" s="3"/>
      <c r="E12942" s="2"/>
      <c r="H12942" s="40"/>
      <c r="I12942" s="10"/>
      <c r="J12942" s="9"/>
      <c r="K12942" s="53"/>
      <c r="L12942" s="54"/>
    </row>
    <row r="12943" spans="3:12">
      <c r="C12943" s="3"/>
      <c r="E12943" s="2"/>
      <c r="H12943" s="40"/>
      <c r="I12943" s="10"/>
      <c r="J12943" s="9"/>
      <c r="K12943" s="53"/>
      <c r="L12943" s="54"/>
    </row>
    <row r="12944" spans="3:12">
      <c r="C12944" s="3"/>
      <c r="E12944" s="2"/>
      <c r="H12944" s="40"/>
      <c r="I12944" s="10"/>
      <c r="J12944" s="9"/>
      <c r="K12944" s="53"/>
      <c r="L12944" s="54"/>
    </row>
    <row r="12945" spans="3:12">
      <c r="C12945" s="3"/>
      <c r="E12945" s="2"/>
      <c r="H12945" s="40"/>
      <c r="I12945" s="10"/>
      <c r="J12945" s="9"/>
      <c r="K12945" s="53"/>
      <c r="L12945" s="54"/>
    </row>
    <row r="12946" spans="3:12">
      <c r="C12946" s="3"/>
      <c r="E12946" s="2"/>
      <c r="H12946" s="40"/>
      <c r="I12946" s="10"/>
      <c r="J12946" s="9"/>
      <c r="K12946" s="53"/>
      <c r="L12946" s="54"/>
    </row>
    <row r="12947" spans="3:12">
      <c r="C12947" s="3"/>
      <c r="E12947" s="2"/>
      <c r="H12947" s="40"/>
      <c r="I12947" s="10"/>
      <c r="J12947" s="9"/>
      <c r="K12947" s="53"/>
      <c r="L12947" s="54"/>
    </row>
    <row r="12948" spans="3:12">
      <c r="C12948" s="3"/>
      <c r="E12948" s="2"/>
      <c r="H12948" s="40"/>
      <c r="I12948" s="10"/>
      <c r="J12948" s="9"/>
      <c r="K12948" s="53"/>
      <c r="L12948" s="54"/>
    </row>
    <row r="12949" spans="3:12">
      <c r="C12949" s="3"/>
      <c r="E12949" s="2"/>
      <c r="H12949" s="40"/>
      <c r="I12949" s="10"/>
      <c r="J12949" s="9"/>
      <c r="K12949" s="53"/>
      <c r="L12949" s="54"/>
    </row>
    <row r="12950" spans="3:12">
      <c r="C12950" s="3"/>
      <c r="E12950" s="2"/>
      <c r="H12950" s="40"/>
      <c r="I12950" s="10"/>
      <c r="J12950" s="9"/>
      <c r="K12950" s="53"/>
      <c r="L12950" s="54"/>
    </row>
    <row r="12951" spans="3:12">
      <c r="C12951" s="3"/>
      <c r="E12951" s="2"/>
      <c r="H12951" s="40"/>
      <c r="I12951" s="10"/>
      <c r="J12951" s="9"/>
      <c r="K12951" s="53"/>
      <c r="L12951" s="54"/>
    </row>
    <row r="12952" spans="3:12">
      <c r="C12952" s="3"/>
      <c r="E12952" s="2"/>
      <c r="H12952" s="40"/>
      <c r="I12952" s="10"/>
      <c r="J12952" s="9"/>
      <c r="K12952" s="53"/>
      <c r="L12952" s="54"/>
    </row>
    <row r="12953" spans="3:12">
      <c r="C12953" s="3"/>
      <c r="E12953" s="2"/>
      <c r="H12953" s="40"/>
      <c r="I12953" s="10"/>
      <c r="J12953" s="9"/>
      <c r="K12953" s="53"/>
      <c r="L12953" s="54"/>
    </row>
    <row r="12954" spans="3:12">
      <c r="C12954" s="3"/>
      <c r="E12954" s="2"/>
      <c r="H12954" s="40"/>
      <c r="I12954" s="10"/>
      <c r="J12954" s="9"/>
      <c r="K12954" s="53"/>
      <c r="L12954" s="54"/>
    </row>
    <row r="12955" spans="3:12">
      <c r="C12955" s="3"/>
      <c r="E12955" s="2"/>
      <c r="H12955" s="40"/>
      <c r="I12955" s="10"/>
      <c r="J12955" s="9"/>
      <c r="K12955" s="53"/>
      <c r="L12955" s="54"/>
    </row>
    <row r="12956" spans="3:12">
      <c r="C12956" s="3"/>
      <c r="E12956" s="2"/>
      <c r="H12956" s="40"/>
      <c r="I12956" s="10"/>
      <c r="J12956" s="9"/>
      <c r="K12956" s="53"/>
      <c r="L12956" s="54"/>
    </row>
    <row r="12957" spans="3:12">
      <c r="C12957" s="3"/>
      <c r="E12957" s="2"/>
      <c r="H12957" s="40"/>
      <c r="I12957" s="10"/>
      <c r="J12957" s="9"/>
      <c r="K12957" s="53"/>
      <c r="L12957" s="54"/>
    </row>
    <row r="12958" spans="3:12">
      <c r="C12958" s="3"/>
      <c r="E12958" s="2"/>
      <c r="H12958" s="40"/>
      <c r="I12958" s="10"/>
      <c r="J12958" s="9"/>
      <c r="K12958" s="53"/>
      <c r="L12958" s="54"/>
    </row>
    <row r="12959" spans="3:12">
      <c r="C12959" s="3"/>
      <c r="E12959" s="2"/>
      <c r="H12959" s="40"/>
      <c r="I12959" s="10"/>
      <c r="J12959" s="9"/>
      <c r="K12959" s="53"/>
      <c r="L12959" s="54"/>
    </row>
    <row r="12960" spans="3:12">
      <c r="C12960" s="3"/>
      <c r="E12960" s="2"/>
      <c r="H12960" s="40"/>
      <c r="I12960" s="10"/>
      <c r="J12960" s="9"/>
      <c r="K12960" s="53"/>
      <c r="L12960" s="54"/>
    </row>
    <row r="12961" spans="3:12">
      <c r="C12961" s="3"/>
      <c r="E12961" s="2"/>
      <c r="H12961" s="40"/>
      <c r="I12961" s="10"/>
      <c r="J12961" s="9"/>
      <c r="K12961" s="53"/>
      <c r="L12961" s="54"/>
    </row>
    <row r="12962" spans="3:12">
      <c r="C12962" s="3"/>
      <c r="E12962" s="2"/>
      <c r="H12962" s="40"/>
      <c r="I12962" s="10"/>
      <c r="J12962" s="9"/>
      <c r="K12962" s="53"/>
      <c r="L12962" s="54"/>
    </row>
    <row r="12963" spans="3:12">
      <c r="C12963" s="3"/>
      <c r="E12963" s="2"/>
      <c r="H12963" s="40"/>
      <c r="I12963" s="10"/>
      <c r="J12963" s="9"/>
      <c r="K12963" s="53"/>
      <c r="L12963" s="54"/>
    </row>
    <row r="12964" spans="3:12">
      <c r="C12964" s="3"/>
      <c r="E12964" s="2"/>
      <c r="H12964" s="40"/>
      <c r="I12964" s="10"/>
      <c r="J12964" s="9"/>
      <c r="K12964" s="53"/>
      <c r="L12964" s="54"/>
    </row>
    <row r="12965" spans="3:12">
      <c r="C12965" s="3"/>
      <c r="E12965" s="2"/>
      <c r="H12965" s="40"/>
      <c r="I12965" s="10"/>
      <c r="J12965" s="9"/>
      <c r="K12965" s="53"/>
      <c r="L12965" s="54"/>
    </row>
    <row r="12966" spans="3:12">
      <c r="C12966" s="3"/>
      <c r="E12966" s="2"/>
      <c r="H12966" s="40"/>
      <c r="I12966" s="10"/>
      <c r="J12966" s="9"/>
      <c r="K12966" s="53"/>
      <c r="L12966" s="54"/>
    </row>
    <row r="12967" spans="3:12">
      <c r="C12967" s="3"/>
      <c r="E12967" s="2"/>
      <c r="H12967" s="40"/>
      <c r="I12967" s="10"/>
      <c r="J12967" s="9"/>
      <c r="K12967" s="53"/>
      <c r="L12967" s="54"/>
    </row>
    <row r="12968" spans="3:12">
      <c r="C12968" s="3"/>
      <c r="E12968" s="2"/>
      <c r="H12968" s="40"/>
      <c r="I12968" s="10"/>
      <c r="J12968" s="9"/>
      <c r="K12968" s="53"/>
      <c r="L12968" s="54"/>
    </row>
    <row r="12969" spans="3:12">
      <c r="C12969" s="3"/>
      <c r="E12969" s="2"/>
      <c r="H12969" s="40"/>
      <c r="I12969" s="10"/>
      <c r="J12969" s="9"/>
      <c r="K12969" s="53"/>
      <c r="L12969" s="54"/>
    </row>
    <row r="12970" spans="3:12">
      <c r="C12970" s="3"/>
      <c r="E12970" s="2"/>
      <c r="H12970" s="40"/>
      <c r="I12970" s="10"/>
      <c r="J12970" s="9"/>
      <c r="K12970" s="53"/>
      <c r="L12970" s="54"/>
    </row>
    <row r="12971" spans="3:12">
      <c r="C12971" s="3"/>
      <c r="E12971" s="2"/>
      <c r="H12971" s="40"/>
      <c r="I12971" s="10"/>
      <c r="J12971" s="9"/>
      <c r="K12971" s="53"/>
      <c r="L12971" s="54"/>
    </row>
    <row r="12972" spans="3:12">
      <c r="C12972" s="3"/>
      <c r="E12972" s="2"/>
      <c r="H12972" s="40"/>
      <c r="I12972" s="10"/>
      <c r="J12972" s="9"/>
      <c r="K12972" s="53"/>
      <c r="L12972" s="54"/>
    </row>
    <row r="12973" spans="3:12">
      <c r="C12973" s="3"/>
      <c r="E12973" s="2"/>
      <c r="H12973" s="40"/>
      <c r="I12973" s="10"/>
      <c r="J12973" s="9"/>
      <c r="K12973" s="53"/>
      <c r="L12973" s="54"/>
    </row>
    <row r="12974" spans="3:12">
      <c r="C12974" s="3"/>
      <c r="E12974" s="2"/>
      <c r="H12974" s="40"/>
      <c r="I12974" s="10"/>
      <c r="J12974" s="9"/>
      <c r="K12974" s="53"/>
      <c r="L12974" s="54"/>
    </row>
    <row r="12975" spans="3:12">
      <c r="C12975" s="3"/>
      <c r="E12975" s="2"/>
      <c r="H12975" s="40"/>
      <c r="I12975" s="10"/>
      <c r="J12975" s="9"/>
      <c r="K12975" s="53"/>
      <c r="L12975" s="54"/>
    </row>
    <row r="12976" spans="3:12">
      <c r="C12976" s="3"/>
      <c r="E12976" s="2"/>
      <c r="H12976" s="40"/>
      <c r="I12976" s="10"/>
      <c r="J12976" s="9"/>
      <c r="K12976" s="53"/>
      <c r="L12976" s="54"/>
    </row>
    <row r="12977" spans="3:12">
      <c r="C12977" s="3"/>
      <c r="E12977" s="2"/>
      <c r="H12977" s="40"/>
      <c r="I12977" s="10"/>
      <c r="J12977" s="9"/>
      <c r="K12977" s="53"/>
      <c r="L12977" s="54"/>
    </row>
    <row r="12978" spans="3:12">
      <c r="C12978" s="3"/>
      <c r="E12978" s="2"/>
      <c r="H12978" s="40"/>
      <c r="I12978" s="10"/>
      <c r="J12978" s="9"/>
      <c r="K12978" s="53"/>
      <c r="L12978" s="54"/>
    </row>
    <row r="12979" spans="3:12">
      <c r="C12979" s="3"/>
      <c r="E12979" s="2"/>
      <c r="H12979" s="40"/>
      <c r="I12979" s="10"/>
      <c r="J12979" s="9"/>
      <c r="K12979" s="53"/>
      <c r="L12979" s="54"/>
    </row>
    <row r="12980" spans="3:12">
      <c r="C12980" s="3"/>
      <c r="E12980" s="2"/>
      <c r="H12980" s="40"/>
      <c r="I12980" s="10"/>
      <c r="J12980" s="9"/>
      <c r="K12980" s="53"/>
      <c r="L12980" s="54"/>
    </row>
    <row r="12981" spans="3:12">
      <c r="C12981" s="3"/>
      <c r="E12981" s="2"/>
      <c r="H12981" s="40"/>
      <c r="I12981" s="10"/>
      <c r="J12981" s="9"/>
      <c r="K12981" s="53"/>
      <c r="L12981" s="54"/>
    </row>
    <row r="12982" spans="3:12">
      <c r="C12982" s="3"/>
      <c r="E12982" s="2"/>
      <c r="H12982" s="40"/>
      <c r="I12982" s="10"/>
      <c r="J12982" s="9"/>
      <c r="K12982" s="53"/>
      <c r="L12982" s="54"/>
    </row>
    <row r="12983" spans="3:12">
      <c r="C12983" s="3"/>
      <c r="E12983" s="2"/>
      <c r="H12983" s="40"/>
      <c r="I12983" s="10"/>
      <c r="J12983" s="9"/>
      <c r="K12983" s="53"/>
      <c r="L12983" s="54"/>
    </row>
    <row r="12984" spans="3:12">
      <c r="C12984" s="3"/>
      <c r="E12984" s="2"/>
      <c r="H12984" s="40"/>
      <c r="I12984" s="10"/>
      <c r="J12984" s="9"/>
      <c r="K12984" s="53"/>
      <c r="L12984" s="54"/>
    </row>
    <row r="12985" spans="3:12">
      <c r="C12985" s="3"/>
      <c r="E12985" s="2"/>
      <c r="H12985" s="40"/>
      <c r="I12985" s="10"/>
      <c r="J12985" s="9"/>
      <c r="K12985" s="53"/>
      <c r="L12985" s="54"/>
    </row>
    <row r="12986" spans="3:12">
      <c r="C12986" s="3"/>
      <c r="E12986" s="2"/>
      <c r="H12986" s="40"/>
      <c r="I12986" s="10"/>
      <c r="J12986" s="9"/>
      <c r="K12986" s="53"/>
      <c r="L12986" s="54"/>
    </row>
    <row r="12987" spans="3:12">
      <c r="C12987" s="3"/>
      <c r="E12987" s="2"/>
      <c r="H12987" s="40"/>
      <c r="I12987" s="10"/>
      <c r="J12987" s="9"/>
      <c r="K12987" s="53"/>
      <c r="L12987" s="54"/>
    </row>
    <row r="12988" spans="3:12">
      <c r="C12988" s="3"/>
      <c r="E12988" s="2"/>
      <c r="H12988" s="40"/>
      <c r="I12988" s="10"/>
      <c r="J12988" s="9"/>
      <c r="K12988" s="53"/>
      <c r="L12988" s="54"/>
    </row>
    <row r="12989" spans="3:12">
      <c r="C12989" s="3"/>
      <c r="E12989" s="2"/>
      <c r="H12989" s="40"/>
      <c r="I12989" s="10"/>
      <c r="J12989" s="9"/>
      <c r="K12989" s="53"/>
      <c r="L12989" s="54"/>
    </row>
    <row r="12990" spans="3:12">
      <c r="C12990" s="3"/>
      <c r="E12990" s="2"/>
      <c r="H12990" s="40"/>
      <c r="I12990" s="10"/>
      <c r="J12990" s="9"/>
      <c r="K12990" s="53"/>
      <c r="L12990" s="54"/>
    </row>
    <row r="12991" spans="3:12">
      <c r="C12991" s="3"/>
      <c r="E12991" s="2"/>
      <c r="H12991" s="40"/>
      <c r="I12991" s="10"/>
      <c r="J12991" s="9"/>
      <c r="K12991" s="53"/>
      <c r="L12991" s="54"/>
    </row>
    <row r="12992" spans="3:12">
      <c r="C12992" s="3"/>
      <c r="E12992" s="2"/>
      <c r="H12992" s="40"/>
      <c r="I12992" s="10"/>
      <c r="J12992" s="9"/>
      <c r="K12992" s="53"/>
      <c r="L12992" s="54"/>
    </row>
    <row r="12993" spans="3:12">
      <c r="C12993" s="3"/>
      <c r="E12993" s="2"/>
      <c r="H12993" s="40"/>
      <c r="I12993" s="10"/>
      <c r="J12993" s="9"/>
      <c r="K12993" s="53"/>
      <c r="L12993" s="54"/>
    </row>
    <row r="12994" spans="3:12">
      <c r="C12994" s="3"/>
      <c r="E12994" s="2"/>
      <c r="H12994" s="40"/>
      <c r="I12994" s="10"/>
      <c r="J12994" s="9"/>
      <c r="K12994" s="53"/>
      <c r="L12994" s="54"/>
    </row>
    <row r="12995" spans="3:12">
      <c r="C12995" s="3"/>
      <c r="E12995" s="2"/>
      <c r="H12995" s="40"/>
      <c r="I12995" s="10"/>
      <c r="J12995" s="9"/>
      <c r="K12995" s="53"/>
      <c r="L12995" s="54"/>
    </row>
    <row r="12996" spans="3:12">
      <c r="C12996" s="3"/>
      <c r="E12996" s="2"/>
      <c r="H12996" s="40"/>
      <c r="I12996" s="10"/>
      <c r="J12996" s="9"/>
      <c r="K12996" s="53"/>
      <c r="L12996" s="54"/>
    </row>
    <row r="12997" spans="3:12">
      <c r="C12997" s="3"/>
      <c r="E12997" s="2"/>
      <c r="H12997" s="40"/>
      <c r="I12997" s="10"/>
      <c r="J12997" s="9"/>
      <c r="K12997" s="53"/>
      <c r="L12997" s="54"/>
    </row>
    <row r="12998" spans="3:12">
      <c r="C12998" s="3"/>
      <c r="E12998" s="2"/>
      <c r="H12998" s="40"/>
      <c r="I12998" s="10"/>
      <c r="J12998" s="9"/>
      <c r="K12998" s="53"/>
      <c r="L12998" s="54"/>
    </row>
    <row r="12999" spans="3:12">
      <c r="C12999" s="3"/>
      <c r="E12999" s="2"/>
      <c r="H12999" s="40"/>
      <c r="I12999" s="10"/>
      <c r="J12999" s="9"/>
      <c r="K12999" s="53"/>
      <c r="L12999" s="54"/>
    </row>
    <row r="13000" spans="3:12">
      <c r="C13000" s="3"/>
      <c r="E13000" s="2"/>
      <c r="H13000" s="40"/>
      <c r="I13000" s="10"/>
      <c r="J13000" s="9"/>
      <c r="K13000" s="53"/>
      <c r="L13000" s="54"/>
    </row>
    <row r="13001" spans="3:12">
      <c r="C13001" s="3"/>
      <c r="E13001" s="2"/>
      <c r="H13001" s="40"/>
      <c r="I13001" s="10"/>
      <c r="J13001" s="9"/>
      <c r="K13001" s="53"/>
      <c r="L13001" s="54"/>
    </row>
    <row r="13002" spans="3:12">
      <c r="C13002" s="3"/>
      <c r="E13002" s="2"/>
      <c r="H13002" s="40"/>
      <c r="I13002" s="10"/>
      <c r="J13002" s="9"/>
      <c r="K13002" s="53"/>
      <c r="L13002" s="54"/>
    </row>
    <row r="13003" spans="3:12">
      <c r="C13003" s="3"/>
      <c r="E13003" s="2"/>
      <c r="H13003" s="40"/>
      <c r="I13003" s="10"/>
      <c r="J13003" s="9"/>
      <c r="K13003" s="53"/>
      <c r="L13003" s="54"/>
    </row>
    <row r="13004" spans="3:12">
      <c r="C13004" s="3"/>
      <c r="E13004" s="2"/>
      <c r="H13004" s="40"/>
      <c r="I13004" s="10"/>
      <c r="J13004" s="9"/>
      <c r="K13004" s="53"/>
      <c r="L13004" s="54"/>
    </row>
    <row r="13005" spans="3:12">
      <c r="C13005" s="3"/>
      <c r="E13005" s="2"/>
      <c r="H13005" s="40"/>
      <c r="I13005" s="10"/>
      <c r="J13005" s="9"/>
      <c r="K13005" s="53"/>
      <c r="L13005" s="54"/>
    </row>
    <row r="13006" spans="3:12">
      <c r="C13006" s="3"/>
      <c r="E13006" s="2"/>
      <c r="H13006" s="40"/>
      <c r="I13006" s="10"/>
      <c r="J13006" s="9"/>
      <c r="K13006" s="53"/>
      <c r="L13006" s="54"/>
    </row>
    <row r="13007" spans="3:12">
      <c r="C13007" s="3"/>
      <c r="E13007" s="2"/>
      <c r="H13007" s="40"/>
      <c r="I13007" s="10"/>
      <c r="J13007" s="9"/>
      <c r="K13007" s="53"/>
      <c r="L13007" s="54"/>
    </row>
    <row r="13008" spans="3:12">
      <c r="C13008" s="3"/>
      <c r="E13008" s="2"/>
      <c r="H13008" s="40"/>
      <c r="I13008" s="10"/>
      <c r="J13008" s="9"/>
      <c r="K13008" s="53"/>
      <c r="L13008" s="54"/>
    </row>
    <row r="13009" spans="3:12">
      <c r="C13009" s="3"/>
      <c r="E13009" s="2"/>
      <c r="H13009" s="40"/>
      <c r="I13009" s="10"/>
      <c r="J13009" s="9"/>
      <c r="K13009" s="53"/>
      <c r="L13009" s="54"/>
    </row>
    <row r="13010" spans="3:12">
      <c r="C13010" s="3"/>
      <c r="E13010" s="2"/>
      <c r="H13010" s="40"/>
      <c r="I13010" s="10"/>
      <c r="J13010" s="9"/>
      <c r="K13010" s="53"/>
      <c r="L13010" s="54"/>
    </row>
    <row r="13011" spans="3:12">
      <c r="C13011" s="3"/>
      <c r="E13011" s="2"/>
      <c r="H13011" s="40"/>
      <c r="I13011" s="10"/>
      <c r="J13011" s="9"/>
      <c r="K13011" s="53"/>
      <c r="L13011" s="54"/>
    </row>
    <row r="13012" spans="3:12">
      <c r="C13012" s="3"/>
      <c r="E13012" s="2"/>
      <c r="H13012" s="40"/>
      <c r="I13012" s="10"/>
      <c r="J13012" s="9"/>
      <c r="K13012" s="53"/>
      <c r="L13012" s="54"/>
    </row>
    <row r="13013" spans="3:12">
      <c r="C13013" s="3"/>
      <c r="E13013" s="2"/>
      <c r="H13013" s="40"/>
      <c r="I13013" s="10"/>
      <c r="J13013" s="9"/>
      <c r="K13013" s="53"/>
      <c r="L13013" s="54"/>
    </row>
    <row r="13014" spans="3:12">
      <c r="C13014" s="3"/>
      <c r="E13014" s="2"/>
      <c r="H13014" s="40"/>
      <c r="I13014" s="10"/>
      <c r="J13014" s="9"/>
      <c r="K13014" s="53"/>
      <c r="L13014" s="54"/>
    </row>
    <row r="13015" spans="3:12">
      <c r="C13015" s="3"/>
      <c r="E13015" s="2"/>
      <c r="H13015" s="40"/>
      <c r="I13015" s="10"/>
      <c r="J13015" s="9"/>
      <c r="K13015" s="53"/>
      <c r="L13015" s="54"/>
    </row>
    <row r="13016" spans="3:12">
      <c r="C13016" s="3"/>
      <c r="E13016" s="2"/>
      <c r="H13016" s="40"/>
      <c r="I13016" s="10"/>
      <c r="J13016" s="9"/>
      <c r="K13016" s="53"/>
      <c r="L13016" s="54"/>
    </row>
    <row r="13017" spans="3:12">
      <c r="C13017" s="3"/>
      <c r="E13017" s="2"/>
      <c r="H13017" s="40"/>
      <c r="I13017" s="10"/>
      <c r="J13017" s="9"/>
      <c r="K13017" s="53"/>
      <c r="L13017" s="54"/>
    </row>
    <row r="13018" spans="3:12">
      <c r="C13018" s="3"/>
      <c r="E13018" s="2"/>
      <c r="H13018" s="40"/>
      <c r="I13018" s="10"/>
      <c r="J13018" s="9"/>
      <c r="K13018" s="53"/>
      <c r="L13018" s="54"/>
    </row>
    <row r="13019" spans="3:12">
      <c r="C13019" s="3"/>
      <c r="E13019" s="2"/>
      <c r="H13019" s="40"/>
      <c r="I13019" s="10"/>
      <c r="J13019" s="9"/>
      <c r="K13019" s="53"/>
      <c r="L13019" s="54"/>
    </row>
    <row r="13020" spans="3:12">
      <c r="C13020" s="3"/>
      <c r="E13020" s="2"/>
      <c r="H13020" s="40"/>
      <c r="I13020" s="10"/>
      <c r="J13020" s="9"/>
      <c r="K13020" s="53"/>
      <c r="L13020" s="54"/>
    </row>
    <row r="13021" spans="3:12">
      <c r="C13021" s="3"/>
      <c r="E13021" s="2"/>
      <c r="H13021" s="40"/>
      <c r="I13021" s="10"/>
      <c r="J13021" s="9"/>
      <c r="K13021" s="53"/>
      <c r="L13021" s="54"/>
    </row>
    <row r="13022" spans="3:12">
      <c r="C13022" s="3"/>
      <c r="E13022" s="2"/>
      <c r="H13022" s="40"/>
      <c r="I13022" s="10"/>
      <c r="J13022" s="9"/>
      <c r="K13022" s="53"/>
      <c r="L13022" s="54"/>
    </row>
    <row r="13023" spans="3:12">
      <c r="C13023" s="3"/>
      <c r="E13023" s="2"/>
      <c r="H13023" s="40"/>
      <c r="I13023" s="10"/>
      <c r="J13023" s="9"/>
      <c r="K13023" s="53"/>
      <c r="L13023" s="54"/>
    </row>
    <row r="13024" spans="3:12">
      <c r="C13024" s="3"/>
      <c r="E13024" s="2"/>
      <c r="H13024" s="40"/>
      <c r="I13024" s="10"/>
      <c r="J13024" s="9"/>
      <c r="K13024" s="53"/>
      <c r="L13024" s="54"/>
    </row>
    <row r="13025" spans="3:12">
      <c r="C13025" s="3"/>
      <c r="E13025" s="2"/>
      <c r="H13025" s="40"/>
      <c r="I13025" s="10"/>
      <c r="J13025" s="9"/>
      <c r="K13025" s="53"/>
      <c r="L13025" s="54"/>
    </row>
    <row r="13026" spans="3:12">
      <c r="C13026" s="3"/>
      <c r="E13026" s="2"/>
      <c r="H13026" s="40"/>
      <c r="I13026" s="10"/>
      <c r="J13026" s="9"/>
      <c r="K13026" s="53"/>
      <c r="L13026" s="54"/>
    </row>
    <row r="13027" spans="3:12">
      <c r="C13027" s="3"/>
      <c r="E13027" s="2"/>
      <c r="H13027" s="40"/>
      <c r="I13027" s="10"/>
      <c r="J13027" s="9"/>
      <c r="K13027" s="53"/>
      <c r="L13027" s="54"/>
    </row>
    <row r="13028" spans="3:12">
      <c r="C13028" s="3"/>
      <c r="E13028" s="2"/>
      <c r="H13028" s="40"/>
      <c r="I13028" s="10"/>
      <c r="J13028" s="9"/>
      <c r="K13028" s="53"/>
      <c r="L13028" s="54"/>
    </row>
    <row r="13029" spans="3:12">
      <c r="C13029" s="3"/>
      <c r="E13029" s="2"/>
      <c r="H13029" s="40"/>
      <c r="I13029" s="10"/>
      <c r="J13029" s="9"/>
      <c r="K13029" s="53"/>
      <c r="L13029" s="54"/>
    </row>
    <row r="13030" spans="3:12">
      <c r="C13030" s="3"/>
      <c r="E13030" s="2"/>
      <c r="H13030" s="40"/>
      <c r="I13030" s="10"/>
      <c r="J13030" s="9"/>
      <c r="K13030" s="53"/>
      <c r="L13030" s="54"/>
    </row>
    <row r="13031" spans="3:12">
      <c r="C13031" s="3"/>
      <c r="E13031" s="2"/>
      <c r="H13031" s="40"/>
      <c r="I13031" s="10"/>
      <c r="J13031" s="9"/>
      <c r="K13031" s="53"/>
      <c r="L13031" s="54"/>
    </row>
    <row r="13032" spans="3:12">
      <c r="C13032" s="3"/>
      <c r="E13032" s="2"/>
      <c r="H13032" s="40"/>
      <c r="I13032" s="10"/>
      <c r="J13032" s="9"/>
      <c r="K13032" s="53"/>
      <c r="L13032" s="54"/>
    </row>
    <row r="13033" spans="3:12">
      <c r="C13033" s="3"/>
      <c r="E13033" s="2"/>
      <c r="H13033" s="40"/>
      <c r="I13033" s="10"/>
      <c r="J13033" s="9"/>
      <c r="K13033" s="53"/>
      <c r="L13033" s="54"/>
    </row>
    <row r="13034" spans="3:12">
      <c r="C13034" s="3"/>
      <c r="E13034" s="2"/>
      <c r="H13034" s="40"/>
      <c r="I13034" s="10"/>
      <c r="J13034" s="9"/>
      <c r="K13034" s="53"/>
      <c r="L13034" s="54"/>
    </row>
    <row r="13035" spans="3:12">
      <c r="C13035" s="3"/>
      <c r="E13035" s="2"/>
      <c r="H13035" s="40"/>
      <c r="I13035" s="10"/>
      <c r="J13035" s="9"/>
      <c r="K13035" s="53"/>
      <c r="L13035" s="54"/>
    </row>
    <row r="13036" spans="3:12">
      <c r="C13036" s="3"/>
      <c r="E13036" s="2"/>
      <c r="H13036" s="40"/>
      <c r="I13036" s="10"/>
      <c r="J13036" s="9"/>
      <c r="K13036" s="53"/>
      <c r="L13036" s="54"/>
    </row>
    <row r="13037" spans="3:12">
      <c r="C13037" s="3"/>
      <c r="E13037" s="2"/>
      <c r="H13037" s="40"/>
      <c r="I13037" s="10"/>
      <c r="J13037" s="9"/>
      <c r="K13037" s="53"/>
      <c r="L13037" s="54"/>
    </row>
    <row r="13038" spans="3:12">
      <c r="C13038" s="3"/>
      <c r="E13038" s="2"/>
      <c r="H13038" s="40"/>
      <c r="I13038" s="10"/>
      <c r="J13038" s="9"/>
      <c r="K13038" s="53"/>
      <c r="L13038" s="54"/>
    </row>
    <row r="13039" spans="3:12">
      <c r="C13039" s="3"/>
      <c r="E13039" s="2"/>
      <c r="H13039" s="40"/>
      <c r="I13039" s="10"/>
      <c r="J13039" s="9"/>
      <c r="K13039" s="53"/>
      <c r="L13039" s="54"/>
    </row>
    <row r="13040" spans="3:12">
      <c r="C13040" s="3"/>
      <c r="E13040" s="2"/>
      <c r="H13040" s="40"/>
      <c r="I13040" s="10"/>
      <c r="J13040" s="9"/>
      <c r="K13040" s="53"/>
      <c r="L13040" s="54"/>
    </row>
    <row r="13041" spans="3:12">
      <c r="C13041" s="3"/>
      <c r="E13041" s="2"/>
      <c r="H13041" s="40"/>
      <c r="I13041" s="10"/>
      <c r="J13041" s="9"/>
      <c r="K13041" s="53"/>
      <c r="L13041" s="54"/>
    </row>
    <row r="13042" spans="3:12">
      <c r="C13042" s="3"/>
      <c r="E13042" s="2"/>
      <c r="H13042" s="40"/>
      <c r="I13042" s="10"/>
      <c r="J13042" s="9"/>
      <c r="K13042" s="53"/>
      <c r="L13042" s="54"/>
    </row>
    <row r="13043" spans="3:12">
      <c r="C13043" s="3"/>
      <c r="E13043" s="2"/>
      <c r="H13043" s="40"/>
      <c r="I13043" s="10"/>
      <c r="J13043" s="9"/>
      <c r="K13043" s="53"/>
      <c r="L13043" s="54"/>
    </row>
    <row r="13044" spans="3:12">
      <c r="C13044" s="3"/>
      <c r="E13044" s="2"/>
      <c r="H13044" s="40"/>
      <c r="I13044" s="10"/>
      <c r="J13044" s="9"/>
      <c r="K13044" s="53"/>
      <c r="L13044" s="54"/>
    </row>
    <row r="13045" spans="3:12">
      <c r="C13045" s="3"/>
      <c r="E13045" s="2"/>
      <c r="H13045" s="40"/>
      <c r="I13045" s="10"/>
      <c r="J13045" s="9"/>
      <c r="K13045" s="53"/>
      <c r="L13045" s="54"/>
    </row>
    <row r="13046" spans="3:12">
      <c r="C13046" s="3"/>
      <c r="E13046" s="2"/>
      <c r="H13046" s="40"/>
      <c r="I13046" s="10"/>
      <c r="J13046" s="9"/>
      <c r="K13046" s="53"/>
      <c r="L13046" s="54"/>
    </row>
    <row r="13047" spans="3:12">
      <c r="C13047" s="3"/>
      <c r="E13047" s="2"/>
      <c r="H13047" s="40"/>
      <c r="I13047" s="10"/>
      <c r="J13047" s="9"/>
      <c r="K13047" s="53"/>
      <c r="L13047" s="54"/>
    </row>
    <row r="13048" spans="3:12">
      <c r="C13048" s="3"/>
      <c r="E13048" s="2"/>
      <c r="H13048" s="40"/>
      <c r="I13048" s="10"/>
      <c r="J13048" s="9"/>
      <c r="K13048" s="53"/>
      <c r="L13048" s="54"/>
    </row>
    <row r="13049" spans="3:12">
      <c r="C13049" s="3"/>
      <c r="E13049" s="2"/>
      <c r="H13049" s="40"/>
      <c r="I13049" s="10"/>
      <c r="J13049" s="9"/>
      <c r="K13049" s="53"/>
      <c r="L13049" s="54"/>
    </row>
    <row r="13050" spans="3:12">
      <c r="C13050" s="3"/>
      <c r="E13050" s="2"/>
      <c r="H13050" s="40"/>
      <c r="I13050" s="10"/>
      <c r="J13050" s="9"/>
      <c r="K13050" s="53"/>
      <c r="L13050" s="54"/>
    </row>
    <row r="13051" spans="3:12">
      <c r="C13051" s="3"/>
      <c r="E13051" s="2"/>
      <c r="H13051" s="40"/>
      <c r="I13051" s="10"/>
      <c r="J13051" s="9"/>
      <c r="K13051" s="53"/>
      <c r="L13051" s="54"/>
    </row>
    <row r="13052" spans="3:12">
      <c r="C13052" s="3"/>
      <c r="E13052" s="2"/>
      <c r="H13052" s="40"/>
      <c r="I13052" s="10"/>
      <c r="J13052" s="9"/>
      <c r="K13052" s="53"/>
      <c r="L13052" s="54"/>
    </row>
    <row r="13053" spans="3:12">
      <c r="C13053" s="3"/>
      <c r="E13053" s="2"/>
      <c r="H13053" s="40"/>
      <c r="I13053" s="10"/>
      <c r="J13053" s="9"/>
      <c r="K13053" s="53"/>
      <c r="L13053" s="54"/>
    </row>
    <row r="13054" spans="3:12">
      <c r="C13054" s="3"/>
      <c r="E13054" s="2"/>
      <c r="H13054" s="40"/>
      <c r="I13054" s="10"/>
      <c r="J13054" s="9"/>
      <c r="K13054" s="53"/>
      <c r="L13054" s="54"/>
    </row>
    <row r="13055" spans="3:12">
      <c r="C13055" s="3"/>
      <c r="E13055" s="2"/>
      <c r="H13055" s="40"/>
      <c r="I13055" s="10"/>
      <c r="J13055" s="9"/>
      <c r="K13055" s="53"/>
      <c r="L13055" s="54"/>
    </row>
    <row r="13056" spans="3:12">
      <c r="C13056" s="3"/>
      <c r="E13056" s="2"/>
      <c r="H13056" s="40"/>
      <c r="I13056" s="10"/>
      <c r="J13056" s="9"/>
      <c r="K13056" s="53"/>
      <c r="L13056" s="54"/>
    </row>
    <row r="13057" spans="3:12">
      <c r="C13057" s="3"/>
      <c r="E13057" s="2"/>
      <c r="H13057" s="40"/>
      <c r="I13057" s="10"/>
      <c r="J13057" s="9"/>
      <c r="K13057" s="53"/>
      <c r="L13057" s="54"/>
    </row>
    <row r="13058" spans="3:12">
      <c r="C13058" s="3"/>
      <c r="E13058" s="2"/>
      <c r="H13058" s="40"/>
      <c r="I13058" s="10"/>
      <c r="J13058" s="9"/>
      <c r="K13058" s="53"/>
      <c r="L13058" s="54"/>
    </row>
    <row r="13059" spans="3:12">
      <c r="C13059" s="3"/>
      <c r="E13059" s="2"/>
      <c r="H13059" s="40"/>
      <c r="I13059" s="10"/>
      <c r="J13059" s="9"/>
      <c r="K13059" s="53"/>
      <c r="L13059" s="54"/>
    </row>
    <row r="13060" spans="3:12">
      <c r="C13060" s="3"/>
      <c r="E13060" s="2"/>
      <c r="H13060" s="40"/>
      <c r="I13060" s="10"/>
      <c r="J13060" s="9"/>
      <c r="K13060" s="53"/>
      <c r="L13060" s="54"/>
    </row>
    <row r="13061" spans="3:12">
      <c r="C13061" s="3"/>
      <c r="E13061" s="2"/>
      <c r="H13061" s="40"/>
      <c r="I13061" s="10"/>
      <c r="J13061" s="9"/>
      <c r="K13061" s="53"/>
      <c r="L13061" s="54"/>
    </row>
    <row r="13062" spans="3:12">
      <c r="C13062" s="3"/>
      <c r="E13062" s="2"/>
      <c r="H13062" s="40"/>
      <c r="I13062" s="10"/>
      <c r="J13062" s="9"/>
      <c r="K13062" s="53"/>
      <c r="L13062" s="54"/>
    </row>
    <row r="13063" spans="3:12">
      <c r="C13063" s="3"/>
      <c r="E13063" s="2"/>
      <c r="H13063" s="40"/>
      <c r="I13063" s="10"/>
      <c r="J13063" s="9"/>
      <c r="K13063" s="53"/>
      <c r="L13063" s="54"/>
    </row>
    <row r="13064" spans="3:12">
      <c r="C13064" s="3"/>
      <c r="E13064" s="2"/>
      <c r="H13064" s="40"/>
      <c r="I13064" s="10"/>
      <c r="J13064" s="9"/>
      <c r="K13064" s="53"/>
      <c r="L13064" s="54"/>
    </row>
    <row r="13065" spans="3:12">
      <c r="C13065" s="3"/>
      <c r="E13065" s="2"/>
      <c r="H13065" s="40"/>
      <c r="I13065" s="10"/>
      <c r="J13065" s="9"/>
      <c r="K13065" s="53"/>
      <c r="L13065" s="54"/>
    </row>
    <row r="13066" spans="3:12">
      <c r="C13066" s="3"/>
      <c r="E13066" s="2"/>
      <c r="H13066" s="40"/>
      <c r="I13066" s="10"/>
      <c r="J13066" s="9"/>
      <c r="K13066" s="53"/>
      <c r="L13066" s="54"/>
    </row>
    <row r="13067" spans="3:12">
      <c r="C13067" s="3"/>
      <c r="E13067" s="2"/>
      <c r="H13067" s="40"/>
      <c r="I13067" s="10"/>
      <c r="J13067" s="9"/>
      <c r="K13067" s="53"/>
      <c r="L13067" s="54"/>
    </row>
    <row r="13068" spans="3:12">
      <c r="C13068" s="3"/>
      <c r="E13068" s="2"/>
      <c r="H13068" s="40"/>
      <c r="I13068" s="10"/>
      <c r="J13068" s="9"/>
      <c r="K13068" s="53"/>
      <c r="L13068" s="54"/>
    </row>
    <row r="13069" spans="3:12">
      <c r="C13069" s="3"/>
      <c r="E13069" s="2"/>
      <c r="H13069" s="40"/>
      <c r="I13069" s="10"/>
      <c r="J13069" s="9"/>
      <c r="K13069" s="53"/>
      <c r="L13069" s="54"/>
    </row>
    <row r="13070" spans="3:12">
      <c r="C13070" s="3"/>
      <c r="E13070" s="2"/>
      <c r="H13070" s="40"/>
      <c r="I13070" s="10"/>
      <c r="J13070" s="9"/>
      <c r="K13070" s="53"/>
      <c r="L13070" s="54"/>
    </row>
    <row r="13071" spans="3:12">
      <c r="C13071" s="3"/>
      <c r="E13071" s="2"/>
      <c r="H13071" s="40"/>
      <c r="I13071" s="10"/>
      <c r="J13071" s="9"/>
      <c r="K13071" s="53"/>
      <c r="L13071" s="54"/>
    </row>
    <row r="13072" spans="3:12">
      <c r="C13072" s="3"/>
      <c r="E13072" s="2"/>
      <c r="H13072" s="40"/>
      <c r="I13072" s="10"/>
      <c r="J13072" s="9"/>
      <c r="K13072" s="53"/>
      <c r="L13072" s="54"/>
    </row>
    <row r="13073" spans="3:12">
      <c r="C13073" s="3"/>
      <c r="E13073" s="2"/>
      <c r="H13073" s="40"/>
      <c r="I13073" s="10"/>
      <c r="J13073" s="9"/>
      <c r="K13073" s="53"/>
      <c r="L13073" s="54"/>
    </row>
    <row r="13074" spans="3:12">
      <c r="C13074" s="3"/>
      <c r="E13074" s="2"/>
      <c r="H13074" s="40"/>
      <c r="I13074" s="10"/>
      <c r="J13074" s="9"/>
      <c r="K13074" s="53"/>
      <c r="L13074" s="54"/>
    </row>
    <row r="13075" spans="3:12">
      <c r="C13075" s="3"/>
      <c r="E13075" s="2"/>
      <c r="H13075" s="40"/>
      <c r="I13075" s="10"/>
      <c r="J13075" s="9"/>
      <c r="K13075" s="53"/>
      <c r="L13075" s="54"/>
    </row>
    <row r="13076" spans="3:12">
      <c r="C13076" s="3"/>
      <c r="E13076" s="2"/>
      <c r="H13076" s="40"/>
      <c r="I13076" s="10"/>
      <c r="J13076" s="9"/>
      <c r="K13076" s="53"/>
      <c r="L13076" s="54"/>
    </row>
    <row r="13077" spans="3:12">
      <c r="C13077" s="3"/>
      <c r="E13077" s="2"/>
      <c r="H13077" s="40"/>
      <c r="I13077" s="10"/>
      <c r="J13077" s="9"/>
      <c r="K13077" s="53"/>
      <c r="L13077" s="54"/>
    </row>
    <row r="13078" spans="3:12">
      <c r="C13078" s="3"/>
      <c r="E13078" s="2"/>
      <c r="H13078" s="40"/>
      <c r="I13078" s="10"/>
      <c r="J13078" s="9"/>
      <c r="K13078" s="53"/>
      <c r="L13078" s="54"/>
    </row>
    <row r="13079" spans="3:12">
      <c r="C13079" s="3"/>
      <c r="E13079" s="2"/>
      <c r="H13079" s="40"/>
      <c r="I13079" s="10"/>
      <c r="J13079" s="9"/>
      <c r="K13079" s="53"/>
      <c r="L13079" s="54"/>
    </row>
    <row r="13080" spans="3:12">
      <c r="C13080" s="3"/>
      <c r="E13080" s="2"/>
      <c r="H13080" s="40"/>
      <c r="I13080" s="10"/>
      <c r="J13080" s="9"/>
      <c r="K13080" s="53"/>
      <c r="L13080" s="54"/>
    </row>
    <row r="13081" spans="3:12">
      <c r="C13081" s="3"/>
      <c r="E13081" s="2"/>
      <c r="H13081" s="40"/>
      <c r="I13081" s="10"/>
      <c r="J13081" s="9"/>
      <c r="K13081" s="53"/>
      <c r="L13081" s="54"/>
    </row>
    <row r="13082" spans="3:12">
      <c r="C13082" s="3"/>
      <c r="E13082" s="2"/>
      <c r="H13082" s="40"/>
      <c r="I13082" s="10"/>
      <c r="J13082" s="9"/>
      <c r="K13082" s="53"/>
      <c r="L13082" s="54"/>
    </row>
    <row r="13083" spans="3:12">
      <c r="C13083" s="3"/>
      <c r="E13083" s="2"/>
      <c r="H13083" s="40"/>
      <c r="I13083" s="10"/>
      <c r="J13083" s="9"/>
      <c r="K13083" s="53"/>
      <c r="L13083" s="54"/>
    </row>
    <row r="13084" spans="3:12">
      <c r="C13084" s="3"/>
      <c r="E13084" s="2"/>
      <c r="H13084" s="40"/>
      <c r="I13084" s="10"/>
      <c r="J13084" s="9"/>
      <c r="K13084" s="53"/>
      <c r="L13084" s="54"/>
    </row>
    <row r="13085" spans="3:12">
      <c r="C13085" s="3"/>
      <c r="E13085" s="2"/>
      <c r="H13085" s="40"/>
      <c r="I13085" s="10"/>
      <c r="J13085" s="9"/>
      <c r="K13085" s="53"/>
      <c r="L13085" s="54"/>
    </row>
    <row r="13086" spans="3:12">
      <c r="C13086" s="3"/>
      <c r="E13086" s="2"/>
      <c r="H13086" s="40"/>
      <c r="I13086" s="10"/>
      <c r="J13086" s="9"/>
      <c r="K13086" s="53"/>
      <c r="L13086" s="54"/>
    </row>
    <row r="13087" spans="3:12">
      <c r="C13087" s="3"/>
      <c r="E13087" s="2"/>
      <c r="H13087" s="40"/>
      <c r="I13087" s="10"/>
      <c r="J13087" s="9"/>
      <c r="K13087" s="53"/>
      <c r="L13087" s="54"/>
    </row>
    <row r="13088" spans="3:12">
      <c r="C13088" s="3"/>
      <c r="E13088" s="2"/>
      <c r="H13088" s="40"/>
      <c r="I13088" s="10"/>
      <c r="J13088" s="9"/>
      <c r="K13088" s="53"/>
      <c r="L13088" s="54"/>
    </row>
    <row r="13089" spans="3:12">
      <c r="C13089" s="3"/>
      <c r="E13089" s="2"/>
      <c r="H13089" s="40"/>
      <c r="I13089" s="10"/>
      <c r="J13089" s="9"/>
      <c r="K13089" s="53"/>
      <c r="L13089" s="54"/>
    </row>
    <row r="13090" spans="3:12">
      <c r="C13090" s="3"/>
      <c r="E13090" s="2"/>
      <c r="H13090" s="40"/>
      <c r="I13090" s="10"/>
      <c r="J13090" s="9"/>
      <c r="K13090" s="53"/>
      <c r="L13090" s="54"/>
    </row>
    <row r="13091" spans="3:12">
      <c r="C13091" s="3"/>
      <c r="E13091" s="2"/>
      <c r="H13091" s="40"/>
      <c r="I13091" s="10"/>
      <c r="J13091" s="9"/>
      <c r="K13091" s="53"/>
      <c r="L13091" s="54"/>
    </row>
    <row r="13092" spans="3:12">
      <c r="C13092" s="3"/>
      <c r="E13092" s="2"/>
      <c r="H13092" s="40"/>
      <c r="I13092" s="10"/>
      <c r="J13092" s="9"/>
      <c r="K13092" s="53"/>
      <c r="L13092" s="54"/>
    </row>
    <row r="13093" spans="3:12">
      <c r="C13093" s="3"/>
      <c r="E13093" s="2"/>
      <c r="H13093" s="40"/>
      <c r="I13093" s="10"/>
      <c r="J13093" s="9"/>
      <c r="K13093" s="53"/>
      <c r="L13093" s="54"/>
    </row>
    <row r="13094" spans="3:12">
      <c r="C13094" s="3"/>
      <c r="E13094" s="2"/>
      <c r="H13094" s="40"/>
      <c r="I13094" s="10"/>
      <c r="J13094" s="9"/>
      <c r="K13094" s="53"/>
      <c r="L13094" s="54"/>
    </row>
    <row r="13095" spans="3:12">
      <c r="C13095" s="3"/>
      <c r="E13095" s="2"/>
      <c r="H13095" s="40"/>
      <c r="I13095" s="10"/>
      <c r="J13095" s="9"/>
      <c r="K13095" s="53"/>
      <c r="L13095" s="54"/>
    </row>
    <row r="13096" spans="3:12">
      <c r="C13096" s="3"/>
      <c r="E13096" s="2"/>
      <c r="H13096" s="40"/>
      <c r="I13096" s="10"/>
      <c r="J13096" s="9"/>
      <c r="K13096" s="53"/>
      <c r="L13096" s="54"/>
    </row>
    <row r="13097" spans="3:12">
      <c r="C13097" s="3"/>
      <c r="E13097" s="2"/>
      <c r="H13097" s="40"/>
      <c r="I13097" s="10"/>
      <c r="J13097" s="9"/>
      <c r="K13097" s="53"/>
      <c r="L13097" s="54"/>
    </row>
    <row r="13098" spans="3:12">
      <c r="C13098" s="3"/>
      <c r="E13098" s="2"/>
      <c r="H13098" s="40"/>
      <c r="I13098" s="10"/>
      <c r="J13098" s="9"/>
      <c r="K13098" s="53"/>
      <c r="L13098" s="54"/>
    </row>
    <row r="13099" spans="3:12">
      <c r="C13099" s="3"/>
      <c r="E13099" s="2"/>
      <c r="H13099" s="40"/>
      <c r="I13099" s="10"/>
      <c r="J13099" s="9"/>
      <c r="K13099" s="53"/>
      <c r="L13099" s="54"/>
    </row>
    <row r="13100" spans="3:12">
      <c r="C13100" s="3"/>
      <c r="E13100" s="2"/>
      <c r="H13100" s="40"/>
      <c r="I13100" s="10"/>
      <c r="J13100" s="9"/>
      <c r="K13100" s="53"/>
      <c r="L13100" s="54"/>
    </row>
    <row r="13101" spans="3:12">
      <c r="C13101" s="3"/>
      <c r="E13101" s="2"/>
      <c r="H13101" s="40"/>
      <c r="I13101" s="10"/>
      <c r="J13101" s="9"/>
      <c r="K13101" s="53"/>
      <c r="L13101" s="54"/>
    </row>
    <row r="13102" spans="3:12">
      <c r="C13102" s="3"/>
      <c r="E13102" s="2"/>
      <c r="H13102" s="40"/>
      <c r="I13102" s="10"/>
      <c r="J13102" s="9"/>
      <c r="K13102" s="53"/>
      <c r="L13102" s="54"/>
    </row>
    <row r="13103" spans="3:12">
      <c r="C13103" s="3"/>
      <c r="E13103" s="2"/>
      <c r="H13103" s="40"/>
      <c r="I13103" s="10"/>
      <c r="J13103" s="9"/>
      <c r="K13103" s="53"/>
      <c r="L13103" s="54"/>
    </row>
    <row r="13104" spans="3:12">
      <c r="C13104" s="3"/>
      <c r="E13104" s="2"/>
      <c r="H13104" s="40"/>
      <c r="I13104" s="10"/>
      <c r="J13104" s="9"/>
      <c r="K13104" s="53"/>
      <c r="L13104" s="54"/>
    </row>
    <row r="13105" spans="3:12">
      <c r="C13105" s="3"/>
      <c r="E13105" s="2"/>
      <c r="H13105" s="40"/>
      <c r="I13105" s="10"/>
      <c r="J13105" s="9"/>
      <c r="K13105" s="53"/>
      <c r="L13105" s="54"/>
    </row>
    <row r="13106" spans="3:12">
      <c r="C13106" s="3"/>
      <c r="E13106" s="2"/>
      <c r="H13106" s="40"/>
      <c r="I13106" s="10"/>
      <c r="J13106" s="9"/>
      <c r="K13106" s="53"/>
      <c r="L13106" s="54"/>
    </row>
    <row r="13107" spans="3:12">
      <c r="C13107" s="3"/>
      <c r="E13107" s="2"/>
      <c r="H13107" s="40"/>
      <c r="I13107" s="10"/>
      <c r="J13107" s="9"/>
      <c r="K13107" s="53"/>
      <c r="L13107" s="54"/>
    </row>
    <row r="13108" spans="3:12">
      <c r="C13108" s="3"/>
      <c r="E13108" s="2"/>
      <c r="H13108" s="40"/>
      <c r="I13108" s="10"/>
      <c r="J13108" s="9"/>
      <c r="K13108" s="53"/>
      <c r="L13108" s="54"/>
    </row>
    <row r="13109" spans="3:12">
      <c r="C13109" s="3"/>
      <c r="E13109" s="2"/>
      <c r="H13109" s="40"/>
      <c r="I13109" s="10"/>
      <c r="J13109" s="9"/>
      <c r="K13109" s="53"/>
      <c r="L13109" s="54"/>
    </row>
    <row r="13110" spans="3:12">
      <c r="C13110" s="3"/>
      <c r="E13110" s="2"/>
      <c r="H13110" s="40"/>
      <c r="I13110" s="10"/>
      <c r="J13110" s="9"/>
      <c r="K13110" s="53"/>
      <c r="L13110" s="54"/>
    </row>
    <row r="13111" spans="3:12">
      <c r="C13111" s="3"/>
      <c r="E13111" s="2"/>
      <c r="H13111" s="40"/>
      <c r="I13111" s="10"/>
      <c r="J13111" s="9"/>
      <c r="K13111" s="53"/>
      <c r="L13111" s="54"/>
    </row>
    <row r="13112" spans="3:12">
      <c r="C13112" s="3"/>
      <c r="E13112" s="2"/>
      <c r="H13112" s="40"/>
      <c r="I13112" s="10"/>
      <c r="J13112" s="9"/>
      <c r="K13112" s="53"/>
      <c r="L13112" s="54"/>
    </row>
    <row r="13113" spans="3:12">
      <c r="C13113" s="3"/>
      <c r="E13113" s="2"/>
      <c r="H13113" s="40"/>
      <c r="I13113" s="10"/>
      <c r="J13113" s="9"/>
      <c r="K13113" s="53"/>
      <c r="L13113" s="54"/>
    </row>
    <row r="13114" spans="3:12">
      <c r="C13114" s="3"/>
      <c r="E13114" s="2"/>
      <c r="H13114" s="40"/>
      <c r="I13114" s="10"/>
      <c r="J13114" s="9"/>
      <c r="K13114" s="53"/>
      <c r="L13114" s="54"/>
    </row>
    <row r="13115" spans="3:12">
      <c r="C13115" s="3"/>
      <c r="E13115" s="2"/>
      <c r="H13115" s="40"/>
      <c r="I13115" s="10"/>
      <c r="J13115" s="9"/>
      <c r="K13115" s="53"/>
      <c r="L13115" s="54"/>
    </row>
    <row r="13116" spans="3:12">
      <c r="C13116" s="3"/>
      <c r="E13116" s="2"/>
      <c r="H13116" s="40"/>
      <c r="I13116" s="10"/>
      <c r="J13116" s="9"/>
      <c r="K13116" s="53"/>
      <c r="L13116" s="54"/>
    </row>
    <row r="13117" spans="3:12">
      <c r="C13117" s="3"/>
      <c r="E13117" s="2"/>
      <c r="H13117" s="40"/>
      <c r="I13117" s="10"/>
      <c r="J13117" s="9"/>
      <c r="K13117" s="53"/>
      <c r="L13117" s="54"/>
    </row>
    <row r="13118" spans="3:12">
      <c r="C13118" s="3"/>
      <c r="E13118" s="2"/>
      <c r="H13118" s="40"/>
      <c r="I13118" s="10"/>
      <c r="J13118" s="9"/>
      <c r="K13118" s="53"/>
      <c r="L13118" s="54"/>
    </row>
    <row r="13119" spans="3:12">
      <c r="C13119" s="3"/>
      <c r="E13119" s="2"/>
      <c r="H13119" s="40"/>
      <c r="I13119" s="10"/>
      <c r="J13119" s="9"/>
      <c r="K13119" s="53"/>
      <c r="L13119" s="54"/>
    </row>
    <row r="13120" spans="3:12">
      <c r="C13120" s="3"/>
      <c r="E13120" s="2"/>
      <c r="H13120" s="40"/>
      <c r="I13120" s="10"/>
      <c r="J13120" s="9"/>
      <c r="K13120" s="53"/>
      <c r="L13120" s="54"/>
    </row>
    <row r="13121" spans="3:12">
      <c r="C13121" s="3"/>
      <c r="E13121" s="2"/>
      <c r="H13121" s="40"/>
      <c r="I13121" s="10"/>
      <c r="J13121" s="9"/>
      <c r="K13121" s="53"/>
      <c r="L13121" s="54"/>
    </row>
    <row r="13122" spans="3:12">
      <c r="C13122" s="3"/>
      <c r="E13122" s="2"/>
      <c r="H13122" s="40"/>
      <c r="I13122" s="10"/>
      <c r="J13122" s="9"/>
      <c r="K13122" s="53"/>
      <c r="L13122" s="54"/>
    </row>
    <row r="13123" spans="3:12">
      <c r="C13123" s="3"/>
      <c r="E13123" s="2"/>
      <c r="H13123" s="40"/>
      <c r="I13123" s="10"/>
      <c r="J13123" s="9"/>
      <c r="K13123" s="53"/>
      <c r="L13123" s="54"/>
    </row>
    <row r="13124" spans="3:12">
      <c r="C13124" s="3"/>
      <c r="E13124" s="2"/>
      <c r="H13124" s="40"/>
      <c r="I13124" s="10"/>
      <c r="J13124" s="9"/>
      <c r="K13124" s="53"/>
      <c r="L13124" s="54"/>
    </row>
    <row r="13125" spans="3:12">
      <c r="C13125" s="3"/>
      <c r="E13125" s="2"/>
      <c r="H13125" s="40"/>
      <c r="I13125" s="10"/>
      <c r="J13125" s="9"/>
      <c r="K13125" s="53"/>
      <c r="L13125" s="54"/>
    </row>
    <row r="13126" spans="3:12">
      <c r="C13126" s="3"/>
      <c r="E13126" s="2"/>
      <c r="H13126" s="40"/>
      <c r="I13126" s="10"/>
      <c r="J13126" s="9"/>
      <c r="K13126" s="53"/>
      <c r="L13126" s="54"/>
    </row>
    <row r="13127" spans="3:12">
      <c r="C13127" s="3"/>
      <c r="E13127" s="2"/>
      <c r="H13127" s="40"/>
      <c r="I13127" s="10"/>
      <c r="J13127" s="9"/>
      <c r="K13127" s="53"/>
      <c r="L13127" s="54"/>
    </row>
    <row r="13128" spans="3:12">
      <c r="C13128" s="3"/>
      <c r="E13128" s="2"/>
      <c r="H13128" s="40"/>
      <c r="I13128" s="10"/>
      <c r="J13128" s="9"/>
      <c r="K13128" s="53"/>
      <c r="L13128" s="54"/>
    </row>
    <row r="13129" spans="3:12">
      <c r="C13129" s="3"/>
      <c r="E13129" s="2"/>
      <c r="H13129" s="40"/>
      <c r="I13129" s="10"/>
      <c r="J13129" s="9"/>
      <c r="K13129" s="53"/>
      <c r="L13129" s="54"/>
    </row>
    <row r="13130" spans="3:12">
      <c r="C13130" s="3"/>
      <c r="E13130" s="2"/>
      <c r="H13130" s="40"/>
      <c r="I13130" s="10"/>
      <c r="J13130" s="9"/>
      <c r="K13130" s="53"/>
      <c r="L13130" s="54"/>
    </row>
    <row r="13131" spans="3:12">
      <c r="C13131" s="3"/>
      <c r="E13131" s="2"/>
      <c r="H13131" s="40"/>
      <c r="I13131" s="10"/>
      <c r="J13131" s="9"/>
      <c r="K13131" s="53"/>
      <c r="L13131" s="54"/>
    </row>
    <row r="13132" spans="3:12">
      <c r="C13132" s="3"/>
      <c r="E13132" s="2"/>
      <c r="H13132" s="40"/>
      <c r="I13132" s="10"/>
      <c r="J13132" s="9"/>
      <c r="K13132" s="53"/>
      <c r="L13132" s="54"/>
    </row>
    <row r="13133" spans="3:12">
      <c r="C13133" s="3"/>
      <c r="E13133" s="2"/>
      <c r="H13133" s="40"/>
      <c r="I13133" s="10"/>
      <c r="J13133" s="9"/>
      <c r="K13133" s="53"/>
      <c r="L13133" s="54"/>
    </row>
    <row r="13134" spans="3:12">
      <c r="C13134" s="3"/>
      <c r="E13134" s="2"/>
      <c r="H13134" s="40"/>
      <c r="I13134" s="10"/>
      <c r="J13134" s="9"/>
      <c r="K13134" s="53"/>
      <c r="L13134" s="54"/>
    </row>
    <row r="13135" spans="3:12">
      <c r="C13135" s="3"/>
      <c r="E13135" s="2"/>
      <c r="H13135" s="40"/>
      <c r="I13135" s="10"/>
      <c r="J13135" s="9"/>
      <c r="K13135" s="53"/>
      <c r="L13135" s="54"/>
    </row>
    <row r="13136" spans="3:12">
      <c r="C13136" s="3"/>
      <c r="E13136" s="2"/>
      <c r="H13136" s="40"/>
      <c r="I13136" s="10"/>
      <c r="J13136" s="9"/>
      <c r="K13136" s="53"/>
      <c r="L13136" s="54"/>
    </row>
    <row r="13137" spans="3:12">
      <c r="C13137" s="3"/>
      <c r="E13137" s="2"/>
      <c r="H13137" s="40"/>
      <c r="I13137" s="10"/>
      <c r="J13137" s="9"/>
      <c r="K13137" s="53"/>
      <c r="L13137" s="54"/>
    </row>
    <row r="13138" spans="3:12">
      <c r="C13138" s="3"/>
      <c r="E13138" s="2"/>
      <c r="H13138" s="40"/>
      <c r="I13138" s="10"/>
      <c r="J13138" s="9"/>
      <c r="K13138" s="53"/>
      <c r="L13138" s="54"/>
    </row>
    <row r="13139" spans="3:12">
      <c r="C13139" s="3"/>
      <c r="E13139" s="2"/>
      <c r="H13139" s="40"/>
      <c r="I13139" s="10"/>
      <c r="J13139" s="9"/>
      <c r="K13139" s="53"/>
      <c r="L13139" s="54"/>
    </row>
    <row r="13140" spans="3:12">
      <c r="C13140" s="3"/>
      <c r="E13140" s="2"/>
      <c r="H13140" s="40"/>
      <c r="I13140" s="10"/>
      <c r="J13140" s="9"/>
      <c r="K13140" s="53"/>
      <c r="L13140" s="54"/>
    </row>
    <row r="13141" spans="3:12">
      <c r="C13141" s="3"/>
      <c r="E13141" s="2"/>
      <c r="H13141" s="40"/>
      <c r="I13141" s="10"/>
      <c r="J13141" s="9"/>
      <c r="K13141" s="53"/>
      <c r="L13141" s="54"/>
    </row>
    <row r="13142" spans="3:12">
      <c r="C13142" s="3"/>
      <c r="E13142" s="2"/>
      <c r="H13142" s="40"/>
      <c r="I13142" s="10"/>
      <c r="J13142" s="9"/>
      <c r="K13142" s="53"/>
      <c r="L13142" s="54"/>
    </row>
    <row r="13143" spans="3:12">
      <c r="C13143" s="3"/>
      <c r="E13143" s="2"/>
      <c r="H13143" s="40"/>
      <c r="I13143" s="10"/>
      <c r="J13143" s="9"/>
      <c r="K13143" s="53"/>
      <c r="L13143" s="54"/>
    </row>
    <row r="13144" spans="3:12">
      <c r="C13144" s="3"/>
      <c r="E13144" s="2"/>
      <c r="H13144" s="40"/>
      <c r="I13144" s="10"/>
      <c r="J13144" s="9"/>
      <c r="K13144" s="53"/>
      <c r="L13144" s="54"/>
    </row>
    <row r="13145" spans="3:12">
      <c r="C13145" s="3"/>
      <c r="E13145" s="2"/>
      <c r="H13145" s="40"/>
      <c r="I13145" s="10"/>
      <c r="J13145" s="9"/>
      <c r="K13145" s="53"/>
      <c r="L13145" s="54"/>
    </row>
    <row r="13146" spans="3:12">
      <c r="C13146" s="3"/>
      <c r="E13146" s="2"/>
      <c r="H13146" s="40"/>
      <c r="I13146" s="10"/>
      <c r="J13146" s="9"/>
      <c r="K13146" s="53"/>
      <c r="L13146" s="54"/>
    </row>
    <row r="13147" spans="3:12">
      <c r="C13147" s="3"/>
      <c r="E13147" s="2"/>
      <c r="H13147" s="40"/>
      <c r="I13147" s="10"/>
      <c r="J13147" s="9"/>
      <c r="K13147" s="53"/>
      <c r="L13147" s="54"/>
    </row>
    <row r="13148" spans="3:12">
      <c r="C13148" s="3"/>
      <c r="E13148" s="2"/>
      <c r="H13148" s="40"/>
      <c r="I13148" s="10"/>
      <c r="J13148" s="9"/>
      <c r="K13148" s="53"/>
      <c r="L13148" s="54"/>
    </row>
    <row r="13149" spans="3:12">
      <c r="C13149" s="3"/>
      <c r="E13149" s="2"/>
      <c r="H13149" s="40"/>
      <c r="I13149" s="10"/>
      <c r="J13149" s="9"/>
      <c r="K13149" s="53"/>
      <c r="L13149" s="54"/>
    </row>
    <row r="13150" spans="3:12">
      <c r="C13150" s="3"/>
      <c r="E13150" s="2"/>
      <c r="H13150" s="40"/>
      <c r="I13150" s="10"/>
      <c r="J13150" s="9"/>
      <c r="K13150" s="53"/>
      <c r="L13150" s="54"/>
    </row>
    <row r="13151" spans="3:12">
      <c r="C13151" s="3"/>
      <c r="E13151" s="2"/>
      <c r="H13151" s="40"/>
      <c r="I13151" s="10"/>
      <c r="J13151" s="9"/>
      <c r="K13151" s="53"/>
      <c r="L13151" s="54"/>
    </row>
    <row r="13152" spans="3:12">
      <c r="C13152" s="3"/>
      <c r="E13152" s="2"/>
      <c r="H13152" s="40"/>
      <c r="I13152" s="10"/>
      <c r="J13152" s="9"/>
      <c r="K13152" s="53"/>
      <c r="L13152" s="54"/>
    </row>
    <row r="13153" spans="3:12">
      <c r="C13153" s="3"/>
      <c r="E13153" s="2"/>
      <c r="H13153" s="40"/>
      <c r="I13153" s="10"/>
      <c r="J13153" s="9"/>
      <c r="K13153" s="53"/>
      <c r="L13153" s="54"/>
    </row>
    <row r="13154" spans="3:12">
      <c r="C13154" s="3"/>
      <c r="E13154" s="2"/>
      <c r="H13154" s="40"/>
      <c r="I13154" s="10"/>
      <c r="J13154" s="9"/>
      <c r="K13154" s="53"/>
      <c r="L13154" s="54"/>
    </row>
    <row r="13155" spans="3:12">
      <c r="C13155" s="3"/>
      <c r="E13155" s="2"/>
      <c r="H13155" s="40"/>
      <c r="I13155" s="10"/>
      <c r="J13155" s="9"/>
      <c r="K13155" s="53"/>
      <c r="L13155" s="54"/>
    </row>
    <row r="13156" spans="3:12">
      <c r="C13156" s="3"/>
      <c r="E13156" s="2"/>
      <c r="H13156" s="40"/>
      <c r="I13156" s="10"/>
      <c r="J13156" s="9"/>
      <c r="K13156" s="53"/>
      <c r="L13156" s="54"/>
    </row>
    <row r="13157" spans="3:12">
      <c r="C13157" s="3"/>
      <c r="E13157" s="2"/>
      <c r="H13157" s="40"/>
      <c r="I13157" s="10"/>
      <c r="J13157" s="9"/>
      <c r="K13157" s="53"/>
      <c r="L13157" s="54"/>
    </row>
    <row r="13158" spans="3:12">
      <c r="C13158" s="3"/>
      <c r="E13158" s="2"/>
      <c r="H13158" s="40"/>
      <c r="I13158" s="10"/>
      <c r="J13158" s="9"/>
      <c r="K13158" s="53"/>
      <c r="L13158" s="54"/>
    </row>
    <row r="13159" spans="3:12">
      <c r="C13159" s="3"/>
      <c r="E13159" s="2"/>
      <c r="H13159" s="40"/>
      <c r="I13159" s="10"/>
      <c r="J13159" s="9"/>
      <c r="K13159" s="53"/>
      <c r="L13159" s="54"/>
    </row>
    <row r="13160" spans="3:12">
      <c r="C13160" s="3"/>
      <c r="E13160" s="2"/>
      <c r="H13160" s="40"/>
      <c r="I13160" s="10"/>
      <c r="J13160" s="9"/>
      <c r="K13160" s="53"/>
      <c r="L13160" s="54"/>
    </row>
    <row r="13161" spans="3:12">
      <c r="C13161" s="3"/>
      <c r="E13161" s="2"/>
      <c r="H13161" s="40"/>
      <c r="I13161" s="10"/>
      <c r="J13161" s="9"/>
      <c r="K13161" s="53"/>
      <c r="L13161" s="54"/>
    </row>
    <row r="13162" spans="3:12">
      <c r="C13162" s="3"/>
      <c r="E13162" s="2"/>
      <c r="H13162" s="40"/>
      <c r="I13162" s="10"/>
      <c r="J13162" s="9"/>
      <c r="K13162" s="53"/>
      <c r="L13162" s="54"/>
    </row>
    <row r="13163" spans="3:12">
      <c r="C13163" s="3"/>
      <c r="E13163" s="2"/>
      <c r="H13163" s="40"/>
      <c r="I13163" s="10"/>
      <c r="J13163" s="9"/>
      <c r="K13163" s="53"/>
      <c r="L13163" s="54"/>
    </row>
    <row r="13164" spans="3:12">
      <c r="C13164" s="3"/>
      <c r="E13164" s="2"/>
      <c r="H13164" s="40"/>
      <c r="I13164" s="10"/>
      <c r="J13164" s="9"/>
      <c r="K13164" s="53"/>
      <c r="L13164" s="54"/>
    </row>
    <row r="13165" spans="3:12">
      <c r="C13165" s="3"/>
      <c r="E13165" s="2"/>
      <c r="H13165" s="40"/>
      <c r="I13165" s="10"/>
      <c r="J13165" s="9"/>
      <c r="K13165" s="53"/>
      <c r="L13165" s="54"/>
    </row>
    <row r="13166" spans="3:12">
      <c r="C13166" s="3"/>
      <c r="E13166" s="2"/>
      <c r="H13166" s="40"/>
      <c r="I13166" s="10"/>
      <c r="J13166" s="9"/>
      <c r="K13166" s="53"/>
      <c r="L13166" s="54"/>
    </row>
    <row r="13167" spans="3:12">
      <c r="C13167" s="3"/>
      <c r="E13167" s="2"/>
      <c r="H13167" s="40"/>
      <c r="I13167" s="10"/>
      <c r="J13167" s="9"/>
      <c r="K13167" s="53"/>
      <c r="L13167" s="54"/>
    </row>
    <row r="13168" spans="3:12">
      <c r="C13168" s="3"/>
      <c r="E13168" s="2"/>
      <c r="H13168" s="40"/>
      <c r="I13168" s="10"/>
      <c r="J13168" s="9"/>
      <c r="K13168" s="53"/>
      <c r="L13168" s="54"/>
    </row>
    <row r="13169" spans="3:12">
      <c r="C13169" s="3"/>
      <c r="E13169" s="2"/>
      <c r="H13169" s="40"/>
      <c r="I13169" s="10"/>
      <c r="J13169" s="9"/>
      <c r="K13169" s="53"/>
      <c r="L13169" s="54"/>
    </row>
    <row r="13170" spans="3:12">
      <c r="C13170" s="3"/>
      <c r="E13170" s="2"/>
      <c r="H13170" s="40"/>
      <c r="I13170" s="10"/>
      <c r="J13170" s="9"/>
      <c r="K13170" s="53"/>
      <c r="L13170" s="54"/>
    </row>
    <row r="13171" spans="3:12">
      <c r="C13171" s="3"/>
      <c r="E13171" s="2"/>
      <c r="H13171" s="40"/>
      <c r="I13171" s="10"/>
      <c r="J13171" s="9"/>
      <c r="K13171" s="53"/>
      <c r="L13171" s="54"/>
    </row>
    <row r="13172" spans="3:12">
      <c r="C13172" s="3"/>
      <c r="E13172" s="2"/>
      <c r="H13172" s="40"/>
      <c r="I13172" s="10"/>
      <c r="J13172" s="9"/>
      <c r="K13172" s="53"/>
      <c r="L13172" s="54"/>
    </row>
    <row r="13173" spans="3:12">
      <c r="C13173" s="3"/>
      <c r="E13173" s="2"/>
      <c r="H13173" s="40"/>
      <c r="I13173" s="10"/>
      <c r="J13173" s="9"/>
      <c r="K13173" s="53"/>
      <c r="L13173" s="54"/>
    </row>
    <row r="13174" spans="3:12">
      <c r="C13174" s="3"/>
      <c r="E13174" s="2"/>
      <c r="H13174" s="40"/>
      <c r="I13174" s="10"/>
      <c r="J13174" s="9"/>
      <c r="K13174" s="53"/>
      <c r="L13174" s="54"/>
    </row>
    <row r="13175" spans="3:12">
      <c r="C13175" s="3"/>
      <c r="E13175" s="2"/>
      <c r="H13175" s="40"/>
      <c r="I13175" s="10"/>
      <c r="J13175" s="9"/>
      <c r="K13175" s="53"/>
      <c r="L13175" s="54"/>
    </row>
    <row r="13176" spans="3:12">
      <c r="C13176" s="3"/>
      <c r="E13176" s="2"/>
      <c r="H13176" s="40"/>
      <c r="I13176" s="10"/>
      <c r="J13176" s="9"/>
      <c r="K13176" s="53"/>
      <c r="L13176" s="54"/>
    </row>
    <row r="13177" spans="3:12">
      <c r="C13177" s="3"/>
      <c r="E13177" s="2"/>
      <c r="H13177" s="40"/>
      <c r="I13177" s="10"/>
      <c r="J13177" s="9"/>
      <c r="K13177" s="53"/>
      <c r="L13177" s="54"/>
    </row>
    <row r="13178" spans="3:12">
      <c r="C13178" s="3"/>
      <c r="E13178" s="2"/>
      <c r="H13178" s="40"/>
      <c r="I13178" s="10"/>
      <c r="J13178" s="9"/>
      <c r="K13178" s="53"/>
      <c r="L13178" s="54"/>
    </row>
    <row r="13179" spans="3:12">
      <c r="C13179" s="3"/>
      <c r="E13179" s="2"/>
      <c r="H13179" s="40"/>
      <c r="I13179" s="10"/>
      <c r="J13179" s="9"/>
      <c r="K13179" s="53"/>
      <c r="L13179" s="54"/>
    </row>
    <row r="13180" spans="3:12">
      <c r="C13180" s="3"/>
      <c r="E13180" s="2"/>
      <c r="H13180" s="40"/>
      <c r="I13180" s="10"/>
      <c r="J13180" s="9"/>
      <c r="K13180" s="53"/>
      <c r="L13180" s="54"/>
    </row>
    <row r="13181" spans="3:12">
      <c r="C13181" s="3"/>
      <c r="E13181" s="2"/>
      <c r="H13181" s="40"/>
      <c r="I13181" s="10"/>
      <c r="J13181" s="9"/>
      <c r="K13181" s="53"/>
      <c r="L13181" s="54"/>
    </row>
    <row r="13182" spans="3:12">
      <c r="C13182" s="3"/>
      <c r="E13182" s="2"/>
      <c r="H13182" s="40"/>
      <c r="I13182" s="10"/>
      <c r="J13182" s="9"/>
      <c r="K13182" s="53"/>
      <c r="L13182" s="54"/>
    </row>
    <row r="13183" spans="3:12">
      <c r="C13183" s="3"/>
      <c r="E13183" s="2"/>
      <c r="H13183" s="40"/>
      <c r="I13183" s="10"/>
      <c r="J13183" s="9"/>
      <c r="K13183" s="53"/>
      <c r="L13183" s="54"/>
    </row>
    <row r="13184" spans="3:12">
      <c r="C13184" s="3"/>
      <c r="E13184" s="2"/>
      <c r="H13184" s="40"/>
      <c r="I13184" s="10"/>
      <c r="J13184" s="9"/>
      <c r="K13184" s="53"/>
      <c r="L13184" s="54"/>
    </row>
    <row r="13185" spans="3:12">
      <c r="C13185" s="3"/>
      <c r="E13185" s="2"/>
      <c r="H13185" s="40"/>
      <c r="I13185" s="10"/>
      <c r="J13185" s="9"/>
      <c r="K13185" s="53"/>
      <c r="L13185" s="54"/>
    </row>
    <row r="13186" spans="3:12">
      <c r="C13186" s="3"/>
      <c r="E13186" s="2"/>
      <c r="H13186" s="40"/>
      <c r="I13186" s="10"/>
      <c r="J13186" s="9"/>
      <c r="K13186" s="53"/>
      <c r="L13186" s="54"/>
    </row>
    <row r="13187" spans="3:12">
      <c r="C13187" s="3"/>
      <c r="E13187" s="2"/>
      <c r="H13187" s="40"/>
      <c r="I13187" s="10"/>
      <c r="J13187" s="9"/>
      <c r="K13187" s="53"/>
      <c r="L13187" s="54"/>
    </row>
    <row r="13188" spans="3:12">
      <c r="C13188" s="3"/>
      <c r="E13188" s="2"/>
      <c r="H13188" s="40"/>
      <c r="I13188" s="10"/>
      <c r="J13188" s="9"/>
      <c r="K13188" s="53"/>
      <c r="L13188" s="54"/>
    </row>
    <row r="13189" spans="3:12">
      <c r="C13189" s="3"/>
      <c r="E13189" s="2"/>
      <c r="H13189" s="40"/>
      <c r="I13189" s="10"/>
      <c r="J13189" s="9"/>
      <c r="K13189" s="53"/>
      <c r="L13189" s="54"/>
    </row>
    <row r="13190" spans="3:12">
      <c r="C13190" s="3"/>
      <c r="E13190" s="2"/>
      <c r="H13190" s="40"/>
      <c r="I13190" s="10"/>
      <c r="J13190" s="9"/>
      <c r="K13190" s="53"/>
      <c r="L13190" s="54"/>
    </row>
    <row r="13191" spans="3:12">
      <c r="C13191" s="3"/>
      <c r="E13191" s="2"/>
      <c r="H13191" s="40"/>
      <c r="I13191" s="10"/>
      <c r="J13191" s="9"/>
      <c r="K13191" s="53"/>
      <c r="L13191" s="54"/>
    </row>
    <row r="13192" spans="3:12">
      <c r="C13192" s="3"/>
      <c r="E13192" s="2"/>
      <c r="H13192" s="40"/>
      <c r="I13192" s="10"/>
      <c r="J13192" s="9"/>
      <c r="K13192" s="53"/>
      <c r="L13192" s="54"/>
    </row>
    <row r="13193" spans="3:12">
      <c r="C13193" s="3"/>
      <c r="E13193" s="2"/>
      <c r="H13193" s="40"/>
      <c r="I13193" s="10"/>
      <c r="J13193" s="9"/>
      <c r="K13193" s="53"/>
      <c r="L13193" s="54"/>
    </row>
    <row r="13194" spans="3:12">
      <c r="C13194" s="3"/>
      <c r="E13194" s="2"/>
      <c r="H13194" s="40"/>
      <c r="I13194" s="10"/>
      <c r="J13194" s="9"/>
      <c r="K13194" s="53"/>
      <c r="L13194" s="54"/>
    </row>
    <row r="13195" spans="3:12">
      <c r="C13195" s="3"/>
      <c r="E13195" s="2"/>
      <c r="H13195" s="40"/>
      <c r="I13195" s="10"/>
      <c r="J13195" s="9"/>
      <c r="K13195" s="53"/>
      <c r="L13195" s="54"/>
    </row>
    <row r="13196" spans="3:12">
      <c r="C13196" s="3"/>
      <c r="E13196" s="2"/>
      <c r="H13196" s="40"/>
      <c r="I13196" s="10"/>
      <c r="J13196" s="9"/>
      <c r="K13196" s="53"/>
      <c r="L13196" s="54"/>
    </row>
    <row r="13197" spans="3:12">
      <c r="C13197" s="3"/>
      <c r="E13197" s="2"/>
      <c r="H13197" s="40"/>
      <c r="I13197" s="10"/>
      <c r="J13197" s="9"/>
      <c r="K13197" s="53"/>
      <c r="L13197" s="54"/>
    </row>
    <row r="13198" spans="3:12">
      <c r="C13198" s="3"/>
      <c r="E13198" s="2"/>
      <c r="H13198" s="40"/>
      <c r="I13198" s="10"/>
      <c r="J13198" s="9"/>
      <c r="K13198" s="53"/>
      <c r="L13198" s="54"/>
    </row>
    <row r="13199" spans="3:12">
      <c r="C13199" s="3"/>
      <c r="E13199" s="2"/>
      <c r="H13199" s="40"/>
      <c r="I13199" s="10"/>
      <c r="J13199" s="9"/>
      <c r="K13199" s="53"/>
      <c r="L13199" s="54"/>
    </row>
    <row r="13200" spans="3:12">
      <c r="C13200" s="3"/>
      <c r="E13200" s="2"/>
      <c r="H13200" s="40"/>
      <c r="I13200" s="10"/>
      <c r="J13200" s="9"/>
      <c r="K13200" s="53"/>
      <c r="L13200" s="54"/>
    </row>
    <row r="13201" spans="3:12">
      <c r="C13201" s="3"/>
      <c r="E13201" s="2"/>
      <c r="H13201" s="40"/>
      <c r="I13201" s="10"/>
      <c r="J13201" s="9"/>
      <c r="K13201" s="53"/>
      <c r="L13201" s="54"/>
    </row>
    <row r="13202" spans="3:12">
      <c r="C13202" s="3"/>
      <c r="E13202" s="2"/>
      <c r="H13202" s="40"/>
      <c r="I13202" s="10"/>
      <c r="J13202" s="9"/>
      <c r="K13202" s="53"/>
      <c r="L13202" s="54"/>
    </row>
    <row r="13203" spans="3:12">
      <c r="C13203" s="3"/>
      <c r="E13203" s="2"/>
      <c r="H13203" s="40"/>
      <c r="I13203" s="10"/>
      <c r="J13203" s="9"/>
      <c r="K13203" s="53"/>
      <c r="L13203" s="54"/>
    </row>
    <row r="13204" spans="3:12">
      <c r="C13204" s="3"/>
      <c r="E13204" s="2"/>
      <c r="H13204" s="40"/>
      <c r="I13204" s="10"/>
      <c r="J13204" s="9"/>
      <c r="K13204" s="53"/>
      <c r="L13204" s="54"/>
    </row>
    <row r="13205" spans="3:12">
      <c r="C13205" s="3"/>
      <c r="E13205" s="2"/>
      <c r="H13205" s="40"/>
      <c r="I13205" s="10"/>
      <c r="J13205" s="9"/>
      <c r="K13205" s="53"/>
      <c r="L13205" s="54"/>
    </row>
    <row r="13206" spans="3:12">
      <c r="C13206" s="3"/>
      <c r="E13206" s="2"/>
      <c r="H13206" s="40"/>
      <c r="I13206" s="10"/>
      <c r="J13206" s="9"/>
      <c r="K13206" s="53"/>
      <c r="L13206" s="54"/>
    </row>
    <row r="13207" spans="3:12">
      <c r="C13207" s="3"/>
      <c r="E13207" s="2"/>
      <c r="H13207" s="40"/>
      <c r="I13207" s="10"/>
      <c r="J13207" s="9"/>
      <c r="K13207" s="53"/>
      <c r="L13207" s="54"/>
    </row>
    <row r="13208" spans="3:12">
      <c r="C13208" s="3"/>
      <c r="E13208" s="2"/>
      <c r="H13208" s="40"/>
      <c r="I13208" s="10"/>
      <c r="J13208" s="9"/>
      <c r="K13208" s="53"/>
      <c r="L13208" s="54"/>
    </row>
    <row r="13209" spans="3:12">
      <c r="C13209" s="3"/>
      <c r="E13209" s="2"/>
      <c r="H13209" s="40"/>
      <c r="I13209" s="10"/>
      <c r="J13209" s="9"/>
      <c r="K13209" s="53"/>
      <c r="L13209" s="54"/>
    </row>
    <row r="13210" spans="3:12">
      <c r="C13210" s="3"/>
      <c r="E13210" s="2"/>
      <c r="H13210" s="40"/>
      <c r="I13210" s="10"/>
      <c r="J13210" s="9"/>
      <c r="K13210" s="53"/>
      <c r="L13210" s="54"/>
    </row>
    <row r="13211" spans="3:12">
      <c r="C13211" s="3"/>
      <c r="E13211" s="2"/>
      <c r="H13211" s="40"/>
      <c r="I13211" s="10"/>
      <c r="J13211" s="9"/>
      <c r="K13211" s="53"/>
      <c r="L13211" s="54"/>
    </row>
    <row r="13212" spans="3:12">
      <c r="C13212" s="3"/>
      <c r="E13212" s="2"/>
      <c r="H13212" s="40"/>
      <c r="I13212" s="10"/>
      <c r="J13212" s="9"/>
      <c r="K13212" s="53"/>
      <c r="L13212" s="54"/>
    </row>
    <row r="13213" spans="3:12">
      <c r="C13213" s="3"/>
      <c r="E13213" s="2"/>
      <c r="H13213" s="40"/>
      <c r="I13213" s="10"/>
      <c r="J13213" s="9"/>
      <c r="K13213" s="53"/>
      <c r="L13213" s="54"/>
    </row>
    <row r="13214" spans="3:12">
      <c r="C13214" s="3"/>
      <c r="E13214" s="2"/>
      <c r="H13214" s="40"/>
      <c r="I13214" s="10"/>
      <c r="J13214" s="9"/>
      <c r="K13214" s="53"/>
      <c r="L13214" s="54"/>
    </row>
    <row r="13215" spans="3:12">
      <c r="C13215" s="3"/>
      <c r="E13215" s="2"/>
      <c r="H13215" s="40"/>
      <c r="I13215" s="10"/>
      <c r="J13215" s="9"/>
      <c r="K13215" s="53"/>
      <c r="L13215" s="54"/>
    </row>
    <row r="13216" spans="3:12">
      <c r="C13216" s="3"/>
      <c r="E13216" s="2"/>
      <c r="H13216" s="40"/>
      <c r="I13216" s="10"/>
      <c r="J13216" s="9"/>
      <c r="K13216" s="53"/>
      <c r="L13216" s="54"/>
    </row>
    <row r="13217" spans="3:12">
      <c r="C13217" s="3"/>
      <c r="E13217" s="2"/>
      <c r="H13217" s="40"/>
      <c r="I13217" s="10"/>
      <c r="J13217" s="9"/>
      <c r="K13217" s="53"/>
      <c r="L13217" s="54"/>
    </row>
    <row r="13218" spans="3:12">
      <c r="C13218" s="3"/>
      <c r="E13218" s="2"/>
      <c r="H13218" s="40"/>
      <c r="I13218" s="10"/>
      <c r="J13218" s="9"/>
      <c r="K13218" s="53"/>
      <c r="L13218" s="54"/>
    </row>
    <row r="13219" spans="3:12">
      <c r="C13219" s="3"/>
      <c r="E13219" s="2"/>
      <c r="H13219" s="40"/>
      <c r="I13219" s="10"/>
      <c r="J13219" s="9"/>
      <c r="K13219" s="53"/>
      <c r="L13219" s="54"/>
    </row>
    <row r="13220" spans="3:12">
      <c r="C13220" s="3"/>
      <c r="E13220" s="2"/>
      <c r="H13220" s="40"/>
      <c r="I13220" s="10"/>
      <c r="J13220" s="9"/>
      <c r="K13220" s="53"/>
      <c r="L13220" s="54"/>
    </row>
    <row r="13221" spans="3:12">
      <c r="C13221" s="3"/>
      <c r="E13221" s="2"/>
      <c r="H13221" s="40"/>
      <c r="I13221" s="10"/>
      <c r="J13221" s="9"/>
      <c r="K13221" s="53"/>
      <c r="L13221" s="54"/>
    </row>
    <row r="13222" spans="3:12">
      <c r="C13222" s="3"/>
      <c r="E13222" s="2"/>
      <c r="H13222" s="40"/>
      <c r="I13222" s="10"/>
      <c r="J13222" s="9"/>
      <c r="K13222" s="53"/>
      <c r="L13222" s="54"/>
    </row>
    <row r="13223" spans="3:12">
      <c r="C13223" s="3"/>
      <c r="E13223" s="2"/>
      <c r="H13223" s="40"/>
      <c r="I13223" s="10"/>
      <c r="J13223" s="9"/>
      <c r="K13223" s="53"/>
      <c r="L13223" s="54"/>
    </row>
    <row r="13224" spans="3:12">
      <c r="C13224" s="3"/>
      <c r="E13224" s="2"/>
      <c r="H13224" s="40"/>
      <c r="I13224" s="10"/>
      <c r="J13224" s="9"/>
      <c r="K13224" s="53"/>
      <c r="L13224" s="54"/>
    </row>
    <row r="13225" spans="3:12">
      <c r="C13225" s="3"/>
      <c r="E13225" s="2"/>
      <c r="H13225" s="40"/>
      <c r="I13225" s="10"/>
      <c r="J13225" s="9"/>
      <c r="K13225" s="53"/>
      <c r="L13225" s="54"/>
    </row>
    <row r="13226" spans="3:12">
      <c r="C13226" s="3"/>
      <c r="E13226" s="2"/>
      <c r="H13226" s="40"/>
      <c r="I13226" s="10"/>
      <c r="J13226" s="9"/>
      <c r="K13226" s="53"/>
      <c r="L13226" s="54"/>
    </row>
    <row r="13227" spans="3:12">
      <c r="C13227" s="3"/>
      <c r="E13227" s="2"/>
      <c r="H13227" s="40"/>
      <c r="I13227" s="10"/>
      <c r="J13227" s="9"/>
      <c r="K13227" s="53"/>
      <c r="L13227" s="54"/>
    </row>
    <row r="13228" spans="3:12">
      <c r="C13228" s="3"/>
      <c r="E13228" s="2"/>
      <c r="H13228" s="40"/>
      <c r="I13228" s="10"/>
      <c r="J13228" s="9"/>
      <c r="K13228" s="53"/>
      <c r="L13228" s="54"/>
    </row>
    <row r="13229" spans="3:12">
      <c r="C13229" s="3"/>
      <c r="E13229" s="2"/>
      <c r="H13229" s="40"/>
      <c r="I13229" s="10"/>
      <c r="J13229" s="9"/>
      <c r="K13229" s="53"/>
      <c r="L13229" s="54"/>
    </row>
    <row r="13230" spans="3:12">
      <c r="C13230" s="3"/>
      <c r="E13230" s="2"/>
      <c r="H13230" s="40"/>
      <c r="I13230" s="10"/>
      <c r="J13230" s="9"/>
      <c r="K13230" s="53"/>
      <c r="L13230" s="54"/>
    </row>
    <row r="13231" spans="3:12">
      <c r="C13231" s="3"/>
      <c r="E13231" s="2"/>
      <c r="H13231" s="40"/>
      <c r="I13231" s="10"/>
      <c r="J13231" s="9"/>
      <c r="K13231" s="53"/>
      <c r="L13231" s="54"/>
    </row>
    <row r="13232" spans="3:12">
      <c r="C13232" s="3"/>
      <c r="E13232" s="2"/>
      <c r="H13232" s="40"/>
      <c r="I13232" s="10"/>
      <c r="J13232" s="9"/>
      <c r="K13232" s="53"/>
      <c r="L13232" s="54"/>
    </row>
    <row r="13233" spans="3:12">
      <c r="C13233" s="3"/>
      <c r="E13233" s="2"/>
      <c r="H13233" s="40"/>
      <c r="I13233" s="10"/>
      <c r="J13233" s="9"/>
      <c r="K13233" s="53"/>
      <c r="L13233" s="54"/>
    </row>
    <row r="13234" spans="3:12">
      <c r="C13234" s="3"/>
      <c r="E13234" s="2"/>
      <c r="H13234" s="40"/>
      <c r="I13234" s="10"/>
      <c r="J13234" s="9"/>
      <c r="K13234" s="53"/>
      <c r="L13234" s="54"/>
    </row>
    <row r="13235" spans="3:12">
      <c r="C13235" s="3"/>
      <c r="E13235" s="2"/>
      <c r="H13235" s="40"/>
      <c r="I13235" s="10"/>
      <c r="J13235" s="9"/>
      <c r="K13235" s="53"/>
      <c r="L13235" s="54"/>
    </row>
    <row r="13236" spans="3:12">
      <c r="C13236" s="3"/>
      <c r="E13236" s="2"/>
      <c r="H13236" s="40"/>
      <c r="I13236" s="10"/>
      <c r="J13236" s="9"/>
      <c r="K13236" s="53"/>
      <c r="L13236" s="54"/>
    </row>
    <row r="13237" spans="3:12">
      <c r="C13237" s="3"/>
      <c r="E13237" s="2"/>
      <c r="H13237" s="40"/>
      <c r="I13237" s="10"/>
      <c r="J13237" s="9"/>
      <c r="K13237" s="53"/>
      <c r="L13237" s="54"/>
    </row>
    <row r="13238" spans="3:12">
      <c r="C13238" s="3"/>
      <c r="E13238" s="2"/>
      <c r="H13238" s="40"/>
      <c r="I13238" s="10"/>
      <c r="J13238" s="9"/>
      <c r="K13238" s="53"/>
      <c r="L13238" s="54"/>
    </row>
    <row r="13239" spans="3:12">
      <c r="C13239" s="3"/>
      <c r="E13239" s="2"/>
      <c r="H13239" s="40"/>
      <c r="I13239" s="10"/>
      <c r="J13239" s="9"/>
      <c r="K13239" s="53"/>
      <c r="L13239" s="54"/>
    </row>
    <row r="13240" spans="3:12">
      <c r="C13240" s="3"/>
      <c r="E13240" s="2"/>
      <c r="H13240" s="40"/>
      <c r="I13240" s="10"/>
      <c r="J13240" s="9"/>
      <c r="K13240" s="53"/>
      <c r="L13240" s="54"/>
    </row>
    <row r="13241" spans="3:12">
      <c r="C13241" s="3"/>
      <c r="E13241" s="2"/>
      <c r="H13241" s="40"/>
      <c r="I13241" s="10"/>
      <c r="J13241" s="9"/>
      <c r="K13241" s="53"/>
      <c r="L13241" s="54"/>
    </row>
    <row r="13242" spans="3:12">
      <c r="C13242" s="3"/>
      <c r="E13242" s="2"/>
      <c r="H13242" s="40"/>
      <c r="I13242" s="10"/>
      <c r="J13242" s="9"/>
      <c r="K13242" s="53"/>
      <c r="L13242" s="54"/>
    </row>
    <row r="13243" spans="3:12">
      <c r="C13243" s="3"/>
      <c r="E13243" s="2"/>
      <c r="H13243" s="40"/>
      <c r="I13243" s="10"/>
      <c r="J13243" s="9"/>
      <c r="K13243" s="53"/>
      <c r="L13243" s="54"/>
    </row>
    <row r="13244" spans="3:12">
      <c r="C13244" s="3"/>
      <c r="E13244" s="2"/>
      <c r="H13244" s="40"/>
      <c r="I13244" s="10"/>
      <c r="J13244" s="9"/>
      <c r="K13244" s="53"/>
      <c r="L13244" s="54"/>
    </row>
    <row r="13245" spans="3:12">
      <c r="C13245" s="3"/>
      <c r="E13245" s="2"/>
      <c r="H13245" s="40"/>
      <c r="I13245" s="10"/>
      <c r="J13245" s="9"/>
      <c r="K13245" s="53"/>
      <c r="L13245" s="54"/>
    </row>
    <row r="13246" spans="3:12">
      <c r="C13246" s="3"/>
      <c r="E13246" s="2"/>
      <c r="H13246" s="40"/>
      <c r="I13246" s="10"/>
      <c r="J13246" s="9"/>
      <c r="K13246" s="53"/>
      <c r="L13246" s="54"/>
    </row>
    <row r="13247" spans="3:12">
      <c r="C13247" s="3"/>
      <c r="E13247" s="2"/>
      <c r="H13247" s="40"/>
      <c r="I13247" s="10"/>
      <c r="J13247" s="9"/>
      <c r="K13247" s="53"/>
      <c r="L13247" s="54"/>
    </row>
    <row r="13248" spans="3:12">
      <c r="C13248" s="3"/>
      <c r="E13248" s="2"/>
      <c r="H13248" s="40"/>
      <c r="I13248" s="10"/>
      <c r="J13248" s="9"/>
      <c r="K13248" s="53"/>
      <c r="L13248" s="54"/>
    </row>
    <row r="13249" spans="3:12">
      <c r="C13249" s="3"/>
      <c r="E13249" s="2"/>
      <c r="H13249" s="40"/>
      <c r="I13249" s="10"/>
      <c r="J13249" s="9"/>
      <c r="K13249" s="53"/>
      <c r="L13249" s="54"/>
    </row>
    <row r="13250" spans="3:12">
      <c r="C13250" s="3"/>
      <c r="E13250" s="2"/>
      <c r="H13250" s="40"/>
      <c r="I13250" s="10"/>
      <c r="J13250" s="9"/>
      <c r="K13250" s="53"/>
      <c r="L13250" s="54"/>
    </row>
    <row r="13251" spans="3:12">
      <c r="C13251" s="3"/>
      <c r="E13251" s="2"/>
      <c r="H13251" s="40"/>
      <c r="I13251" s="10"/>
      <c r="J13251" s="9"/>
      <c r="K13251" s="53"/>
      <c r="L13251" s="54"/>
    </row>
    <row r="13252" spans="3:12">
      <c r="C13252" s="3"/>
      <c r="E13252" s="2"/>
      <c r="H13252" s="40"/>
      <c r="I13252" s="10"/>
      <c r="J13252" s="9"/>
      <c r="K13252" s="53"/>
      <c r="L13252" s="54"/>
    </row>
    <row r="13253" spans="3:12">
      <c r="C13253" s="3"/>
      <c r="E13253" s="2"/>
      <c r="H13253" s="40"/>
      <c r="I13253" s="10"/>
      <c r="J13253" s="9"/>
      <c r="K13253" s="53"/>
      <c r="L13253" s="54"/>
    </row>
    <row r="13254" spans="3:12">
      <c r="C13254" s="3"/>
      <c r="E13254" s="2"/>
      <c r="H13254" s="40"/>
      <c r="I13254" s="10"/>
      <c r="J13254" s="9"/>
      <c r="K13254" s="53"/>
      <c r="L13254" s="54"/>
    </row>
    <row r="13255" spans="3:12">
      <c r="C13255" s="3"/>
      <c r="E13255" s="2"/>
      <c r="H13255" s="40"/>
      <c r="I13255" s="10"/>
      <c r="J13255" s="9"/>
      <c r="K13255" s="53"/>
      <c r="L13255" s="54"/>
    </row>
    <row r="13256" spans="3:12">
      <c r="C13256" s="3"/>
      <c r="E13256" s="2"/>
      <c r="H13256" s="40"/>
      <c r="I13256" s="10"/>
      <c r="J13256" s="9"/>
      <c r="K13256" s="53"/>
      <c r="L13256" s="54"/>
    </row>
    <row r="13257" spans="3:12">
      <c r="C13257" s="3"/>
      <c r="E13257" s="2"/>
      <c r="H13257" s="40"/>
      <c r="I13257" s="10"/>
      <c r="J13257" s="9"/>
      <c r="K13257" s="53"/>
      <c r="L13257" s="54"/>
    </row>
    <row r="13258" spans="3:12">
      <c r="C13258" s="3"/>
      <c r="E13258" s="2"/>
      <c r="H13258" s="40"/>
      <c r="I13258" s="10"/>
      <c r="J13258" s="9"/>
      <c r="K13258" s="53"/>
      <c r="L13258" s="54"/>
    </row>
    <row r="13259" spans="3:12">
      <c r="C13259" s="3"/>
      <c r="E13259" s="2"/>
      <c r="H13259" s="40"/>
      <c r="I13259" s="10"/>
      <c r="J13259" s="9"/>
      <c r="K13259" s="53"/>
      <c r="L13259" s="54"/>
    </row>
    <row r="13260" spans="3:12">
      <c r="C13260" s="3"/>
      <c r="E13260" s="2"/>
      <c r="H13260" s="40"/>
      <c r="I13260" s="10"/>
      <c r="J13260" s="9"/>
      <c r="K13260" s="53"/>
      <c r="L13260" s="54"/>
    </row>
    <row r="13261" spans="3:12">
      <c r="C13261" s="3"/>
      <c r="E13261" s="2"/>
      <c r="H13261" s="40"/>
      <c r="I13261" s="10"/>
      <c r="J13261" s="9"/>
      <c r="K13261" s="53"/>
      <c r="L13261" s="54"/>
    </row>
    <row r="13262" spans="3:12">
      <c r="C13262" s="3"/>
      <c r="E13262" s="2"/>
      <c r="H13262" s="40"/>
      <c r="I13262" s="10"/>
      <c r="J13262" s="9"/>
      <c r="K13262" s="53"/>
      <c r="L13262" s="54"/>
    </row>
    <row r="13263" spans="3:12">
      <c r="C13263" s="3"/>
      <c r="E13263" s="2"/>
      <c r="H13263" s="40"/>
      <c r="I13263" s="10"/>
      <c r="J13263" s="9"/>
      <c r="K13263" s="53"/>
      <c r="L13263" s="54"/>
    </row>
    <row r="13264" spans="3:12">
      <c r="C13264" s="3"/>
      <c r="E13264" s="2"/>
      <c r="H13264" s="40"/>
      <c r="I13264" s="10"/>
      <c r="J13264" s="9"/>
      <c r="K13264" s="53"/>
      <c r="L13264" s="54"/>
    </row>
    <row r="13265" spans="3:12">
      <c r="C13265" s="3"/>
      <c r="E13265" s="2"/>
      <c r="H13265" s="40"/>
      <c r="I13265" s="10"/>
      <c r="J13265" s="9"/>
      <c r="K13265" s="53"/>
      <c r="L13265" s="54"/>
    </row>
    <row r="13266" spans="3:12">
      <c r="C13266" s="3"/>
      <c r="E13266" s="2"/>
      <c r="H13266" s="40"/>
      <c r="I13266" s="10"/>
      <c r="J13266" s="9"/>
      <c r="K13266" s="53"/>
      <c r="L13266" s="54"/>
    </row>
    <row r="13267" spans="3:12">
      <c r="C13267" s="3"/>
      <c r="E13267" s="2"/>
      <c r="H13267" s="40"/>
      <c r="I13267" s="10"/>
      <c r="J13267" s="9"/>
      <c r="K13267" s="53"/>
      <c r="L13267" s="54"/>
    </row>
    <row r="13268" spans="3:12">
      <c r="C13268" s="3"/>
      <c r="E13268" s="2"/>
      <c r="H13268" s="40"/>
      <c r="I13268" s="10"/>
      <c r="J13268" s="9"/>
      <c r="K13268" s="53"/>
      <c r="L13268" s="54"/>
    </row>
    <row r="13269" spans="3:12">
      <c r="C13269" s="3"/>
      <c r="E13269" s="2"/>
      <c r="H13269" s="40"/>
      <c r="I13269" s="10"/>
      <c r="J13269" s="9"/>
      <c r="K13269" s="53"/>
      <c r="L13269" s="54"/>
    </row>
    <row r="13270" spans="3:12">
      <c r="C13270" s="3"/>
      <c r="E13270" s="2"/>
      <c r="H13270" s="40"/>
      <c r="I13270" s="10"/>
      <c r="J13270" s="9"/>
      <c r="K13270" s="53"/>
      <c r="L13270" s="54"/>
    </row>
    <row r="13271" spans="3:12">
      <c r="C13271" s="3"/>
      <c r="E13271" s="2"/>
      <c r="H13271" s="40"/>
      <c r="I13271" s="10"/>
      <c r="J13271" s="9"/>
      <c r="K13271" s="53"/>
      <c r="L13271" s="54"/>
    </row>
    <row r="13272" spans="3:12">
      <c r="C13272" s="3"/>
      <c r="E13272" s="2"/>
      <c r="H13272" s="40"/>
      <c r="I13272" s="10"/>
      <c r="J13272" s="9"/>
      <c r="K13272" s="53"/>
      <c r="L13272" s="54"/>
    </row>
    <row r="13273" spans="3:12">
      <c r="C13273" s="3"/>
      <c r="E13273" s="2"/>
      <c r="H13273" s="40"/>
      <c r="I13273" s="10"/>
      <c r="J13273" s="9"/>
      <c r="K13273" s="53"/>
      <c r="L13273" s="54"/>
    </row>
    <row r="13274" spans="3:12">
      <c r="C13274" s="3"/>
      <c r="E13274" s="2"/>
      <c r="H13274" s="40"/>
      <c r="I13274" s="10"/>
      <c r="J13274" s="9"/>
      <c r="K13274" s="53"/>
      <c r="L13274" s="54"/>
    </row>
    <row r="13275" spans="3:12">
      <c r="C13275" s="3"/>
      <c r="E13275" s="2"/>
      <c r="H13275" s="40"/>
      <c r="I13275" s="10"/>
      <c r="J13275" s="9"/>
      <c r="K13275" s="53"/>
      <c r="L13275" s="54"/>
    </row>
    <row r="13276" spans="3:12">
      <c r="C13276" s="3"/>
      <c r="E13276" s="2"/>
      <c r="H13276" s="40"/>
      <c r="I13276" s="10"/>
      <c r="J13276" s="9"/>
      <c r="K13276" s="53"/>
      <c r="L13276" s="54"/>
    </row>
    <row r="13277" spans="3:12">
      <c r="C13277" s="3"/>
      <c r="E13277" s="2"/>
      <c r="H13277" s="40"/>
      <c r="I13277" s="10"/>
      <c r="J13277" s="9"/>
      <c r="K13277" s="53"/>
      <c r="L13277" s="54"/>
    </row>
    <row r="13278" spans="3:12">
      <c r="C13278" s="3"/>
      <c r="E13278" s="2"/>
      <c r="H13278" s="40"/>
      <c r="I13278" s="10"/>
      <c r="J13278" s="9"/>
      <c r="K13278" s="53"/>
      <c r="L13278" s="54"/>
    </row>
    <row r="13279" spans="3:12">
      <c r="C13279" s="3"/>
      <c r="E13279" s="2"/>
      <c r="H13279" s="40"/>
      <c r="I13279" s="10"/>
      <c r="J13279" s="9"/>
      <c r="K13279" s="53"/>
      <c r="L13279" s="54"/>
    </row>
    <row r="13280" spans="3:12">
      <c r="C13280" s="3"/>
      <c r="E13280" s="2"/>
      <c r="H13280" s="40"/>
      <c r="I13280" s="10"/>
      <c r="J13280" s="9"/>
      <c r="K13280" s="53"/>
      <c r="L13280" s="54"/>
    </row>
    <row r="13281" spans="3:12">
      <c r="C13281" s="3"/>
      <c r="E13281" s="2"/>
      <c r="H13281" s="40"/>
      <c r="I13281" s="10"/>
      <c r="J13281" s="9"/>
      <c r="K13281" s="53"/>
      <c r="L13281" s="54"/>
    </row>
    <row r="13282" spans="3:12">
      <c r="C13282" s="3"/>
      <c r="E13282" s="2"/>
      <c r="H13282" s="40"/>
      <c r="I13282" s="10"/>
      <c r="J13282" s="9"/>
      <c r="K13282" s="53"/>
      <c r="L13282" s="54"/>
    </row>
    <row r="13283" spans="3:12">
      <c r="C13283" s="3"/>
      <c r="E13283" s="2"/>
      <c r="H13283" s="40"/>
      <c r="I13283" s="10"/>
      <c r="J13283" s="9"/>
      <c r="K13283" s="53"/>
      <c r="L13283" s="54"/>
    </row>
    <row r="13284" spans="3:12">
      <c r="C13284" s="3"/>
      <c r="E13284" s="2"/>
      <c r="H13284" s="40"/>
      <c r="I13284" s="10"/>
      <c r="J13284" s="9"/>
      <c r="K13284" s="53"/>
      <c r="L13284" s="54"/>
    </row>
    <row r="13285" spans="3:12">
      <c r="C13285" s="3"/>
      <c r="E13285" s="2"/>
      <c r="H13285" s="40"/>
      <c r="I13285" s="10"/>
      <c r="J13285" s="9"/>
      <c r="K13285" s="53"/>
      <c r="L13285" s="54"/>
    </row>
    <row r="13286" spans="3:12">
      <c r="C13286" s="3"/>
      <c r="E13286" s="2"/>
      <c r="H13286" s="40"/>
      <c r="I13286" s="10"/>
      <c r="J13286" s="9"/>
      <c r="K13286" s="53"/>
      <c r="L13286" s="54"/>
    </row>
    <row r="13287" spans="3:12">
      <c r="C13287" s="3"/>
      <c r="E13287" s="2"/>
      <c r="H13287" s="40"/>
      <c r="I13287" s="10"/>
      <c r="J13287" s="9"/>
      <c r="K13287" s="53"/>
      <c r="L13287" s="54"/>
    </row>
    <row r="13288" spans="3:12">
      <c r="C13288" s="3"/>
      <c r="E13288" s="2"/>
      <c r="H13288" s="40"/>
      <c r="I13288" s="10"/>
      <c r="J13288" s="9"/>
      <c r="K13288" s="53"/>
      <c r="L13288" s="54"/>
    </row>
    <row r="13289" spans="3:12">
      <c r="C13289" s="3"/>
      <c r="E13289" s="2"/>
      <c r="H13289" s="40"/>
      <c r="I13289" s="10"/>
      <c r="J13289" s="9"/>
      <c r="K13289" s="53"/>
      <c r="L13289" s="54"/>
    </row>
    <row r="13290" spans="3:12">
      <c r="C13290" s="3"/>
      <c r="E13290" s="2"/>
      <c r="H13290" s="40"/>
      <c r="I13290" s="10"/>
      <c r="J13290" s="9"/>
      <c r="K13290" s="53"/>
      <c r="L13290" s="54"/>
    </row>
    <row r="13291" spans="3:12">
      <c r="C13291" s="3"/>
      <c r="E13291" s="2"/>
      <c r="H13291" s="40"/>
      <c r="I13291" s="10"/>
      <c r="J13291" s="9"/>
      <c r="K13291" s="53"/>
      <c r="L13291" s="54"/>
    </row>
    <row r="13292" spans="3:12">
      <c r="C13292" s="3"/>
      <c r="E13292" s="2"/>
      <c r="H13292" s="40"/>
      <c r="I13292" s="10"/>
      <c r="J13292" s="9"/>
      <c r="K13292" s="53"/>
      <c r="L13292" s="54"/>
    </row>
    <row r="13293" spans="3:12">
      <c r="C13293" s="3"/>
      <c r="E13293" s="2"/>
      <c r="H13293" s="40"/>
      <c r="I13293" s="10"/>
      <c r="J13293" s="9"/>
      <c r="K13293" s="53"/>
      <c r="L13293" s="54"/>
    </row>
    <row r="13294" spans="3:12">
      <c r="C13294" s="3"/>
      <c r="E13294" s="2"/>
      <c r="H13294" s="40"/>
      <c r="I13294" s="10"/>
      <c r="J13294" s="9"/>
      <c r="K13294" s="53"/>
      <c r="L13294" s="54"/>
    </row>
    <row r="13295" spans="3:12">
      <c r="C13295" s="3"/>
      <c r="E13295" s="2"/>
      <c r="H13295" s="40"/>
      <c r="I13295" s="10"/>
      <c r="J13295" s="9"/>
      <c r="K13295" s="53"/>
      <c r="L13295" s="54"/>
    </row>
    <row r="13296" spans="3:12">
      <c r="C13296" s="3"/>
      <c r="E13296" s="2"/>
      <c r="H13296" s="40"/>
      <c r="I13296" s="10"/>
      <c r="J13296" s="9"/>
      <c r="K13296" s="53"/>
      <c r="L13296" s="54"/>
    </row>
    <row r="13297" spans="3:12">
      <c r="C13297" s="3"/>
      <c r="E13297" s="2"/>
      <c r="H13297" s="40"/>
      <c r="I13297" s="10"/>
      <c r="J13297" s="9"/>
      <c r="K13297" s="53"/>
      <c r="L13297" s="54"/>
    </row>
    <row r="13298" spans="3:12">
      <c r="C13298" s="3"/>
      <c r="E13298" s="2"/>
      <c r="H13298" s="40"/>
      <c r="I13298" s="10"/>
      <c r="J13298" s="9"/>
      <c r="K13298" s="53"/>
      <c r="L13298" s="54"/>
    </row>
    <row r="13299" spans="3:12">
      <c r="C13299" s="3"/>
      <c r="E13299" s="2"/>
      <c r="H13299" s="40"/>
      <c r="I13299" s="10"/>
      <c r="J13299" s="9"/>
      <c r="K13299" s="53"/>
      <c r="L13299" s="54"/>
    </row>
    <row r="13300" spans="3:12">
      <c r="C13300" s="3"/>
      <c r="E13300" s="2"/>
      <c r="H13300" s="40"/>
      <c r="I13300" s="10"/>
      <c r="J13300" s="9"/>
      <c r="K13300" s="53"/>
      <c r="L13300" s="54"/>
    </row>
    <row r="13301" spans="3:12">
      <c r="C13301" s="3"/>
      <c r="E13301" s="2"/>
      <c r="H13301" s="40"/>
      <c r="I13301" s="10"/>
      <c r="J13301" s="9"/>
      <c r="K13301" s="53"/>
      <c r="L13301" s="54"/>
    </row>
    <row r="13302" spans="3:12">
      <c r="C13302" s="3"/>
      <c r="E13302" s="2"/>
      <c r="H13302" s="40"/>
      <c r="I13302" s="10"/>
      <c r="J13302" s="9"/>
      <c r="K13302" s="53"/>
      <c r="L13302" s="54"/>
    </row>
    <row r="13303" spans="3:12">
      <c r="C13303" s="3"/>
      <c r="E13303" s="2"/>
      <c r="H13303" s="40"/>
      <c r="I13303" s="10"/>
      <c r="J13303" s="9"/>
      <c r="K13303" s="53"/>
      <c r="L13303" s="54"/>
    </row>
    <row r="13304" spans="3:12">
      <c r="C13304" s="3"/>
      <c r="E13304" s="2"/>
      <c r="H13304" s="40"/>
      <c r="I13304" s="10"/>
      <c r="J13304" s="9"/>
      <c r="K13304" s="53"/>
      <c r="L13304" s="54"/>
    </row>
    <row r="13305" spans="3:12">
      <c r="C13305" s="3"/>
      <c r="E13305" s="2"/>
      <c r="H13305" s="40"/>
      <c r="I13305" s="10"/>
      <c r="J13305" s="9"/>
      <c r="K13305" s="53"/>
      <c r="L13305" s="54"/>
    </row>
    <row r="13306" spans="3:12">
      <c r="C13306" s="3"/>
      <c r="E13306" s="2"/>
      <c r="H13306" s="40"/>
      <c r="I13306" s="10"/>
      <c r="J13306" s="9"/>
      <c r="K13306" s="53"/>
      <c r="L13306" s="54"/>
    </row>
    <row r="13307" spans="3:12">
      <c r="C13307" s="3"/>
      <c r="E13307" s="2"/>
      <c r="H13307" s="40"/>
      <c r="I13307" s="10"/>
      <c r="J13307" s="9"/>
      <c r="K13307" s="53"/>
      <c r="L13307" s="54"/>
    </row>
    <row r="13308" spans="3:12">
      <c r="C13308" s="3"/>
      <c r="E13308" s="2"/>
      <c r="H13308" s="40"/>
      <c r="I13308" s="10"/>
      <c r="J13308" s="9"/>
      <c r="K13308" s="53"/>
      <c r="L13308" s="54"/>
    </row>
    <row r="13309" spans="3:12">
      <c r="C13309" s="3"/>
      <c r="E13309" s="2"/>
      <c r="H13309" s="40"/>
      <c r="I13309" s="10"/>
      <c r="J13309" s="9"/>
      <c r="K13309" s="53"/>
      <c r="L13309" s="54"/>
    </row>
    <row r="13310" spans="3:12">
      <c r="C13310" s="3"/>
      <c r="E13310" s="2"/>
      <c r="H13310" s="40"/>
      <c r="I13310" s="10"/>
      <c r="J13310" s="9"/>
      <c r="K13310" s="53"/>
      <c r="L13310" s="54"/>
    </row>
    <row r="13311" spans="3:12">
      <c r="C13311" s="3"/>
      <c r="E13311" s="2"/>
      <c r="H13311" s="40"/>
      <c r="I13311" s="10"/>
      <c r="J13311" s="9"/>
      <c r="K13311" s="53"/>
      <c r="L13311" s="54"/>
    </row>
    <row r="13312" spans="3:12">
      <c r="C13312" s="3"/>
      <c r="E13312" s="2"/>
      <c r="H13312" s="40"/>
      <c r="I13312" s="10"/>
      <c r="J13312" s="9"/>
      <c r="K13312" s="53"/>
      <c r="L13312" s="54"/>
    </row>
    <row r="13313" spans="3:12">
      <c r="C13313" s="3"/>
      <c r="E13313" s="2"/>
      <c r="H13313" s="40"/>
      <c r="I13313" s="10"/>
      <c r="J13313" s="9"/>
      <c r="K13313" s="53"/>
      <c r="L13313" s="54"/>
    </row>
    <row r="13314" spans="3:12">
      <c r="C13314" s="3"/>
      <c r="E13314" s="2"/>
      <c r="H13314" s="40"/>
      <c r="I13314" s="10"/>
      <c r="J13314" s="9"/>
      <c r="K13314" s="53"/>
      <c r="L13314" s="54"/>
    </row>
    <row r="13315" spans="3:12">
      <c r="C13315" s="3"/>
      <c r="E13315" s="2"/>
      <c r="H13315" s="40"/>
      <c r="I13315" s="10"/>
      <c r="J13315" s="9"/>
      <c r="K13315" s="53"/>
      <c r="L13315" s="54"/>
    </row>
    <row r="13316" spans="3:12">
      <c r="C13316" s="3"/>
      <c r="E13316" s="2"/>
      <c r="H13316" s="40"/>
      <c r="I13316" s="10"/>
      <c r="J13316" s="9"/>
      <c r="K13316" s="53"/>
      <c r="L13316" s="54"/>
    </row>
    <row r="13317" spans="3:12">
      <c r="C13317" s="3"/>
      <c r="E13317" s="2"/>
      <c r="H13317" s="40"/>
      <c r="I13317" s="10"/>
      <c r="J13317" s="9"/>
      <c r="K13317" s="53"/>
      <c r="L13317" s="54"/>
    </row>
    <row r="13318" spans="3:12">
      <c r="C13318" s="3"/>
      <c r="E13318" s="2"/>
      <c r="H13318" s="40"/>
      <c r="I13318" s="10"/>
      <c r="J13318" s="9"/>
      <c r="K13318" s="53"/>
      <c r="L13318" s="54"/>
    </row>
    <row r="13319" spans="3:12">
      <c r="C13319" s="3"/>
      <c r="E13319" s="2"/>
      <c r="H13319" s="40"/>
      <c r="I13319" s="10"/>
      <c r="J13319" s="9"/>
      <c r="K13319" s="53"/>
      <c r="L13319" s="54"/>
    </row>
    <row r="13320" spans="3:12">
      <c r="C13320" s="3"/>
      <c r="E13320" s="2"/>
      <c r="H13320" s="40"/>
      <c r="I13320" s="10"/>
      <c r="J13320" s="9"/>
      <c r="K13320" s="53"/>
      <c r="L13320" s="54"/>
    </row>
    <row r="13321" spans="3:12">
      <c r="C13321" s="3"/>
      <c r="E13321" s="2"/>
      <c r="H13321" s="40"/>
      <c r="I13321" s="10"/>
      <c r="J13321" s="9"/>
      <c r="K13321" s="53"/>
      <c r="L13321" s="54"/>
    </row>
    <row r="13322" spans="3:12">
      <c r="C13322" s="3"/>
      <c r="E13322" s="2"/>
      <c r="H13322" s="40"/>
      <c r="I13322" s="10"/>
      <c r="J13322" s="9"/>
      <c r="K13322" s="53"/>
      <c r="L13322" s="54"/>
    </row>
    <row r="13323" spans="3:12">
      <c r="C13323" s="3"/>
      <c r="E13323" s="2"/>
      <c r="H13323" s="40"/>
      <c r="I13323" s="10"/>
      <c r="J13323" s="9"/>
      <c r="K13323" s="53"/>
      <c r="L13323" s="54"/>
    </row>
    <row r="13324" spans="3:12">
      <c r="C13324" s="3"/>
      <c r="E13324" s="2"/>
      <c r="H13324" s="40"/>
      <c r="I13324" s="10"/>
      <c r="J13324" s="9"/>
      <c r="K13324" s="53"/>
      <c r="L13324" s="54"/>
    </row>
    <row r="13325" spans="3:12">
      <c r="C13325" s="3"/>
      <c r="E13325" s="2"/>
      <c r="H13325" s="40"/>
      <c r="I13325" s="10"/>
      <c r="J13325" s="9"/>
      <c r="K13325" s="53"/>
      <c r="L13325" s="54"/>
    </row>
    <row r="13326" spans="3:12">
      <c r="C13326" s="3"/>
      <c r="E13326" s="2"/>
      <c r="H13326" s="40"/>
      <c r="I13326" s="10"/>
      <c r="J13326" s="9"/>
      <c r="K13326" s="53"/>
      <c r="L13326" s="54"/>
    </row>
    <row r="13327" spans="3:12">
      <c r="C13327" s="3"/>
      <c r="E13327" s="2"/>
      <c r="H13327" s="40"/>
      <c r="I13327" s="10"/>
      <c r="J13327" s="9"/>
      <c r="K13327" s="53"/>
      <c r="L13327" s="54"/>
    </row>
    <row r="13328" spans="3:12">
      <c r="C13328" s="3"/>
      <c r="E13328" s="2"/>
      <c r="H13328" s="40"/>
      <c r="I13328" s="10"/>
      <c r="J13328" s="9"/>
      <c r="K13328" s="53"/>
      <c r="L13328" s="54"/>
    </row>
    <row r="13329" spans="3:12">
      <c r="C13329" s="3"/>
      <c r="E13329" s="2"/>
      <c r="H13329" s="40"/>
      <c r="I13329" s="10"/>
      <c r="J13329" s="9"/>
      <c r="K13329" s="53"/>
      <c r="L13329" s="54"/>
    </row>
    <row r="13330" spans="3:12">
      <c r="C13330" s="3"/>
      <c r="E13330" s="2"/>
      <c r="H13330" s="40"/>
      <c r="I13330" s="10"/>
      <c r="J13330" s="9"/>
      <c r="K13330" s="53"/>
      <c r="L13330" s="54"/>
    </row>
    <row r="13331" spans="3:12">
      <c r="C13331" s="3"/>
      <c r="E13331" s="2"/>
      <c r="H13331" s="40"/>
      <c r="I13331" s="10"/>
      <c r="J13331" s="9"/>
      <c r="K13331" s="53"/>
      <c r="L13331" s="54"/>
    </row>
    <row r="13332" spans="3:12">
      <c r="C13332" s="3"/>
      <c r="E13332" s="2"/>
      <c r="H13332" s="40"/>
      <c r="I13332" s="10"/>
      <c r="J13332" s="9"/>
      <c r="K13332" s="53"/>
      <c r="L13332" s="54"/>
    </row>
    <row r="13333" spans="3:12">
      <c r="C13333" s="3"/>
      <c r="E13333" s="2"/>
      <c r="H13333" s="40"/>
      <c r="I13333" s="10"/>
      <c r="J13333" s="9"/>
      <c r="K13333" s="53"/>
      <c r="L13333" s="54"/>
    </row>
    <row r="13334" spans="3:12">
      <c r="C13334" s="3"/>
      <c r="E13334" s="2"/>
      <c r="H13334" s="40"/>
      <c r="I13334" s="10"/>
      <c r="J13334" s="9"/>
      <c r="K13334" s="53"/>
      <c r="L13334" s="54"/>
    </row>
    <row r="13335" spans="3:12">
      <c r="C13335" s="3"/>
      <c r="E13335" s="2"/>
      <c r="H13335" s="40"/>
      <c r="I13335" s="10"/>
      <c r="J13335" s="9"/>
      <c r="K13335" s="53"/>
      <c r="L13335" s="54"/>
    </row>
    <row r="13336" spans="3:12">
      <c r="C13336" s="3"/>
      <c r="E13336" s="2"/>
      <c r="H13336" s="40"/>
      <c r="I13336" s="10"/>
      <c r="J13336" s="9"/>
      <c r="K13336" s="53"/>
      <c r="L13336" s="54"/>
    </row>
    <row r="13337" spans="3:12">
      <c r="C13337" s="3"/>
      <c r="E13337" s="2"/>
      <c r="H13337" s="40"/>
      <c r="I13337" s="10"/>
      <c r="J13337" s="9"/>
      <c r="K13337" s="53"/>
      <c r="L13337" s="54"/>
    </row>
    <row r="13338" spans="3:12">
      <c r="C13338" s="3"/>
      <c r="E13338" s="2"/>
      <c r="H13338" s="40"/>
      <c r="I13338" s="10"/>
      <c r="J13338" s="9"/>
      <c r="K13338" s="53"/>
      <c r="L13338" s="54"/>
    </row>
    <row r="13339" spans="3:12">
      <c r="C13339" s="3"/>
      <c r="E13339" s="2"/>
      <c r="H13339" s="40"/>
      <c r="I13339" s="10"/>
      <c r="J13339" s="9"/>
      <c r="K13339" s="53"/>
      <c r="L13339" s="54"/>
    </row>
    <row r="13340" spans="3:12">
      <c r="C13340" s="3"/>
      <c r="E13340" s="2"/>
      <c r="H13340" s="40"/>
      <c r="I13340" s="10"/>
      <c r="J13340" s="9"/>
      <c r="K13340" s="53"/>
      <c r="L13340" s="54"/>
    </row>
    <row r="13341" spans="3:12">
      <c r="C13341" s="3"/>
      <c r="E13341" s="2"/>
      <c r="H13341" s="40"/>
      <c r="I13341" s="10"/>
      <c r="J13341" s="9"/>
      <c r="K13341" s="53"/>
      <c r="L13341" s="54"/>
    </row>
    <row r="13342" spans="3:12">
      <c r="C13342" s="3"/>
      <c r="E13342" s="2"/>
      <c r="H13342" s="40"/>
      <c r="I13342" s="10"/>
      <c r="J13342" s="9"/>
      <c r="K13342" s="53"/>
      <c r="L13342" s="54"/>
    </row>
    <row r="13343" spans="3:12">
      <c r="C13343" s="3"/>
      <c r="E13343" s="2"/>
      <c r="H13343" s="40"/>
      <c r="I13343" s="10"/>
      <c r="J13343" s="9"/>
      <c r="K13343" s="53"/>
      <c r="L13343" s="54"/>
    </row>
    <row r="13344" spans="3:12">
      <c r="C13344" s="3"/>
      <c r="E13344" s="2"/>
      <c r="H13344" s="40"/>
      <c r="I13344" s="10"/>
      <c r="J13344" s="9"/>
      <c r="K13344" s="53"/>
      <c r="L13344" s="54"/>
    </row>
    <row r="13345" spans="3:12">
      <c r="C13345" s="3"/>
      <c r="E13345" s="2"/>
      <c r="H13345" s="40"/>
      <c r="I13345" s="10"/>
      <c r="J13345" s="9"/>
      <c r="K13345" s="53"/>
      <c r="L13345" s="54"/>
    </row>
    <row r="13346" spans="3:12">
      <c r="C13346" s="3"/>
      <c r="E13346" s="2"/>
      <c r="H13346" s="40"/>
      <c r="I13346" s="10"/>
      <c r="J13346" s="9"/>
      <c r="K13346" s="53"/>
      <c r="L13346" s="54"/>
    </row>
    <row r="13347" spans="3:12">
      <c r="C13347" s="3"/>
      <c r="E13347" s="2"/>
      <c r="H13347" s="40"/>
      <c r="I13347" s="10"/>
      <c r="J13347" s="9"/>
      <c r="K13347" s="53"/>
      <c r="L13347" s="54"/>
    </row>
    <row r="13348" spans="3:12">
      <c r="C13348" s="3"/>
      <c r="E13348" s="2"/>
      <c r="H13348" s="40"/>
      <c r="I13348" s="10"/>
      <c r="J13348" s="9"/>
      <c r="K13348" s="53"/>
      <c r="L13348" s="54"/>
    </row>
    <row r="13349" spans="3:12">
      <c r="C13349" s="3"/>
      <c r="E13349" s="2"/>
      <c r="H13349" s="40"/>
      <c r="I13349" s="10"/>
      <c r="J13349" s="9"/>
      <c r="K13349" s="53"/>
      <c r="L13349" s="54"/>
    </row>
    <row r="13350" spans="3:12">
      <c r="C13350" s="3"/>
      <c r="E13350" s="2"/>
      <c r="H13350" s="40"/>
      <c r="I13350" s="10"/>
      <c r="J13350" s="9"/>
      <c r="K13350" s="53"/>
      <c r="L13350" s="54"/>
    </row>
    <row r="13351" spans="3:12">
      <c r="C13351" s="3"/>
      <c r="E13351" s="2"/>
      <c r="H13351" s="40"/>
      <c r="I13351" s="10"/>
      <c r="J13351" s="9"/>
      <c r="K13351" s="53"/>
      <c r="L13351" s="54"/>
    </row>
    <row r="13352" spans="3:12">
      <c r="C13352" s="3"/>
      <c r="E13352" s="2"/>
      <c r="H13352" s="40"/>
      <c r="I13352" s="10"/>
      <c r="J13352" s="9"/>
      <c r="K13352" s="53"/>
      <c r="L13352" s="54"/>
    </row>
    <row r="13353" spans="3:12">
      <c r="C13353" s="3"/>
      <c r="E13353" s="2"/>
      <c r="H13353" s="40"/>
      <c r="I13353" s="10"/>
      <c r="J13353" s="9"/>
      <c r="K13353" s="53"/>
      <c r="L13353" s="54"/>
    </row>
    <row r="13354" spans="3:12">
      <c r="C13354" s="3"/>
      <c r="E13354" s="2"/>
      <c r="H13354" s="40"/>
      <c r="I13354" s="10"/>
      <c r="J13354" s="9"/>
      <c r="K13354" s="53"/>
      <c r="L13354" s="54"/>
    </row>
    <row r="13355" spans="3:12">
      <c r="C13355" s="3"/>
      <c r="E13355" s="2"/>
      <c r="H13355" s="40"/>
      <c r="I13355" s="10"/>
      <c r="J13355" s="9"/>
      <c r="K13355" s="53"/>
      <c r="L13355" s="54"/>
    </row>
    <row r="13356" spans="3:12">
      <c r="C13356" s="3"/>
      <c r="E13356" s="2"/>
      <c r="H13356" s="40"/>
      <c r="I13356" s="10"/>
      <c r="J13356" s="9"/>
      <c r="K13356" s="53"/>
      <c r="L13356" s="54"/>
    </row>
    <row r="13357" spans="3:12">
      <c r="C13357" s="3"/>
      <c r="E13357" s="2"/>
      <c r="H13357" s="40"/>
      <c r="I13357" s="10"/>
      <c r="J13357" s="9"/>
      <c r="K13357" s="53"/>
      <c r="L13357" s="54"/>
    </row>
    <row r="13358" spans="3:12">
      <c r="C13358" s="3"/>
      <c r="E13358" s="2"/>
      <c r="H13358" s="40"/>
      <c r="I13358" s="10"/>
      <c r="J13358" s="9"/>
      <c r="K13358" s="53"/>
      <c r="L13358" s="54"/>
    </row>
    <row r="13359" spans="3:12">
      <c r="C13359" s="3"/>
      <c r="E13359" s="2"/>
      <c r="H13359" s="40"/>
      <c r="I13359" s="10"/>
      <c r="J13359" s="9"/>
      <c r="K13359" s="53"/>
      <c r="L13359" s="54"/>
    </row>
    <row r="13360" spans="3:12">
      <c r="C13360" s="3"/>
      <c r="E13360" s="2"/>
      <c r="H13360" s="40"/>
      <c r="I13360" s="10"/>
      <c r="J13360" s="9"/>
      <c r="K13360" s="53"/>
      <c r="L13360" s="54"/>
    </row>
    <row r="13361" spans="3:12">
      <c r="C13361" s="3"/>
      <c r="E13361" s="2"/>
      <c r="H13361" s="40"/>
      <c r="I13361" s="10"/>
      <c r="J13361" s="9"/>
      <c r="K13361" s="53"/>
      <c r="L13361" s="54"/>
    </row>
    <row r="13362" spans="3:12">
      <c r="C13362" s="3"/>
      <c r="E13362" s="2"/>
      <c r="H13362" s="40"/>
      <c r="I13362" s="10"/>
      <c r="J13362" s="9"/>
      <c r="K13362" s="53"/>
      <c r="L13362" s="54"/>
    </row>
    <row r="13363" spans="3:12">
      <c r="C13363" s="3"/>
      <c r="E13363" s="2"/>
      <c r="H13363" s="40"/>
      <c r="I13363" s="10"/>
      <c r="J13363" s="9"/>
      <c r="K13363" s="53"/>
      <c r="L13363" s="54"/>
    </row>
    <row r="13364" spans="3:12">
      <c r="C13364" s="3"/>
      <c r="E13364" s="2"/>
      <c r="H13364" s="40"/>
      <c r="I13364" s="10"/>
      <c r="J13364" s="9"/>
      <c r="K13364" s="53"/>
      <c r="L13364" s="54"/>
    </row>
    <row r="13365" spans="3:12">
      <c r="C13365" s="3"/>
      <c r="E13365" s="2"/>
      <c r="H13365" s="40"/>
      <c r="I13365" s="10"/>
      <c r="J13365" s="9"/>
      <c r="K13365" s="53"/>
      <c r="L13365" s="54"/>
    </row>
    <row r="13366" spans="3:12">
      <c r="C13366" s="3"/>
      <c r="E13366" s="2"/>
      <c r="H13366" s="40"/>
      <c r="I13366" s="10"/>
      <c r="J13366" s="9"/>
      <c r="K13366" s="53"/>
      <c r="L13366" s="54"/>
    </row>
    <row r="13367" spans="3:12">
      <c r="C13367" s="3"/>
      <c r="E13367" s="2"/>
      <c r="H13367" s="40"/>
      <c r="I13367" s="10"/>
      <c r="J13367" s="9"/>
      <c r="K13367" s="53"/>
      <c r="L13367" s="54"/>
    </row>
    <row r="13368" spans="3:12">
      <c r="C13368" s="3"/>
      <c r="E13368" s="2"/>
      <c r="H13368" s="40"/>
      <c r="I13368" s="10"/>
      <c r="J13368" s="9"/>
      <c r="K13368" s="53"/>
      <c r="L13368" s="54"/>
    </row>
    <row r="13369" spans="3:12">
      <c r="C13369" s="3"/>
      <c r="E13369" s="2"/>
      <c r="H13369" s="40"/>
      <c r="I13369" s="10"/>
      <c r="J13369" s="9"/>
      <c r="K13369" s="53"/>
      <c r="L13369" s="54"/>
    </row>
    <row r="13370" spans="3:12">
      <c r="C13370" s="3"/>
      <c r="E13370" s="2"/>
      <c r="H13370" s="40"/>
      <c r="I13370" s="10"/>
      <c r="J13370" s="9"/>
      <c r="K13370" s="53"/>
      <c r="L13370" s="54"/>
    </row>
    <row r="13371" spans="3:12">
      <c r="C13371" s="3"/>
      <c r="E13371" s="2"/>
      <c r="H13371" s="40"/>
      <c r="I13371" s="10"/>
      <c r="J13371" s="9"/>
      <c r="K13371" s="53"/>
      <c r="L13371" s="54"/>
    </row>
    <row r="13372" spans="3:12">
      <c r="C13372" s="3"/>
      <c r="E13372" s="2"/>
      <c r="H13372" s="40"/>
      <c r="I13372" s="10"/>
      <c r="J13372" s="9"/>
      <c r="K13372" s="53"/>
      <c r="L13372" s="54"/>
    </row>
    <row r="13373" spans="3:12">
      <c r="C13373" s="3"/>
      <c r="E13373" s="2"/>
      <c r="H13373" s="40"/>
      <c r="I13373" s="10"/>
      <c r="J13373" s="9"/>
      <c r="K13373" s="53"/>
      <c r="L13373" s="54"/>
    </row>
    <row r="13374" spans="3:12">
      <c r="C13374" s="3"/>
      <c r="E13374" s="2"/>
      <c r="H13374" s="40"/>
      <c r="I13374" s="10"/>
      <c r="J13374" s="9"/>
      <c r="K13374" s="53"/>
      <c r="L13374" s="54"/>
    </row>
    <row r="13375" spans="3:12">
      <c r="C13375" s="3"/>
      <c r="E13375" s="2"/>
      <c r="H13375" s="40"/>
      <c r="I13375" s="10"/>
      <c r="J13375" s="9"/>
      <c r="K13375" s="53"/>
      <c r="L13375" s="54"/>
    </row>
    <row r="13376" spans="3:12">
      <c r="C13376" s="3"/>
      <c r="E13376" s="2"/>
      <c r="H13376" s="40"/>
      <c r="I13376" s="10"/>
      <c r="J13376" s="9"/>
      <c r="K13376" s="53"/>
      <c r="L13376" s="54"/>
    </row>
    <row r="13377" spans="3:12">
      <c r="C13377" s="3"/>
      <c r="E13377" s="2"/>
      <c r="H13377" s="40"/>
      <c r="I13377" s="10"/>
      <c r="J13377" s="9"/>
      <c r="K13377" s="53"/>
      <c r="L13377" s="54"/>
    </row>
    <row r="13378" spans="3:12">
      <c r="C13378" s="3"/>
      <c r="E13378" s="2"/>
      <c r="H13378" s="40"/>
      <c r="I13378" s="10"/>
      <c r="J13378" s="9"/>
      <c r="K13378" s="53"/>
      <c r="L13378" s="54"/>
    </row>
    <row r="13379" spans="3:12">
      <c r="C13379" s="3"/>
      <c r="E13379" s="2"/>
      <c r="H13379" s="40"/>
      <c r="I13379" s="10"/>
      <c r="J13379" s="9"/>
      <c r="K13379" s="53"/>
      <c r="L13379" s="54"/>
    </row>
    <row r="13380" spans="3:12">
      <c r="C13380" s="3"/>
      <c r="E13380" s="2"/>
      <c r="H13380" s="40"/>
      <c r="I13380" s="10"/>
      <c r="J13380" s="9"/>
      <c r="K13380" s="53"/>
      <c r="L13380" s="54"/>
    </row>
    <row r="13381" spans="3:12">
      <c r="C13381" s="3"/>
      <c r="E13381" s="2"/>
      <c r="H13381" s="40"/>
      <c r="I13381" s="10"/>
      <c r="J13381" s="9"/>
      <c r="K13381" s="53"/>
      <c r="L13381" s="54"/>
    </row>
    <row r="13382" spans="3:12">
      <c r="C13382" s="3"/>
      <c r="E13382" s="2"/>
      <c r="H13382" s="40"/>
      <c r="I13382" s="10"/>
      <c r="J13382" s="9"/>
      <c r="K13382" s="53"/>
      <c r="L13382" s="54"/>
    </row>
    <row r="13383" spans="3:12">
      <c r="C13383" s="3"/>
      <c r="E13383" s="2"/>
      <c r="H13383" s="40"/>
      <c r="I13383" s="10"/>
      <c r="J13383" s="9"/>
      <c r="K13383" s="53"/>
      <c r="L13383" s="54"/>
    </row>
    <row r="13384" spans="3:12">
      <c r="C13384" s="3"/>
      <c r="E13384" s="2"/>
      <c r="H13384" s="40"/>
      <c r="I13384" s="10"/>
      <c r="J13384" s="9"/>
      <c r="K13384" s="53"/>
      <c r="L13384" s="54"/>
    </row>
    <row r="13385" spans="3:12">
      <c r="C13385" s="3"/>
      <c r="E13385" s="2"/>
      <c r="H13385" s="40"/>
      <c r="I13385" s="10"/>
      <c r="J13385" s="9"/>
      <c r="K13385" s="53"/>
      <c r="L13385" s="54"/>
    </row>
    <row r="13386" spans="3:12">
      <c r="C13386" s="3"/>
      <c r="E13386" s="2"/>
      <c r="H13386" s="40"/>
      <c r="I13386" s="10"/>
      <c r="J13386" s="9"/>
      <c r="K13386" s="53"/>
      <c r="L13386" s="54"/>
    </row>
    <row r="13387" spans="3:12">
      <c r="C13387" s="3"/>
      <c r="E13387" s="2"/>
      <c r="H13387" s="40"/>
      <c r="I13387" s="10"/>
      <c r="J13387" s="9"/>
      <c r="K13387" s="53"/>
      <c r="L13387" s="54"/>
    </row>
    <row r="13388" spans="3:12">
      <c r="C13388" s="3"/>
      <c r="E13388" s="2"/>
      <c r="H13388" s="40"/>
      <c r="I13388" s="10"/>
      <c r="J13388" s="9"/>
      <c r="K13388" s="53"/>
      <c r="L13388" s="54"/>
    </row>
    <row r="13389" spans="3:12">
      <c r="C13389" s="3"/>
      <c r="E13389" s="2"/>
      <c r="H13389" s="40"/>
      <c r="I13389" s="10"/>
      <c r="J13389" s="9"/>
      <c r="K13389" s="53"/>
      <c r="L13389" s="54"/>
    </row>
    <row r="13390" spans="3:12">
      <c r="C13390" s="3"/>
      <c r="E13390" s="2"/>
      <c r="H13390" s="40"/>
      <c r="I13390" s="10"/>
      <c r="J13390" s="9"/>
      <c r="K13390" s="53"/>
      <c r="L13390" s="54"/>
    </row>
    <row r="13391" spans="3:12">
      <c r="C13391" s="3"/>
      <c r="E13391" s="2"/>
      <c r="H13391" s="40"/>
      <c r="I13391" s="10"/>
      <c r="J13391" s="9"/>
      <c r="K13391" s="53"/>
      <c r="L13391" s="54"/>
    </row>
    <row r="13392" spans="3:12">
      <c r="C13392" s="3"/>
      <c r="E13392" s="2"/>
      <c r="H13392" s="40"/>
      <c r="I13392" s="10"/>
      <c r="J13392" s="9"/>
      <c r="K13392" s="53"/>
      <c r="L13392" s="54"/>
    </row>
    <row r="13393" spans="3:12">
      <c r="C13393" s="3"/>
      <c r="E13393" s="2"/>
      <c r="H13393" s="40"/>
      <c r="I13393" s="10"/>
      <c r="J13393" s="9"/>
      <c r="K13393" s="53"/>
      <c r="L13393" s="54"/>
    </row>
    <row r="13394" spans="3:12">
      <c r="C13394" s="3"/>
      <c r="E13394" s="2"/>
      <c r="H13394" s="40"/>
      <c r="I13394" s="10"/>
      <c r="J13394" s="9"/>
      <c r="K13394" s="53"/>
      <c r="L13394" s="54"/>
    </row>
    <row r="13395" spans="3:12">
      <c r="C13395" s="3"/>
      <c r="E13395" s="2"/>
      <c r="H13395" s="40"/>
      <c r="I13395" s="10"/>
      <c r="J13395" s="9"/>
      <c r="K13395" s="53"/>
      <c r="L13395" s="54"/>
    </row>
    <row r="13396" spans="3:12">
      <c r="C13396" s="3"/>
      <c r="E13396" s="2"/>
      <c r="H13396" s="40"/>
      <c r="I13396" s="10"/>
      <c r="J13396" s="9"/>
      <c r="K13396" s="53"/>
      <c r="L13396" s="54"/>
    </row>
    <row r="13397" spans="3:12">
      <c r="C13397" s="3"/>
      <c r="E13397" s="2"/>
      <c r="H13397" s="40"/>
      <c r="I13397" s="10"/>
      <c r="J13397" s="9"/>
      <c r="K13397" s="53"/>
      <c r="L13397" s="54"/>
    </row>
    <row r="13398" spans="3:12">
      <c r="C13398" s="3"/>
      <c r="E13398" s="2"/>
      <c r="H13398" s="40"/>
      <c r="I13398" s="10"/>
      <c r="J13398" s="9"/>
      <c r="K13398" s="53"/>
      <c r="L13398" s="54"/>
    </row>
    <row r="13399" spans="3:12">
      <c r="C13399" s="3"/>
      <c r="E13399" s="2"/>
      <c r="H13399" s="40"/>
      <c r="I13399" s="10"/>
      <c r="J13399" s="9"/>
      <c r="K13399" s="53"/>
      <c r="L13399" s="54"/>
    </row>
    <row r="13400" spans="3:12">
      <c r="C13400" s="3"/>
      <c r="E13400" s="2"/>
      <c r="H13400" s="40"/>
      <c r="I13400" s="10"/>
      <c r="J13400" s="9"/>
      <c r="K13400" s="53"/>
      <c r="L13400" s="54"/>
    </row>
    <row r="13401" spans="3:12">
      <c r="C13401" s="3"/>
      <c r="E13401" s="2"/>
      <c r="H13401" s="40"/>
      <c r="I13401" s="10"/>
      <c r="J13401" s="9"/>
      <c r="K13401" s="53"/>
      <c r="L13401" s="54"/>
    </row>
    <row r="13402" spans="3:12">
      <c r="C13402" s="3"/>
      <c r="E13402" s="2"/>
      <c r="H13402" s="40"/>
      <c r="I13402" s="10"/>
      <c r="J13402" s="9"/>
      <c r="K13402" s="53"/>
      <c r="L13402" s="54"/>
    </row>
    <row r="13403" spans="3:12">
      <c r="C13403" s="3"/>
      <c r="E13403" s="2"/>
      <c r="H13403" s="40"/>
      <c r="I13403" s="10"/>
      <c r="J13403" s="9"/>
      <c r="K13403" s="53"/>
      <c r="L13403" s="54"/>
    </row>
    <row r="13404" spans="3:12">
      <c r="C13404" s="3"/>
      <c r="E13404" s="2"/>
      <c r="H13404" s="40"/>
      <c r="I13404" s="10"/>
      <c r="J13404" s="9"/>
      <c r="K13404" s="53"/>
      <c r="L13404" s="54"/>
    </row>
    <row r="13405" spans="3:12">
      <c r="C13405" s="3"/>
      <c r="E13405" s="2"/>
      <c r="H13405" s="40"/>
      <c r="I13405" s="10"/>
      <c r="J13405" s="9"/>
      <c r="K13405" s="53"/>
      <c r="L13405" s="54"/>
    </row>
    <row r="13406" spans="3:12">
      <c r="C13406" s="3"/>
      <c r="E13406" s="2"/>
      <c r="H13406" s="40"/>
      <c r="I13406" s="10"/>
      <c r="J13406" s="9"/>
      <c r="K13406" s="53"/>
      <c r="L13406" s="54"/>
    </row>
    <row r="13407" spans="3:12">
      <c r="C13407" s="3"/>
      <c r="E13407" s="2"/>
      <c r="H13407" s="40"/>
      <c r="I13407" s="10"/>
      <c r="J13407" s="9"/>
      <c r="K13407" s="53"/>
      <c r="L13407" s="54"/>
    </row>
    <row r="13408" spans="3:12">
      <c r="C13408" s="3"/>
      <c r="E13408" s="2"/>
      <c r="H13408" s="40"/>
      <c r="I13408" s="10"/>
      <c r="J13408" s="9"/>
      <c r="K13408" s="53"/>
      <c r="L13408" s="54"/>
    </row>
    <row r="13409" spans="3:12">
      <c r="C13409" s="3"/>
      <c r="E13409" s="2"/>
      <c r="H13409" s="40"/>
      <c r="I13409" s="10"/>
      <c r="J13409" s="9"/>
      <c r="K13409" s="53"/>
      <c r="L13409" s="54"/>
    </row>
    <row r="13410" spans="3:12">
      <c r="C13410" s="3"/>
      <c r="E13410" s="2"/>
      <c r="H13410" s="40"/>
      <c r="I13410" s="10"/>
      <c r="J13410" s="9"/>
      <c r="K13410" s="53"/>
      <c r="L13410" s="54"/>
    </row>
    <row r="13411" spans="3:12">
      <c r="C13411" s="3"/>
      <c r="E13411" s="2"/>
      <c r="H13411" s="40"/>
      <c r="I13411" s="10"/>
      <c r="J13411" s="9"/>
      <c r="K13411" s="53"/>
      <c r="L13411" s="54"/>
    </row>
    <row r="13412" spans="3:12">
      <c r="C13412" s="3"/>
      <c r="E13412" s="2"/>
      <c r="H13412" s="40"/>
      <c r="I13412" s="10"/>
      <c r="J13412" s="9"/>
      <c r="K13412" s="53"/>
      <c r="L13412" s="54"/>
    </row>
    <row r="13413" spans="3:12">
      <c r="C13413" s="3"/>
      <c r="E13413" s="2"/>
      <c r="H13413" s="40"/>
      <c r="I13413" s="10"/>
      <c r="J13413" s="9"/>
      <c r="K13413" s="53"/>
      <c r="L13413" s="54"/>
    </row>
    <row r="13414" spans="3:12">
      <c r="C13414" s="3"/>
      <c r="E13414" s="2"/>
      <c r="H13414" s="40"/>
      <c r="I13414" s="10"/>
      <c r="J13414" s="9"/>
      <c r="K13414" s="53"/>
      <c r="L13414" s="54"/>
    </row>
    <row r="13415" spans="3:12">
      <c r="C13415" s="3"/>
      <c r="E13415" s="2"/>
      <c r="H13415" s="40"/>
      <c r="I13415" s="10"/>
      <c r="J13415" s="9"/>
      <c r="K13415" s="53"/>
      <c r="L13415" s="54"/>
    </row>
    <row r="13416" spans="3:12">
      <c r="C13416" s="3"/>
      <c r="E13416" s="2"/>
      <c r="H13416" s="40"/>
      <c r="I13416" s="10"/>
      <c r="J13416" s="9"/>
      <c r="K13416" s="53"/>
      <c r="L13416" s="54"/>
    </row>
    <row r="13417" spans="3:12">
      <c r="C13417" s="3"/>
      <c r="E13417" s="2"/>
      <c r="H13417" s="40"/>
      <c r="I13417" s="10"/>
      <c r="J13417" s="9"/>
      <c r="K13417" s="53"/>
      <c r="L13417" s="54"/>
    </row>
    <row r="13418" spans="3:12">
      <c r="C13418" s="3"/>
      <c r="E13418" s="2"/>
      <c r="H13418" s="40"/>
      <c r="I13418" s="10"/>
      <c r="J13418" s="9"/>
      <c r="K13418" s="53"/>
      <c r="L13418" s="54"/>
    </row>
    <row r="13419" spans="3:12">
      <c r="C13419" s="3"/>
      <c r="E13419" s="2"/>
      <c r="H13419" s="40"/>
      <c r="I13419" s="10"/>
      <c r="J13419" s="9"/>
      <c r="K13419" s="53"/>
      <c r="L13419" s="54"/>
    </row>
    <row r="13420" spans="3:12">
      <c r="C13420" s="3"/>
      <c r="E13420" s="2"/>
      <c r="H13420" s="40"/>
      <c r="I13420" s="10"/>
      <c r="J13420" s="9"/>
      <c r="K13420" s="53"/>
      <c r="L13420" s="54"/>
    </row>
    <row r="13421" spans="3:12">
      <c r="C13421" s="3"/>
      <c r="E13421" s="2"/>
      <c r="H13421" s="40"/>
      <c r="I13421" s="10"/>
      <c r="J13421" s="9"/>
      <c r="K13421" s="53"/>
      <c r="L13421" s="54"/>
    </row>
    <row r="13422" spans="3:12">
      <c r="C13422" s="3"/>
      <c r="E13422" s="2"/>
      <c r="H13422" s="40"/>
      <c r="I13422" s="10"/>
      <c r="J13422" s="9"/>
      <c r="K13422" s="53"/>
      <c r="L13422" s="54"/>
    </row>
    <row r="13423" spans="3:12">
      <c r="C13423" s="3"/>
      <c r="E13423" s="2"/>
      <c r="H13423" s="40"/>
      <c r="I13423" s="10"/>
      <c r="J13423" s="9"/>
      <c r="K13423" s="53"/>
      <c r="L13423" s="54"/>
    </row>
    <row r="13424" spans="3:12">
      <c r="C13424" s="3"/>
      <c r="E13424" s="2"/>
      <c r="H13424" s="40"/>
      <c r="I13424" s="10"/>
      <c r="J13424" s="9"/>
      <c r="K13424" s="53"/>
      <c r="L13424" s="54"/>
    </row>
    <row r="13425" spans="3:12">
      <c r="C13425" s="3"/>
      <c r="E13425" s="2"/>
      <c r="H13425" s="40"/>
      <c r="I13425" s="10"/>
      <c r="J13425" s="9"/>
      <c r="K13425" s="53"/>
      <c r="L13425" s="54"/>
    </row>
    <row r="13426" spans="3:12">
      <c r="C13426" s="3"/>
      <c r="E13426" s="2"/>
      <c r="H13426" s="40"/>
      <c r="I13426" s="10"/>
      <c r="J13426" s="9"/>
      <c r="K13426" s="53"/>
      <c r="L13426" s="54"/>
    </row>
    <row r="13427" spans="3:12">
      <c r="C13427" s="3"/>
      <c r="E13427" s="2"/>
      <c r="H13427" s="40"/>
      <c r="I13427" s="10"/>
      <c r="J13427" s="9"/>
      <c r="K13427" s="53"/>
      <c r="L13427" s="54"/>
    </row>
    <row r="13428" spans="3:12">
      <c r="C13428" s="3"/>
      <c r="E13428" s="2"/>
      <c r="H13428" s="40"/>
      <c r="I13428" s="10"/>
      <c r="J13428" s="9"/>
      <c r="K13428" s="53"/>
      <c r="L13428" s="54"/>
    </row>
    <row r="13429" spans="3:12">
      <c r="C13429" s="3"/>
      <c r="E13429" s="2"/>
      <c r="H13429" s="40"/>
      <c r="I13429" s="10"/>
      <c r="J13429" s="9"/>
      <c r="K13429" s="53"/>
      <c r="L13429" s="54"/>
    </row>
    <row r="13430" spans="3:12">
      <c r="C13430" s="3"/>
      <c r="E13430" s="2"/>
      <c r="H13430" s="40"/>
      <c r="I13430" s="10"/>
      <c r="J13430" s="9"/>
      <c r="K13430" s="53"/>
      <c r="L13430" s="54"/>
    </row>
    <row r="13431" spans="3:12">
      <c r="C13431" s="3"/>
      <c r="E13431" s="2"/>
      <c r="H13431" s="40"/>
      <c r="I13431" s="10"/>
      <c r="J13431" s="9"/>
      <c r="K13431" s="53"/>
      <c r="L13431" s="54"/>
    </row>
    <row r="13432" spans="3:12">
      <c r="C13432" s="3"/>
      <c r="E13432" s="2"/>
      <c r="H13432" s="40"/>
      <c r="I13432" s="10"/>
      <c r="J13432" s="9"/>
      <c r="K13432" s="53"/>
      <c r="L13432" s="54"/>
    </row>
    <row r="13433" spans="3:12">
      <c r="C13433" s="3"/>
      <c r="E13433" s="2"/>
      <c r="H13433" s="40"/>
      <c r="I13433" s="10"/>
      <c r="J13433" s="9"/>
      <c r="K13433" s="53"/>
      <c r="L13433" s="54"/>
    </row>
    <row r="13434" spans="3:12">
      <c r="C13434" s="3"/>
      <c r="E13434" s="2"/>
      <c r="H13434" s="40"/>
      <c r="I13434" s="10"/>
      <c r="J13434" s="9"/>
      <c r="K13434" s="53"/>
      <c r="L13434" s="54"/>
    </row>
    <row r="13435" spans="3:12">
      <c r="C13435" s="3"/>
      <c r="E13435" s="2"/>
      <c r="H13435" s="40"/>
      <c r="I13435" s="10"/>
      <c r="J13435" s="9"/>
      <c r="K13435" s="53"/>
      <c r="L13435" s="54"/>
    </row>
    <row r="13436" spans="3:12">
      <c r="C13436" s="3"/>
      <c r="E13436" s="2"/>
      <c r="H13436" s="40"/>
      <c r="I13436" s="10"/>
      <c r="J13436" s="9"/>
      <c r="K13436" s="53"/>
      <c r="L13436" s="54"/>
    </row>
    <row r="13437" spans="3:12">
      <c r="C13437" s="3"/>
      <c r="E13437" s="2"/>
      <c r="H13437" s="40"/>
      <c r="I13437" s="10"/>
      <c r="J13437" s="9"/>
      <c r="K13437" s="53"/>
      <c r="L13437" s="54"/>
    </row>
    <row r="13438" spans="3:12">
      <c r="C13438" s="3"/>
      <c r="E13438" s="2"/>
      <c r="H13438" s="40"/>
      <c r="I13438" s="10"/>
      <c r="J13438" s="9"/>
      <c r="K13438" s="53"/>
      <c r="L13438" s="54"/>
    </row>
    <row r="13439" spans="3:12">
      <c r="C13439" s="3"/>
      <c r="E13439" s="2"/>
      <c r="H13439" s="40"/>
      <c r="I13439" s="10"/>
      <c r="J13439" s="9"/>
      <c r="K13439" s="53"/>
      <c r="L13439" s="54"/>
    </row>
    <row r="13440" spans="3:12">
      <c r="C13440" s="3"/>
      <c r="E13440" s="2"/>
      <c r="H13440" s="40"/>
      <c r="I13440" s="10"/>
      <c r="J13440" s="9"/>
      <c r="K13440" s="53"/>
      <c r="L13440" s="54"/>
    </row>
    <row r="13441" spans="3:12">
      <c r="C13441" s="3"/>
      <c r="E13441" s="2"/>
      <c r="H13441" s="40"/>
      <c r="I13441" s="10"/>
      <c r="J13441" s="9"/>
      <c r="K13441" s="53"/>
      <c r="L13441" s="54"/>
    </row>
    <row r="13442" spans="3:12">
      <c r="C13442" s="3"/>
      <c r="E13442" s="2"/>
      <c r="H13442" s="40"/>
      <c r="I13442" s="10"/>
      <c r="J13442" s="9"/>
      <c r="K13442" s="53"/>
      <c r="L13442" s="54"/>
    </row>
    <row r="13443" spans="3:12">
      <c r="C13443" s="3"/>
      <c r="E13443" s="2"/>
      <c r="H13443" s="40"/>
      <c r="I13443" s="10"/>
      <c r="J13443" s="9"/>
      <c r="K13443" s="53"/>
      <c r="L13443" s="54"/>
    </row>
    <row r="13444" spans="3:12">
      <c r="C13444" s="3"/>
      <c r="E13444" s="2"/>
      <c r="H13444" s="40"/>
      <c r="I13444" s="10"/>
      <c r="J13444" s="9"/>
      <c r="K13444" s="53"/>
      <c r="L13444" s="54"/>
    </row>
    <row r="13445" spans="3:12">
      <c r="C13445" s="3"/>
      <c r="E13445" s="2"/>
      <c r="H13445" s="40"/>
      <c r="I13445" s="10"/>
      <c r="J13445" s="9"/>
      <c r="K13445" s="53"/>
      <c r="L13445" s="54"/>
    </row>
    <row r="13446" spans="3:12">
      <c r="C13446" s="3"/>
      <c r="E13446" s="2"/>
      <c r="H13446" s="40"/>
      <c r="I13446" s="10"/>
      <c r="J13446" s="9"/>
      <c r="K13446" s="53"/>
      <c r="L13446" s="54"/>
    </row>
    <row r="13447" spans="3:12">
      <c r="C13447" s="3"/>
      <c r="E13447" s="2"/>
      <c r="H13447" s="40"/>
      <c r="I13447" s="10"/>
      <c r="J13447" s="9"/>
      <c r="K13447" s="53"/>
      <c r="L13447" s="54"/>
    </row>
    <row r="13448" spans="3:12">
      <c r="C13448" s="3"/>
      <c r="E13448" s="2"/>
      <c r="H13448" s="40"/>
      <c r="I13448" s="10"/>
      <c r="J13448" s="9"/>
      <c r="K13448" s="53"/>
      <c r="L13448" s="54"/>
    </row>
    <row r="13449" spans="3:12">
      <c r="C13449" s="3"/>
      <c r="E13449" s="2"/>
      <c r="H13449" s="40"/>
      <c r="I13449" s="10"/>
      <c r="J13449" s="9"/>
      <c r="K13449" s="53"/>
      <c r="L13449" s="54"/>
    </row>
    <row r="13450" spans="3:12">
      <c r="C13450" s="3"/>
      <c r="E13450" s="2"/>
      <c r="H13450" s="40"/>
      <c r="I13450" s="10"/>
      <c r="J13450" s="9"/>
      <c r="K13450" s="53"/>
      <c r="L13450" s="54"/>
    </row>
    <row r="13451" spans="3:12">
      <c r="C13451" s="3"/>
      <c r="E13451" s="2"/>
      <c r="H13451" s="40"/>
      <c r="I13451" s="10"/>
      <c r="J13451" s="9"/>
      <c r="K13451" s="53"/>
      <c r="L13451" s="54"/>
    </row>
    <row r="13452" spans="3:12">
      <c r="C13452" s="3"/>
      <c r="E13452" s="2"/>
      <c r="H13452" s="40"/>
      <c r="I13452" s="10"/>
      <c r="J13452" s="9"/>
      <c r="K13452" s="53"/>
      <c r="L13452" s="54"/>
    </row>
    <row r="13453" spans="3:12">
      <c r="C13453" s="3"/>
      <c r="E13453" s="2"/>
      <c r="H13453" s="40"/>
      <c r="I13453" s="10"/>
      <c r="J13453" s="9"/>
      <c r="K13453" s="53"/>
      <c r="L13453" s="54"/>
    </row>
    <row r="13454" spans="3:12">
      <c r="C13454" s="3"/>
      <c r="E13454" s="2"/>
      <c r="H13454" s="40"/>
      <c r="I13454" s="10"/>
      <c r="J13454" s="9"/>
      <c r="K13454" s="53"/>
      <c r="L13454" s="54"/>
    </row>
    <row r="13455" spans="3:12">
      <c r="C13455" s="3"/>
      <c r="E13455" s="2"/>
      <c r="H13455" s="40"/>
      <c r="I13455" s="10"/>
      <c r="J13455" s="9"/>
      <c r="K13455" s="53"/>
      <c r="L13455" s="54"/>
    </row>
    <row r="13456" spans="3:12">
      <c r="C13456" s="3"/>
      <c r="E13456" s="2"/>
      <c r="H13456" s="40"/>
      <c r="I13456" s="10"/>
      <c r="J13456" s="9"/>
      <c r="K13456" s="53"/>
      <c r="L13456" s="54"/>
    </row>
    <row r="13457" spans="3:12">
      <c r="C13457" s="3"/>
      <c r="E13457" s="2"/>
      <c r="H13457" s="40"/>
      <c r="I13457" s="10"/>
      <c r="J13457" s="9"/>
      <c r="K13457" s="53"/>
      <c r="L13457" s="54"/>
    </row>
    <row r="13458" spans="3:12">
      <c r="C13458" s="3"/>
      <c r="E13458" s="2"/>
      <c r="H13458" s="40"/>
      <c r="I13458" s="10"/>
      <c r="J13458" s="9"/>
      <c r="K13458" s="53"/>
      <c r="L13458" s="54"/>
    </row>
    <row r="13459" spans="3:12">
      <c r="C13459" s="3"/>
      <c r="E13459" s="2"/>
      <c r="H13459" s="40"/>
      <c r="I13459" s="10"/>
      <c r="J13459" s="9"/>
      <c r="K13459" s="53"/>
      <c r="L13459" s="54"/>
    </row>
    <row r="13460" spans="3:12">
      <c r="C13460" s="3"/>
      <c r="E13460" s="2"/>
      <c r="H13460" s="40"/>
      <c r="I13460" s="10"/>
      <c r="J13460" s="9"/>
      <c r="K13460" s="53"/>
      <c r="L13460" s="54"/>
    </row>
    <row r="13461" spans="3:12">
      <c r="C13461" s="3"/>
      <c r="E13461" s="2"/>
      <c r="H13461" s="40"/>
      <c r="I13461" s="10"/>
      <c r="J13461" s="9"/>
      <c r="K13461" s="53"/>
      <c r="L13461" s="54"/>
    </row>
    <row r="13462" spans="3:12">
      <c r="C13462" s="3"/>
      <c r="E13462" s="2"/>
      <c r="H13462" s="40"/>
      <c r="I13462" s="10"/>
      <c r="J13462" s="9"/>
      <c r="K13462" s="53"/>
      <c r="L13462" s="54"/>
    </row>
    <row r="13463" spans="3:12">
      <c r="C13463" s="3"/>
      <c r="E13463" s="2"/>
      <c r="H13463" s="40"/>
      <c r="I13463" s="10"/>
      <c r="J13463" s="9"/>
      <c r="K13463" s="53"/>
      <c r="L13463" s="54"/>
    </row>
    <row r="13464" spans="3:12">
      <c r="C13464" s="3"/>
      <c r="E13464" s="2"/>
      <c r="H13464" s="40"/>
      <c r="I13464" s="10"/>
      <c r="J13464" s="9"/>
      <c r="K13464" s="53"/>
      <c r="L13464" s="54"/>
    </row>
    <row r="13465" spans="3:12">
      <c r="C13465" s="3"/>
      <c r="E13465" s="2"/>
      <c r="H13465" s="40"/>
      <c r="I13465" s="10"/>
      <c r="J13465" s="9"/>
      <c r="K13465" s="53"/>
      <c r="L13465" s="54"/>
    </row>
    <row r="13466" spans="3:12">
      <c r="C13466" s="3"/>
      <c r="E13466" s="2"/>
      <c r="H13466" s="40"/>
      <c r="I13466" s="10"/>
      <c r="J13466" s="9"/>
      <c r="K13466" s="53"/>
      <c r="L13466" s="54"/>
    </row>
    <row r="13467" spans="3:12">
      <c r="C13467" s="3"/>
      <c r="E13467" s="2"/>
      <c r="H13467" s="40"/>
      <c r="I13467" s="10"/>
      <c r="J13467" s="9"/>
      <c r="K13467" s="53"/>
      <c r="L13467" s="54"/>
    </row>
    <row r="13468" spans="3:12">
      <c r="C13468" s="3"/>
      <c r="E13468" s="2"/>
      <c r="H13468" s="40"/>
      <c r="I13468" s="10"/>
      <c r="J13468" s="9"/>
      <c r="K13468" s="53"/>
      <c r="L13468" s="54"/>
    </row>
    <row r="13469" spans="3:12">
      <c r="C13469" s="3"/>
      <c r="E13469" s="2"/>
      <c r="H13469" s="40"/>
      <c r="I13469" s="10"/>
      <c r="J13469" s="9"/>
      <c r="K13469" s="53"/>
      <c r="L13469" s="54"/>
    </row>
    <row r="13470" spans="3:12">
      <c r="C13470" s="3"/>
      <c r="E13470" s="2"/>
      <c r="H13470" s="40"/>
      <c r="I13470" s="10"/>
      <c r="J13470" s="9"/>
      <c r="K13470" s="53"/>
      <c r="L13470" s="54"/>
    </row>
    <row r="13471" spans="3:12">
      <c r="C13471" s="3"/>
      <c r="E13471" s="2"/>
      <c r="H13471" s="40"/>
      <c r="I13471" s="10"/>
      <c r="J13471" s="9"/>
      <c r="K13471" s="53"/>
      <c r="L13471" s="54"/>
    </row>
    <row r="13472" spans="3:12">
      <c r="C13472" s="3"/>
      <c r="E13472" s="2"/>
      <c r="H13472" s="40"/>
      <c r="I13472" s="10"/>
      <c r="J13472" s="9"/>
      <c r="K13472" s="53"/>
      <c r="L13472" s="54"/>
    </row>
    <row r="13473" spans="3:12">
      <c r="C13473" s="3"/>
      <c r="E13473" s="2"/>
      <c r="H13473" s="40"/>
      <c r="I13473" s="10"/>
      <c r="J13473" s="9"/>
      <c r="K13473" s="53"/>
      <c r="L13473" s="54"/>
    </row>
    <row r="13474" spans="3:12">
      <c r="C13474" s="3"/>
      <c r="E13474" s="2"/>
      <c r="H13474" s="40"/>
      <c r="I13474" s="10"/>
      <c r="J13474" s="9"/>
      <c r="K13474" s="53"/>
      <c r="L13474" s="54"/>
    </row>
    <row r="13475" spans="3:12">
      <c r="C13475" s="3"/>
      <c r="E13475" s="2"/>
      <c r="H13475" s="40"/>
      <c r="I13475" s="10"/>
      <c r="J13475" s="9"/>
      <c r="K13475" s="53"/>
      <c r="L13475" s="54"/>
    </row>
    <row r="13476" spans="3:12">
      <c r="C13476" s="3"/>
      <c r="E13476" s="2"/>
      <c r="H13476" s="40"/>
      <c r="I13476" s="10"/>
      <c r="J13476" s="9"/>
      <c r="K13476" s="53"/>
      <c r="L13476" s="54"/>
    </row>
    <row r="13477" spans="3:12">
      <c r="C13477" s="3"/>
      <c r="E13477" s="2"/>
      <c r="H13477" s="40"/>
      <c r="I13477" s="10"/>
      <c r="J13477" s="9"/>
      <c r="K13477" s="53"/>
      <c r="L13477" s="54"/>
    </row>
    <row r="13478" spans="3:12">
      <c r="C13478" s="3"/>
      <c r="E13478" s="2"/>
      <c r="H13478" s="40"/>
      <c r="I13478" s="10"/>
      <c r="J13478" s="9"/>
      <c r="K13478" s="53"/>
      <c r="L13478" s="54"/>
    </row>
    <row r="13479" spans="3:12">
      <c r="C13479" s="3"/>
      <c r="E13479" s="2"/>
      <c r="H13479" s="40"/>
      <c r="I13479" s="10"/>
      <c r="J13479" s="9"/>
      <c r="K13479" s="53"/>
      <c r="L13479" s="54"/>
    </row>
    <row r="13480" spans="3:12">
      <c r="C13480" s="3"/>
      <c r="E13480" s="2"/>
      <c r="H13480" s="40"/>
      <c r="I13480" s="10"/>
      <c r="J13480" s="9"/>
      <c r="K13480" s="53"/>
      <c r="L13480" s="54"/>
    </row>
    <row r="13481" spans="3:12">
      <c r="C13481" s="3"/>
      <c r="E13481" s="2"/>
      <c r="H13481" s="40"/>
      <c r="I13481" s="10"/>
      <c r="J13481" s="9"/>
      <c r="K13481" s="53"/>
      <c r="L13481" s="54"/>
    </row>
    <row r="13482" spans="3:12">
      <c r="C13482" s="3"/>
      <c r="E13482" s="2"/>
      <c r="H13482" s="40"/>
      <c r="I13482" s="10"/>
      <c r="J13482" s="9"/>
      <c r="K13482" s="53"/>
      <c r="L13482" s="54"/>
    </row>
    <row r="13483" spans="3:12">
      <c r="C13483" s="3"/>
      <c r="E13483" s="2"/>
      <c r="H13483" s="40"/>
      <c r="I13483" s="10"/>
      <c r="J13483" s="9"/>
      <c r="K13483" s="53"/>
      <c r="L13483" s="54"/>
    </row>
    <row r="13484" spans="3:12">
      <c r="C13484" s="3"/>
      <c r="E13484" s="2"/>
      <c r="H13484" s="40"/>
      <c r="I13484" s="10"/>
      <c r="J13484" s="9"/>
      <c r="K13484" s="53"/>
      <c r="L13484" s="54"/>
    </row>
    <row r="13485" spans="3:12">
      <c r="C13485" s="3"/>
      <c r="E13485" s="2"/>
      <c r="H13485" s="40"/>
      <c r="I13485" s="10"/>
      <c r="J13485" s="9"/>
      <c r="K13485" s="53"/>
      <c r="L13485" s="54"/>
    </row>
    <row r="13486" spans="3:12">
      <c r="C13486" s="3"/>
      <c r="E13486" s="2"/>
      <c r="H13486" s="40"/>
      <c r="I13486" s="10"/>
      <c r="J13486" s="9"/>
      <c r="K13486" s="53"/>
      <c r="L13486" s="54"/>
    </row>
    <row r="13487" spans="3:12">
      <c r="C13487" s="3"/>
      <c r="E13487" s="2"/>
      <c r="H13487" s="40"/>
      <c r="I13487" s="10"/>
      <c r="J13487" s="9"/>
      <c r="K13487" s="53"/>
      <c r="L13487" s="54"/>
    </row>
    <row r="13488" spans="3:12">
      <c r="C13488" s="3"/>
      <c r="E13488" s="2"/>
      <c r="H13488" s="40"/>
      <c r="I13488" s="10"/>
      <c r="J13488" s="9"/>
      <c r="K13488" s="53"/>
      <c r="L13488" s="54"/>
    </row>
    <row r="13489" spans="3:12">
      <c r="C13489" s="3"/>
      <c r="E13489" s="2"/>
      <c r="H13489" s="40"/>
      <c r="I13489" s="10"/>
      <c r="J13489" s="9"/>
      <c r="K13489" s="53"/>
      <c r="L13489" s="54"/>
    </row>
    <row r="13490" spans="3:12">
      <c r="C13490" s="3"/>
      <c r="E13490" s="2"/>
      <c r="H13490" s="40"/>
      <c r="I13490" s="10"/>
      <c r="J13490" s="9"/>
      <c r="K13490" s="53"/>
      <c r="L13490" s="54"/>
    </row>
    <row r="13491" spans="3:12">
      <c r="C13491" s="3"/>
      <c r="E13491" s="2"/>
      <c r="H13491" s="40"/>
      <c r="I13491" s="10"/>
      <c r="J13491" s="9"/>
      <c r="K13491" s="53"/>
      <c r="L13491" s="54"/>
    </row>
    <row r="13492" spans="3:12">
      <c r="C13492" s="3"/>
      <c r="E13492" s="2"/>
      <c r="H13492" s="40"/>
      <c r="I13492" s="10"/>
      <c r="J13492" s="9"/>
      <c r="K13492" s="53"/>
      <c r="L13492" s="54"/>
    </row>
    <row r="13493" spans="3:12">
      <c r="C13493" s="3"/>
      <c r="E13493" s="2"/>
      <c r="H13493" s="40"/>
      <c r="I13493" s="10"/>
      <c r="J13493" s="9"/>
      <c r="K13493" s="53"/>
      <c r="L13493" s="54"/>
    </row>
    <row r="13494" spans="3:12">
      <c r="C13494" s="3"/>
      <c r="E13494" s="2"/>
      <c r="H13494" s="40"/>
      <c r="I13494" s="10"/>
      <c r="J13494" s="9"/>
      <c r="K13494" s="53"/>
      <c r="L13494" s="54"/>
    </row>
    <row r="13495" spans="3:12">
      <c r="C13495" s="3"/>
      <c r="E13495" s="2"/>
      <c r="H13495" s="40"/>
      <c r="I13495" s="10"/>
      <c r="J13495" s="9"/>
      <c r="K13495" s="53"/>
      <c r="L13495" s="54"/>
    </row>
    <row r="13496" spans="3:12">
      <c r="C13496" s="3"/>
      <c r="E13496" s="2"/>
      <c r="H13496" s="40"/>
      <c r="I13496" s="10"/>
      <c r="J13496" s="9"/>
      <c r="K13496" s="53"/>
      <c r="L13496" s="54"/>
    </row>
    <row r="13497" spans="3:12">
      <c r="C13497" s="3"/>
      <c r="E13497" s="2"/>
      <c r="H13497" s="40"/>
      <c r="I13497" s="10"/>
      <c r="J13497" s="9"/>
      <c r="K13497" s="53"/>
      <c r="L13497" s="54"/>
    </row>
    <row r="13498" spans="3:12">
      <c r="C13498" s="3"/>
      <c r="E13498" s="2"/>
      <c r="H13498" s="40"/>
      <c r="I13498" s="10"/>
      <c r="J13498" s="9"/>
      <c r="K13498" s="53"/>
      <c r="L13498" s="54"/>
    </row>
    <row r="13499" spans="3:12">
      <c r="C13499" s="3"/>
      <c r="E13499" s="2"/>
      <c r="H13499" s="40"/>
      <c r="I13499" s="10"/>
      <c r="J13499" s="9"/>
      <c r="K13499" s="53"/>
      <c r="L13499" s="54"/>
    </row>
    <row r="13500" spans="3:12">
      <c r="C13500" s="3"/>
      <c r="E13500" s="2"/>
      <c r="H13500" s="40"/>
      <c r="I13500" s="10"/>
      <c r="J13500" s="9"/>
      <c r="K13500" s="53"/>
      <c r="L13500" s="54"/>
    </row>
    <row r="13501" spans="3:12">
      <c r="C13501" s="3"/>
      <c r="E13501" s="2"/>
      <c r="H13501" s="40"/>
      <c r="I13501" s="10"/>
      <c r="J13501" s="9"/>
      <c r="K13501" s="53"/>
      <c r="L13501" s="54"/>
    </row>
    <row r="13502" spans="3:12">
      <c r="C13502" s="3"/>
      <c r="E13502" s="2"/>
      <c r="H13502" s="40"/>
      <c r="I13502" s="10"/>
      <c r="J13502" s="9"/>
      <c r="K13502" s="53"/>
      <c r="L13502" s="54"/>
    </row>
    <row r="13503" spans="3:12">
      <c r="C13503" s="3"/>
      <c r="E13503" s="2"/>
      <c r="H13503" s="40"/>
      <c r="I13503" s="10"/>
      <c r="J13503" s="9"/>
      <c r="K13503" s="53"/>
      <c r="L13503" s="54"/>
    </row>
    <row r="13504" spans="3:12">
      <c r="C13504" s="3"/>
      <c r="E13504" s="2"/>
      <c r="H13504" s="40"/>
      <c r="I13504" s="10"/>
      <c r="J13504" s="9"/>
      <c r="K13504" s="53"/>
      <c r="L13504" s="54"/>
    </row>
    <row r="13505" spans="3:12">
      <c r="C13505" s="3"/>
      <c r="E13505" s="2"/>
      <c r="H13505" s="40"/>
      <c r="I13505" s="10"/>
      <c r="J13505" s="9"/>
      <c r="K13505" s="53"/>
      <c r="L13505" s="54"/>
    </row>
    <row r="13506" spans="3:12">
      <c r="C13506" s="3"/>
      <c r="E13506" s="2"/>
      <c r="H13506" s="40"/>
      <c r="I13506" s="10"/>
      <c r="J13506" s="9"/>
      <c r="K13506" s="53"/>
      <c r="L13506" s="54"/>
    </row>
    <row r="13507" spans="3:12">
      <c r="C13507" s="3"/>
      <c r="E13507" s="2"/>
      <c r="H13507" s="40"/>
      <c r="I13507" s="10"/>
      <c r="J13507" s="9"/>
      <c r="K13507" s="53"/>
      <c r="L13507" s="54"/>
    </row>
    <row r="13508" spans="3:12">
      <c r="C13508" s="3"/>
      <c r="E13508" s="2"/>
      <c r="H13508" s="40"/>
      <c r="I13508" s="10"/>
      <c r="J13508" s="9"/>
      <c r="K13508" s="53"/>
      <c r="L13508" s="54"/>
    </row>
    <row r="13509" spans="3:12">
      <c r="C13509" s="3"/>
      <c r="E13509" s="2"/>
      <c r="H13509" s="40"/>
      <c r="I13509" s="10"/>
      <c r="J13509" s="9"/>
      <c r="K13509" s="53"/>
      <c r="L13509" s="54"/>
    </row>
    <row r="13510" spans="3:12">
      <c r="C13510" s="3"/>
      <c r="E13510" s="2"/>
      <c r="H13510" s="40"/>
      <c r="I13510" s="10"/>
      <c r="J13510" s="9"/>
      <c r="K13510" s="53"/>
      <c r="L13510" s="54"/>
    </row>
    <row r="13511" spans="3:12">
      <c r="C13511" s="3"/>
      <c r="E13511" s="2"/>
      <c r="H13511" s="40"/>
      <c r="I13511" s="10"/>
      <c r="J13511" s="9"/>
      <c r="K13511" s="53"/>
      <c r="L13511" s="54"/>
    </row>
    <row r="13512" spans="3:12">
      <c r="C13512" s="3"/>
      <c r="E13512" s="2"/>
      <c r="H13512" s="40"/>
      <c r="I13512" s="10"/>
      <c r="J13512" s="9"/>
      <c r="K13512" s="53"/>
      <c r="L13512" s="54"/>
    </row>
    <row r="13513" spans="3:12">
      <c r="C13513" s="3"/>
      <c r="E13513" s="2"/>
      <c r="H13513" s="40"/>
      <c r="I13513" s="10"/>
      <c r="J13513" s="9"/>
      <c r="K13513" s="53"/>
      <c r="L13513" s="54"/>
    </row>
    <row r="13514" spans="3:12">
      <c r="C13514" s="3"/>
      <c r="E13514" s="2"/>
      <c r="H13514" s="40"/>
      <c r="I13514" s="10"/>
      <c r="J13514" s="9"/>
      <c r="K13514" s="53"/>
      <c r="L13514" s="54"/>
    </row>
    <row r="13515" spans="3:12">
      <c r="C13515" s="3"/>
      <c r="E13515" s="2"/>
      <c r="H13515" s="40"/>
      <c r="I13515" s="10"/>
      <c r="J13515" s="9"/>
      <c r="K13515" s="53"/>
      <c r="L13515" s="54"/>
    </row>
    <row r="13516" spans="3:12">
      <c r="C13516" s="3"/>
      <c r="E13516" s="2"/>
      <c r="H13516" s="40"/>
      <c r="I13516" s="10"/>
      <c r="J13516" s="9"/>
      <c r="K13516" s="53"/>
      <c r="L13516" s="54"/>
    </row>
    <row r="13517" spans="3:12">
      <c r="C13517" s="3"/>
      <c r="E13517" s="2"/>
      <c r="H13517" s="40"/>
      <c r="I13517" s="10"/>
      <c r="J13517" s="9"/>
      <c r="K13517" s="53"/>
      <c r="L13517" s="54"/>
    </row>
    <row r="13518" spans="3:12">
      <c r="C13518" s="3"/>
      <c r="E13518" s="2"/>
      <c r="H13518" s="40"/>
      <c r="I13518" s="10"/>
      <c r="J13518" s="9"/>
      <c r="K13518" s="53"/>
      <c r="L13518" s="54"/>
    </row>
    <row r="13519" spans="3:12">
      <c r="C13519" s="3"/>
      <c r="E13519" s="2"/>
      <c r="H13519" s="40"/>
      <c r="I13519" s="10"/>
      <c r="J13519" s="9"/>
      <c r="K13519" s="53"/>
      <c r="L13519" s="54"/>
    </row>
    <row r="13520" spans="3:12">
      <c r="C13520" s="3"/>
      <c r="E13520" s="2"/>
      <c r="H13520" s="40"/>
      <c r="I13520" s="10"/>
      <c r="J13520" s="9"/>
      <c r="K13520" s="53"/>
      <c r="L13520" s="54"/>
    </row>
    <row r="13521" spans="3:12">
      <c r="C13521" s="3"/>
      <c r="E13521" s="2"/>
      <c r="H13521" s="40"/>
      <c r="I13521" s="10"/>
      <c r="J13521" s="9"/>
      <c r="K13521" s="53"/>
      <c r="L13521" s="54"/>
    </row>
    <row r="13522" spans="3:12">
      <c r="C13522" s="3"/>
      <c r="E13522" s="2"/>
      <c r="H13522" s="40"/>
      <c r="I13522" s="10"/>
      <c r="J13522" s="9"/>
      <c r="K13522" s="53"/>
      <c r="L13522" s="54"/>
    </row>
    <row r="13523" spans="3:12">
      <c r="C13523" s="3"/>
      <c r="E13523" s="2"/>
      <c r="H13523" s="40"/>
      <c r="I13523" s="10"/>
      <c r="J13523" s="9"/>
      <c r="K13523" s="53"/>
      <c r="L13523" s="54"/>
    </row>
    <row r="13524" spans="3:12">
      <c r="C13524" s="3"/>
      <c r="E13524" s="2"/>
      <c r="H13524" s="40"/>
      <c r="I13524" s="10"/>
      <c r="J13524" s="9"/>
      <c r="K13524" s="53"/>
      <c r="L13524" s="54"/>
    </row>
    <row r="13525" spans="3:12">
      <c r="C13525" s="3"/>
      <c r="E13525" s="2"/>
      <c r="H13525" s="40"/>
      <c r="I13525" s="10"/>
      <c r="J13525" s="9"/>
      <c r="K13525" s="53"/>
      <c r="L13525" s="54"/>
    </row>
    <row r="13526" spans="3:12">
      <c r="C13526" s="3"/>
      <c r="E13526" s="2"/>
      <c r="H13526" s="40"/>
      <c r="I13526" s="10"/>
      <c r="J13526" s="9"/>
      <c r="K13526" s="53"/>
      <c r="L13526" s="54"/>
    </row>
    <row r="13527" spans="3:12">
      <c r="C13527" s="3"/>
      <c r="E13527" s="2"/>
      <c r="H13527" s="40"/>
      <c r="I13527" s="10"/>
      <c r="J13527" s="9"/>
      <c r="K13527" s="53"/>
      <c r="L13527" s="54"/>
    </row>
    <row r="13528" spans="3:12">
      <c r="C13528" s="3"/>
      <c r="E13528" s="2"/>
      <c r="H13528" s="40"/>
      <c r="I13528" s="10"/>
      <c r="J13528" s="9"/>
      <c r="K13528" s="53"/>
      <c r="L13528" s="54"/>
    </row>
    <row r="13529" spans="3:12">
      <c r="C13529" s="3"/>
      <c r="E13529" s="2"/>
      <c r="H13529" s="40"/>
      <c r="I13529" s="10"/>
      <c r="J13529" s="9"/>
      <c r="K13529" s="53"/>
      <c r="L13529" s="54"/>
    </row>
    <row r="13530" spans="3:12">
      <c r="C13530" s="3"/>
      <c r="E13530" s="2"/>
      <c r="H13530" s="40"/>
      <c r="I13530" s="10"/>
      <c r="J13530" s="9"/>
      <c r="K13530" s="53"/>
      <c r="L13530" s="54"/>
    </row>
    <row r="13531" spans="3:12">
      <c r="C13531" s="3"/>
      <c r="E13531" s="2"/>
      <c r="H13531" s="40"/>
      <c r="I13531" s="10"/>
      <c r="J13531" s="9"/>
      <c r="K13531" s="53"/>
      <c r="L13531" s="54"/>
    </row>
    <row r="13532" spans="3:12">
      <c r="C13532" s="3"/>
      <c r="E13532" s="2"/>
      <c r="H13532" s="40"/>
      <c r="I13532" s="10"/>
      <c r="J13532" s="9"/>
      <c r="K13532" s="53"/>
      <c r="L13532" s="54"/>
    </row>
    <row r="13533" spans="3:12">
      <c r="C13533" s="3"/>
      <c r="E13533" s="2"/>
      <c r="H13533" s="40"/>
      <c r="I13533" s="10"/>
      <c r="J13533" s="9"/>
      <c r="K13533" s="53"/>
      <c r="L13533" s="54"/>
    </row>
    <row r="13534" spans="3:12">
      <c r="C13534" s="3"/>
      <c r="E13534" s="2"/>
      <c r="H13534" s="40"/>
      <c r="I13534" s="10"/>
      <c r="J13534" s="9"/>
      <c r="K13534" s="53"/>
      <c r="L13534" s="54"/>
    </row>
    <row r="13535" spans="3:12">
      <c r="C13535" s="3"/>
      <c r="E13535" s="2"/>
      <c r="H13535" s="40"/>
      <c r="I13535" s="10"/>
      <c r="J13535" s="9"/>
      <c r="K13535" s="53"/>
      <c r="L13535" s="54"/>
    </row>
    <row r="13536" spans="3:12">
      <c r="C13536" s="3"/>
      <c r="E13536" s="2"/>
      <c r="H13536" s="40"/>
      <c r="I13536" s="10"/>
      <c r="J13536" s="9"/>
      <c r="K13536" s="53"/>
      <c r="L13536" s="54"/>
    </row>
    <row r="13537" spans="3:12">
      <c r="C13537" s="3"/>
      <c r="E13537" s="2"/>
      <c r="H13537" s="40"/>
      <c r="I13537" s="10"/>
      <c r="J13537" s="9"/>
      <c r="K13537" s="53"/>
      <c r="L13537" s="54"/>
    </row>
    <row r="13538" spans="3:12">
      <c r="C13538" s="3"/>
      <c r="E13538" s="2"/>
      <c r="H13538" s="40"/>
      <c r="I13538" s="10"/>
      <c r="J13538" s="9"/>
      <c r="K13538" s="53"/>
      <c r="L13538" s="54"/>
    </row>
    <row r="13539" spans="3:12">
      <c r="C13539" s="3"/>
      <c r="E13539" s="2"/>
      <c r="H13539" s="40"/>
      <c r="I13539" s="10"/>
      <c r="J13539" s="9"/>
      <c r="K13539" s="53"/>
      <c r="L13539" s="54"/>
    </row>
    <row r="13540" spans="3:12">
      <c r="C13540" s="3"/>
      <c r="E13540" s="2"/>
      <c r="H13540" s="40"/>
      <c r="I13540" s="10"/>
      <c r="J13540" s="9"/>
      <c r="K13540" s="53"/>
      <c r="L13540" s="54"/>
    </row>
    <row r="13541" spans="3:12">
      <c r="C13541" s="3"/>
      <c r="E13541" s="2"/>
      <c r="H13541" s="40"/>
      <c r="I13541" s="10"/>
      <c r="J13541" s="9"/>
      <c r="K13541" s="53"/>
      <c r="L13541" s="54"/>
    </row>
    <row r="13542" spans="3:12">
      <c r="C13542" s="3"/>
      <c r="E13542" s="2"/>
      <c r="H13542" s="40"/>
      <c r="I13542" s="10"/>
      <c r="J13542" s="9"/>
      <c r="K13542" s="53"/>
      <c r="L13542" s="54"/>
    </row>
    <row r="13543" spans="3:12">
      <c r="C13543" s="3"/>
      <c r="E13543" s="2"/>
      <c r="H13543" s="40"/>
      <c r="I13543" s="10"/>
      <c r="J13543" s="9"/>
      <c r="K13543" s="53"/>
      <c r="L13543" s="54"/>
    </row>
    <row r="13544" spans="3:12">
      <c r="C13544" s="3"/>
      <c r="E13544" s="2"/>
      <c r="H13544" s="40"/>
      <c r="I13544" s="10"/>
      <c r="J13544" s="9"/>
      <c r="K13544" s="53"/>
      <c r="L13544" s="54"/>
    </row>
    <row r="13545" spans="3:12">
      <c r="C13545" s="3"/>
      <c r="E13545" s="2"/>
      <c r="H13545" s="40"/>
      <c r="I13545" s="10"/>
      <c r="J13545" s="9"/>
      <c r="K13545" s="53"/>
      <c r="L13545" s="54"/>
    </row>
    <row r="13546" spans="3:12">
      <c r="C13546" s="3"/>
      <c r="E13546" s="2"/>
      <c r="H13546" s="40"/>
      <c r="I13546" s="10"/>
      <c r="J13546" s="9"/>
      <c r="K13546" s="53"/>
      <c r="L13546" s="54"/>
    </row>
    <row r="13547" spans="3:12">
      <c r="C13547" s="3"/>
      <c r="E13547" s="2"/>
      <c r="H13547" s="40"/>
      <c r="I13547" s="10"/>
      <c r="J13547" s="9"/>
      <c r="K13547" s="53"/>
      <c r="L13547" s="54"/>
    </row>
    <row r="13548" spans="3:12">
      <c r="C13548" s="3"/>
      <c r="E13548" s="2"/>
      <c r="H13548" s="40"/>
      <c r="I13548" s="10"/>
      <c r="J13548" s="9"/>
      <c r="K13548" s="53"/>
      <c r="L13548" s="54"/>
    </row>
    <row r="13549" spans="3:12">
      <c r="C13549" s="3"/>
      <c r="E13549" s="2"/>
      <c r="H13549" s="40"/>
      <c r="I13549" s="10"/>
      <c r="J13549" s="9"/>
      <c r="K13549" s="53"/>
      <c r="L13549" s="54"/>
    </row>
    <row r="13550" spans="3:12">
      <c r="C13550" s="3"/>
      <c r="E13550" s="2"/>
      <c r="H13550" s="40"/>
      <c r="I13550" s="10"/>
      <c r="J13550" s="9"/>
      <c r="K13550" s="53"/>
      <c r="L13550" s="54"/>
    </row>
    <row r="13551" spans="3:12">
      <c r="C13551" s="3"/>
      <c r="E13551" s="2"/>
      <c r="H13551" s="40"/>
      <c r="I13551" s="10"/>
      <c r="J13551" s="9"/>
      <c r="K13551" s="53"/>
      <c r="L13551" s="54"/>
    </row>
    <row r="13552" spans="3:12">
      <c r="C13552" s="3"/>
      <c r="E13552" s="2"/>
      <c r="H13552" s="40"/>
      <c r="I13552" s="10"/>
      <c r="J13552" s="9"/>
      <c r="K13552" s="53"/>
      <c r="L13552" s="54"/>
    </row>
    <row r="13553" spans="3:12">
      <c r="C13553" s="3"/>
      <c r="E13553" s="2"/>
      <c r="H13553" s="40"/>
      <c r="I13553" s="10"/>
      <c r="J13553" s="9"/>
      <c r="K13553" s="53"/>
      <c r="L13553" s="54"/>
    </row>
    <row r="13554" spans="3:12">
      <c r="C13554" s="3"/>
      <c r="E13554" s="2"/>
      <c r="H13554" s="40"/>
      <c r="I13554" s="10"/>
      <c r="J13554" s="9"/>
      <c r="K13554" s="53"/>
      <c r="L13554" s="54"/>
    </row>
    <row r="13555" spans="3:12">
      <c r="C13555" s="3"/>
      <c r="E13555" s="2"/>
      <c r="H13555" s="40"/>
      <c r="I13555" s="10"/>
      <c r="J13555" s="9"/>
      <c r="K13555" s="53"/>
      <c r="L13555" s="54"/>
    </row>
    <row r="13556" spans="3:12">
      <c r="C13556" s="3"/>
      <c r="E13556" s="2"/>
      <c r="H13556" s="40"/>
      <c r="I13556" s="10"/>
      <c r="J13556" s="9"/>
      <c r="K13556" s="53"/>
      <c r="L13556" s="54"/>
    </row>
    <row r="13557" spans="3:12">
      <c r="C13557" s="3"/>
      <c r="E13557" s="2"/>
      <c r="H13557" s="40"/>
      <c r="I13557" s="10"/>
      <c r="J13557" s="9"/>
      <c r="K13557" s="53"/>
      <c r="L13557" s="54"/>
    </row>
    <row r="13558" spans="3:12">
      <c r="C13558" s="3"/>
      <c r="E13558" s="2"/>
      <c r="H13558" s="40"/>
      <c r="I13558" s="10"/>
      <c r="J13558" s="9"/>
      <c r="K13558" s="53"/>
      <c r="L13558" s="54"/>
    </row>
    <row r="13559" spans="3:12">
      <c r="C13559" s="3"/>
      <c r="E13559" s="2"/>
      <c r="H13559" s="40"/>
      <c r="I13559" s="10"/>
      <c r="J13559" s="9"/>
      <c r="K13559" s="53"/>
      <c r="L13559" s="54"/>
    </row>
    <row r="13560" spans="3:12">
      <c r="C13560" s="3"/>
      <c r="E13560" s="2"/>
      <c r="H13560" s="40"/>
      <c r="I13560" s="10"/>
      <c r="J13560" s="9"/>
      <c r="K13560" s="53"/>
      <c r="L13560" s="54"/>
    </row>
    <row r="13561" spans="3:12">
      <c r="C13561" s="3"/>
      <c r="E13561" s="2"/>
      <c r="H13561" s="40"/>
      <c r="I13561" s="10"/>
      <c r="J13561" s="9"/>
      <c r="K13561" s="53"/>
      <c r="L13561" s="54"/>
    </row>
    <row r="13562" spans="3:12">
      <c r="C13562" s="3"/>
      <c r="E13562" s="2"/>
      <c r="H13562" s="40"/>
      <c r="I13562" s="10"/>
      <c r="J13562" s="9"/>
      <c r="K13562" s="53"/>
      <c r="L13562" s="54"/>
    </row>
    <row r="13563" spans="3:12">
      <c r="C13563" s="3"/>
      <c r="E13563" s="2"/>
      <c r="H13563" s="40"/>
      <c r="I13563" s="10"/>
      <c r="J13563" s="9"/>
      <c r="K13563" s="53"/>
      <c r="L13563" s="54"/>
    </row>
    <row r="13564" spans="3:12">
      <c r="C13564" s="3"/>
      <c r="E13564" s="2"/>
      <c r="H13564" s="40"/>
      <c r="I13564" s="10"/>
      <c r="J13564" s="9"/>
      <c r="K13564" s="53"/>
      <c r="L13564" s="54"/>
    </row>
    <row r="13565" spans="3:12">
      <c r="C13565" s="3"/>
      <c r="E13565" s="2"/>
      <c r="H13565" s="40"/>
      <c r="I13565" s="10"/>
      <c r="J13565" s="9"/>
      <c r="K13565" s="53"/>
      <c r="L13565" s="54"/>
    </row>
    <row r="13566" spans="3:12">
      <c r="C13566" s="3"/>
      <c r="E13566" s="2"/>
      <c r="H13566" s="40"/>
      <c r="I13566" s="10"/>
      <c r="J13566" s="9"/>
      <c r="K13566" s="53"/>
      <c r="L13566" s="54"/>
    </row>
    <row r="13567" spans="3:12">
      <c r="C13567" s="3"/>
      <c r="E13567" s="2"/>
      <c r="H13567" s="40"/>
      <c r="I13567" s="10"/>
      <c r="J13567" s="9"/>
      <c r="K13567" s="53"/>
      <c r="L13567" s="54"/>
    </row>
    <row r="13568" spans="3:12">
      <c r="C13568" s="3"/>
      <c r="E13568" s="2"/>
      <c r="H13568" s="40"/>
      <c r="I13568" s="10"/>
      <c r="J13568" s="9"/>
      <c r="K13568" s="53"/>
      <c r="L13568" s="54"/>
    </row>
    <row r="13569" spans="3:12">
      <c r="C13569" s="3"/>
      <c r="E13569" s="2"/>
      <c r="H13569" s="40"/>
      <c r="I13569" s="10"/>
      <c r="J13569" s="9"/>
      <c r="K13569" s="53"/>
      <c r="L13569" s="54"/>
    </row>
    <row r="13570" spans="3:12">
      <c r="C13570" s="3"/>
      <c r="E13570" s="2"/>
      <c r="H13570" s="40"/>
      <c r="I13570" s="10"/>
      <c r="J13570" s="9"/>
      <c r="K13570" s="53"/>
      <c r="L13570" s="54"/>
    </row>
    <row r="13571" spans="3:12">
      <c r="C13571" s="3"/>
      <c r="E13571" s="2"/>
      <c r="H13571" s="40"/>
      <c r="I13571" s="10"/>
      <c r="J13571" s="9"/>
      <c r="K13571" s="53"/>
      <c r="L13571" s="54"/>
    </row>
    <row r="13572" spans="3:12">
      <c r="C13572" s="3"/>
      <c r="E13572" s="2"/>
      <c r="H13572" s="40"/>
      <c r="I13572" s="10"/>
      <c r="J13572" s="9"/>
      <c r="K13572" s="53"/>
      <c r="L13572" s="54"/>
    </row>
    <row r="13573" spans="3:12">
      <c r="C13573" s="3"/>
      <c r="E13573" s="2"/>
      <c r="H13573" s="40"/>
      <c r="I13573" s="10"/>
      <c r="J13573" s="9"/>
      <c r="K13573" s="53"/>
      <c r="L13573" s="54"/>
    </row>
    <row r="13574" spans="3:12">
      <c r="C13574" s="3"/>
      <c r="E13574" s="2"/>
      <c r="H13574" s="40"/>
      <c r="I13574" s="10"/>
      <c r="J13574" s="9"/>
      <c r="K13574" s="53"/>
      <c r="L13574" s="54"/>
    </row>
    <row r="13575" spans="3:12">
      <c r="C13575" s="3"/>
      <c r="E13575" s="2"/>
      <c r="H13575" s="40"/>
      <c r="I13575" s="10"/>
      <c r="J13575" s="9"/>
      <c r="K13575" s="53"/>
      <c r="L13575" s="54"/>
    </row>
    <row r="13576" spans="3:12">
      <c r="C13576" s="3"/>
      <c r="E13576" s="2"/>
      <c r="H13576" s="40"/>
      <c r="I13576" s="10"/>
      <c r="J13576" s="9"/>
      <c r="K13576" s="53"/>
      <c r="L13576" s="54"/>
    </row>
    <row r="13577" spans="3:12">
      <c r="C13577" s="3"/>
      <c r="E13577" s="2"/>
      <c r="H13577" s="40"/>
      <c r="I13577" s="10"/>
      <c r="J13577" s="9"/>
      <c r="K13577" s="53"/>
      <c r="L13577" s="54"/>
    </row>
    <row r="13578" spans="3:12">
      <c r="C13578" s="3"/>
      <c r="E13578" s="2"/>
      <c r="H13578" s="40"/>
      <c r="I13578" s="10"/>
      <c r="J13578" s="9"/>
      <c r="K13578" s="53"/>
      <c r="L13578" s="54"/>
    </row>
    <row r="13579" spans="3:12">
      <c r="C13579" s="3"/>
      <c r="E13579" s="2"/>
      <c r="H13579" s="40"/>
      <c r="I13579" s="10"/>
      <c r="J13579" s="9"/>
      <c r="K13579" s="53"/>
      <c r="L13579" s="54"/>
    </row>
    <row r="13580" spans="3:12">
      <c r="C13580" s="3"/>
      <c r="E13580" s="2"/>
      <c r="H13580" s="40"/>
      <c r="I13580" s="10"/>
      <c r="J13580" s="9"/>
      <c r="K13580" s="53"/>
      <c r="L13580" s="54"/>
    </row>
    <row r="13581" spans="3:12">
      <c r="C13581" s="3"/>
      <c r="E13581" s="2"/>
      <c r="H13581" s="40"/>
      <c r="I13581" s="10"/>
      <c r="J13581" s="9"/>
      <c r="K13581" s="53"/>
      <c r="L13581" s="54"/>
    </row>
    <row r="13582" spans="3:12">
      <c r="C13582" s="3"/>
      <c r="E13582" s="2"/>
      <c r="H13582" s="40"/>
      <c r="I13582" s="10"/>
      <c r="J13582" s="9"/>
      <c r="K13582" s="53"/>
      <c r="L13582" s="54"/>
    </row>
    <row r="13583" spans="3:12">
      <c r="C13583" s="3"/>
      <c r="E13583" s="2"/>
      <c r="H13583" s="40"/>
      <c r="I13583" s="10"/>
      <c r="J13583" s="9"/>
      <c r="K13583" s="53"/>
      <c r="L13583" s="54"/>
    </row>
    <row r="13584" spans="3:12">
      <c r="C13584" s="3"/>
      <c r="E13584" s="2"/>
      <c r="H13584" s="40"/>
      <c r="I13584" s="10"/>
      <c r="J13584" s="9"/>
      <c r="K13584" s="53"/>
      <c r="L13584" s="54"/>
    </row>
    <row r="13585" spans="3:12">
      <c r="C13585" s="3"/>
      <c r="E13585" s="2"/>
      <c r="H13585" s="40"/>
      <c r="I13585" s="10"/>
      <c r="J13585" s="9"/>
      <c r="K13585" s="53"/>
      <c r="L13585" s="54"/>
    </row>
    <row r="13586" spans="3:12">
      <c r="C13586" s="3"/>
      <c r="E13586" s="2"/>
      <c r="H13586" s="40"/>
      <c r="I13586" s="10"/>
      <c r="J13586" s="9"/>
      <c r="K13586" s="53"/>
      <c r="L13586" s="54"/>
    </row>
    <row r="13587" spans="3:12">
      <c r="C13587" s="3"/>
      <c r="E13587" s="2"/>
      <c r="H13587" s="40"/>
      <c r="I13587" s="10"/>
      <c r="J13587" s="9"/>
      <c r="K13587" s="53"/>
      <c r="L13587" s="54"/>
    </row>
    <row r="13588" spans="3:12">
      <c r="C13588" s="3"/>
      <c r="E13588" s="2"/>
      <c r="H13588" s="40"/>
      <c r="I13588" s="10"/>
      <c r="J13588" s="9"/>
      <c r="K13588" s="53"/>
      <c r="L13588" s="54"/>
    </row>
    <row r="13589" spans="3:12">
      <c r="C13589" s="3"/>
      <c r="E13589" s="2"/>
      <c r="H13589" s="40"/>
      <c r="I13589" s="10"/>
      <c r="J13589" s="9"/>
      <c r="K13589" s="53"/>
      <c r="L13589" s="54"/>
    </row>
    <row r="13590" spans="3:12">
      <c r="C13590" s="3"/>
      <c r="E13590" s="2"/>
      <c r="H13590" s="40"/>
      <c r="I13590" s="10"/>
      <c r="J13590" s="9"/>
      <c r="K13590" s="53"/>
      <c r="L13590" s="54"/>
    </row>
    <row r="13591" spans="3:12">
      <c r="C13591" s="3"/>
      <c r="E13591" s="2"/>
      <c r="H13591" s="40"/>
      <c r="I13591" s="10"/>
      <c r="J13591" s="9"/>
      <c r="K13591" s="53"/>
      <c r="L13591" s="54"/>
    </row>
    <row r="13592" spans="3:12">
      <c r="C13592" s="3"/>
      <c r="E13592" s="2"/>
      <c r="H13592" s="40"/>
      <c r="I13592" s="10"/>
      <c r="J13592" s="9"/>
      <c r="K13592" s="53"/>
      <c r="L13592" s="54"/>
    </row>
    <row r="13593" spans="3:12">
      <c r="C13593" s="3"/>
      <c r="E13593" s="2"/>
      <c r="H13593" s="40"/>
      <c r="I13593" s="10"/>
      <c r="J13593" s="9"/>
      <c r="K13593" s="53"/>
      <c r="L13593" s="54"/>
    </row>
    <row r="13594" spans="3:12">
      <c r="C13594" s="3"/>
      <c r="E13594" s="2"/>
      <c r="H13594" s="40"/>
      <c r="I13594" s="10"/>
      <c r="J13594" s="9"/>
      <c r="K13594" s="53"/>
      <c r="L13594" s="54"/>
    </row>
    <row r="13595" spans="3:12">
      <c r="C13595" s="3"/>
      <c r="E13595" s="2"/>
      <c r="H13595" s="40"/>
      <c r="I13595" s="10"/>
      <c r="J13595" s="9"/>
      <c r="K13595" s="53"/>
      <c r="L13595" s="54"/>
    </row>
    <row r="13596" spans="3:12">
      <c r="C13596" s="3"/>
      <c r="E13596" s="2"/>
      <c r="H13596" s="40"/>
      <c r="I13596" s="10"/>
      <c r="J13596" s="9"/>
      <c r="K13596" s="53"/>
      <c r="L13596" s="54"/>
    </row>
    <row r="13597" spans="3:12">
      <c r="C13597" s="3"/>
      <c r="E13597" s="2"/>
      <c r="H13597" s="40"/>
      <c r="I13597" s="10"/>
      <c r="J13597" s="9"/>
      <c r="K13597" s="53"/>
      <c r="L13597" s="54"/>
    </row>
    <row r="13598" spans="3:12">
      <c r="C13598" s="3"/>
      <c r="E13598" s="2"/>
      <c r="H13598" s="40"/>
      <c r="I13598" s="10"/>
      <c r="J13598" s="9"/>
      <c r="K13598" s="53"/>
      <c r="L13598" s="54"/>
    </row>
    <row r="13599" spans="3:12">
      <c r="C13599" s="3"/>
      <c r="E13599" s="2"/>
      <c r="H13599" s="40"/>
      <c r="I13599" s="10"/>
      <c r="J13599" s="9"/>
      <c r="K13599" s="53"/>
      <c r="L13599" s="54"/>
    </row>
    <row r="13600" spans="3:12">
      <c r="C13600" s="3"/>
      <c r="E13600" s="2"/>
      <c r="H13600" s="40"/>
      <c r="I13600" s="10"/>
      <c r="J13600" s="9"/>
      <c r="K13600" s="53"/>
      <c r="L13600" s="54"/>
    </row>
    <row r="13601" spans="3:12">
      <c r="C13601" s="3"/>
      <c r="E13601" s="2"/>
      <c r="H13601" s="40"/>
      <c r="I13601" s="10"/>
      <c r="J13601" s="9"/>
      <c r="K13601" s="53"/>
      <c r="L13601" s="54"/>
    </row>
    <row r="13602" spans="3:12">
      <c r="C13602" s="3"/>
      <c r="E13602" s="2"/>
      <c r="H13602" s="40"/>
      <c r="I13602" s="10"/>
      <c r="J13602" s="9"/>
      <c r="K13602" s="53"/>
      <c r="L13602" s="54"/>
    </row>
    <row r="13603" spans="3:12">
      <c r="C13603" s="3"/>
      <c r="E13603" s="2"/>
      <c r="H13603" s="40"/>
      <c r="I13603" s="10"/>
      <c r="J13603" s="9"/>
      <c r="K13603" s="53"/>
      <c r="L13603" s="54"/>
    </row>
    <row r="13604" spans="3:12">
      <c r="C13604" s="3"/>
      <c r="E13604" s="2"/>
      <c r="H13604" s="40"/>
      <c r="I13604" s="10"/>
      <c r="J13604" s="9"/>
      <c r="K13604" s="53"/>
      <c r="L13604" s="54"/>
    </row>
    <row r="13605" spans="3:12">
      <c r="C13605" s="3"/>
      <c r="E13605" s="2"/>
      <c r="H13605" s="40"/>
      <c r="I13605" s="10"/>
      <c r="J13605" s="9"/>
      <c r="K13605" s="53"/>
      <c r="L13605" s="54"/>
    </row>
    <row r="13606" spans="3:12">
      <c r="C13606" s="3"/>
      <c r="E13606" s="2"/>
      <c r="H13606" s="40"/>
      <c r="I13606" s="10"/>
      <c r="J13606" s="9"/>
      <c r="K13606" s="53"/>
      <c r="L13606" s="54"/>
    </row>
    <row r="13607" spans="3:12">
      <c r="C13607" s="3"/>
      <c r="E13607" s="2"/>
      <c r="H13607" s="40"/>
      <c r="I13607" s="10"/>
      <c r="J13607" s="9"/>
      <c r="K13607" s="53"/>
      <c r="L13607" s="54"/>
    </row>
    <row r="13608" spans="3:12">
      <c r="C13608" s="3"/>
      <c r="E13608" s="2"/>
      <c r="H13608" s="40"/>
      <c r="I13608" s="10"/>
      <c r="J13608" s="9"/>
      <c r="K13608" s="53"/>
      <c r="L13608" s="54"/>
    </row>
    <row r="13609" spans="3:12">
      <c r="C13609" s="3"/>
      <c r="E13609" s="2"/>
      <c r="H13609" s="40"/>
      <c r="I13609" s="10"/>
      <c r="J13609" s="9"/>
      <c r="K13609" s="53"/>
      <c r="L13609" s="54"/>
    </row>
    <row r="13610" spans="3:12">
      <c r="C13610" s="3"/>
      <c r="E13610" s="2"/>
      <c r="H13610" s="40"/>
      <c r="I13610" s="10"/>
      <c r="J13610" s="9"/>
      <c r="K13610" s="53"/>
      <c r="L13610" s="54"/>
    </row>
    <row r="13611" spans="3:12">
      <c r="C13611" s="3"/>
      <c r="E13611" s="2"/>
      <c r="H13611" s="40"/>
      <c r="I13611" s="10"/>
      <c r="J13611" s="9"/>
      <c r="K13611" s="53"/>
      <c r="L13611" s="54"/>
    </row>
    <row r="13612" spans="3:12">
      <c r="C13612" s="3"/>
      <c r="E13612" s="2"/>
      <c r="H13612" s="40"/>
      <c r="I13612" s="10"/>
      <c r="J13612" s="9"/>
      <c r="K13612" s="53"/>
      <c r="L13612" s="54"/>
    </row>
    <row r="13613" spans="3:12">
      <c r="C13613" s="3"/>
      <c r="E13613" s="2"/>
      <c r="H13613" s="40"/>
      <c r="I13613" s="10"/>
      <c r="J13613" s="9"/>
      <c r="K13613" s="53"/>
      <c r="L13613" s="54"/>
    </row>
    <row r="13614" spans="3:12">
      <c r="C13614" s="3"/>
      <c r="E13614" s="2"/>
      <c r="H13614" s="40"/>
      <c r="I13614" s="10"/>
      <c r="J13614" s="9"/>
      <c r="K13614" s="53"/>
      <c r="L13614" s="54"/>
    </row>
    <row r="13615" spans="3:12">
      <c r="C13615" s="3"/>
      <c r="E13615" s="2"/>
      <c r="H13615" s="40"/>
      <c r="I13615" s="10"/>
      <c r="J13615" s="9"/>
      <c r="K13615" s="53"/>
      <c r="L13615" s="54"/>
    </row>
    <row r="13616" spans="3:12">
      <c r="C13616" s="3"/>
      <c r="E13616" s="2"/>
      <c r="H13616" s="40"/>
      <c r="I13616" s="10"/>
      <c r="J13616" s="9"/>
      <c r="K13616" s="53"/>
      <c r="L13616" s="54"/>
    </row>
    <row r="13617" spans="3:12">
      <c r="C13617" s="3"/>
      <c r="E13617" s="2"/>
      <c r="H13617" s="40"/>
      <c r="I13617" s="10"/>
      <c r="J13617" s="9"/>
      <c r="K13617" s="53"/>
      <c r="L13617" s="54"/>
    </row>
    <row r="13618" spans="3:12">
      <c r="C13618" s="3"/>
      <c r="E13618" s="2"/>
      <c r="H13618" s="40"/>
      <c r="I13618" s="10"/>
      <c r="J13618" s="9"/>
      <c r="K13618" s="53"/>
      <c r="L13618" s="54"/>
    </row>
    <row r="13619" spans="3:12">
      <c r="C13619" s="3"/>
      <c r="E13619" s="2"/>
      <c r="H13619" s="40"/>
      <c r="I13619" s="10"/>
      <c r="J13619" s="9"/>
      <c r="K13619" s="53"/>
      <c r="L13619" s="54"/>
    </row>
    <row r="13620" spans="3:12">
      <c r="C13620" s="3"/>
      <c r="E13620" s="2"/>
      <c r="H13620" s="40"/>
      <c r="I13620" s="10"/>
      <c r="J13620" s="9"/>
      <c r="K13620" s="53"/>
      <c r="L13620" s="54"/>
    </row>
    <row r="13621" spans="3:12">
      <c r="C13621" s="3"/>
      <c r="E13621" s="2"/>
      <c r="H13621" s="40"/>
      <c r="I13621" s="10"/>
      <c r="J13621" s="9"/>
      <c r="K13621" s="53"/>
      <c r="L13621" s="54"/>
    </row>
    <row r="13622" spans="3:12">
      <c r="C13622" s="3"/>
      <c r="E13622" s="2"/>
      <c r="H13622" s="40"/>
      <c r="I13622" s="10"/>
      <c r="J13622" s="9"/>
      <c r="K13622" s="53"/>
      <c r="L13622" s="54"/>
    </row>
    <row r="13623" spans="3:12">
      <c r="C13623" s="3"/>
      <c r="E13623" s="2"/>
      <c r="H13623" s="40"/>
      <c r="I13623" s="10"/>
      <c r="J13623" s="9"/>
      <c r="K13623" s="53"/>
      <c r="L13623" s="54"/>
    </row>
    <row r="13624" spans="3:12">
      <c r="C13624" s="3"/>
      <c r="E13624" s="2"/>
      <c r="H13624" s="40"/>
      <c r="I13624" s="10"/>
      <c r="J13624" s="9"/>
      <c r="K13624" s="53"/>
      <c r="L13624" s="54"/>
    </row>
    <row r="13625" spans="3:12">
      <c r="C13625" s="3"/>
      <c r="E13625" s="2"/>
      <c r="H13625" s="40"/>
      <c r="I13625" s="10"/>
      <c r="J13625" s="9"/>
      <c r="K13625" s="53"/>
      <c r="L13625" s="54"/>
    </row>
    <row r="13626" spans="3:12">
      <c r="C13626" s="3"/>
      <c r="E13626" s="2"/>
      <c r="H13626" s="40"/>
      <c r="I13626" s="10"/>
      <c r="J13626" s="9"/>
      <c r="K13626" s="53"/>
      <c r="L13626" s="54"/>
    </row>
    <row r="13627" spans="3:12">
      <c r="C13627" s="3"/>
      <c r="E13627" s="2"/>
      <c r="H13627" s="40"/>
      <c r="I13627" s="10"/>
      <c r="J13627" s="9"/>
      <c r="K13627" s="53"/>
      <c r="L13627" s="54"/>
    </row>
    <row r="13628" spans="3:12">
      <c r="C13628" s="3"/>
      <c r="E13628" s="2"/>
      <c r="H13628" s="40"/>
      <c r="I13628" s="10"/>
      <c r="J13628" s="9"/>
      <c r="K13628" s="53"/>
      <c r="L13628" s="54"/>
    </row>
    <row r="13629" spans="3:12">
      <c r="C13629" s="3"/>
      <c r="E13629" s="2"/>
      <c r="H13629" s="40"/>
      <c r="I13629" s="10"/>
      <c r="J13629" s="9"/>
      <c r="K13629" s="53"/>
      <c r="L13629" s="54"/>
    </row>
    <row r="13630" spans="3:12">
      <c r="C13630" s="3"/>
      <c r="E13630" s="2"/>
      <c r="H13630" s="40"/>
      <c r="I13630" s="10"/>
      <c r="J13630" s="9"/>
      <c r="K13630" s="53"/>
      <c r="L13630" s="54"/>
    </row>
    <row r="13631" spans="3:12">
      <c r="C13631" s="3"/>
      <c r="E13631" s="2"/>
      <c r="H13631" s="40"/>
      <c r="I13631" s="10"/>
      <c r="J13631" s="9"/>
      <c r="K13631" s="53"/>
      <c r="L13631" s="54"/>
    </row>
    <row r="13632" spans="3:12">
      <c r="C13632" s="3"/>
      <c r="E13632" s="2"/>
      <c r="H13632" s="40"/>
      <c r="I13632" s="10"/>
      <c r="J13632" s="9"/>
      <c r="K13632" s="53"/>
      <c r="L13632" s="54"/>
    </row>
    <row r="13633" spans="3:12">
      <c r="C13633" s="3"/>
      <c r="E13633" s="2"/>
      <c r="H13633" s="40"/>
      <c r="I13633" s="10"/>
      <c r="J13633" s="9"/>
      <c r="K13633" s="53"/>
      <c r="L13633" s="54"/>
    </row>
    <row r="13634" spans="3:12">
      <c r="C13634" s="3"/>
      <c r="E13634" s="2"/>
      <c r="H13634" s="40"/>
      <c r="I13634" s="10"/>
      <c r="J13634" s="9"/>
      <c r="K13634" s="53"/>
      <c r="L13634" s="54"/>
    </row>
    <row r="13635" spans="3:12">
      <c r="C13635" s="3"/>
      <c r="E13635" s="2"/>
      <c r="H13635" s="40"/>
      <c r="I13635" s="10"/>
      <c r="J13635" s="9"/>
      <c r="K13635" s="53"/>
      <c r="L13635" s="54"/>
    </row>
    <row r="13636" spans="3:12">
      <c r="C13636" s="3"/>
      <c r="E13636" s="2"/>
      <c r="H13636" s="40"/>
      <c r="I13636" s="10"/>
      <c r="J13636" s="9"/>
      <c r="K13636" s="53"/>
      <c r="L13636" s="54"/>
    </row>
    <row r="13637" spans="3:12">
      <c r="C13637" s="3"/>
      <c r="E13637" s="2"/>
      <c r="H13637" s="40"/>
      <c r="I13637" s="10"/>
      <c r="J13637" s="9"/>
      <c r="K13637" s="53"/>
      <c r="L13637" s="54"/>
    </row>
    <row r="13638" spans="3:12">
      <c r="C13638" s="3"/>
      <c r="E13638" s="2"/>
      <c r="H13638" s="40"/>
      <c r="I13638" s="10"/>
      <c r="J13638" s="9"/>
      <c r="K13638" s="53"/>
      <c r="L13638" s="54"/>
    </row>
    <row r="13639" spans="3:12">
      <c r="C13639" s="3"/>
      <c r="E13639" s="2"/>
      <c r="H13639" s="40"/>
      <c r="I13639" s="10"/>
      <c r="J13639" s="9"/>
      <c r="K13639" s="53"/>
      <c r="L13639" s="54"/>
    </row>
    <row r="13640" spans="3:12">
      <c r="C13640" s="3"/>
      <c r="E13640" s="2"/>
      <c r="H13640" s="40"/>
      <c r="I13640" s="10"/>
      <c r="J13640" s="9"/>
      <c r="K13640" s="53"/>
      <c r="L13640" s="54"/>
    </row>
    <row r="13641" spans="3:12">
      <c r="C13641" s="3"/>
      <c r="E13641" s="2"/>
      <c r="H13641" s="40"/>
      <c r="I13641" s="10"/>
      <c r="J13641" s="9"/>
      <c r="K13641" s="53"/>
      <c r="L13641" s="54"/>
    </row>
    <row r="13642" spans="3:12">
      <c r="C13642" s="3"/>
      <c r="E13642" s="2"/>
      <c r="H13642" s="40"/>
      <c r="I13642" s="10"/>
      <c r="J13642" s="9"/>
      <c r="K13642" s="53"/>
      <c r="L13642" s="54"/>
    </row>
    <row r="13643" spans="3:12">
      <c r="C13643" s="3"/>
      <c r="E13643" s="2"/>
      <c r="H13643" s="40"/>
      <c r="I13643" s="10"/>
      <c r="J13643" s="9"/>
      <c r="K13643" s="53"/>
      <c r="L13643" s="54"/>
    </row>
    <row r="13644" spans="3:12">
      <c r="C13644" s="3"/>
      <c r="E13644" s="2"/>
      <c r="H13644" s="40"/>
      <c r="I13644" s="10"/>
      <c r="J13644" s="9"/>
      <c r="K13644" s="53"/>
      <c r="L13644" s="54"/>
    </row>
    <row r="13645" spans="3:12">
      <c r="C13645" s="3"/>
      <c r="E13645" s="2"/>
      <c r="H13645" s="40"/>
      <c r="I13645" s="10"/>
      <c r="J13645" s="9"/>
      <c r="K13645" s="53"/>
      <c r="L13645" s="54"/>
    </row>
    <row r="13646" spans="3:12">
      <c r="C13646" s="3"/>
      <c r="E13646" s="2"/>
      <c r="H13646" s="40"/>
      <c r="I13646" s="10"/>
      <c r="J13646" s="9"/>
      <c r="K13646" s="53"/>
      <c r="L13646" s="54"/>
    </row>
    <row r="13647" spans="3:12">
      <c r="C13647" s="3"/>
      <c r="E13647" s="2"/>
      <c r="H13647" s="40"/>
      <c r="I13647" s="10"/>
      <c r="J13647" s="9"/>
      <c r="K13647" s="53"/>
      <c r="L13647" s="54"/>
    </row>
    <row r="13648" spans="3:12">
      <c r="C13648" s="3"/>
      <c r="E13648" s="2"/>
      <c r="H13648" s="40"/>
      <c r="I13648" s="10"/>
      <c r="J13648" s="9"/>
      <c r="K13648" s="53"/>
      <c r="L13648" s="54"/>
    </row>
    <row r="13649" spans="3:12">
      <c r="C13649" s="3"/>
      <c r="E13649" s="2"/>
      <c r="H13649" s="40"/>
      <c r="I13649" s="10"/>
      <c r="J13649" s="9"/>
      <c r="K13649" s="53"/>
      <c r="L13649" s="54"/>
    </row>
    <row r="13650" spans="3:12">
      <c r="C13650" s="3"/>
      <c r="E13650" s="2"/>
      <c r="H13650" s="40"/>
      <c r="I13650" s="10"/>
      <c r="J13650" s="9"/>
      <c r="K13650" s="53"/>
      <c r="L13650" s="54"/>
    </row>
    <row r="13651" spans="3:12">
      <c r="C13651" s="3"/>
      <c r="E13651" s="2"/>
      <c r="H13651" s="40"/>
      <c r="I13651" s="10"/>
      <c r="J13651" s="9"/>
      <c r="K13651" s="53"/>
      <c r="L13651" s="54"/>
    </row>
    <row r="13652" spans="3:12">
      <c r="C13652" s="3"/>
      <c r="E13652" s="2"/>
      <c r="H13652" s="40"/>
      <c r="I13652" s="10"/>
      <c r="J13652" s="9"/>
      <c r="K13652" s="53"/>
      <c r="L13652" s="54"/>
    </row>
    <row r="13653" spans="3:12">
      <c r="C13653" s="3"/>
      <c r="E13653" s="2"/>
      <c r="H13653" s="40"/>
      <c r="I13653" s="10"/>
      <c r="J13653" s="9"/>
      <c r="K13653" s="53"/>
      <c r="L13653" s="54"/>
    </row>
    <row r="13654" spans="3:12">
      <c r="C13654" s="3"/>
      <c r="E13654" s="2"/>
      <c r="H13654" s="40"/>
      <c r="I13654" s="10"/>
      <c r="J13654" s="9"/>
      <c r="K13654" s="53"/>
      <c r="L13654" s="54"/>
    </row>
    <row r="13655" spans="3:12">
      <c r="C13655" s="3"/>
      <c r="E13655" s="2"/>
      <c r="H13655" s="40"/>
      <c r="I13655" s="10"/>
      <c r="J13655" s="9"/>
      <c r="K13655" s="53"/>
      <c r="L13655" s="54"/>
    </row>
    <row r="13656" spans="3:12">
      <c r="C13656" s="3"/>
      <c r="E13656" s="2"/>
      <c r="H13656" s="40"/>
      <c r="I13656" s="10"/>
      <c r="J13656" s="9"/>
      <c r="K13656" s="53"/>
      <c r="L13656" s="54"/>
    </row>
    <row r="13657" spans="3:12">
      <c r="C13657" s="3"/>
      <c r="E13657" s="2"/>
      <c r="H13657" s="40"/>
      <c r="I13657" s="10"/>
      <c r="J13657" s="9"/>
      <c r="K13657" s="53"/>
      <c r="L13657" s="54"/>
    </row>
    <row r="13658" spans="3:12">
      <c r="C13658" s="3"/>
      <c r="E13658" s="2"/>
      <c r="H13658" s="40"/>
      <c r="I13658" s="10"/>
      <c r="J13658" s="9"/>
      <c r="K13658" s="53"/>
      <c r="L13658" s="54"/>
    </row>
    <row r="13659" spans="3:12">
      <c r="C13659" s="3"/>
      <c r="E13659" s="2"/>
      <c r="H13659" s="40"/>
      <c r="I13659" s="10"/>
      <c r="J13659" s="9"/>
      <c r="K13659" s="53"/>
      <c r="L13659" s="54"/>
    </row>
    <row r="13660" spans="3:12">
      <c r="C13660" s="3"/>
      <c r="E13660" s="2"/>
      <c r="H13660" s="40"/>
      <c r="I13660" s="10"/>
      <c r="J13660" s="9"/>
      <c r="K13660" s="53"/>
      <c r="L13660" s="54"/>
    </row>
    <row r="13661" spans="3:12">
      <c r="C13661" s="3"/>
      <c r="E13661" s="2"/>
      <c r="H13661" s="40"/>
      <c r="I13661" s="10"/>
      <c r="J13661" s="9"/>
      <c r="K13661" s="53"/>
      <c r="L13661" s="54"/>
    </row>
    <row r="13662" spans="3:12">
      <c r="C13662" s="3"/>
      <c r="E13662" s="2"/>
      <c r="H13662" s="40"/>
      <c r="I13662" s="10"/>
      <c r="J13662" s="9"/>
      <c r="K13662" s="53"/>
      <c r="L13662" s="54"/>
    </row>
    <row r="13663" spans="3:12">
      <c r="C13663" s="3"/>
      <c r="E13663" s="2"/>
      <c r="H13663" s="40"/>
      <c r="I13663" s="10"/>
      <c r="J13663" s="9"/>
      <c r="K13663" s="53"/>
      <c r="L13663" s="54"/>
    </row>
    <row r="13664" spans="3:12">
      <c r="C13664" s="3"/>
      <c r="E13664" s="2"/>
      <c r="H13664" s="40"/>
      <c r="I13664" s="10"/>
      <c r="J13664" s="9"/>
      <c r="K13664" s="53"/>
      <c r="L13664" s="54"/>
    </row>
    <row r="13665" spans="3:12">
      <c r="C13665" s="3"/>
      <c r="E13665" s="2"/>
      <c r="H13665" s="40"/>
      <c r="I13665" s="10"/>
      <c r="J13665" s="9"/>
      <c r="K13665" s="53"/>
      <c r="L13665" s="54"/>
    </row>
    <row r="13666" spans="3:12">
      <c r="C13666" s="3"/>
      <c r="E13666" s="2"/>
      <c r="H13666" s="40"/>
      <c r="I13666" s="10"/>
      <c r="J13666" s="9"/>
      <c r="K13666" s="53"/>
      <c r="L13666" s="54"/>
    </row>
    <row r="13667" spans="3:12">
      <c r="C13667" s="3"/>
      <c r="E13667" s="2"/>
      <c r="H13667" s="40"/>
      <c r="I13667" s="10"/>
      <c r="J13667" s="9"/>
      <c r="K13667" s="53"/>
      <c r="L13667" s="54"/>
    </row>
    <row r="13668" spans="3:12">
      <c r="C13668" s="3"/>
      <c r="E13668" s="2"/>
      <c r="H13668" s="40"/>
      <c r="I13668" s="10"/>
      <c r="J13668" s="9"/>
      <c r="K13668" s="53"/>
      <c r="L13668" s="54"/>
    </row>
    <row r="13669" spans="3:12">
      <c r="C13669" s="3"/>
      <c r="E13669" s="2"/>
      <c r="H13669" s="40"/>
      <c r="I13669" s="10"/>
      <c r="J13669" s="9"/>
      <c r="K13669" s="53"/>
      <c r="L13669" s="54"/>
    </row>
    <row r="13670" spans="3:12">
      <c r="C13670" s="3"/>
      <c r="E13670" s="2"/>
      <c r="H13670" s="40"/>
      <c r="I13670" s="10"/>
      <c r="J13670" s="9"/>
      <c r="K13670" s="53"/>
      <c r="L13670" s="54"/>
    </row>
    <row r="13671" spans="3:12">
      <c r="C13671" s="3"/>
      <c r="E13671" s="2"/>
      <c r="H13671" s="40"/>
      <c r="I13671" s="10"/>
      <c r="J13671" s="9"/>
      <c r="K13671" s="53"/>
      <c r="L13671" s="54"/>
    </row>
    <row r="13672" spans="3:12">
      <c r="C13672" s="3"/>
      <c r="E13672" s="2"/>
      <c r="H13672" s="40"/>
      <c r="I13672" s="10"/>
      <c r="J13672" s="9"/>
      <c r="K13672" s="53"/>
      <c r="L13672" s="54"/>
    </row>
    <row r="13673" spans="3:12">
      <c r="C13673" s="3"/>
      <c r="E13673" s="2"/>
      <c r="H13673" s="40"/>
      <c r="I13673" s="10"/>
      <c r="J13673" s="9"/>
      <c r="K13673" s="53"/>
      <c r="L13673" s="54"/>
    </row>
    <row r="13674" spans="3:12">
      <c r="C13674" s="3"/>
      <c r="E13674" s="2"/>
      <c r="H13674" s="40"/>
      <c r="I13674" s="10"/>
      <c r="J13674" s="9"/>
      <c r="K13674" s="53"/>
      <c r="L13674" s="54"/>
    </row>
    <row r="13675" spans="3:12">
      <c r="C13675" s="3"/>
      <c r="E13675" s="2"/>
      <c r="H13675" s="40"/>
      <c r="I13675" s="10"/>
      <c r="J13675" s="9"/>
      <c r="K13675" s="53"/>
      <c r="L13675" s="54"/>
    </row>
    <row r="13676" spans="3:12">
      <c r="C13676" s="3"/>
      <c r="E13676" s="2"/>
      <c r="H13676" s="40"/>
      <c r="I13676" s="10"/>
      <c r="J13676" s="9"/>
      <c r="K13676" s="53"/>
      <c r="L13676" s="54"/>
    </row>
    <row r="13677" spans="3:12">
      <c r="C13677" s="3"/>
      <c r="E13677" s="2"/>
      <c r="H13677" s="40"/>
      <c r="I13677" s="10"/>
      <c r="J13677" s="9"/>
      <c r="K13677" s="53"/>
      <c r="L13677" s="54"/>
    </row>
    <row r="13678" spans="3:12">
      <c r="C13678" s="3"/>
      <c r="E13678" s="2"/>
      <c r="H13678" s="40"/>
      <c r="I13678" s="10"/>
      <c r="J13678" s="9"/>
      <c r="K13678" s="53"/>
      <c r="L13678" s="54"/>
    </row>
    <row r="13679" spans="3:12">
      <c r="C13679" s="3"/>
      <c r="E13679" s="2"/>
      <c r="H13679" s="40"/>
      <c r="I13679" s="10"/>
      <c r="J13679" s="9"/>
      <c r="K13679" s="53"/>
      <c r="L13679" s="54"/>
    </row>
    <row r="13680" spans="3:12">
      <c r="C13680" s="3"/>
      <c r="E13680" s="2"/>
      <c r="H13680" s="40"/>
      <c r="I13680" s="10"/>
      <c r="J13680" s="9"/>
      <c r="K13680" s="53"/>
      <c r="L13680" s="54"/>
    </row>
    <row r="13681" spans="3:12">
      <c r="C13681" s="3"/>
      <c r="E13681" s="2"/>
      <c r="H13681" s="40"/>
      <c r="I13681" s="10"/>
      <c r="J13681" s="9"/>
      <c r="K13681" s="53"/>
      <c r="L13681" s="54"/>
    </row>
    <row r="13682" spans="3:12">
      <c r="C13682" s="3"/>
      <c r="E13682" s="2"/>
      <c r="H13682" s="40"/>
      <c r="I13682" s="10"/>
      <c r="J13682" s="9"/>
      <c r="K13682" s="53"/>
      <c r="L13682" s="54"/>
    </row>
    <row r="13683" spans="3:12">
      <c r="C13683" s="3"/>
      <c r="E13683" s="2"/>
      <c r="H13683" s="40"/>
      <c r="I13683" s="10"/>
      <c r="J13683" s="9"/>
      <c r="K13683" s="53"/>
      <c r="L13683" s="54"/>
    </row>
    <row r="13684" spans="3:12">
      <c r="C13684" s="3"/>
      <c r="E13684" s="2"/>
      <c r="H13684" s="40"/>
      <c r="I13684" s="10"/>
      <c r="J13684" s="9"/>
      <c r="K13684" s="53"/>
      <c r="L13684" s="54"/>
    </row>
    <row r="13685" spans="3:12">
      <c r="C13685" s="3"/>
      <c r="E13685" s="2"/>
      <c r="H13685" s="40"/>
      <c r="I13685" s="10"/>
      <c r="J13685" s="9"/>
      <c r="K13685" s="53"/>
      <c r="L13685" s="54"/>
    </row>
    <row r="13686" spans="3:12">
      <c r="C13686" s="3"/>
      <c r="E13686" s="2"/>
      <c r="H13686" s="40"/>
      <c r="I13686" s="10"/>
      <c r="J13686" s="9"/>
      <c r="K13686" s="53"/>
      <c r="L13686" s="54"/>
    </row>
    <row r="13687" spans="3:12">
      <c r="C13687" s="3"/>
      <c r="E13687" s="2"/>
      <c r="H13687" s="40"/>
      <c r="I13687" s="10"/>
      <c r="J13687" s="9"/>
      <c r="K13687" s="53"/>
      <c r="L13687" s="54"/>
    </row>
    <row r="13688" spans="3:12">
      <c r="C13688" s="3"/>
      <c r="E13688" s="2"/>
      <c r="H13688" s="40"/>
      <c r="I13688" s="10"/>
      <c r="J13688" s="9"/>
      <c r="K13688" s="53"/>
      <c r="L13688" s="54"/>
    </row>
    <row r="13689" spans="3:12">
      <c r="C13689" s="3"/>
      <c r="E13689" s="2"/>
      <c r="H13689" s="40"/>
      <c r="I13689" s="10"/>
      <c r="J13689" s="9"/>
      <c r="K13689" s="53"/>
      <c r="L13689" s="54"/>
    </row>
    <row r="13690" spans="3:12">
      <c r="C13690" s="3"/>
      <c r="E13690" s="2"/>
      <c r="H13690" s="40"/>
      <c r="I13690" s="10"/>
      <c r="J13690" s="9"/>
      <c r="K13690" s="53"/>
      <c r="L13690" s="54"/>
    </row>
    <row r="13691" spans="3:12">
      <c r="C13691" s="3"/>
      <c r="E13691" s="2"/>
      <c r="H13691" s="40"/>
      <c r="I13691" s="10"/>
      <c r="J13691" s="9"/>
      <c r="K13691" s="53"/>
      <c r="L13691" s="54"/>
    </row>
    <row r="13692" spans="3:12">
      <c r="C13692" s="3"/>
      <c r="E13692" s="2"/>
      <c r="H13692" s="40"/>
      <c r="I13692" s="10"/>
      <c r="J13692" s="9"/>
      <c r="K13692" s="53"/>
      <c r="L13692" s="54"/>
    </row>
    <row r="13693" spans="3:12">
      <c r="C13693" s="3"/>
      <c r="E13693" s="2"/>
      <c r="H13693" s="40"/>
      <c r="I13693" s="10"/>
      <c r="J13693" s="9"/>
      <c r="K13693" s="53"/>
      <c r="L13693" s="54"/>
    </row>
    <row r="13694" spans="3:12">
      <c r="C13694" s="3"/>
      <c r="E13694" s="2"/>
      <c r="H13694" s="40"/>
      <c r="I13694" s="10"/>
      <c r="J13694" s="9"/>
      <c r="K13694" s="53"/>
      <c r="L13694" s="54"/>
    </row>
    <row r="13695" spans="3:12">
      <c r="C13695" s="3"/>
      <c r="E13695" s="2"/>
      <c r="H13695" s="40"/>
      <c r="I13695" s="10"/>
      <c r="J13695" s="9"/>
      <c r="K13695" s="53"/>
      <c r="L13695" s="54"/>
    </row>
    <row r="13696" spans="3:12">
      <c r="C13696" s="3"/>
      <c r="E13696" s="2"/>
      <c r="H13696" s="40"/>
      <c r="I13696" s="10"/>
      <c r="J13696" s="9"/>
      <c r="K13696" s="53"/>
      <c r="L13696" s="54"/>
    </row>
    <row r="13697" spans="3:12">
      <c r="C13697" s="3"/>
      <c r="E13697" s="2"/>
      <c r="H13697" s="40"/>
      <c r="I13697" s="10"/>
      <c r="J13697" s="9"/>
      <c r="K13697" s="53"/>
      <c r="L13697" s="54"/>
    </row>
    <row r="13698" spans="3:12">
      <c r="C13698" s="3"/>
      <c r="E13698" s="2"/>
      <c r="H13698" s="40"/>
      <c r="I13698" s="10"/>
      <c r="J13698" s="9"/>
      <c r="K13698" s="53"/>
      <c r="L13698" s="54"/>
    </row>
    <row r="13699" spans="3:12">
      <c r="C13699" s="3"/>
      <c r="E13699" s="2"/>
      <c r="H13699" s="40"/>
      <c r="I13699" s="10"/>
      <c r="J13699" s="9"/>
      <c r="K13699" s="53"/>
      <c r="L13699" s="54"/>
    </row>
    <row r="13700" spans="3:12">
      <c r="C13700" s="3"/>
      <c r="E13700" s="2"/>
      <c r="H13700" s="40"/>
      <c r="I13700" s="10"/>
      <c r="J13700" s="9"/>
      <c r="K13700" s="53"/>
      <c r="L13700" s="54"/>
    </row>
    <row r="13701" spans="3:12">
      <c r="C13701" s="3"/>
      <c r="E13701" s="2"/>
      <c r="H13701" s="40"/>
      <c r="I13701" s="10"/>
      <c r="J13701" s="9"/>
      <c r="K13701" s="53"/>
      <c r="L13701" s="54"/>
    </row>
    <row r="13702" spans="3:12">
      <c r="C13702" s="3"/>
      <c r="E13702" s="2"/>
      <c r="H13702" s="40"/>
      <c r="I13702" s="10"/>
      <c r="J13702" s="9"/>
      <c r="K13702" s="53"/>
      <c r="L13702" s="54"/>
    </row>
    <row r="13703" spans="3:12">
      <c r="C13703" s="3"/>
      <c r="E13703" s="2"/>
      <c r="H13703" s="40"/>
      <c r="I13703" s="10"/>
      <c r="J13703" s="9"/>
      <c r="K13703" s="53"/>
      <c r="L13703" s="54"/>
    </row>
    <row r="13704" spans="3:12">
      <c r="C13704" s="3"/>
      <c r="E13704" s="2"/>
      <c r="H13704" s="40"/>
      <c r="I13704" s="10"/>
      <c r="J13704" s="9"/>
      <c r="K13704" s="53"/>
      <c r="L13704" s="54"/>
    </row>
    <row r="13705" spans="3:12">
      <c r="C13705" s="3"/>
      <c r="E13705" s="2"/>
      <c r="H13705" s="40"/>
      <c r="I13705" s="10"/>
      <c r="J13705" s="9"/>
      <c r="K13705" s="53"/>
      <c r="L13705" s="54"/>
    </row>
    <row r="13706" spans="3:12">
      <c r="C13706" s="3"/>
      <c r="E13706" s="2"/>
      <c r="H13706" s="40"/>
      <c r="I13706" s="10"/>
      <c r="J13706" s="9"/>
      <c r="K13706" s="53"/>
      <c r="L13706" s="54"/>
    </row>
    <row r="13707" spans="3:12">
      <c r="C13707" s="3"/>
      <c r="E13707" s="2"/>
      <c r="H13707" s="40"/>
      <c r="I13707" s="10"/>
      <c r="J13707" s="9"/>
      <c r="K13707" s="53"/>
      <c r="L13707" s="54"/>
    </row>
    <row r="13708" spans="3:12">
      <c r="C13708" s="3"/>
      <c r="E13708" s="2"/>
      <c r="H13708" s="40"/>
      <c r="I13708" s="10"/>
      <c r="J13708" s="9"/>
      <c r="K13708" s="53"/>
      <c r="L13708" s="54"/>
    </row>
    <row r="13709" spans="3:12">
      <c r="C13709" s="3"/>
      <c r="E13709" s="2"/>
      <c r="H13709" s="40"/>
      <c r="I13709" s="10"/>
      <c r="J13709" s="9"/>
      <c r="K13709" s="53"/>
      <c r="L13709" s="54"/>
    </row>
    <row r="13710" spans="3:12">
      <c r="C13710" s="3"/>
      <c r="E13710" s="2"/>
      <c r="H13710" s="40"/>
      <c r="I13710" s="10"/>
      <c r="J13710" s="9"/>
      <c r="K13710" s="53"/>
      <c r="L13710" s="54"/>
    </row>
    <row r="13711" spans="3:12">
      <c r="C13711" s="3"/>
      <c r="E13711" s="2"/>
      <c r="H13711" s="40"/>
      <c r="I13711" s="10"/>
      <c r="J13711" s="9"/>
      <c r="K13711" s="53"/>
      <c r="L13711" s="54"/>
    </row>
    <row r="13712" spans="3:12">
      <c r="C13712" s="3"/>
      <c r="E13712" s="2"/>
      <c r="H13712" s="40"/>
      <c r="I13712" s="10"/>
      <c r="J13712" s="9"/>
      <c r="K13712" s="53"/>
      <c r="L13712" s="54"/>
    </row>
    <row r="13713" spans="3:12">
      <c r="C13713" s="3"/>
      <c r="E13713" s="2"/>
      <c r="H13713" s="40"/>
      <c r="I13713" s="10"/>
      <c r="J13713" s="9"/>
      <c r="K13713" s="53"/>
      <c r="L13713" s="54"/>
    </row>
    <row r="13714" spans="3:12">
      <c r="C13714" s="3"/>
      <c r="E13714" s="2"/>
      <c r="H13714" s="40"/>
      <c r="I13714" s="10"/>
      <c r="J13714" s="9"/>
      <c r="K13714" s="53"/>
      <c r="L13714" s="54"/>
    </row>
    <row r="13715" spans="3:12">
      <c r="C13715" s="3"/>
      <c r="E13715" s="2"/>
      <c r="H13715" s="40"/>
      <c r="I13715" s="10"/>
      <c r="J13715" s="9"/>
      <c r="K13715" s="53"/>
      <c r="L13715" s="54"/>
    </row>
    <row r="13716" spans="3:12">
      <c r="C13716" s="3"/>
      <c r="E13716" s="2"/>
      <c r="H13716" s="40"/>
      <c r="I13716" s="10"/>
      <c r="J13716" s="9"/>
      <c r="K13716" s="53"/>
      <c r="L13716" s="54"/>
    </row>
    <row r="13717" spans="3:12">
      <c r="C13717" s="3"/>
      <c r="E13717" s="2"/>
      <c r="H13717" s="40"/>
      <c r="I13717" s="10"/>
      <c r="J13717" s="9"/>
      <c r="K13717" s="53"/>
      <c r="L13717" s="54"/>
    </row>
    <row r="13718" spans="3:12">
      <c r="C13718" s="3"/>
      <c r="E13718" s="2"/>
      <c r="H13718" s="40"/>
      <c r="I13718" s="10"/>
      <c r="J13718" s="9"/>
      <c r="K13718" s="53"/>
      <c r="L13718" s="54"/>
    </row>
    <row r="13719" spans="3:12">
      <c r="C13719" s="3"/>
      <c r="E13719" s="2"/>
      <c r="H13719" s="40"/>
      <c r="I13719" s="10"/>
      <c r="J13719" s="9"/>
      <c r="K13719" s="53"/>
      <c r="L13719" s="54"/>
    </row>
    <row r="13720" spans="3:12">
      <c r="C13720" s="3"/>
      <c r="E13720" s="2"/>
      <c r="H13720" s="40"/>
      <c r="I13720" s="10"/>
      <c r="J13720" s="9"/>
      <c r="K13720" s="53"/>
      <c r="L13720" s="54"/>
    </row>
    <row r="13721" spans="3:12">
      <c r="C13721" s="3"/>
      <c r="E13721" s="2"/>
      <c r="H13721" s="40"/>
      <c r="I13721" s="10"/>
      <c r="J13721" s="9"/>
      <c r="K13721" s="53"/>
      <c r="L13721" s="54"/>
    </row>
    <row r="13722" spans="3:12">
      <c r="C13722" s="3"/>
      <c r="E13722" s="2"/>
      <c r="H13722" s="40"/>
      <c r="I13722" s="10"/>
      <c r="J13722" s="9"/>
      <c r="K13722" s="53"/>
      <c r="L13722" s="54"/>
    </row>
    <row r="13723" spans="3:12">
      <c r="C13723" s="3"/>
      <c r="E13723" s="2"/>
      <c r="H13723" s="40"/>
      <c r="I13723" s="10"/>
      <c r="J13723" s="9"/>
      <c r="K13723" s="53"/>
      <c r="L13723" s="54"/>
    </row>
    <row r="13724" spans="3:12">
      <c r="C13724" s="3"/>
      <c r="E13724" s="2"/>
      <c r="H13724" s="40"/>
      <c r="I13724" s="10"/>
      <c r="J13724" s="9"/>
      <c r="K13724" s="53"/>
      <c r="L13724" s="54"/>
    </row>
    <row r="13725" spans="3:12">
      <c r="C13725" s="3"/>
      <c r="E13725" s="2"/>
      <c r="H13725" s="40"/>
      <c r="I13725" s="10"/>
      <c r="J13725" s="9"/>
      <c r="K13725" s="53"/>
      <c r="L13725" s="54"/>
    </row>
    <row r="13726" spans="3:12">
      <c r="C13726" s="3"/>
      <c r="E13726" s="2"/>
      <c r="H13726" s="40"/>
      <c r="I13726" s="10"/>
      <c r="J13726" s="9"/>
      <c r="K13726" s="53"/>
      <c r="L13726" s="54"/>
    </row>
    <row r="13727" spans="3:12">
      <c r="C13727" s="3"/>
      <c r="E13727" s="2"/>
      <c r="H13727" s="40"/>
      <c r="I13727" s="10"/>
      <c r="J13727" s="9"/>
      <c r="K13727" s="53"/>
      <c r="L13727" s="54"/>
    </row>
    <row r="13728" spans="3:12">
      <c r="C13728" s="3"/>
      <c r="E13728" s="2"/>
      <c r="H13728" s="40"/>
      <c r="I13728" s="10"/>
      <c r="J13728" s="9"/>
      <c r="K13728" s="53"/>
      <c r="L13728" s="54"/>
    </row>
    <row r="13729" spans="3:12">
      <c r="C13729" s="3"/>
      <c r="E13729" s="2"/>
      <c r="H13729" s="40"/>
      <c r="I13729" s="10"/>
      <c r="J13729" s="9"/>
      <c r="K13729" s="53"/>
      <c r="L13729" s="54"/>
    </row>
    <row r="13730" spans="3:12">
      <c r="C13730" s="3"/>
      <c r="E13730" s="2"/>
      <c r="H13730" s="40"/>
      <c r="I13730" s="10"/>
      <c r="J13730" s="9"/>
      <c r="K13730" s="53"/>
      <c r="L13730" s="54"/>
    </row>
    <row r="13731" spans="3:12">
      <c r="C13731" s="3"/>
      <c r="E13731" s="2"/>
      <c r="H13731" s="40"/>
      <c r="I13731" s="10"/>
      <c r="J13731" s="9"/>
      <c r="K13731" s="53"/>
      <c r="L13731" s="54"/>
    </row>
    <row r="13732" spans="3:12">
      <c r="C13732" s="3"/>
      <c r="E13732" s="2"/>
      <c r="H13732" s="40"/>
      <c r="I13732" s="10"/>
      <c r="J13732" s="9"/>
      <c r="K13732" s="53"/>
      <c r="L13732" s="54"/>
    </row>
    <row r="13733" spans="3:12">
      <c r="C13733" s="3"/>
      <c r="E13733" s="2"/>
      <c r="H13733" s="40"/>
      <c r="I13733" s="10"/>
      <c r="J13733" s="9"/>
      <c r="K13733" s="53"/>
      <c r="L13733" s="54"/>
    </row>
    <row r="13734" spans="3:12">
      <c r="C13734" s="3"/>
      <c r="E13734" s="2"/>
      <c r="H13734" s="40"/>
      <c r="I13734" s="10"/>
      <c r="J13734" s="9"/>
      <c r="K13734" s="53"/>
      <c r="L13734" s="54"/>
    </row>
    <row r="13735" spans="3:12">
      <c r="C13735" s="3"/>
      <c r="E13735" s="2"/>
      <c r="H13735" s="40"/>
      <c r="I13735" s="10"/>
      <c r="J13735" s="9"/>
      <c r="K13735" s="53"/>
      <c r="L13735" s="54"/>
    </row>
    <row r="13736" spans="3:12">
      <c r="C13736" s="3"/>
      <c r="E13736" s="2"/>
      <c r="H13736" s="40"/>
      <c r="I13736" s="10"/>
      <c r="J13736" s="9"/>
      <c r="K13736" s="53"/>
      <c r="L13736" s="54"/>
    </row>
    <row r="13737" spans="3:12">
      <c r="C13737" s="3"/>
      <c r="E13737" s="2"/>
      <c r="H13737" s="40"/>
      <c r="I13737" s="10"/>
      <c r="J13737" s="9"/>
      <c r="K13737" s="53"/>
      <c r="L13737" s="54"/>
    </row>
    <row r="13738" spans="3:12">
      <c r="C13738" s="3"/>
      <c r="E13738" s="2"/>
      <c r="H13738" s="40"/>
      <c r="I13738" s="10"/>
      <c r="J13738" s="9"/>
      <c r="K13738" s="53"/>
      <c r="L13738" s="54"/>
    </row>
    <row r="13739" spans="3:12">
      <c r="C13739" s="3"/>
      <c r="E13739" s="2"/>
      <c r="H13739" s="40"/>
      <c r="I13739" s="10"/>
      <c r="J13739" s="9"/>
      <c r="K13739" s="53"/>
      <c r="L13739" s="54"/>
    </row>
    <row r="13740" spans="3:12">
      <c r="C13740" s="3"/>
      <c r="E13740" s="2"/>
      <c r="H13740" s="40"/>
      <c r="I13740" s="10"/>
      <c r="J13740" s="9"/>
      <c r="K13740" s="53"/>
      <c r="L13740" s="54"/>
    </row>
    <row r="13741" spans="3:12">
      <c r="C13741" s="3"/>
      <c r="E13741" s="2"/>
      <c r="H13741" s="40"/>
      <c r="I13741" s="10"/>
      <c r="J13741" s="9"/>
      <c r="K13741" s="53"/>
      <c r="L13741" s="54"/>
    </row>
    <row r="13742" spans="3:12">
      <c r="C13742" s="3"/>
      <c r="E13742" s="2"/>
      <c r="H13742" s="40"/>
      <c r="I13742" s="10"/>
      <c r="J13742" s="9"/>
      <c r="K13742" s="53"/>
      <c r="L13742" s="54"/>
    </row>
    <row r="13743" spans="3:12">
      <c r="C13743" s="3"/>
      <c r="E13743" s="2"/>
      <c r="H13743" s="40"/>
      <c r="I13743" s="10"/>
      <c r="J13743" s="9"/>
      <c r="K13743" s="53"/>
      <c r="L13743" s="54"/>
    </row>
    <row r="13744" spans="3:12">
      <c r="C13744" s="3"/>
      <c r="E13744" s="2"/>
      <c r="H13744" s="40"/>
      <c r="I13744" s="10"/>
      <c r="J13744" s="9"/>
      <c r="K13744" s="53"/>
      <c r="L13744" s="54"/>
    </row>
    <row r="13745" spans="3:12">
      <c r="C13745" s="3"/>
      <c r="E13745" s="2"/>
      <c r="H13745" s="40"/>
      <c r="I13745" s="10"/>
      <c r="J13745" s="9"/>
      <c r="K13745" s="53"/>
      <c r="L13745" s="54"/>
    </row>
    <row r="13746" spans="3:12">
      <c r="C13746" s="3"/>
      <c r="E13746" s="2"/>
      <c r="H13746" s="40"/>
      <c r="I13746" s="10"/>
      <c r="J13746" s="9"/>
      <c r="K13746" s="53"/>
      <c r="L13746" s="54"/>
    </row>
    <row r="13747" spans="3:12">
      <c r="C13747" s="3"/>
      <c r="E13747" s="2"/>
      <c r="H13747" s="40"/>
      <c r="I13747" s="10"/>
      <c r="J13747" s="9"/>
      <c r="K13747" s="53"/>
      <c r="L13747" s="54"/>
    </row>
    <row r="13748" spans="3:12">
      <c r="C13748" s="3"/>
      <c r="E13748" s="2"/>
      <c r="H13748" s="40"/>
      <c r="I13748" s="10"/>
      <c r="J13748" s="9"/>
      <c r="K13748" s="53"/>
      <c r="L13748" s="54"/>
    </row>
    <row r="13749" spans="3:12">
      <c r="C13749" s="3"/>
      <c r="E13749" s="2"/>
      <c r="H13749" s="40"/>
      <c r="I13749" s="10"/>
      <c r="J13749" s="9"/>
      <c r="K13749" s="53"/>
      <c r="L13749" s="54"/>
    </row>
    <row r="13750" spans="3:12">
      <c r="C13750" s="3"/>
      <c r="E13750" s="2"/>
      <c r="H13750" s="40"/>
      <c r="I13750" s="10"/>
      <c r="J13750" s="9"/>
      <c r="K13750" s="53"/>
      <c r="L13750" s="54"/>
    </row>
    <row r="13751" spans="3:12">
      <c r="C13751" s="3"/>
      <c r="E13751" s="2"/>
      <c r="H13751" s="40"/>
      <c r="I13751" s="10"/>
      <c r="J13751" s="9"/>
      <c r="K13751" s="53"/>
      <c r="L13751" s="54"/>
    </row>
    <row r="13752" spans="3:12">
      <c r="C13752" s="3"/>
      <c r="E13752" s="2"/>
      <c r="H13752" s="40"/>
      <c r="I13752" s="10"/>
      <c r="J13752" s="9"/>
      <c r="K13752" s="53"/>
      <c r="L13752" s="54"/>
    </row>
    <row r="13753" spans="3:12">
      <c r="C13753" s="3"/>
      <c r="E13753" s="2"/>
      <c r="H13753" s="40"/>
      <c r="I13753" s="10"/>
      <c r="J13753" s="9"/>
      <c r="K13753" s="53"/>
      <c r="L13753" s="54"/>
    </row>
    <row r="13754" spans="3:12">
      <c r="C13754" s="3"/>
      <c r="E13754" s="2"/>
      <c r="H13754" s="40"/>
      <c r="I13754" s="10"/>
      <c r="J13754" s="9"/>
      <c r="K13754" s="53"/>
      <c r="L13754" s="54"/>
    </row>
    <row r="13755" spans="3:12">
      <c r="C13755" s="3"/>
      <c r="E13755" s="2"/>
      <c r="H13755" s="40"/>
      <c r="I13755" s="10"/>
      <c r="J13755" s="9"/>
      <c r="K13755" s="53"/>
      <c r="L13755" s="54"/>
    </row>
    <row r="13756" spans="3:12">
      <c r="C13756" s="3"/>
      <c r="E13756" s="2"/>
      <c r="H13756" s="40"/>
      <c r="I13756" s="10"/>
      <c r="J13756" s="9"/>
      <c r="K13756" s="53"/>
      <c r="L13756" s="54"/>
    </row>
    <row r="13757" spans="3:12">
      <c r="C13757" s="3"/>
      <c r="E13757" s="2"/>
      <c r="H13757" s="40"/>
      <c r="I13757" s="10"/>
      <c r="J13757" s="9"/>
      <c r="K13757" s="53"/>
      <c r="L13757" s="54"/>
    </row>
    <row r="13758" spans="3:12">
      <c r="C13758" s="3"/>
      <c r="E13758" s="2"/>
      <c r="H13758" s="40"/>
      <c r="I13758" s="10"/>
      <c r="J13758" s="9"/>
      <c r="K13758" s="53"/>
      <c r="L13758" s="54"/>
    </row>
    <row r="13759" spans="3:12">
      <c r="C13759" s="3"/>
      <c r="E13759" s="2"/>
      <c r="H13759" s="40"/>
      <c r="I13759" s="10"/>
      <c r="J13759" s="9"/>
      <c r="K13759" s="53"/>
      <c r="L13759" s="54"/>
    </row>
    <row r="13760" spans="3:12">
      <c r="C13760" s="3"/>
      <c r="E13760" s="2"/>
      <c r="H13760" s="40"/>
      <c r="I13760" s="10"/>
      <c r="J13760" s="9"/>
      <c r="K13760" s="53"/>
      <c r="L13760" s="54"/>
    </row>
    <row r="13761" spans="3:12">
      <c r="C13761" s="3"/>
      <c r="E13761" s="2"/>
      <c r="H13761" s="40"/>
      <c r="I13761" s="10"/>
      <c r="J13761" s="9"/>
      <c r="K13761" s="53"/>
      <c r="L13761" s="54"/>
    </row>
    <row r="13762" spans="3:12">
      <c r="C13762" s="3"/>
      <c r="E13762" s="2"/>
      <c r="H13762" s="40"/>
      <c r="I13762" s="10"/>
      <c r="J13762" s="9"/>
      <c r="K13762" s="53"/>
      <c r="L13762" s="54"/>
    </row>
    <row r="13763" spans="3:12">
      <c r="C13763" s="3"/>
      <c r="E13763" s="2"/>
      <c r="H13763" s="40"/>
      <c r="I13763" s="10"/>
      <c r="J13763" s="9"/>
      <c r="K13763" s="53"/>
      <c r="L13763" s="54"/>
    </row>
    <row r="13764" spans="3:12">
      <c r="C13764" s="3"/>
      <c r="E13764" s="2"/>
      <c r="H13764" s="40"/>
      <c r="I13764" s="10"/>
      <c r="J13764" s="9"/>
      <c r="K13764" s="53"/>
      <c r="L13764" s="54"/>
    </row>
    <row r="13765" spans="3:12">
      <c r="C13765" s="3"/>
      <c r="E13765" s="2"/>
      <c r="H13765" s="40"/>
      <c r="I13765" s="10"/>
      <c r="J13765" s="9"/>
      <c r="K13765" s="53"/>
      <c r="L13765" s="54"/>
    </row>
    <row r="13766" spans="3:12">
      <c r="C13766" s="3"/>
      <c r="E13766" s="2"/>
      <c r="H13766" s="40"/>
      <c r="I13766" s="10"/>
      <c r="J13766" s="9"/>
      <c r="K13766" s="53"/>
      <c r="L13766" s="54"/>
    </row>
    <row r="13767" spans="3:12">
      <c r="C13767" s="3"/>
      <c r="E13767" s="2"/>
      <c r="H13767" s="40"/>
      <c r="I13767" s="10"/>
      <c r="J13767" s="9"/>
      <c r="K13767" s="53"/>
      <c r="L13767" s="54"/>
    </row>
    <row r="13768" spans="3:12">
      <c r="C13768" s="3"/>
      <c r="E13768" s="2"/>
      <c r="H13768" s="40"/>
      <c r="I13768" s="10"/>
      <c r="J13768" s="9"/>
      <c r="K13768" s="53"/>
      <c r="L13768" s="54"/>
    </row>
    <row r="13769" spans="3:12">
      <c r="C13769" s="3"/>
      <c r="E13769" s="2"/>
      <c r="H13769" s="40"/>
      <c r="I13769" s="10"/>
      <c r="J13769" s="9"/>
      <c r="K13769" s="53"/>
      <c r="L13769" s="54"/>
    </row>
    <row r="13770" spans="3:12">
      <c r="C13770" s="3"/>
      <c r="E13770" s="2"/>
      <c r="H13770" s="40"/>
      <c r="I13770" s="10"/>
      <c r="J13770" s="9"/>
      <c r="K13770" s="53"/>
      <c r="L13770" s="54"/>
    </row>
    <row r="13771" spans="3:12">
      <c r="C13771" s="3"/>
      <c r="E13771" s="2"/>
      <c r="H13771" s="40"/>
      <c r="I13771" s="10"/>
      <c r="J13771" s="9"/>
      <c r="K13771" s="53"/>
      <c r="L13771" s="54"/>
    </row>
    <row r="13772" spans="3:12">
      <c r="C13772" s="3"/>
      <c r="E13772" s="2"/>
      <c r="H13772" s="40"/>
      <c r="I13772" s="10"/>
      <c r="J13772" s="9"/>
      <c r="K13772" s="53"/>
      <c r="L13772" s="54"/>
    </row>
    <row r="13773" spans="3:12">
      <c r="C13773" s="3"/>
      <c r="E13773" s="2"/>
      <c r="H13773" s="40"/>
      <c r="I13773" s="10"/>
      <c r="J13773" s="9"/>
      <c r="K13773" s="53"/>
      <c r="L13773" s="54"/>
    </row>
    <row r="13774" spans="3:12">
      <c r="C13774" s="3"/>
      <c r="E13774" s="2"/>
      <c r="H13774" s="40"/>
      <c r="I13774" s="10"/>
      <c r="J13774" s="9"/>
      <c r="K13774" s="53"/>
      <c r="L13774" s="54"/>
    </row>
    <row r="13775" spans="3:12">
      <c r="C13775" s="3"/>
      <c r="E13775" s="2"/>
      <c r="H13775" s="40"/>
      <c r="I13775" s="10"/>
      <c r="J13775" s="9"/>
      <c r="K13775" s="53"/>
      <c r="L13775" s="54"/>
    </row>
    <row r="13776" spans="3:12">
      <c r="C13776" s="3"/>
      <c r="E13776" s="2"/>
      <c r="H13776" s="40"/>
      <c r="I13776" s="10"/>
      <c r="J13776" s="9"/>
      <c r="K13776" s="53"/>
      <c r="L13776" s="54"/>
    </row>
    <row r="13777" spans="3:12">
      <c r="C13777" s="3"/>
      <c r="E13777" s="2"/>
      <c r="H13777" s="40"/>
      <c r="I13777" s="10"/>
      <c r="J13777" s="9"/>
      <c r="K13777" s="53"/>
      <c r="L13777" s="54"/>
    </row>
    <row r="13778" spans="3:12">
      <c r="C13778" s="3"/>
      <c r="E13778" s="2"/>
      <c r="H13778" s="40"/>
      <c r="I13778" s="10"/>
      <c r="J13778" s="9"/>
      <c r="K13778" s="53"/>
      <c r="L13778" s="54"/>
    </row>
    <row r="13779" spans="3:12">
      <c r="C13779" s="3"/>
      <c r="E13779" s="2"/>
      <c r="H13779" s="40"/>
      <c r="I13779" s="10"/>
      <c r="J13779" s="9"/>
      <c r="K13779" s="53"/>
      <c r="L13779" s="54"/>
    </row>
    <row r="13780" spans="3:12">
      <c r="C13780" s="3"/>
      <c r="E13780" s="2"/>
      <c r="H13780" s="40"/>
      <c r="I13780" s="10"/>
      <c r="J13780" s="9"/>
      <c r="K13780" s="53"/>
      <c r="L13780" s="54"/>
    </row>
    <row r="13781" spans="3:12">
      <c r="C13781" s="3"/>
      <c r="E13781" s="2"/>
      <c r="H13781" s="40"/>
      <c r="I13781" s="10"/>
      <c r="J13781" s="9"/>
      <c r="K13781" s="53"/>
      <c r="L13781" s="54"/>
    </row>
    <row r="13782" spans="3:12">
      <c r="C13782" s="3"/>
      <c r="E13782" s="2"/>
      <c r="H13782" s="40"/>
      <c r="I13782" s="10"/>
      <c r="J13782" s="9"/>
      <c r="K13782" s="53"/>
      <c r="L13782" s="54"/>
    </row>
    <row r="13783" spans="3:12">
      <c r="C13783" s="3"/>
      <c r="E13783" s="2"/>
      <c r="H13783" s="40"/>
      <c r="I13783" s="10"/>
      <c r="J13783" s="9"/>
      <c r="K13783" s="53"/>
      <c r="L13783" s="54"/>
    </row>
    <row r="13784" spans="3:12">
      <c r="C13784" s="3"/>
      <c r="E13784" s="2"/>
      <c r="H13784" s="40"/>
      <c r="I13784" s="10"/>
      <c r="J13784" s="9"/>
      <c r="K13784" s="53"/>
      <c r="L13784" s="54"/>
    </row>
    <row r="13785" spans="3:12">
      <c r="C13785" s="3"/>
      <c r="E13785" s="2"/>
      <c r="H13785" s="40"/>
      <c r="I13785" s="10"/>
      <c r="J13785" s="9"/>
      <c r="K13785" s="53"/>
      <c r="L13785" s="54"/>
    </row>
    <row r="13786" spans="3:12">
      <c r="C13786" s="3"/>
      <c r="E13786" s="2"/>
      <c r="H13786" s="40"/>
      <c r="I13786" s="10"/>
      <c r="J13786" s="9"/>
      <c r="K13786" s="53"/>
      <c r="L13786" s="54"/>
    </row>
    <row r="13787" spans="3:12">
      <c r="C13787" s="3"/>
      <c r="E13787" s="2"/>
      <c r="H13787" s="40"/>
      <c r="I13787" s="10"/>
      <c r="J13787" s="9"/>
      <c r="K13787" s="53"/>
      <c r="L13787" s="54"/>
    </row>
    <row r="13788" spans="3:12">
      <c r="C13788" s="3"/>
      <c r="E13788" s="2"/>
      <c r="H13788" s="40"/>
      <c r="I13788" s="10"/>
      <c r="J13788" s="9"/>
      <c r="K13788" s="53"/>
      <c r="L13788" s="54"/>
    </row>
    <row r="13789" spans="3:12">
      <c r="C13789" s="3"/>
      <c r="E13789" s="2"/>
      <c r="H13789" s="40"/>
      <c r="I13789" s="10"/>
      <c r="J13789" s="9"/>
      <c r="K13789" s="53"/>
      <c r="L13789" s="54"/>
    </row>
    <row r="13790" spans="3:12">
      <c r="C13790" s="3"/>
      <c r="E13790" s="2"/>
      <c r="H13790" s="40"/>
      <c r="I13790" s="10"/>
      <c r="J13790" s="9"/>
      <c r="K13790" s="53"/>
      <c r="L13790" s="54"/>
    </row>
    <row r="13791" spans="3:12">
      <c r="C13791" s="3"/>
      <c r="E13791" s="2"/>
      <c r="H13791" s="40"/>
      <c r="I13791" s="10"/>
      <c r="J13791" s="9"/>
      <c r="K13791" s="53"/>
      <c r="L13791" s="54"/>
    </row>
    <row r="13792" spans="3:12">
      <c r="C13792" s="3"/>
      <c r="E13792" s="2"/>
      <c r="H13792" s="40"/>
      <c r="I13792" s="10"/>
      <c r="J13792" s="9"/>
      <c r="K13792" s="53"/>
      <c r="L13792" s="54"/>
    </row>
    <row r="13793" spans="3:12">
      <c r="C13793" s="3"/>
      <c r="E13793" s="2"/>
      <c r="H13793" s="40"/>
      <c r="I13793" s="10"/>
      <c r="J13793" s="9"/>
      <c r="K13793" s="53"/>
      <c r="L13793" s="54"/>
    </row>
    <row r="13794" spans="3:12">
      <c r="C13794" s="3"/>
      <c r="E13794" s="2"/>
      <c r="H13794" s="40"/>
      <c r="I13794" s="10"/>
      <c r="J13794" s="9"/>
      <c r="K13794" s="53"/>
      <c r="L13794" s="54"/>
    </row>
    <row r="13795" spans="3:12">
      <c r="C13795" s="3"/>
      <c r="E13795" s="2"/>
      <c r="H13795" s="40"/>
      <c r="I13795" s="10"/>
      <c r="J13795" s="9"/>
      <c r="K13795" s="53"/>
      <c r="L13795" s="54"/>
    </row>
    <row r="13796" spans="3:12">
      <c r="C13796" s="3"/>
      <c r="E13796" s="2"/>
      <c r="H13796" s="40"/>
      <c r="I13796" s="10"/>
      <c r="J13796" s="9"/>
      <c r="K13796" s="53"/>
      <c r="L13796" s="54"/>
    </row>
    <row r="13797" spans="3:12">
      <c r="C13797" s="3"/>
      <c r="E13797" s="2"/>
      <c r="H13797" s="40"/>
      <c r="I13797" s="10"/>
      <c r="J13797" s="9"/>
      <c r="K13797" s="53"/>
      <c r="L13797" s="54"/>
    </row>
    <row r="13798" spans="3:12">
      <c r="C13798" s="3"/>
      <c r="E13798" s="2"/>
      <c r="H13798" s="40"/>
      <c r="I13798" s="10"/>
      <c r="J13798" s="9"/>
      <c r="K13798" s="53"/>
      <c r="L13798" s="54"/>
    </row>
    <row r="13799" spans="3:12">
      <c r="C13799" s="3"/>
      <c r="E13799" s="2"/>
      <c r="H13799" s="40"/>
      <c r="I13799" s="10"/>
      <c r="J13799" s="9"/>
      <c r="K13799" s="53"/>
      <c r="L13799" s="54"/>
    </row>
    <row r="13800" spans="3:12">
      <c r="C13800" s="3"/>
      <c r="E13800" s="2"/>
      <c r="H13800" s="40"/>
      <c r="I13800" s="10"/>
      <c r="J13800" s="9"/>
      <c r="K13800" s="53"/>
      <c r="L13800" s="54"/>
    </row>
    <row r="13801" spans="3:12">
      <c r="C13801" s="3"/>
      <c r="E13801" s="2"/>
      <c r="H13801" s="40"/>
      <c r="I13801" s="10"/>
      <c r="J13801" s="9"/>
      <c r="K13801" s="53"/>
      <c r="L13801" s="54"/>
    </row>
    <row r="13802" spans="3:12">
      <c r="C13802" s="3"/>
      <c r="E13802" s="2"/>
      <c r="H13802" s="40"/>
      <c r="I13802" s="10"/>
      <c r="J13802" s="9"/>
      <c r="K13802" s="53"/>
      <c r="L13802" s="54"/>
    </row>
    <row r="13803" spans="3:12">
      <c r="C13803" s="3"/>
      <c r="E13803" s="2"/>
      <c r="H13803" s="40"/>
      <c r="I13803" s="10"/>
      <c r="J13803" s="9"/>
      <c r="K13803" s="53"/>
      <c r="L13803" s="54"/>
    </row>
    <row r="13804" spans="3:12">
      <c r="C13804" s="3"/>
      <c r="E13804" s="2"/>
      <c r="H13804" s="40"/>
      <c r="I13804" s="10"/>
      <c r="J13804" s="9"/>
      <c r="K13804" s="53"/>
      <c r="L13804" s="54"/>
    </row>
    <row r="13805" spans="3:12">
      <c r="C13805" s="3"/>
      <c r="E13805" s="2"/>
      <c r="H13805" s="40"/>
      <c r="I13805" s="10"/>
      <c r="J13805" s="9"/>
      <c r="K13805" s="53"/>
      <c r="L13805" s="54"/>
    </row>
    <row r="13806" spans="3:12">
      <c r="C13806" s="3"/>
      <c r="E13806" s="2"/>
      <c r="H13806" s="40"/>
      <c r="I13806" s="10"/>
      <c r="J13806" s="9"/>
      <c r="K13806" s="53"/>
      <c r="L13806" s="54"/>
    </row>
    <row r="13807" spans="3:12">
      <c r="C13807" s="3"/>
      <c r="E13807" s="2"/>
      <c r="H13807" s="40"/>
      <c r="I13807" s="10"/>
      <c r="J13807" s="9"/>
      <c r="K13807" s="53"/>
      <c r="L13807" s="54"/>
    </row>
    <row r="13808" spans="3:12">
      <c r="C13808" s="3"/>
      <c r="E13808" s="2"/>
      <c r="H13808" s="40"/>
      <c r="I13808" s="10"/>
      <c r="J13808" s="9"/>
      <c r="K13808" s="53"/>
      <c r="L13808" s="54"/>
    </row>
    <row r="13809" spans="3:12">
      <c r="C13809" s="3"/>
      <c r="E13809" s="2"/>
      <c r="H13809" s="40"/>
      <c r="I13809" s="10"/>
      <c r="J13809" s="9"/>
      <c r="K13809" s="53"/>
      <c r="L13809" s="54"/>
    </row>
    <row r="13810" spans="3:12">
      <c r="C13810" s="3"/>
      <c r="E13810" s="2"/>
      <c r="H13810" s="40"/>
      <c r="I13810" s="10"/>
      <c r="J13810" s="9"/>
      <c r="K13810" s="53"/>
      <c r="L13810" s="54"/>
    </row>
    <row r="13811" spans="3:12">
      <c r="C13811" s="3"/>
      <c r="E13811" s="2"/>
      <c r="H13811" s="40"/>
      <c r="I13811" s="10"/>
      <c r="J13811" s="9"/>
      <c r="K13811" s="53"/>
      <c r="L13811" s="54"/>
    </row>
    <row r="13812" spans="3:12">
      <c r="C13812" s="3"/>
      <c r="E13812" s="2"/>
      <c r="H13812" s="40"/>
      <c r="I13812" s="10"/>
      <c r="J13812" s="9"/>
      <c r="K13812" s="53"/>
      <c r="L13812" s="54"/>
    </row>
    <row r="13813" spans="3:12">
      <c r="C13813" s="3"/>
      <c r="E13813" s="2"/>
      <c r="H13813" s="40"/>
      <c r="I13813" s="10"/>
      <c r="J13813" s="9"/>
      <c r="K13813" s="53"/>
      <c r="L13813" s="54"/>
    </row>
    <row r="13814" spans="3:12">
      <c r="C13814" s="3"/>
      <c r="E13814" s="2"/>
      <c r="H13814" s="40"/>
      <c r="I13814" s="10"/>
      <c r="J13814" s="9"/>
      <c r="K13814" s="53"/>
      <c r="L13814" s="54"/>
    </row>
    <row r="13815" spans="3:12">
      <c r="C13815" s="3"/>
      <c r="E13815" s="2"/>
      <c r="H13815" s="40"/>
      <c r="I13815" s="10"/>
      <c r="J13815" s="9"/>
      <c r="K13815" s="53"/>
      <c r="L13815" s="54"/>
    </row>
    <row r="13816" spans="3:12">
      <c r="C13816" s="3"/>
      <c r="E13816" s="2"/>
      <c r="H13816" s="40"/>
      <c r="I13816" s="10"/>
      <c r="J13816" s="9"/>
      <c r="K13816" s="53"/>
      <c r="L13816" s="54"/>
    </row>
    <row r="13817" spans="3:12">
      <c r="C13817" s="3"/>
      <c r="E13817" s="2"/>
      <c r="H13817" s="40"/>
      <c r="I13817" s="10"/>
      <c r="J13817" s="9"/>
      <c r="K13817" s="53"/>
      <c r="L13817" s="54"/>
    </row>
    <row r="13818" spans="3:12">
      <c r="C13818" s="3"/>
      <c r="E13818" s="2"/>
      <c r="H13818" s="40"/>
      <c r="I13818" s="10"/>
      <c r="J13818" s="9"/>
      <c r="K13818" s="53"/>
      <c r="L13818" s="54"/>
    </row>
    <row r="13819" spans="3:12">
      <c r="C13819" s="3"/>
      <c r="E13819" s="2"/>
      <c r="H13819" s="40"/>
      <c r="I13819" s="10"/>
      <c r="J13819" s="9"/>
      <c r="K13819" s="53"/>
      <c r="L13819" s="54"/>
    </row>
    <row r="13820" spans="3:12">
      <c r="C13820" s="3"/>
      <c r="E13820" s="2"/>
      <c r="H13820" s="40"/>
      <c r="I13820" s="10"/>
      <c r="J13820" s="9"/>
      <c r="K13820" s="53"/>
      <c r="L13820" s="54"/>
    </row>
    <row r="13821" spans="3:12">
      <c r="C13821" s="3"/>
      <c r="E13821" s="2"/>
      <c r="H13821" s="40"/>
      <c r="I13821" s="10"/>
      <c r="J13821" s="9"/>
      <c r="K13821" s="53"/>
      <c r="L13821" s="54"/>
    </row>
    <row r="13822" spans="3:12">
      <c r="C13822" s="3"/>
      <c r="E13822" s="2"/>
      <c r="H13822" s="40"/>
      <c r="I13822" s="10"/>
      <c r="J13822" s="9"/>
      <c r="K13822" s="53"/>
      <c r="L13822" s="54"/>
    </row>
    <row r="13823" spans="3:12">
      <c r="C13823" s="3"/>
      <c r="E13823" s="2"/>
      <c r="H13823" s="40"/>
      <c r="I13823" s="10"/>
      <c r="J13823" s="9"/>
      <c r="K13823" s="53"/>
      <c r="L13823" s="54"/>
    </row>
    <row r="13824" spans="3:12">
      <c r="C13824" s="3"/>
      <c r="E13824" s="2"/>
      <c r="H13824" s="40"/>
      <c r="I13824" s="10"/>
      <c r="J13824" s="9"/>
      <c r="K13824" s="53"/>
      <c r="L13824" s="54"/>
    </row>
    <row r="13825" spans="3:12">
      <c r="C13825" s="3"/>
      <c r="E13825" s="2"/>
      <c r="H13825" s="40"/>
      <c r="I13825" s="10"/>
      <c r="J13825" s="9"/>
      <c r="K13825" s="53"/>
      <c r="L13825" s="54"/>
    </row>
    <row r="13826" spans="3:12">
      <c r="C13826" s="3"/>
      <c r="E13826" s="2"/>
      <c r="H13826" s="40"/>
      <c r="I13826" s="10"/>
      <c r="J13826" s="9"/>
      <c r="K13826" s="53"/>
      <c r="L13826" s="54"/>
    </row>
    <row r="13827" spans="3:12">
      <c r="C13827" s="3"/>
      <c r="E13827" s="2"/>
      <c r="H13827" s="40"/>
      <c r="I13827" s="10"/>
      <c r="J13827" s="9"/>
      <c r="K13827" s="53"/>
      <c r="L13827" s="54"/>
    </row>
    <row r="13828" spans="3:12">
      <c r="C13828" s="3"/>
      <c r="E13828" s="2"/>
      <c r="H13828" s="40"/>
      <c r="I13828" s="10"/>
      <c r="J13828" s="9"/>
      <c r="K13828" s="53"/>
      <c r="L13828" s="54"/>
    </row>
    <row r="13829" spans="3:12">
      <c r="C13829" s="3"/>
      <c r="E13829" s="2"/>
      <c r="H13829" s="40"/>
      <c r="I13829" s="10"/>
      <c r="J13829" s="9"/>
      <c r="K13829" s="53"/>
      <c r="L13829" s="54"/>
    </row>
    <row r="13830" spans="3:12">
      <c r="C13830" s="3"/>
      <c r="E13830" s="2"/>
      <c r="H13830" s="40"/>
      <c r="I13830" s="10"/>
      <c r="J13830" s="9"/>
      <c r="K13830" s="53"/>
      <c r="L13830" s="54"/>
    </row>
    <row r="13831" spans="3:12">
      <c r="C13831" s="3"/>
      <c r="E13831" s="2"/>
      <c r="H13831" s="40"/>
      <c r="I13831" s="10"/>
      <c r="J13831" s="9"/>
      <c r="K13831" s="53"/>
      <c r="L13831" s="54"/>
    </row>
    <row r="13832" spans="3:12">
      <c r="C13832" s="3"/>
      <c r="E13832" s="2"/>
      <c r="H13832" s="40"/>
      <c r="I13832" s="10"/>
      <c r="J13832" s="9"/>
      <c r="K13832" s="53"/>
      <c r="L13832" s="54"/>
    </row>
    <row r="13833" spans="3:12">
      <c r="C13833" s="3"/>
      <c r="E13833" s="2"/>
      <c r="H13833" s="40"/>
      <c r="I13833" s="10"/>
      <c r="J13833" s="9"/>
      <c r="K13833" s="53"/>
      <c r="L13833" s="54"/>
    </row>
    <row r="13834" spans="3:12">
      <c r="C13834" s="3"/>
      <c r="E13834" s="2"/>
      <c r="H13834" s="40"/>
      <c r="I13834" s="10"/>
      <c r="J13834" s="9"/>
      <c r="K13834" s="53"/>
      <c r="L13834" s="54"/>
    </row>
    <row r="13835" spans="3:12">
      <c r="C13835" s="3"/>
      <c r="E13835" s="2"/>
      <c r="H13835" s="40"/>
      <c r="I13835" s="10"/>
      <c r="J13835" s="9"/>
      <c r="K13835" s="53"/>
      <c r="L13835" s="54"/>
    </row>
    <row r="13836" spans="3:12">
      <c r="C13836" s="3"/>
      <c r="E13836" s="2"/>
      <c r="H13836" s="40"/>
      <c r="I13836" s="10"/>
      <c r="J13836" s="9"/>
      <c r="K13836" s="53"/>
      <c r="L13836" s="54"/>
    </row>
    <row r="13837" spans="3:12">
      <c r="C13837" s="3"/>
      <c r="E13837" s="2"/>
      <c r="H13837" s="40"/>
      <c r="I13837" s="10"/>
      <c r="J13837" s="9"/>
      <c r="K13837" s="53"/>
      <c r="L13837" s="54"/>
    </row>
    <row r="13838" spans="3:12">
      <c r="C13838" s="3"/>
      <c r="E13838" s="2"/>
      <c r="H13838" s="40"/>
      <c r="I13838" s="10"/>
      <c r="J13838" s="9"/>
      <c r="K13838" s="53"/>
      <c r="L13838" s="54"/>
    </row>
    <row r="13839" spans="3:12">
      <c r="C13839" s="3"/>
      <c r="E13839" s="2"/>
      <c r="H13839" s="40"/>
      <c r="I13839" s="10"/>
      <c r="J13839" s="9"/>
      <c r="K13839" s="53"/>
      <c r="L13839" s="54"/>
    </row>
    <row r="13840" spans="3:12">
      <c r="C13840" s="3"/>
      <c r="E13840" s="2"/>
      <c r="H13840" s="40"/>
      <c r="I13840" s="10"/>
      <c r="J13840" s="9"/>
      <c r="K13840" s="53"/>
      <c r="L13840" s="54"/>
    </row>
    <row r="13841" spans="3:12">
      <c r="C13841" s="3"/>
      <c r="E13841" s="2"/>
      <c r="H13841" s="40"/>
      <c r="I13841" s="10"/>
      <c r="J13841" s="9"/>
      <c r="K13841" s="53"/>
      <c r="L13841" s="54"/>
    </row>
    <row r="13842" spans="3:12">
      <c r="C13842" s="3"/>
      <c r="E13842" s="2"/>
      <c r="H13842" s="40"/>
      <c r="I13842" s="10"/>
      <c r="J13842" s="9"/>
      <c r="K13842" s="53"/>
      <c r="L13842" s="54"/>
    </row>
    <row r="13843" spans="3:12">
      <c r="C13843" s="3"/>
      <c r="E13843" s="2"/>
      <c r="H13843" s="40"/>
      <c r="I13843" s="10"/>
      <c r="J13843" s="9"/>
      <c r="K13843" s="53"/>
      <c r="L13843" s="54"/>
    </row>
    <row r="13844" spans="3:12">
      <c r="C13844" s="3"/>
      <c r="E13844" s="2"/>
      <c r="H13844" s="40"/>
      <c r="I13844" s="10"/>
      <c r="J13844" s="9"/>
      <c r="K13844" s="53"/>
      <c r="L13844" s="54"/>
    </row>
    <row r="13845" spans="3:12">
      <c r="C13845" s="3"/>
      <c r="E13845" s="2"/>
      <c r="H13845" s="40"/>
      <c r="I13845" s="10"/>
      <c r="J13845" s="9"/>
      <c r="K13845" s="53"/>
      <c r="L13845" s="54"/>
    </row>
    <row r="13846" spans="3:12">
      <c r="C13846" s="3"/>
      <c r="E13846" s="2"/>
      <c r="H13846" s="40"/>
      <c r="I13846" s="10"/>
      <c r="J13846" s="9"/>
      <c r="K13846" s="53"/>
      <c r="L13846" s="54"/>
    </row>
    <row r="13847" spans="3:12">
      <c r="C13847" s="3"/>
      <c r="E13847" s="2"/>
      <c r="H13847" s="40"/>
      <c r="I13847" s="10"/>
      <c r="J13847" s="9"/>
      <c r="K13847" s="53"/>
      <c r="L13847" s="54"/>
    </row>
    <row r="13848" spans="3:12">
      <c r="C13848" s="3"/>
      <c r="E13848" s="2"/>
      <c r="H13848" s="40"/>
      <c r="I13848" s="10"/>
      <c r="J13848" s="9"/>
      <c r="K13848" s="53"/>
      <c r="L13848" s="54"/>
    </row>
    <row r="13849" spans="3:12">
      <c r="C13849" s="3"/>
      <c r="E13849" s="2"/>
      <c r="H13849" s="40"/>
      <c r="I13849" s="10"/>
      <c r="J13849" s="9"/>
      <c r="K13849" s="53"/>
      <c r="L13849" s="54"/>
    </row>
    <row r="13850" spans="3:12">
      <c r="C13850" s="3"/>
      <c r="E13850" s="2"/>
      <c r="H13850" s="40"/>
      <c r="I13850" s="10"/>
      <c r="J13850" s="9"/>
      <c r="K13850" s="53"/>
      <c r="L13850" s="54"/>
    </row>
    <row r="13851" spans="3:12">
      <c r="C13851" s="3"/>
      <c r="E13851" s="2"/>
      <c r="H13851" s="40"/>
      <c r="I13851" s="10"/>
      <c r="J13851" s="9"/>
      <c r="K13851" s="53"/>
      <c r="L13851" s="54"/>
    </row>
    <row r="13852" spans="3:12">
      <c r="C13852" s="3"/>
      <c r="E13852" s="2"/>
      <c r="H13852" s="40"/>
      <c r="I13852" s="10"/>
      <c r="J13852" s="9"/>
      <c r="K13852" s="53"/>
      <c r="L13852" s="54"/>
    </row>
    <row r="13853" spans="3:12">
      <c r="C13853" s="3"/>
      <c r="E13853" s="2"/>
      <c r="H13853" s="40"/>
      <c r="I13853" s="10"/>
      <c r="J13853" s="9"/>
      <c r="K13853" s="53"/>
      <c r="L13853" s="54"/>
    </row>
    <row r="13854" spans="3:12">
      <c r="C13854" s="3"/>
      <c r="E13854" s="2"/>
      <c r="H13854" s="40"/>
      <c r="I13854" s="10"/>
      <c r="J13854" s="9"/>
      <c r="K13854" s="53"/>
      <c r="L13854" s="54"/>
    </row>
    <row r="13855" spans="3:12">
      <c r="C13855" s="3"/>
      <c r="E13855" s="2"/>
      <c r="H13855" s="40"/>
      <c r="I13855" s="10"/>
      <c r="J13855" s="9"/>
      <c r="K13855" s="53"/>
      <c r="L13855" s="54"/>
    </row>
    <row r="13856" spans="3:12">
      <c r="C13856" s="3"/>
      <c r="E13856" s="2"/>
      <c r="H13856" s="40"/>
      <c r="I13856" s="10"/>
      <c r="J13856" s="9"/>
      <c r="K13856" s="53"/>
      <c r="L13856" s="54"/>
    </row>
    <row r="13857" spans="3:12">
      <c r="C13857" s="3"/>
      <c r="E13857" s="2"/>
      <c r="H13857" s="40"/>
      <c r="I13857" s="10"/>
      <c r="J13857" s="9"/>
      <c r="K13857" s="53"/>
      <c r="L13857" s="54"/>
    </row>
    <row r="13858" spans="3:12">
      <c r="C13858" s="3"/>
      <c r="E13858" s="2"/>
      <c r="H13858" s="40"/>
      <c r="I13858" s="10"/>
      <c r="J13858" s="9"/>
      <c r="K13858" s="53"/>
      <c r="L13858" s="54"/>
    </row>
    <row r="13859" spans="3:12">
      <c r="C13859" s="3"/>
      <c r="E13859" s="2"/>
      <c r="H13859" s="40"/>
      <c r="I13859" s="10"/>
      <c r="J13859" s="9"/>
      <c r="K13859" s="53"/>
      <c r="L13859" s="54"/>
    </row>
    <row r="13860" spans="3:12">
      <c r="C13860" s="3"/>
      <c r="E13860" s="2"/>
      <c r="H13860" s="40"/>
      <c r="I13860" s="10"/>
      <c r="J13860" s="9"/>
      <c r="K13860" s="53"/>
      <c r="L13860" s="54"/>
    </row>
    <row r="13861" spans="3:12">
      <c r="C13861" s="3"/>
      <c r="E13861" s="2"/>
      <c r="H13861" s="40"/>
      <c r="I13861" s="10"/>
      <c r="J13861" s="9"/>
      <c r="K13861" s="53"/>
      <c r="L13861" s="54"/>
    </row>
    <row r="13862" spans="3:12">
      <c r="C13862" s="3"/>
      <c r="E13862" s="2"/>
      <c r="H13862" s="40"/>
      <c r="I13862" s="10"/>
      <c r="J13862" s="9"/>
      <c r="K13862" s="53"/>
      <c r="L13862" s="54"/>
    </row>
    <row r="13863" spans="3:12">
      <c r="C13863" s="3"/>
      <c r="E13863" s="2"/>
      <c r="H13863" s="40"/>
      <c r="I13863" s="10"/>
      <c r="J13863" s="9"/>
      <c r="K13863" s="53"/>
      <c r="L13863" s="54"/>
    </row>
    <row r="13864" spans="3:12">
      <c r="C13864" s="3"/>
      <c r="E13864" s="2"/>
      <c r="H13864" s="40"/>
      <c r="I13864" s="10"/>
      <c r="J13864" s="9"/>
      <c r="K13864" s="53"/>
      <c r="L13864" s="54"/>
    </row>
    <row r="13865" spans="3:12">
      <c r="C13865" s="3"/>
      <c r="E13865" s="2"/>
      <c r="H13865" s="40"/>
      <c r="I13865" s="10"/>
      <c r="J13865" s="9"/>
      <c r="K13865" s="53"/>
      <c r="L13865" s="54"/>
    </row>
    <row r="13866" spans="3:12">
      <c r="C13866" s="3"/>
      <c r="E13866" s="2"/>
      <c r="H13866" s="40"/>
      <c r="I13866" s="10"/>
      <c r="J13866" s="9"/>
      <c r="K13866" s="53"/>
      <c r="L13866" s="54"/>
    </row>
    <row r="13867" spans="3:12">
      <c r="C13867" s="3"/>
      <c r="E13867" s="2"/>
      <c r="H13867" s="40"/>
      <c r="I13867" s="10"/>
      <c r="J13867" s="9"/>
      <c r="K13867" s="53"/>
      <c r="L13867" s="54"/>
    </row>
    <row r="13868" spans="3:12">
      <c r="C13868" s="3"/>
      <c r="E13868" s="2"/>
      <c r="H13868" s="40"/>
      <c r="I13868" s="10"/>
      <c r="J13868" s="9"/>
      <c r="K13868" s="53"/>
      <c r="L13868" s="54"/>
    </row>
    <row r="13869" spans="3:12">
      <c r="C13869" s="3"/>
      <c r="E13869" s="2"/>
      <c r="H13869" s="40"/>
      <c r="I13869" s="10"/>
      <c r="J13869" s="9"/>
      <c r="K13869" s="53"/>
      <c r="L13869" s="54"/>
    </row>
    <row r="13870" spans="3:12">
      <c r="C13870" s="3"/>
      <c r="E13870" s="2"/>
      <c r="H13870" s="40"/>
      <c r="I13870" s="10"/>
      <c r="J13870" s="9"/>
      <c r="K13870" s="53"/>
      <c r="L13870" s="54"/>
    </row>
    <row r="13871" spans="3:12">
      <c r="C13871" s="3"/>
      <c r="E13871" s="2"/>
      <c r="H13871" s="40"/>
      <c r="I13871" s="10"/>
      <c r="J13871" s="9"/>
      <c r="K13871" s="53"/>
      <c r="L13871" s="54"/>
    </row>
    <row r="13872" spans="3:12">
      <c r="C13872" s="3"/>
      <c r="E13872" s="2"/>
      <c r="H13872" s="40"/>
      <c r="I13872" s="10"/>
      <c r="J13872" s="9"/>
      <c r="K13872" s="53"/>
      <c r="L13872" s="54"/>
    </row>
    <row r="13873" spans="3:12">
      <c r="C13873" s="3"/>
      <c r="E13873" s="2"/>
      <c r="H13873" s="40"/>
      <c r="I13873" s="10"/>
      <c r="J13873" s="9"/>
      <c r="K13873" s="53"/>
      <c r="L13873" s="54"/>
    </row>
    <row r="13874" spans="3:12">
      <c r="C13874" s="3"/>
      <c r="E13874" s="2"/>
      <c r="H13874" s="40"/>
      <c r="I13874" s="10"/>
      <c r="J13874" s="9"/>
      <c r="K13874" s="53"/>
      <c r="L13874" s="54"/>
    </row>
    <row r="13875" spans="3:12">
      <c r="C13875" s="3"/>
      <c r="E13875" s="2"/>
      <c r="H13875" s="40"/>
      <c r="I13875" s="10"/>
      <c r="J13875" s="9"/>
      <c r="K13875" s="53"/>
      <c r="L13875" s="54"/>
    </row>
    <row r="13876" spans="3:12">
      <c r="C13876" s="3"/>
      <c r="E13876" s="2"/>
      <c r="H13876" s="40"/>
      <c r="I13876" s="10"/>
      <c r="J13876" s="9"/>
      <c r="K13876" s="53"/>
      <c r="L13876" s="54"/>
    </row>
    <row r="13877" spans="3:12">
      <c r="C13877" s="3"/>
      <c r="E13877" s="2"/>
      <c r="H13877" s="40"/>
      <c r="I13877" s="10"/>
      <c r="J13877" s="9"/>
      <c r="K13877" s="53"/>
      <c r="L13877" s="54"/>
    </row>
    <row r="13878" spans="3:12">
      <c r="C13878" s="3"/>
      <c r="E13878" s="2"/>
      <c r="H13878" s="40"/>
      <c r="I13878" s="10"/>
      <c r="J13878" s="9"/>
      <c r="K13878" s="53"/>
      <c r="L13878" s="54"/>
    </row>
    <row r="13879" spans="3:12">
      <c r="C13879" s="3"/>
      <c r="E13879" s="2"/>
      <c r="H13879" s="40"/>
      <c r="I13879" s="10"/>
      <c r="J13879" s="9"/>
      <c r="K13879" s="53"/>
      <c r="L13879" s="54"/>
    </row>
    <row r="13880" spans="3:12">
      <c r="C13880" s="3"/>
      <c r="E13880" s="2"/>
      <c r="H13880" s="40"/>
      <c r="I13880" s="10"/>
      <c r="J13880" s="9"/>
      <c r="K13880" s="53"/>
      <c r="L13880" s="54"/>
    </row>
    <row r="13881" spans="3:12">
      <c r="C13881" s="3"/>
      <c r="E13881" s="2"/>
      <c r="H13881" s="40"/>
      <c r="I13881" s="10"/>
      <c r="J13881" s="9"/>
      <c r="K13881" s="53"/>
      <c r="L13881" s="54"/>
    </row>
    <row r="13882" spans="3:12">
      <c r="C13882" s="3"/>
      <c r="E13882" s="2"/>
      <c r="H13882" s="40"/>
      <c r="I13882" s="10"/>
      <c r="J13882" s="9"/>
      <c r="K13882" s="53"/>
      <c r="L13882" s="54"/>
    </row>
    <row r="13883" spans="3:12">
      <c r="C13883" s="3"/>
      <c r="E13883" s="2"/>
      <c r="H13883" s="40"/>
      <c r="I13883" s="10"/>
      <c r="J13883" s="9"/>
      <c r="K13883" s="53"/>
      <c r="L13883" s="54"/>
    </row>
    <row r="13884" spans="3:12">
      <c r="C13884" s="3"/>
      <c r="E13884" s="2"/>
      <c r="H13884" s="40"/>
      <c r="I13884" s="10"/>
      <c r="J13884" s="9"/>
      <c r="K13884" s="53"/>
      <c r="L13884" s="54"/>
    </row>
    <row r="13885" spans="3:12">
      <c r="C13885" s="3"/>
      <c r="E13885" s="2"/>
      <c r="H13885" s="40"/>
      <c r="I13885" s="10"/>
      <c r="J13885" s="9"/>
      <c r="K13885" s="53"/>
      <c r="L13885" s="54"/>
    </row>
    <row r="13886" spans="3:12">
      <c r="C13886" s="3"/>
      <c r="E13886" s="2"/>
      <c r="H13886" s="40"/>
      <c r="I13886" s="10"/>
      <c r="J13886" s="9"/>
      <c r="K13886" s="53"/>
      <c r="L13886" s="54"/>
    </row>
    <row r="13887" spans="3:12">
      <c r="C13887" s="3"/>
      <c r="E13887" s="2"/>
      <c r="H13887" s="40"/>
      <c r="I13887" s="10"/>
      <c r="J13887" s="9"/>
      <c r="K13887" s="53"/>
      <c r="L13887" s="54"/>
    </row>
    <row r="13888" spans="3:12">
      <c r="C13888" s="3"/>
      <c r="E13888" s="2"/>
      <c r="H13888" s="40"/>
      <c r="I13888" s="10"/>
      <c r="J13888" s="9"/>
      <c r="K13888" s="53"/>
      <c r="L13888" s="54"/>
    </row>
    <row r="13889" spans="3:12">
      <c r="C13889" s="3"/>
      <c r="E13889" s="2"/>
      <c r="H13889" s="40"/>
      <c r="I13889" s="10"/>
      <c r="J13889" s="9"/>
      <c r="K13889" s="53"/>
      <c r="L13889" s="54"/>
    </row>
    <row r="13890" spans="3:12">
      <c r="C13890" s="3"/>
      <c r="E13890" s="2"/>
      <c r="H13890" s="40"/>
      <c r="I13890" s="10"/>
      <c r="J13890" s="9"/>
      <c r="K13890" s="53"/>
      <c r="L13890" s="54"/>
    </row>
    <row r="13891" spans="3:12">
      <c r="C13891" s="3"/>
      <c r="E13891" s="2"/>
      <c r="H13891" s="40"/>
      <c r="I13891" s="10"/>
      <c r="J13891" s="9"/>
      <c r="K13891" s="53"/>
      <c r="L13891" s="54"/>
    </row>
    <row r="13892" spans="3:12">
      <c r="C13892" s="3"/>
      <c r="E13892" s="2"/>
      <c r="H13892" s="40"/>
      <c r="I13892" s="10"/>
      <c r="J13892" s="9"/>
      <c r="K13892" s="53"/>
      <c r="L13892" s="54"/>
    </row>
    <row r="13893" spans="3:12">
      <c r="C13893" s="3"/>
      <c r="E13893" s="2"/>
      <c r="H13893" s="40"/>
      <c r="I13893" s="10"/>
      <c r="J13893" s="9"/>
      <c r="K13893" s="53"/>
      <c r="L13893" s="54"/>
    </row>
    <row r="13894" spans="3:12">
      <c r="C13894" s="3"/>
      <c r="E13894" s="2"/>
      <c r="H13894" s="40"/>
      <c r="I13894" s="10"/>
      <c r="J13894" s="9"/>
      <c r="K13894" s="53"/>
      <c r="L13894" s="54"/>
    </row>
    <row r="13895" spans="3:12">
      <c r="C13895" s="3"/>
      <c r="E13895" s="2"/>
      <c r="H13895" s="40"/>
      <c r="I13895" s="10"/>
      <c r="J13895" s="9"/>
      <c r="K13895" s="53"/>
      <c r="L13895" s="54"/>
    </row>
    <row r="13896" spans="3:12">
      <c r="C13896" s="3"/>
      <c r="E13896" s="2"/>
      <c r="H13896" s="40"/>
      <c r="I13896" s="10"/>
      <c r="J13896" s="9"/>
      <c r="K13896" s="53"/>
      <c r="L13896" s="54"/>
    </row>
    <row r="13897" spans="3:12">
      <c r="C13897" s="3"/>
      <c r="E13897" s="2"/>
      <c r="H13897" s="40"/>
      <c r="I13897" s="10"/>
      <c r="J13897" s="9"/>
      <c r="K13897" s="53"/>
      <c r="L13897" s="54"/>
    </row>
    <row r="13898" spans="3:12">
      <c r="C13898" s="3"/>
      <c r="E13898" s="2"/>
      <c r="H13898" s="40"/>
      <c r="I13898" s="10"/>
      <c r="J13898" s="9"/>
      <c r="K13898" s="53"/>
      <c r="L13898" s="54"/>
    </row>
    <row r="13899" spans="3:12">
      <c r="C13899" s="3"/>
      <c r="E13899" s="2"/>
      <c r="H13899" s="40"/>
      <c r="I13899" s="10"/>
      <c r="J13899" s="9"/>
      <c r="K13899" s="53"/>
      <c r="L13899" s="54"/>
    </row>
    <row r="13900" spans="3:12">
      <c r="C13900" s="3"/>
      <c r="E13900" s="2"/>
      <c r="H13900" s="40"/>
      <c r="I13900" s="10"/>
      <c r="J13900" s="9"/>
      <c r="K13900" s="53"/>
      <c r="L13900" s="54"/>
    </row>
    <row r="13901" spans="3:12">
      <c r="C13901" s="3"/>
      <c r="E13901" s="2"/>
      <c r="H13901" s="40"/>
      <c r="I13901" s="10"/>
      <c r="J13901" s="9"/>
      <c r="K13901" s="53"/>
      <c r="L13901" s="54"/>
    </row>
    <row r="13902" spans="3:12">
      <c r="C13902" s="3"/>
      <c r="E13902" s="2"/>
      <c r="H13902" s="40"/>
      <c r="I13902" s="10"/>
      <c r="J13902" s="9"/>
      <c r="K13902" s="53"/>
      <c r="L13902" s="54"/>
    </row>
    <row r="13903" spans="3:12">
      <c r="C13903" s="3"/>
      <c r="E13903" s="2"/>
      <c r="H13903" s="40"/>
      <c r="I13903" s="10"/>
      <c r="J13903" s="9"/>
      <c r="K13903" s="53"/>
      <c r="L13903" s="54"/>
    </row>
    <row r="13904" spans="3:12">
      <c r="C13904" s="3"/>
      <c r="E13904" s="2"/>
      <c r="H13904" s="40"/>
      <c r="I13904" s="10"/>
      <c r="J13904" s="9"/>
      <c r="K13904" s="53"/>
      <c r="L13904" s="54"/>
    </row>
    <row r="13905" spans="3:12">
      <c r="C13905" s="3"/>
      <c r="E13905" s="2"/>
      <c r="H13905" s="40"/>
      <c r="I13905" s="10"/>
      <c r="J13905" s="9"/>
      <c r="K13905" s="53"/>
      <c r="L13905" s="54"/>
    </row>
    <row r="13906" spans="3:12">
      <c r="C13906" s="3"/>
      <c r="E13906" s="2"/>
      <c r="H13906" s="40"/>
      <c r="I13906" s="10"/>
      <c r="J13906" s="9"/>
      <c r="K13906" s="53"/>
      <c r="L13906" s="54"/>
    </row>
    <row r="13907" spans="3:12">
      <c r="C13907" s="3"/>
      <c r="E13907" s="2"/>
      <c r="H13907" s="40"/>
      <c r="I13907" s="10"/>
      <c r="J13907" s="9"/>
      <c r="K13907" s="53"/>
      <c r="L13907" s="54"/>
    </row>
    <row r="13908" spans="3:12">
      <c r="C13908" s="3"/>
      <c r="E13908" s="2"/>
      <c r="H13908" s="40"/>
      <c r="I13908" s="10"/>
      <c r="J13908" s="9"/>
      <c r="K13908" s="53"/>
      <c r="L13908" s="54"/>
    </row>
    <row r="13909" spans="3:12">
      <c r="C13909" s="3"/>
      <c r="E13909" s="2"/>
      <c r="H13909" s="40"/>
      <c r="I13909" s="10"/>
      <c r="J13909" s="9"/>
      <c r="K13909" s="53"/>
      <c r="L13909" s="54"/>
    </row>
    <row r="13910" spans="3:12">
      <c r="C13910" s="3"/>
      <c r="E13910" s="2"/>
      <c r="H13910" s="40"/>
      <c r="I13910" s="10"/>
      <c r="J13910" s="9"/>
      <c r="K13910" s="53"/>
      <c r="L13910" s="54"/>
    </row>
    <row r="13911" spans="3:12">
      <c r="C13911" s="3"/>
      <c r="E13911" s="2"/>
      <c r="H13911" s="40"/>
      <c r="I13911" s="10"/>
      <c r="J13911" s="9"/>
      <c r="K13911" s="53"/>
      <c r="L13911" s="54"/>
    </row>
    <row r="13912" spans="3:12">
      <c r="C13912" s="3"/>
      <c r="E13912" s="2"/>
      <c r="H13912" s="40"/>
      <c r="I13912" s="10"/>
      <c r="J13912" s="9"/>
      <c r="K13912" s="53"/>
      <c r="L13912" s="54"/>
    </row>
    <row r="13913" spans="3:12">
      <c r="C13913" s="3"/>
      <c r="E13913" s="2"/>
      <c r="H13913" s="40"/>
      <c r="I13913" s="10"/>
      <c r="J13913" s="9"/>
      <c r="K13913" s="53"/>
      <c r="L13913" s="54"/>
    </row>
    <row r="13914" spans="3:12">
      <c r="C13914" s="3"/>
      <c r="E13914" s="2"/>
      <c r="H13914" s="40"/>
      <c r="I13914" s="10"/>
      <c r="J13914" s="9"/>
      <c r="K13914" s="53"/>
      <c r="L13914" s="54"/>
    </row>
    <row r="13915" spans="3:12">
      <c r="C13915" s="3"/>
      <c r="E13915" s="2"/>
      <c r="H13915" s="40"/>
      <c r="I13915" s="10"/>
      <c r="J13915" s="9"/>
      <c r="K13915" s="53"/>
      <c r="L13915" s="54"/>
    </row>
    <row r="13916" spans="3:12">
      <c r="C13916" s="3"/>
      <c r="E13916" s="2"/>
      <c r="H13916" s="40"/>
      <c r="I13916" s="10"/>
      <c r="J13916" s="9"/>
      <c r="K13916" s="53"/>
      <c r="L13916" s="54"/>
    </row>
    <row r="13917" spans="3:12">
      <c r="C13917" s="3"/>
      <c r="E13917" s="2"/>
      <c r="H13917" s="40"/>
      <c r="I13917" s="10"/>
      <c r="J13917" s="9"/>
      <c r="K13917" s="53"/>
      <c r="L13917" s="54"/>
    </row>
    <row r="13918" spans="3:12">
      <c r="C13918" s="3"/>
      <c r="E13918" s="2"/>
      <c r="H13918" s="40"/>
      <c r="I13918" s="10"/>
      <c r="J13918" s="9"/>
      <c r="K13918" s="53"/>
      <c r="L13918" s="54"/>
    </row>
    <row r="13919" spans="3:12">
      <c r="C13919" s="3"/>
      <c r="E13919" s="2"/>
      <c r="H13919" s="40"/>
      <c r="I13919" s="10"/>
      <c r="J13919" s="9"/>
      <c r="K13919" s="53"/>
      <c r="L13919" s="54"/>
    </row>
    <row r="13920" spans="3:12">
      <c r="C13920" s="3"/>
      <c r="E13920" s="2"/>
      <c r="H13920" s="40"/>
      <c r="I13920" s="10"/>
      <c r="J13920" s="9"/>
      <c r="K13920" s="53"/>
      <c r="L13920" s="54"/>
    </row>
    <row r="13921" spans="3:12">
      <c r="C13921" s="3"/>
      <c r="E13921" s="2"/>
      <c r="H13921" s="40"/>
      <c r="I13921" s="10"/>
      <c r="J13921" s="9"/>
      <c r="K13921" s="53"/>
      <c r="L13921" s="54"/>
    </row>
    <row r="13922" spans="3:12">
      <c r="C13922" s="3"/>
      <c r="E13922" s="2"/>
      <c r="H13922" s="40"/>
      <c r="I13922" s="10"/>
      <c r="J13922" s="9"/>
      <c r="K13922" s="53"/>
      <c r="L13922" s="54"/>
    </row>
    <row r="13923" spans="3:12">
      <c r="C13923" s="3"/>
      <c r="E13923" s="2"/>
      <c r="H13923" s="40"/>
      <c r="I13923" s="10"/>
      <c r="J13923" s="9"/>
      <c r="K13923" s="53"/>
      <c r="L13923" s="54"/>
    </row>
    <row r="13924" spans="3:12">
      <c r="C13924" s="3"/>
      <c r="E13924" s="2"/>
      <c r="H13924" s="40"/>
      <c r="I13924" s="10"/>
      <c r="J13924" s="9"/>
      <c r="K13924" s="53"/>
      <c r="L13924" s="54"/>
    </row>
    <row r="13925" spans="3:12">
      <c r="C13925" s="3"/>
      <c r="E13925" s="2"/>
      <c r="H13925" s="40"/>
      <c r="I13925" s="10"/>
      <c r="J13925" s="9"/>
      <c r="K13925" s="53"/>
      <c r="L13925" s="54"/>
    </row>
    <row r="13926" spans="3:12">
      <c r="C13926" s="3"/>
      <c r="E13926" s="2"/>
      <c r="H13926" s="40"/>
      <c r="I13926" s="10"/>
      <c r="J13926" s="9"/>
      <c r="K13926" s="53"/>
      <c r="L13926" s="54"/>
    </row>
    <row r="13927" spans="3:12">
      <c r="C13927" s="3"/>
      <c r="E13927" s="2"/>
      <c r="H13927" s="40"/>
      <c r="I13927" s="10"/>
      <c r="J13927" s="9"/>
      <c r="K13927" s="53"/>
      <c r="L13927" s="54"/>
    </row>
    <row r="13928" spans="3:12">
      <c r="C13928" s="3"/>
      <c r="E13928" s="2"/>
      <c r="H13928" s="40"/>
      <c r="I13928" s="10"/>
      <c r="J13928" s="9"/>
      <c r="K13928" s="53"/>
      <c r="L13928" s="54"/>
    </row>
    <row r="13929" spans="3:12">
      <c r="C13929" s="3"/>
      <c r="E13929" s="2"/>
      <c r="H13929" s="40"/>
      <c r="I13929" s="10"/>
      <c r="J13929" s="9"/>
      <c r="K13929" s="53"/>
      <c r="L13929" s="54"/>
    </row>
    <row r="13930" spans="3:12">
      <c r="C13930" s="3"/>
      <c r="E13930" s="2"/>
      <c r="H13930" s="40"/>
      <c r="I13930" s="10"/>
      <c r="J13930" s="9"/>
      <c r="K13930" s="53"/>
      <c r="L13930" s="54"/>
    </row>
    <row r="13931" spans="3:12">
      <c r="C13931" s="3"/>
      <c r="E13931" s="2"/>
      <c r="H13931" s="40"/>
      <c r="I13931" s="10"/>
      <c r="J13931" s="9"/>
      <c r="K13931" s="53"/>
      <c r="L13931" s="54"/>
    </row>
    <row r="13932" spans="3:12">
      <c r="C13932" s="3"/>
      <c r="E13932" s="2"/>
      <c r="H13932" s="40"/>
      <c r="I13932" s="10"/>
      <c r="J13932" s="9"/>
      <c r="K13932" s="53"/>
      <c r="L13932" s="54"/>
    </row>
    <row r="13933" spans="3:12">
      <c r="C13933" s="3"/>
      <c r="E13933" s="2"/>
      <c r="H13933" s="40"/>
      <c r="I13933" s="10"/>
      <c r="J13933" s="9"/>
      <c r="K13933" s="53"/>
      <c r="L13933" s="54"/>
    </row>
    <row r="13934" spans="3:12">
      <c r="C13934" s="3"/>
      <c r="E13934" s="2"/>
      <c r="H13934" s="40"/>
      <c r="I13934" s="10"/>
      <c r="J13934" s="9"/>
      <c r="K13934" s="53"/>
      <c r="L13934" s="54"/>
    </row>
    <row r="13935" spans="3:12">
      <c r="C13935" s="3"/>
      <c r="E13935" s="2"/>
      <c r="H13935" s="40"/>
      <c r="I13935" s="10"/>
      <c r="J13935" s="9"/>
      <c r="K13935" s="53"/>
      <c r="L13935" s="54"/>
    </row>
    <row r="13936" spans="3:12">
      <c r="C13936" s="3"/>
      <c r="E13936" s="2"/>
      <c r="H13936" s="40"/>
      <c r="I13936" s="10"/>
      <c r="J13936" s="9"/>
      <c r="K13936" s="53"/>
      <c r="L13936" s="54"/>
    </row>
    <row r="13937" spans="3:12">
      <c r="C13937" s="3"/>
      <c r="E13937" s="2"/>
      <c r="H13937" s="40"/>
      <c r="I13937" s="10"/>
      <c r="J13937" s="9"/>
      <c r="K13937" s="53"/>
      <c r="L13937" s="54"/>
    </row>
    <row r="13938" spans="3:12">
      <c r="C13938" s="3"/>
      <c r="E13938" s="2"/>
      <c r="H13938" s="40"/>
      <c r="I13938" s="10"/>
      <c r="J13938" s="9"/>
      <c r="K13938" s="53"/>
      <c r="L13938" s="54"/>
    </row>
    <row r="13939" spans="3:12">
      <c r="C13939" s="3"/>
      <c r="E13939" s="2"/>
      <c r="H13939" s="40"/>
      <c r="I13939" s="10"/>
      <c r="J13939" s="9"/>
      <c r="K13939" s="53"/>
      <c r="L13939" s="54"/>
    </row>
    <row r="13940" spans="3:12">
      <c r="C13940" s="3"/>
      <c r="E13940" s="2"/>
      <c r="H13940" s="40"/>
      <c r="I13940" s="10"/>
      <c r="J13940" s="9"/>
      <c r="K13940" s="53"/>
      <c r="L13940" s="54"/>
    </row>
    <row r="13941" spans="3:12">
      <c r="C13941" s="3"/>
      <c r="E13941" s="2"/>
      <c r="H13941" s="40"/>
      <c r="I13941" s="10"/>
      <c r="J13941" s="9"/>
      <c r="K13941" s="53"/>
      <c r="L13941" s="54"/>
    </row>
    <row r="13942" spans="3:12">
      <c r="C13942" s="3"/>
      <c r="E13942" s="2"/>
      <c r="H13942" s="40"/>
      <c r="I13942" s="10"/>
      <c r="J13942" s="9"/>
      <c r="K13942" s="53"/>
      <c r="L13942" s="54"/>
    </row>
    <row r="13943" spans="3:12">
      <c r="C13943" s="3"/>
      <c r="E13943" s="2"/>
      <c r="H13943" s="40"/>
      <c r="I13943" s="10"/>
      <c r="J13943" s="9"/>
      <c r="K13943" s="53"/>
      <c r="L13943" s="54"/>
    </row>
    <row r="13944" spans="3:12">
      <c r="C13944" s="3"/>
      <c r="E13944" s="2"/>
      <c r="H13944" s="40"/>
      <c r="I13944" s="10"/>
      <c r="J13944" s="9"/>
      <c r="K13944" s="53"/>
      <c r="L13944" s="54"/>
    </row>
    <row r="13945" spans="3:12">
      <c r="C13945" s="3"/>
      <c r="E13945" s="2"/>
      <c r="H13945" s="40"/>
      <c r="I13945" s="10"/>
      <c r="J13945" s="9"/>
      <c r="K13945" s="53"/>
      <c r="L13945" s="54"/>
    </row>
    <row r="13946" spans="3:12">
      <c r="C13946" s="3"/>
      <c r="E13946" s="2"/>
      <c r="H13946" s="40"/>
      <c r="I13946" s="10"/>
      <c r="J13946" s="9"/>
      <c r="K13946" s="53"/>
      <c r="L13946" s="54"/>
    </row>
    <row r="13947" spans="3:12">
      <c r="C13947" s="3"/>
      <c r="E13947" s="2"/>
      <c r="H13947" s="40"/>
      <c r="I13947" s="10"/>
      <c r="J13947" s="9"/>
      <c r="K13947" s="53"/>
      <c r="L13947" s="54"/>
    </row>
    <row r="13948" spans="3:12">
      <c r="C13948" s="3"/>
      <c r="E13948" s="2"/>
      <c r="H13948" s="40"/>
      <c r="I13948" s="10"/>
      <c r="J13948" s="9"/>
      <c r="K13948" s="53"/>
      <c r="L13948" s="54"/>
    </row>
    <row r="13949" spans="3:12">
      <c r="C13949" s="3"/>
      <c r="E13949" s="2"/>
      <c r="H13949" s="40"/>
      <c r="I13949" s="10"/>
      <c r="J13949" s="9"/>
      <c r="K13949" s="53"/>
      <c r="L13949" s="54"/>
    </row>
    <row r="13950" spans="3:12">
      <c r="C13950" s="3"/>
      <c r="E13950" s="2"/>
      <c r="H13950" s="40"/>
      <c r="I13950" s="10"/>
      <c r="J13950" s="9"/>
      <c r="K13950" s="53"/>
      <c r="L13950" s="54"/>
    </row>
    <row r="13951" spans="3:12">
      <c r="C13951" s="3"/>
      <c r="E13951" s="2"/>
      <c r="H13951" s="40"/>
      <c r="I13951" s="10"/>
      <c r="J13951" s="9"/>
      <c r="K13951" s="53"/>
      <c r="L13951" s="54"/>
    </row>
    <row r="13952" spans="3:12">
      <c r="C13952" s="3"/>
      <c r="E13952" s="2"/>
      <c r="H13952" s="40"/>
      <c r="I13952" s="10"/>
      <c r="J13952" s="9"/>
      <c r="K13952" s="53"/>
      <c r="L13952" s="54"/>
    </row>
    <row r="13953" spans="3:12">
      <c r="C13953" s="3"/>
      <c r="E13953" s="2"/>
      <c r="H13953" s="40"/>
      <c r="I13953" s="10"/>
      <c r="J13953" s="9"/>
      <c r="K13953" s="53"/>
      <c r="L13953" s="54"/>
    </row>
    <row r="13954" spans="3:12">
      <c r="C13954" s="3"/>
      <c r="E13954" s="2"/>
      <c r="H13954" s="40"/>
      <c r="I13954" s="10"/>
      <c r="J13954" s="9"/>
      <c r="K13954" s="53"/>
      <c r="L13954" s="54"/>
    </row>
    <row r="13955" spans="3:12">
      <c r="C13955" s="3"/>
      <c r="E13955" s="2"/>
      <c r="H13955" s="40"/>
      <c r="I13955" s="10"/>
      <c r="J13955" s="9"/>
      <c r="K13955" s="53"/>
      <c r="L13955" s="54"/>
    </row>
    <row r="13956" spans="3:12">
      <c r="C13956" s="3"/>
      <c r="E13956" s="2"/>
      <c r="H13956" s="40"/>
      <c r="I13956" s="10"/>
      <c r="J13956" s="9"/>
      <c r="K13956" s="53"/>
      <c r="L13956" s="54"/>
    </row>
    <row r="13957" spans="3:12">
      <c r="C13957" s="3"/>
      <c r="E13957" s="2"/>
      <c r="H13957" s="40"/>
      <c r="I13957" s="10"/>
      <c r="J13957" s="9"/>
      <c r="K13957" s="53"/>
      <c r="L13957" s="54"/>
    </row>
    <row r="13958" spans="3:12">
      <c r="C13958" s="3"/>
      <c r="E13958" s="2"/>
      <c r="H13958" s="40"/>
      <c r="I13958" s="10"/>
      <c r="J13958" s="9"/>
      <c r="K13958" s="53"/>
      <c r="L13958" s="54"/>
    </row>
    <row r="13959" spans="3:12">
      <c r="C13959" s="3"/>
      <c r="E13959" s="2"/>
      <c r="H13959" s="40"/>
      <c r="I13959" s="10"/>
      <c r="J13959" s="9"/>
      <c r="K13959" s="53"/>
      <c r="L13959" s="54"/>
    </row>
    <row r="13960" spans="3:12">
      <c r="C13960" s="3"/>
      <c r="E13960" s="2"/>
      <c r="H13960" s="40"/>
      <c r="I13960" s="10"/>
      <c r="J13960" s="9"/>
      <c r="K13960" s="53"/>
      <c r="L13960" s="54"/>
    </row>
    <row r="13961" spans="3:12">
      <c r="C13961" s="3"/>
      <c r="E13961" s="2"/>
      <c r="H13961" s="40"/>
      <c r="I13961" s="10"/>
      <c r="J13961" s="9"/>
      <c r="K13961" s="53"/>
      <c r="L13961" s="54"/>
    </row>
    <row r="13962" spans="3:12">
      <c r="C13962" s="3"/>
      <c r="E13962" s="2"/>
      <c r="H13962" s="40"/>
      <c r="I13962" s="10"/>
      <c r="J13962" s="9"/>
      <c r="K13962" s="53"/>
      <c r="L13962" s="54"/>
    </row>
    <row r="13963" spans="3:12">
      <c r="C13963" s="3"/>
      <c r="E13963" s="2"/>
      <c r="H13963" s="40"/>
      <c r="I13963" s="10"/>
      <c r="J13963" s="9"/>
      <c r="K13963" s="53"/>
      <c r="L13963" s="54"/>
    </row>
    <row r="13964" spans="3:12">
      <c r="C13964" s="3"/>
      <c r="E13964" s="2"/>
      <c r="H13964" s="40"/>
      <c r="I13964" s="10"/>
      <c r="J13964" s="9"/>
      <c r="K13964" s="53"/>
      <c r="L13964" s="54"/>
    </row>
    <row r="13965" spans="3:12">
      <c r="C13965" s="3"/>
      <c r="E13965" s="2"/>
      <c r="H13965" s="40"/>
      <c r="I13965" s="10"/>
      <c r="J13965" s="9"/>
      <c r="K13965" s="53"/>
      <c r="L13965" s="54"/>
    </row>
    <row r="13966" spans="3:12">
      <c r="C13966" s="3"/>
      <c r="E13966" s="2"/>
      <c r="H13966" s="40"/>
      <c r="I13966" s="10"/>
      <c r="J13966" s="9"/>
      <c r="K13966" s="53"/>
      <c r="L13966" s="54"/>
    </row>
    <row r="13967" spans="3:12">
      <c r="C13967" s="3"/>
      <c r="E13967" s="2"/>
      <c r="H13967" s="40"/>
      <c r="I13967" s="10"/>
      <c r="J13967" s="9"/>
      <c r="K13967" s="53"/>
      <c r="L13967" s="54"/>
    </row>
    <row r="13968" spans="3:12">
      <c r="C13968" s="3"/>
      <c r="E13968" s="2"/>
      <c r="H13968" s="40"/>
      <c r="I13968" s="10"/>
      <c r="J13968" s="9"/>
      <c r="K13968" s="53"/>
      <c r="L13968" s="54"/>
    </row>
    <row r="13969" spans="3:12">
      <c r="C13969" s="3"/>
      <c r="E13969" s="2"/>
      <c r="H13969" s="40"/>
      <c r="I13969" s="10"/>
      <c r="J13969" s="9"/>
      <c r="K13969" s="53"/>
      <c r="L13969" s="54"/>
    </row>
    <row r="13970" spans="3:12">
      <c r="C13970" s="3"/>
      <c r="E13970" s="2"/>
      <c r="H13970" s="40"/>
      <c r="I13970" s="10"/>
      <c r="J13970" s="9"/>
      <c r="K13970" s="53"/>
      <c r="L13970" s="54"/>
    </row>
    <row r="13971" spans="3:12">
      <c r="C13971" s="3"/>
      <c r="E13971" s="2"/>
      <c r="H13971" s="40"/>
      <c r="I13971" s="10"/>
      <c r="J13971" s="9"/>
      <c r="K13971" s="53"/>
      <c r="L13971" s="54"/>
    </row>
    <row r="13972" spans="3:12">
      <c r="C13972" s="3"/>
      <c r="E13972" s="2"/>
      <c r="H13972" s="40"/>
      <c r="I13972" s="10"/>
      <c r="J13972" s="9"/>
      <c r="K13972" s="53"/>
      <c r="L13972" s="54"/>
    </row>
    <row r="13973" spans="3:12">
      <c r="C13973" s="3"/>
      <c r="E13973" s="2"/>
      <c r="H13973" s="40"/>
      <c r="I13973" s="10"/>
      <c r="J13973" s="9"/>
      <c r="K13973" s="53"/>
      <c r="L13973" s="54"/>
    </row>
    <row r="13974" spans="3:12">
      <c r="C13974" s="3"/>
      <c r="E13974" s="2"/>
      <c r="H13974" s="40"/>
      <c r="I13974" s="10"/>
      <c r="J13974" s="9"/>
      <c r="K13974" s="53"/>
      <c r="L13974" s="54"/>
    </row>
    <row r="13975" spans="3:12">
      <c r="C13975" s="3"/>
      <c r="E13975" s="2"/>
      <c r="H13975" s="40"/>
      <c r="I13975" s="10"/>
      <c r="J13975" s="9"/>
      <c r="K13975" s="53"/>
      <c r="L13975" s="54"/>
    </row>
    <row r="13976" spans="3:12">
      <c r="C13976" s="3"/>
      <c r="E13976" s="2"/>
      <c r="H13976" s="40"/>
      <c r="I13976" s="10"/>
      <c r="J13976" s="9"/>
      <c r="K13976" s="53"/>
      <c r="L13976" s="54"/>
    </row>
    <row r="13977" spans="3:12">
      <c r="C13977" s="3"/>
      <c r="E13977" s="2"/>
      <c r="H13977" s="40"/>
      <c r="I13977" s="10"/>
      <c r="J13977" s="9"/>
      <c r="K13977" s="53"/>
      <c r="L13977" s="54"/>
    </row>
    <row r="13978" spans="3:12">
      <c r="C13978" s="3"/>
      <c r="E13978" s="2"/>
      <c r="H13978" s="40"/>
      <c r="I13978" s="10"/>
      <c r="J13978" s="9"/>
      <c r="K13978" s="53"/>
      <c r="L13978" s="54"/>
    </row>
    <row r="13979" spans="3:12">
      <c r="C13979" s="3"/>
      <c r="E13979" s="2"/>
      <c r="H13979" s="40"/>
      <c r="I13979" s="10"/>
      <c r="J13979" s="9"/>
      <c r="K13979" s="53"/>
      <c r="L13979" s="54"/>
    </row>
    <row r="13980" spans="3:12">
      <c r="C13980" s="3"/>
      <c r="E13980" s="2"/>
      <c r="H13980" s="40"/>
      <c r="I13980" s="10"/>
      <c r="J13980" s="9"/>
      <c r="K13980" s="53"/>
      <c r="L13980" s="54"/>
    </row>
    <row r="13981" spans="3:12">
      <c r="C13981" s="3"/>
      <c r="E13981" s="2"/>
      <c r="H13981" s="40"/>
      <c r="I13981" s="10"/>
      <c r="J13981" s="9"/>
      <c r="K13981" s="53"/>
      <c r="L13981" s="54"/>
    </row>
    <row r="13982" spans="3:12">
      <c r="C13982" s="3"/>
      <c r="E13982" s="2"/>
      <c r="H13982" s="40"/>
      <c r="I13982" s="10"/>
      <c r="J13982" s="9"/>
      <c r="K13982" s="53"/>
      <c r="L13982" s="54"/>
    </row>
    <row r="13983" spans="3:12">
      <c r="C13983" s="3"/>
      <c r="E13983" s="2"/>
      <c r="H13983" s="40"/>
      <c r="I13983" s="10"/>
      <c r="J13983" s="9"/>
      <c r="K13983" s="53"/>
      <c r="L13983" s="54"/>
    </row>
    <row r="13984" spans="3:12">
      <c r="C13984" s="3"/>
      <c r="E13984" s="2"/>
      <c r="H13984" s="40"/>
      <c r="I13984" s="10"/>
      <c r="J13984" s="9"/>
      <c r="K13984" s="53"/>
      <c r="L13984" s="54"/>
    </row>
    <row r="13985" spans="3:12">
      <c r="C13985" s="3"/>
      <c r="E13985" s="2"/>
      <c r="H13985" s="40"/>
      <c r="I13985" s="10"/>
      <c r="J13985" s="9"/>
      <c r="K13985" s="53"/>
      <c r="L13985" s="54"/>
    </row>
    <row r="13986" spans="3:12">
      <c r="C13986" s="3"/>
      <c r="E13986" s="2"/>
      <c r="H13986" s="40"/>
      <c r="I13986" s="10"/>
      <c r="J13986" s="9"/>
      <c r="K13986" s="53"/>
      <c r="L13986" s="54"/>
    </row>
    <row r="13987" spans="3:12">
      <c r="C13987" s="3"/>
      <c r="E13987" s="2"/>
      <c r="H13987" s="40"/>
      <c r="I13987" s="10"/>
      <c r="J13987" s="9"/>
      <c r="K13987" s="53"/>
      <c r="L13987" s="54"/>
    </row>
    <row r="13988" spans="3:12">
      <c r="C13988" s="3"/>
      <c r="E13988" s="2"/>
      <c r="H13988" s="40"/>
      <c r="I13988" s="10"/>
      <c r="J13988" s="9"/>
      <c r="K13988" s="53"/>
      <c r="L13988" s="54"/>
    </row>
    <row r="13989" spans="3:12">
      <c r="C13989" s="3"/>
      <c r="E13989" s="2"/>
      <c r="H13989" s="40"/>
      <c r="I13989" s="10"/>
      <c r="J13989" s="9"/>
      <c r="K13989" s="53"/>
      <c r="L13989" s="54"/>
    </row>
    <row r="13990" spans="3:12">
      <c r="C13990" s="3"/>
      <c r="E13990" s="2"/>
      <c r="H13990" s="40"/>
      <c r="I13990" s="10"/>
      <c r="J13990" s="9"/>
      <c r="K13990" s="53"/>
      <c r="L13990" s="54"/>
    </row>
    <row r="13991" spans="3:12">
      <c r="C13991" s="3"/>
      <c r="E13991" s="2"/>
      <c r="H13991" s="40"/>
      <c r="I13991" s="10"/>
      <c r="J13991" s="9"/>
      <c r="K13991" s="53"/>
      <c r="L13991" s="54"/>
    </row>
    <row r="13992" spans="3:12">
      <c r="C13992" s="3"/>
      <c r="E13992" s="2"/>
      <c r="H13992" s="40"/>
      <c r="I13992" s="10"/>
      <c r="J13992" s="9"/>
      <c r="K13992" s="53"/>
      <c r="L13992" s="54"/>
    </row>
    <row r="13993" spans="3:12">
      <c r="C13993" s="3"/>
      <c r="E13993" s="2"/>
      <c r="H13993" s="40"/>
      <c r="I13993" s="10"/>
      <c r="J13993" s="9"/>
      <c r="K13993" s="53"/>
      <c r="L13993" s="54"/>
    </row>
    <row r="13994" spans="3:12">
      <c r="C13994" s="3"/>
      <c r="E13994" s="2"/>
      <c r="H13994" s="40"/>
      <c r="I13994" s="10"/>
      <c r="J13994" s="9"/>
      <c r="K13994" s="53"/>
      <c r="L13994" s="54"/>
    </row>
    <row r="13995" spans="3:12">
      <c r="C13995" s="3"/>
      <c r="E13995" s="2"/>
      <c r="H13995" s="40"/>
      <c r="I13995" s="10"/>
      <c r="J13995" s="9"/>
      <c r="K13995" s="53"/>
      <c r="L13995" s="54"/>
    </row>
    <row r="13996" spans="3:12">
      <c r="C13996" s="3"/>
      <c r="E13996" s="2"/>
      <c r="H13996" s="40"/>
      <c r="I13996" s="10"/>
      <c r="J13996" s="9"/>
      <c r="K13996" s="53"/>
      <c r="L13996" s="54"/>
    </row>
    <row r="13997" spans="3:12">
      <c r="C13997" s="3"/>
      <c r="E13997" s="2"/>
      <c r="H13997" s="40"/>
      <c r="I13997" s="10"/>
      <c r="J13997" s="9"/>
      <c r="K13997" s="53"/>
      <c r="L13997" s="54"/>
    </row>
    <row r="13998" spans="3:12">
      <c r="C13998" s="3"/>
      <c r="E13998" s="2"/>
      <c r="H13998" s="40"/>
      <c r="I13998" s="10"/>
      <c r="J13998" s="9"/>
      <c r="K13998" s="53"/>
      <c r="L13998" s="54"/>
    </row>
    <row r="13999" spans="3:12">
      <c r="C13999" s="3"/>
      <c r="E13999" s="2"/>
      <c r="H13999" s="40"/>
      <c r="I13999" s="10"/>
      <c r="J13999" s="9"/>
      <c r="K13999" s="53"/>
      <c r="L13999" s="54"/>
    </row>
    <row r="14000" spans="3:12">
      <c r="C14000" s="3"/>
      <c r="E14000" s="2"/>
      <c r="H14000" s="40"/>
      <c r="I14000" s="10"/>
      <c r="J14000" s="9"/>
      <c r="K14000" s="53"/>
      <c r="L14000" s="54"/>
    </row>
    <row r="14001" spans="3:12">
      <c r="C14001" s="3"/>
      <c r="E14001" s="2"/>
      <c r="H14001" s="40"/>
      <c r="I14001" s="10"/>
      <c r="J14001" s="9"/>
      <c r="K14001" s="53"/>
      <c r="L14001" s="54"/>
    </row>
    <row r="14002" spans="3:12">
      <c r="C14002" s="3"/>
      <c r="E14002" s="2"/>
      <c r="H14002" s="40"/>
      <c r="I14002" s="10"/>
      <c r="J14002" s="9"/>
      <c r="K14002" s="53"/>
      <c r="L14002" s="54"/>
    </row>
    <row r="14003" spans="3:12">
      <c r="C14003" s="3"/>
      <c r="E14003" s="2"/>
      <c r="H14003" s="40"/>
      <c r="I14003" s="10"/>
      <c r="J14003" s="9"/>
      <c r="K14003" s="53"/>
      <c r="L14003" s="54"/>
    </row>
    <row r="14004" spans="3:12">
      <c r="C14004" s="3"/>
      <c r="E14004" s="2"/>
      <c r="H14004" s="40"/>
      <c r="I14004" s="10"/>
      <c r="J14004" s="9"/>
      <c r="K14004" s="53"/>
      <c r="L14004" s="54"/>
    </row>
    <row r="14005" spans="3:12">
      <c r="C14005" s="3"/>
      <c r="E14005" s="2"/>
      <c r="H14005" s="40"/>
      <c r="I14005" s="10"/>
      <c r="J14005" s="9"/>
      <c r="K14005" s="53"/>
      <c r="L14005" s="54"/>
    </row>
    <row r="14006" spans="3:12">
      <c r="C14006" s="3"/>
      <c r="E14006" s="2"/>
      <c r="H14006" s="40"/>
      <c r="I14006" s="10"/>
      <c r="J14006" s="9"/>
      <c r="K14006" s="53"/>
      <c r="L14006" s="54"/>
    </row>
    <row r="14007" spans="3:12">
      <c r="C14007" s="3"/>
      <c r="E14007" s="2"/>
      <c r="H14007" s="40"/>
      <c r="I14007" s="10"/>
      <c r="J14007" s="9"/>
      <c r="K14007" s="53"/>
      <c r="L14007" s="54"/>
    </row>
    <row r="14008" spans="3:12">
      <c r="C14008" s="3"/>
      <c r="E14008" s="2"/>
      <c r="H14008" s="40"/>
      <c r="I14008" s="10"/>
      <c r="J14008" s="9"/>
      <c r="K14008" s="53"/>
      <c r="L14008" s="54"/>
    </row>
    <row r="14009" spans="3:12">
      <c r="C14009" s="3"/>
      <c r="E14009" s="2"/>
      <c r="H14009" s="40"/>
      <c r="I14009" s="10"/>
      <c r="J14009" s="9"/>
      <c r="K14009" s="53"/>
      <c r="L14009" s="54"/>
    </row>
    <row r="14010" spans="3:12">
      <c r="C14010" s="3"/>
      <c r="E14010" s="2"/>
      <c r="H14010" s="40"/>
      <c r="I14010" s="10"/>
      <c r="J14010" s="9"/>
      <c r="K14010" s="53"/>
      <c r="L14010" s="54"/>
    </row>
    <row r="14011" spans="3:12">
      <c r="C14011" s="3"/>
      <c r="E14011" s="2"/>
      <c r="H14011" s="40"/>
      <c r="I14011" s="10"/>
      <c r="J14011" s="9"/>
      <c r="K14011" s="53"/>
      <c r="L14011" s="54"/>
    </row>
    <row r="14012" spans="3:12">
      <c r="C14012" s="3"/>
      <c r="E14012" s="2"/>
      <c r="H14012" s="40"/>
      <c r="I14012" s="10"/>
      <c r="J14012" s="9"/>
      <c r="K14012" s="53"/>
      <c r="L14012" s="54"/>
    </row>
    <row r="14013" spans="3:12">
      <c r="C14013" s="3"/>
      <c r="E14013" s="2"/>
      <c r="H14013" s="40"/>
      <c r="I14013" s="10"/>
      <c r="J14013" s="9"/>
      <c r="K14013" s="53"/>
      <c r="L14013" s="54"/>
    </row>
    <row r="14014" spans="3:12">
      <c r="C14014" s="3"/>
      <c r="E14014" s="2"/>
      <c r="H14014" s="40"/>
      <c r="I14014" s="10"/>
      <c r="J14014" s="9"/>
      <c r="K14014" s="53"/>
      <c r="L14014" s="54"/>
    </row>
    <row r="14015" spans="3:12">
      <c r="C14015" s="3"/>
      <c r="E14015" s="2"/>
      <c r="H14015" s="40"/>
      <c r="I14015" s="10"/>
      <c r="J14015" s="9"/>
      <c r="K14015" s="53"/>
      <c r="L14015" s="54"/>
    </row>
    <row r="14016" spans="3:12">
      <c r="C14016" s="3"/>
      <c r="E14016" s="2"/>
      <c r="H14016" s="40"/>
      <c r="I14016" s="10"/>
      <c r="J14016" s="9"/>
      <c r="K14016" s="53"/>
      <c r="L14016" s="54"/>
    </row>
    <row r="14017" spans="3:12">
      <c r="C14017" s="3"/>
      <c r="E14017" s="2"/>
      <c r="H14017" s="40"/>
      <c r="I14017" s="10"/>
      <c r="J14017" s="9"/>
      <c r="K14017" s="53"/>
      <c r="L14017" s="54"/>
    </row>
    <row r="14018" spans="3:12">
      <c r="C14018" s="3"/>
      <c r="E14018" s="2"/>
      <c r="H14018" s="40"/>
      <c r="I14018" s="10"/>
      <c r="J14018" s="9"/>
      <c r="K14018" s="53"/>
      <c r="L14018" s="54"/>
    </row>
    <row r="14019" spans="3:12">
      <c r="C14019" s="3"/>
      <c r="E14019" s="2"/>
      <c r="H14019" s="40"/>
      <c r="I14019" s="10"/>
      <c r="J14019" s="9"/>
      <c r="K14019" s="53"/>
      <c r="L14019" s="54"/>
    </row>
    <row r="14020" spans="3:12">
      <c r="C14020" s="3"/>
      <c r="E14020" s="2"/>
      <c r="H14020" s="40"/>
      <c r="I14020" s="10"/>
      <c r="J14020" s="9"/>
      <c r="K14020" s="53"/>
      <c r="L14020" s="54"/>
    </row>
    <row r="14021" spans="3:12">
      <c r="C14021" s="3"/>
      <c r="E14021" s="2"/>
      <c r="H14021" s="40"/>
      <c r="I14021" s="10"/>
      <c r="J14021" s="9"/>
      <c r="K14021" s="53"/>
      <c r="L14021" s="54"/>
    </row>
    <row r="14022" spans="3:12">
      <c r="C14022" s="3"/>
      <c r="E14022" s="2"/>
      <c r="H14022" s="40"/>
      <c r="I14022" s="10"/>
      <c r="J14022" s="9"/>
      <c r="K14022" s="53"/>
      <c r="L14022" s="54"/>
    </row>
    <row r="14023" spans="3:12">
      <c r="C14023" s="3"/>
      <c r="E14023" s="2"/>
      <c r="H14023" s="40"/>
      <c r="I14023" s="10"/>
      <c r="J14023" s="9"/>
      <c r="K14023" s="53"/>
      <c r="L14023" s="54"/>
    </row>
    <row r="14024" spans="3:12">
      <c r="C14024" s="3"/>
      <c r="E14024" s="2"/>
      <c r="H14024" s="40"/>
      <c r="I14024" s="10"/>
      <c r="J14024" s="9"/>
      <c r="K14024" s="53"/>
      <c r="L14024" s="54"/>
    </row>
    <row r="14025" spans="3:12">
      <c r="C14025" s="3"/>
      <c r="E14025" s="2"/>
      <c r="H14025" s="40"/>
      <c r="I14025" s="10"/>
      <c r="J14025" s="9"/>
      <c r="K14025" s="53"/>
      <c r="L14025" s="54"/>
    </row>
    <row r="14026" spans="3:12">
      <c r="C14026" s="3"/>
      <c r="E14026" s="2"/>
      <c r="H14026" s="40"/>
      <c r="I14026" s="10"/>
      <c r="J14026" s="9"/>
      <c r="K14026" s="53"/>
      <c r="L14026" s="54"/>
    </row>
    <row r="14027" spans="3:12">
      <c r="C14027" s="3"/>
      <c r="E14027" s="2"/>
      <c r="H14027" s="40"/>
      <c r="I14027" s="10"/>
      <c r="J14027" s="9"/>
      <c r="K14027" s="53"/>
      <c r="L14027" s="54"/>
    </row>
    <row r="14028" spans="3:12">
      <c r="C14028" s="3"/>
      <c r="E14028" s="2"/>
      <c r="H14028" s="40"/>
      <c r="I14028" s="10"/>
      <c r="J14028" s="9"/>
      <c r="K14028" s="53"/>
      <c r="L14028" s="54"/>
    </row>
    <row r="14029" spans="3:12">
      <c r="C14029" s="3"/>
      <c r="E14029" s="2"/>
      <c r="H14029" s="40"/>
      <c r="I14029" s="10"/>
      <c r="J14029" s="9"/>
      <c r="K14029" s="53"/>
      <c r="L14029" s="54"/>
    </row>
    <row r="14030" spans="3:12">
      <c r="C14030" s="3"/>
      <c r="E14030" s="2"/>
      <c r="H14030" s="40"/>
      <c r="I14030" s="10"/>
      <c r="J14030" s="9"/>
      <c r="K14030" s="53"/>
      <c r="L14030" s="54"/>
    </row>
    <row r="14031" spans="3:12">
      <c r="C14031" s="3"/>
      <c r="E14031" s="2"/>
      <c r="H14031" s="40"/>
      <c r="I14031" s="10"/>
      <c r="J14031" s="9"/>
      <c r="K14031" s="53"/>
      <c r="L14031" s="54"/>
    </row>
    <row r="14032" spans="3:12">
      <c r="C14032" s="3"/>
      <c r="E14032" s="2"/>
      <c r="H14032" s="40"/>
      <c r="I14032" s="10"/>
      <c r="J14032" s="9"/>
      <c r="K14032" s="53"/>
      <c r="L14032" s="54"/>
    </row>
    <row r="14033" spans="3:12">
      <c r="C14033" s="3"/>
      <c r="E14033" s="2"/>
      <c r="H14033" s="40"/>
      <c r="I14033" s="10"/>
      <c r="J14033" s="9"/>
      <c r="K14033" s="53"/>
      <c r="L14033" s="54"/>
    </row>
    <row r="14034" spans="3:12">
      <c r="C14034" s="3"/>
      <c r="E14034" s="2"/>
      <c r="H14034" s="40"/>
      <c r="I14034" s="10"/>
      <c r="J14034" s="9"/>
      <c r="K14034" s="53"/>
      <c r="L14034" s="54"/>
    </row>
    <row r="14035" spans="3:12">
      <c r="C14035" s="3"/>
      <c r="E14035" s="2"/>
      <c r="H14035" s="40"/>
      <c r="I14035" s="10"/>
      <c r="J14035" s="9"/>
      <c r="K14035" s="53"/>
      <c r="L14035" s="54"/>
    </row>
    <row r="14036" spans="3:12">
      <c r="C14036" s="3"/>
      <c r="E14036" s="2"/>
      <c r="H14036" s="40"/>
      <c r="I14036" s="10"/>
      <c r="J14036" s="9"/>
      <c r="K14036" s="53"/>
      <c r="L14036" s="54"/>
    </row>
    <row r="14037" spans="3:12">
      <c r="C14037" s="3"/>
      <c r="E14037" s="2"/>
      <c r="H14037" s="40"/>
      <c r="I14037" s="10"/>
      <c r="J14037" s="9"/>
      <c r="K14037" s="53"/>
      <c r="L14037" s="54"/>
    </row>
    <row r="14038" spans="3:12">
      <c r="C14038" s="3"/>
      <c r="E14038" s="2"/>
      <c r="H14038" s="40"/>
      <c r="I14038" s="10"/>
      <c r="J14038" s="9"/>
      <c r="K14038" s="53"/>
      <c r="L14038" s="54"/>
    </row>
    <row r="14039" spans="3:12">
      <c r="C14039" s="3"/>
      <c r="E14039" s="2"/>
      <c r="H14039" s="40"/>
      <c r="I14039" s="10"/>
      <c r="J14039" s="9"/>
      <c r="K14039" s="53"/>
      <c r="L14039" s="54"/>
    </row>
    <row r="14040" spans="3:12">
      <c r="C14040" s="3"/>
      <c r="E14040" s="2"/>
      <c r="H14040" s="40"/>
      <c r="I14040" s="10"/>
      <c r="J14040" s="9"/>
      <c r="K14040" s="53"/>
      <c r="L14040" s="54"/>
    </row>
    <row r="14041" spans="3:12">
      <c r="C14041" s="3"/>
      <c r="E14041" s="2"/>
      <c r="H14041" s="40"/>
      <c r="I14041" s="10"/>
      <c r="J14041" s="9"/>
      <c r="K14041" s="53"/>
      <c r="L14041" s="54"/>
    </row>
    <row r="14042" spans="3:12">
      <c r="C14042" s="3"/>
      <c r="E14042" s="2"/>
      <c r="H14042" s="40"/>
      <c r="I14042" s="10"/>
      <c r="J14042" s="9"/>
      <c r="K14042" s="53"/>
      <c r="L14042" s="54"/>
    </row>
    <row r="14043" spans="3:12">
      <c r="C14043" s="3"/>
      <c r="E14043" s="2"/>
      <c r="H14043" s="40"/>
      <c r="I14043" s="10"/>
      <c r="J14043" s="9"/>
      <c r="K14043" s="53"/>
      <c r="L14043" s="54"/>
    </row>
    <row r="14044" spans="3:12">
      <c r="C14044" s="3"/>
      <c r="E14044" s="2"/>
      <c r="H14044" s="40"/>
      <c r="I14044" s="10"/>
      <c r="J14044" s="9"/>
      <c r="K14044" s="53"/>
      <c r="L14044" s="54"/>
    </row>
    <row r="14045" spans="3:12">
      <c r="C14045" s="3"/>
      <c r="E14045" s="2"/>
      <c r="H14045" s="40"/>
      <c r="I14045" s="10"/>
      <c r="J14045" s="9"/>
      <c r="K14045" s="53"/>
      <c r="L14045" s="54"/>
    </row>
    <row r="14046" spans="3:12">
      <c r="C14046" s="3"/>
      <c r="E14046" s="2"/>
      <c r="H14046" s="40"/>
      <c r="I14046" s="10"/>
      <c r="J14046" s="9"/>
      <c r="K14046" s="53"/>
      <c r="L14046" s="54"/>
    </row>
    <row r="14047" spans="3:12">
      <c r="C14047" s="3"/>
      <c r="E14047" s="2"/>
      <c r="H14047" s="40"/>
      <c r="I14047" s="10"/>
      <c r="J14047" s="9"/>
      <c r="K14047" s="53"/>
      <c r="L14047" s="54"/>
    </row>
    <row r="14048" spans="3:12">
      <c r="C14048" s="3"/>
      <c r="E14048" s="2"/>
      <c r="H14048" s="40"/>
      <c r="I14048" s="10"/>
      <c r="J14048" s="9"/>
      <c r="K14048" s="53"/>
      <c r="L14048" s="54"/>
    </row>
    <row r="14049" spans="3:12">
      <c r="C14049" s="3"/>
      <c r="E14049" s="2"/>
      <c r="H14049" s="40"/>
      <c r="I14049" s="10"/>
      <c r="J14049" s="9"/>
      <c r="K14049" s="53"/>
      <c r="L14049" s="54"/>
    </row>
    <row r="14050" spans="3:12">
      <c r="C14050" s="3"/>
      <c r="E14050" s="2"/>
      <c r="H14050" s="40"/>
      <c r="I14050" s="10"/>
      <c r="J14050" s="9"/>
      <c r="K14050" s="53"/>
      <c r="L14050" s="54"/>
    </row>
    <row r="14051" spans="3:12">
      <c r="C14051" s="3"/>
      <c r="E14051" s="2"/>
      <c r="H14051" s="40"/>
      <c r="I14051" s="10"/>
      <c r="J14051" s="9"/>
      <c r="K14051" s="53"/>
      <c r="L14051" s="54"/>
    </row>
    <row r="14052" spans="3:12">
      <c r="C14052" s="3"/>
      <c r="E14052" s="2"/>
      <c r="H14052" s="40"/>
      <c r="I14052" s="10"/>
      <c r="J14052" s="9"/>
      <c r="K14052" s="53"/>
      <c r="L14052" s="54"/>
    </row>
    <row r="14053" spans="3:12">
      <c r="C14053" s="3"/>
      <c r="E14053" s="2"/>
      <c r="H14053" s="40"/>
      <c r="I14053" s="10"/>
      <c r="J14053" s="9"/>
      <c r="K14053" s="53"/>
      <c r="L14053" s="54"/>
    </row>
    <row r="14054" spans="3:12">
      <c r="C14054" s="3"/>
      <c r="E14054" s="2"/>
      <c r="H14054" s="40"/>
      <c r="I14054" s="10"/>
      <c r="J14054" s="9"/>
      <c r="K14054" s="53"/>
      <c r="L14054" s="54"/>
    </row>
    <row r="14055" spans="3:12">
      <c r="C14055" s="3"/>
      <c r="E14055" s="2"/>
      <c r="H14055" s="40"/>
      <c r="I14055" s="10"/>
      <c r="J14055" s="9"/>
      <c r="K14055" s="53"/>
      <c r="L14055" s="54"/>
    </row>
    <row r="14056" spans="3:12">
      <c r="C14056" s="3"/>
      <c r="E14056" s="2"/>
      <c r="H14056" s="40"/>
      <c r="I14056" s="10"/>
      <c r="J14056" s="9"/>
      <c r="K14056" s="53"/>
      <c r="L14056" s="54"/>
    </row>
    <row r="14057" spans="3:12">
      <c r="C14057" s="3"/>
      <c r="E14057" s="2"/>
      <c r="H14057" s="40"/>
      <c r="I14057" s="10"/>
      <c r="J14057" s="9"/>
      <c r="K14057" s="53"/>
      <c r="L14057" s="54"/>
    </row>
    <row r="14058" spans="3:12">
      <c r="C14058" s="3"/>
      <c r="E14058" s="2"/>
      <c r="H14058" s="40"/>
      <c r="I14058" s="10"/>
      <c r="J14058" s="9"/>
      <c r="K14058" s="53"/>
      <c r="L14058" s="54"/>
    </row>
    <row r="14059" spans="3:12">
      <c r="C14059" s="3"/>
      <c r="E14059" s="2"/>
      <c r="H14059" s="40"/>
      <c r="I14059" s="10"/>
      <c r="J14059" s="9"/>
      <c r="K14059" s="53"/>
      <c r="L14059" s="54"/>
    </row>
    <row r="14060" spans="3:12">
      <c r="C14060" s="3"/>
      <c r="E14060" s="2"/>
      <c r="H14060" s="40"/>
      <c r="I14060" s="10"/>
      <c r="J14060" s="9"/>
      <c r="K14060" s="53"/>
      <c r="L14060" s="54"/>
    </row>
    <row r="14061" spans="3:12">
      <c r="C14061" s="3"/>
      <c r="E14061" s="2"/>
      <c r="H14061" s="40"/>
      <c r="I14061" s="10"/>
      <c r="J14061" s="9"/>
      <c r="K14061" s="53"/>
      <c r="L14061" s="54"/>
    </row>
    <row r="14062" spans="3:12">
      <c r="C14062" s="3"/>
      <c r="E14062" s="2"/>
      <c r="H14062" s="40"/>
      <c r="I14062" s="10"/>
      <c r="J14062" s="9"/>
      <c r="K14062" s="53"/>
      <c r="L14062" s="54"/>
    </row>
    <row r="14063" spans="3:12">
      <c r="C14063" s="3"/>
      <c r="E14063" s="2"/>
      <c r="H14063" s="40"/>
      <c r="I14063" s="10"/>
      <c r="J14063" s="9"/>
      <c r="K14063" s="53"/>
      <c r="L14063" s="54"/>
    </row>
    <row r="14064" spans="3:12">
      <c r="C14064" s="3"/>
      <c r="E14064" s="2"/>
      <c r="H14064" s="40"/>
      <c r="I14064" s="10"/>
      <c r="J14064" s="9"/>
      <c r="K14064" s="53"/>
      <c r="L14064" s="54"/>
    </row>
    <row r="14065" spans="3:12">
      <c r="C14065" s="3"/>
      <c r="E14065" s="2"/>
      <c r="H14065" s="40"/>
      <c r="I14065" s="10"/>
      <c r="J14065" s="9"/>
      <c r="K14065" s="53"/>
      <c r="L14065" s="54"/>
    </row>
    <row r="14066" spans="3:12">
      <c r="C14066" s="3"/>
      <c r="E14066" s="2"/>
      <c r="H14066" s="40"/>
      <c r="I14066" s="10"/>
      <c r="J14066" s="9"/>
      <c r="K14066" s="53"/>
      <c r="L14066" s="54"/>
    </row>
    <row r="14067" spans="3:12">
      <c r="C14067" s="3"/>
      <c r="E14067" s="2"/>
      <c r="H14067" s="40"/>
      <c r="I14067" s="10"/>
      <c r="J14067" s="9"/>
      <c r="K14067" s="53"/>
      <c r="L14067" s="54"/>
    </row>
    <row r="14068" spans="3:12">
      <c r="C14068" s="3"/>
      <c r="E14068" s="2"/>
      <c r="H14068" s="40"/>
      <c r="I14068" s="10"/>
      <c r="J14068" s="9"/>
      <c r="K14068" s="53"/>
      <c r="L14068" s="54"/>
    </row>
    <row r="14069" spans="3:12">
      <c r="C14069" s="3"/>
      <c r="E14069" s="2"/>
      <c r="H14069" s="40"/>
      <c r="I14069" s="10"/>
      <c r="J14069" s="9"/>
      <c r="K14069" s="53"/>
      <c r="L14069" s="54"/>
    </row>
    <row r="14070" spans="3:12">
      <c r="C14070" s="3"/>
      <c r="E14070" s="2"/>
      <c r="H14070" s="40"/>
      <c r="I14070" s="10"/>
      <c r="J14070" s="9"/>
      <c r="K14070" s="53"/>
      <c r="L14070" s="54"/>
    </row>
    <row r="14071" spans="3:12">
      <c r="C14071" s="3"/>
      <c r="E14071" s="2"/>
      <c r="H14071" s="40"/>
      <c r="I14071" s="10"/>
      <c r="J14071" s="9"/>
      <c r="K14071" s="53"/>
      <c r="L14071" s="54"/>
    </row>
    <row r="14072" spans="3:12">
      <c r="C14072" s="3"/>
      <c r="E14072" s="2"/>
      <c r="H14072" s="40"/>
      <c r="I14072" s="10"/>
      <c r="J14072" s="9"/>
      <c r="K14072" s="53"/>
      <c r="L14072" s="54"/>
    </row>
    <row r="14073" spans="3:12">
      <c r="C14073" s="3"/>
      <c r="E14073" s="2"/>
      <c r="H14073" s="40"/>
      <c r="I14073" s="10"/>
      <c r="J14073" s="9"/>
      <c r="K14073" s="53"/>
      <c r="L14073" s="54"/>
    </row>
    <row r="14074" spans="3:12">
      <c r="C14074" s="3"/>
      <c r="E14074" s="2"/>
      <c r="H14074" s="40"/>
      <c r="I14074" s="10"/>
      <c r="J14074" s="9"/>
      <c r="K14074" s="53"/>
      <c r="L14074" s="54"/>
    </row>
    <row r="14075" spans="3:12">
      <c r="C14075" s="3"/>
      <c r="E14075" s="2"/>
      <c r="H14075" s="40"/>
      <c r="I14075" s="10"/>
      <c r="J14075" s="9"/>
      <c r="K14075" s="53"/>
      <c r="L14075" s="54"/>
    </row>
    <row r="14076" spans="3:12">
      <c r="C14076" s="3"/>
      <c r="E14076" s="2"/>
      <c r="H14076" s="40"/>
      <c r="I14076" s="10"/>
      <c r="J14076" s="9"/>
      <c r="K14076" s="53"/>
      <c r="L14076" s="54"/>
    </row>
    <row r="14077" spans="3:12">
      <c r="C14077" s="3"/>
      <c r="E14077" s="2"/>
      <c r="H14077" s="40"/>
      <c r="I14077" s="10"/>
      <c r="J14077" s="9"/>
      <c r="K14077" s="53"/>
      <c r="L14077" s="54"/>
    </row>
    <row r="14078" spans="3:12">
      <c r="C14078" s="3"/>
      <c r="E14078" s="2"/>
      <c r="H14078" s="40"/>
      <c r="I14078" s="10"/>
      <c r="J14078" s="9"/>
      <c r="K14078" s="53"/>
      <c r="L14078" s="54"/>
    </row>
    <row r="14079" spans="3:12">
      <c r="C14079" s="3"/>
      <c r="E14079" s="2"/>
      <c r="H14079" s="40"/>
      <c r="I14079" s="10"/>
      <c r="J14079" s="9"/>
      <c r="K14079" s="53"/>
      <c r="L14079" s="54"/>
    </row>
    <row r="14080" spans="3:12">
      <c r="C14080" s="3"/>
      <c r="E14080" s="2"/>
      <c r="H14080" s="40"/>
      <c r="I14080" s="10"/>
      <c r="J14080" s="9"/>
      <c r="K14080" s="53"/>
      <c r="L14080" s="54"/>
    </row>
    <row r="14081" spans="3:12">
      <c r="C14081" s="3"/>
      <c r="E14081" s="2"/>
      <c r="H14081" s="40"/>
      <c r="I14081" s="10"/>
      <c r="J14081" s="9"/>
      <c r="K14081" s="53"/>
      <c r="L14081" s="54"/>
    </row>
    <row r="14082" spans="3:12">
      <c r="C14082" s="3"/>
      <c r="E14082" s="2"/>
      <c r="H14082" s="40"/>
      <c r="I14082" s="10"/>
      <c r="J14082" s="9"/>
      <c r="K14082" s="53"/>
      <c r="L14082" s="54"/>
    </row>
    <row r="14083" spans="3:12">
      <c r="C14083" s="3"/>
      <c r="E14083" s="2"/>
      <c r="H14083" s="40"/>
      <c r="I14083" s="10"/>
      <c r="J14083" s="9"/>
      <c r="K14083" s="53"/>
      <c r="L14083" s="54"/>
    </row>
    <row r="14084" spans="3:12">
      <c r="C14084" s="3"/>
      <c r="E14084" s="2"/>
      <c r="H14084" s="40"/>
      <c r="I14084" s="10"/>
      <c r="J14084" s="9"/>
      <c r="K14084" s="53"/>
      <c r="L14084" s="54"/>
    </row>
    <row r="14085" spans="3:12">
      <c r="C14085" s="3"/>
      <c r="E14085" s="2"/>
      <c r="H14085" s="40"/>
      <c r="I14085" s="10"/>
      <c r="J14085" s="9"/>
      <c r="K14085" s="53"/>
      <c r="L14085" s="54"/>
    </row>
    <row r="14086" spans="3:12">
      <c r="C14086" s="3"/>
      <c r="E14086" s="2"/>
      <c r="H14086" s="40"/>
      <c r="I14086" s="10"/>
      <c r="J14086" s="9"/>
      <c r="K14086" s="53"/>
      <c r="L14086" s="54"/>
    </row>
    <row r="14087" spans="3:12">
      <c r="C14087" s="3"/>
      <c r="E14087" s="2"/>
      <c r="H14087" s="40"/>
      <c r="I14087" s="10"/>
      <c r="J14087" s="9"/>
      <c r="K14087" s="53"/>
      <c r="L14087" s="54"/>
    </row>
    <row r="14088" spans="3:12">
      <c r="C14088" s="3"/>
      <c r="E14088" s="2"/>
      <c r="H14088" s="40"/>
      <c r="I14088" s="10"/>
      <c r="J14088" s="9"/>
      <c r="K14088" s="53"/>
      <c r="L14088" s="54"/>
    </row>
    <row r="14089" spans="3:12">
      <c r="C14089" s="3"/>
      <c r="E14089" s="2"/>
      <c r="H14089" s="40"/>
      <c r="I14089" s="10"/>
      <c r="J14089" s="9"/>
      <c r="K14089" s="53"/>
      <c r="L14089" s="54"/>
    </row>
    <row r="14090" spans="3:12">
      <c r="C14090" s="3"/>
      <c r="E14090" s="2"/>
      <c r="H14090" s="40"/>
      <c r="I14090" s="10"/>
      <c r="J14090" s="9"/>
      <c r="K14090" s="53"/>
      <c r="L14090" s="54"/>
    </row>
    <row r="14091" spans="3:12">
      <c r="C14091" s="3"/>
      <c r="E14091" s="2"/>
      <c r="H14091" s="40"/>
      <c r="I14091" s="10"/>
      <c r="J14091" s="9"/>
      <c r="K14091" s="53"/>
      <c r="L14091" s="54"/>
    </row>
    <row r="14092" spans="3:12">
      <c r="C14092" s="3"/>
      <c r="E14092" s="2"/>
      <c r="H14092" s="40"/>
      <c r="I14092" s="10"/>
      <c r="J14092" s="9"/>
      <c r="K14092" s="53"/>
      <c r="L14092" s="54"/>
    </row>
    <row r="14093" spans="3:12">
      <c r="C14093" s="3"/>
      <c r="E14093" s="2"/>
      <c r="H14093" s="40"/>
      <c r="I14093" s="10"/>
      <c r="J14093" s="9"/>
      <c r="K14093" s="53"/>
      <c r="L14093" s="54"/>
    </row>
    <row r="14094" spans="3:12">
      <c r="C14094" s="3"/>
      <c r="E14094" s="2"/>
      <c r="H14094" s="40"/>
      <c r="I14094" s="10"/>
      <c r="J14094" s="9"/>
      <c r="K14094" s="53"/>
      <c r="L14094" s="54"/>
    </row>
    <row r="14095" spans="3:12">
      <c r="C14095" s="3"/>
      <c r="E14095" s="2"/>
      <c r="H14095" s="40"/>
      <c r="I14095" s="10"/>
      <c r="J14095" s="9"/>
      <c r="K14095" s="53"/>
      <c r="L14095" s="54"/>
    </row>
    <row r="14096" spans="3:12">
      <c r="C14096" s="3"/>
      <c r="E14096" s="2"/>
      <c r="H14096" s="40"/>
      <c r="I14096" s="10"/>
      <c r="J14096" s="9"/>
      <c r="K14096" s="53"/>
      <c r="L14096" s="54"/>
    </row>
    <row r="14097" spans="3:12">
      <c r="C14097" s="3"/>
      <c r="E14097" s="2"/>
      <c r="H14097" s="40"/>
      <c r="I14097" s="10"/>
      <c r="J14097" s="9"/>
      <c r="K14097" s="53"/>
      <c r="L14097" s="54"/>
    </row>
    <row r="14098" spans="3:12">
      <c r="C14098" s="3"/>
      <c r="E14098" s="2"/>
      <c r="H14098" s="40"/>
      <c r="I14098" s="10"/>
      <c r="J14098" s="9"/>
      <c r="K14098" s="53"/>
      <c r="L14098" s="54"/>
    </row>
    <row r="14099" spans="3:12">
      <c r="C14099" s="3"/>
      <c r="E14099" s="2"/>
      <c r="H14099" s="40"/>
      <c r="I14099" s="10"/>
      <c r="J14099" s="9"/>
      <c r="K14099" s="53"/>
      <c r="L14099" s="54"/>
    </row>
    <row r="14100" spans="3:12">
      <c r="C14100" s="3"/>
      <c r="E14100" s="2"/>
      <c r="H14100" s="40"/>
      <c r="I14100" s="10"/>
      <c r="J14100" s="9"/>
      <c r="K14100" s="53"/>
      <c r="L14100" s="54"/>
    </row>
    <row r="14101" spans="3:12">
      <c r="C14101" s="3"/>
      <c r="E14101" s="2"/>
      <c r="H14101" s="40"/>
      <c r="I14101" s="10"/>
      <c r="J14101" s="9"/>
      <c r="K14101" s="53"/>
      <c r="L14101" s="54"/>
    </row>
    <row r="14102" spans="3:12">
      <c r="C14102" s="3"/>
      <c r="E14102" s="2"/>
      <c r="H14102" s="40"/>
      <c r="I14102" s="10"/>
      <c r="J14102" s="9"/>
      <c r="K14102" s="53"/>
      <c r="L14102" s="54"/>
    </row>
    <row r="14103" spans="3:12">
      <c r="C14103" s="3"/>
      <c r="E14103" s="2"/>
      <c r="H14103" s="40"/>
      <c r="I14103" s="10"/>
      <c r="J14103" s="9"/>
      <c r="K14103" s="53"/>
      <c r="L14103" s="54"/>
    </row>
    <row r="14104" spans="3:12">
      <c r="C14104" s="3"/>
      <c r="E14104" s="2"/>
      <c r="H14104" s="40"/>
      <c r="I14104" s="10"/>
      <c r="J14104" s="9"/>
      <c r="K14104" s="53"/>
      <c r="L14104" s="54"/>
    </row>
    <row r="14105" spans="3:12">
      <c r="C14105" s="3"/>
      <c r="E14105" s="2"/>
      <c r="H14105" s="40"/>
      <c r="I14105" s="10"/>
      <c r="J14105" s="9"/>
      <c r="K14105" s="53"/>
      <c r="L14105" s="54"/>
    </row>
    <row r="14106" spans="3:12">
      <c r="C14106" s="3"/>
      <c r="E14106" s="2"/>
      <c r="H14106" s="40"/>
      <c r="I14106" s="10"/>
      <c r="J14106" s="9"/>
      <c r="K14106" s="53"/>
      <c r="L14106" s="54"/>
    </row>
    <row r="14107" spans="3:12">
      <c r="C14107" s="3"/>
      <c r="E14107" s="2"/>
      <c r="H14107" s="40"/>
      <c r="I14107" s="10"/>
      <c r="J14107" s="9"/>
      <c r="K14107" s="53"/>
      <c r="L14107" s="54"/>
    </row>
    <row r="14108" spans="3:12">
      <c r="C14108" s="3"/>
      <c r="E14108" s="2"/>
      <c r="H14108" s="40"/>
      <c r="I14108" s="10"/>
      <c r="J14108" s="9"/>
      <c r="K14108" s="53"/>
      <c r="L14108" s="54"/>
    </row>
    <row r="14109" spans="3:12">
      <c r="C14109" s="3"/>
      <c r="E14109" s="2"/>
      <c r="H14109" s="40"/>
      <c r="I14109" s="10"/>
      <c r="J14109" s="9"/>
      <c r="K14109" s="53"/>
      <c r="L14109" s="54"/>
    </row>
    <row r="14110" spans="3:12">
      <c r="C14110" s="3"/>
      <c r="E14110" s="2"/>
      <c r="H14110" s="40"/>
      <c r="I14110" s="10"/>
      <c r="J14110" s="9"/>
      <c r="K14110" s="53"/>
      <c r="L14110" s="54"/>
    </row>
    <row r="14111" spans="3:12">
      <c r="C14111" s="3"/>
      <c r="E14111" s="2"/>
      <c r="H14111" s="40"/>
      <c r="I14111" s="10"/>
      <c r="J14111" s="9"/>
      <c r="K14111" s="53"/>
      <c r="L14111" s="54"/>
    </row>
    <row r="14112" spans="3:12">
      <c r="C14112" s="3"/>
      <c r="E14112" s="2"/>
      <c r="H14112" s="40"/>
      <c r="I14112" s="10"/>
      <c r="J14112" s="9"/>
      <c r="K14112" s="53"/>
      <c r="L14112" s="54"/>
    </row>
    <row r="14113" spans="3:12">
      <c r="C14113" s="3"/>
      <c r="E14113" s="2"/>
      <c r="H14113" s="40"/>
      <c r="I14113" s="10"/>
      <c r="J14113" s="9"/>
      <c r="K14113" s="53"/>
      <c r="L14113" s="54"/>
    </row>
    <row r="14114" spans="3:12">
      <c r="C14114" s="3"/>
      <c r="E14114" s="2"/>
      <c r="H14114" s="40"/>
      <c r="I14114" s="10"/>
      <c r="J14114" s="9"/>
      <c r="K14114" s="53"/>
      <c r="L14114" s="54"/>
    </row>
    <row r="14115" spans="3:12">
      <c r="C14115" s="3"/>
      <c r="E14115" s="2"/>
      <c r="H14115" s="40"/>
      <c r="I14115" s="10"/>
      <c r="J14115" s="9"/>
      <c r="K14115" s="53"/>
      <c r="L14115" s="54"/>
    </row>
    <row r="14116" spans="3:12">
      <c r="C14116" s="3"/>
      <c r="E14116" s="2"/>
      <c r="H14116" s="40"/>
      <c r="I14116" s="10"/>
      <c r="J14116" s="9"/>
      <c r="K14116" s="53"/>
      <c r="L14116" s="54"/>
    </row>
    <row r="14117" spans="3:12">
      <c r="C14117" s="3"/>
      <c r="E14117" s="2"/>
      <c r="H14117" s="40"/>
      <c r="I14117" s="10"/>
      <c r="J14117" s="9"/>
      <c r="K14117" s="53"/>
      <c r="L14117" s="54"/>
    </row>
    <row r="14118" spans="3:12">
      <c r="C14118" s="3"/>
      <c r="E14118" s="2"/>
      <c r="H14118" s="40"/>
      <c r="I14118" s="10"/>
      <c r="J14118" s="9"/>
      <c r="K14118" s="53"/>
      <c r="L14118" s="54"/>
    </row>
    <row r="14119" spans="3:12">
      <c r="C14119" s="3"/>
      <c r="E14119" s="2"/>
      <c r="H14119" s="40"/>
      <c r="I14119" s="10"/>
      <c r="J14119" s="9"/>
      <c r="K14119" s="53"/>
      <c r="L14119" s="54"/>
    </row>
    <row r="14120" spans="3:12">
      <c r="C14120" s="3"/>
      <c r="E14120" s="2"/>
      <c r="H14120" s="40"/>
      <c r="I14120" s="10"/>
      <c r="J14120" s="9"/>
      <c r="K14120" s="53"/>
      <c r="L14120" s="54"/>
    </row>
    <row r="14121" spans="3:12">
      <c r="C14121" s="3"/>
      <c r="E14121" s="2"/>
      <c r="H14121" s="40"/>
      <c r="I14121" s="10"/>
      <c r="J14121" s="9"/>
      <c r="K14121" s="53"/>
      <c r="L14121" s="54"/>
    </row>
    <row r="14122" spans="3:12">
      <c r="C14122" s="3"/>
      <c r="E14122" s="2"/>
      <c r="H14122" s="40"/>
      <c r="I14122" s="10"/>
      <c r="J14122" s="9"/>
      <c r="K14122" s="53"/>
      <c r="L14122" s="54"/>
    </row>
    <row r="14123" spans="3:12">
      <c r="C14123" s="3"/>
      <c r="E14123" s="2"/>
      <c r="H14123" s="40"/>
      <c r="I14123" s="10"/>
      <c r="J14123" s="9"/>
      <c r="K14123" s="53"/>
      <c r="L14123" s="54"/>
    </row>
    <row r="14124" spans="3:12">
      <c r="C14124" s="3"/>
      <c r="E14124" s="2"/>
      <c r="H14124" s="40"/>
      <c r="I14124" s="10"/>
      <c r="J14124" s="9"/>
      <c r="K14124" s="53"/>
      <c r="L14124" s="54"/>
    </row>
    <row r="14125" spans="3:12">
      <c r="C14125" s="3"/>
      <c r="E14125" s="2"/>
      <c r="H14125" s="40"/>
      <c r="I14125" s="10"/>
      <c r="J14125" s="9"/>
      <c r="K14125" s="53"/>
      <c r="L14125" s="54"/>
    </row>
    <row r="14126" spans="3:12">
      <c r="C14126" s="3"/>
      <c r="E14126" s="2"/>
      <c r="H14126" s="40"/>
      <c r="I14126" s="10"/>
      <c r="J14126" s="9"/>
      <c r="K14126" s="53"/>
      <c r="L14126" s="54"/>
    </row>
    <row r="14127" spans="3:12">
      <c r="C14127" s="3"/>
      <c r="E14127" s="2"/>
      <c r="H14127" s="40"/>
      <c r="I14127" s="10"/>
      <c r="J14127" s="9"/>
      <c r="K14127" s="53"/>
      <c r="L14127" s="54"/>
    </row>
    <row r="14128" spans="3:12">
      <c r="C14128" s="3"/>
      <c r="E14128" s="2"/>
      <c r="H14128" s="40"/>
      <c r="I14128" s="10"/>
      <c r="J14128" s="9"/>
      <c r="K14128" s="53"/>
      <c r="L14128" s="54"/>
    </row>
    <row r="14129" spans="3:12">
      <c r="C14129" s="3"/>
      <c r="E14129" s="2"/>
      <c r="H14129" s="40"/>
      <c r="I14129" s="10"/>
      <c r="J14129" s="9"/>
      <c r="K14129" s="53"/>
      <c r="L14129" s="54"/>
    </row>
    <row r="14130" spans="3:12">
      <c r="C14130" s="3"/>
      <c r="E14130" s="2"/>
      <c r="H14130" s="40"/>
      <c r="I14130" s="10"/>
      <c r="J14130" s="9"/>
      <c r="K14130" s="53"/>
      <c r="L14130" s="54"/>
    </row>
    <row r="14131" spans="3:12">
      <c r="C14131" s="3"/>
      <c r="E14131" s="2"/>
      <c r="H14131" s="40"/>
      <c r="I14131" s="10"/>
      <c r="J14131" s="9"/>
      <c r="K14131" s="53"/>
      <c r="L14131" s="54"/>
    </row>
    <row r="14132" spans="3:12">
      <c r="C14132" s="3"/>
      <c r="E14132" s="2"/>
      <c r="H14132" s="40"/>
      <c r="I14132" s="10"/>
      <c r="J14132" s="9"/>
      <c r="K14132" s="53"/>
      <c r="L14132" s="54"/>
    </row>
    <row r="14133" spans="3:12">
      <c r="C14133" s="3"/>
      <c r="E14133" s="2"/>
      <c r="H14133" s="40"/>
      <c r="I14133" s="10"/>
      <c r="J14133" s="9"/>
      <c r="K14133" s="53"/>
      <c r="L14133" s="54"/>
    </row>
    <row r="14134" spans="3:12">
      <c r="C14134" s="3"/>
      <c r="E14134" s="2"/>
      <c r="H14134" s="40"/>
      <c r="I14134" s="10"/>
      <c r="J14134" s="9"/>
      <c r="K14134" s="53"/>
      <c r="L14134" s="54"/>
    </row>
    <row r="14135" spans="3:12">
      <c r="C14135" s="3"/>
      <c r="E14135" s="2"/>
      <c r="H14135" s="40"/>
      <c r="I14135" s="10"/>
      <c r="J14135" s="9"/>
      <c r="K14135" s="53"/>
      <c r="L14135" s="54"/>
    </row>
    <row r="14136" spans="3:12">
      <c r="C14136" s="3"/>
      <c r="E14136" s="2"/>
      <c r="H14136" s="40"/>
      <c r="I14136" s="10"/>
      <c r="J14136" s="9"/>
      <c r="K14136" s="53"/>
      <c r="L14136" s="54"/>
    </row>
    <row r="14137" spans="3:12">
      <c r="C14137" s="3"/>
      <c r="E14137" s="2"/>
      <c r="H14137" s="40"/>
      <c r="I14137" s="10"/>
      <c r="J14137" s="9"/>
      <c r="K14137" s="53"/>
      <c r="L14137" s="54"/>
    </row>
    <row r="14138" spans="3:12">
      <c r="C14138" s="3"/>
      <c r="E14138" s="2"/>
      <c r="H14138" s="40"/>
      <c r="I14138" s="10"/>
      <c r="J14138" s="9"/>
      <c r="K14138" s="53"/>
      <c r="L14138" s="54"/>
    </row>
    <row r="14139" spans="3:12">
      <c r="C14139" s="3"/>
      <c r="E14139" s="2"/>
      <c r="H14139" s="40"/>
      <c r="I14139" s="10"/>
      <c r="J14139" s="9"/>
      <c r="K14139" s="53"/>
      <c r="L14139" s="54"/>
    </row>
    <row r="14140" spans="3:12">
      <c r="C14140" s="3"/>
      <c r="E14140" s="2"/>
      <c r="H14140" s="40"/>
      <c r="I14140" s="10"/>
      <c r="J14140" s="9"/>
      <c r="K14140" s="53"/>
      <c r="L14140" s="54"/>
    </row>
    <row r="14141" spans="3:12">
      <c r="C14141" s="3"/>
      <c r="E14141" s="2"/>
      <c r="H14141" s="40"/>
      <c r="I14141" s="10"/>
      <c r="J14141" s="9"/>
      <c r="K14141" s="53"/>
      <c r="L14141" s="54"/>
    </row>
    <row r="14142" spans="3:12">
      <c r="C14142" s="3"/>
      <c r="E14142" s="2"/>
      <c r="H14142" s="40"/>
      <c r="I14142" s="10"/>
      <c r="J14142" s="9"/>
      <c r="K14142" s="53"/>
      <c r="L14142" s="54"/>
    </row>
    <row r="14143" spans="3:12">
      <c r="C14143" s="3"/>
      <c r="E14143" s="2"/>
      <c r="H14143" s="40"/>
      <c r="I14143" s="10"/>
      <c r="J14143" s="9"/>
      <c r="K14143" s="53"/>
      <c r="L14143" s="54"/>
    </row>
    <row r="14144" spans="3:12">
      <c r="C14144" s="3"/>
      <c r="E14144" s="2"/>
      <c r="H14144" s="40"/>
      <c r="I14144" s="10"/>
      <c r="J14144" s="9"/>
      <c r="K14144" s="53"/>
      <c r="L14144" s="54"/>
    </row>
    <row r="14145" spans="3:12">
      <c r="C14145" s="3"/>
      <c r="E14145" s="2"/>
      <c r="H14145" s="40"/>
      <c r="I14145" s="10"/>
      <c r="J14145" s="9"/>
      <c r="K14145" s="53"/>
      <c r="L14145" s="54"/>
    </row>
    <row r="14146" spans="3:12">
      <c r="C14146" s="3"/>
      <c r="E14146" s="2"/>
      <c r="H14146" s="40"/>
      <c r="I14146" s="10"/>
      <c r="J14146" s="9"/>
      <c r="K14146" s="53"/>
      <c r="L14146" s="54"/>
    </row>
    <row r="14147" spans="3:12">
      <c r="C14147" s="3"/>
      <c r="E14147" s="2"/>
      <c r="H14147" s="40"/>
      <c r="I14147" s="10"/>
      <c r="J14147" s="9"/>
      <c r="K14147" s="53"/>
      <c r="L14147" s="54"/>
    </row>
    <row r="14148" spans="3:12">
      <c r="C14148" s="3"/>
      <c r="E14148" s="2"/>
      <c r="H14148" s="40"/>
      <c r="I14148" s="10"/>
      <c r="J14148" s="9"/>
      <c r="K14148" s="53"/>
      <c r="L14148" s="54"/>
    </row>
    <row r="14149" spans="3:12">
      <c r="C14149" s="3"/>
      <c r="E14149" s="2"/>
      <c r="H14149" s="40"/>
      <c r="I14149" s="10"/>
      <c r="J14149" s="9"/>
      <c r="K14149" s="53"/>
      <c r="L14149" s="54"/>
    </row>
    <row r="14150" spans="3:12">
      <c r="C14150" s="3"/>
      <c r="E14150" s="2"/>
      <c r="H14150" s="40"/>
      <c r="I14150" s="10"/>
      <c r="J14150" s="9"/>
      <c r="K14150" s="53"/>
      <c r="L14150" s="54"/>
    </row>
    <row r="14151" spans="3:12">
      <c r="C14151" s="3"/>
      <c r="E14151" s="2"/>
      <c r="H14151" s="40"/>
      <c r="I14151" s="10"/>
      <c r="J14151" s="9"/>
      <c r="K14151" s="53"/>
      <c r="L14151" s="54"/>
    </row>
    <row r="14152" spans="3:12">
      <c r="C14152" s="3"/>
      <c r="E14152" s="2"/>
      <c r="H14152" s="40"/>
      <c r="I14152" s="10"/>
      <c r="J14152" s="9"/>
      <c r="K14152" s="53"/>
      <c r="L14152" s="54"/>
    </row>
    <row r="14153" spans="3:12">
      <c r="C14153" s="3"/>
      <c r="E14153" s="2"/>
      <c r="H14153" s="40"/>
      <c r="I14153" s="10"/>
      <c r="J14153" s="9"/>
      <c r="K14153" s="53"/>
      <c r="L14153" s="54"/>
    </row>
    <row r="14154" spans="3:12">
      <c r="C14154" s="3"/>
      <c r="E14154" s="2"/>
      <c r="H14154" s="40"/>
      <c r="I14154" s="10"/>
      <c r="J14154" s="9"/>
      <c r="K14154" s="53"/>
      <c r="L14154" s="54"/>
    </row>
    <row r="14155" spans="3:12">
      <c r="C14155" s="3"/>
      <c r="E14155" s="2"/>
      <c r="H14155" s="40"/>
      <c r="I14155" s="10"/>
      <c r="J14155" s="9"/>
      <c r="K14155" s="53"/>
      <c r="L14155" s="54"/>
    </row>
    <row r="14156" spans="3:12">
      <c r="C14156" s="3"/>
      <c r="E14156" s="2"/>
      <c r="H14156" s="40"/>
      <c r="I14156" s="10"/>
      <c r="J14156" s="9"/>
      <c r="K14156" s="53"/>
      <c r="L14156" s="54"/>
    </row>
    <row r="14157" spans="3:12">
      <c r="C14157" s="3"/>
      <c r="E14157" s="2"/>
      <c r="H14157" s="40"/>
      <c r="I14157" s="10"/>
      <c r="J14157" s="9"/>
      <c r="K14157" s="53"/>
      <c r="L14157" s="54"/>
    </row>
    <row r="14158" spans="3:12">
      <c r="C14158" s="3"/>
      <c r="E14158" s="2"/>
      <c r="H14158" s="40"/>
      <c r="I14158" s="10"/>
      <c r="J14158" s="9"/>
      <c r="K14158" s="53"/>
      <c r="L14158" s="54"/>
    </row>
    <row r="14159" spans="3:12">
      <c r="C14159" s="3"/>
      <c r="E14159" s="2"/>
      <c r="H14159" s="40"/>
      <c r="I14159" s="10"/>
      <c r="J14159" s="9"/>
      <c r="K14159" s="53"/>
      <c r="L14159" s="54"/>
    </row>
    <row r="14160" spans="3:12">
      <c r="C14160" s="3"/>
      <c r="E14160" s="2"/>
      <c r="H14160" s="40"/>
      <c r="I14160" s="10"/>
      <c r="J14160" s="9"/>
      <c r="K14160" s="53"/>
      <c r="L14160" s="54"/>
    </row>
    <row r="14161" spans="3:12">
      <c r="C14161" s="3"/>
      <c r="E14161" s="2"/>
      <c r="H14161" s="40"/>
      <c r="I14161" s="10"/>
      <c r="J14161" s="9"/>
      <c r="K14161" s="53"/>
      <c r="L14161" s="54"/>
    </row>
    <row r="14162" spans="3:12">
      <c r="C14162" s="3"/>
      <c r="E14162" s="2"/>
      <c r="H14162" s="40"/>
      <c r="I14162" s="10"/>
      <c r="J14162" s="9"/>
      <c r="K14162" s="53"/>
      <c r="L14162" s="54"/>
    </row>
    <row r="14163" spans="3:12">
      <c r="C14163" s="3"/>
      <c r="E14163" s="2"/>
      <c r="H14163" s="40"/>
      <c r="I14163" s="10"/>
      <c r="J14163" s="9"/>
      <c r="K14163" s="53"/>
      <c r="L14163" s="54"/>
    </row>
    <row r="14164" spans="3:12">
      <c r="C14164" s="3"/>
      <c r="E14164" s="2"/>
      <c r="H14164" s="40"/>
      <c r="I14164" s="10"/>
      <c r="J14164" s="9"/>
      <c r="K14164" s="53"/>
      <c r="L14164" s="54"/>
    </row>
    <row r="14165" spans="3:12">
      <c r="C14165" s="3"/>
      <c r="E14165" s="2"/>
      <c r="H14165" s="40"/>
      <c r="I14165" s="10"/>
      <c r="J14165" s="9"/>
      <c r="K14165" s="53"/>
      <c r="L14165" s="54"/>
    </row>
    <row r="14166" spans="3:12">
      <c r="C14166" s="3"/>
      <c r="E14166" s="2"/>
      <c r="H14166" s="40"/>
      <c r="I14166" s="10"/>
      <c r="J14166" s="9"/>
      <c r="K14166" s="53"/>
      <c r="L14166" s="54"/>
    </row>
    <row r="14167" spans="3:12">
      <c r="C14167" s="3"/>
      <c r="E14167" s="2"/>
      <c r="H14167" s="40"/>
      <c r="I14167" s="10"/>
      <c r="J14167" s="9"/>
      <c r="K14167" s="53"/>
      <c r="L14167" s="54"/>
    </row>
    <row r="14168" spans="3:12">
      <c r="C14168" s="3"/>
      <c r="E14168" s="2"/>
      <c r="H14168" s="40"/>
      <c r="I14168" s="10"/>
      <c r="J14168" s="9"/>
      <c r="K14168" s="53"/>
      <c r="L14168" s="54"/>
    </row>
    <row r="14169" spans="3:12">
      <c r="C14169" s="3"/>
      <c r="E14169" s="2"/>
      <c r="H14169" s="40"/>
      <c r="I14169" s="10"/>
      <c r="J14169" s="9"/>
      <c r="K14169" s="53"/>
      <c r="L14169" s="54"/>
    </row>
    <row r="14170" spans="3:12">
      <c r="C14170" s="3"/>
      <c r="E14170" s="2"/>
      <c r="H14170" s="40"/>
      <c r="I14170" s="10"/>
      <c r="J14170" s="9"/>
      <c r="K14170" s="53"/>
      <c r="L14170" s="54"/>
    </row>
    <row r="14171" spans="3:12">
      <c r="C14171" s="3"/>
      <c r="E14171" s="2"/>
      <c r="H14171" s="40"/>
      <c r="I14171" s="10"/>
      <c r="J14171" s="9"/>
      <c r="K14171" s="53"/>
      <c r="L14171" s="54"/>
    </row>
    <row r="14172" spans="3:12">
      <c r="C14172" s="3"/>
      <c r="E14172" s="2"/>
      <c r="H14172" s="40"/>
      <c r="I14172" s="10"/>
      <c r="J14172" s="9"/>
      <c r="K14172" s="53"/>
      <c r="L14172" s="54"/>
    </row>
    <row r="14173" spans="3:12">
      <c r="C14173" s="3"/>
      <c r="E14173" s="2"/>
      <c r="H14173" s="40"/>
      <c r="I14173" s="10"/>
      <c r="J14173" s="9"/>
      <c r="K14173" s="53"/>
      <c r="L14173" s="54"/>
    </row>
    <row r="14174" spans="3:12">
      <c r="C14174" s="3"/>
      <c r="E14174" s="2"/>
      <c r="H14174" s="40"/>
      <c r="I14174" s="10"/>
      <c r="J14174" s="9"/>
      <c r="K14174" s="53"/>
      <c r="L14174" s="54"/>
    </row>
    <row r="14175" spans="3:12">
      <c r="C14175" s="3"/>
      <c r="E14175" s="2"/>
      <c r="H14175" s="40"/>
      <c r="I14175" s="10"/>
      <c r="J14175" s="9"/>
      <c r="K14175" s="53"/>
      <c r="L14175" s="54"/>
    </row>
    <row r="14176" spans="3:12">
      <c r="C14176" s="3"/>
      <c r="E14176" s="2"/>
      <c r="H14176" s="40"/>
      <c r="I14176" s="10"/>
      <c r="J14176" s="9"/>
      <c r="K14176" s="53"/>
      <c r="L14176" s="54"/>
    </row>
    <row r="14177" spans="3:12">
      <c r="C14177" s="3"/>
      <c r="E14177" s="2"/>
      <c r="H14177" s="40"/>
      <c r="I14177" s="10"/>
      <c r="J14177" s="9"/>
      <c r="K14177" s="53"/>
      <c r="L14177" s="54"/>
    </row>
    <row r="14178" spans="3:12">
      <c r="C14178" s="3"/>
      <c r="E14178" s="2"/>
      <c r="H14178" s="40"/>
      <c r="I14178" s="10"/>
      <c r="J14178" s="9"/>
      <c r="K14178" s="53"/>
      <c r="L14178" s="54"/>
    </row>
    <row r="14179" spans="3:12">
      <c r="C14179" s="3"/>
      <c r="E14179" s="2"/>
      <c r="H14179" s="40"/>
      <c r="I14179" s="10"/>
      <c r="J14179" s="9"/>
      <c r="K14179" s="53"/>
      <c r="L14179" s="54"/>
    </row>
    <row r="14180" spans="3:12">
      <c r="C14180" s="3"/>
      <c r="E14180" s="2"/>
      <c r="H14180" s="40"/>
      <c r="I14180" s="10"/>
      <c r="J14180" s="9"/>
      <c r="K14180" s="53"/>
      <c r="L14180" s="54"/>
    </row>
    <row r="14181" spans="3:12">
      <c r="C14181" s="3"/>
      <c r="E14181" s="2"/>
      <c r="H14181" s="40"/>
      <c r="I14181" s="10"/>
      <c r="J14181" s="9"/>
      <c r="K14181" s="53"/>
      <c r="L14181" s="54"/>
    </row>
    <row r="14182" spans="3:12">
      <c r="C14182" s="3"/>
      <c r="E14182" s="2"/>
      <c r="H14182" s="40"/>
      <c r="I14182" s="10"/>
      <c r="J14182" s="9"/>
      <c r="K14182" s="53"/>
      <c r="L14182" s="54"/>
    </row>
    <row r="14183" spans="3:12">
      <c r="C14183" s="3"/>
      <c r="E14183" s="2"/>
      <c r="H14183" s="40"/>
      <c r="I14183" s="10"/>
      <c r="J14183" s="9"/>
      <c r="K14183" s="53"/>
      <c r="L14183" s="54"/>
    </row>
    <row r="14184" spans="3:12">
      <c r="C14184" s="3"/>
      <c r="E14184" s="2"/>
      <c r="H14184" s="40"/>
      <c r="I14184" s="10"/>
      <c r="J14184" s="9"/>
      <c r="K14184" s="53"/>
      <c r="L14184" s="54"/>
    </row>
    <row r="14185" spans="3:12">
      <c r="C14185" s="3"/>
      <c r="E14185" s="2"/>
      <c r="H14185" s="40"/>
      <c r="I14185" s="10"/>
      <c r="J14185" s="9"/>
      <c r="K14185" s="53"/>
      <c r="L14185" s="54"/>
    </row>
    <row r="14186" spans="3:12">
      <c r="C14186" s="3"/>
      <c r="E14186" s="2"/>
      <c r="H14186" s="40"/>
      <c r="I14186" s="10"/>
      <c r="J14186" s="9"/>
      <c r="K14186" s="53"/>
      <c r="L14186" s="54"/>
    </row>
    <row r="14187" spans="3:12">
      <c r="C14187" s="3"/>
      <c r="E14187" s="2"/>
      <c r="H14187" s="40"/>
      <c r="I14187" s="10"/>
      <c r="J14187" s="9"/>
      <c r="K14187" s="53"/>
      <c r="L14187" s="54"/>
    </row>
    <row r="14188" spans="3:12">
      <c r="C14188" s="3"/>
      <c r="E14188" s="2"/>
      <c r="H14188" s="40"/>
      <c r="I14188" s="10"/>
      <c r="J14188" s="9"/>
      <c r="K14188" s="53"/>
      <c r="L14188" s="54"/>
    </row>
    <row r="14189" spans="3:12">
      <c r="C14189" s="3"/>
      <c r="E14189" s="2"/>
      <c r="H14189" s="40"/>
      <c r="I14189" s="10"/>
      <c r="J14189" s="9"/>
      <c r="K14189" s="53"/>
      <c r="L14189" s="54"/>
    </row>
    <row r="14190" spans="3:12">
      <c r="C14190" s="3"/>
      <c r="E14190" s="2"/>
      <c r="H14190" s="40"/>
      <c r="I14190" s="10"/>
      <c r="J14190" s="9"/>
      <c r="K14190" s="53"/>
      <c r="L14190" s="54"/>
    </row>
    <row r="14191" spans="3:12">
      <c r="C14191" s="3"/>
      <c r="E14191" s="2"/>
      <c r="H14191" s="40"/>
      <c r="I14191" s="10"/>
      <c r="J14191" s="9"/>
      <c r="K14191" s="53"/>
      <c r="L14191" s="54"/>
    </row>
    <row r="14192" spans="3:12">
      <c r="C14192" s="3"/>
      <c r="E14192" s="2"/>
      <c r="H14192" s="40"/>
      <c r="I14192" s="10"/>
      <c r="J14192" s="9"/>
      <c r="K14192" s="53"/>
      <c r="L14192" s="54"/>
    </row>
    <row r="14193" spans="3:12">
      <c r="C14193" s="3"/>
      <c r="E14193" s="2"/>
      <c r="H14193" s="40"/>
      <c r="I14193" s="10"/>
      <c r="J14193" s="9"/>
      <c r="K14193" s="53"/>
      <c r="L14193" s="54"/>
    </row>
    <row r="14194" spans="3:12">
      <c r="C14194" s="3"/>
      <c r="E14194" s="2"/>
      <c r="H14194" s="40"/>
      <c r="I14194" s="10"/>
      <c r="J14194" s="9"/>
      <c r="K14194" s="53"/>
      <c r="L14194" s="54"/>
    </row>
    <row r="14195" spans="3:12">
      <c r="C14195" s="3"/>
      <c r="E14195" s="2"/>
      <c r="H14195" s="40"/>
      <c r="I14195" s="10"/>
      <c r="J14195" s="9"/>
      <c r="K14195" s="53"/>
      <c r="L14195" s="54"/>
    </row>
    <row r="14196" spans="3:12">
      <c r="C14196" s="3"/>
      <c r="E14196" s="2"/>
      <c r="H14196" s="40"/>
      <c r="I14196" s="10"/>
      <c r="J14196" s="9"/>
      <c r="K14196" s="53"/>
      <c r="L14196" s="54"/>
    </row>
    <row r="14197" spans="3:12">
      <c r="C14197" s="3"/>
      <c r="E14197" s="2"/>
      <c r="H14197" s="40"/>
      <c r="I14197" s="10"/>
      <c r="J14197" s="9"/>
      <c r="K14197" s="53"/>
      <c r="L14197" s="54"/>
    </row>
    <row r="14198" spans="3:12">
      <c r="C14198" s="3"/>
      <c r="E14198" s="2"/>
      <c r="H14198" s="40"/>
      <c r="I14198" s="10"/>
      <c r="J14198" s="9"/>
      <c r="K14198" s="53"/>
      <c r="L14198" s="54"/>
    </row>
    <row r="14199" spans="3:12">
      <c r="C14199" s="3"/>
      <c r="E14199" s="2"/>
      <c r="H14199" s="40"/>
      <c r="I14199" s="10"/>
      <c r="J14199" s="9"/>
      <c r="K14199" s="53"/>
      <c r="L14199" s="54"/>
    </row>
    <row r="14200" spans="3:12">
      <c r="C14200" s="3"/>
      <c r="E14200" s="2"/>
      <c r="H14200" s="40"/>
      <c r="I14200" s="10"/>
      <c r="J14200" s="9"/>
      <c r="K14200" s="53"/>
      <c r="L14200" s="54"/>
    </row>
    <row r="14201" spans="3:12">
      <c r="C14201" s="3"/>
      <c r="E14201" s="2"/>
      <c r="H14201" s="40"/>
      <c r="I14201" s="10"/>
      <c r="J14201" s="9"/>
      <c r="K14201" s="53"/>
      <c r="L14201" s="54"/>
    </row>
    <row r="14202" spans="3:12">
      <c r="C14202" s="3"/>
      <c r="E14202" s="2"/>
      <c r="H14202" s="40"/>
      <c r="I14202" s="10"/>
      <c r="J14202" s="9"/>
      <c r="K14202" s="53"/>
      <c r="L14202" s="54"/>
    </row>
    <row r="14203" spans="3:12">
      <c r="C14203" s="3"/>
      <c r="E14203" s="2"/>
      <c r="H14203" s="40"/>
      <c r="I14203" s="10"/>
      <c r="J14203" s="9"/>
      <c r="K14203" s="53"/>
      <c r="L14203" s="54"/>
    </row>
    <row r="14204" spans="3:12">
      <c r="C14204" s="3"/>
      <c r="E14204" s="2"/>
      <c r="H14204" s="40"/>
      <c r="I14204" s="10"/>
      <c r="J14204" s="9"/>
      <c r="K14204" s="53"/>
      <c r="L14204" s="54"/>
    </row>
    <row r="14205" spans="3:12">
      <c r="C14205" s="3"/>
      <c r="E14205" s="2"/>
      <c r="H14205" s="40"/>
      <c r="I14205" s="10"/>
      <c r="J14205" s="9"/>
      <c r="K14205" s="53"/>
      <c r="L14205" s="54"/>
    </row>
    <row r="14206" spans="3:12">
      <c r="C14206" s="3"/>
      <c r="E14206" s="2"/>
      <c r="H14206" s="40"/>
      <c r="I14206" s="10"/>
      <c r="J14206" s="9"/>
      <c r="K14206" s="53"/>
      <c r="L14206" s="54"/>
    </row>
    <row r="14207" spans="3:12">
      <c r="C14207" s="3"/>
      <c r="E14207" s="2"/>
      <c r="H14207" s="40"/>
      <c r="I14207" s="10"/>
      <c r="J14207" s="9"/>
      <c r="K14207" s="53"/>
      <c r="L14207" s="54"/>
    </row>
    <row r="14208" spans="3:12">
      <c r="C14208" s="3"/>
      <c r="E14208" s="2"/>
      <c r="H14208" s="40"/>
      <c r="I14208" s="10"/>
      <c r="J14208" s="9"/>
      <c r="K14208" s="53"/>
      <c r="L14208" s="54"/>
    </row>
    <row r="14209" spans="3:12">
      <c r="C14209" s="3"/>
      <c r="E14209" s="2"/>
      <c r="H14209" s="40"/>
      <c r="I14209" s="10"/>
      <c r="J14209" s="9"/>
      <c r="K14209" s="53"/>
      <c r="L14209" s="54"/>
    </row>
    <row r="14210" spans="3:12">
      <c r="C14210" s="3"/>
      <c r="E14210" s="2"/>
      <c r="H14210" s="40"/>
      <c r="I14210" s="10"/>
      <c r="J14210" s="9"/>
      <c r="K14210" s="53"/>
      <c r="L14210" s="54"/>
    </row>
    <row r="14211" spans="3:12">
      <c r="C14211" s="3"/>
      <c r="E14211" s="2"/>
      <c r="H14211" s="40"/>
      <c r="I14211" s="10"/>
      <c r="J14211" s="9"/>
      <c r="K14211" s="53"/>
      <c r="L14211" s="54"/>
    </row>
    <row r="14212" spans="3:12">
      <c r="C14212" s="3"/>
      <c r="E14212" s="2"/>
      <c r="H14212" s="40"/>
      <c r="I14212" s="10"/>
      <c r="J14212" s="9"/>
      <c r="K14212" s="53"/>
      <c r="L14212" s="54"/>
    </row>
    <row r="14213" spans="3:12">
      <c r="C14213" s="3"/>
      <c r="E14213" s="2"/>
      <c r="H14213" s="40"/>
      <c r="I14213" s="10"/>
      <c r="J14213" s="9"/>
      <c r="K14213" s="53"/>
      <c r="L14213" s="54"/>
    </row>
    <row r="14214" spans="3:12">
      <c r="C14214" s="3"/>
      <c r="E14214" s="2"/>
      <c r="H14214" s="40"/>
      <c r="I14214" s="10"/>
      <c r="J14214" s="9"/>
      <c r="K14214" s="53"/>
      <c r="L14214" s="54"/>
    </row>
    <row r="14215" spans="3:12">
      <c r="C14215" s="3"/>
      <c r="E14215" s="2"/>
      <c r="H14215" s="40"/>
      <c r="I14215" s="10"/>
      <c r="J14215" s="9"/>
      <c r="K14215" s="53"/>
      <c r="L14215" s="54"/>
    </row>
    <row r="14216" spans="3:12">
      <c r="C14216" s="3"/>
      <c r="E14216" s="2"/>
      <c r="H14216" s="40"/>
      <c r="I14216" s="10"/>
      <c r="J14216" s="9"/>
      <c r="K14216" s="53"/>
      <c r="L14216" s="54"/>
    </row>
    <row r="14217" spans="3:12">
      <c r="C14217" s="3"/>
      <c r="E14217" s="2"/>
      <c r="H14217" s="40"/>
      <c r="I14217" s="10"/>
      <c r="J14217" s="9"/>
      <c r="K14217" s="53"/>
      <c r="L14217" s="54"/>
    </row>
    <row r="14218" spans="3:12">
      <c r="C14218" s="3"/>
      <c r="E14218" s="2"/>
      <c r="H14218" s="40"/>
      <c r="I14218" s="10"/>
      <c r="J14218" s="9"/>
      <c r="K14218" s="53"/>
      <c r="L14218" s="54"/>
    </row>
    <row r="14219" spans="3:12">
      <c r="C14219" s="3"/>
      <c r="E14219" s="2"/>
      <c r="H14219" s="40"/>
      <c r="I14219" s="10"/>
      <c r="J14219" s="9"/>
      <c r="K14219" s="53"/>
      <c r="L14219" s="54"/>
    </row>
    <row r="14220" spans="3:12">
      <c r="C14220" s="3"/>
      <c r="E14220" s="2"/>
      <c r="H14220" s="40"/>
      <c r="I14220" s="10"/>
      <c r="J14220" s="9"/>
      <c r="K14220" s="53"/>
      <c r="L14220" s="54"/>
    </row>
    <row r="14221" spans="3:12">
      <c r="C14221" s="3"/>
      <c r="E14221" s="2"/>
      <c r="H14221" s="40"/>
      <c r="I14221" s="10"/>
      <c r="J14221" s="9"/>
      <c r="K14221" s="53"/>
      <c r="L14221" s="54"/>
    </row>
    <row r="14222" spans="3:12">
      <c r="C14222" s="3"/>
      <c r="E14222" s="2"/>
      <c r="H14222" s="40"/>
      <c r="I14222" s="10"/>
      <c r="J14222" s="9"/>
      <c r="K14222" s="53"/>
      <c r="L14222" s="54"/>
    </row>
    <row r="14223" spans="3:12">
      <c r="C14223" s="3"/>
      <c r="E14223" s="2"/>
      <c r="H14223" s="40"/>
      <c r="I14223" s="10"/>
      <c r="J14223" s="9"/>
      <c r="K14223" s="53"/>
      <c r="L14223" s="54"/>
    </row>
    <row r="14224" spans="3:12">
      <c r="C14224" s="3"/>
      <c r="E14224" s="2"/>
      <c r="H14224" s="40"/>
      <c r="I14224" s="10"/>
      <c r="J14224" s="9"/>
      <c r="K14224" s="53"/>
      <c r="L14224" s="54"/>
    </row>
    <row r="14225" spans="3:12">
      <c r="C14225" s="3"/>
      <c r="E14225" s="2"/>
      <c r="H14225" s="40"/>
      <c r="I14225" s="10"/>
      <c r="J14225" s="9"/>
      <c r="K14225" s="53"/>
      <c r="L14225" s="54"/>
    </row>
    <row r="14226" spans="3:12">
      <c r="C14226" s="3"/>
      <c r="E14226" s="2"/>
      <c r="H14226" s="40"/>
      <c r="I14226" s="10"/>
      <c r="J14226" s="9"/>
      <c r="K14226" s="53"/>
      <c r="L14226" s="54"/>
    </row>
    <row r="14227" spans="3:12">
      <c r="C14227" s="3"/>
      <c r="E14227" s="2"/>
      <c r="H14227" s="40"/>
      <c r="I14227" s="10"/>
      <c r="J14227" s="9"/>
      <c r="K14227" s="53"/>
      <c r="L14227" s="54"/>
    </row>
    <row r="14228" spans="3:12">
      <c r="C14228" s="3"/>
      <c r="E14228" s="2"/>
      <c r="H14228" s="40"/>
      <c r="I14228" s="10"/>
      <c r="J14228" s="9"/>
      <c r="K14228" s="53"/>
      <c r="L14228" s="54"/>
    </row>
    <row r="14229" spans="3:12">
      <c r="C14229" s="3"/>
      <c r="E14229" s="2"/>
      <c r="H14229" s="40"/>
      <c r="I14229" s="10"/>
      <c r="J14229" s="9"/>
      <c r="K14229" s="53"/>
      <c r="L14229" s="54"/>
    </row>
    <row r="14230" spans="3:12">
      <c r="C14230" s="3"/>
      <c r="E14230" s="2"/>
      <c r="H14230" s="40"/>
      <c r="I14230" s="10"/>
      <c r="J14230" s="9"/>
      <c r="K14230" s="53"/>
      <c r="L14230" s="54"/>
    </row>
    <row r="14231" spans="3:12">
      <c r="C14231" s="3"/>
      <c r="E14231" s="2"/>
      <c r="H14231" s="40"/>
      <c r="I14231" s="10"/>
      <c r="J14231" s="9"/>
      <c r="K14231" s="53"/>
      <c r="L14231" s="54"/>
    </row>
    <row r="14232" spans="3:12">
      <c r="C14232" s="3"/>
      <c r="E14232" s="2"/>
      <c r="H14232" s="40"/>
      <c r="I14232" s="10"/>
      <c r="J14232" s="9"/>
      <c r="K14232" s="53"/>
      <c r="L14232" s="54"/>
    </row>
    <row r="14233" spans="3:12">
      <c r="C14233" s="3"/>
      <c r="E14233" s="2"/>
      <c r="H14233" s="40"/>
      <c r="I14233" s="10"/>
      <c r="J14233" s="9"/>
      <c r="K14233" s="53"/>
      <c r="L14233" s="54"/>
    </row>
    <row r="14234" spans="3:12">
      <c r="C14234" s="3"/>
      <c r="E14234" s="2"/>
      <c r="H14234" s="40"/>
      <c r="I14234" s="10"/>
      <c r="J14234" s="9"/>
      <c r="K14234" s="53"/>
      <c r="L14234" s="54"/>
    </row>
    <row r="14235" spans="3:12">
      <c r="C14235" s="3"/>
      <c r="E14235" s="2"/>
      <c r="H14235" s="40"/>
      <c r="I14235" s="10"/>
      <c r="J14235" s="9"/>
      <c r="K14235" s="53"/>
      <c r="L14235" s="54"/>
    </row>
    <row r="14236" spans="3:12">
      <c r="C14236" s="3"/>
      <c r="E14236" s="2"/>
      <c r="H14236" s="40"/>
      <c r="I14236" s="10"/>
      <c r="J14236" s="9"/>
      <c r="K14236" s="53"/>
      <c r="L14236" s="54"/>
    </row>
    <row r="14237" spans="3:12">
      <c r="C14237" s="3"/>
      <c r="E14237" s="2"/>
      <c r="H14237" s="40"/>
      <c r="I14237" s="10"/>
      <c r="J14237" s="9"/>
      <c r="K14237" s="53"/>
      <c r="L14237" s="54"/>
    </row>
    <row r="14238" spans="3:12">
      <c r="C14238" s="3"/>
      <c r="E14238" s="2"/>
      <c r="H14238" s="40"/>
      <c r="I14238" s="10"/>
      <c r="J14238" s="9"/>
      <c r="K14238" s="53"/>
      <c r="L14238" s="54"/>
    </row>
    <row r="14239" spans="3:12">
      <c r="C14239" s="3"/>
      <c r="E14239" s="2"/>
      <c r="H14239" s="40"/>
      <c r="I14239" s="10"/>
      <c r="J14239" s="9"/>
      <c r="K14239" s="53"/>
      <c r="L14239" s="54"/>
    </row>
    <row r="14240" spans="3:12">
      <c r="C14240" s="3"/>
      <c r="E14240" s="2"/>
      <c r="H14240" s="40"/>
      <c r="I14240" s="10"/>
      <c r="J14240" s="9"/>
      <c r="K14240" s="53"/>
      <c r="L14240" s="54"/>
    </row>
    <row r="14241" spans="3:12">
      <c r="C14241" s="3"/>
      <c r="E14241" s="2"/>
      <c r="H14241" s="40"/>
      <c r="I14241" s="10"/>
      <c r="J14241" s="9"/>
      <c r="K14241" s="53"/>
      <c r="L14241" s="54"/>
    </row>
    <row r="14242" spans="3:12">
      <c r="C14242" s="3"/>
      <c r="E14242" s="2"/>
      <c r="H14242" s="40"/>
      <c r="I14242" s="10"/>
      <c r="J14242" s="9"/>
      <c r="K14242" s="53"/>
      <c r="L14242" s="54"/>
    </row>
    <row r="14243" spans="3:12">
      <c r="C14243" s="3"/>
      <c r="E14243" s="2"/>
      <c r="H14243" s="40"/>
      <c r="I14243" s="10"/>
      <c r="J14243" s="9"/>
      <c r="K14243" s="53"/>
      <c r="L14243" s="54"/>
    </row>
    <row r="14244" spans="3:12">
      <c r="C14244" s="3"/>
      <c r="E14244" s="2"/>
      <c r="H14244" s="40"/>
      <c r="I14244" s="10"/>
      <c r="J14244" s="9"/>
      <c r="K14244" s="53"/>
      <c r="L14244" s="54"/>
    </row>
    <row r="14245" spans="3:12">
      <c r="C14245" s="3"/>
      <c r="E14245" s="2"/>
      <c r="H14245" s="40"/>
      <c r="I14245" s="10"/>
      <c r="J14245" s="9"/>
      <c r="K14245" s="53"/>
      <c r="L14245" s="54"/>
    </row>
    <row r="14246" spans="3:12">
      <c r="C14246" s="3"/>
      <c r="E14246" s="2"/>
      <c r="H14246" s="40"/>
      <c r="I14246" s="10"/>
      <c r="J14246" s="9"/>
      <c r="K14246" s="53"/>
      <c r="L14246" s="54"/>
    </row>
    <row r="14247" spans="3:12">
      <c r="C14247" s="3"/>
      <c r="E14247" s="2"/>
      <c r="H14247" s="40"/>
      <c r="I14247" s="10"/>
      <c r="J14247" s="9"/>
      <c r="K14247" s="53"/>
      <c r="L14247" s="54"/>
    </row>
    <row r="14248" spans="3:12">
      <c r="C14248" s="3"/>
      <c r="E14248" s="2"/>
      <c r="H14248" s="40"/>
      <c r="I14248" s="10"/>
      <c r="J14248" s="9"/>
      <c r="K14248" s="53"/>
      <c r="L14248" s="54"/>
    </row>
    <row r="14249" spans="3:12">
      <c r="C14249" s="3"/>
      <c r="E14249" s="2"/>
      <c r="H14249" s="40"/>
      <c r="I14249" s="10"/>
      <c r="J14249" s="9"/>
      <c r="K14249" s="53"/>
      <c r="L14249" s="54"/>
    </row>
    <row r="14250" spans="3:12">
      <c r="C14250" s="3"/>
      <c r="E14250" s="2"/>
      <c r="H14250" s="40"/>
      <c r="I14250" s="10"/>
      <c r="J14250" s="9"/>
      <c r="K14250" s="53"/>
      <c r="L14250" s="54"/>
    </row>
    <row r="14251" spans="3:12">
      <c r="C14251" s="3"/>
      <c r="E14251" s="2"/>
      <c r="H14251" s="40"/>
      <c r="I14251" s="10"/>
      <c r="J14251" s="9"/>
      <c r="K14251" s="53"/>
      <c r="L14251" s="54"/>
    </row>
    <row r="14252" spans="3:12">
      <c r="C14252" s="3"/>
      <c r="E14252" s="2"/>
      <c r="H14252" s="40"/>
      <c r="I14252" s="10"/>
      <c r="J14252" s="9"/>
      <c r="K14252" s="53"/>
      <c r="L14252" s="54"/>
    </row>
    <row r="14253" spans="3:12">
      <c r="C14253" s="3"/>
      <c r="E14253" s="2"/>
      <c r="H14253" s="40"/>
      <c r="I14253" s="10"/>
      <c r="J14253" s="9"/>
      <c r="K14253" s="53"/>
      <c r="L14253" s="54"/>
    </row>
    <row r="14254" spans="3:12">
      <c r="C14254" s="3"/>
      <c r="E14254" s="2"/>
      <c r="H14254" s="40"/>
      <c r="I14254" s="10"/>
      <c r="J14254" s="9"/>
      <c r="K14254" s="53"/>
      <c r="L14254" s="54"/>
    </row>
    <row r="14255" spans="3:12">
      <c r="C14255" s="3"/>
      <c r="E14255" s="2"/>
      <c r="H14255" s="40"/>
      <c r="I14255" s="10"/>
      <c r="J14255" s="9"/>
      <c r="K14255" s="53"/>
      <c r="L14255" s="54"/>
    </row>
    <row r="14256" spans="3:12">
      <c r="C14256" s="3"/>
      <c r="E14256" s="2"/>
      <c r="H14256" s="40"/>
      <c r="I14256" s="10"/>
      <c r="J14256" s="9"/>
      <c r="K14256" s="53"/>
      <c r="L14256" s="54"/>
    </row>
    <row r="14257" spans="3:12">
      <c r="C14257" s="3"/>
      <c r="E14257" s="2"/>
      <c r="H14257" s="40"/>
      <c r="I14257" s="10"/>
      <c r="J14257" s="9"/>
      <c r="K14257" s="53"/>
      <c r="L14257" s="54"/>
    </row>
    <row r="14258" spans="3:12">
      <c r="C14258" s="3"/>
      <c r="E14258" s="2"/>
      <c r="H14258" s="40"/>
      <c r="I14258" s="10"/>
      <c r="J14258" s="9"/>
      <c r="K14258" s="53"/>
      <c r="L14258" s="54"/>
    </row>
    <row r="14259" spans="3:12">
      <c r="C14259" s="3"/>
      <c r="E14259" s="2"/>
      <c r="H14259" s="40"/>
      <c r="I14259" s="10"/>
      <c r="J14259" s="9"/>
      <c r="K14259" s="53"/>
      <c r="L14259" s="54"/>
    </row>
    <row r="14260" spans="3:12">
      <c r="C14260" s="3"/>
      <c r="E14260" s="2"/>
      <c r="H14260" s="40"/>
      <c r="I14260" s="10"/>
      <c r="J14260" s="9"/>
      <c r="K14260" s="53"/>
      <c r="L14260" s="54"/>
    </row>
    <row r="14261" spans="3:12">
      <c r="C14261" s="3"/>
      <c r="E14261" s="2"/>
      <c r="H14261" s="40"/>
      <c r="I14261" s="10"/>
      <c r="J14261" s="9"/>
      <c r="K14261" s="53"/>
      <c r="L14261" s="54"/>
    </row>
    <row r="14262" spans="3:12">
      <c r="C14262" s="3"/>
      <c r="E14262" s="2"/>
      <c r="H14262" s="40"/>
      <c r="I14262" s="10"/>
      <c r="J14262" s="9"/>
      <c r="K14262" s="53"/>
      <c r="L14262" s="54"/>
    </row>
    <row r="14263" spans="3:12">
      <c r="C14263" s="3"/>
      <c r="E14263" s="2"/>
      <c r="H14263" s="40"/>
      <c r="I14263" s="10"/>
      <c r="J14263" s="9"/>
      <c r="K14263" s="53"/>
      <c r="L14263" s="54"/>
    </row>
    <row r="14264" spans="3:12">
      <c r="C14264" s="3"/>
      <c r="E14264" s="2"/>
      <c r="H14264" s="40"/>
      <c r="I14264" s="10"/>
      <c r="J14264" s="9"/>
      <c r="K14264" s="53"/>
      <c r="L14264" s="54"/>
    </row>
    <row r="14265" spans="3:12">
      <c r="C14265" s="3"/>
      <c r="E14265" s="2"/>
      <c r="H14265" s="40"/>
      <c r="I14265" s="10"/>
      <c r="J14265" s="9"/>
      <c r="K14265" s="53"/>
      <c r="L14265" s="54"/>
    </row>
    <row r="14266" spans="3:12">
      <c r="C14266" s="3"/>
      <c r="E14266" s="2"/>
      <c r="H14266" s="40"/>
      <c r="I14266" s="10"/>
      <c r="J14266" s="9"/>
      <c r="K14266" s="53"/>
      <c r="L14266" s="54"/>
    </row>
    <row r="14267" spans="3:12">
      <c r="C14267" s="3"/>
      <c r="E14267" s="2"/>
      <c r="H14267" s="40"/>
      <c r="I14267" s="10"/>
      <c r="J14267" s="9"/>
      <c r="K14267" s="53"/>
      <c r="L14267" s="54"/>
    </row>
    <row r="14268" spans="3:12">
      <c r="C14268" s="3"/>
      <c r="E14268" s="2"/>
      <c r="H14268" s="40"/>
      <c r="I14268" s="10"/>
      <c r="J14268" s="9"/>
      <c r="K14268" s="53"/>
      <c r="L14268" s="54"/>
    </row>
    <row r="14269" spans="3:12">
      <c r="C14269" s="3"/>
      <c r="E14269" s="2"/>
      <c r="H14269" s="40"/>
      <c r="I14269" s="10"/>
      <c r="J14269" s="9"/>
      <c r="K14269" s="53"/>
      <c r="L14269" s="54"/>
    </row>
    <row r="14270" spans="3:12">
      <c r="C14270" s="3"/>
      <c r="E14270" s="2"/>
      <c r="H14270" s="40"/>
      <c r="I14270" s="10"/>
      <c r="J14270" s="9"/>
      <c r="K14270" s="53"/>
      <c r="L14270" s="54"/>
    </row>
    <row r="14271" spans="3:12">
      <c r="C14271" s="3"/>
      <c r="E14271" s="2"/>
      <c r="H14271" s="40"/>
      <c r="I14271" s="10"/>
      <c r="J14271" s="9"/>
      <c r="K14271" s="53"/>
      <c r="L14271" s="54"/>
    </row>
    <row r="14272" spans="3:12">
      <c r="C14272" s="3"/>
      <c r="E14272" s="2"/>
      <c r="H14272" s="40"/>
      <c r="I14272" s="10"/>
      <c r="J14272" s="9"/>
      <c r="K14272" s="53"/>
      <c r="L14272" s="54"/>
    </row>
    <row r="14273" spans="3:12">
      <c r="C14273" s="3"/>
      <c r="E14273" s="2"/>
      <c r="H14273" s="40"/>
      <c r="I14273" s="10"/>
      <c r="J14273" s="9"/>
      <c r="K14273" s="53"/>
      <c r="L14273" s="54"/>
    </row>
    <row r="14274" spans="3:12">
      <c r="C14274" s="3"/>
      <c r="E14274" s="2"/>
      <c r="H14274" s="40"/>
      <c r="I14274" s="10"/>
      <c r="J14274" s="9"/>
      <c r="K14274" s="53"/>
      <c r="L14274" s="54"/>
    </row>
    <row r="14275" spans="3:12">
      <c r="C14275" s="3"/>
      <c r="E14275" s="2"/>
      <c r="H14275" s="40"/>
      <c r="I14275" s="10"/>
      <c r="J14275" s="9"/>
      <c r="K14275" s="53"/>
      <c r="L14275" s="54"/>
    </row>
    <row r="14276" spans="3:12">
      <c r="C14276" s="3"/>
      <c r="E14276" s="2"/>
      <c r="H14276" s="40"/>
      <c r="I14276" s="10"/>
      <c r="J14276" s="9"/>
      <c r="K14276" s="53"/>
      <c r="L14276" s="54"/>
    </row>
    <row r="14277" spans="3:12">
      <c r="C14277" s="3"/>
      <c r="E14277" s="2"/>
      <c r="H14277" s="40"/>
      <c r="I14277" s="10"/>
      <c r="J14277" s="9"/>
      <c r="K14277" s="53"/>
      <c r="L14277" s="54"/>
    </row>
    <row r="14278" spans="3:12">
      <c r="C14278" s="3"/>
      <c r="E14278" s="2"/>
      <c r="H14278" s="40"/>
      <c r="I14278" s="10"/>
      <c r="J14278" s="9"/>
      <c r="K14278" s="53"/>
      <c r="L14278" s="54"/>
    </row>
    <row r="14279" spans="3:12">
      <c r="C14279" s="3"/>
      <c r="E14279" s="2"/>
      <c r="H14279" s="40"/>
      <c r="I14279" s="10"/>
      <c r="J14279" s="9"/>
      <c r="K14279" s="53"/>
      <c r="L14279" s="54"/>
    </row>
    <row r="14280" spans="3:12">
      <c r="C14280" s="3"/>
      <c r="E14280" s="2"/>
      <c r="H14280" s="40"/>
      <c r="I14280" s="10"/>
      <c r="J14280" s="9"/>
      <c r="K14280" s="53"/>
      <c r="L14280" s="54"/>
    </row>
    <row r="14281" spans="3:12">
      <c r="C14281" s="3"/>
      <c r="E14281" s="2"/>
      <c r="H14281" s="40"/>
      <c r="I14281" s="10"/>
      <c r="J14281" s="9"/>
      <c r="K14281" s="53"/>
      <c r="L14281" s="54"/>
    </row>
    <row r="14282" spans="3:12">
      <c r="C14282" s="3"/>
      <c r="E14282" s="2"/>
      <c r="H14282" s="40"/>
      <c r="I14282" s="10"/>
      <c r="J14282" s="9"/>
      <c r="K14282" s="53"/>
      <c r="L14282" s="54"/>
    </row>
    <row r="14283" spans="3:12">
      <c r="C14283" s="3"/>
      <c r="E14283" s="2"/>
      <c r="H14283" s="40"/>
      <c r="I14283" s="10"/>
      <c r="J14283" s="9"/>
      <c r="K14283" s="53"/>
      <c r="L14283" s="54"/>
    </row>
    <row r="14284" spans="3:12">
      <c r="C14284" s="3"/>
      <c r="E14284" s="2"/>
      <c r="H14284" s="40"/>
      <c r="I14284" s="10"/>
      <c r="J14284" s="9"/>
      <c r="K14284" s="53"/>
      <c r="L14284" s="54"/>
    </row>
    <row r="14285" spans="3:12">
      <c r="C14285" s="3"/>
      <c r="E14285" s="2"/>
      <c r="H14285" s="40"/>
      <c r="I14285" s="10"/>
      <c r="J14285" s="9"/>
      <c r="K14285" s="53"/>
      <c r="L14285" s="54"/>
    </row>
    <row r="14286" spans="3:12">
      <c r="C14286" s="3"/>
      <c r="E14286" s="2"/>
      <c r="H14286" s="40"/>
      <c r="I14286" s="10"/>
      <c r="J14286" s="9"/>
      <c r="K14286" s="53"/>
      <c r="L14286" s="54"/>
    </row>
    <row r="14287" spans="3:12">
      <c r="C14287" s="3"/>
      <c r="E14287" s="2"/>
      <c r="H14287" s="40"/>
      <c r="I14287" s="10"/>
      <c r="J14287" s="9"/>
      <c r="K14287" s="53"/>
      <c r="L14287" s="54"/>
    </row>
    <row r="14288" spans="3:12">
      <c r="C14288" s="3"/>
      <c r="E14288" s="2"/>
      <c r="H14288" s="40"/>
      <c r="I14288" s="10"/>
      <c r="J14288" s="9"/>
      <c r="K14288" s="53"/>
      <c r="L14288" s="54"/>
    </row>
    <row r="14289" spans="3:12">
      <c r="C14289" s="3"/>
      <c r="E14289" s="2"/>
      <c r="H14289" s="40"/>
      <c r="I14289" s="10"/>
      <c r="J14289" s="9"/>
      <c r="K14289" s="53"/>
      <c r="L14289" s="54"/>
    </row>
    <row r="14290" spans="3:12">
      <c r="C14290" s="3"/>
      <c r="E14290" s="2"/>
      <c r="H14290" s="40"/>
      <c r="I14290" s="10"/>
      <c r="J14290" s="9"/>
      <c r="K14290" s="53"/>
      <c r="L14290" s="54"/>
    </row>
    <row r="14291" spans="3:12">
      <c r="C14291" s="3"/>
      <c r="E14291" s="2"/>
      <c r="H14291" s="40"/>
      <c r="I14291" s="10"/>
      <c r="J14291" s="9"/>
      <c r="K14291" s="53"/>
      <c r="L14291" s="54"/>
    </row>
    <row r="14292" spans="3:12">
      <c r="C14292" s="3"/>
      <c r="E14292" s="2"/>
      <c r="H14292" s="40"/>
      <c r="I14292" s="10"/>
      <c r="J14292" s="9"/>
      <c r="K14292" s="53"/>
      <c r="L14292" s="54"/>
    </row>
    <row r="14293" spans="3:12">
      <c r="C14293" s="3"/>
      <c r="E14293" s="2"/>
      <c r="H14293" s="40"/>
      <c r="I14293" s="10"/>
      <c r="J14293" s="9"/>
      <c r="K14293" s="53"/>
      <c r="L14293" s="54"/>
    </row>
    <row r="14294" spans="3:12">
      <c r="C14294" s="3"/>
      <c r="E14294" s="2"/>
      <c r="H14294" s="40"/>
      <c r="I14294" s="10"/>
      <c r="J14294" s="9"/>
      <c r="K14294" s="53"/>
      <c r="L14294" s="54"/>
    </row>
    <row r="14295" spans="3:12">
      <c r="C14295" s="3"/>
      <c r="E14295" s="2"/>
      <c r="H14295" s="40"/>
      <c r="I14295" s="10"/>
      <c r="J14295" s="9"/>
      <c r="K14295" s="53"/>
      <c r="L14295" s="54"/>
    </row>
    <row r="14296" spans="3:12">
      <c r="C14296" s="3"/>
      <c r="E14296" s="2"/>
      <c r="H14296" s="40"/>
      <c r="I14296" s="10"/>
      <c r="J14296" s="9"/>
      <c r="K14296" s="53"/>
      <c r="L14296" s="54"/>
    </row>
    <row r="14297" spans="3:12">
      <c r="C14297" s="3"/>
      <c r="E14297" s="2"/>
      <c r="H14297" s="40"/>
      <c r="I14297" s="10"/>
      <c r="J14297" s="9"/>
      <c r="K14297" s="53"/>
      <c r="L14297" s="54"/>
    </row>
    <row r="14298" spans="3:12">
      <c r="C14298" s="3"/>
      <c r="E14298" s="2"/>
      <c r="H14298" s="40"/>
      <c r="I14298" s="10"/>
      <c r="J14298" s="9"/>
      <c r="K14298" s="53"/>
      <c r="L14298" s="54"/>
    </row>
    <row r="14299" spans="3:12">
      <c r="C14299" s="3"/>
      <c r="E14299" s="2"/>
      <c r="H14299" s="40"/>
      <c r="I14299" s="10"/>
      <c r="J14299" s="9"/>
      <c r="K14299" s="53"/>
      <c r="L14299" s="54"/>
    </row>
    <row r="14300" spans="3:12">
      <c r="C14300" s="3"/>
      <c r="E14300" s="2"/>
      <c r="H14300" s="40"/>
      <c r="I14300" s="10"/>
      <c r="J14300" s="9"/>
      <c r="K14300" s="53"/>
      <c r="L14300" s="54"/>
    </row>
    <row r="14301" spans="3:12">
      <c r="C14301" s="3"/>
      <c r="E14301" s="2"/>
      <c r="H14301" s="40"/>
      <c r="I14301" s="10"/>
      <c r="J14301" s="9"/>
      <c r="K14301" s="53"/>
      <c r="L14301" s="54"/>
    </row>
    <row r="14302" spans="3:12">
      <c r="C14302" s="3"/>
      <c r="E14302" s="2"/>
      <c r="H14302" s="40"/>
      <c r="I14302" s="10"/>
      <c r="J14302" s="9"/>
      <c r="K14302" s="53"/>
      <c r="L14302" s="54"/>
    </row>
    <row r="14303" spans="3:12">
      <c r="C14303" s="3"/>
      <c r="E14303" s="2"/>
      <c r="H14303" s="40"/>
      <c r="I14303" s="10"/>
      <c r="J14303" s="9"/>
      <c r="K14303" s="53"/>
      <c r="L14303" s="54"/>
    </row>
    <row r="14304" spans="3:12">
      <c r="C14304" s="3"/>
      <c r="E14304" s="2"/>
      <c r="H14304" s="40"/>
      <c r="I14304" s="10"/>
      <c r="J14304" s="9"/>
      <c r="K14304" s="53"/>
      <c r="L14304" s="54"/>
    </row>
    <row r="14305" spans="3:12">
      <c r="C14305" s="3"/>
      <c r="E14305" s="2"/>
      <c r="H14305" s="40"/>
      <c r="I14305" s="10"/>
      <c r="J14305" s="9"/>
      <c r="K14305" s="53"/>
      <c r="L14305" s="54"/>
    </row>
    <row r="14306" spans="3:12">
      <c r="C14306" s="3"/>
      <c r="E14306" s="2"/>
      <c r="H14306" s="40"/>
      <c r="I14306" s="10"/>
      <c r="J14306" s="9"/>
      <c r="K14306" s="53"/>
      <c r="L14306" s="54"/>
    </row>
    <row r="14307" spans="3:12">
      <c r="C14307" s="3"/>
      <c r="E14307" s="2"/>
      <c r="H14307" s="40"/>
      <c r="I14307" s="10"/>
      <c r="J14307" s="9"/>
      <c r="K14307" s="53"/>
      <c r="L14307" s="54"/>
    </row>
    <row r="14308" spans="3:12">
      <c r="C14308" s="3"/>
      <c r="E14308" s="2"/>
      <c r="H14308" s="40"/>
      <c r="I14308" s="10"/>
      <c r="J14308" s="9"/>
      <c r="K14308" s="53"/>
      <c r="L14308" s="54"/>
    </row>
    <row r="14309" spans="3:12">
      <c r="C14309" s="3"/>
      <c r="E14309" s="2"/>
      <c r="H14309" s="40"/>
      <c r="I14309" s="10"/>
      <c r="J14309" s="9"/>
      <c r="K14309" s="53"/>
      <c r="L14309" s="54"/>
    </row>
    <row r="14310" spans="3:12">
      <c r="C14310" s="3"/>
      <c r="E14310" s="2"/>
      <c r="H14310" s="40"/>
      <c r="I14310" s="10"/>
      <c r="J14310" s="9"/>
      <c r="K14310" s="53"/>
      <c r="L14310" s="54"/>
    </row>
    <row r="14311" spans="3:12">
      <c r="C14311" s="3"/>
      <c r="E14311" s="2"/>
      <c r="H14311" s="40"/>
      <c r="I14311" s="10"/>
      <c r="J14311" s="9"/>
      <c r="K14311" s="53"/>
      <c r="L14311" s="54"/>
    </row>
    <row r="14312" spans="3:12">
      <c r="C14312" s="3"/>
      <c r="E14312" s="2"/>
      <c r="H14312" s="40"/>
      <c r="I14312" s="10"/>
      <c r="J14312" s="9"/>
      <c r="K14312" s="53"/>
      <c r="L14312" s="54"/>
    </row>
    <row r="14313" spans="3:12">
      <c r="C14313" s="3"/>
      <c r="E14313" s="2"/>
      <c r="H14313" s="40"/>
      <c r="I14313" s="10"/>
      <c r="J14313" s="9"/>
      <c r="K14313" s="53"/>
      <c r="L14313" s="54"/>
    </row>
    <row r="14314" spans="3:12">
      <c r="C14314" s="3"/>
      <c r="E14314" s="2"/>
      <c r="H14314" s="40"/>
      <c r="I14314" s="10"/>
      <c r="J14314" s="9"/>
      <c r="K14314" s="53"/>
      <c r="L14314" s="54"/>
    </row>
    <row r="14315" spans="3:12">
      <c r="C14315" s="3"/>
      <c r="E14315" s="2"/>
      <c r="H14315" s="40"/>
      <c r="I14315" s="10"/>
      <c r="J14315" s="9"/>
      <c r="K14315" s="53"/>
      <c r="L14315" s="54"/>
    </row>
    <row r="14316" spans="3:12">
      <c r="C14316" s="3"/>
      <c r="E14316" s="2"/>
      <c r="H14316" s="40"/>
      <c r="I14316" s="10"/>
      <c r="J14316" s="9"/>
      <c r="K14316" s="53"/>
      <c r="L14316" s="54"/>
    </row>
    <row r="14317" spans="3:12">
      <c r="C14317" s="3"/>
      <c r="E14317" s="2"/>
      <c r="H14317" s="40"/>
      <c r="I14317" s="10"/>
      <c r="J14317" s="9"/>
      <c r="K14317" s="53"/>
      <c r="L14317" s="54"/>
    </row>
    <row r="14318" spans="3:12">
      <c r="C14318" s="3"/>
      <c r="E14318" s="2"/>
      <c r="H14318" s="40"/>
      <c r="I14318" s="10"/>
      <c r="J14318" s="9"/>
      <c r="K14318" s="53"/>
      <c r="L14318" s="54"/>
    </row>
    <row r="14319" spans="3:12">
      <c r="C14319" s="3"/>
      <c r="E14319" s="2"/>
      <c r="H14319" s="40"/>
      <c r="I14319" s="10"/>
      <c r="J14319" s="9"/>
      <c r="K14319" s="53"/>
      <c r="L14319" s="54"/>
    </row>
    <row r="14320" spans="3:12">
      <c r="C14320" s="3"/>
      <c r="E14320" s="2"/>
      <c r="H14320" s="40"/>
      <c r="I14320" s="10"/>
      <c r="J14320" s="9"/>
      <c r="K14320" s="53"/>
      <c r="L14320" s="54"/>
    </row>
    <row r="14321" spans="3:12">
      <c r="C14321" s="3"/>
      <c r="E14321" s="2"/>
      <c r="H14321" s="40"/>
      <c r="I14321" s="10"/>
      <c r="J14321" s="9"/>
      <c r="K14321" s="53"/>
      <c r="L14321" s="54"/>
    </row>
    <row r="14322" spans="3:12">
      <c r="C14322" s="3"/>
      <c r="E14322" s="2"/>
      <c r="H14322" s="40"/>
      <c r="I14322" s="10"/>
      <c r="J14322" s="9"/>
      <c r="K14322" s="53"/>
      <c r="L14322" s="54"/>
    </row>
    <row r="14323" spans="3:12">
      <c r="C14323" s="3"/>
      <c r="E14323" s="2"/>
      <c r="H14323" s="40"/>
      <c r="I14323" s="10"/>
      <c r="J14323" s="9"/>
      <c r="K14323" s="53"/>
      <c r="L14323" s="54"/>
    </row>
    <row r="14324" spans="3:12">
      <c r="C14324" s="3"/>
      <c r="E14324" s="2"/>
      <c r="H14324" s="40"/>
      <c r="I14324" s="10"/>
      <c r="J14324" s="9"/>
      <c r="K14324" s="53"/>
      <c r="L14324" s="54"/>
    </row>
    <row r="14325" spans="3:12">
      <c r="C14325" s="3"/>
      <c r="E14325" s="2"/>
      <c r="H14325" s="40"/>
      <c r="I14325" s="10"/>
      <c r="J14325" s="9"/>
      <c r="K14325" s="53"/>
      <c r="L14325" s="54"/>
    </row>
    <row r="14326" spans="3:12">
      <c r="C14326" s="3"/>
      <c r="E14326" s="2"/>
      <c r="H14326" s="40"/>
      <c r="I14326" s="10"/>
      <c r="J14326" s="9"/>
      <c r="K14326" s="53"/>
      <c r="L14326" s="54"/>
    </row>
    <row r="14327" spans="3:12">
      <c r="C14327" s="3"/>
      <c r="E14327" s="2"/>
      <c r="H14327" s="40"/>
      <c r="I14327" s="10"/>
      <c r="J14327" s="9"/>
      <c r="K14327" s="53"/>
      <c r="L14327" s="54"/>
    </row>
    <row r="14328" spans="3:12">
      <c r="C14328" s="3"/>
      <c r="E14328" s="2"/>
      <c r="H14328" s="40"/>
      <c r="I14328" s="10"/>
      <c r="J14328" s="9"/>
      <c r="K14328" s="53"/>
      <c r="L14328" s="54"/>
    </row>
    <row r="14329" spans="3:12">
      <c r="C14329" s="3"/>
      <c r="E14329" s="2"/>
      <c r="H14329" s="40"/>
      <c r="I14329" s="10"/>
      <c r="J14329" s="9"/>
      <c r="K14329" s="53"/>
      <c r="L14329" s="54"/>
    </row>
    <row r="14330" spans="3:12">
      <c r="C14330" s="3"/>
      <c r="E14330" s="2"/>
      <c r="H14330" s="40"/>
      <c r="I14330" s="10"/>
      <c r="J14330" s="9"/>
      <c r="K14330" s="53"/>
      <c r="L14330" s="54"/>
    </row>
    <row r="14331" spans="3:12">
      <c r="C14331" s="3"/>
      <c r="E14331" s="2"/>
      <c r="H14331" s="40"/>
      <c r="I14331" s="10"/>
      <c r="J14331" s="9"/>
      <c r="K14331" s="53"/>
      <c r="L14331" s="54"/>
    </row>
    <row r="14332" spans="3:12">
      <c r="C14332" s="3"/>
      <c r="E14332" s="2"/>
      <c r="H14332" s="40"/>
      <c r="I14332" s="10"/>
      <c r="J14332" s="9"/>
      <c r="K14332" s="53"/>
      <c r="L14332" s="54"/>
    </row>
    <row r="14333" spans="3:12">
      <c r="C14333" s="3"/>
      <c r="E14333" s="2"/>
      <c r="H14333" s="40"/>
      <c r="I14333" s="10"/>
      <c r="J14333" s="9"/>
      <c r="K14333" s="53"/>
      <c r="L14333" s="54"/>
    </row>
    <row r="14334" spans="3:12">
      <c r="C14334" s="3"/>
      <c r="E14334" s="2"/>
      <c r="H14334" s="40"/>
      <c r="I14334" s="10"/>
      <c r="J14334" s="9"/>
      <c r="K14334" s="53"/>
      <c r="L14334" s="54"/>
    </row>
    <row r="14335" spans="3:12">
      <c r="C14335" s="3"/>
      <c r="E14335" s="2"/>
      <c r="H14335" s="40"/>
      <c r="I14335" s="10"/>
      <c r="J14335" s="9"/>
      <c r="K14335" s="53"/>
      <c r="L14335" s="54"/>
    </row>
    <row r="14336" spans="3:12">
      <c r="C14336" s="3"/>
      <c r="E14336" s="2"/>
      <c r="H14336" s="40"/>
      <c r="I14336" s="10"/>
      <c r="J14336" s="9"/>
      <c r="K14336" s="53"/>
      <c r="L14336" s="54"/>
    </row>
    <row r="14337" spans="3:12">
      <c r="C14337" s="3"/>
      <c r="E14337" s="2"/>
      <c r="H14337" s="40"/>
      <c r="I14337" s="10"/>
      <c r="J14337" s="9"/>
      <c r="K14337" s="53"/>
      <c r="L14337" s="54"/>
    </row>
    <row r="14338" spans="3:12">
      <c r="C14338" s="3"/>
      <c r="E14338" s="2"/>
      <c r="H14338" s="40"/>
      <c r="I14338" s="10"/>
      <c r="J14338" s="9"/>
      <c r="K14338" s="53"/>
      <c r="L14338" s="54"/>
    </row>
    <row r="14339" spans="3:12">
      <c r="C14339" s="3"/>
      <c r="E14339" s="2"/>
      <c r="H14339" s="40"/>
      <c r="I14339" s="10"/>
      <c r="J14339" s="9"/>
      <c r="K14339" s="53"/>
      <c r="L14339" s="54"/>
    </row>
    <row r="14340" spans="3:12">
      <c r="C14340" s="3"/>
      <c r="E14340" s="2"/>
      <c r="H14340" s="40"/>
      <c r="I14340" s="10"/>
      <c r="J14340" s="9"/>
      <c r="K14340" s="53"/>
      <c r="L14340" s="54"/>
    </row>
    <row r="14341" spans="3:12">
      <c r="C14341" s="3"/>
      <c r="E14341" s="2"/>
      <c r="H14341" s="40"/>
      <c r="I14341" s="10"/>
      <c r="J14341" s="9"/>
      <c r="K14341" s="53"/>
      <c r="L14341" s="54"/>
    </row>
    <row r="14342" spans="3:12">
      <c r="C14342" s="3"/>
      <c r="E14342" s="2"/>
      <c r="H14342" s="40"/>
      <c r="I14342" s="10"/>
      <c r="J14342" s="9"/>
      <c r="K14342" s="53"/>
      <c r="L14342" s="54"/>
    </row>
    <row r="14343" spans="3:12">
      <c r="C14343" s="3"/>
      <c r="E14343" s="2"/>
      <c r="H14343" s="40"/>
      <c r="I14343" s="10"/>
      <c r="J14343" s="9"/>
      <c r="K14343" s="53"/>
      <c r="L14343" s="54"/>
    </row>
    <row r="14344" spans="3:12">
      <c r="C14344" s="3"/>
      <c r="E14344" s="2"/>
      <c r="H14344" s="40"/>
      <c r="I14344" s="10"/>
      <c r="J14344" s="9"/>
      <c r="K14344" s="53"/>
      <c r="L14344" s="54"/>
    </row>
    <row r="14345" spans="3:12">
      <c r="C14345" s="3"/>
      <c r="E14345" s="2"/>
      <c r="H14345" s="40"/>
      <c r="I14345" s="10"/>
      <c r="J14345" s="9"/>
      <c r="K14345" s="53"/>
      <c r="L14345" s="54"/>
    </row>
    <row r="14346" spans="3:12">
      <c r="C14346" s="3"/>
      <c r="E14346" s="2"/>
      <c r="H14346" s="40"/>
      <c r="I14346" s="10"/>
      <c r="J14346" s="9"/>
      <c r="K14346" s="53"/>
      <c r="L14346" s="54"/>
    </row>
    <row r="14347" spans="3:12">
      <c r="C14347" s="3"/>
      <c r="E14347" s="2"/>
      <c r="H14347" s="40"/>
      <c r="I14347" s="10"/>
      <c r="J14347" s="9"/>
      <c r="K14347" s="53"/>
      <c r="L14347" s="54"/>
    </row>
    <row r="14348" spans="3:12">
      <c r="C14348" s="3"/>
      <c r="E14348" s="2"/>
      <c r="H14348" s="40"/>
      <c r="I14348" s="10"/>
      <c r="J14348" s="9"/>
      <c r="K14348" s="53"/>
      <c r="L14348" s="54"/>
    </row>
    <row r="14349" spans="3:12">
      <c r="C14349" s="3"/>
      <c r="E14349" s="2"/>
      <c r="H14349" s="40"/>
      <c r="I14349" s="10"/>
      <c r="J14349" s="9"/>
      <c r="K14349" s="53"/>
      <c r="L14349" s="54"/>
    </row>
    <row r="14350" spans="3:12">
      <c r="C14350" s="3"/>
      <c r="E14350" s="2"/>
      <c r="H14350" s="40"/>
      <c r="I14350" s="10"/>
      <c r="J14350" s="9"/>
      <c r="K14350" s="53"/>
      <c r="L14350" s="54"/>
    </row>
    <row r="14351" spans="3:12">
      <c r="C14351" s="3"/>
      <c r="E14351" s="2"/>
      <c r="H14351" s="40"/>
      <c r="I14351" s="10"/>
      <c r="J14351" s="9"/>
      <c r="K14351" s="53"/>
      <c r="L14351" s="54"/>
    </row>
    <row r="14352" spans="3:12">
      <c r="C14352" s="3"/>
      <c r="E14352" s="2"/>
      <c r="H14352" s="40"/>
      <c r="I14352" s="10"/>
      <c r="J14352" s="9"/>
      <c r="K14352" s="53"/>
      <c r="L14352" s="54"/>
    </row>
    <row r="14353" spans="3:12">
      <c r="C14353" s="3"/>
      <c r="E14353" s="2"/>
      <c r="H14353" s="40"/>
      <c r="I14353" s="10"/>
      <c r="J14353" s="9"/>
      <c r="K14353" s="53"/>
      <c r="L14353" s="54"/>
    </row>
    <row r="14354" spans="3:12">
      <c r="C14354" s="3"/>
      <c r="E14354" s="2"/>
      <c r="H14354" s="40"/>
      <c r="I14354" s="10"/>
      <c r="J14354" s="9"/>
      <c r="K14354" s="53"/>
      <c r="L14354" s="54"/>
    </row>
    <row r="14355" spans="3:12">
      <c r="C14355" s="3"/>
      <c r="E14355" s="2"/>
      <c r="H14355" s="40"/>
      <c r="I14355" s="10"/>
      <c r="J14355" s="9"/>
      <c r="K14355" s="53"/>
      <c r="L14355" s="54"/>
    </row>
    <row r="14356" spans="3:12">
      <c r="C14356" s="3"/>
      <c r="E14356" s="2"/>
      <c r="H14356" s="40"/>
      <c r="I14356" s="10"/>
      <c r="J14356" s="9"/>
      <c r="K14356" s="53"/>
      <c r="L14356" s="54"/>
    </row>
    <row r="14357" spans="3:12">
      <c r="C14357" s="3"/>
      <c r="E14357" s="2"/>
      <c r="H14357" s="40"/>
      <c r="I14357" s="10"/>
      <c r="J14357" s="9"/>
      <c r="K14357" s="53"/>
      <c r="L14357" s="54"/>
    </row>
    <row r="14358" spans="3:12">
      <c r="C14358" s="3"/>
      <c r="E14358" s="2"/>
      <c r="H14358" s="40"/>
      <c r="I14358" s="10"/>
      <c r="J14358" s="9"/>
      <c r="K14358" s="53"/>
      <c r="L14358" s="54"/>
    </row>
    <row r="14359" spans="3:12">
      <c r="C14359" s="3"/>
      <c r="E14359" s="2"/>
      <c r="H14359" s="40"/>
      <c r="I14359" s="10"/>
      <c r="J14359" s="9"/>
      <c r="K14359" s="53"/>
      <c r="L14359" s="54"/>
    </row>
    <row r="14360" spans="3:12">
      <c r="C14360" s="3"/>
      <c r="E14360" s="2"/>
      <c r="H14360" s="40"/>
      <c r="I14360" s="10"/>
      <c r="J14360" s="9"/>
      <c r="K14360" s="53"/>
      <c r="L14360" s="54"/>
    </row>
    <row r="14361" spans="3:12">
      <c r="C14361" s="3"/>
      <c r="E14361" s="2"/>
      <c r="H14361" s="40"/>
      <c r="I14361" s="10"/>
      <c r="J14361" s="9"/>
      <c r="K14361" s="53"/>
      <c r="L14361" s="54"/>
    </row>
    <row r="14362" spans="3:12">
      <c r="C14362" s="3"/>
      <c r="E14362" s="2"/>
      <c r="H14362" s="40"/>
      <c r="I14362" s="10"/>
      <c r="J14362" s="9"/>
      <c r="K14362" s="53"/>
      <c r="L14362" s="54"/>
    </row>
    <row r="14363" spans="3:12">
      <c r="C14363" s="3"/>
      <c r="E14363" s="2"/>
      <c r="H14363" s="40"/>
      <c r="I14363" s="10"/>
      <c r="J14363" s="9"/>
      <c r="K14363" s="53"/>
      <c r="L14363" s="54"/>
    </row>
    <row r="14364" spans="3:12">
      <c r="C14364" s="3"/>
      <c r="E14364" s="2"/>
      <c r="H14364" s="40"/>
      <c r="I14364" s="10"/>
      <c r="J14364" s="9"/>
      <c r="K14364" s="53"/>
      <c r="L14364" s="54"/>
    </row>
    <row r="14365" spans="3:12">
      <c r="C14365" s="3"/>
      <c r="E14365" s="2"/>
      <c r="H14365" s="40"/>
      <c r="I14365" s="10"/>
      <c r="J14365" s="9"/>
      <c r="K14365" s="53"/>
      <c r="L14365" s="54"/>
    </row>
    <row r="14366" spans="3:12">
      <c r="C14366" s="3"/>
      <c r="E14366" s="2"/>
      <c r="H14366" s="40"/>
      <c r="I14366" s="10"/>
      <c r="J14366" s="9"/>
      <c r="K14366" s="53"/>
      <c r="L14366" s="54"/>
    </row>
    <row r="14367" spans="3:12">
      <c r="C14367" s="3"/>
      <c r="E14367" s="2"/>
      <c r="H14367" s="40"/>
      <c r="I14367" s="10"/>
      <c r="J14367" s="9"/>
      <c r="K14367" s="53"/>
      <c r="L14367" s="54"/>
    </row>
    <row r="14368" spans="3:12">
      <c r="C14368" s="3"/>
      <c r="E14368" s="2"/>
      <c r="H14368" s="40"/>
      <c r="I14368" s="10"/>
      <c r="J14368" s="9"/>
      <c r="K14368" s="53"/>
      <c r="L14368" s="54"/>
    </row>
    <row r="14369" spans="3:12">
      <c r="C14369" s="3"/>
      <c r="E14369" s="2"/>
      <c r="H14369" s="40"/>
      <c r="I14369" s="10"/>
      <c r="J14369" s="9"/>
      <c r="K14369" s="53"/>
      <c r="L14369" s="54"/>
    </row>
    <row r="14370" spans="3:12">
      <c r="C14370" s="3"/>
      <c r="E14370" s="2"/>
      <c r="H14370" s="40"/>
      <c r="I14370" s="10"/>
      <c r="J14370" s="9"/>
      <c r="K14370" s="53"/>
      <c r="L14370" s="54"/>
    </row>
    <row r="14371" spans="3:12">
      <c r="C14371" s="3"/>
      <c r="E14371" s="2"/>
      <c r="H14371" s="40"/>
      <c r="I14371" s="10"/>
      <c r="J14371" s="9"/>
      <c r="K14371" s="53"/>
      <c r="L14371" s="54"/>
    </row>
    <row r="14372" spans="3:12">
      <c r="C14372" s="3"/>
      <c r="E14372" s="2"/>
      <c r="H14372" s="40"/>
      <c r="I14372" s="10"/>
      <c r="J14372" s="9"/>
      <c r="K14372" s="53"/>
      <c r="L14372" s="54"/>
    </row>
    <row r="14373" spans="3:12">
      <c r="C14373" s="3"/>
      <c r="E14373" s="2"/>
      <c r="H14373" s="40"/>
      <c r="I14373" s="10"/>
      <c r="J14373" s="9"/>
      <c r="K14373" s="53"/>
      <c r="L14373" s="54"/>
    </row>
    <row r="14374" spans="3:12">
      <c r="C14374" s="3"/>
      <c r="E14374" s="2"/>
      <c r="H14374" s="40"/>
      <c r="I14374" s="10"/>
      <c r="J14374" s="9"/>
      <c r="K14374" s="53"/>
      <c r="L14374" s="54"/>
    </row>
    <row r="14375" spans="3:12">
      <c r="C14375" s="3"/>
      <c r="E14375" s="2"/>
      <c r="H14375" s="40"/>
      <c r="I14375" s="10"/>
      <c r="J14375" s="9"/>
      <c r="K14375" s="53"/>
      <c r="L14375" s="54"/>
    </row>
    <row r="14376" spans="3:12">
      <c r="C14376" s="3"/>
      <c r="E14376" s="2"/>
      <c r="H14376" s="40"/>
      <c r="I14376" s="10"/>
      <c r="J14376" s="9"/>
      <c r="K14376" s="53"/>
      <c r="L14376" s="54"/>
    </row>
    <row r="14377" spans="3:12">
      <c r="C14377" s="3"/>
      <c r="E14377" s="2"/>
      <c r="H14377" s="40"/>
      <c r="I14377" s="10"/>
      <c r="J14377" s="9"/>
      <c r="K14377" s="53"/>
      <c r="L14377" s="54"/>
    </row>
    <row r="14378" spans="3:12">
      <c r="C14378" s="3"/>
      <c r="E14378" s="2"/>
      <c r="H14378" s="40"/>
      <c r="I14378" s="10"/>
      <c r="J14378" s="9"/>
      <c r="K14378" s="53"/>
      <c r="L14378" s="54"/>
    </row>
    <row r="14379" spans="3:12">
      <c r="C14379" s="3"/>
      <c r="E14379" s="2"/>
      <c r="H14379" s="40"/>
      <c r="I14379" s="10"/>
      <c r="J14379" s="9"/>
      <c r="K14379" s="53"/>
      <c r="L14379" s="54"/>
    </row>
    <row r="14380" spans="3:12">
      <c r="C14380" s="3"/>
      <c r="E14380" s="2"/>
      <c r="H14380" s="40"/>
      <c r="I14380" s="10"/>
      <c r="J14380" s="9"/>
      <c r="K14380" s="53"/>
      <c r="L14380" s="54"/>
    </row>
    <row r="14381" spans="3:12">
      <c r="C14381" s="3"/>
      <c r="E14381" s="2"/>
      <c r="H14381" s="40"/>
      <c r="I14381" s="10"/>
      <c r="J14381" s="9"/>
      <c r="K14381" s="53"/>
      <c r="L14381" s="54"/>
    </row>
    <row r="14382" spans="3:12">
      <c r="C14382" s="3"/>
      <c r="E14382" s="2"/>
      <c r="H14382" s="40"/>
      <c r="I14382" s="10"/>
      <c r="J14382" s="9"/>
      <c r="K14382" s="53"/>
      <c r="L14382" s="54"/>
    </row>
    <row r="14383" spans="3:12">
      <c r="C14383" s="3"/>
      <c r="E14383" s="2"/>
      <c r="H14383" s="40"/>
      <c r="I14383" s="10"/>
      <c r="J14383" s="9"/>
      <c r="K14383" s="53"/>
      <c r="L14383" s="54"/>
    </row>
    <row r="14384" spans="3:12">
      <c r="C14384" s="3"/>
      <c r="E14384" s="2"/>
      <c r="H14384" s="40"/>
      <c r="I14384" s="10"/>
      <c r="J14384" s="9"/>
      <c r="K14384" s="53"/>
      <c r="L14384" s="54"/>
    </row>
    <row r="14385" spans="3:12">
      <c r="C14385" s="3"/>
      <c r="E14385" s="2"/>
      <c r="H14385" s="40"/>
      <c r="I14385" s="10"/>
      <c r="J14385" s="9"/>
      <c r="K14385" s="53"/>
      <c r="L14385" s="54"/>
    </row>
    <row r="14386" spans="3:12">
      <c r="C14386" s="3"/>
      <c r="E14386" s="2"/>
      <c r="H14386" s="40"/>
      <c r="I14386" s="10"/>
      <c r="J14386" s="9"/>
      <c r="K14386" s="53"/>
      <c r="L14386" s="54"/>
    </row>
    <row r="14387" spans="3:12">
      <c r="C14387" s="3"/>
      <c r="E14387" s="2"/>
      <c r="H14387" s="40"/>
      <c r="I14387" s="10"/>
      <c r="J14387" s="9"/>
      <c r="K14387" s="53"/>
      <c r="L14387" s="54"/>
    </row>
    <row r="14388" spans="3:12">
      <c r="C14388" s="3"/>
      <c r="E14388" s="2"/>
      <c r="H14388" s="40"/>
      <c r="I14388" s="10"/>
      <c r="J14388" s="9"/>
      <c r="K14388" s="53"/>
      <c r="L14388" s="54"/>
    </row>
    <row r="14389" spans="3:12">
      <c r="C14389" s="3"/>
      <c r="E14389" s="2"/>
      <c r="H14389" s="40"/>
      <c r="I14389" s="10"/>
      <c r="J14389" s="9"/>
      <c r="K14389" s="53"/>
      <c r="L14389" s="54"/>
    </row>
    <row r="14390" spans="3:12">
      <c r="C14390" s="3"/>
      <c r="E14390" s="2"/>
      <c r="H14390" s="40"/>
      <c r="I14390" s="10"/>
      <c r="J14390" s="9"/>
      <c r="K14390" s="53"/>
      <c r="L14390" s="54"/>
    </row>
    <row r="14391" spans="3:12">
      <c r="C14391" s="3"/>
      <c r="E14391" s="2"/>
      <c r="H14391" s="40"/>
      <c r="I14391" s="10"/>
      <c r="J14391" s="9"/>
      <c r="K14391" s="53"/>
      <c r="L14391" s="54"/>
    </row>
    <row r="14392" spans="3:12">
      <c r="C14392" s="3"/>
      <c r="E14392" s="2"/>
      <c r="H14392" s="40"/>
      <c r="I14392" s="10"/>
      <c r="J14392" s="9"/>
      <c r="K14392" s="53"/>
      <c r="L14392" s="54"/>
    </row>
    <row r="14393" spans="3:12">
      <c r="C14393" s="3"/>
      <c r="E14393" s="2"/>
      <c r="H14393" s="40"/>
      <c r="I14393" s="10"/>
      <c r="J14393" s="9"/>
      <c r="K14393" s="53"/>
      <c r="L14393" s="54"/>
    </row>
    <row r="14394" spans="3:12">
      <c r="C14394" s="3"/>
      <c r="E14394" s="2"/>
      <c r="H14394" s="40"/>
      <c r="I14394" s="10"/>
      <c r="J14394" s="9"/>
      <c r="K14394" s="53"/>
      <c r="L14394" s="54"/>
    </row>
    <row r="14395" spans="3:12">
      <c r="C14395" s="3"/>
      <c r="E14395" s="2"/>
      <c r="H14395" s="40"/>
      <c r="I14395" s="10"/>
      <c r="J14395" s="9"/>
      <c r="K14395" s="53"/>
      <c r="L14395" s="54"/>
    </row>
    <row r="14396" spans="3:12">
      <c r="C14396" s="3"/>
      <c r="E14396" s="2"/>
      <c r="H14396" s="40"/>
      <c r="I14396" s="10"/>
      <c r="J14396" s="9"/>
      <c r="K14396" s="53"/>
      <c r="L14396" s="54"/>
    </row>
    <row r="14397" spans="3:12">
      <c r="C14397" s="3"/>
      <c r="E14397" s="2"/>
      <c r="H14397" s="40"/>
      <c r="I14397" s="10"/>
      <c r="J14397" s="9"/>
      <c r="K14397" s="53"/>
      <c r="L14397" s="54"/>
    </row>
    <row r="14398" spans="3:12">
      <c r="C14398" s="3"/>
      <c r="E14398" s="2"/>
      <c r="H14398" s="40"/>
      <c r="I14398" s="10"/>
      <c r="J14398" s="9"/>
      <c r="K14398" s="53"/>
      <c r="L14398" s="54"/>
    </row>
    <row r="14399" spans="3:12">
      <c r="C14399" s="3"/>
      <c r="E14399" s="2"/>
      <c r="H14399" s="40"/>
      <c r="I14399" s="10"/>
      <c r="J14399" s="9"/>
      <c r="K14399" s="53"/>
      <c r="L14399" s="54"/>
    </row>
    <row r="14400" spans="3:12">
      <c r="C14400" s="3"/>
      <c r="E14400" s="2"/>
      <c r="H14400" s="40"/>
      <c r="I14400" s="10"/>
      <c r="J14400" s="9"/>
      <c r="K14400" s="53"/>
      <c r="L14400" s="54"/>
    </row>
    <row r="14401" spans="3:12">
      <c r="C14401" s="3"/>
      <c r="E14401" s="2"/>
      <c r="H14401" s="40"/>
      <c r="I14401" s="10"/>
      <c r="J14401" s="9"/>
      <c r="K14401" s="53"/>
      <c r="L14401" s="54"/>
    </row>
    <row r="14402" spans="3:12">
      <c r="C14402" s="3"/>
      <c r="E14402" s="2"/>
      <c r="H14402" s="40"/>
      <c r="I14402" s="10"/>
      <c r="J14402" s="9"/>
      <c r="K14402" s="53"/>
      <c r="L14402" s="54"/>
    </row>
    <row r="14403" spans="3:12">
      <c r="C14403" s="3"/>
      <c r="E14403" s="2"/>
      <c r="H14403" s="40"/>
      <c r="I14403" s="10"/>
      <c r="J14403" s="9"/>
      <c r="K14403" s="53"/>
      <c r="L14403" s="54"/>
    </row>
    <row r="14404" spans="3:12">
      <c r="C14404" s="3"/>
      <c r="E14404" s="2"/>
      <c r="H14404" s="40"/>
      <c r="I14404" s="10"/>
      <c r="J14404" s="9"/>
      <c r="K14404" s="53"/>
      <c r="L14404" s="54"/>
    </row>
    <row r="14405" spans="3:12">
      <c r="C14405" s="3"/>
      <c r="E14405" s="2"/>
      <c r="H14405" s="40"/>
      <c r="I14405" s="10"/>
      <c r="J14405" s="9"/>
      <c r="K14405" s="53"/>
      <c r="L14405" s="54"/>
    </row>
    <row r="14406" spans="3:12">
      <c r="C14406" s="3"/>
      <c r="E14406" s="2"/>
      <c r="H14406" s="40"/>
      <c r="I14406" s="10"/>
      <c r="J14406" s="9"/>
      <c r="K14406" s="53"/>
      <c r="L14406" s="54"/>
    </row>
    <row r="14407" spans="3:12">
      <c r="C14407" s="3"/>
      <c r="E14407" s="2"/>
      <c r="H14407" s="40"/>
      <c r="I14407" s="10"/>
      <c r="J14407" s="9"/>
      <c r="K14407" s="53"/>
      <c r="L14407" s="54"/>
    </row>
    <row r="14408" spans="3:12">
      <c r="C14408" s="3"/>
      <c r="E14408" s="2"/>
      <c r="H14408" s="40"/>
      <c r="I14408" s="10"/>
      <c r="J14408" s="9"/>
      <c r="K14408" s="53"/>
      <c r="L14408" s="54"/>
    </row>
    <row r="14409" spans="3:12">
      <c r="C14409" s="3"/>
      <c r="E14409" s="2"/>
      <c r="H14409" s="40"/>
      <c r="I14409" s="10"/>
      <c r="J14409" s="9"/>
      <c r="K14409" s="53"/>
      <c r="L14409" s="54"/>
    </row>
    <row r="14410" spans="3:12">
      <c r="C14410" s="3"/>
      <c r="E14410" s="2"/>
      <c r="H14410" s="40"/>
      <c r="I14410" s="10"/>
      <c r="J14410" s="9"/>
      <c r="K14410" s="53"/>
      <c r="L14410" s="54"/>
    </row>
    <row r="14411" spans="3:12">
      <c r="C14411" s="3"/>
      <c r="E14411" s="2"/>
      <c r="H14411" s="40"/>
      <c r="I14411" s="10"/>
      <c r="J14411" s="9"/>
      <c r="K14411" s="53"/>
      <c r="L14411" s="54"/>
    </row>
    <row r="14412" spans="3:12">
      <c r="C14412" s="3"/>
      <c r="E14412" s="2"/>
      <c r="H14412" s="40"/>
      <c r="I14412" s="10"/>
      <c r="J14412" s="9"/>
      <c r="K14412" s="53"/>
      <c r="L14412" s="54"/>
    </row>
    <row r="14413" spans="3:12">
      <c r="C14413" s="3"/>
      <c r="E14413" s="2"/>
      <c r="H14413" s="40"/>
      <c r="I14413" s="10"/>
      <c r="J14413" s="9"/>
      <c r="K14413" s="53"/>
      <c r="L14413" s="54"/>
    </row>
    <row r="14414" spans="3:12">
      <c r="C14414" s="3"/>
      <c r="E14414" s="2"/>
      <c r="H14414" s="40"/>
      <c r="I14414" s="10"/>
      <c r="J14414" s="9"/>
      <c r="K14414" s="53"/>
      <c r="L14414" s="54"/>
    </row>
    <row r="14415" spans="3:12">
      <c r="C14415" s="3"/>
      <c r="E14415" s="2"/>
      <c r="H14415" s="40"/>
      <c r="I14415" s="10"/>
      <c r="J14415" s="9"/>
      <c r="K14415" s="53"/>
      <c r="L14415" s="54"/>
    </row>
    <row r="14416" spans="3:12">
      <c r="C14416" s="3"/>
      <c r="E14416" s="2"/>
      <c r="H14416" s="40"/>
      <c r="I14416" s="10"/>
      <c r="J14416" s="9"/>
      <c r="K14416" s="53"/>
      <c r="L14416" s="54"/>
    </row>
    <row r="14417" spans="3:12">
      <c r="C14417" s="3"/>
      <c r="E14417" s="2"/>
      <c r="H14417" s="40"/>
      <c r="I14417" s="10"/>
      <c r="J14417" s="9"/>
      <c r="K14417" s="53"/>
      <c r="L14417" s="54"/>
    </row>
    <row r="14418" spans="3:12">
      <c r="C14418" s="3"/>
      <c r="E14418" s="2"/>
      <c r="H14418" s="40"/>
      <c r="I14418" s="10"/>
      <c r="J14418" s="9"/>
      <c r="K14418" s="53"/>
      <c r="L14418" s="54"/>
    </row>
    <row r="14419" spans="3:12">
      <c r="C14419" s="3"/>
      <c r="E14419" s="2"/>
      <c r="H14419" s="40"/>
      <c r="I14419" s="10"/>
      <c r="J14419" s="9"/>
      <c r="K14419" s="53"/>
      <c r="L14419" s="54"/>
    </row>
    <row r="14420" spans="3:12">
      <c r="C14420" s="3"/>
      <c r="E14420" s="2"/>
      <c r="H14420" s="40"/>
      <c r="I14420" s="10"/>
      <c r="J14420" s="9"/>
      <c r="K14420" s="53"/>
      <c r="L14420" s="54"/>
    </row>
    <row r="14421" spans="3:12">
      <c r="C14421" s="3"/>
      <c r="E14421" s="2"/>
      <c r="H14421" s="40"/>
      <c r="I14421" s="10"/>
      <c r="J14421" s="9"/>
      <c r="K14421" s="53"/>
      <c r="L14421" s="54"/>
    </row>
    <row r="14422" spans="3:12">
      <c r="C14422" s="3"/>
      <c r="E14422" s="2"/>
      <c r="H14422" s="40"/>
      <c r="I14422" s="10"/>
      <c r="J14422" s="9"/>
      <c r="K14422" s="53"/>
      <c r="L14422" s="54"/>
    </row>
    <row r="14423" spans="3:12">
      <c r="C14423" s="3"/>
      <c r="E14423" s="2"/>
      <c r="H14423" s="40"/>
      <c r="I14423" s="10"/>
      <c r="J14423" s="9"/>
      <c r="K14423" s="53"/>
      <c r="L14423" s="54"/>
    </row>
    <row r="14424" spans="3:12">
      <c r="C14424" s="3"/>
      <c r="E14424" s="2"/>
      <c r="H14424" s="40"/>
      <c r="I14424" s="10"/>
      <c r="J14424" s="9"/>
      <c r="K14424" s="53"/>
      <c r="L14424" s="54"/>
    </row>
    <row r="14425" spans="3:12">
      <c r="C14425" s="3"/>
      <c r="E14425" s="2"/>
      <c r="H14425" s="40"/>
      <c r="I14425" s="10"/>
      <c r="J14425" s="9"/>
      <c r="K14425" s="53"/>
      <c r="L14425" s="54"/>
    </row>
    <row r="14426" spans="3:12">
      <c r="C14426" s="3"/>
      <c r="E14426" s="2"/>
      <c r="H14426" s="40"/>
      <c r="I14426" s="10"/>
      <c r="J14426" s="9"/>
      <c r="K14426" s="53"/>
      <c r="L14426" s="54"/>
    </row>
    <row r="14427" spans="3:12">
      <c r="C14427" s="3"/>
      <c r="E14427" s="2"/>
      <c r="H14427" s="40"/>
      <c r="I14427" s="10"/>
      <c r="J14427" s="9"/>
      <c r="K14427" s="53"/>
      <c r="L14427" s="54"/>
    </row>
    <row r="14428" spans="3:12">
      <c r="C14428" s="3"/>
      <c r="E14428" s="2"/>
      <c r="H14428" s="40"/>
      <c r="I14428" s="10"/>
      <c r="J14428" s="9"/>
      <c r="K14428" s="53"/>
      <c r="L14428" s="54"/>
    </row>
    <row r="14429" spans="3:12">
      <c r="C14429" s="3"/>
      <c r="E14429" s="2"/>
      <c r="H14429" s="40"/>
      <c r="I14429" s="10"/>
      <c r="J14429" s="9"/>
      <c r="K14429" s="53"/>
      <c r="L14429" s="54"/>
    </row>
    <row r="14430" spans="3:12">
      <c r="C14430" s="3"/>
      <c r="E14430" s="2"/>
      <c r="H14430" s="40"/>
      <c r="I14430" s="10"/>
      <c r="J14430" s="9"/>
      <c r="K14430" s="53"/>
      <c r="L14430" s="54"/>
    </row>
    <row r="14431" spans="3:12">
      <c r="C14431" s="3"/>
      <c r="E14431" s="2"/>
      <c r="H14431" s="40"/>
      <c r="I14431" s="10"/>
      <c r="J14431" s="9"/>
      <c r="K14431" s="53"/>
      <c r="L14431" s="54"/>
    </row>
    <row r="14432" spans="3:12">
      <c r="C14432" s="3"/>
      <c r="E14432" s="2"/>
      <c r="H14432" s="40"/>
      <c r="I14432" s="10"/>
      <c r="J14432" s="9"/>
      <c r="K14432" s="53"/>
      <c r="L14432" s="54"/>
    </row>
    <row r="14433" spans="3:12">
      <c r="C14433" s="3"/>
      <c r="E14433" s="2"/>
      <c r="H14433" s="40"/>
      <c r="I14433" s="10"/>
      <c r="J14433" s="9"/>
      <c r="K14433" s="53"/>
      <c r="L14433" s="54"/>
    </row>
    <row r="14434" spans="3:12">
      <c r="C14434" s="3"/>
      <c r="E14434" s="2"/>
      <c r="H14434" s="40"/>
      <c r="I14434" s="10"/>
      <c r="J14434" s="9"/>
      <c r="K14434" s="53"/>
      <c r="L14434" s="54"/>
    </row>
    <row r="14435" spans="3:12">
      <c r="C14435" s="3"/>
      <c r="E14435" s="2"/>
      <c r="H14435" s="40"/>
      <c r="I14435" s="10"/>
      <c r="J14435" s="9"/>
      <c r="K14435" s="53"/>
      <c r="L14435" s="54"/>
    </row>
    <row r="14436" spans="3:12">
      <c r="C14436" s="3"/>
      <c r="E14436" s="2"/>
      <c r="H14436" s="40"/>
      <c r="I14436" s="10"/>
      <c r="J14436" s="9"/>
      <c r="K14436" s="53"/>
      <c r="L14436" s="54"/>
    </row>
    <row r="14437" spans="3:12">
      <c r="C14437" s="3"/>
      <c r="E14437" s="2"/>
      <c r="H14437" s="40"/>
      <c r="I14437" s="10"/>
      <c r="J14437" s="9"/>
      <c r="K14437" s="53"/>
      <c r="L14437" s="54"/>
    </row>
    <row r="14438" spans="3:12">
      <c r="C14438" s="3"/>
      <c r="E14438" s="2"/>
      <c r="H14438" s="40"/>
      <c r="I14438" s="10"/>
      <c r="J14438" s="9"/>
      <c r="K14438" s="53"/>
      <c r="L14438" s="54"/>
    </row>
    <row r="14439" spans="3:12">
      <c r="C14439" s="3"/>
      <c r="E14439" s="2"/>
      <c r="H14439" s="40"/>
      <c r="I14439" s="10"/>
      <c r="J14439" s="9"/>
      <c r="K14439" s="53"/>
      <c r="L14439" s="54"/>
    </row>
    <row r="14440" spans="3:12">
      <c r="C14440" s="3"/>
      <c r="E14440" s="2"/>
      <c r="H14440" s="40"/>
      <c r="I14440" s="10"/>
      <c r="J14440" s="9"/>
      <c r="K14440" s="53"/>
      <c r="L14440" s="54"/>
    </row>
    <row r="14441" spans="3:12">
      <c r="C14441" s="3"/>
      <c r="E14441" s="2"/>
      <c r="H14441" s="40"/>
      <c r="I14441" s="10"/>
      <c r="J14441" s="9"/>
      <c r="K14441" s="53"/>
      <c r="L14441" s="54"/>
    </row>
    <row r="14442" spans="3:12">
      <c r="C14442" s="3"/>
      <c r="E14442" s="2"/>
      <c r="H14442" s="40"/>
      <c r="I14442" s="10"/>
      <c r="J14442" s="9"/>
      <c r="K14442" s="53"/>
      <c r="L14442" s="54"/>
    </row>
    <row r="14443" spans="3:12">
      <c r="C14443" s="3"/>
      <c r="E14443" s="2"/>
      <c r="H14443" s="40"/>
      <c r="I14443" s="10"/>
      <c r="J14443" s="9"/>
      <c r="K14443" s="53"/>
      <c r="L14443" s="54"/>
    </row>
    <row r="14444" spans="3:12">
      <c r="C14444" s="3"/>
      <c r="E14444" s="2"/>
      <c r="H14444" s="40"/>
      <c r="I14444" s="10"/>
      <c r="J14444" s="9"/>
      <c r="K14444" s="53"/>
      <c r="L14444" s="54"/>
    </row>
    <row r="14445" spans="3:12">
      <c r="C14445" s="3"/>
      <c r="E14445" s="2"/>
      <c r="H14445" s="40"/>
      <c r="I14445" s="10"/>
      <c r="J14445" s="9"/>
      <c r="K14445" s="53"/>
      <c r="L14445" s="54"/>
    </row>
    <row r="14446" spans="3:12">
      <c r="C14446" s="3"/>
      <c r="E14446" s="2"/>
      <c r="H14446" s="40"/>
      <c r="I14446" s="10"/>
      <c r="J14446" s="9"/>
      <c r="K14446" s="53"/>
      <c r="L14446" s="54"/>
    </row>
    <row r="14447" spans="3:12">
      <c r="C14447" s="3"/>
      <c r="E14447" s="2"/>
      <c r="H14447" s="40"/>
      <c r="I14447" s="10"/>
      <c r="J14447" s="9"/>
      <c r="K14447" s="53"/>
      <c r="L14447" s="54"/>
    </row>
    <row r="14448" spans="3:12">
      <c r="C14448" s="3"/>
      <c r="E14448" s="2"/>
      <c r="H14448" s="40"/>
      <c r="I14448" s="10"/>
      <c r="J14448" s="9"/>
      <c r="K14448" s="53"/>
      <c r="L14448" s="54"/>
    </row>
    <row r="14449" spans="3:12">
      <c r="C14449" s="3"/>
      <c r="E14449" s="2"/>
      <c r="H14449" s="40"/>
      <c r="I14449" s="10"/>
      <c r="J14449" s="9"/>
      <c r="K14449" s="53"/>
      <c r="L14449" s="54"/>
    </row>
    <row r="14450" spans="3:12">
      <c r="C14450" s="3"/>
      <c r="E14450" s="2"/>
      <c r="H14450" s="40"/>
      <c r="I14450" s="10"/>
      <c r="J14450" s="9"/>
      <c r="K14450" s="53"/>
      <c r="L14450" s="54"/>
    </row>
    <row r="14451" spans="3:12">
      <c r="C14451" s="3"/>
      <c r="E14451" s="2"/>
      <c r="H14451" s="40"/>
      <c r="I14451" s="10"/>
      <c r="J14451" s="9"/>
      <c r="K14451" s="53"/>
      <c r="L14451" s="54"/>
    </row>
    <row r="14452" spans="3:12">
      <c r="C14452" s="3"/>
      <c r="E14452" s="2"/>
      <c r="H14452" s="40"/>
      <c r="I14452" s="10"/>
      <c r="J14452" s="9"/>
      <c r="K14452" s="53"/>
      <c r="L14452" s="54"/>
    </row>
    <row r="14453" spans="3:12">
      <c r="C14453" s="3"/>
      <c r="E14453" s="2"/>
      <c r="H14453" s="40"/>
      <c r="I14453" s="10"/>
      <c r="J14453" s="9"/>
      <c r="K14453" s="53"/>
      <c r="L14453" s="54"/>
    </row>
    <row r="14454" spans="3:12">
      <c r="C14454" s="3"/>
      <c r="E14454" s="2"/>
      <c r="H14454" s="40"/>
      <c r="I14454" s="10"/>
      <c r="J14454" s="9"/>
      <c r="K14454" s="53"/>
      <c r="L14454" s="54"/>
    </row>
    <row r="14455" spans="3:12">
      <c r="C14455" s="3"/>
      <c r="E14455" s="2"/>
      <c r="H14455" s="40"/>
      <c r="I14455" s="10"/>
      <c r="J14455" s="9"/>
      <c r="K14455" s="53"/>
      <c r="L14455" s="54"/>
    </row>
    <row r="14456" spans="3:12">
      <c r="C14456" s="3"/>
      <c r="E14456" s="2"/>
      <c r="H14456" s="40"/>
      <c r="I14456" s="10"/>
      <c r="J14456" s="9"/>
      <c r="K14456" s="53"/>
      <c r="L14456" s="54"/>
    </row>
    <row r="14457" spans="3:12">
      <c r="C14457" s="3"/>
      <c r="E14457" s="2"/>
      <c r="H14457" s="40"/>
      <c r="I14457" s="10"/>
      <c r="J14457" s="9"/>
      <c r="K14457" s="53"/>
      <c r="L14457" s="54"/>
    </row>
    <row r="14458" spans="3:12">
      <c r="C14458" s="3"/>
      <c r="E14458" s="2"/>
      <c r="H14458" s="40"/>
      <c r="I14458" s="10"/>
      <c r="J14458" s="9"/>
      <c r="K14458" s="53"/>
      <c r="L14458" s="54"/>
    </row>
    <row r="14459" spans="3:12">
      <c r="C14459" s="3"/>
      <c r="E14459" s="2"/>
      <c r="H14459" s="40"/>
      <c r="I14459" s="10"/>
      <c r="J14459" s="9"/>
      <c r="K14459" s="53"/>
      <c r="L14459" s="54"/>
    </row>
    <row r="14460" spans="3:12">
      <c r="C14460" s="3"/>
      <c r="E14460" s="2"/>
      <c r="H14460" s="40"/>
      <c r="I14460" s="10"/>
      <c r="J14460" s="9"/>
      <c r="K14460" s="53"/>
      <c r="L14460" s="54"/>
    </row>
    <row r="14461" spans="3:12">
      <c r="C14461" s="3"/>
      <c r="E14461" s="2"/>
      <c r="H14461" s="40"/>
      <c r="I14461" s="10"/>
      <c r="J14461" s="9"/>
      <c r="K14461" s="53"/>
      <c r="L14461" s="54"/>
    </row>
    <row r="14462" spans="3:12">
      <c r="C14462" s="3"/>
      <c r="E14462" s="2"/>
      <c r="H14462" s="40"/>
      <c r="I14462" s="10"/>
      <c r="J14462" s="9"/>
      <c r="K14462" s="53"/>
      <c r="L14462" s="54"/>
    </row>
    <row r="14463" spans="3:12">
      <c r="C14463" s="3"/>
      <c r="E14463" s="2"/>
      <c r="H14463" s="40"/>
      <c r="I14463" s="10"/>
      <c r="J14463" s="9"/>
      <c r="K14463" s="53"/>
      <c r="L14463" s="54"/>
    </row>
    <row r="14464" spans="3:12">
      <c r="C14464" s="3"/>
      <c r="E14464" s="2"/>
      <c r="H14464" s="40"/>
      <c r="I14464" s="10"/>
      <c r="J14464" s="9"/>
      <c r="K14464" s="53"/>
      <c r="L14464" s="54"/>
    </row>
    <row r="14465" spans="3:12">
      <c r="C14465" s="3"/>
      <c r="E14465" s="2"/>
      <c r="H14465" s="40"/>
      <c r="I14465" s="10"/>
      <c r="J14465" s="9"/>
      <c r="K14465" s="53"/>
      <c r="L14465" s="54"/>
    </row>
    <row r="14466" spans="3:12">
      <c r="C14466" s="3"/>
      <c r="E14466" s="2"/>
      <c r="H14466" s="40"/>
      <c r="I14466" s="10"/>
      <c r="J14466" s="9"/>
      <c r="K14466" s="53"/>
      <c r="L14466" s="54"/>
    </row>
    <row r="14467" spans="3:12">
      <c r="C14467" s="3"/>
      <c r="E14467" s="2"/>
      <c r="H14467" s="40"/>
      <c r="I14467" s="10"/>
      <c r="J14467" s="9"/>
      <c r="K14467" s="53"/>
      <c r="L14467" s="54"/>
    </row>
    <row r="14468" spans="3:12">
      <c r="C14468" s="3"/>
      <c r="E14468" s="2"/>
      <c r="H14468" s="40"/>
      <c r="I14468" s="10"/>
      <c r="J14468" s="9"/>
      <c r="K14468" s="53"/>
      <c r="L14468" s="54"/>
    </row>
    <row r="14469" spans="3:12">
      <c r="C14469" s="3"/>
      <c r="E14469" s="2"/>
      <c r="H14469" s="40"/>
      <c r="I14469" s="10"/>
      <c r="J14469" s="9"/>
      <c r="K14469" s="53"/>
      <c r="L14469" s="54"/>
    </row>
    <row r="14470" spans="3:12">
      <c r="C14470" s="3"/>
      <c r="E14470" s="2"/>
      <c r="H14470" s="40"/>
      <c r="I14470" s="10"/>
      <c r="J14470" s="9"/>
      <c r="K14470" s="53"/>
      <c r="L14470" s="54"/>
    </row>
    <row r="14471" spans="3:12">
      <c r="C14471" s="3"/>
      <c r="E14471" s="2"/>
      <c r="H14471" s="40"/>
      <c r="I14471" s="10"/>
      <c r="J14471" s="9"/>
      <c r="K14471" s="53"/>
      <c r="L14471" s="54"/>
    </row>
    <row r="14472" spans="3:12">
      <c r="C14472" s="3"/>
      <c r="E14472" s="2"/>
      <c r="H14472" s="40"/>
      <c r="I14472" s="10"/>
      <c r="J14472" s="9"/>
      <c r="K14472" s="53"/>
      <c r="L14472" s="54"/>
    </row>
    <row r="14473" spans="3:12">
      <c r="C14473" s="3"/>
      <c r="E14473" s="2"/>
      <c r="H14473" s="40"/>
      <c r="I14473" s="10"/>
      <c r="J14473" s="9"/>
      <c r="K14473" s="53"/>
      <c r="L14473" s="54"/>
    </row>
    <row r="14474" spans="3:12">
      <c r="C14474" s="3"/>
      <c r="E14474" s="2"/>
      <c r="H14474" s="40"/>
      <c r="I14474" s="10"/>
      <c r="J14474" s="9"/>
      <c r="K14474" s="53"/>
      <c r="L14474" s="54"/>
    </row>
    <row r="14475" spans="3:12">
      <c r="C14475" s="3"/>
      <c r="E14475" s="2"/>
      <c r="H14475" s="40"/>
      <c r="I14475" s="10"/>
      <c r="J14475" s="9"/>
      <c r="K14475" s="53"/>
      <c r="L14475" s="54"/>
    </row>
    <row r="14476" spans="3:12">
      <c r="C14476" s="3"/>
      <c r="E14476" s="2"/>
      <c r="H14476" s="40"/>
      <c r="I14476" s="10"/>
      <c r="J14476" s="9"/>
      <c r="K14476" s="53"/>
      <c r="L14476" s="54"/>
    </row>
    <row r="14477" spans="3:12">
      <c r="C14477" s="3"/>
      <c r="E14477" s="2"/>
      <c r="H14477" s="40"/>
      <c r="I14477" s="10"/>
      <c r="J14477" s="9"/>
      <c r="K14477" s="53"/>
      <c r="L14477" s="54"/>
    </row>
    <row r="14478" spans="3:12">
      <c r="C14478" s="3"/>
      <c r="E14478" s="2"/>
      <c r="H14478" s="40"/>
      <c r="I14478" s="10"/>
      <c r="J14478" s="9"/>
      <c r="K14478" s="53"/>
      <c r="L14478" s="54"/>
    </row>
    <row r="14479" spans="3:12">
      <c r="C14479" s="3"/>
      <c r="E14479" s="2"/>
      <c r="H14479" s="40"/>
      <c r="I14479" s="10"/>
      <c r="J14479" s="9"/>
      <c r="K14479" s="53"/>
      <c r="L14479" s="54"/>
    </row>
    <row r="14480" spans="3:12">
      <c r="C14480" s="3"/>
      <c r="E14480" s="2"/>
      <c r="H14480" s="40"/>
      <c r="I14480" s="10"/>
      <c r="J14480" s="9"/>
      <c r="K14480" s="53"/>
      <c r="L14480" s="54"/>
    </row>
    <row r="14481" spans="3:12">
      <c r="C14481" s="3"/>
      <c r="E14481" s="2"/>
      <c r="H14481" s="40"/>
      <c r="I14481" s="10"/>
      <c r="J14481" s="9"/>
      <c r="K14481" s="53"/>
      <c r="L14481" s="54"/>
    </row>
    <row r="14482" spans="3:12">
      <c r="C14482" s="3"/>
      <c r="E14482" s="2"/>
      <c r="H14482" s="40"/>
      <c r="I14482" s="10"/>
      <c r="J14482" s="9"/>
      <c r="K14482" s="53"/>
      <c r="L14482" s="54"/>
    </row>
    <row r="14483" spans="3:12">
      <c r="C14483" s="3"/>
      <c r="E14483" s="2"/>
      <c r="H14483" s="40"/>
      <c r="I14483" s="10"/>
      <c r="J14483" s="9"/>
      <c r="K14483" s="53"/>
      <c r="L14483" s="54"/>
    </row>
    <row r="14484" spans="3:12">
      <c r="C14484" s="3"/>
      <c r="E14484" s="2"/>
      <c r="H14484" s="40"/>
      <c r="I14484" s="10"/>
      <c r="J14484" s="9"/>
      <c r="K14484" s="53"/>
      <c r="L14484" s="54"/>
    </row>
    <row r="14485" spans="3:12">
      <c r="C14485" s="3"/>
      <c r="E14485" s="2"/>
      <c r="H14485" s="40"/>
      <c r="I14485" s="10"/>
      <c r="J14485" s="9"/>
      <c r="K14485" s="53"/>
      <c r="L14485" s="54"/>
    </row>
    <row r="14486" spans="3:12">
      <c r="C14486" s="3"/>
      <c r="E14486" s="2"/>
      <c r="H14486" s="40"/>
      <c r="I14486" s="10"/>
      <c r="J14486" s="9"/>
      <c r="K14486" s="53"/>
      <c r="L14486" s="54"/>
    </row>
    <row r="14487" spans="3:12">
      <c r="C14487" s="3"/>
      <c r="E14487" s="2"/>
      <c r="H14487" s="40"/>
      <c r="I14487" s="10"/>
      <c r="J14487" s="9"/>
      <c r="K14487" s="53"/>
      <c r="L14487" s="54"/>
    </row>
    <row r="14488" spans="3:12">
      <c r="C14488" s="3"/>
      <c r="E14488" s="2"/>
      <c r="H14488" s="40"/>
      <c r="I14488" s="10"/>
      <c r="J14488" s="9"/>
      <c r="K14488" s="53"/>
      <c r="L14488" s="54"/>
    </row>
    <row r="14489" spans="3:12">
      <c r="C14489" s="3"/>
      <c r="E14489" s="2"/>
      <c r="H14489" s="40"/>
      <c r="I14489" s="10"/>
      <c r="J14489" s="9"/>
      <c r="K14489" s="53"/>
      <c r="L14489" s="54"/>
    </row>
    <row r="14490" spans="3:12">
      <c r="C14490" s="3"/>
      <c r="E14490" s="2"/>
      <c r="H14490" s="40"/>
      <c r="I14490" s="10"/>
      <c r="J14490" s="9"/>
      <c r="K14490" s="53"/>
      <c r="L14490" s="54"/>
    </row>
    <row r="14491" spans="3:12">
      <c r="C14491" s="3"/>
      <c r="E14491" s="2"/>
      <c r="H14491" s="40"/>
      <c r="I14491" s="10"/>
      <c r="J14491" s="9"/>
      <c r="K14491" s="53"/>
      <c r="L14491" s="54"/>
    </row>
    <row r="14492" spans="3:12">
      <c r="C14492" s="3"/>
      <c r="E14492" s="2"/>
      <c r="H14492" s="40"/>
      <c r="I14492" s="10"/>
      <c r="J14492" s="9"/>
      <c r="K14492" s="53"/>
      <c r="L14492" s="54"/>
    </row>
    <row r="14493" spans="3:12">
      <c r="C14493" s="3"/>
      <c r="E14493" s="2"/>
      <c r="H14493" s="40"/>
      <c r="I14493" s="10"/>
      <c r="J14493" s="9"/>
      <c r="K14493" s="53"/>
      <c r="L14493" s="54"/>
    </row>
    <row r="14494" spans="3:12">
      <c r="C14494" s="3"/>
      <c r="E14494" s="2"/>
      <c r="H14494" s="40"/>
      <c r="I14494" s="10"/>
      <c r="J14494" s="9"/>
      <c r="K14494" s="53"/>
      <c r="L14494" s="54"/>
    </row>
    <row r="14495" spans="3:12">
      <c r="C14495" s="3"/>
      <c r="E14495" s="2"/>
      <c r="H14495" s="40"/>
      <c r="I14495" s="10"/>
      <c r="J14495" s="9"/>
      <c r="K14495" s="53"/>
      <c r="L14495" s="54"/>
    </row>
    <row r="14496" spans="3:12">
      <c r="C14496" s="3"/>
      <c r="E14496" s="2"/>
      <c r="H14496" s="40"/>
      <c r="I14496" s="10"/>
      <c r="J14496" s="9"/>
      <c r="K14496" s="53"/>
      <c r="L14496" s="54"/>
    </row>
    <row r="14497" spans="3:12">
      <c r="C14497" s="3"/>
      <c r="E14497" s="2"/>
      <c r="H14497" s="40"/>
      <c r="I14497" s="10"/>
      <c r="J14497" s="9"/>
      <c r="K14497" s="53"/>
      <c r="L14497" s="54"/>
    </row>
    <row r="14498" spans="3:12">
      <c r="C14498" s="3"/>
      <c r="E14498" s="2"/>
      <c r="H14498" s="40"/>
      <c r="I14498" s="10"/>
      <c r="J14498" s="9"/>
      <c r="K14498" s="53"/>
      <c r="L14498" s="54"/>
    </row>
    <row r="14499" spans="3:12">
      <c r="C14499" s="3"/>
      <c r="E14499" s="2"/>
      <c r="H14499" s="40"/>
      <c r="I14499" s="10"/>
      <c r="J14499" s="9"/>
      <c r="K14499" s="53"/>
      <c r="L14499" s="54"/>
    </row>
    <row r="14500" spans="3:12">
      <c r="C14500" s="3"/>
      <c r="E14500" s="2"/>
      <c r="H14500" s="40"/>
      <c r="I14500" s="10"/>
      <c r="J14500" s="9"/>
      <c r="K14500" s="53"/>
      <c r="L14500" s="54"/>
    </row>
    <row r="14501" spans="3:12">
      <c r="C14501" s="3"/>
      <c r="E14501" s="2"/>
      <c r="G14501" s="4"/>
      <c r="H14501" s="40"/>
      <c r="I14501" s="10"/>
      <c r="J14501" s="14"/>
      <c r="K14501" s="53"/>
      <c r="L14501" s="54"/>
    </row>
    <row r="14502" spans="3:12">
      <c r="C14502" s="3"/>
      <c r="E14502" s="2"/>
      <c r="H14502" s="40"/>
      <c r="I14502" s="10"/>
      <c r="J14502" s="14"/>
      <c r="K14502" s="53"/>
      <c r="L14502" s="54"/>
    </row>
    <row r="14503" spans="3:12">
      <c r="C14503" s="3"/>
      <c r="E14503" s="2"/>
      <c r="H14503" s="40"/>
      <c r="I14503" s="10"/>
      <c r="J14503" s="14"/>
      <c r="K14503" s="53"/>
      <c r="L14503" s="54"/>
    </row>
    <row r="14504" spans="3:12">
      <c r="C14504" s="3"/>
      <c r="E14504" s="2"/>
      <c r="H14504" s="40"/>
      <c r="I14504" s="10"/>
      <c r="J14504" s="14"/>
      <c r="K14504" s="53"/>
      <c r="L14504" s="54"/>
    </row>
    <row r="14505" spans="3:12">
      <c r="C14505" s="3"/>
      <c r="E14505" s="2"/>
      <c r="H14505" s="40"/>
      <c r="I14505" s="10"/>
      <c r="J14505" s="14"/>
      <c r="K14505" s="53"/>
      <c r="L14505" s="54"/>
    </row>
    <row r="14506" spans="3:12">
      <c r="C14506" s="3"/>
      <c r="E14506" s="2"/>
      <c r="H14506" s="40"/>
      <c r="I14506" s="10"/>
      <c r="J14506" s="9"/>
      <c r="K14506" s="53"/>
      <c r="L14506" s="54"/>
    </row>
    <row r="14507" spans="3:12">
      <c r="C14507" s="3"/>
      <c r="E14507" s="2"/>
      <c r="H14507" s="40"/>
      <c r="I14507" s="10"/>
      <c r="J14507" s="9"/>
      <c r="K14507" s="53"/>
      <c r="L14507" s="54"/>
    </row>
    <row r="14508" spans="3:12">
      <c r="C14508" s="3"/>
      <c r="E14508" s="2"/>
      <c r="H14508" s="40"/>
      <c r="I14508" s="10"/>
      <c r="J14508" s="9"/>
      <c r="K14508" s="53"/>
      <c r="L14508" s="54"/>
    </row>
    <row r="14509" spans="3:12">
      <c r="C14509" s="3"/>
      <c r="E14509" s="2"/>
      <c r="H14509" s="40"/>
      <c r="I14509" s="10"/>
      <c r="J14509" s="9"/>
      <c r="K14509" s="53"/>
      <c r="L14509" s="54"/>
    </row>
    <row r="14510" spans="3:12">
      <c r="C14510" s="3"/>
      <c r="E14510" s="2"/>
      <c r="H14510" s="40"/>
      <c r="I14510" s="10"/>
      <c r="J14510" s="9"/>
      <c r="K14510" s="53"/>
      <c r="L14510" s="54"/>
    </row>
    <row r="14511" spans="3:12">
      <c r="C14511" s="3"/>
      <c r="E14511" s="2"/>
      <c r="H14511" s="40"/>
      <c r="I14511" s="10"/>
      <c r="J14511" s="9"/>
      <c r="K14511" s="53"/>
      <c r="L14511" s="54"/>
    </row>
    <row r="14512" spans="3:12">
      <c r="C14512" s="3"/>
      <c r="E14512" s="2"/>
      <c r="H14512" s="40"/>
      <c r="I14512" s="10"/>
      <c r="J14512" s="9"/>
      <c r="K14512" s="53"/>
      <c r="L14512" s="54"/>
    </row>
    <row r="14513" spans="3:12">
      <c r="C14513" s="3"/>
      <c r="E14513" s="2"/>
      <c r="H14513" s="40"/>
      <c r="I14513" s="10"/>
      <c r="J14513" s="9"/>
      <c r="K14513" s="53"/>
      <c r="L14513" s="54"/>
    </row>
    <row r="14514" spans="3:12">
      <c r="C14514" s="3"/>
      <c r="E14514" s="2"/>
      <c r="H14514" s="40"/>
      <c r="I14514" s="10"/>
      <c r="J14514" s="9"/>
      <c r="K14514" s="53"/>
      <c r="L14514" s="54"/>
    </row>
    <row r="14515" spans="3:12">
      <c r="C14515" s="3"/>
      <c r="E14515" s="2"/>
      <c r="H14515" s="40"/>
      <c r="I14515" s="10"/>
      <c r="J14515" s="9"/>
      <c r="K14515" s="53"/>
      <c r="L14515" s="54"/>
    </row>
    <row r="14516" spans="3:12">
      <c r="C14516" s="3"/>
      <c r="E14516" s="2"/>
      <c r="H14516" s="40"/>
      <c r="I14516" s="10"/>
      <c r="J14516" s="9"/>
      <c r="K14516" s="53"/>
      <c r="L14516" s="54"/>
    </row>
    <row r="14517" spans="3:12">
      <c r="C14517" s="3"/>
      <c r="E14517" s="2"/>
      <c r="H14517" s="40"/>
      <c r="I14517" s="10"/>
      <c r="J14517" s="9"/>
      <c r="K14517" s="53"/>
      <c r="L14517" s="54"/>
    </row>
    <row r="14518" spans="3:12">
      <c r="C14518" s="3"/>
      <c r="E14518" s="2"/>
      <c r="H14518" s="40"/>
      <c r="I14518" s="10"/>
      <c r="J14518" s="9"/>
      <c r="K14518" s="53"/>
      <c r="L14518" s="54"/>
    </row>
    <row r="14519" spans="3:12">
      <c r="C14519" s="3"/>
      <c r="E14519" s="2"/>
      <c r="H14519" s="40"/>
      <c r="I14519" s="10"/>
      <c r="J14519" s="9"/>
      <c r="K14519" s="53"/>
      <c r="L14519" s="54"/>
    </row>
    <row r="14520" spans="3:12">
      <c r="C14520" s="3"/>
      <c r="E14520" s="2"/>
      <c r="H14520" s="40"/>
      <c r="I14520" s="10"/>
      <c r="J14520" s="9"/>
      <c r="K14520" s="53"/>
      <c r="L14520" s="54"/>
    </row>
    <row r="14521" spans="3:12">
      <c r="C14521" s="3"/>
      <c r="E14521" s="2"/>
      <c r="H14521" s="40"/>
      <c r="I14521" s="10"/>
      <c r="J14521" s="9"/>
      <c r="K14521" s="53"/>
      <c r="L14521" s="54"/>
    </row>
    <row r="14522" spans="3:12">
      <c r="C14522" s="3"/>
      <c r="E14522" s="2"/>
      <c r="H14522" s="40"/>
      <c r="I14522" s="10"/>
      <c r="J14522" s="9"/>
      <c r="K14522" s="53"/>
      <c r="L14522" s="54"/>
    </row>
    <row r="14523" spans="3:12">
      <c r="C14523" s="3"/>
      <c r="E14523" s="2"/>
      <c r="H14523" s="40"/>
      <c r="I14523" s="10"/>
      <c r="J14523" s="9"/>
      <c r="K14523" s="53"/>
      <c r="L14523" s="54"/>
    </row>
    <row r="14524" spans="3:12">
      <c r="C14524" s="3"/>
      <c r="E14524" s="2"/>
      <c r="H14524" s="40"/>
      <c r="I14524" s="10"/>
      <c r="J14524" s="9"/>
      <c r="K14524" s="53"/>
      <c r="L14524" s="54"/>
    </row>
    <row r="14525" spans="3:12">
      <c r="C14525" s="3"/>
      <c r="E14525" s="2"/>
      <c r="H14525" s="40"/>
      <c r="I14525" s="10"/>
      <c r="J14525" s="9"/>
      <c r="K14525" s="53"/>
      <c r="L14525" s="54"/>
    </row>
    <row r="14526" spans="3:12">
      <c r="C14526" s="3"/>
      <c r="E14526" s="2"/>
      <c r="H14526" s="40"/>
      <c r="I14526" s="10"/>
      <c r="J14526" s="9"/>
      <c r="K14526" s="53"/>
      <c r="L14526" s="54"/>
    </row>
    <row r="14527" spans="3:12">
      <c r="C14527" s="3"/>
      <c r="E14527" s="2"/>
      <c r="H14527" s="40"/>
      <c r="I14527" s="10"/>
      <c r="J14527" s="9"/>
      <c r="K14527" s="53"/>
      <c r="L14527" s="54"/>
    </row>
    <row r="14528" spans="3:12">
      <c r="C14528" s="3"/>
      <c r="E14528" s="2"/>
      <c r="H14528" s="40"/>
      <c r="I14528" s="10"/>
      <c r="J14528" s="9"/>
      <c r="K14528" s="53"/>
      <c r="L14528" s="54"/>
    </row>
    <row r="14529" spans="3:12">
      <c r="C14529" s="3"/>
      <c r="E14529" s="2"/>
      <c r="H14529" s="40"/>
      <c r="I14529" s="10"/>
      <c r="J14529" s="9"/>
      <c r="K14529" s="53"/>
      <c r="L14529" s="54"/>
    </row>
    <row r="14530" spans="3:12">
      <c r="C14530" s="3"/>
      <c r="E14530" s="2"/>
      <c r="H14530" s="40"/>
      <c r="I14530" s="10"/>
      <c r="J14530" s="9"/>
      <c r="K14530" s="53"/>
      <c r="L14530" s="54"/>
    </row>
    <row r="14531" spans="3:12">
      <c r="C14531" s="3"/>
      <c r="E14531" s="2"/>
      <c r="H14531" s="40"/>
      <c r="I14531" s="10"/>
      <c r="J14531" s="9"/>
      <c r="K14531" s="53"/>
      <c r="L14531" s="54"/>
    </row>
    <row r="14532" spans="3:12">
      <c r="C14532" s="3"/>
      <c r="E14532" s="2"/>
      <c r="H14532" s="40"/>
      <c r="I14532" s="10"/>
      <c r="J14532" s="9"/>
      <c r="K14532" s="53"/>
      <c r="L14532" s="54"/>
    </row>
    <row r="14533" spans="3:12">
      <c r="C14533" s="3"/>
      <c r="E14533" s="2"/>
      <c r="H14533" s="40"/>
      <c r="I14533" s="10"/>
      <c r="J14533" s="9"/>
      <c r="K14533" s="53"/>
      <c r="L14533" s="54"/>
    </row>
    <row r="14534" spans="3:12">
      <c r="C14534" s="3"/>
      <c r="E14534" s="2"/>
      <c r="H14534" s="40"/>
      <c r="I14534" s="10"/>
      <c r="J14534" s="9"/>
      <c r="K14534" s="53"/>
      <c r="L14534" s="54"/>
    </row>
    <row r="14535" spans="3:12">
      <c r="C14535" s="3"/>
      <c r="E14535" s="2"/>
      <c r="H14535" s="40"/>
      <c r="I14535" s="10"/>
      <c r="J14535" s="9"/>
      <c r="K14535" s="53"/>
      <c r="L14535" s="54"/>
    </row>
    <row r="14536" spans="3:12">
      <c r="C14536" s="3"/>
      <c r="E14536" s="2"/>
      <c r="H14536" s="40"/>
      <c r="I14536" s="10"/>
      <c r="J14536" s="9"/>
      <c r="K14536" s="53"/>
      <c r="L14536" s="54"/>
    </row>
    <row r="14537" spans="3:12">
      <c r="C14537" s="3"/>
      <c r="E14537" s="2"/>
      <c r="H14537" s="40"/>
      <c r="I14537" s="10"/>
      <c r="J14537" s="9"/>
      <c r="K14537" s="53"/>
      <c r="L14537" s="54"/>
    </row>
    <row r="14538" spans="3:12">
      <c r="C14538" s="3"/>
      <c r="E14538" s="2"/>
      <c r="H14538" s="40"/>
      <c r="I14538" s="10"/>
      <c r="J14538" s="9"/>
      <c r="K14538" s="53"/>
      <c r="L14538" s="54"/>
    </row>
    <row r="14539" spans="3:12">
      <c r="C14539" s="3"/>
      <c r="E14539" s="2"/>
      <c r="H14539" s="40"/>
      <c r="I14539" s="10"/>
      <c r="J14539" s="9"/>
      <c r="K14539" s="53"/>
      <c r="L14539" s="54"/>
    </row>
    <row r="14540" spans="3:12">
      <c r="C14540" s="3"/>
      <c r="E14540" s="2"/>
      <c r="H14540" s="40"/>
      <c r="I14540" s="10"/>
      <c r="J14540" s="9"/>
      <c r="K14540" s="53"/>
      <c r="L14540" s="54"/>
    </row>
    <row r="14541" spans="3:12">
      <c r="C14541" s="3"/>
      <c r="E14541" s="2"/>
      <c r="H14541" s="40"/>
      <c r="I14541" s="10"/>
      <c r="J14541" s="9"/>
      <c r="K14541" s="53"/>
      <c r="L14541" s="54"/>
    </row>
    <row r="14542" spans="3:12">
      <c r="C14542" s="3"/>
      <c r="E14542" s="2"/>
      <c r="H14542" s="40"/>
      <c r="I14542" s="10"/>
      <c r="J14542" s="9"/>
      <c r="K14542" s="53"/>
      <c r="L14542" s="54"/>
    </row>
    <row r="14543" spans="3:12">
      <c r="C14543" s="3"/>
      <c r="E14543" s="2"/>
      <c r="H14543" s="40"/>
      <c r="I14543" s="10"/>
      <c r="J14543" s="9"/>
      <c r="K14543" s="53"/>
      <c r="L14543" s="54"/>
    </row>
    <row r="14544" spans="3:12">
      <c r="C14544" s="3"/>
      <c r="E14544" s="2"/>
      <c r="H14544" s="40"/>
      <c r="I14544" s="10"/>
      <c r="J14544" s="9"/>
      <c r="K14544" s="53"/>
      <c r="L14544" s="54"/>
    </row>
    <row r="14545" spans="3:12">
      <c r="C14545" s="3"/>
      <c r="E14545" s="2"/>
      <c r="H14545" s="40"/>
      <c r="I14545" s="10"/>
      <c r="J14545" s="9"/>
      <c r="K14545" s="53"/>
      <c r="L14545" s="54"/>
    </row>
    <row r="14546" spans="3:12">
      <c r="C14546" s="3"/>
      <c r="E14546" s="2"/>
      <c r="H14546" s="40"/>
      <c r="I14546" s="10"/>
      <c r="J14546" s="9"/>
      <c r="K14546" s="53"/>
      <c r="L14546" s="54"/>
    </row>
    <row r="14547" spans="3:12">
      <c r="C14547" s="3"/>
      <c r="E14547" s="2"/>
      <c r="H14547" s="40"/>
      <c r="I14547" s="10"/>
      <c r="J14547" s="9"/>
      <c r="K14547" s="53"/>
      <c r="L14547" s="54"/>
    </row>
    <row r="14548" spans="3:12">
      <c r="C14548" s="3"/>
      <c r="E14548" s="2"/>
      <c r="H14548" s="40"/>
      <c r="I14548" s="10"/>
      <c r="J14548" s="9"/>
      <c r="K14548" s="53"/>
      <c r="L14548" s="54"/>
    </row>
    <row r="14549" spans="3:12">
      <c r="C14549" s="3"/>
      <c r="E14549" s="2"/>
      <c r="H14549" s="40"/>
      <c r="I14549" s="10"/>
      <c r="J14549" s="9"/>
      <c r="K14549" s="53"/>
      <c r="L14549" s="54"/>
    </row>
    <row r="14550" spans="3:12">
      <c r="C14550" s="3"/>
      <c r="E14550" s="2"/>
      <c r="H14550" s="40"/>
      <c r="I14550" s="10"/>
      <c r="J14550" s="9"/>
      <c r="K14550" s="53"/>
      <c r="L14550" s="54"/>
    </row>
    <row r="14551" spans="3:12">
      <c r="C14551" s="3"/>
      <c r="E14551" s="2"/>
      <c r="H14551" s="40"/>
      <c r="I14551" s="10"/>
      <c r="J14551" s="9"/>
      <c r="K14551" s="53"/>
      <c r="L14551" s="54"/>
    </row>
    <row r="14552" spans="3:12">
      <c r="C14552" s="3"/>
      <c r="E14552" s="2"/>
      <c r="H14552" s="40"/>
      <c r="I14552" s="10"/>
      <c r="J14552" s="9"/>
      <c r="K14552" s="53"/>
      <c r="L14552" s="54"/>
    </row>
    <row r="14553" spans="3:12">
      <c r="C14553" s="3"/>
      <c r="E14553" s="2"/>
      <c r="H14553" s="40"/>
      <c r="I14553" s="10"/>
      <c r="J14553" s="9"/>
      <c r="K14553" s="53"/>
      <c r="L14553" s="54"/>
    </row>
    <row r="14554" spans="3:12">
      <c r="C14554" s="3"/>
      <c r="E14554" s="2"/>
      <c r="H14554" s="40"/>
      <c r="I14554" s="10"/>
      <c r="J14554" s="9"/>
      <c r="K14554" s="53"/>
      <c r="L14554" s="54"/>
    </row>
    <row r="14555" spans="3:12">
      <c r="C14555" s="3"/>
      <c r="E14555" s="2"/>
      <c r="H14555" s="40"/>
      <c r="I14555" s="10"/>
      <c r="J14555" s="9"/>
      <c r="K14555" s="53"/>
      <c r="L14555" s="54"/>
    </row>
    <row r="14556" spans="3:12">
      <c r="C14556" s="3"/>
      <c r="E14556" s="2"/>
      <c r="H14556" s="40"/>
      <c r="I14556" s="10"/>
      <c r="J14556" s="9"/>
      <c r="K14556" s="53"/>
      <c r="L14556" s="54"/>
    </row>
    <row r="14557" spans="3:12">
      <c r="C14557" s="3"/>
      <c r="E14557" s="2"/>
      <c r="H14557" s="40"/>
      <c r="I14557" s="10"/>
      <c r="J14557" s="9"/>
      <c r="K14557" s="53"/>
      <c r="L14557" s="54"/>
    </row>
    <row r="14558" spans="3:12">
      <c r="C14558" s="3"/>
      <c r="E14558" s="2"/>
      <c r="H14558" s="40"/>
      <c r="I14558" s="10"/>
      <c r="J14558" s="9"/>
      <c r="K14558" s="53"/>
      <c r="L14558" s="54"/>
    </row>
    <row r="14559" spans="3:12">
      <c r="C14559" s="3"/>
      <c r="E14559" s="2"/>
      <c r="H14559" s="40"/>
      <c r="I14559" s="10"/>
      <c r="J14559" s="9"/>
      <c r="K14559" s="53"/>
      <c r="L14559" s="54"/>
    </row>
    <row r="14560" spans="3:12">
      <c r="C14560" s="3"/>
      <c r="E14560" s="2"/>
      <c r="H14560" s="40"/>
      <c r="I14560" s="10"/>
      <c r="J14560" s="9"/>
      <c r="K14560" s="53"/>
      <c r="L14560" s="54"/>
    </row>
    <row r="14561" spans="3:12">
      <c r="C14561" s="3"/>
      <c r="E14561" s="2"/>
      <c r="H14561" s="40"/>
      <c r="I14561" s="10"/>
      <c r="J14561" s="9"/>
      <c r="K14561" s="53"/>
      <c r="L14561" s="54"/>
    </row>
    <row r="14562" spans="3:12">
      <c r="C14562" s="3"/>
      <c r="E14562" s="2"/>
      <c r="H14562" s="40"/>
      <c r="I14562" s="10"/>
      <c r="J14562" s="9"/>
      <c r="K14562" s="53"/>
      <c r="L14562" s="54"/>
    </row>
    <row r="14563" spans="3:12">
      <c r="C14563" s="3"/>
      <c r="E14563" s="2"/>
      <c r="H14563" s="40"/>
      <c r="I14563" s="10"/>
      <c r="J14563" s="9"/>
      <c r="K14563" s="53"/>
      <c r="L14563" s="54"/>
    </row>
    <row r="14564" spans="3:12">
      <c r="C14564" s="3"/>
      <c r="E14564" s="2"/>
      <c r="H14564" s="40"/>
      <c r="I14564" s="10"/>
      <c r="J14564" s="9"/>
      <c r="K14564" s="53"/>
      <c r="L14564" s="54"/>
    </row>
    <row r="14565" spans="3:12">
      <c r="C14565" s="3"/>
      <c r="E14565" s="2"/>
      <c r="H14565" s="40"/>
      <c r="I14565" s="10"/>
      <c r="J14565" s="9"/>
      <c r="K14565" s="53"/>
      <c r="L14565" s="54"/>
    </row>
    <row r="14566" spans="3:12">
      <c r="C14566" s="3"/>
      <c r="E14566" s="2"/>
      <c r="H14566" s="40"/>
      <c r="I14566" s="10"/>
      <c r="J14566" s="9"/>
      <c r="K14566" s="53"/>
      <c r="L14566" s="54"/>
    </row>
    <row r="14567" spans="3:12">
      <c r="C14567" s="3"/>
      <c r="E14567" s="2"/>
      <c r="H14567" s="40"/>
      <c r="I14567" s="10"/>
      <c r="J14567" s="9"/>
      <c r="K14567" s="53"/>
      <c r="L14567" s="54"/>
    </row>
    <row r="14568" spans="3:12">
      <c r="C14568" s="3"/>
      <c r="E14568" s="2"/>
      <c r="H14568" s="40"/>
      <c r="I14568" s="10"/>
      <c r="J14568" s="9"/>
      <c r="K14568" s="53"/>
      <c r="L14568" s="54"/>
    </row>
    <row r="14569" spans="3:12">
      <c r="C14569" s="3"/>
      <c r="E14569" s="2"/>
      <c r="H14569" s="40"/>
      <c r="I14569" s="10"/>
      <c r="J14569" s="9"/>
      <c r="K14569" s="53"/>
      <c r="L14569" s="54"/>
    </row>
    <row r="14570" spans="3:12">
      <c r="C14570" s="3"/>
      <c r="E14570" s="2"/>
      <c r="H14570" s="40"/>
      <c r="I14570" s="10"/>
      <c r="J14570" s="9"/>
      <c r="K14570" s="53"/>
      <c r="L14570" s="54"/>
    </row>
    <row r="14571" spans="3:12">
      <c r="C14571" s="3"/>
      <c r="E14571" s="2"/>
      <c r="H14571" s="40"/>
      <c r="I14571" s="10"/>
      <c r="J14571" s="9"/>
      <c r="K14571" s="53"/>
      <c r="L14571" s="54"/>
    </row>
    <row r="14572" spans="3:12">
      <c r="C14572" s="3"/>
      <c r="E14572" s="2"/>
      <c r="H14572" s="40"/>
      <c r="I14572" s="10"/>
      <c r="J14572" s="9"/>
      <c r="K14572" s="53"/>
      <c r="L14572" s="54"/>
    </row>
    <row r="14573" spans="3:12">
      <c r="C14573" s="3"/>
      <c r="E14573" s="2"/>
      <c r="H14573" s="40"/>
      <c r="I14573" s="10"/>
      <c r="J14573" s="9"/>
      <c r="K14573" s="53"/>
      <c r="L14573" s="54"/>
    </row>
    <row r="14574" spans="3:12">
      <c r="C14574" s="3"/>
      <c r="E14574" s="2"/>
      <c r="H14574" s="40"/>
      <c r="I14574" s="10"/>
      <c r="J14574" s="9"/>
      <c r="K14574" s="53"/>
      <c r="L14574" s="54"/>
    </row>
    <row r="14575" spans="3:12">
      <c r="C14575" s="3"/>
      <c r="E14575" s="2"/>
      <c r="H14575" s="40"/>
      <c r="I14575" s="10"/>
      <c r="J14575" s="9"/>
      <c r="K14575" s="53"/>
      <c r="L14575" s="54"/>
    </row>
    <row r="14576" spans="3:12">
      <c r="C14576" s="3"/>
      <c r="E14576" s="2"/>
      <c r="H14576" s="40"/>
      <c r="I14576" s="10"/>
      <c r="J14576" s="9"/>
      <c r="K14576" s="53"/>
      <c r="L14576" s="54"/>
    </row>
    <row r="14577" spans="3:12">
      <c r="C14577" s="3"/>
      <c r="E14577" s="2"/>
      <c r="H14577" s="40"/>
      <c r="I14577" s="10"/>
      <c r="J14577" s="9"/>
      <c r="K14577" s="53"/>
      <c r="L14577" s="54"/>
    </row>
    <row r="14578" spans="3:12">
      <c r="C14578" s="3"/>
      <c r="E14578" s="2"/>
      <c r="H14578" s="40"/>
      <c r="I14578" s="10"/>
      <c r="J14578" s="9"/>
      <c r="K14578" s="53"/>
      <c r="L14578" s="54"/>
    </row>
    <row r="14579" spans="3:12">
      <c r="C14579" s="3"/>
      <c r="E14579" s="2"/>
      <c r="H14579" s="40"/>
      <c r="I14579" s="10"/>
      <c r="J14579" s="9"/>
      <c r="K14579" s="53"/>
      <c r="L14579" s="54"/>
    </row>
    <row r="14580" spans="3:12">
      <c r="C14580" s="3"/>
      <c r="E14580" s="2"/>
      <c r="H14580" s="40"/>
      <c r="I14580" s="10"/>
      <c r="J14580" s="9"/>
      <c r="K14580" s="53"/>
      <c r="L14580" s="54"/>
    </row>
    <row r="14581" spans="3:12">
      <c r="C14581" s="3"/>
      <c r="E14581" s="2"/>
      <c r="H14581" s="40"/>
      <c r="I14581" s="10"/>
      <c r="J14581" s="9"/>
      <c r="K14581" s="53"/>
      <c r="L14581" s="54"/>
    </row>
    <row r="14582" spans="3:12">
      <c r="C14582" s="3"/>
      <c r="E14582" s="2"/>
      <c r="H14582" s="40"/>
      <c r="I14582" s="10"/>
      <c r="J14582" s="9"/>
      <c r="K14582" s="53"/>
      <c r="L14582" s="54"/>
    </row>
    <row r="14583" spans="3:12">
      <c r="C14583" s="3"/>
      <c r="E14583" s="2"/>
      <c r="H14583" s="40"/>
      <c r="I14583" s="10"/>
      <c r="J14583" s="9"/>
      <c r="K14583" s="53"/>
      <c r="L14583" s="54"/>
    </row>
    <row r="14584" spans="3:12">
      <c r="C14584" s="3"/>
      <c r="E14584" s="2"/>
      <c r="H14584" s="40"/>
      <c r="I14584" s="10"/>
      <c r="J14584" s="9"/>
      <c r="K14584" s="53"/>
      <c r="L14584" s="54"/>
    </row>
    <row r="14585" spans="3:12">
      <c r="C14585" s="3"/>
      <c r="E14585" s="2"/>
      <c r="H14585" s="40"/>
      <c r="I14585" s="10"/>
      <c r="J14585" s="9"/>
      <c r="K14585" s="53"/>
      <c r="L14585" s="54"/>
    </row>
    <row r="14586" spans="3:12">
      <c r="C14586" s="3"/>
      <c r="E14586" s="2"/>
      <c r="H14586" s="40"/>
      <c r="I14586" s="10"/>
      <c r="J14586" s="9"/>
      <c r="K14586" s="53"/>
      <c r="L14586" s="54"/>
    </row>
    <row r="14587" spans="3:12">
      <c r="C14587" s="3"/>
      <c r="E14587" s="2"/>
      <c r="H14587" s="40"/>
      <c r="I14587" s="10"/>
      <c r="J14587" s="9"/>
      <c r="K14587" s="53"/>
      <c r="L14587" s="54"/>
    </row>
    <row r="14588" spans="3:12">
      <c r="C14588" s="3"/>
      <c r="E14588" s="2"/>
      <c r="H14588" s="40"/>
      <c r="I14588" s="10"/>
      <c r="J14588" s="9"/>
      <c r="K14588" s="53"/>
      <c r="L14588" s="54"/>
    </row>
    <row r="14589" spans="3:12">
      <c r="C14589" s="3"/>
      <c r="E14589" s="2"/>
      <c r="H14589" s="40"/>
      <c r="I14589" s="10"/>
      <c r="J14589" s="9"/>
      <c r="K14589" s="53"/>
      <c r="L14589" s="54"/>
    </row>
    <row r="14590" spans="3:12">
      <c r="C14590" s="3"/>
      <c r="E14590" s="2"/>
      <c r="H14590" s="40"/>
      <c r="I14590" s="10"/>
      <c r="J14590" s="9"/>
      <c r="K14590" s="53"/>
      <c r="L14590" s="54"/>
    </row>
    <row r="14591" spans="3:12">
      <c r="C14591" s="3"/>
      <c r="E14591" s="2"/>
      <c r="H14591" s="40"/>
      <c r="I14591" s="10"/>
      <c r="J14591" s="9"/>
      <c r="K14591" s="53"/>
      <c r="L14591" s="54"/>
    </row>
    <row r="14592" spans="3:12">
      <c r="C14592" s="3"/>
      <c r="E14592" s="2"/>
      <c r="H14592" s="40"/>
      <c r="I14592" s="10"/>
      <c r="J14592" s="9"/>
      <c r="K14592" s="53"/>
      <c r="L14592" s="54"/>
    </row>
    <row r="14593" spans="3:12">
      <c r="C14593" s="3"/>
      <c r="E14593" s="2"/>
      <c r="H14593" s="40"/>
      <c r="I14593" s="10"/>
      <c r="J14593" s="9"/>
      <c r="K14593" s="53"/>
      <c r="L14593" s="54"/>
    </row>
    <row r="14594" spans="3:12">
      <c r="C14594" s="3"/>
      <c r="E14594" s="2"/>
      <c r="H14594" s="40"/>
      <c r="I14594" s="10"/>
      <c r="J14594" s="9"/>
      <c r="K14594" s="53"/>
      <c r="L14594" s="54"/>
    </row>
    <row r="14595" spans="3:12">
      <c r="C14595" s="3"/>
      <c r="E14595" s="2"/>
      <c r="H14595" s="40"/>
      <c r="I14595" s="10"/>
      <c r="J14595" s="9"/>
      <c r="K14595" s="53"/>
      <c r="L14595" s="54"/>
    </row>
    <row r="14596" spans="3:12">
      <c r="C14596" s="3"/>
      <c r="E14596" s="2"/>
      <c r="H14596" s="40"/>
      <c r="I14596" s="10"/>
      <c r="J14596" s="9"/>
      <c r="K14596" s="53"/>
      <c r="L14596" s="54"/>
    </row>
    <row r="14597" spans="3:12">
      <c r="C14597" s="3"/>
      <c r="E14597" s="2"/>
      <c r="H14597" s="40"/>
      <c r="I14597" s="10"/>
      <c r="J14597" s="9"/>
      <c r="K14597" s="53"/>
      <c r="L14597" s="54"/>
    </row>
    <row r="14598" spans="3:12">
      <c r="C14598" s="3"/>
      <c r="E14598" s="2"/>
      <c r="H14598" s="40"/>
      <c r="I14598" s="10"/>
      <c r="J14598" s="9"/>
      <c r="K14598" s="53"/>
      <c r="L14598" s="54"/>
    </row>
    <row r="14599" spans="3:12">
      <c r="C14599" s="3"/>
      <c r="E14599" s="2"/>
      <c r="H14599" s="40"/>
      <c r="I14599" s="10"/>
      <c r="J14599" s="9"/>
      <c r="K14599" s="53"/>
      <c r="L14599" s="54"/>
    </row>
    <row r="14600" spans="3:12">
      <c r="C14600" s="3"/>
      <c r="E14600" s="2"/>
      <c r="H14600" s="40"/>
      <c r="I14600" s="10"/>
      <c r="J14600" s="9"/>
      <c r="K14600" s="53"/>
      <c r="L14600" s="54"/>
    </row>
    <row r="14601" spans="3:12">
      <c r="C14601" s="3"/>
      <c r="E14601" s="2"/>
      <c r="H14601" s="40"/>
      <c r="I14601" s="10"/>
      <c r="J14601" s="9"/>
      <c r="K14601" s="53"/>
      <c r="L14601" s="54"/>
    </row>
    <row r="14602" spans="3:12">
      <c r="C14602" s="3"/>
      <c r="E14602" s="2"/>
      <c r="H14602" s="40"/>
      <c r="I14602" s="10"/>
      <c r="J14602" s="9"/>
      <c r="K14602" s="53"/>
      <c r="L14602" s="54"/>
    </row>
    <row r="14603" spans="3:12">
      <c r="C14603" s="3"/>
      <c r="E14603" s="2"/>
      <c r="H14603" s="40"/>
      <c r="I14603" s="10"/>
      <c r="J14603" s="9"/>
      <c r="K14603" s="53"/>
      <c r="L14603" s="54"/>
    </row>
    <row r="14604" spans="3:12">
      <c r="C14604" s="3"/>
      <c r="E14604" s="2"/>
      <c r="H14604" s="40"/>
      <c r="I14604" s="10"/>
      <c r="J14604" s="9"/>
      <c r="K14604" s="53"/>
      <c r="L14604" s="54"/>
    </row>
    <row r="14605" spans="3:12">
      <c r="C14605" s="3"/>
      <c r="E14605" s="2"/>
      <c r="H14605" s="40"/>
      <c r="I14605" s="10"/>
      <c r="J14605" s="9"/>
      <c r="K14605" s="53"/>
      <c r="L14605" s="54"/>
    </row>
    <row r="14606" spans="3:12">
      <c r="C14606" s="3"/>
      <c r="E14606" s="2"/>
      <c r="H14606" s="40"/>
      <c r="I14606" s="10"/>
      <c r="J14606" s="9"/>
      <c r="K14606" s="53"/>
      <c r="L14606" s="54"/>
    </row>
    <row r="14607" spans="3:12">
      <c r="C14607" s="3"/>
      <c r="E14607" s="2"/>
      <c r="H14607" s="40"/>
      <c r="I14607" s="10"/>
      <c r="J14607" s="9"/>
      <c r="K14607" s="53"/>
      <c r="L14607" s="54"/>
    </row>
    <row r="14608" spans="3:12">
      <c r="C14608" s="3"/>
      <c r="E14608" s="2"/>
      <c r="H14608" s="40"/>
      <c r="I14608" s="10"/>
      <c r="J14608" s="9"/>
      <c r="K14608" s="53"/>
      <c r="L14608" s="54"/>
    </row>
    <row r="14609" spans="3:12">
      <c r="C14609" s="3"/>
      <c r="E14609" s="2"/>
      <c r="H14609" s="40"/>
      <c r="I14609" s="10"/>
      <c r="J14609" s="9"/>
      <c r="K14609" s="53"/>
      <c r="L14609" s="54"/>
    </row>
    <row r="14610" spans="3:12">
      <c r="C14610" s="3"/>
      <c r="E14610" s="2"/>
      <c r="H14610" s="40"/>
      <c r="I14610" s="10"/>
      <c r="J14610" s="9"/>
      <c r="K14610" s="53"/>
      <c r="L14610" s="54"/>
    </row>
    <row r="14611" spans="3:12">
      <c r="C14611" s="3"/>
      <c r="E14611" s="2"/>
      <c r="H14611" s="40"/>
      <c r="I14611" s="10"/>
      <c r="J14611" s="9"/>
      <c r="K14611" s="53"/>
      <c r="L14611" s="54"/>
    </row>
    <row r="14612" spans="3:12">
      <c r="C14612" s="3"/>
      <c r="E14612" s="2"/>
      <c r="H14612" s="40"/>
      <c r="I14612" s="10"/>
      <c r="J14612" s="9"/>
      <c r="K14612" s="53"/>
      <c r="L14612" s="54"/>
    </row>
    <row r="14613" spans="3:12">
      <c r="C14613" s="3"/>
      <c r="E14613" s="2"/>
      <c r="H14613" s="40"/>
      <c r="I14613" s="10"/>
      <c r="J14613" s="9"/>
      <c r="K14613" s="53"/>
      <c r="L14613" s="54"/>
    </row>
    <row r="14614" spans="3:12">
      <c r="C14614" s="3"/>
      <c r="E14614" s="2"/>
      <c r="H14614" s="40"/>
      <c r="I14614" s="10"/>
      <c r="J14614" s="9"/>
      <c r="K14614" s="53"/>
      <c r="L14614" s="54"/>
    </row>
    <row r="14615" spans="3:12">
      <c r="C14615" s="3"/>
      <c r="E14615" s="2"/>
      <c r="H14615" s="40"/>
      <c r="I14615" s="10"/>
      <c r="J14615" s="9"/>
      <c r="K14615" s="53"/>
      <c r="L14615" s="54"/>
    </row>
    <row r="14616" spans="3:12">
      <c r="C14616" s="3"/>
      <c r="E14616" s="2"/>
      <c r="H14616" s="40"/>
      <c r="I14616" s="10"/>
      <c r="J14616" s="9"/>
      <c r="K14616" s="53"/>
      <c r="L14616" s="54"/>
    </row>
    <row r="14617" spans="3:12">
      <c r="C14617" s="3"/>
      <c r="E14617" s="2"/>
      <c r="H14617" s="40"/>
      <c r="I14617" s="10"/>
      <c r="J14617" s="9"/>
      <c r="K14617" s="53"/>
      <c r="L14617" s="54"/>
    </row>
    <row r="14618" spans="3:12">
      <c r="C14618" s="3"/>
      <c r="E14618" s="2"/>
      <c r="H14618" s="40"/>
      <c r="I14618" s="10"/>
      <c r="J14618" s="9"/>
      <c r="K14618" s="53"/>
      <c r="L14618" s="54"/>
    </row>
    <row r="14619" spans="3:12">
      <c r="C14619" s="3"/>
      <c r="E14619" s="2"/>
      <c r="H14619" s="40"/>
      <c r="I14619" s="10"/>
      <c r="J14619" s="9"/>
      <c r="K14619" s="53"/>
      <c r="L14619" s="54"/>
    </row>
    <row r="14620" spans="3:12">
      <c r="C14620" s="3"/>
      <c r="E14620" s="2"/>
      <c r="H14620" s="40"/>
      <c r="I14620" s="10"/>
      <c r="J14620" s="9"/>
      <c r="K14620" s="53"/>
      <c r="L14620" s="54"/>
    </row>
    <row r="14621" spans="3:12">
      <c r="C14621" s="3"/>
      <c r="E14621" s="2"/>
      <c r="H14621" s="40"/>
      <c r="I14621" s="10"/>
      <c r="J14621" s="9"/>
      <c r="K14621" s="53"/>
      <c r="L14621" s="54"/>
    </row>
    <row r="14622" spans="3:12">
      <c r="C14622" s="3"/>
      <c r="E14622" s="2"/>
      <c r="H14622" s="40"/>
      <c r="I14622" s="10"/>
      <c r="J14622" s="9"/>
      <c r="K14622" s="53"/>
      <c r="L14622" s="54"/>
    </row>
    <row r="14623" spans="3:12">
      <c r="C14623" s="3"/>
      <c r="E14623" s="2"/>
      <c r="H14623" s="40"/>
      <c r="I14623" s="10"/>
      <c r="J14623" s="9"/>
      <c r="K14623" s="53"/>
      <c r="L14623" s="54"/>
    </row>
    <row r="14624" spans="3:12">
      <c r="C14624" s="3"/>
      <c r="E14624" s="2"/>
      <c r="H14624" s="40"/>
      <c r="I14624" s="10"/>
      <c r="J14624" s="9"/>
      <c r="K14624" s="53"/>
      <c r="L14624" s="54"/>
    </row>
    <row r="14625" spans="3:12">
      <c r="C14625" s="3"/>
      <c r="E14625" s="2"/>
      <c r="H14625" s="40"/>
      <c r="I14625" s="10"/>
      <c r="J14625" s="9"/>
      <c r="K14625" s="53"/>
      <c r="L14625" s="54"/>
    </row>
    <row r="14626" spans="3:12">
      <c r="C14626" s="3"/>
      <c r="E14626" s="2"/>
      <c r="H14626" s="40"/>
      <c r="I14626" s="10"/>
      <c r="J14626" s="9"/>
      <c r="K14626" s="53"/>
      <c r="L14626" s="54"/>
    </row>
    <row r="14627" spans="3:12">
      <c r="C14627" s="3"/>
      <c r="E14627" s="2"/>
      <c r="H14627" s="40"/>
      <c r="I14627" s="10"/>
      <c r="J14627" s="9"/>
      <c r="K14627" s="53"/>
      <c r="L14627" s="54"/>
    </row>
    <row r="14628" spans="3:12">
      <c r="C14628" s="3"/>
      <c r="E14628" s="2"/>
      <c r="H14628" s="40"/>
      <c r="I14628" s="10"/>
      <c r="J14628" s="9"/>
      <c r="K14628" s="53"/>
      <c r="L14628" s="54"/>
    </row>
    <row r="14629" spans="3:12">
      <c r="C14629" s="3"/>
      <c r="E14629" s="2"/>
      <c r="H14629" s="40"/>
      <c r="I14629" s="10"/>
      <c r="J14629" s="9"/>
      <c r="K14629" s="53"/>
      <c r="L14629" s="54"/>
    </row>
    <row r="14630" spans="3:12">
      <c r="C14630" s="3"/>
      <c r="E14630" s="2"/>
      <c r="H14630" s="40"/>
      <c r="I14630" s="10"/>
      <c r="J14630" s="9"/>
      <c r="K14630" s="53"/>
      <c r="L14630" s="54"/>
    </row>
    <row r="14631" spans="3:12">
      <c r="C14631" s="3"/>
      <c r="E14631" s="2"/>
      <c r="H14631" s="40"/>
      <c r="I14631" s="10"/>
      <c r="J14631" s="9"/>
      <c r="K14631" s="53"/>
      <c r="L14631" s="54"/>
    </row>
    <row r="14632" spans="3:12">
      <c r="C14632" s="3"/>
      <c r="E14632" s="2"/>
      <c r="H14632" s="40"/>
      <c r="I14632" s="10"/>
      <c r="J14632" s="9"/>
      <c r="K14632" s="53"/>
      <c r="L14632" s="54"/>
    </row>
    <row r="14633" spans="3:12">
      <c r="C14633" s="3"/>
      <c r="E14633" s="2"/>
      <c r="H14633" s="40"/>
      <c r="I14633" s="10"/>
      <c r="J14633" s="9"/>
      <c r="K14633" s="53"/>
      <c r="L14633" s="54"/>
    </row>
    <row r="14634" spans="3:12">
      <c r="C14634" s="3"/>
      <c r="E14634" s="2"/>
      <c r="H14634" s="40"/>
      <c r="I14634" s="10"/>
      <c r="J14634" s="9"/>
      <c r="K14634" s="53"/>
      <c r="L14634" s="54"/>
    </row>
    <row r="14635" spans="3:12">
      <c r="C14635" s="3"/>
      <c r="E14635" s="2"/>
      <c r="H14635" s="40"/>
      <c r="I14635" s="10"/>
      <c r="J14635" s="9"/>
      <c r="K14635" s="53"/>
      <c r="L14635" s="54"/>
    </row>
    <row r="14636" spans="3:12">
      <c r="C14636" s="3"/>
      <c r="E14636" s="2"/>
      <c r="H14636" s="40"/>
      <c r="I14636" s="10"/>
      <c r="J14636" s="9"/>
      <c r="K14636" s="53"/>
      <c r="L14636" s="54"/>
    </row>
    <row r="14637" spans="3:12">
      <c r="C14637" s="3"/>
      <c r="E14637" s="2"/>
      <c r="H14637" s="40"/>
      <c r="I14637" s="10"/>
      <c r="J14637" s="9"/>
      <c r="K14637" s="53"/>
      <c r="L14637" s="54"/>
    </row>
    <row r="14638" spans="3:12">
      <c r="C14638" s="3"/>
      <c r="E14638" s="2"/>
      <c r="H14638" s="40"/>
      <c r="I14638" s="10"/>
      <c r="J14638" s="9"/>
      <c r="K14638" s="53"/>
      <c r="L14638" s="54"/>
    </row>
    <row r="14639" spans="3:12">
      <c r="C14639" s="3"/>
      <c r="E14639" s="2"/>
      <c r="H14639" s="40"/>
      <c r="I14639" s="10"/>
      <c r="J14639" s="9"/>
      <c r="K14639" s="53"/>
      <c r="L14639" s="54"/>
    </row>
    <row r="14640" spans="3:12">
      <c r="C14640" s="3"/>
      <c r="E14640" s="2"/>
      <c r="H14640" s="40"/>
      <c r="I14640" s="10"/>
      <c r="J14640" s="9"/>
      <c r="K14640" s="53"/>
      <c r="L14640" s="54"/>
    </row>
    <row r="14641" spans="3:12">
      <c r="C14641" s="3"/>
      <c r="E14641" s="2"/>
      <c r="H14641" s="40"/>
      <c r="I14641" s="10"/>
      <c r="J14641" s="9"/>
      <c r="K14641" s="53"/>
      <c r="L14641" s="54"/>
    </row>
    <row r="14642" spans="3:12">
      <c r="C14642" s="3"/>
      <c r="E14642" s="2"/>
      <c r="H14642" s="40"/>
      <c r="I14642" s="10"/>
      <c r="J14642" s="9"/>
      <c r="K14642" s="53"/>
      <c r="L14642" s="54"/>
    </row>
    <row r="14643" spans="3:12">
      <c r="C14643" s="3"/>
      <c r="E14643" s="2"/>
      <c r="H14643" s="40"/>
      <c r="I14643" s="10"/>
      <c r="J14643" s="9"/>
      <c r="K14643" s="53"/>
      <c r="L14643" s="54"/>
    </row>
    <row r="14644" spans="3:12">
      <c r="C14644" s="3"/>
      <c r="E14644" s="2"/>
      <c r="H14644" s="40"/>
      <c r="I14644" s="10"/>
      <c r="J14644" s="9"/>
      <c r="K14644" s="53"/>
      <c r="L14644" s="54"/>
    </row>
    <row r="14645" spans="3:12">
      <c r="C14645" s="3"/>
      <c r="E14645" s="2"/>
      <c r="H14645" s="40"/>
      <c r="I14645" s="10"/>
      <c r="J14645" s="9"/>
      <c r="K14645" s="53"/>
      <c r="L14645" s="54"/>
    </row>
    <row r="14646" spans="3:12">
      <c r="C14646" s="3"/>
      <c r="E14646" s="2"/>
      <c r="H14646" s="40"/>
      <c r="I14646" s="10"/>
      <c r="J14646" s="9"/>
      <c r="K14646" s="53"/>
      <c r="L14646" s="54"/>
    </row>
    <row r="14647" spans="3:12">
      <c r="C14647" s="3"/>
      <c r="E14647" s="2"/>
      <c r="H14647" s="40"/>
      <c r="I14647" s="10"/>
      <c r="J14647" s="9"/>
      <c r="K14647" s="53"/>
      <c r="L14647" s="54"/>
    </row>
    <row r="14648" spans="3:12">
      <c r="C14648" s="3"/>
      <c r="E14648" s="2"/>
      <c r="H14648" s="40"/>
      <c r="I14648" s="10"/>
      <c r="J14648" s="9"/>
      <c r="K14648" s="53"/>
      <c r="L14648" s="54"/>
    </row>
    <row r="14649" spans="3:12">
      <c r="C14649" s="3"/>
      <c r="E14649" s="2"/>
      <c r="H14649" s="40"/>
      <c r="I14649" s="10"/>
      <c r="J14649" s="9"/>
      <c r="K14649" s="53"/>
      <c r="L14649" s="54"/>
    </row>
    <row r="14650" spans="3:12">
      <c r="C14650" s="3"/>
      <c r="E14650" s="2"/>
      <c r="H14650" s="40"/>
      <c r="I14650" s="10"/>
      <c r="J14650" s="9"/>
      <c r="K14650" s="53"/>
      <c r="L14650" s="54"/>
    </row>
    <row r="14651" spans="3:12">
      <c r="C14651" s="3"/>
      <c r="E14651" s="2"/>
      <c r="H14651" s="40"/>
      <c r="I14651" s="10"/>
      <c r="J14651" s="9"/>
      <c r="K14651" s="53"/>
      <c r="L14651" s="54"/>
    </row>
    <row r="14652" spans="3:12">
      <c r="C14652" s="3"/>
      <c r="E14652" s="2"/>
      <c r="H14652" s="40"/>
      <c r="I14652" s="10"/>
      <c r="J14652" s="9"/>
      <c r="K14652" s="53"/>
      <c r="L14652" s="54"/>
    </row>
    <row r="14653" spans="3:12">
      <c r="C14653" s="3"/>
      <c r="E14653" s="2"/>
      <c r="H14653" s="40"/>
      <c r="I14653" s="10"/>
      <c r="J14653" s="9"/>
      <c r="K14653" s="53"/>
      <c r="L14653" s="54"/>
    </row>
    <row r="14654" spans="3:12">
      <c r="C14654" s="3"/>
      <c r="E14654" s="2"/>
      <c r="H14654" s="40"/>
      <c r="I14654" s="10"/>
      <c r="J14654" s="9"/>
      <c r="K14654" s="53"/>
      <c r="L14654" s="54"/>
    </row>
    <row r="14655" spans="3:12">
      <c r="C14655" s="3"/>
      <c r="E14655" s="2"/>
      <c r="H14655" s="40"/>
      <c r="I14655" s="10"/>
      <c r="J14655" s="9"/>
      <c r="K14655" s="53"/>
      <c r="L14655" s="54"/>
    </row>
    <row r="14656" spans="3:12">
      <c r="C14656" s="3"/>
      <c r="E14656" s="2"/>
      <c r="H14656" s="40"/>
      <c r="I14656" s="10"/>
      <c r="J14656" s="9"/>
      <c r="K14656" s="53"/>
      <c r="L14656" s="54"/>
    </row>
    <row r="14657" spans="3:12">
      <c r="C14657" s="3"/>
      <c r="E14657" s="2"/>
      <c r="H14657" s="40"/>
      <c r="I14657" s="10"/>
      <c r="J14657" s="9"/>
      <c r="K14657" s="53"/>
      <c r="L14657" s="54"/>
    </row>
    <row r="14658" spans="3:12">
      <c r="C14658" s="3"/>
      <c r="E14658" s="2"/>
      <c r="H14658" s="40"/>
      <c r="I14658" s="10"/>
      <c r="J14658" s="9"/>
      <c r="K14658" s="53"/>
      <c r="L14658" s="54"/>
    </row>
    <row r="14659" spans="3:12">
      <c r="C14659" s="3"/>
      <c r="E14659" s="2"/>
      <c r="H14659" s="40"/>
      <c r="I14659" s="10"/>
      <c r="J14659" s="9"/>
      <c r="K14659" s="53"/>
      <c r="L14659" s="54"/>
    </row>
    <row r="14660" spans="3:12">
      <c r="C14660" s="3"/>
      <c r="E14660" s="2"/>
      <c r="H14660" s="40"/>
      <c r="I14660" s="10"/>
      <c r="J14660" s="9"/>
      <c r="K14660" s="53"/>
      <c r="L14660" s="54"/>
    </row>
    <row r="14661" spans="3:12">
      <c r="C14661" s="3"/>
      <c r="E14661" s="2"/>
      <c r="H14661" s="40"/>
      <c r="I14661" s="10"/>
      <c r="J14661" s="9"/>
      <c r="K14661" s="53"/>
      <c r="L14661" s="54"/>
    </row>
    <row r="14662" spans="3:12">
      <c r="C14662" s="3"/>
      <c r="E14662" s="2"/>
      <c r="H14662" s="40"/>
      <c r="I14662" s="10"/>
      <c r="J14662" s="9"/>
      <c r="K14662" s="53"/>
      <c r="L14662" s="54"/>
    </row>
    <row r="14663" spans="3:12">
      <c r="C14663" s="3"/>
      <c r="E14663" s="2"/>
      <c r="H14663" s="40"/>
      <c r="I14663" s="10"/>
      <c r="J14663" s="9"/>
      <c r="K14663" s="53"/>
      <c r="L14663" s="54"/>
    </row>
    <row r="14664" spans="3:12">
      <c r="C14664" s="3"/>
      <c r="E14664" s="2"/>
      <c r="H14664" s="40"/>
      <c r="I14664" s="10"/>
      <c r="J14664" s="9"/>
      <c r="K14664" s="53"/>
      <c r="L14664" s="54"/>
    </row>
    <row r="14665" spans="3:12">
      <c r="C14665" s="3"/>
      <c r="E14665" s="2"/>
      <c r="H14665" s="40"/>
      <c r="I14665" s="10"/>
      <c r="J14665" s="9"/>
      <c r="K14665" s="53"/>
      <c r="L14665" s="54"/>
    </row>
    <row r="14666" spans="3:12">
      <c r="C14666" s="3"/>
      <c r="E14666" s="2"/>
      <c r="H14666" s="40"/>
      <c r="I14666" s="10"/>
      <c r="J14666" s="9"/>
      <c r="K14666" s="53"/>
      <c r="L14666" s="54"/>
    </row>
    <row r="14667" spans="3:12">
      <c r="C14667" s="3"/>
      <c r="E14667" s="2"/>
      <c r="H14667" s="40"/>
      <c r="I14667" s="10"/>
      <c r="J14667" s="9"/>
      <c r="K14667" s="53"/>
      <c r="L14667" s="54"/>
    </row>
    <row r="14668" spans="3:12">
      <c r="C14668" s="3"/>
      <c r="E14668" s="2"/>
      <c r="H14668" s="40"/>
      <c r="I14668" s="10"/>
      <c r="J14668" s="9"/>
      <c r="K14668" s="53"/>
      <c r="L14668" s="54"/>
    </row>
    <row r="14669" spans="3:12">
      <c r="C14669" s="3"/>
      <c r="E14669" s="2"/>
      <c r="H14669" s="40"/>
      <c r="I14669" s="10"/>
      <c r="J14669" s="9"/>
      <c r="K14669" s="53"/>
      <c r="L14669" s="54"/>
    </row>
    <row r="14670" spans="3:12">
      <c r="C14670" s="3"/>
      <c r="E14670" s="2"/>
      <c r="H14670" s="40"/>
      <c r="I14670" s="10"/>
      <c r="J14670" s="9"/>
      <c r="K14670" s="53"/>
      <c r="L14670" s="54"/>
    </row>
    <row r="14671" spans="3:12">
      <c r="C14671" s="3"/>
      <c r="E14671" s="2"/>
      <c r="H14671" s="40"/>
      <c r="I14671" s="10"/>
      <c r="J14671" s="9"/>
      <c r="K14671" s="53"/>
      <c r="L14671" s="54"/>
    </row>
    <row r="14672" spans="3:12">
      <c r="C14672" s="3"/>
      <c r="E14672" s="2"/>
      <c r="H14672" s="40"/>
      <c r="I14672" s="10"/>
      <c r="J14672" s="9"/>
      <c r="K14672" s="53"/>
      <c r="L14672" s="54"/>
    </row>
    <row r="14673" spans="3:12">
      <c r="C14673" s="3"/>
      <c r="E14673" s="2"/>
      <c r="H14673" s="40"/>
      <c r="I14673" s="10"/>
      <c r="J14673" s="9"/>
      <c r="K14673" s="53"/>
      <c r="L14673" s="54"/>
    </row>
    <row r="14674" spans="3:12">
      <c r="C14674" s="3"/>
      <c r="E14674" s="2"/>
      <c r="H14674" s="40"/>
      <c r="I14674" s="10"/>
      <c r="J14674" s="9"/>
      <c r="K14674" s="53"/>
      <c r="L14674" s="54"/>
    </row>
    <row r="14675" spans="3:12">
      <c r="C14675" s="3"/>
      <c r="E14675" s="2"/>
      <c r="H14675" s="40"/>
      <c r="I14675" s="10"/>
      <c r="J14675" s="9"/>
      <c r="K14675" s="53"/>
      <c r="L14675" s="54"/>
    </row>
    <row r="14676" spans="3:12">
      <c r="C14676" s="3"/>
      <c r="E14676" s="2"/>
      <c r="H14676" s="40"/>
      <c r="I14676" s="10"/>
      <c r="J14676" s="9"/>
      <c r="K14676" s="53"/>
      <c r="L14676" s="54"/>
    </row>
    <row r="14677" spans="3:12">
      <c r="C14677" s="3"/>
      <c r="E14677" s="2"/>
      <c r="H14677" s="40"/>
      <c r="I14677" s="10"/>
      <c r="J14677" s="9"/>
      <c r="K14677" s="53"/>
      <c r="L14677" s="54"/>
    </row>
    <row r="14678" spans="3:12">
      <c r="C14678" s="3"/>
      <c r="E14678" s="2"/>
      <c r="H14678" s="40"/>
      <c r="I14678" s="10"/>
      <c r="J14678" s="9"/>
      <c r="K14678" s="53"/>
      <c r="L14678" s="54"/>
    </row>
    <row r="14679" spans="3:12">
      <c r="C14679" s="3"/>
      <c r="E14679" s="2"/>
      <c r="H14679" s="40"/>
      <c r="I14679" s="10"/>
      <c r="J14679" s="9"/>
      <c r="K14679" s="53"/>
      <c r="L14679" s="54"/>
    </row>
    <row r="14680" spans="3:12">
      <c r="C14680" s="3"/>
      <c r="E14680" s="2"/>
      <c r="H14680" s="40"/>
      <c r="I14680" s="10"/>
      <c r="J14680" s="9"/>
      <c r="K14680" s="53"/>
      <c r="L14680" s="54"/>
    </row>
    <row r="14681" spans="3:12">
      <c r="C14681" s="3"/>
      <c r="E14681" s="2"/>
      <c r="H14681" s="40"/>
      <c r="I14681" s="10"/>
      <c r="J14681" s="9"/>
      <c r="K14681" s="53"/>
      <c r="L14681" s="54"/>
    </row>
    <row r="14682" spans="3:12">
      <c r="C14682" s="3"/>
      <c r="E14682" s="2"/>
      <c r="H14682" s="40"/>
      <c r="I14682" s="10"/>
      <c r="J14682" s="9"/>
      <c r="K14682" s="53"/>
      <c r="L14682" s="54"/>
    </row>
    <row r="14683" spans="3:12">
      <c r="C14683" s="3"/>
      <c r="E14683" s="2"/>
      <c r="H14683" s="40"/>
      <c r="I14683" s="10"/>
      <c r="J14683" s="9"/>
      <c r="K14683" s="53"/>
      <c r="L14683" s="54"/>
    </row>
    <row r="14684" spans="3:12">
      <c r="C14684" s="3"/>
      <c r="E14684" s="2"/>
      <c r="H14684" s="40"/>
      <c r="I14684" s="10"/>
      <c r="J14684" s="9"/>
      <c r="K14684" s="53"/>
      <c r="L14684" s="54"/>
    </row>
    <row r="14685" spans="3:12">
      <c r="C14685" s="3"/>
      <c r="E14685" s="2"/>
      <c r="H14685" s="40"/>
      <c r="I14685" s="10"/>
      <c r="J14685" s="9"/>
      <c r="K14685" s="53"/>
      <c r="L14685" s="54"/>
    </row>
    <row r="14686" spans="3:12">
      <c r="C14686" s="3"/>
      <c r="E14686" s="2"/>
      <c r="H14686" s="40"/>
      <c r="I14686" s="10"/>
      <c r="J14686" s="9"/>
      <c r="K14686" s="53"/>
      <c r="L14686" s="54"/>
    </row>
    <row r="14687" spans="3:12">
      <c r="C14687" s="3"/>
      <c r="E14687" s="2"/>
      <c r="H14687" s="40"/>
      <c r="I14687" s="10"/>
      <c r="J14687" s="9"/>
      <c r="K14687" s="53"/>
      <c r="L14687" s="54"/>
    </row>
    <row r="14688" spans="3:12">
      <c r="C14688" s="3"/>
      <c r="E14688" s="2"/>
      <c r="H14688" s="40"/>
      <c r="I14688" s="10"/>
      <c r="J14688" s="9"/>
      <c r="K14688" s="53"/>
      <c r="L14688" s="54"/>
    </row>
    <row r="14689" spans="3:12">
      <c r="C14689" s="3"/>
      <c r="E14689" s="2"/>
      <c r="H14689" s="40"/>
      <c r="I14689" s="10"/>
      <c r="J14689" s="9"/>
      <c r="K14689" s="53"/>
      <c r="L14689" s="54"/>
    </row>
    <row r="14690" spans="3:12">
      <c r="C14690" s="3"/>
      <c r="E14690" s="2"/>
      <c r="H14690" s="40"/>
      <c r="I14690" s="10"/>
      <c r="J14690" s="9"/>
      <c r="K14690" s="53"/>
      <c r="L14690" s="54"/>
    </row>
    <row r="14691" spans="3:12">
      <c r="C14691" s="3"/>
      <c r="E14691" s="2"/>
      <c r="H14691" s="40"/>
      <c r="I14691" s="10"/>
      <c r="J14691" s="9"/>
      <c r="K14691" s="53"/>
      <c r="L14691" s="54"/>
    </row>
    <row r="14692" spans="3:12">
      <c r="C14692" s="3"/>
      <c r="E14692" s="2"/>
      <c r="H14692" s="40"/>
      <c r="I14692" s="10"/>
      <c r="J14692" s="9"/>
      <c r="K14692" s="53"/>
      <c r="L14692" s="54"/>
    </row>
    <row r="14693" spans="3:12">
      <c r="C14693" s="3"/>
      <c r="E14693" s="2"/>
      <c r="H14693" s="40"/>
      <c r="I14693" s="10"/>
      <c r="J14693" s="9"/>
      <c r="K14693" s="53"/>
      <c r="L14693" s="54"/>
    </row>
    <row r="14694" spans="3:12">
      <c r="C14694" s="3"/>
      <c r="E14694" s="2"/>
      <c r="H14694" s="40"/>
      <c r="I14694" s="10"/>
      <c r="J14694" s="9"/>
      <c r="K14694" s="53"/>
      <c r="L14694" s="54"/>
    </row>
    <row r="14695" spans="3:12">
      <c r="C14695" s="3"/>
      <c r="E14695" s="2"/>
      <c r="H14695" s="40"/>
      <c r="I14695" s="10"/>
      <c r="J14695" s="9"/>
      <c r="K14695" s="53"/>
      <c r="L14695" s="54"/>
    </row>
    <row r="14696" spans="3:12">
      <c r="C14696" s="3"/>
      <c r="E14696" s="2"/>
      <c r="H14696" s="40"/>
      <c r="I14696" s="10"/>
      <c r="J14696" s="9"/>
      <c r="K14696" s="53"/>
      <c r="L14696" s="54"/>
    </row>
    <row r="14697" spans="3:12">
      <c r="C14697" s="3"/>
      <c r="E14697" s="2"/>
      <c r="H14697" s="40"/>
      <c r="I14697" s="10"/>
      <c r="J14697" s="9"/>
      <c r="K14697" s="53"/>
      <c r="L14697" s="54"/>
    </row>
    <row r="14698" spans="3:12">
      <c r="C14698" s="3"/>
      <c r="E14698" s="2"/>
      <c r="H14698" s="40"/>
      <c r="I14698" s="10"/>
      <c r="J14698" s="9"/>
      <c r="K14698" s="53"/>
      <c r="L14698" s="54"/>
    </row>
    <row r="14699" spans="3:12">
      <c r="C14699" s="3"/>
      <c r="E14699" s="2"/>
      <c r="H14699" s="40"/>
      <c r="I14699" s="10"/>
      <c r="J14699" s="9"/>
      <c r="K14699" s="53"/>
      <c r="L14699" s="54"/>
    </row>
    <row r="14700" spans="3:12">
      <c r="C14700" s="3"/>
      <c r="E14700" s="2"/>
      <c r="H14700" s="40"/>
      <c r="I14700" s="10"/>
      <c r="J14700" s="9"/>
      <c r="K14700" s="53"/>
      <c r="L14700" s="54"/>
    </row>
    <row r="14701" spans="3:12">
      <c r="C14701" s="3"/>
      <c r="E14701" s="2"/>
      <c r="H14701" s="40"/>
      <c r="I14701" s="10"/>
      <c r="J14701" s="9"/>
      <c r="K14701" s="53"/>
      <c r="L14701" s="54"/>
    </row>
    <row r="14702" spans="3:12">
      <c r="C14702" s="3"/>
      <c r="E14702" s="2"/>
      <c r="H14702" s="40"/>
      <c r="I14702" s="10"/>
      <c r="J14702" s="9"/>
      <c r="K14702" s="53"/>
      <c r="L14702" s="54"/>
    </row>
    <row r="14703" spans="3:12">
      <c r="C14703" s="3"/>
      <c r="E14703" s="2"/>
      <c r="H14703" s="40"/>
      <c r="I14703" s="10"/>
      <c r="J14703" s="9"/>
      <c r="K14703" s="53"/>
      <c r="L14703" s="54"/>
    </row>
    <row r="14704" spans="3:12">
      <c r="C14704" s="3"/>
      <c r="E14704" s="2"/>
      <c r="H14704" s="40"/>
      <c r="I14704" s="10"/>
      <c r="J14704" s="9"/>
      <c r="K14704" s="53"/>
      <c r="L14704" s="54"/>
    </row>
    <row r="14705" spans="3:12">
      <c r="C14705" s="3"/>
      <c r="E14705" s="2"/>
      <c r="H14705" s="40"/>
      <c r="I14705" s="10"/>
      <c r="J14705" s="9"/>
      <c r="K14705" s="53"/>
      <c r="L14705" s="54"/>
    </row>
    <row r="14706" spans="3:12">
      <c r="C14706" s="3"/>
      <c r="E14706" s="2"/>
      <c r="H14706" s="40"/>
      <c r="I14706" s="10"/>
      <c r="J14706" s="9"/>
      <c r="K14706" s="53"/>
      <c r="L14706" s="54"/>
    </row>
    <row r="14707" spans="3:12">
      <c r="C14707" s="3"/>
      <c r="E14707" s="2"/>
      <c r="H14707" s="40"/>
      <c r="I14707" s="10"/>
      <c r="J14707" s="9"/>
      <c r="K14707" s="53"/>
      <c r="L14707" s="54"/>
    </row>
    <row r="14708" spans="3:12">
      <c r="C14708" s="3"/>
      <c r="E14708" s="2"/>
      <c r="H14708" s="40"/>
      <c r="I14708" s="10"/>
      <c r="J14708" s="9"/>
      <c r="K14708" s="53"/>
      <c r="L14708" s="54"/>
    </row>
    <row r="14709" spans="3:12">
      <c r="C14709" s="3"/>
      <c r="E14709" s="2"/>
      <c r="H14709" s="40"/>
      <c r="I14709" s="10"/>
      <c r="J14709" s="9"/>
      <c r="K14709" s="53"/>
      <c r="L14709" s="54"/>
    </row>
    <row r="14710" spans="3:12">
      <c r="C14710" s="3"/>
      <c r="E14710" s="2"/>
      <c r="H14710" s="40"/>
      <c r="I14710" s="10"/>
      <c r="J14710" s="9"/>
      <c r="K14710" s="53"/>
      <c r="L14710" s="54"/>
    </row>
    <row r="14711" spans="3:12">
      <c r="C14711" s="3"/>
      <c r="E14711" s="2"/>
      <c r="H14711" s="40"/>
      <c r="I14711" s="10"/>
      <c r="J14711" s="9"/>
      <c r="K14711" s="53"/>
      <c r="L14711" s="54"/>
    </row>
    <row r="14712" spans="3:12">
      <c r="C14712" s="3"/>
      <c r="E14712" s="2"/>
      <c r="H14712" s="40"/>
      <c r="I14712" s="10"/>
      <c r="J14712" s="9"/>
      <c r="K14712" s="53"/>
      <c r="L14712" s="54"/>
    </row>
    <row r="14713" spans="3:12">
      <c r="C14713" s="3"/>
      <c r="E14713" s="2"/>
      <c r="H14713" s="40"/>
      <c r="I14713" s="10"/>
      <c r="J14713" s="9"/>
      <c r="K14713" s="53"/>
      <c r="L14713" s="54"/>
    </row>
    <row r="14714" spans="3:12">
      <c r="C14714" s="3"/>
      <c r="E14714" s="2"/>
      <c r="H14714" s="40"/>
      <c r="I14714" s="10"/>
      <c r="J14714" s="9"/>
      <c r="K14714" s="53"/>
      <c r="L14714" s="54"/>
    </row>
    <row r="14715" spans="3:12">
      <c r="C14715" s="3"/>
      <c r="E14715" s="2"/>
      <c r="H14715" s="40"/>
      <c r="I14715" s="10"/>
      <c r="J14715" s="9"/>
      <c r="K14715" s="53"/>
      <c r="L14715" s="54"/>
    </row>
    <row r="14716" spans="3:12">
      <c r="C14716" s="3"/>
      <c r="E14716" s="2"/>
      <c r="H14716" s="40"/>
      <c r="I14716" s="10"/>
      <c r="J14716" s="9"/>
      <c r="K14716" s="53"/>
      <c r="L14716" s="54"/>
    </row>
    <row r="14717" spans="3:12">
      <c r="C14717" s="3"/>
      <c r="E14717" s="2"/>
      <c r="H14717" s="40"/>
      <c r="I14717" s="10"/>
      <c r="J14717" s="9"/>
      <c r="K14717" s="53"/>
      <c r="L14717" s="54"/>
    </row>
    <row r="14718" spans="3:12">
      <c r="C14718" s="3"/>
      <c r="E14718" s="2"/>
      <c r="H14718" s="40"/>
      <c r="I14718" s="10"/>
      <c r="J14718" s="9"/>
      <c r="K14718" s="53"/>
      <c r="L14718" s="54"/>
    </row>
    <row r="14719" spans="3:12">
      <c r="C14719" s="3"/>
      <c r="E14719" s="2"/>
      <c r="H14719" s="40"/>
      <c r="I14719" s="10"/>
      <c r="J14719" s="9"/>
      <c r="K14719" s="53"/>
      <c r="L14719" s="54"/>
    </row>
    <row r="14720" spans="3:12">
      <c r="C14720" s="3"/>
      <c r="E14720" s="2"/>
      <c r="H14720" s="40"/>
      <c r="I14720" s="10"/>
      <c r="J14720" s="9"/>
      <c r="K14720" s="53"/>
      <c r="L14720" s="54"/>
    </row>
    <row r="14721" spans="3:12">
      <c r="C14721" s="3"/>
      <c r="E14721" s="2"/>
      <c r="H14721" s="40"/>
      <c r="I14721" s="10"/>
      <c r="J14721" s="9"/>
      <c r="K14721" s="53"/>
      <c r="L14721" s="54"/>
    </row>
    <row r="14722" spans="3:12">
      <c r="C14722" s="3"/>
      <c r="E14722" s="2"/>
      <c r="H14722" s="40"/>
      <c r="I14722" s="10"/>
      <c r="J14722" s="9"/>
      <c r="K14722" s="53"/>
      <c r="L14722" s="54"/>
    </row>
    <row r="14723" spans="3:12">
      <c r="C14723" s="3"/>
      <c r="E14723" s="2"/>
      <c r="H14723" s="40"/>
      <c r="I14723" s="10"/>
      <c r="J14723" s="9"/>
      <c r="K14723" s="53"/>
      <c r="L14723" s="54"/>
    </row>
    <row r="14724" spans="3:12">
      <c r="C14724" s="3"/>
      <c r="E14724" s="2"/>
      <c r="H14724" s="40"/>
      <c r="I14724" s="10"/>
      <c r="J14724" s="9"/>
      <c r="K14724" s="53"/>
      <c r="L14724" s="54"/>
    </row>
    <row r="14725" spans="3:12">
      <c r="C14725" s="3"/>
      <c r="E14725" s="2"/>
      <c r="H14725" s="40"/>
      <c r="I14725" s="10"/>
      <c r="J14725" s="9"/>
      <c r="K14725" s="53"/>
      <c r="L14725" s="54"/>
    </row>
    <row r="14726" spans="3:12">
      <c r="C14726" s="3"/>
      <c r="E14726" s="2"/>
      <c r="H14726" s="40"/>
      <c r="I14726" s="10"/>
      <c r="J14726" s="9"/>
      <c r="K14726" s="53"/>
      <c r="L14726" s="54"/>
    </row>
    <row r="14727" spans="3:12">
      <c r="C14727" s="3"/>
      <c r="E14727" s="2"/>
      <c r="H14727" s="40"/>
      <c r="I14727" s="10"/>
      <c r="J14727" s="9"/>
      <c r="K14727" s="53"/>
      <c r="L14727" s="54"/>
    </row>
    <row r="14728" spans="3:12">
      <c r="C14728" s="3"/>
      <c r="E14728" s="2"/>
      <c r="H14728" s="40"/>
      <c r="I14728" s="10"/>
      <c r="J14728" s="9"/>
      <c r="K14728" s="53"/>
      <c r="L14728" s="54"/>
    </row>
    <row r="14729" spans="3:12">
      <c r="C14729" s="3"/>
      <c r="E14729" s="2"/>
      <c r="H14729" s="40"/>
      <c r="I14729" s="10"/>
      <c r="J14729" s="9"/>
      <c r="K14729" s="53"/>
      <c r="L14729" s="54"/>
    </row>
    <row r="14730" spans="3:12">
      <c r="C14730" s="3"/>
      <c r="E14730" s="2"/>
      <c r="H14730" s="40"/>
      <c r="I14730" s="10"/>
      <c r="J14730" s="9"/>
      <c r="K14730" s="53"/>
      <c r="L14730" s="54"/>
    </row>
    <row r="14731" spans="3:12">
      <c r="C14731" s="3"/>
      <c r="E14731" s="2"/>
      <c r="H14731" s="40"/>
      <c r="I14731" s="10"/>
      <c r="J14731" s="9"/>
      <c r="K14731" s="53"/>
      <c r="L14731" s="54"/>
    </row>
    <row r="14732" spans="3:12">
      <c r="C14732" s="3"/>
      <c r="E14732" s="2"/>
      <c r="H14732" s="40"/>
      <c r="I14732" s="10"/>
      <c r="J14732" s="9"/>
      <c r="K14732" s="53"/>
      <c r="L14732" s="54"/>
    </row>
    <row r="14733" spans="3:12">
      <c r="C14733" s="3"/>
      <c r="E14733" s="2"/>
      <c r="H14733" s="40"/>
      <c r="I14733" s="10"/>
      <c r="J14733" s="9"/>
      <c r="K14733" s="53"/>
      <c r="L14733" s="54"/>
    </row>
    <row r="14734" spans="3:12">
      <c r="C14734" s="3"/>
      <c r="E14734" s="2"/>
      <c r="H14734" s="40"/>
      <c r="I14734" s="10"/>
      <c r="J14734" s="9"/>
      <c r="K14734" s="53"/>
      <c r="L14734" s="54"/>
    </row>
    <row r="14735" spans="3:12">
      <c r="C14735" s="3"/>
      <c r="E14735" s="2"/>
      <c r="H14735" s="40"/>
      <c r="I14735" s="10"/>
      <c r="J14735" s="9"/>
      <c r="K14735" s="53"/>
      <c r="L14735" s="54"/>
    </row>
    <row r="14736" spans="3:12">
      <c r="C14736" s="3"/>
      <c r="E14736" s="2"/>
      <c r="H14736" s="40"/>
      <c r="I14736" s="10"/>
      <c r="J14736" s="9"/>
      <c r="K14736" s="53"/>
      <c r="L14736" s="54"/>
    </row>
    <row r="14737" spans="3:12">
      <c r="C14737" s="3"/>
      <c r="E14737" s="2"/>
      <c r="H14737" s="40"/>
      <c r="I14737" s="10"/>
      <c r="J14737" s="9"/>
      <c r="K14737" s="53"/>
      <c r="L14737" s="54"/>
    </row>
    <row r="14738" spans="3:12">
      <c r="C14738" s="3"/>
      <c r="E14738" s="2"/>
      <c r="H14738" s="40"/>
      <c r="I14738" s="10"/>
      <c r="J14738" s="9"/>
      <c r="K14738" s="53"/>
      <c r="L14738" s="54"/>
    </row>
    <row r="14739" spans="3:12">
      <c r="C14739" s="3"/>
      <c r="E14739" s="2"/>
      <c r="H14739" s="40"/>
      <c r="I14739" s="10"/>
      <c r="J14739" s="9"/>
      <c r="K14739" s="53"/>
      <c r="L14739" s="54"/>
    </row>
    <row r="14740" spans="3:12">
      <c r="C14740" s="3"/>
      <c r="E14740" s="2"/>
      <c r="H14740" s="40"/>
      <c r="I14740" s="10"/>
      <c r="J14740" s="9"/>
      <c r="K14740" s="53"/>
      <c r="L14740" s="54"/>
    </row>
    <row r="14741" spans="3:12">
      <c r="C14741" s="3"/>
      <c r="E14741" s="2"/>
      <c r="H14741" s="40"/>
      <c r="I14741" s="10"/>
      <c r="J14741" s="9"/>
      <c r="K14741" s="53"/>
      <c r="L14741" s="54"/>
    </row>
    <row r="14742" spans="3:12">
      <c r="C14742" s="3"/>
      <c r="E14742" s="2"/>
      <c r="H14742" s="40"/>
      <c r="I14742" s="10"/>
      <c r="J14742" s="9"/>
      <c r="K14742" s="53"/>
      <c r="L14742" s="54"/>
    </row>
    <row r="14743" spans="3:12">
      <c r="C14743" s="3"/>
      <c r="E14743" s="2"/>
      <c r="H14743" s="40"/>
      <c r="I14743" s="10"/>
      <c r="J14743" s="9"/>
      <c r="K14743" s="53"/>
      <c r="L14743" s="54"/>
    </row>
    <row r="14744" spans="3:12">
      <c r="C14744" s="3"/>
      <c r="E14744" s="2"/>
      <c r="H14744" s="40"/>
      <c r="I14744" s="10"/>
      <c r="J14744" s="9"/>
      <c r="K14744" s="53"/>
      <c r="L14744" s="54"/>
    </row>
    <row r="14745" spans="3:12">
      <c r="C14745" s="3"/>
      <c r="E14745" s="2"/>
      <c r="H14745" s="40"/>
      <c r="I14745" s="10"/>
      <c r="J14745" s="9"/>
      <c r="K14745" s="53"/>
      <c r="L14745" s="54"/>
    </row>
    <row r="14746" spans="3:12">
      <c r="C14746" s="3"/>
      <c r="E14746" s="2"/>
      <c r="H14746" s="40"/>
      <c r="I14746" s="10"/>
      <c r="J14746" s="9"/>
      <c r="K14746" s="53"/>
      <c r="L14746" s="54"/>
    </row>
    <row r="14747" spans="3:12">
      <c r="C14747" s="3"/>
      <c r="E14747" s="2"/>
      <c r="H14747" s="40"/>
      <c r="I14747" s="10"/>
      <c r="J14747" s="9"/>
      <c r="K14747" s="53"/>
      <c r="L14747" s="54"/>
    </row>
    <row r="14748" spans="3:12">
      <c r="C14748" s="3"/>
      <c r="E14748" s="2"/>
      <c r="H14748" s="40"/>
      <c r="I14748" s="10"/>
      <c r="J14748" s="9"/>
      <c r="K14748" s="53"/>
      <c r="L14748" s="54"/>
    </row>
    <row r="14749" spans="3:12">
      <c r="C14749" s="3"/>
      <c r="E14749" s="2"/>
      <c r="H14749" s="40"/>
      <c r="I14749" s="10"/>
      <c r="J14749" s="9"/>
      <c r="K14749" s="53"/>
      <c r="L14749" s="54"/>
    </row>
    <row r="14750" spans="3:12">
      <c r="C14750" s="3"/>
      <c r="E14750" s="2"/>
      <c r="H14750" s="40"/>
      <c r="I14750" s="10"/>
      <c r="J14750" s="9"/>
      <c r="K14750" s="53"/>
      <c r="L14750" s="54"/>
    </row>
    <row r="14751" spans="3:12">
      <c r="C14751" s="3"/>
      <c r="E14751" s="2"/>
      <c r="H14751" s="40"/>
      <c r="I14751" s="10"/>
      <c r="J14751" s="9"/>
      <c r="K14751" s="53"/>
      <c r="L14751" s="54"/>
    </row>
    <row r="14752" spans="3:12">
      <c r="C14752" s="3"/>
      <c r="E14752" s="2"/>
      <c r="H14752" s="40"/>
      <c r="I14752" s="10"/>
      <c r="J14752" s="9"/>
      <c r="K14752" s="53"/>
      <c r="L14752" s="54"/>
    </row>
    <row r="14753" spans="3:12">
      <c r="C14753" s="3"/>
      <c r="E14753" s="2"/>
      <c r="H14753" s="40"/>
      <c r="I14753" s="10"/>
      <c r="J14753" s="9"/>
      <c r="K14753" s="53"/>
      <c r="L14753" s="54"/>
    </row>
    <row r="14754" spans="3:12">
      <c r="C14754" s="3"/>
      <c r="E14754" s="2"/>
      <c r="H14754" s="40"/>
      <c r="I14754" s="10"/>
      <c r="J14754" s="9"/>
      <c r="K14754" s="53"/>
      <c r="L14754" s="54"/>
    </row>
    <row r="14755" spans="3:12">
      <c r="C14755" s="3"/>
      <c r="E14755" s="2"/>
      <c r="H14755" s="40"/>
      <c r="I14755" s="10"/>
      <c r="J14755" s="9"/>
      <c r="K14755" s="53"/>
      <c r="L14755" s="54"/>
    </row>
    <row r="14756" spans="3:12">
      <c r="C14756" s="3"/>
      <c r="E14756" s="2"/>
      <c r="H14756" s="40"/>
      <c r="I14756" s="10"/>
      <c r="J14756" s="9"/>
      <c r="K14756" s="53"/>
      <c r="L14756" s="54"/>
    </row>
    <row r="14757" spans="3:12">
      <c r="C14757" s="3"/>
      <c r="E14757" s="2"/>
      <c r="H14757" s="40"/>
      <c r="I14757" s="10"/>
      <c r="J14757" s="9"/>
      <c r="K14757" s="53"/>
      <c r="L14757" s="54"/>
    </row>
    <row r="14758" spans="3:12">
      <c r="C14758" s="3"/>
      <c r="E14758" s="2"/>
      <c r="H14758" s="40"/>
      <c r="I14758" s="10"/>
      <c r="J14758" s="9"/>
      <c r="K14758" s="53"/>
      <c r="L14758" s="54"/>
    </row>
    <row r="14759" spans="3:12">
      <c r="C14759" s="3"/>
      <c r="E14759" s="2"/>
      <c r="H14759" s="40"/>
      <c r="I14759" s="10"/>
      <c r="J14759" s="9"/>
      <c r="K14759" s="53"/>
      <c r="L14759" s="54"/>
    </row>
    <row r="14760" spans="3:12">
      <c r="C14760" s="3"/>
      <c r="E14760" s="2"/>
      <c r="H14760" s="40"/>
      <c r="I14760" s="10"/>
      <c r="J14760" s="9"/>
      <c r="K14760" s="53"/>
      <c r="L14760" s="54"/>
    </row>
    <row r="14761" spans="3:12">
      <c r="C14761" s="3"/>
      <c r="E14761" s="2"/>
      <c r="H14761" s="40"/>
      <c r="I14761" s="10"/>
      <c r="J14761" s="9"/>
      <c r="K14761" s="53"/>
      <c r="L14761" s="54"/>
    </row>
    <row r="14762" spans="3:12">
      <c r="C14762" s="3"/>
      <c r="E14762" s="2"/>
      <c r="H14762" s="40"/>
      <c r="I14762" s="10"/>
      <c r="J14762" s="9"/>
      <c r="K14762" s="53"/>
      <c r="L14762" s="54"/>
    </row>
    <row r="14763" spans="3:12">
      <c r="C14763" s="3"/>
      <c r="E14763" s="2"/>
      <c r="H14763" s="40"/>
      <c r="I14763" s="10"/>
      <c r="J14763" s="9"/>
      <c r="K14763" s="53"/>
      <c r="L14763" s="54"/>
    </row>
    <row r="14764" spans="3:12">
      <c r="C14764" s="3"/>
      <c r="E14764" s="2"/>
      <c r="H14764" s="40"/>
      <c r="I14764" s="10"/>
      <c r="J14764" s="9"/>
      <c r="K14764" s="53"/>
      <c r="L14764" s="54"/>
    </row>
    <row r="14765" spans="3:12">
      <c r="C14765" s="3"/>
      <c r="E14765" s="2"/>
      <c r="H14765" s="40"/>
      <c r="I14765" s="10"/>
      <c r="J14765" s="9"/>
      <c r="K14765" s="53"/>
      <c r="L14765" s="54"/>
    </row>
    <row r="14766" spans="3:12">
      <c r="C14766" s="3"/>
      <c r="E14766" s="2"/>
      <c r="H14766" s="40"/>
      <c r="I14766" s="10"/>
      <c r="J14766" s="9"/>
      <c r="K14766" s="53"/>
      <c r="L14766" s="54"/>
    </row>
    <row r="14767" spans="3:12">
      <c r="C14767" s="3"/>
      <c r="E14767" s="2"/>
      <c r="H14767" s="40"/>
      <c r="I14767" s="10"/>
      <c r="J14767" s="9"/>
      <c r="K14767" s="53"/>
      <c r="L14767" s="54"/>
    </row>
    <row r="14768" spans="3:12">
      <c r="C14768" s="3"/>
      <c r="E14768" s="2"/>
      <c r="H14768" s="40"/>
      <c r="I14768" s="10"/>
      <c r="J14768" s="9"/>
      <c r="K14768" s="53"/>
      <c r="L14768" s="54"/>
    </row>
    <row r="14769" spans="3:12">
      <c r="C14769" s="3"/>
      <c r="E14769" s="2"/>
      <c r="H14769" s="40"/>
      <c r="I14769" s="10"/>
      <c r="J14769" s="9"/>
      <c r="K14769" s="53"/>
      <c r="L14769" s="54"/>
    </row>
    <row r="14770" spans="3:12">
      <c r="C14770" s="3"/>
      <c r="E14770" s="2"/>
      <c r="H14770" s="40"/>
      <c r="I14770" s="10"/>
      <c r="J14770" s="9"/>
      <c r="K14770" s="53"/>
      <c r="L14770" s="54"/>
    </row>
    <row r="14771" spans="3:12">
      <c r="C14771" s="3"/>
      <c r="E14771" s="2"/>
      <c r="H14771" s="40"/>
      <c r="I14771" s="10"/>
      <c r="J14771" s="9"/>
      <c r="K14771" s="53"/>
      <c r="L14771" s="54"/>
    </row>
    <row r="14772" spans="3:12">
      <c r="C14772" s="3"/>
      <c r="E14772" s="2"/>
      <c r="H14772" s="40"/>
      <c r="I14772" s="10"/>
      <c r="J14772" s="9"/>
      <c r="K14772" s="53"/>
      <c r="L14772" s="54"/>
    </row>
    <row r="14773" spans="3:12">
      <c r="C14773" s="3"/>
      <c r="E14773" s="2"/>
      <c r="H14773" s="40"/>
      <c r="I14773" s="10"/>
      <c r="J14773" s="9"/>
      <c r="K14773" s="53"/>
      <c r="L14773" s="54"/>
    </row>
    <row r="14774" spans="3:12">
      <c r="C14774" s="3"/>
      <c r="E14774" s="2"/>
      <c r="H14774" s="40"/>
      <c r="I14774" s="10"/>
      <c r="J14774" s="9"/>
      <c r="K14774" s="53"/>
      <c r="L14774" s="54"/>
    </row>
    <row r="14775" spans="3:12">
      <c r="C14775" s="3"/>
      <c r="E14775" s="2"/>
      <c r="H14775" s="40"/>
      <c r="I14775" s="10"/>
      <c r="J14775" s="9"/>
      <c r="K14775" s="53"/>
      <c r="L14775" s="54"/>
    </row>
    <row r="14776" spans="3:12">
      <c r="C14776" s="3"/>
      <c r="E14776" s="2"/>
      <c r="H14776" s="40"/>
      <c r="I14776" s="10"/>
      <c r="J14776" s="9"/>
      <c r="K14776" s="53"/>
      <c r="L14776" s="54"/>
    </row>
    <row r="14777" spans="3:12">
      <c r="C14777" s="3"/>
      <c r="E14777" s="2"/>
      <c r="H14777" s="40"/>
      <c r="I14777" s="10"/>
      <c r="J14777" s="9"/>
      <c r="K14777" s="53"/>
      <c r="L14777" s="54"/>
    </row>
    <row r="14778" spans="3:12">
      <c r="C14778" s="3"/>
      <c r="E14778" s="2"/>
      <c r="H14778" s="40"/>
      <c r="I14778" s="10"/>
      <c r="J14778" s="9"/>
      <c r="K14778" s="53"/>
      <c r="L14778" s="54"/>
    </row>
    <row r="14779" spans="3:12">
      <c r="C14779" s="3"/>
      <c r="E14779" s="2"/>
      <c r="H14779" s="40"/>
      <c r="I14779" s="10"/>
      <c r="J14779" s="9"/>
      <c r="K14779" s="53"/>
      <c r="L14779" s="54"/>
    </row>
    <row r="14780" spans="3:12">
      <c r="C14780" s="3"/>
      <c r="E14780" s="2"/>
      <c r="H14780" s="40"/>
      <c r="I14780" s="10"/>
      <c r="J14780" s="9"/>
      <c r="K14780" s="53"/>
      <c r="L14780" s="54"/>
    </row>
    <row r="14781" spans="3:12">
      <c r="C14781" s="3"/>
      <c r="E14781" s="2"/>
      <c r="H14781" s="40"/>
      <c r="I14781" s="10"/>
      <c r="J14781" s="9"/>
      <c r="K14781" s="53"/>
      <c r="L14781" s="54"/>
    </row>
    <row r="14782" spans="3:12">
      <c r="C14782" s="3"/>
      <c r="E14782" s="2"/>
      <c r="H14782" s="40"/>
      <c r="I14782" s="10"/>
      <c r="J14782" s="9"/>
      <c r="K14782" s="53"/>
      <c r="L14782" s="54"/>
    </row>
    <row r="14783" spans="3:12">
      <c r="C14783" s="3"/>
      <c r="E14783" s="2"/>
      <c r="H14783" s="40"/>
      <c r="I14783" s="10"/>
      <c r="J14783" s="9"/>
      <c r="K14783" s="53"/>
      <c r="L14783" s="54"/>
    </row>
    <row r="14784" spans="3:12">
      <c r="C14784" s="3"/>
      <c r="E14784" s="2"/>
      <c r="H14784" s="40"/>
      <c r="I14784" s="10"/>
      <c r="J14784" s="9"/>
      <c r="K14784" s="53"/>
      <c r="L14784" s="54"/>
    </row>
    <row r="14785" spans="3:12">
      <c r="C14785" s="3"/>
      <c r="E14785" s="2"/>
      <c r="H14785" s="40"/>
      <c r="I14785" s="10"/>
      <c r="J14785" s="9"/>
      <c r="K14785" s="53"/>
      <c r="L14785" s="54"/>
    </row>
    <row r="14786" spans="3:12">
      <c r="C14786" s="3"/>
      <c r="E14786" s="2"/>
      <c r="H14786" s="40"/>
      <c r="I14786" s="10"/>
      <c r="J14786" s="9"/>
      <c r="K14786" s="53"/>
      <c r="L14786" s="54"/>
    </row>
    <row r="14787" spans="3:12">
      <c r="C14787" s="3"/>
      <c r="E14787" s="2"/>
      <c r="H14787" s="40"/>
      <c r="I14787" s="10"/>
      <c r="J14787" s="9"/>
      <c r="K14787" s="53"/>
      <c r="L14787" s="54"/>
    </row>
    <row r="14788" spans="3:12">
      <c r="C14788" s="3"/>
      <c r="E14788" s="2"/>
      <c r="H14788" s="40"/>
      <c r="I14788" s="10"/>
      <c r="J14788" s="9"/>
      <c r="K14788" s="53"/>
      <c r="L14788" s="54"/>
    </row>
    <row r="14789" spans="3:12">
      <c r="C14789" s="3"/>
      <c r="E14789" s="2"/>
      <c r="H14789" s="40"/>
      <c r="I14789" s="10"/>
      <c r="J14789" s="9"/>
      <c r="K14789" s="53"/>
      <c r="L14789" s="54"/>
    </row>
    <row r="14790" spans="3:12">
      <c r="C14790" s="3"/>
      <c r="E14790" s="2"/>
      <c r="H14790" s="40"/>
      <c r="I14790" s="10"/>
      <c r="J14790" s="9"/>
      <c r="K14790" s="53"/>
      <c r="L14790" s="54"/>
    </row>
    <row r="14791" spans="3:12">
      <c r="C14791" s="3"/>
      <c r="E14791" s="2"/>
      <c r="H14791" s="40"/>
      <c r="I14791" s="10"/>
      <c r="J14791" s="9"/>
      <c r="K14791" s="53"/>
      <c r="L14791" s="54"/>
    </row>
    <row r="14792" spans="3:12">
      <c r="C14792" s="3"/>
      <c r="E14792" s="2"/>
      <c r="H14792" s="40"/>
      <c r="I14792" s="10"/>
      <c r="J14792" s="9"/>
      <c r="K14792" s="53"/>
      <c r="L14792" s="54"/>
    </row>
    <row r="14793" spans="3:12">
      <c r="C14793" s="3"/>
      <c r="E14793" s="2"/>
      <c r="H14793" s="40"/>
      <c r="I14793" s="10"/>
      <c r="J14793" s="9"/>
      <c r="K14793" s="53"/>
      <c r="L14793" s="54"/>
    </row>
    <row r="14794" spans="3:12">
      <c r="C14794" s="3"/>
      <c r="E14794" s="2"/>
      <c r="H14794" s="40"/>
      <c r="I14794" s="10"/>
      <c r="J14794" s="9"/>
      <c r="K14794" s="53"/>
      <c r="L14794" s="54"/>
    </row>
    <row r="14795" spans="3:12">
      <c r="C14795" s="3"/>
      <c r="E14795" s="2"/>
      <c r="H14795" s="40"/>
      <c r="I14795" s="10"/>
      <c r="J14795" s="9"/>
      <c r="K14795" s="53"/>
      <c r="L14795" s="54"/>
    </row>
    <row r="14796" spans="3:12">
      <c r="C14796" s="3"/>
      <c r="E14796" s="2"/>
      <c r="H14796" s="40"/>
      <c r="I14796" s="10"/>
      <c r="J14796" s="9"/>
      <c r="K14796" s="53"/>
      <c r="L14796" s="54"/>
    </row>
    <row r="14797" spans="3:12">
      <c r="C14797" s="3"/>
      <c r="E14797" s="2"/>
      <c r="H14797" s="40"/>
      <c r="I14797" s="10"/>
      <c r="J14797" s="9"/>
      <c r="K14797" s="53"/>
      <c r="L14797" s="54"/>
    </row>
    <row r="14798" spans="3:12">
      <c r="C14798" s="3"/>
      <c r="E14798" s="2"/>
      <c r="H14798" s="40"/>
      <c r="I14798" s="10"/>
      <c r="J14798" s="9"/>
      <c r="K14798" s="53"/>
      <c r="L14798" s="54"/>
    </row>
    <row r="14799" spans="3:12">
      <c r="C14799" s="3"/>
      <c r="E14799" s="2"/>
      <c r="H14799" s="40"/>
      <c r="I14799" s="10"/>
      <c r="J14799" s="9"/>
      <c r="K14799" s="53"/>
      <c r="L14799" s="54"/>
    </row>
    <row r="14800" spans="3:12">
      <c r="C14800" s="3"/>
      <c r="E14800" s="2"/>
      <c r="H14800" s="40"/>
      <c r="I14800" s="10"/>
      <c r="J14800" s="9"/>
      <c r="K14800" s="53"/>
      <c r="L14800" s="54"/>
    </row>
    <row r="14801" spans="3:12">
      <c r="C14801" s="3"/>
      <c r="E14801" s="2"/>
      <c r="H14801" s="40"/>
      <c r="I14801" s="10"/>
      <c r="J14801" s="9"/>
      <c r="K14801" s="53"/>
      <c r="L14801" s="54"/>
    </row>
    <row r="14802" spans="3:12">
      <c r="C14802" s="3"/>
      <c r="E14802" s="2"/>
      <c r="H14802" s="40"/>
      <c r="I14802" s="10"/>
      <c r="J14802" s="9"/>
      <c r="K14802" s="53"/>
      <c r="L14802" s="54"/>
    </row>
    <row r="14803" spans="3:12">
      <c r="C14803" s="3"/>
      <c r="E14803" s="2"/>
      <c r="H14803" s="40"/>
      <c r="I14803" s="10"/>
      <c r="J14803" s="9"/>
      <c r="K14803" s="53"/>
      <c r="L14803" s="54"/>
    </row>
    <row r="14804" spans="3:12">
      <c r="C14804" s="3"/>
      <c r="E14804" s="2"/>
      <c r="H14804" s="40"/>
      <c r="I14804" s="10"/>
      <c r="J14804" s="9"/>
      <c r="K14804" s="53"/>
      <c r="L14804" s="54"/>
    </row>
    <row r="14805" spans="3:12">
      <c r="C14805" s="3"/>
      <c r="E14805" s="2"/>
      <c r="H14805" s="40"/>
      <c r="I14805" s="10"/>
      <c r="J14805" s="9"/>
      <c r="K14805" s="53"/>
      <c r="L14805" s="54"/>
    </row>
    <row r="14806" spans="3:12">
      <c r="C14806" s="3"/>
      <c r="E14806" s="2"/>
      <c r="H14806" s="40"/>
      <c r="I14806" s="10"/>
      <c r="J14806" s="9"/>
      <c r="K14806" s="53"/>
      <c r="L14806" s="54"/>
    </row>
    <row r="14807" spans="3:12">
      <c r="C14807" s="3"/>
      <c r="E14807" s="2"/>
      <c r="H14807" s="40"/>
      <c r="I14807" s="10"/>
      <c r="J14807" s="9"/>
      <c r="K14807" s="53"/>
      <c r="L14807" s="54"/>
    </row>
    <row r="14808" spans="3:12">
      <c r="C14808" s="3"/>
      <c r="E14808" s="2"/>
      <c r="H14808" s="40"/>
      <c r="I14808" s="10"/>
      <c r="J14808" s="9"/>
      <c r="K14808" s="53"/>
      <c r="L14808" s="54"/>
    </row>
    <row r="14809" spans="3:12">
      <c r="C14809" s="3"/>
      <c r="E14809" s="2"/>
      <c r="H14809" s="40"/>
      <c r="I14809" s="10"/>
      <c r="J14809" s="9"/>
      <c r="K14809" s="53"/>
      <c r="L14809" s="54"/>
    </row>
    <row r="14810" spans="3:12">
      <c r="C14810" s="3"/>
      <c r="E14810" s="2"/>
      <c r="H14810" s="40"/>
      <c r="I14810" s="10"/>
      <c r="J14810" s="9"/>
      <c r="K14810" s="53"/>
      <c r="L14810" s="54"/>
    </row>
    <row r="14811" spans="3:12">
      <c r="C14811" s="3"/>
      <c r="E14811" s="2"/>
      <c r="H14811" s="40"/>
      <c r="I14811" s="10"/>
      <c r="J14811" s="9"/>
      <c r="K14811" s="53"/>
      <c r="L14811" s="54"/>
    </row>
    <row r="14812" spans="3:12">
      <c r="C14812" s="3"/>
      <c r="E14812" s="2"/>
      <c r="H14812" s="40"/>
      <c r="I14812" s="10"/>
      <c r="J14812" s="9"/>
      <c r="K14812" s="53"/>
      <c r="L14812" s="54"/>
    </row>
    <row r="14813" spans="3:12">
      <c r="C14813" s="3"/>
      <c r="E14813" s="2"/>
      <c r="H14813" s="40"/>
      <c r="I14813" s="10"/>
      <c r="J14813" s="9"/>
      <c r="K14813" s="53"/>
      <c r="L14813" s="54"/>
    </row>
    <row r="14814" spans="3:12">
      <c r="C14814" s="3"/>
      <c r="E14814" s="2"/>
      <c r="H14814" s="40"/>
      <c r="I14814" s="10"/>
      <c r="J14814" s="9"/>
      <c r="K14814" s="53"/>
      <c r="L14814" s="54"/>
    </row>
    <row r="14815" spans="3:12">
      <c r="C14815" s="3"/>
      <c r="E14815" s="2"/>
      <c r="H14815" s="40"/>
      <c r="I14815" s="10"/>
      <c r="J14815" s="9"/>
      <c r="K14815" s="53"/>
      <c r="L14815" s="54"/>
    </row>
    <row r="14816" spans="3:12">
      <c r="C14816" s="3"/>
      <c r="E14816" s="2"/>
      <c r="H14816" s="40"/>
      <c r="I14816" s="10"/>
      <c r="J14816" s="9"/>
      <c r="K14816" s="53"/>
      <c r="L14816" s="54"/>
    </row>
    <row r="14817" spans="3:12">
      <c r="C14817" s="3"/>
      <c r="E14817" s="2"/>
      <c r="H14817" s="40"/>
      <c r="I14817" s="10"/>
      <c r="J14817" s="9"/>
      <c r="K14817" s="53"/>
      <c r="L14817" s="54"/>
    </row>
    <row r="14818" spans="3:12">
      <c r="C14818" s="3"/>
      <c r="E14818" s="2"/>
      <c r="H14818" s="40"/>
      <c r="I14818" s="10"/>
      <c r="J14818" s="9"/>
      <c r="K14818" s="53"/>
      <c r="L14818" s="54"/>
    </row>
    <row r="14819" spans="3:12">
      <c r="C14819" s="3"/>
      <c r="E14819" s="2"/>
      <c r="H14819" s="40"/>
      <c r="I14819" s="10"/>
      <c r="J14819" s="9"/>
      <c r="K14819" s="53"/>
      <c r="L14819" s="54"/>
    </row>
    <row r="14820" spans="3:12">
      <c r="C14820" s="3"/>
      <c r="E14820" s="2"/>
      <c r="H14820" s="40"/>
      <c r="I14820" s="10"/>
      <c r="J14820" s="9"/>
      <c r="K14820" s="53"/>
      <c r="L14820" s="54"/>
    </row>
    <row r="14821" spans="3:12">
      <c r="C14821" s="3"/>
      <c r="E14821" s="2"/>
      <c r="H14821" s="40"/>
      <c r="I14821" s="10"/>
      <c r="J14821" s="9"/>
      <c r="K14821" s="53"/>
      <c r="L14821" s="54"/>
    </row>
    <row r="14822" spans="3:12">
      <c r="C14822" s="3"/>
      <c r="E14822" s="2"/>
      <c r="H14822" s="40"/>
      <c r="I14822" s="10"/>
      <c r="J14822" s="9"/>
      <c r="K14822" s="53"/>
      <c r="L14822" s="54"/>
    </row>
    <row r="14823" spans="3:12">
      <c r="C14823" s="3"/>
      <c r="E14823" s="2"/>
      <c r="H14823" s="40"/>
      <c r="I14823" s="10"/>
      <c r="J14823" s="9"/>
      <c r="K14823" s="53"/>
      <c r="L14823" s="54"/>
    </row>
    <row r="14824" spans="3:12">
      <c r="C14824" s="3"/>
      <c r="E14824" s="2"/>
      <c r="H14824" s="40"/>
      <c r="I14824" s="10"/>
      <c r="J14824" s="9"/>
      <c r="K14824" s="53"/>
      <c r="L14824" s="54"/>
    </row>
    <row r="14825" spans="3:12">
      <c r="C14825" s="3"/>
      <c r="E14825" s="2"/>
      <c r="H14825" s="40"/>
      <c r="I14825" s="10"/>
      <c r="J14825" s="9"/>
      <c r="K14825" s="53"/>
      <c r="L14825" s="54"/>
    </row>
    <row r="14826" spans="3:12">
      <c r="C14826" s="3"/>
      <c r="E14826" s="2"/>
      <c r="H14826" s="40"/>
      <c r="I14826" s="10"/>
      <c r="J14826" s="9"/>
      <c r="K14826" s="53"/>
      <c r="L14826" s="54"/>
    </row>
    <row r="14827" spans="3:12">
      <c r="C14827" s="3"/>
      <c r="E14827" s="2"/>
      <c r="H14827" s="40"/>
      <c r="I14827" s="10"/>
      <c r="J14827" s="9"/>
      <c r="K14827" s="53"/>
      <c r="L14827" s="54"/>
    </row>
    <row r="14828" spans="3:12">
      <c r="C14828" s="3"/>
      <c r="E14828" s="2"/>
      <c r="H14828" s="40"/>
      <c r="I14828" s="10"/>
      <c r="J14828" s="9"/>
      <c r="K14828" s="53"/>
      <c r="L14828" s="54"/>
    </row>
    <row r="14829" spans="3:12">
      <c r="C14829" s="3"/>
      <c r="E14829" s="2"/>
      <c r="H14829" s="40"/>
      <c r="I14829" s="10"/>
      <c r="J14829" s="9"/>
      <c r="K14829" s="53"/>
      <c r="L14829" s="54"/>
    </row>
    <row r="14830" spans="3:12">
      <c r="C14830" s="3"/>
      <c r="E14830" s="2"/>
      <c r="H14830" s="40"/>
      <c r="I14830" s="10"/>
      <c r="J14830" s="9"/>
      <c r="K14830" s="53"/>
      <c r="L14830" s="54"/>
    </row>
    <row r="14831" spans="3:12">
      <c r="C14831" s="3"/>
      <c r="E14831" s="2"/>
      <c r="H14831" s="40"/>
      <c r="I14831" s="10"/>
      <c r="J14831" s="9"/>
      <c r="K14831" s="53"/>
      <c r="L14831" s="54"/>
    </row>
    <row r="14832" spans="3:12">
      <c r="C14832" s="3"/>
      <c r="E14832" s="2"/>
      <c r="H14832" s="40"/>
      <c r="I14832" s="10"/>
      <c r="J14832" s="9"/>
      <c r="K14832" s="53"/>
      <c r="L14832" s="54"/>
    </row>
    <row r="14833" spans="3:12">
      <c r="C14833" s="3"/>
      <c r="E14833" s="2"/>
      <c r="H14833" s="40"/>
      <c r="I14833" s="10"/>
      <c r="J14833" s="9"/>
      <c r="K14833" s="53"/>
      <c r="L14833" s="54"/>
    </row>
    <row r="14834" spans="3:12">
      <c r="C14834" s="3"/>
      <c r="E14834" s="2"/>
      <c r="H14834" s="40"/>
      <c r="I14834" s="10"/>
      <c r="J14834" s="9"/>
      <c r="K14834" s="53"/>
      <c r="L14834" s="54"/>
    </row>
    <row r="14835" spans="3:12">
      <c r="C14835" s="3"/>
      <c r="E14835" s="2"/>
      <c r="H14835" s="40"/>
      <c r="I14835" s="10"/>
      <c r="J14835" s="9"/>
      <c r="K14835" s="53"/>
      <c r="L14835" s="54"/>
    </row>
    <row r="14836" spans="3:12">
      <c r="C14836" s="3"/>
      <c r="E14836" s="2"/>
      <c r="H14836" s="40"/>
      <c r="I14836" s="10"/>
      <c r="J14836" s="9"/>
      <c r="K14836" s="53"/>
      <c r="L14836" s="54"/>
    </row>
    <row r="14837" spans="3:12">
      <c r="C14837" s="3"/>
      <c r="E14837" s="2"/>
      <c r="H14837" s="40"/>
      <c r="I14837" s="10"/>
      <c r="J14837" s="9"/>
      <c r="K14837" s="53"/>
      <c r="L14837" s="54"/>
    </row>
    <row r="14838" spans="3:12">
      <c r="C14838" s="3"/>
      <c r="E14838" s="2"/>
      <c r="H14838" s="40"/>
      <c r="I14838" s="10"/>
      <c r="J14838" s="9"/>
      <c r="K14838" s="53"/>
      <c r="L14838" s="54"/>
    </row>
    <row r="14839" spans="3:12">
      <c r="C14839" s="3"/>
      <c r="E14839" s="2"/>
      <c r="H14839" s="40"/>
      <c r="I14839" s="10"/>
      <c r="J14839" s="9"/>
      <c r="K14839" s="53"/>
      <c r="L14839" s="54"/>
    </row>
    <row r="14840" spans="3:12">
      <c r="C14840" s="3"/>
      <c r="E14840" s="2"/>
      <c r="H14840" s="40"/>
      <c r="I14840" s="10"/>
      <c r="J14840" s="9"/>
      <c r="K14840" s="53"/>
      <c r="L14840" s="54"/>
    </row>
    <row r="14841" spans="3:12">
      <c r="C14841" s="3"/>
      <c r="E14841" s="2"/>
      <c r="H14841" s="40"/>
      <c r="I14841" s="10"/>
      <c r="J14841" s="9"/>
      <c r="K14841" s="53"/>
      <c r="L14841" s="54"/>
    </row>
    <row r="14842" spans="3:12">
      <c r="C14842" s="3"/>
      <c r="E14842" s="2"/>
      <c r="H14842" s="40"/>
      <c r="I14842" s="10"/>
      <c r="J14842" s="9"/>
      <c r="K14842" s="53"/>
      <c r="L14842" s="54"/>
    </row>
    <row r="14843" spans="3:12">
      <c r="C14843" s="3"/>
      <c r="E14843" s="2"/>
      <c r="H14843" s="40"/>
      <c r="I14843" s="10"/>
      <c r="J14843" s="9"/>
      <c r="K14843" s="53"/>
      <c r="L14843" s="54"/>
    </row>
    <row r="14844" spans="3:12">
      <c r="C14844" s="3"/>
      <c r="E14844" s="2"/>
      <c r="H14844" s="40"/>
      <c r="I14844" s="10"/>
      <c r="J14844" s="9"/>
      <c r="K14844" s="53"/>
      <c r="L14844" s="54"/>
    </row>
    <row r="14845" spans="3:12">
      <c r="C14845" s="3"/>
      <c r="E14845" s="2"/>
      <c r="H14845" s="40"/>
      <c r="I14845" s="10"/>
      <c r="J14845" s="9"/>
      <c r="K14845" s="53"/>
      <c r="L14845" s="54"/>
    </row>
    <row r="14846" spans="3:12">
      <c r="C14846" s="3"/>
      <c r="E14846" s="2"/>
      <c r="H14846" s="40"/>
      <c r="I14846" s="10"/>
      <c r="J14846" s="9"/>
      <c r="K14846" s="53"/>
      <c r="L14846" s="54"/>
    </row>
    <row r="14847" spans="3:12">
      <c r="C14847" s="3"/>
      <c r="E14847" s="2"/>
      <c r="H14847" s="40"/>
      <c r="I14847" s="10"/>
      <c r="J14847" s="9"/>
      <c r="K14847" s="53"/>
      <c r="L14847" s="54"/>
    </row>
    <row r="14848" spans="3:12">
      <c r="C14848" s="3"/>
      <c r="E14848" s="2"/>
      <c r="H14848" s="40"/>
      <c r="I14848" s="10"/>
      <c r="J14848" s="9"/>
      <c r="K14848" s="53"/>
      <c r="L14848" s="54"/>
    </row>
    <row r="14849" spans="3:12">
      <c r="C14849" s="3"/>
      <c r="E14849" s="2"/>
      <c r="H14849" s="40"/>
      <c r="I14849" s="10"/>
      <c r="J14849" s="9"/>
      <c r="K14849" s="53"/>
      <c r="L14849" s="54"/>
    </row>
    <row r="14850" spans="3:12">
      <c r="C14850" s="3"/>
      <c r="E14850" s="2"/>
      <c r="H14850" s="40"/>
      <c r="I14850" s="10"/>
      <c r="J14850" s="9"/>
      <c r="K14850" s="53"/>
      <c r="L14850" s="54"/>
    </row>
    <row r="14851" spans="3:12">
      <c r="C14851" s="3"/>
      <c r="E14851" s="2"/>
      <c r="H14851" s="40"/>
      <c r="I14851" s="10"/>
      <c r="J14851" s="9"/>
      <c r="K14851" s="53"/>
      <c r="L14851" s="54"/>
    </row>
    <row r="14852" spans="3:12">
      <c r="C14852" s="3"/>
      <c r="E14852" s="2"/>
      <c r="H14852" s="40"/>
      <c r="I14852" s="10"/>
      <c r="J14852" s="9"/>
      <c r="K14852" s="53"/>
      <c r="L14852" s="54"/>
    </row>
    <row r="14853" spans="3:12">
      <c r="C14853" s="3"/>
      <c r="E14853" s="2"/>
      <c r="H14853" s="40"/>
      <c r="I14853" s="10"/>
      <c r="J14853" s="9"/>
      <c r="K14853" s="53"/>
      <c r="L14853" s="54"/>
    </row>
    <row r="14854" spans="3:12">
      <c r="C14854" s="3"/>
      <c r="E14854" s="2"/>
      <c r="H14854" s="40"/>
      <c r="I14854" s="10"/>
      <c r="J14854" s="9"/>
      <c r="K14854" s="53"/>
      <c r="L14854" s="54"/>
    </row>
    <row r="14855" spans="3:12">
      <c r="C14855" s="3"/>
      <c r="E14855" s="2"/>
      <c r="H14855" s="40"/>
      <c r="I14855" s="10"/>
      <c r="J14855" s="9"/>
      <c r="K14855" s="53"/>
      <c r="L14855" s="54"/>
    </row>
    <row r="14856" spans="3:12">
      <c r="C14856" s="3"/>
      <c r="E14856" s="2"/>
      <c r="H14856" s="40"/>
      <c r="I14856" s="10"/>
      <c r="J14856" s="9"/>
      <c r="K14856" s="53"/>
      <c r="L14856" s="54"/>
    </row>
    <row r="14857" spans="3:12">
      <c r="C14857" s="3"/>
      <c r="E14857" s="2"/>
      <c r="H14857" s="40"/>
      <c r="I14857" s="10"/>
      <c r="J14857" s="9"/>
      <c r="K14857" s="53"/>
      <c r="L14857" s="54"/>
    </row>
    <row r="14858" spans="3:12">
      <c r="C14858" s="3"/>
      <c r="E14858" s="2"/>
      <c r="H14858" s="40"/>
      <c r="I14858" s="10"/>
      <c r="J14858" s="9"/>
      <c r="K14858" s="53"/>
      <c r="L14858" s="54"/>
    </row>
    <row r="14859" spans="3:12">
      <c r="C14859" s="3"/>
      <c r="E14859" s="2"/>
      <c r="H14859" s="40"/>
      <c r="I14859" s="10"/>
      <c r="J14859" s="9"/>
      <c r="K14859" s="53"/>
      <c r="L14859" s="54"/>
    </row>
    <row r="14860" spans="3:12">
      <c r="C14860" s="3"/>
      <c r="E14860" s="2"/>
      <c r="H14860" s="40"/>
      <c r="I14860" s="10"/>
      <c r="J14860" s="9"/>
      <c r="K14860" s="53"/>
      <c r="L14860" s="54"/>
    </row>
    <row r="14861" spans="3:12">
      <c r="C14861" s="3"/>
      <c r="E14861" s="2"/>
      <c r="H14861" s="40"/>
      <c r="I14861" s="10"/>
      <c r="J14861" s="9"/>
      <c r="K14861" s="53"/>
      <c r="L14861" s="54"/>
    </row>
    <row r="14862" spans="3:12">
      <c r="C14862" s="3"/>
      <c r="E14862" s="2"/>
      <c r="H14862" s="40"/>
      <c r="I14862" s="10"/>
      <c r="J14862" s="9"/>
      <c r="K14862" s="53"/>
      <c r="L14862" s="54"/>
    </row>
    <row r="14863" spans="3:12">
      <c r="C14863" s="3"/>
      <c r="E14863" s="2"/>
      <c r="H14863" s="40"/>
      <c r="I14863" s="10"/>
      <c r="J14863" s="9"/>
      <c r="K14863" s="53"/>
      <c r="L14863" s="54"/>
    </row>
    <row r="14864" spans="3:12">
      <c r="C14864" s="3"/>
      <c r="E14864" s="2"/>
      <c r="H14864" s="40"/>
      <c r="I14864" s="10"/>
      <c r="J14864" s="9"/>
      <c r="K14864" s="53"/>
      <c r="L14864" s="54"/>
    </row>
    <row r="14865" spans="3:12">
      <c r="C14865" s="3"/>
      <c r="E14865" s="2"/>
      <c r="H14865" s="40"/>
      <c r="I14865" s="10"/>
      <c r="J14865" s="9"/>
      <c r="K14865" s="53"/>
      <c r="L14865" s="54"/>
    </row>
    <row r="14866" spans="3:12">
      <c r="C14866" s="3"/>
      <c r="E14866" s="2"/>
      <c r="H14866" s="40"/>
      <c r="I14866" s="10"/>
      <c r="J14866" s="9"/>
      <c r="K14866" s="53"/>
      <c r="L14866" s="54"/>
    </row>
    <row r="14867" spans="3:12">
      <c r="C14867" s="3"/>
      <c r="E14867" s="2"/>
      <c r="H14867" s="40"/>
      <c r="I14867" s="10"/>
      <c r="J14867" s="9"/>
      <c r="K14867" s="53"/>
      <c r="L14867" s="54"/>
    </row>
    <row r="14868" spans="3:12">
      <c r="C14868" s="3"/>
      <c r="E14868" s="2"/>
      <c r="H14868" s="40"/>
      <c r="I14868" s="10"/>
      <c r="J14868" s="9"/>
      <c r="K14868" s="53"/>
      <c r="L14868" s="54"/>
    </row>
    <row r="14869" spans="3:12">
      <c r="C14869" s="3"/>
      <c r="E14869" s="2"/>
      <c r="H14869" s="40"/>
      <c r="I14869" s="10"/>
      <c r="J14869" s="9"/>
      <c r="K14869" s="53"/>
      <c r="L14869" s="54"/>
    </row>
    <row r="14870" spans="3:12">
      <c r="C14870" s="3"/>
      <c r="E14870" s="2"/>
      <c r="H14870" s="40"/>
      <c r="I14870" s="10"/>
      <c r="J14870" s="9"/>
      <c r="K14870" s="53"/>
      <c r="L14870" s="54"/>
    </row>
    <row r="14871" spans="3:12">
      <c r="C14871" s="3"/>
      <c r="E14871" s="2"/>
      <c r="H14871" s="40"/>
      <c r="I14871" s="10"/>
      <c r="J14871" s="9"/>
      <c r="K14871" s="53"/>
      <c r="L14871" s="54"/>
    </row>
    <row r="14872" spans="3:12">
      <c r="C14872" s="3"/>
      <c r="E14872" s="2"/>
      <c r="H14872" s="40"/>
      <c r="I14872" s="10"/>
      <c r="J14872" s="9"/>
      <c r="K14872" s="53"/>
      <c r="L14872" s="54"/>
    </row>
    <row r="14873" spans="3:12">
      <c r="C14873" s="3"/>
      <c r="E14873" s="2"/>
      <c r="H14873" s="40"/>
      <c r="I14873" s="10"/>
      <c r="J14873" s="9"/>
      <c r="K14873" s="53"/>
      <c r="L14873" s="54"/>
    </row>
    <row r="14874" spans="3:12">
      <c r="C14874" s="3"/>
      <c r="E14874" s="2"/>
      <c r="H14874" s="40"/>
      <c r="I14874" s="10"/>
      <c r="J14874" s="9"/>
      <c r="K14874" s="53"/>
      <c r="L14874" s="54"/>
    </row>
    <row r="14875" spans="3:12">
      <c r="C14875" s="3"/>
      <c r="E14875" s="2"/>
      <c r="H14875" s="40"/>
      <c r="I14875" s="10"/>
      <c r="J14875" s="9"/>
      <c r="K14875" s="53"/>
      <c r="L14875" s="54"/>
    </row>
    <row r="14876" spans="3:12">
      <c r="C14876" s="3"/>
      <c r="E14876" s="2"/>
      <c r="H14876" s="40"/>
      <c r="I14876" s="10"/>
      <c r="J14876" s="9"/>
      <c r="K14876" s="53"/>
      <c r="L14876" s="54"/>
    </row>
    <row r="14877" spans="3:12">
      <c r="C14877" s="3"/>
      <c r="E14877" s="2"/>
      <c r="H14877" s="40"/>
      <c r="I14877" s="10"/>
      <c r="J14877" s="9"/>
      <c r="K14877" s="53"/>
      <c r="L14877" s="54"/>
    </row>
    <row r="14878" spans="3:12">
      <c r="C14878" s="3"/>
      <c r="E14878" s="2"/>
      <c r="H14878" s="40"/>
      <c r="I14878" s="10"/>
      <c r="J14878" s="9"/>
      <c r="K14878" s="53"/>
      <c r="L14878" s="54"/>
    </row>
    <row r="14879" spans="3:12">
      <c r="C14879" s="3"/>
      <c r="E14879" s="2"/>
      <c r="H14879" s="40"/>
      <c r="I14879" s="10"/>
      <c r="J14879" s="9"/>
      <c r="K14879" s="53"/>
      <c r="L14879" s="54"/>
    </row>
    <row r="14880" spans="3:12">
      <c r="C14880" s="3"/>
      <c r="E14880" s="2"/>
      <c r="H14880" s="40"/>
      <c r="I14880" s="10"/>
      <c r="J14880" s="9"/>
      <c r="K14880" s="53"/>
      <c r="L14880" s="54"/>
    </row>
    <row r="14881" spans="3:12">
      <c r="C14881" s="3"/>
      <c r="E14881" s="2"/>
      <c r="H14881" s="40"/>
      <c r="I14881" s="10"/>
      <c r="J14881" s="9"/>
      <c r="K14881" s="53"/>
      <c r="L14881" s="54"/>
    </row>
    <row r="14882" spans="3:12">
      <c r="C14882" s="3"/>
      <c r="E14882" s="2"/>
      <c r="H14882" s="40"/>
      <c r="I14882" s="10"/>
      <c r="J14882" s="9"/>
      <c r="K14882" s="53"/>
      <c r="L14882" s="54"/>
    </row>
    <row r="14883" spans="3:12">
      <c r="C14883" s="3"/>
      <c r="E14883" s="2"/>
      <c r="H14883" s="40"/>
      <c r="I14883" s="10"/>
      <c r="J14883" s="9"/>
      <c r="K14883" s="53"/>
      <c r="L14883" s="54"/>
    </row>
    <row r="14884" spans="3:12">
      <c r="C14884" s="3"/>
      <c r="E14884" s="2"/>
      <c r="H14884" s="40"/>
      <c r="I14884" s="10"/>
      <c r="J14884" s="9"/>
      <c r="K14884" s="53"/>
      <c r="L14884" s="54"/>
    </row>
    <row r="14885" spans="3:12">
      <c r="C14885" s="3"/>
      <c r="E14885" s="2"/>
      <c r="H14885" s="40"/>
      <c r="I14885" s="10"/>
      <c r="J14885" s="9"/>
      <c r="K14885" s="53"/>
      <c r="L14885" s="54"/>
    </row>
    <row r="14886" spans="3:12">
      <c r="C14886" s="3"/>
      <c r="E14886" s="2"/>
      <c r="H14886" s="40"/>
      <c r="I14886" s="10"/>
      <c r="J14886" s="9"/>
      <c r="K14886" s="53"/>
      <c r="L14886" s="54"/>
    </row>
    <row r="14887" spans="3:12">
      <c r="C14887" s="3"/>
      <c r="E14887" s="2"/>
      <c r="H14887" s="40"/>
      <c r="I14887" s="10"/>
      <c r="J14887" s="9"/>
      <c r="K14887" s="53"/>
      <c r="L14887" s="54"/>
    </row>
    <row r="14888" spans="3:12">
      <c r="C14888" s="3"/>
      <c r="E14888" s="2"/>
      <c r="H14888" s="40"/>
      <c r="I14888" s="10"/>
      <c r="J14888" s="9"/>
      <c r="K14888" s="53"/>
      <c r="L14888" s="54"/>
    </row>
    <row r="14889" spans="3:12">
      <c r="C14889" s="3"/>
      <c r="E14889" s="2"/>
      <c r="H14889" s="40"/>
      <c r="I14889" s="10"/>
      <c r="J14889" s="9"/>
      <c r="K14889" s="53"/>
      <c r="L14889" s="54"/>
    </row>
    <row r="14890" spans="3:12">
      <c r="C14890" s="3"/>
      <c r="E14890" s="2"/>
      <c r="H14890" s="40"/>
      <c r="I14890" s="10"/>
      <c r="J14890" s="9"/>
      <c r="K14890" s="53"/>
      <c r="L14890" s="54"/>
    </row>
    <row r="14891" spans="3:12">
      <c r="C14891" s="3"/>
      <c r="E14891" s="2"/>
      <c r="H14891" s="40"/>
      <c r="I14891" s="10"/>
      <c r="J14891" s="9"/>
      <c r="K14891" s="53"/>
      <c r="L14891" s="54"/>
    </row>
    <row r="14892" spans="3:12">
      <c r="C14892" s="3"/>
      <c r="E14892" s="2"/>
      <c r="H14892" s="40"/>
      <c r="I14892" s="10"/>
      <c r="J14892" s="9"/>
      <c r="K14892" s="53"/>
      <c r="L14892" s="54"/>
    </row>
    <row r="14893" spans="3:12">
      <c r="C14893" s="3"/>
      <c r="E14893" s="2"/>
      <c r="H14893" s="40"/>
      <c r="I14893" s="10"/>
      <c r="J14893" s="9"/>
      <c r="K14893" s="53"/>
      <c r="L14893" s="54"/>
    </row>
    <row r="14894" spans="3:12">
      <c r="C14894" s="3"/>
      <c r="E14894" s="2"/>
      <c r="H14894" s="40"/>
      <c r="I14894" s="10"/>
      <c r="J14894" s="9"/>
      <c r="K14894" s="53"/>
      <c r="L14894" s="54"/>
    </row>
    <row r="14895" spans="3:12">
      <c r="C14895" s="3"/>
      <c r="E14895" s="2"/>
      <c r="H14895" s="40"/>
      <c r="I14895" s="10"/>
      <c r="J14895" s="9"/>
      <c r="K14895" s="53"/>
      <c r="L14895" s="54"/>
    </row>
    <row r="14896" spans="3:12">
      <c r="C14896" s="3"/>
      <c r="E14896" s="2"/>
      <c r="H14896" s="40"/>
      <c r="I14896" s="10"/>
      <c r="J14896" s="9"/>
      <c r="K14896" s="53"/>
      <c r="L14896" s="54"/>
    </row>
    <row r="14897" spans="3:12">
      <c r="C14897" s="3"/>
      <c r="E14897" s="2"/>
      <c r="H14897" s="40"/>
      <c r="I14897" s="10"/>
      <c r="J14897" s="9"/>
      <c r="K14897" s="53"/>
      <c r="L14897" s="54"/>
    </row>
    <row r="14898" spans="3:12">
      <c r="C14898" s="3"/>
      <c r="E14898" s="2"/>
      <c r="H14898" s="40"/>
      <c r="I14898" s="10"/>
      <c r="J14898" s="9"/>
      <c r="K14898" s="53"/>
      <c r="L14898" s="54"/>
    </row>
    <row r="14899" spans="3:12">
      <c r="C14899" s="3"/>
      <c r="E14899" s="2"/>
      <c r="H14899" s="40"/>
      <c r="I14899" s="10"/>
      <c r="J14899" s="9"/>
      <c r="K14899" s="53"/>
      <c r="L14899" s="54"/>
    </row>
    <row r="14900" spans="3:12">
      <c r="C14900" s="3"/>
      <c r="E14900" s="2"/>
      <c r="H14900" s="40"/>
      <c r="I14900" s="10"/>
      <c r="J14900" s="9"/>
      <c r="K14900" s="53"/>
      <c r="L14900" s="54"/>
    </row>
    <row r="14901" spans="3:12">
      <c r="C14901" s="3"/>
      <c r="E14901" s="2"/>
      <c r="H14901" s="40"/>
      <c r="I14901" s="10"/>
      <c r="J14901" s="9"/>
      <c r="K14901" s="53"/>
      <c r="L14901" s="54"/>
    </row>
    <row r="14902" spans="3:12">
      <c r="C14902" s="3"/>
      <c r="E14902" s="2"/>
      <c r="H14902" s="40"/>
      <c r="I14902" s="10"/>
      <c r="J14902" s="9"/>
      <c r="K14902" s="53"/>
      <c r="L14902" s="54"/>
    </row>
    <row r="14903" spans="3:12">
      <c r="C14903" s="3"/>
      <c r="E14903" s="2"/>
      <c r="H14903" s="40"/>
      <c r="I14903" s="10"/>
      <c r="J14903" s="9"/>
      <c r="K14903" s="53"/>
      <c r="L14903" s="54"/>
    </row>
    <row r="14904" spans="3:12">
      <c r="C14904" s="3"/>
      <c r="E14904" s="2"/>
      <c r="H14904" s="40"/>
      <c r="I14904" s="10"/>
      <c r="J14904" s="9"/>
      <c r="K14904" s="53"/>
      <c r="L14904" s="54"/>
    </row>
    <row r="14905" spans="3:12">
      <c r="C14905" s="3"/>
      <c r="E14905" s="2"/>
      <c r="H14905" s="40"/>
      <c r="I14905" s="10"/>
      <c r="J14905" s="9"/>
      <c r="K14905" s="53"/>
      <c r="L14905" s="54"/>
    </row>
    <row r="14906" spans="3:12">
      <c r="C14906" s="3"/>
      <c r="E14906" s="2"/>
      <c r="H14906" s="40"/>
      <c r="I14906" s="10"/>
      <c r="J14906" s="9"/>
      <c r="K14906" s="53"/>
      <c r="L14906" s="54"/>
    </row>
    <row r="14907" spans="3:12">
      <c r="C14907" s="3"/>
      <c r="E14907" s="2"/>
      <c r="H14907" s="40"/>
      <c r="I14907" s="10"/>
      <c r="J14907" s="9"/>
      <c r="K14907" s="53"/>
      <c r="L14907" s="54"/>
    </row>
    <row r="14908" spans="3:12">
      <c r="C14908" s="3"/>
      <c r="E14908" s="2"/>
      <c r="H14908" s="40"/>
      <c r="I14908" s="10"/>
      <c r="J14908" s="9"/>
      <c r="K14908" s="53"/>
      <c r="L14908" s="54"/>
    </row>
    <row r="14909" spans="3:12">
      <c r="C14909" s="3"/>
      <c r="E14909" s="2"/>
      <c r="H14909" s="40"/>
      <c r="I14909" s="10"/>
      <c r="J14909" s="9"/>
      <c r="K14909" s="53"/>
      <c r="L14909" s="54"/>
    </row>
    <row r="14910" spans="3:12">
      <c r="C14910" s="3"/>
      <c r="E14910" s="2"/>
      <c r="H14910" s="40"/>
      <c r="I14910" s="10"/>
      <c r="J14910" s="9"/>
      <c r="K14910" s="53"/>
      <c r="L14910" s="54"/>
    </row>
    <row r="14911" spans="3:12">
      <c r="C14911" s="3"/>
      <c r="E14911" s="2"/>
      <c r="H14911" s="40"/>
      <c r="I14911" s="10"/>
      <c r="J14911" s="9"/>
      <c r="K14911" s="53"/>
      <c r="L14911" s="54"/>
    </row>
    <row r="14912" spans="3:12">
      <c r="C14912" s="3"/>
      <c r="E14912" s="2"/>
      <c r="H14912" s="40"/>
      <c r="I14912" s="10"/>
      <c r="J14912" s="9"/>
      <c r="K14912" s="53"/>
      <c r="L14912" s="54"/>
    </row>
    <row r="14913" spans="3:12">
      <c r="C14913" s="3"/>
      <c r="E14913" s="2"/>
      <c r="H14913" s="40"/>
      <c r="I14913" s="10"/>
      <c r="J14913" s="9"/>
      <c r="K14913" s="53"/>
      <c r="L14913" s="54"/>
    </row>
    <row r="14914" spans="3:12">
      <c r="C14914" s="3"/>
      <c r="E14914" s="2"/>
      <c r="H14914" s="40"/>
      <c r="I14914" s="10"/>
      <c r="J14914" s="9"/>
      <c r="K14914" s="53"/>
      <c r="L14914" s="54"/>
    </row>
    <row r="14915" spans="3:12">
      <c r="C14915" s="3"/>
      <c r="E14915" s="2"/>
      <c r="H14915" s="40"/>
      <c r="I14915" s="10"/>
      <c r="J14915" s="9"/>
      <c r="K14915" s="53"/>
      <c r="L14915" s="54"/>
    </row>
    <row r="14916" spans="3:12">
      <c r="C14916" s="3"/>
      <c r="E14916" s="2"/>
      <c r="H14916" s="40"/>
      <c r="I14916" s="10"/>
      <c r="J14916" s="9"/>
      <c r="K14916" s="53"/>
      <c r="L14916" s="54"/>
    </row>
    <row r="14917" spans="3:12">
      <c r="C14917" s="3"/>
      <c r="E14917" s="2"/>
      <c r="H14917" s="40"/>
      <c r="I14917" s="10"/>
      <c r="J14917" s="9"/>
      <c r="K14917" s="53"/>
      <c r="L14917" s="54"/>
    </row>
    <row r="14918" spans="3:12">
      <c r="C14918" s="3"/>
      <c r="E14918" s="2"/>
      <c r="H14918" s="40"/>
      <c r="I14918" s="10"/>
      <c r="J14918" s="9"/>
      <c r="K14918" s="53"/>
      <c r="L14918" s="54"/>
    </row>
    <row r="14919" spans="3:12">
      <c r="C14919" s="3"/>
      <c r="E14919" s="2"/>
      <c r="H14919" s="40"/>
      <c r="I14919" s="10"/>
      <c r="J14919" s="9"/>
      <c r="K14919" s="53"/>
      <c r="L14919" s="54"/>
    </row>
    <row r="14920" spans="3:12">
      <c r="C14920" s="3"/>
      <c r="E14920" s="2"/>
      <c r="H14920" s="40"/>
      <c r="I14920" s="10"/>
      <c r="J14920" s="9"/>
      <c r="K14920" s="53"/>
      <c r="L14920" s="54"/>
    </row>
    <row r="14921" spans="3:12">
      <c r="C14921" s="3"/>
      <c r="E14921" s="2"/>
      <c r="H14921" s="40"/>
      <c r="I14921" s="10"/>
      <c r="J14921" s="9"/>
      <c r="K14921" s="53"/>
      <c r="L14921" s="54"/>
    </row>
    <row r="14922" spans="3:12">
      <c r="C14922" s="3"/>
      <c r="E14922" s="2"/>
      <c r="H14922" s="40"/>
      <c r="I14922" s="10"/>
      <c r="J14922" s="9"/>
      <c r="K14922" s="53"/>
      <c r="L14922" s="54"/>
    </row>
    <row r="14923" spans="3:12">
      <c r="C14923" s="3"/>
      <c r="E14923" s="2"/>
      <c r="H14923" s="40"/>
      <c r="I14923" s="10"/>
      <c r="J14923" s="9"/>
      <c r="K14923" s="53"/>
      <c r="L14923" s="54"/>
    </row>
    <row r="14924" spans="3:12">
      <c r="C14924" s="3"/>
      <c r="E14924" s="2"/>
      <c r="H14924" s="40"/>
      <c r="I14924" s="10"/>
      <c r="J14924" s="9"/>
      <c r="K14924" s="53"/>
      <c r="L14924" s="54"/>
    </row>
    <row r="14925" spans="3:12">
      <c r="C14925" s="3"/>
      <c r="E14925" s="2"/>
      <c r="H14925" s="40"/>
      <c r="I14925" s="10"/>
      <c r="J14925" s="9"/>
      <c r="K14925" s="53"/>
      <c r="L14925" s="54"/>
    </row>
    <row r="14926" spans="3:12">
      <c r="C14926" s="3"/>
      <c r="E14926" s="2"/>
      <c r="H14926" s="40"/>
      <c r="I14926" s="10"/>
      <c r="J14926" s="9"/>
      <c r="K14926" s="53"/>
      <c r="L14926" s="54"/>
    </row>
    <row r="14927" spans="3:12">
      <c r="C14927" s="3"/>
      <c r="E14927" s="2"/>
      <c r="H14927" s="40"/>
      <c r="I14927" s="10"/>
      <c r="J14927" s="9"/>
      <c r="K14927" s="53"/>
      <c r="L14927" s="54"/>
    </row>
    <row r="14928" spans="3:12">
      <c r="C14928" s="3"/>
      <c r="E14928" s="2"/>
      <c r="H14928" s="40"/>
      <c r="I14928" s="10"/>
      <c r="J14928" s="9"/>
      <c r="K14928" s="53"/>
      <c r="L14928" s="54"/>
    </row>
    <row r="14929" spans="3:12">
      <c r="C14929" s="3"/>
      <c r="E14929" s="2"/>
      <c r="H14929" s="40"/>
      <c r="I14929" s="10"/>
      <c r="J14929" s="9"/>
      <c r="K14929" s="53"/>
      <c r="L14929" s="54"/>
    </row>
    <row r="14930" spans="3:12">
      <c r="C14930" s="3"/>
      <c r="E14930" s="2"/>
      <c r="H14930" s="40"/>
      <c r="I14930" s="10"/>
      <c r="J14930" s="9"/>
      <c r="K14930" s="53"/>
      <c r="L14930" s="54"/>
    </row>
    <row r="14931" spans="3:12">
      <c r="C14931" s="3"/>
      <c r="E14931" s="2"/>
      <c r="H14931" s="40"/>
      <c r="I14931" s="10"/>
      <c r="J14931" s="9"/>
      <c r="K14931" s="53"/>
      <c r="L14931" s="54"/>
    </row>
    <row r="14932" spans="3:12">
      <c r="C14932" s="3"/>
      <c r="E14932" s="2"/>
      <c r="H14932" s="40"/>
      <c r="I14932" s="10"/>
      <c r="J14932" s="9"/>
      <c r="K14932" s="53"/>
      <c r="L14932" s="54"/>
    </row>
    <row r="14933" spans="3:12">
      <c r="C14933" s="3"/>
      <c r="E14933" s="2"/>
      <c r="H14933" s="40"/>
      <c r="I14933" s="10"/>
      <c r="J14933" s="9"/>
      <c r="K14933" s="53"/>
      <c r="L14933" s="54"/>
    </row>
    <row r="14934" spans="3:12">
      <c r="C14934" s="3"/>
      <c r="E14934" s="2"/>
      <c r="H14934" s="40"/>
      <c r="I14934" s="10"/>
      <c r="J14934" s="9"/>
      <c r="K14934" s="53"/>
      <c r="L14934" s="54"/>
    </row>
    <row r="14935" spans="3:12">
      <c r="C14935" s="3"/>
      <c r="E14935" s="2"/>
      <c r="H14935" s="40"/>
      <c r="I14935" s="10"/>
      <c r="J14935" s="9"/>
      <c r="K14935" s="53"/>
      <c r="L14935" s="54"/>
    </row>
    <row r="14936" spans="3:12">
      <c r="C14936" s="3"/>
      <c r="E14936" s="2"/>
      <c r="H14936" s="40"/>
      <c r="I14936" s="10"/>
      <c r="J14936" s="9"/>
      <c r="K14936" s="53"/>
      <c r="L14936" s="54"/>
    </row>
    <row r="14937" spans="3:12">
      <c r="C14937" s="3"/>
      <c r="E14937" s="2"/>
      <c r="H14937" s="40"/>
      <c r="I14937" s="10"/>
      <c r="J14937" s="9"/>
      <c r="K14937" s="53"/>
      <c r="L14937" s="54"/>
    </row>
    <row r="14938" spans="3:12">
      <c r="C14938" s="3"/>
      <c r="E14938" s="2"/>
      <c r="H14938" s="40"/>
      <c r="I14938" s="10"/>
      <c r="J14938" s="9"/>
      <c r="K14938" s="53"/>
      <c r="L14938" s="54"/>
    </row>
    <row r="14939" spans="3:12">
      <c r="C14939" s="3"/>
      <c r="E14939" s="2"/>
      <c r="H14939" s="40"/>
      <c r="I14939" s="10"/>
      <c r="J14939" s="9"/>
      <c r="K14939" s="53"/>
      <c r="L14939" s="54"/>
    </row>
    <row r="14940" spans="3:12">
      <c r="C14940" s="3"/>
      <c r="E14940" s="2"/>
      <c r="H14940" s="40"/>
      <c r="I14940" s="10"/>
      <c r="J14940" s="9"/>
      <c r="K14940" s="53"/>
      <c r="L14940" s="54"/>
    </row>
    <row r="14941" spans="3:12">
      <c r="C14941" s="3"/>
      <c r="E14941" s="2"/>
      <c r="H14941" s="40"/>
      <c r="I14941" s="10"/>
      <c r="J14941" s="9"/>
      <c r="K14941" s="53"/>
      <c r="L14941" s="54"/>
    </row>
    <row r="14942" spans="3:12">
      <c r="C14942" s="3"/>
      <c r="E14942" s="2"/>
      <c r="H14942" s="40"/>
      <c r="I14942" s="10"/>
      <c r="J14942" s="9"/>
      <c r="K14942" s="53"/>
      <c r="L14942" s="54"/>
    </row>
    <row r="14943" spans="3:12">
      <c r="C14943" s="3"/>
      <c r="E14943" s="2"/>
      <c r="H14943" s="40"/>
      <c r="I14943" s="10"/>
      <c r="J14943" s="9"/>
      <c r="K14943" s="53"/>
      <c r="L14943" s="54"/>
    </row>
    <row r="14944" spans="3:12">
      <c r="C14944" s="3"/>
      <c r="E14944" s="2"/>
      <c r="H14944" s="40"/>
      <c r="I14944" s="10"/>
      <c r="J14944" s="9"/>
      <c r="K14944" s="53"/>
      <c r="L14944" s="54"/>
    </row>
    <row r="14945" spans="3:12">
      <c r="C14945" s="3"/>
      <c r="E14945" s="2"/>
      <c r="H14945" s="40"/>
      <c r="I14945" s="10"/>
      <c r="J14945" s="9"/>
      <c r="K14945" s="53"/>
      <c r="L14945" s="54"/>
    </row>
    <row r="14946" spans="3:12">
      <c r="C14946" s="3"/>
      <c r="E14946" s="2"/>
      <c r="H14946" s="40"/>
      <c r="I14946" s="10"/>
      <c r="J14946" s="9"/>
      <c r="K14946" s="53"/>
      <c r="L14946" s="54"/>
    </row>
    <row r="14947" spans="3:12">
      <c r="C14947" s="3"/>
      <c r="E14947" s="2"/>
      <c r="H14947" s="40"/>
      <c r="I14947" s="10"/>
      <c r="J14947" s="9"/>
      <c r="K14947" s="53"/>
      <c r="L14947" s="54"/>
    </row>
    <row r="14948" spans="3:12">
      <c r="C14948" s="3"/>
      <c r="E14948" s="2"/>
      <c r="H14948" s="40"/>
      <c r="I14948" s="10"/>
      <c r="J14948" s="9"/>
      <c r="K14948" s="53"/>
      <c r="L14948" s="54"/>
    </row>
    <row r="14949" spans="3:12">
      <c r="C14949" s="3"/>
      <c r="E14949" s="2"/>
      <c r="H14949" s="40"/>
      <c r="I14949" s="10"/>
      <c r="J14949" s="9"/>
      <c r="K14949" s="53"/>
      <c r="L14949" s="54"/>
    </row>
    <row r="14950" spans="3:12">
      <c r="C14950" s="3"/>
      <c r="E14950" s="2"/>
      <c r="H14950" s="40"/>
      <c r="I14950" s="10"/>
      <c r="J14950" s="9"/>
      <c r="K14950" s="53"/>
      <c r="L14950" s="54"/>
    </row>
    <row r="14951" spans="3:12">
      <c r="C14951" s="3"/>
      <c r="E14951" s="2"/>
      <c r="H14951" s="40"/>
      <c r="I14951" s="10"/>
      <c r="J14951" s="9"/>
      <c r="K14951" s="53"/>
      <c r="L14951" s="54"/>
    </row>
    <row r="14952" spans="3:12">
      <c r="C14952" s="3"/>
      <c r="E14952" s="2"/>
      <c r="H14952" s="40"/>
      <c r="I14952" s="10"/>
      <c r="J14952" s="9"/>
      <c r="K14952" s="53"/>
      <c r="L14952" s="54"/>
    </row>
    <row r="14953" spans="3:12">
      <c r="C14953" s="3"/>
      <c r="E14953" s="2"/>
      <c r="H14953" s="40"/>
      <c r="I14953" s="10"/>
      <c r="J14953" s="9"/>
      <c r="K14953" s="53"/>
      <c r="L14953" s="54"/>
    </row>
    <row r="14954" spans="3:12">
      <c r="C14954" s="3"/>
      <c r="E14954" s="2"/>
      <c r="H14954" s="40"/>
      <c r="I14954" s="10"/>
      <c r="J14954" s="9"/>
      <c r="K14954" s="53"/>
      <c r="L14954" s="54"/>
    </row>
    <row r="14955" spans="3:12">
      <c r="C14955" s="3"/>
      <c r="E14955" s="2"/>
      <c r="H14955" s="40"/>
      <c r="I14955" s="10"/>
      <c r="J14955" s="9"/>
      <c r="K14955" s="53"/>
      <c r="L14955" s="54"/>
    </row>
    <row r="14956" spans="3:12">
      <c r="C14956" s="3"/>
      <c r="E14956" s="2"/>
      <c r="H14956" s="40"/>
      <c r="I14956" s="10"/>
      <c r="J14956" s="9"/>
      <c r="K14956" s="53"/>
      <c r="L14956" s="54"/>
    </row>
    <row r="14957" spans="3:12">
      <c r="C14957" s="3"/>
      <c r="E14957" s="2"/>
      <c r="H14957" s="40"/>
      <c r="I14957" s="10"/>
      <c r="J14957" s="9"/>
      <c r="K14957" s="53"/>
      <c r="L14957" s="54"/>
    </row>
    <row r="14958" spans="3:12">
      <c r="C14958" s="3"/>
      <c r="E14958" s="2"/>
      <c r="H14958" s="40"/>
      <c r="I14958" s="10"/>
      <c r="J14958" s="9"/>
      <c r="K14958" s="53"/>
      <c r="L14958" s="54"/>
    </row>
    <row r="14959" spans="3:12">
      <c r="C14959" s="3"/>
      <c r="E14959" s="2"/>
      <c r="H14959" s="40"/>
      <c r="I14959" s="10"/>
      <c r="J14959" s="9"/>
      <c r="K14959" s="53"/>
      <c r="L14959" s="54"/>
    </row>
    <row r="14960" spans="3:12">
      <c r="C14960" s="3"/>
      <c r="E14960" s="2"/>
      <c r="H14960" s="40"/>
      <c r="I14960" s="10"/>
      <c r="J14960" s="9"/>
      <c r="K14960" s="53"/>
      <c r="L14960" s="54"/>
    </row>
    <row r="14961" spans="3:12">
      <c r="C14961" s="3"/>
      <c r="E14961" s="2"/>
      <c r="H14961" s="40"/>
      <c r="I14961" s="10"/>
      <c r="J14961" s="9"/>
      <c r="K14961" s="53"/>
      <c r="L14961" s="54"/>
    </row>
    <row r="14962" spans="3:12">
      <c r="C14962" s="3"/>
      <c r="E14962" s="2"/>
      <c r="H14962" s="40"/>
      <c r="I14962" s="10"/>
      <c r="J14962" s="9"/>
      <c r="K14962" s="53"/>
      <c r="L14962" s="54"/>
    </row>
    <row r="14963" spans="3:12">
      <c r="C14963" s="3"/>
      <c r="E14963" s="2"/>
      <c r="H14963" s="40"/>
      <c r="I14963" s="10"/>
      <c r="J14963" s="9"/>
      <c r="K14963" s="53"/>
      <c r="L14963" s="54"/>
    </row>
    <row r="14964" spans="3:12">
      <c r="C14964" s="3"/>
      <c r="E14964" s="2"/>
      <c r="H14964" s="40"/>
      <c r="I14964" s="10"/>
      <c r="J14964" s="9"/>
      <c r="K14964" s="53"/>
      <c r="L14964" s="54"/>
    </row>
    <row r="14965" spans="3:12">
      <c r="C14965" s="3"/>
      <c r="E14965" s="2"/>
      <c r="H14965" s="40"/>
      <c r="I14965" s="10"/>
      <c r="J14965" s="9"/>
      <c r="K14965" s="53"/>
      <c r="L14965" s="54"/>
    </row>
    <row r="14966" spans="3:12">
      <c r="C14966" s="3"/>
      <c r="E14966" s="2"/>
      <c r="H14966" s="40"/>
      <c r="I14966" s="10"/>
      <c r="J14966" s="9"/>
      <c r="K14966" s="53"/>
      <c r="L14966" s="54"/>
    </row>
    <row r="14967" spans="3:12">
      <c r="C14967" s="3"/>
      <c r="E14967" s="2"/>
      <c r="H14967" s="40"/>
      <c r="I14967" s="10"/>
      <c r="J14967" s="9"/>
      <c r="K14967" s="53"/>
      <c r="L14967" s="54"/>
    </row>
    <row r="14968" spans="3:12">
      <c r="C14968" s="3"/>
      <c r="E14968" s="2"/>
      <c r="H14968" s="40"/>
      <c r="I14968" s="10"/>
      <c r="J14968" s="9"/>
      <c r="K14968" s="53"/>
      <c r="L14968" s="54"/>
    </row>
    <row r="14969" spans="3:12">
      <c r="C14969" s="3"/>
      <c r="E14969" s="2"/>
      <c r="H14969" s="40"/>
      <c r="I14969" s="10"/>
      <c r="J14969" s="9"/>
      <c r="K14969" s="53"/>
      <c r="L14969" s="54"/>
    </row>
    <row r="14970" spans="3:12">
      <c r="C14970" s="3"/>
      <c r="E14970" s="2"/>
      <c r="H14970" s="40"/>
      <c r="I14970" s="10"/>
      <c r="J14970" s="9"/>
      <c r="K14970" s="53"/>
      <c r="L14970" s="54"/>
    </row>
    <row r="14971" spans="3:12">
      <c r="C14971" s="3"/>
      <c r="E14971" s="2"/>
      <c r="H14971" s="40"/>
      <c r="I14971" s="10"/>
      <c r="J14971" s="9"/>
      <c r="K14971" s="53"/>
      <c r="L14971" s="54"/>
    </row>
    <row r="14972" spans="3:12">
      <c r="C14972" s="3"/>
      <c r="E14972" s="2"/>
      <c r="H14972" s="40"/>
      <c r="I14972" s="10"/>
      <c r="J14972" s="9"/>
      <c r="K14972" s="53"/>
      <c r="L14972" s="54"/>
    </row>
    <row r="14973" spans="3:12">
      <c r="C14973" s="3"/>
      <c r="E14973" s="2"/>
      <c r="H14973" s="40"/>
      <c r="I14973" s="10"/>
      <c r="J14973" s="9"/>
      <c r="K14973" s="53"/>
      <c r="L14973" s="54"/>
    </row>
    <row r="14974" spans="3:12">
      <c r="C14974" s="3"/>
      <c r="E14974" s="2"/>
      <c r="H14974" s="40"/>
      <c r="I14974" s="10"/>
      <c r="J14974" s="9"/>
      <c r="K14974" s="53"/>
      <c r="L14974" s="54"/>
    </row>
    <row r="14975" spans="3:12">
      <c r="C14975" s="3"/>
      <c r="E14975" s="2"/>
      <c r="H14975" s="40"/>
      <c r="I14975" s="10"/>
      <c r="J14975" s="9"/>
      <c r="K14975" s="53"/>
      <c r="L14975" s="54"/>
    </row>
    <row r="14976" spans="3:12">
      <c r="C14976" s="3"/>
      <c r="E14976" s="2"/>
      <c r="H14976" s="40"/>
      <c r="I14976" s="10"/>
      <c r="J14976" s="9"/>
      <c r="K14976" s="53"/>
      <c r="L14976" s="54"/>
    </row>
    <row r="14977" spans="3:12">
      <c r="C14977" s="3"/>
      <c r="E14977" s="2"/>
      <c r="H14977" s="40"/>
      <c r="I14977" s="10"/>
      <c r="J14977" s="9"/>
      <c r="K14977" s="53"/>
      <c r="L14977" s="54"/>
    </row>
    <row r="14978" spans="3:12">
      <c r="C14978" s="3"/>
      <c r="E14978" s="2"/>
      <c r="H14978" s="40"/>
      <c r="I14978" s="10"/>
      <c r="J14978" s="9"/>
      <c r="K14978" s="53"/>
      <c r="L14978" s="54"/>
    </row>
    <row r="14979" spans="3:12">
      <c r="C14979" s="3"/>
      <c r="E14979" s="2"/>
      <c r="H14979" s="40"/>
      <c r="I14979" s="10"/>
      <c r="J14979" s="9"/>
      <c r="K14979" s="53"/>
      <c r="L14979" s="54"/>
    </row>
    <row r="14980" spans="3:12">
      <c r="C14980" s="3"/>
      <c r="E14980" s="2"/>
      <c r="H14980" s="40"/>
      <c r="I14980" s="10"/>
      <c r="J14980" s="9"/>
      <c r="K14980" s="53"/>
      <c r="L14980" s="54"/>
    </row>
    <row r="14981" spans="3:12">
      <c r="C14981" s="3"/>
      <c r="E14981" s="2"/>
      <c r="H14981" s="40"/>
      <c r="I14981" s="10"/>
      <c r="J14981" s="9"/>
      <c r="K14981" s="53"/>
      <c r="L14981" s="54"/>
    </row>
    <row r="14982" spans="3:12">
      <c r="C14982" s="3"/>
      <c r="E14982" s="2"/>
      <c r="H14982" s="40"/>
      <c r="I14982" s="10"/>
      <c r="J14982" s="9"/>
      <c r="K14982" s="53"/>
      <c r="L14982" s="54"/>
    </row>
    <row r="14983" spans="3:12">
      <c r="C14983" s="3"/>
      <c r="E14983" s="2"/>
      <c r="H14983" s="40"/>
      <c r="I14983" s="10"/>
      <c r="J14983" s="9"/>
      <c r="K14983" s="53"/>
      <c r="L14983" s="54"/>
    </row>
    <row r="14984" spans="3:12">
      <c r="C14984" s="3"/>
      <c r="E14984" s="2"/>
      <c r="H14984" s="40"/>
      <c r="I14984" s="10"/>
      <c r="J14984" s="9"/>
      <c r="K14984" s="53"/>
      <c r="L14984" s="54"/>
    </row>
    <row r="14985" spans="3:12">
      <c r="C14985" s="3"/>
      <c r="E14985" s="2"/>
      <c r="H14985" s="40"/>
      <c r="I14985" s="10"/>
      <c r="J14985" s="9"/>
      <c r="K14985" s="53"/>
      <c r="L14985" s="54"/>
    </row>
    <row r="14986" spans="3:12">
      <c r="C14986" s="3"/>
      <c r="E14986" s="2"/>
      <c r="H14986" s="40"/>
      <c r="I14986" s="10"/>
      <c r="J14986" s="9"/>
      <c r="K14986" s="53"/>
      <c r="L14986" s="54"/>
    </row>
    <row r="14987" spans="3:12">
      <c r="C14987" s="3"/>
      <c r="E14987" s="2"/>
      <c r="H14987" s="40"/>
      <c r="I14987" s="10"/>
      <c r="J14987" s="9"/>
      <c r="K14987" s="53"/>
      <c r="L14987" s="54"/>
    </row>
    <row r="14988" spans="3:12">
      <c r="C14988" s="3"/>
      <c r="E14988" s="2"/>
      <c r="H14988" s="40"/>
      <c r="I14988" s="10"/>
      <c r="J14988" s="9"/>
      <c r="K14988" s="53"/>
      <c r="L14988" s="54"/>
    </row>
    <row r="14989" spans="3:12">
      <c r="C14989" s="3"/>
      <c r="E14989" s="2"/>
      <c r="H14989" s="40"/>
      <c r="I14989" s="10"/>
      <c r="J14989" s="9"/>
      <c r="K14989" s="53"/>
      <c r="L14989" s="54"/>
    </row>
    <row r="14990" spans="3:12">
      <c r="C14990" s="3"/>
      <c r="E14990" s="2"/>
      <c r="H14990" s="40"/>
      <c r="I14990" s="10"/>
      <c r="J14990" s="9"/>
      <c r="K14990" s="53"/>
      <c r="L14990" s="54"/>
    </row>
    <row r="14991" spans="3:12">
      <c r="C14991" s="3"/>
      <c r="E14991" s="2"/>
      <c r="H14991" s="40"/>
      <c r="I14991" s="10"/>
      <c r="J14991" s="9"/>
      <c r="K14991" s="53"/>
      <c r="L14991" s="54"/>
    </row>
    <row r="14992" spans="3:12">
      <c r="C14992" s="3"/>
      <c r="E14992" s="2"/>
      <c r="H14992" s="40"/>
      <c r="I14992" s="10"/>
      <c r="J14992" s="9"/>
      <c r="K14992" s="53"/>
      <c r="L14992" s="54"/>
    </row>
    <row r="14993" spans="3:12">
      <c r="C14993" s="3"/>
      <c r="E14993" s="2"/>
      <c r="H14993" s="40"/>
      <c r="I14993" s="10"/>
      <c r="J14993" s="9"/>
      <c r="K14993" s="53"/>
      <c r="L14993" s="54"/>
    </row>
    <row r="14994" spans="3:12">
      <c r="C14994" s="3"/>
      <c r="E14994" s="2"/>
      <c r="H14994" s="40"/>
      <c r="I14994" s="10"/>
      <c r="J14994" s="9"/>
      <c r="K14994" s="53"/>
      <c r="L14994" s="54"/>
    </row>
    <row r="14995" spans="3:12">
      <c r="C14995" s="3"/>
      <c r="E14995" s="2"/>
      <c r="H14995" s="40"/>
      <c r="I14995" s="10"/>
      <c r="J14995" s="9"/>
      <c r="K14995" s="53"/>
      <c r="L14995" s="54"/>
    </row>
    <row r="14996" spans="3:12">
      <c r="C14996" s="3"/>
      <c r="E14996" s="2"/>
      <c r="H14996" s="40"/>
      <c r="I14996" s="10"/>
      <c r="J14996" s="9"/>
      <c r="K14996" s="53"/>
      <c r="L14996" s="54"/>
    </row>
    <row r="14997" spans="3:12">
      <c r="C14997" s="3"/>
      <c r="E14997" s="2"/>
      <c r="H14997" s="40"/>
      <c r="I14997" s="10"/>
      <c r="J14997" s="9"/>
      <c r="K14997" s="53"/>
      <c r="L14997" s="54"/>
    </row>
    <row r="14998" spans="3:12">
      <c r="C14998" s="3"/>
      <c r="E14998" s="2"/>
      <c r="H14998" s="40"/>
      <c r="I14998" s="10"/>
      <c r="J14998" s="9"/>
      <c r="K14998" s="53"/>
      <c r="L14998" s="54"/>
    </row>
    <row r="14999" spans="3:12">
      <c r="C14999" s="3"/>
      <c r="E14999" s="2"/>
      <c r="H14999" s="40"/>
      <c r="I14999" s="10"/>
      <c r="J14999" s="9"/>
      <c r="K14999" s="53"/>
      <c r="L14999" s="54"/>
    </row>
    <row r="15000" spans="3:12">
      <c r="C15000" s="3"/>
      <c r="E15000" s="2"/>
      <c r="H15000" s="40"/>
      <c r="I15000" s="10"/>
      <c r="J15000" s="9"/>
      <c r="K15000" s="53"/>
      <c r="L15000" s="54"/>
    </row>
    <row r="15001" spans="3:12">
      <c r="C15001" s="3"/>
      <c r="E15001" s="2"/>
      <c r="H15001" s="40"/>
      <c r="I15001" s="10"/>
      <c r="J15001" s="9"/>
      <c r="K15001" s="53"/>
      <c r="L15001" s="54"/>
    </row>
    <row r="15002" spans="3:12">
      <c r="C15002" s="3"/>
      <c r="E15002" s="2"/>
      <c r="H15002" s="40"/>
      <c r="I15002" s="10"/>
      <c r="J15002" s="9"/>
      <c r="K15002" s="53"/>
      <c r="L15002" s="54"/>
    </row>
    <row r="15003" spans="3:12">
      <c r="C15003" s="3"/>
      <c r="E15003" s="2"/>
      <c r="H15003" s="40"/>
      <c r="I15003" s="10"/>
      <c r="J15003" s="9"/>
      <c r="K15003" s="53"/>
      <c r="L15003" s="54"/>
    </row>
    <row r="15004" spans="3:12">
      <c r="C15004" s="3"/>
      <c r="E15004" s="2"/>
      <c r="H15004" s="40"/>
      <c r="I15004" s="10"/>
      <c r="J15004" s="9"/>
      <c r="K15004" s="53"/>
      <c r="L15004" s="54"/>
    </row>
    <row r="15005" spans="3:12">
      <c r="C15005" s="3"/>
      <c r="E15005" s="2"/>
      <c r="H15005" s="40"/>
      <c r="I15005" s="10"/>
      <c r="J15005" s="9"/>
      <c r="K15005" s="53"/>
      <c r="L15005" s="54"/>
    </row>
    <row r="15006" spans="3:12">
      <c r="C15006" s="3"/>
      <c r="E15006" s="2"/>
      <c r="H15006" s="40"/>
      <c r="I15006" s="10"/>
      <c r="J15006" s="9"/>
      <c r="K15006" s="53"/>
      <c r="L15006" s="54"/>
    </row>
    <row r="15007" spans="3:12">
      <c r="C15007" s="3"/>
      <c r="E15007" s="2"/>
      <c r="H15007" s="40"/>
      <c r="I15007" s="10"/>
      <c r="J15007" s="9"/>
      <c r="K15007" s="53"/>
      <c r="L15007" s="54"/>
    </row>
    <row r="15008" spans="3:12">
      <c r="C15008" s="3"/>
      <c r="E15008" s="2"/>
      <c r="H15008" s="40"/>
      <c r="I15008" s="10"/>
      <c r="J15008" s="9"/>
      <c r="K15008" s="53"/>
      <c r="L15008" s="54"/>
    </row>
    <row r="15009" spans="3:12">
      <c r="C15009" s="3"/>
      <c r="E15009" s="2"/>
      <c r="H15009" s="40"/>
      <c r="I15009" s="10"/>
      <c r="J15009" s="9"/>
      <c r="K15009" s="53"/>
      <c r="L15009" s="54"/>
    </row>
    <row r="15010" spans="3:12">
      <c r="C15010" s="3"/>
      <c r="E15010" s="2"/>
      <c r="H15010" s="40"/>
      <c r="I15010" s="10"/>
      <c r="J15010" s="9"/>
      <c r="K15010" s="53"/>
      <c r="L15010" s="54"/>
    </row>
    <row r="15011" spans="3:12">
      <c r="C15011" s="3"/>
      <c r="E15011" s="2"/>
      <c r="H15011" s="40"/>
      <c r="I15011" s="10"/>
      <c r="J15011" s="9"/>
      <c r="K15011" s="53"/>
      <c r="L15011" s="54"/>
    </row>
    <row r="15012" spans="3:12">
      <c r="C15012" s="3"/>
      <c r="E15012" s="2"/>
      <c r="H15012" s="40"/>
      <c r="I15012" s="10"/>
      <c r="J15012" s="9"/>
      <c r="K15012" s="53"/>
      <c r="L15012" s="54"/>
    </row>
    <row r="15013" spans="3:12">
      <c r="C15013" s="3"/>
      <c r="E15013" s="2"/>
      <c r="H15013" s="40"/>
      <c r="I15013" s="10"/>
      <c r="J15013" s="9"/>
      <c r="K15013" s="53"/>
      <c r="L15013" s="54"/>
    </row>
    <row r="15014" spans="3:12">
      <c r="C15014" s="3"/>
      <c r="E15014" s="2"/>
      <c r="H15014" s="40"/>
      <c r="I15014" s="10"/>
      <c r="J15014" s="9"/>
      <c r="K15014" s="53"/>
      <c r="L15014" s="54"/>
    </row>
    <row r="15015" spans="3:12">
      <c r="C15015" s="3"/>
      <c r="E15015" s="2"/>
      <c r="H15015" s="40"/>
      <c r="I15015" s="10"/>
      <c r="J15015" s="9"/>
      <c r="K15015" s="53"/>
      <c r="L15015" s="54"/>
    </row>
    <row r="15016" spans="3:12">
      <c r="C15016" s="3"/>
      <c r="E15016" s="2"/>
      <c r="H15016" s="40"/>
      <c r="I15016" s="10"/>
      <c r="J15016" s="9"/>
      <c r="K15016" s="53"/>
      <c r="L15016" s="54"/>
    </row>
    <row r="15017" spans="3:12">
      <c r="C15017" s="3"/>
      <c r="E15017" s="2"/>
      <c r="H15017" s="40"/>
      <c r="I15017" s="10"/>
      <c r="J15017" s="9"/>
      <c r="K15017" s="53"/>
      <c r="L15017" s="54"/>
    </row>
    <row r="15018" spans="3:12">
      <c r="C15018" s="3"/>
      <c r="E15018" s="2"/>
      <c r="H15018" s="40"/>
      <c r="I15018" s="10"/>
      <c r="J15018" s="9"/>
      <c r="K15018" s="53"/>
      <c r="L15018" s="54"/>
    </row>
    <row r="15019" spans="3:12">
      <c r="C15019" s="3"/>
      <c r="E15019" s="2"/>
      <c r="H15019" s="40"/>
      <c r="I15019" s="10"/>
      <c r="J15019" s="9"/>
      <c r="K15019" s="53"/>
      <c r="L15019" s="54"/>
    </row>
    <row r="15020" spans="3:12">
      <c r="C15020" s="3"/>
      <c r="E15020" s="2"/>
      <c r="H15020" s="40"/>
      <c r="I15020" s="10"/>
      <c r="J15020" s="9"/>
      <c r="K15020" s="53"/>
      <c r="L15020" s="54"/>
    </row>
    <row r="15021" spans="3:12">
      <c r="C15021" s="3"/>
      <c r="E15021" s="2"/>
      <c r="H15021" s="40"/>
      <c r="I15021" s="10"/>
      <c r="J15021" s="9"/>
      <c r="K15021" s="53"/>
      <c r="L15021" s="54"/>
    </row>
    <row r="15022" spans="3:12">
      <c r="C15022" s="3"/>
      <c r="E15022" s="2"/>
      <c r="H15022" s="40"/>
      <c r="I15022" s="10"/>
      <c r="J15022" s="9"/>
      <c r="K15022" s="53"/>
      <c r="L15022" s="54"/>
    </row>
    <row r="15023" spans="3:12">
      <c r="C15023" s="3"/>
      <c r="E15023" s="2"/>
      <c r="H15023" s="40"/>
      <c r="I15023" s="10"/>
      <c r="J15023" s="9"/>
      <c r="K15023" s="53"/>
      <c r="L15023" s="54"/>
    </row>
    <row r="15024" spans="3:12">
      <c r="C15024" s="3"/>
      <c r="E15024" s="2"/>
      <c r="H15024" s="40"/>
      <c r="I15024" s="10"/>
      <c r="J15024" s="9"/>
      <c r="K15024" s="53"/>
      <c r="L15024" s="54"/>
    </row>
    <row r="15025" spans="3:12">
      <c r="C15025" s="3"/>
      <c r="E15025" s="2"/>
      <c r="H15025" s="40"/>
      <c r="I15025" s="10"/>
      <c r="J15025" s="9"/>
      <c r="K15025" s="53"/>
      <c r="L15025" s="54"/>
    </row>
    <row r="15026" spans="3:12">
      <c r="C15026" s="3"/>
      <c r="E15026" s="2"/>
      <c r="H15026" s="40"/>
      <c r="I15026" s="10"/>
      <c r="J15026" s="9"/>
      <c r="K15026" s="53"/>
      <c r="L15026" s="54"/>
    </row>
    <row r="15027" spans="3:12">
      <c r="C15027" s="3"/>
      <c r="E15027" s="2"/>
      <c r="H15027" s="40"/>
      <c r="I15027" s="10"/>
      <c r="J15027" s="9"/>
      <c r="K15027" s="53"/>
      <c r="L15027" s="54"/>
    </row>
    <row r="15028" spans="3:12">
      <c r="C15028" s="3"/>
      <c r="E15028" s="2"/>
      <c r="H15028" s="40"/>
      <c r="I15028" s="10"/>
      <c r="J15028" s="9"/>
      <c r="K15028" s="53"/>
      <c r="L15028" s="54"/>
    </row>
    <row r="15029" spans="3:12">
      <c r="C15029" s="3"/>
      <c r="E15029" s="2"/>
      <c r="H15029" s="40"/>
      <c r="I15029" s="10"/>
      <c r="J15029" s="9"/>
      <c r="K15029" s="53"/>
      <c r="L15029" s="54"/>
    </row>
    <row r="15030" spans="3:12">
      <c r="C15030" s="3"/>
      <c r="E15030" s="2"/>
      <c r="H15030" s="40"/>
      <c r="I15030" s="10"/>
      <c r="J15030" s="9"/>
      <c r="K15030" s="53"/>
      <c r="L15030" s="54"/>
    </row>
    <row r="15031" spans="3:12">
      <c r="C15031" s="3"/>
      <c r="E15031" s="2"/>
      <c r="H15031" s="40"/>
      <c r="I15031" s="10"/>
      <c r="J15031" s="9"/>
      <c r="K15031" s="53"/>
      <c r="L15031" s="54"/>
    </row>
    <row r="15032" spans="3:12">
      <c r="C15032" s="3"/>
      <c r="E15032" s="2"/>
      <c r="H15032" s="40"/>
      <c r="I15032" s="10"/>
      <c r="J15032" s="9"/>
      <c r="K15032" s="53"/>
      <c r="L15032" s="54"/>
    </row>
    <row r="15033" spans="3:12">
      <c r="C15033" s="3"/>
      <c r="E15033" s="2"/>
      <c r="H15033" s="40"/>
      <c r="I15033" s="10"/>
      <c r="J15033" s="9"/>
      <c r="K15033" s="53"/>
      <c r="L15033" s="54"/>
    </row>
    <row r="15034" spans="3:12">
      <c r="C15034" s="3"/>
      <c r="E15034" s="2"/>
      <c r="H15034" s="40"/>
      <c r="I15034" s="10"/>
      <c r="J15034" s="9"/>
      <c r="K15034" s="53"/>
      <c r="L15034" s="54"/>
    </row>
    <row r="15035" spans="3:12">
      <c r="C15035" s="3"/>
      <c r="E15035" s="2"/>
      <c r="H15035" s="40"/>
      <c r="I15035" s="10"/>
      <c r="J15035" s="9"/>
      <c r="K15035" s="53"/>
      <c r="L15035" s="54"/>
    </row>
    <row r="15036" spans="3:12">
      <c r="C15036" s="3"/>
      <c r="E15036" s="2"/>
      <c r="H15036" s="40"/>
      <c r="I15036" s="10"/>
      <c r="J15036" s="9"/>
      <c r="K15036" s="53"/>
      <c r="L15036" s="54"/>
    </row>
    <row r="15037" spans="3:12">
      <c r="C15037" s="3"/>
      <c r="E15037" s="2"/>
      <c r="H15037" s="40"/>
      <c r="I15037" s="10"/>
      <c r="J15037" s="9"/>
      <c r="K15037" s="53"/>
      <c r="L15037" s="54"/>
    </row>
    <row r="15038" spans="3:12">
      <c r="C15038" s="3"/>
      <c r="E15038" s="2"/>
      <c r="H15038" s="40"/>
      <c r="I15038" s="10"/>
      <c r="J15038" s="9"/>
      <c r="K15038" s="53"/>
      <c r="L15038" s="54"/>
    </row>
    <row r="15039" spans="3:12">
      <c r="C15039" s="3"/>
      <c r="E15039" s="2"/>
      <c r="H15039" s="40"/>
      <c r="I15039" s="10"/>
      <c r="J15039" s="9"/>
      <c r="K15039" s="53"/>
      <c r="L15039" s="54"/>
    </row>
    <row r="15040" spans="3:12">
      <c r="C15040" s="3"/>
      <c r="E15040" s="2"/>
      <c r="H15040" s="40"/>
      <c r="I15040" s="10"/>
      <c r="J15040" s="9"/>
      <c r="K15040" s="53"/>
      <c r="L15040" s="54"/>
    </row>
    <row r="15041" spans="3:12">
      <c r="C15041" s="3"/>
      <c r="E15041" s="2"/>
      <c r="H15041" s="40"/>
      <c r="I15041" s="10"/>
      <c r="J15041" s="9"/>
      <c r="K15041" s="53"/>
      <c r="L15041" s="54"/>
    </row>
    <row r="15042" spans="3:12">
      <c r="C15042" s="3"/>
      <c r="E15042" s="2"/>
      <c r="H15042" s="40"/>
      <c r="I15042" s="10"/>
      <c r="J15042" s="9"/>
      <c r="K15042" s="53"/>
      <c r="L15042" s="54"/>
    </row>
    <row r="15043" spans="3:12">
      <c r="C15043" s="3"/>
      <c r="E15043" s="2"/>
      <c r="H15043" s="40"/>
      <c r="I15043" s="10"/>
      <c r="J15043" s="9"/>
      <c r="K15043" s="53"/>
      <c r="L15043" s="54"/>
    </row>
    <row r="15044" spans="3:12">
      <c r="C15044" s="3"/>
      <c r="E15044" s="2"/>
      <c r="H15044" s="40"/>
      <c r="I15044" s="10"/>
      <c r="J15044" s="9"/>
      <c r="K15044" s="53"/>
      <c r="L15044" s="54"/>
    </row>
    <row r="15045" spans="3:12">
      <c r="C15045" s="3"/>
      <c r="E15045" s="2"/>
      <c r="H15045" s="40"/>
      <c r="I15045" s="10"/>
      <c r="J15045" s="9"/>
      <c r="K15045" s="53"/>
      <c r="L15045" s="54"/>
    </row>
    <row r="15046" spans="3:12">
      <c r="C15046" s="3"/>
      <c r="E15046" s="2"/>
      <c r="H15046" s="40"/>
      <c r="I15046" s="10"/>
      <c r="J15046" s="9"/>
      <c r="K15046" s="53"/>
      <c r="L15046" s="54"/>
    </row>
    <row r="15047" spans="3:12">
      <c r="C15047" s="3"/>
      <c r="E15047" s="2"/>
      <c r="H15047" s="40"/>
      <c r="I15047" s="10"/>
      <c r="J15047" s="9"/>
      <c r="K15047" s="53"/>
      <c r="L15047" s="54"/>
    </row>
    <row r="15048" spans="3:12">
      <c r="C15048" s="3"/>
      <c r="E15048" s="2"/>
      <c r="H15048" s="40"/>
      <c r="I15048" s="10"/>
      <c r="J15048" s="9"/>
      <c r="K15048" s="53"/>
      <c r="L15048" s="54"/>
    </row>
    <row r="15049" spans="3:12">
      <c r="C15049" s="3"/>
      <c r="E15049" s="2"/>
      <c r="H15049" s="40"/>
      <c r="I15049" s="10"/>
      <c r="J15049" s="9"/>
      <c r="K15049" s="53"/>
      <c r="L15049" s="54"/>
    </row>
    <row r="15050" spans="3:12">
      <c r="C15050" s="3"/>
      <c r="E15050" s="2"/>
      <c r="H15050" s="40"/>
      <c r="I15050" s="10"/>
      <c r="J15050" s="9"/>
      <c r="K15050" s="53"/>
      <c r="L15050" s="54"/>
    </row>
    <row r="15051" spans="3:12">
      <c r="C15051" s="3"/>
      <c r="E15051" s="2"/>
      <c r="H15051" s="40"/>
      <c r="I15051" s="10"/>
      <c r="J15051" s="9"/>
      <c r="K15051" s="53"/>
      <c r="L15051" s="54"/>
    </row>
    <row r="15052" spans="3:12">
      <c r="C15052" s="3"/>
      <c r="E15052" s="2"/>
      <c r="H15052" s="40"/>
      <c r="I15052" s="10"/>
      <c r="J15052" s="9"/>
      <c r="K15052" s="53"/>
      <c r="L15052" s="54"/>
    </row>
    <row r="15053" spans="3:12">
      <c r="C15053" s="3"/>
      <c r="E15053" s="2"/>
      <c r="H15053" s="40"/>
      <c r="I15053" s="10"/>
      <c r="J15053" s="9"/>
      <c r="K15053" s="53"/>
      <c r="L15053" s="54"/>
    </row>
    <row r="15054" spans="3:12">
      <c r="C15054" s="3"/>
      <c r="E15054" s="2"/>
      <c r="H15054" s="40"/>
      <c r="I15054" s="10"/>
      <c r="J15054" s="9"/>
      <c r="K15054" s="53"/>
      <c r="L15054" s="54"/>
    </row>
    <row r="15055" spans="3:12">
      <c r="C15055" s="3"/>
      <c r="E15055" s="2"/>
      <c r="H15055" s="40"/>
      <c r="I15055" s="10"/>
      <c r="J15055" s="9"/>
      <c r="K15055" s="53"/>
      <c r="L15055" s="54"/>
    </row>
    <row r="15056" spans="3:12">
      <c r="C15056" s="3"/>
      <c r="E15056" s="2"/>
      <c r="H15056" s="40"/>
      <c r="I15056" s="10"/>
      <c r="J15056" s="9"/>
      <c r="K15056" s="53"/>
      <c r="L15056" s="54"/>
    </row>
    <row r="15057" spans="3:12">
      <c r="C15057" s="3"/>
      <c r="E15057" s="2"/>
      <c r="H15057" s="40"/>
      <c r="I15057" s="10"/>
      <c r="J15057" s="9"/>
      <c r="K15057" s="53"/>
      <c r="L15057" s="54"/>
    </row>
    <row r="15058" spans="3:12">
      <c r="C15058" s="3"/>
      <c r="E15058" s="2"/>
      <c r="H15058" s="40"/>
      <c r="I15058" s="10"/>
      <c r="J15058" s="9"/>
      <c r="K15058" s="53"/>
      <c r="L15058" s="54"/>
    </row>
    <row r="15059" spans="3:12">
      <c r="C15059" s="3"/>
      <c r="E15059" s="2"/>
      <c r="H15059" s="40"/>
      <c r="I15059" s="10"/>
      <c r="J15059" s="9"/>
      <c r="K15059" s="53"/>
      <c r="L15059" s="54"/>
    </row>
    <row r="15060" spans="3:12">
      <c r="C15060" s="3"/>
      <c r="E15060" s="2"/>
      <c r="H15060" s="40"/>
      <c r="I15060" s="10"/>
      <c r="J15060" s="9"/>
      <c r="K15060" s="53"/>
      <c r="L15060" s="54"/>
    </row>
    <row r="15061" spans="3:12">
      <c r="C15061" s="3"/>
      <c r="E15061" s="2"/>
      <c r="H15061" s="40"/>
      <c r="I15061" s="10"/>
      <c r="J15061" s="9"/>
      <c r="K15061" s="53"/>
      <c r="L15061" s="54"/>
    </row>
    <row r="15062" spans="3:12">
      <c r="C15062" s="3"/>
      <c r="E15062" s="2"/>
      <c r="H15062" s="40"/>
      <c r="I15062" s="10"/>
      <c r="J15062" s="9"/>
      <c r="K15062" s="53"/>
      <c r="L15062" s="54"/>
    </row>
    <row r="15063" spans="3:12">
      <c r="C15063" s="3"/>
      <c r="E15063" s="2"/>
      <c r="H15063" s="40"/>
      <c r="I15063" s="10"/>
      <c r="J15063" s="9"/>
      <c r="K15063" s="53"/>
      <c r="L15063" s="54"/>
    </row>
    <row r="15064" spans="3:12">
      <c r="C15064" s="3"/>
      <c r="E15064" s="2"/>
      <c r="H15064" s="40"/>
      <c r="I15064" s="10"/>
      <c r="J15064" s="9"/>
      <c r="K15064" s="53"/>
      <c r="L15064" s="54"/>
    </row>
    <row r="15065" spans="3:12">
      <c r="C15065" s="3"/>
      <c r="E15065" s="2"/>
      <c r="H15065" s="40"/>
      <c r="I15065" s="10"/>
      <c r="J15065" s="9"/>
      <c r="K15065" s="53"/>
      <c r="L15065" s="54"/>
    </row>
    <row r="15066" spans="3:12">
      <c r="C15066" s="3"/>
      <c r="E15066" s="2"/>
      <c r="H15066" s="40"/>
      <c r="I15066" s="10"/>
      <c r="J15066" s="9"/>
      <c r="K15066" s="53"/>
      <c r="L15066" s="54"/>
    </row>
    <row r="15067" spans="3:12">
      <c r="C15067" s="3"/>
      <c r="E15067" s="2"/>
      <c r="H15067" s="40"/>
      <c r="I15067" s="10"/>
      <c r="J15067" s="9"/>
      <c r="K15067" s="53"/>
      <c r="L15067" s="54"/>
    </row>
    <row r="15068" spans="3:12">
      <c r="C15068" s="3"/>
      <c r="E15068" s="2"/>
      <c r="H15068" s="40"/>
      <c r="I15068" s="10"/>
      <c r="J15068" s="9"/>
      <c r="K15068" s="53"/>
      <c r="L15068" s="54"/>
    </row>
    <row r="15069" spans="3:12">
      <c r="C15069" s="3"/>
      <c r="E15069" s="2"/>
      <c r="H15069" s="40"/>
      <c r="I15069" s="10"/>
      <c r="J15069" s="9"/>
      <c r="K15069" s="53"/>
      <c r="L15069" s="54"/>
    </row>
    <row r="15070" spans="3:12">
      <c r="C15070" s="3"/>
      <c r="E15070" s="2"/>
      <c r="H15070" s="40"/>
      <c r="I15070" s="10"/>
      <c r="J15070" s="9"/>
      <c r="K15070" s="53"/>
      <c r="L15070" s="54"/>
    </row>
    <row r="15071" spans="3:12">
      <c r="C15071" s="3"/>
      <c r="E15071" s="2"/>
      <c r="H15071" s="40"/>
      <c r="I15071" s="10"/>
      <c r="J15071" s="9"/>
      <c r="K15071" s="53"/>
      <c r="L15071" s="54"/>
    </row>
    <row r="15072" spans="3:12">
      <c r="C15072" s="3"/>
      <c r="E15072" s="2"/>
      <c r="H15072" s="40"/>
      <c r="I15072" s="10"/>
      <c r="J15072" s="9"/>
      <c r="K15072" s="53"/>
      <c r="L15072" s="54"/>
    </row>
    <row r="15073" spans="3:12">
      <c r="C15073" s="3"/>
      <c r="E15073" s="2"/>
      <c r="H15073" s="40"/>
      <c r="I15073" s="10"/>
      <c r="J15073" s="9"/>
      <c r="K15073" s="53"/>
      <c r="L15073" s="54"/>
    </row>
    <row r="15074" spans="3:12">
      <c r="C15074" s="3"/>
      <c r="E15074" s="2"/>
      <c r="H15074" s="40"/>
      <c r="I15074" s="10"/>
      <c r="J15074" s="9"/>
      <c r="K15074" s="53"/>
      <c r="L15074" s="54"/>
    </row>
    <row r="15075" spans="3:12">
      <c r="C15075" s="3"/>
      <c r="E15075" s="2"/>
      <c r="H15075" s="40"/>
      <c r="I15075" s="10"/>
      <c r="J15075" s="9"/>
      <c r="K15075" s="53"/>
      <c r="L15075" s="54"/>
    </row>
    <row r="15076" spans="3:12">
      <c r="C15076" s="3"/>
      <c r="E15076" s="2"/>
      <c r="H15076" s="40"/>
      <c r="I15076" s="10"/>
      <c r="J15076" s="9"/>
      <c r="K15076" s="53"/>
      <c r="L15076" s="54"/>
    </row>
    <row r="15077" spans="3:12">
      <c r="C15077" s="3"/>
      <c r="E15077" s="2"/>
      <c r="H15077" s="40"/>
      <c r="I15077" s="10"/>
      <c r="J15077" s="9"/>
      <c r="K15077" s="53"/>
      <c r="L15077" s="54"/>
    </row>
    <row r="15078" spans="3:12">
      <c r="C15078" s="3"/>
      <c r="E15078" s="2"/>
      <c r="H15078" s="40"/>
      <c r="I15078" s="10"/>
      <c r="J15078" s="9"/>
      <c r="K15078" s="53"/>
      <c r="L15078" s="54"/>
    </row>
    <row r="15079" spans="3:12">
      <c r="C15079" s="3"/>
      <c r="E15079" s="2"/>
      <c r="H15079" s="40"/>
      <c r="I15079" s="10"/>
      <c r="J15079" s="9"/>
      <c r="K15079" s="53"/>
      <c r="L15079" s="54"/>
    </row>
    <row r="15080" spans="3:12">
      <c r="C15080" s="3"/>
      <c r="E15080" s="2"/>
      <c r="H15080" s="40"/>
      <c r="I15080" s="10"/>
      <c r="J15080" s="9"/>
      <c r="K15080" s="53"/>
      <c r="L15080" s="54"/>
    </row>
    <row r="15081" spans="3:12">
      <c r="C15081" s="3"/>
      <c r="E15081" s="2"/>
      <c r="H15081" s="40"/>
      <c r="I15081" s="10"/>
      <c r="J15081" s="9"/>
      <c r="K15081" s="53"/>
      <c r="L15081" s="54"/>
    </row>
    <row r="15082" spans="3:12">
      <c r="C15082" s="3"/>
      <c r="E15082" s="2"/>
      <c r="H15082" s="40"/>
      <c r="I15082" s="10"/>
      <c r="J15082" s="9"/>
      <c r="K15082" s="53"/>
      <c r="L15082" s="54"/>
    </row>
    <row r="15083" spans="3:12">
      <c r="C15083" s="3"/>
      <c r="E15083" s="2"/>
      <c r="H15083" s="40"/>
      <c r="I15083" s="10"/>
      <c r="J15083" s="9"/>
      <c r="K15083" s="53"/>
      <c r="L15083" s="54"/>
    </row>
    <row r="15084" spans="3:12">
      <c r="C15084" s="3"/>
      <c r="E15084" s="2"/>
      <c r="H15084" s="40"/>
      <c r="I15084" s="10"/>
      <c r="J15084" s="9"/>
      <c r="K15084" s="53"/>
      <c r="L15084" s="54"/>
    </row>
    <row r="15085" spans="3:12">
      <c r="C15085" s="3"/>
      <c r="E15085" s="2"/>
      <c r="H15085" s="40"/>
      <c r="I15085" s="10"/>
      <c r="J15085" s="9"/>
      <c r="K15085" s="53"/>
      <c r="L15085" s="54"/>
    </row>
    <row r="15086" spans="3:12">
      <c r="C15086" s="3"/>
      <c r="E15086" s="2"/>
      <c r="H15086" s="40"/>
      <c r="I15086" s="10"/>
      <c r="J15086" s="9"/>
      <c r="K15086" s="53"/>
      <c r="L15086" s="54"/>
    </row>
    <row r="15087" spans="3:12">
      <c r="C15087" s="3"/>
      <c r="E15087" s="2"/>
      <c r="H15087" s="40"/>
      <c r="I15087" s="10"/>
      <c r="J15087" s="9"/>
      <c r="K15087" s="53"/>
      <c r="L15087" s="54"/>
    </row>
    <row r="15088" spans="3:12">
      <c r="C15088" s="3"/>
      <c r="E15088" s="2"/>
      <c r="H15088" s="40"/>
      <c r="I15088" s="10"/>
      <c r="J15088" s="9"/>
      <c r="K15088" s="53"/>
      <c r="L15088" s="54"/>
    </row>
    <row r="15089" spans="3:12">
      <c r="C15089" s="3"/>
      <c r="E15089" s="2"/>
      <c r="H15089" s="40"/>
      <c r="I15089" s="10"/>
      <c r="J15089" s="9"/>
      <c r="K15089" s="53"/>
      <c r="L15089" s="54"/>
    </row>
    <row r="15090" spans="3:12">
      <c r="C15090" s="3"/>
      <c r="E15090" s="2"/>
      <c r="H15090" s="40"/>
      <c r="I15090" s="10"/>
      <c r="J15090" s="9"/>
      <c r="K15090" s="53"/>
      <c r="L15090" s="54"/>
    </row>
    <row r="15091" spans="3:12">
      <c r="C15091" s="3"/>
      <c r="E15091" s="2"/>
      <c r="H15091" s="40"/>
      <c r="I15091" s="10"/>
      <c r="J15091" s="9"/>
      <c r="K15091" s="53"/>
      <c r="L15091" s="54"/>
    </row>
    <row r="15092" spans="3:12">
      <c r="C15092" s="3"/>
      <c r="E15092" s="2"/>
      <c r="H15092" s="40"/>
      <c r="I15092" s="10"/>
      <c r="J15092" s="9"/>
      <c r="K15092" s="53"/>
      <c r="L15092" s="54"/>
    </row>
    <row r="15093" spans="3:12">
      <c r="C15093" s="3"/>
      <c r="E15093" s="2"/>
      <c r="H15093" s="40"/>
      <c r="I15093" s="10"/>
      <c r="J15093" s="9"/>
      <c r="K15093" s="53"/>
      <c r="L15093" s="54"/>
    </row>
    <row r="15094" spans="3:12">
      <c r="C15094" s="3"/>
      <c r="E15094" s="2"/>
      <c r="H15094" s="40"/>
      <c r="I15094" s="10"/>
      <c r="J15094" s="9"/>
      <c r="K15094" s="53"/>
      <c r="L15094" s="54"/>
    </row>
    <row r="15095" spans="3:12">
      <c r="C15095" s="3"/>
      <c r="E15095" s="2"/>
      <c r="H15095" s="40"/>
      <c r="I15095" s="10"/>
      <c r="J15095" s="9"/>
      <c r="K15095" s="53"/>
      <c r="L15095" s="54"/>
    </row>
    <row r="15096" spans="3:12">
      <c r="C15096" s="3"/>
      <c r="E15096" s="2"/>
      <c r="H15096" s="40"/>
      <c r="I15096" s="10"/>
      <c r="J15096" s="9"/>
      <c r="K15096" s="53"/>
      <c r="L15096" s="54"/>
    </row>
    <row r="15097" spans="3:12">
      <c r="C15097" s="3"/>
      <c r="E15097" s="2"/>
      <c r="H15097" s="40"/>
      <c r="I15097" s="10"/>
      <c r="J15097" s="9"/>
      <c r="K15097" s="53"/>
      <c r="L15097" s="54"/>
    </row>
    <row r="15098" spans="3:12">
      <c r="C15098" s="3"/>
      <c r="E15098" s="2"/>
      <c r="H15098" s="40"/>
      <c r="I15098" s="10"/>
      <c r="J15098" s="9"/>
      <c r="K15098" s="53"/>
      <c r="L15098" s="54"/>
    </row>
    <row r="15099" spans="3:12">
      <c r="C15099" s="3"/>
      <c r="E15099" s="2"/>
      <c r="H15099" s="40"/>
      <c r="I15099" s="10"/>
      <c r="J15099" s="9"/>
      <c r="K15099" s="53"/>
      <c r="L15099" s="54"/>
    </row>
    <row r="15100" spans="3:12">
      <c r="C15100" s="3"/>
      <c r="E15100" s="2"/>
      <c r="H15100" s="40"/>
      <c r="I15100" s="10"/>
      <c r="J15100" s="9"/>
      <c r="K15100" s="53"/>
      <c r="L15100" s="54"/>
    </row>
    <row r="15101" spans="3:12">
      <c r="C15101" s="3"/>
      <c r="E15101" s="2"/>
      <c r="H15101" s="40"/>
      <c r="I15101" s="10"/>
      <c r="J15101" s="9"/>
      <c r="K15101" s="53"/>
      <c r="L15101" s="54"/>
    </row>
    <row r="15102" spans="3:12">
      <c r="C15102" s="3"/>
      <c r="E15102" s="2"/>
      <c r="H15102" s="40"/>
      <c r="I15102" s="10"/>
      <c r="J15102" s="9"/>
      <c r="K15102" s="53"/>
      <c r="L15102" s="54"/>
    </row>
    <row r="15103" spans="3:12">
      <c r="C15103" s="3"/>
      <c r="E15103" s="2"/>
      <c r="H15103" s="40"/>
      <c r="I15103" s="10"/>
      <c r="J15103" s="9"/>
      <c r="K15103" s="53"/>
      <c r="L15103" s="54"/>
    </row>
    <row r="15104" spans="3:12">
      <c r="C15104" s="3"/>
      <c r="E15104" s="2"/>
      <c r="H15104" s="40"/>
      <c r="I15104" s="10"/>
      <c r="J15104" s="9"/>
      <c r="K15104" s="53"/>
      <c r="L15104" s="54"/>
    </row>
    <row r="15105" spans="3:12">
      <c r="C15105" s="3"/>
      <c r="E15105" s="2"/>
      <c r="H15105" s="40"/>
      <c r="I15105" s="10"/>
      <c r="J15105" s="9"/>
      <c r="K15105" s="53"/>
      <c r="L15105" s="54"/>
    </row>
    <row r="15106" spans="3:12">
      <c r="C15106" s="3"/>
      <c r="E15106" s="2"/>
      <c r="H15106" s="40"/>
      <c r="I15106" s="10"/>
      <c r="J15106" s="9"/>
      <c r="K15106" s="53"/>
      <c r="L15106" s="54"/>
    </row>
    <row r="15107" spans="3:12">
      <c r="C15107" s="3"/>
      <c r="E15107" s="2"/>
      <c r="H15107" s="40"/>
      <c r="I15107" s="10"/>
      <c r="J15107" s="9"/>
      <c r="K15107" s="53"/>
      <c r="L15107" s="54"/>
    </row>
    <row r="15108" spans="3:12">
      <c r="C15108" s="3"/>
      <c r="E15108" s="2"/>
      <c r="H15108" s="40"/>
      <c r="I15108" s="10"/>
      <c r="J15108" s="9"/>
      <c r="K15108" s="53"/>
      <c r="L15108" s="54"/>
    </row>
    <row r="15109" spans="3:12">
      <c r="C15109" s="3"/>
      <c r="E15109" s="2"/>
      <c r="H15109" s="40"/>
      <c r="I15109" s="10"/>
      <c r="J15109" s="9"/>
      <c r="K15109" s="53"/>
      <c r="L15109" s="54"/>
    </row>
    <row r="15110" spans="3:12">
      <c r="C15110" s="3"/>
      <c r="E15110" s="2"/>
      <c r="H15110" s="40"/>
      <c r="I15110" s="10"/>
      <c r="J15110" s="9"/>
      <c r="K15110" s="53"/>
      <c r="L15110" s="54"/>
    </row>
    <row r="15111" spans="3:12">
      <c r="C15111" s="3"/>
      <c r="E15111" s="2"/>
      <c r="H15111" s="40"/>
      <c r="I15111" s="10"/>
      <c r="J15111" s="9"/>
      <c r="K15111" s="53"/>
      <c r="L15111" s="54"/>
    </row>
    <row r="15112" spans="3:12">
      <c r="C15112" s="3"/>
      <c r="E15112" s="2"/>
      <c r="H15112" s="40"/>
      <c r="I15112" s="10"/>
      <c r="J15112" s="9"/>
      <c r="K15112" s="53"/>
      <c r="L15112" s="54"/>
    </row>
    <row r="15113" spans="3:12">
      <c r="C15113" s="3"/>
      <c r="E15113" s="2"/>
      <c r="H15113" s="40"/>
      <c r="I15113" s="10"/>
      <c r="J15113" s="9"/>
      <c r="K15113" s="53"/>
      <c r="L15113" s="54"/>
    </row>
    <row r="15114" spans="3:12">
      <c r="C15114" s="3"/>
      <c r="E15114" s="2"/>
      <c r="H15114" s="40"/>
      <c r="I15114" s="10"/>
      <c r="J15114" s="9"/>
      <c r="K15114" s="53"/>
      <c r="L15114" s="54"/>
    </row>
    <row r="15115" spans="3:12">
      <c r="C15115" s="3"/>
      <c r="E15115" s="2"/>
      <c r="H15115" s="40"/>
      <c r="I15115" s="10"/>
      <c r="J15115" s="9"/>
      <c r="K15115" s="53"/>
      <c r="L15115" s="54"/>
    </row>
    <row r="15116" spans="3:12">
      <c r="C15116" s="3"/>
      <c r="E15116" s="2"/>
      <c r="H15116" s="40"/>
      <c r="I15116" s="10"/>
      <c r="J15116" s="9"/>
      <c r="K15116" s="53"/>
      <c r="L15116" s="54"/>
    </row>
    <row r="15117" spans="3:12">
      <c r="C15117" s="3"/>
      <c r="E15117" s="2"/>
      <c r="H15117" s="40"/>
      <c r="I15117" s="10"/>
      <c r="J15117" s="9"/>
      <c r="K15117" s="53"/>
      <c r="L15117" s="54"/>
    </row>
    <row r="15118" spans="3:12">
      <c r="C15118" s="3"/>
      <c r="E15118" s="2"/>
      <c r="H15118" s="40"/>
      <c r="I15118" s="10"/>
      <c r="J15118" s="9"/>
      <c r="K15118" s="53"/>
      <c r="L15118" s="54"/>
    </row>
    <row r="15119" spans="3:12">
      <c r="C15119" s="3"/>
      <c r="E15119" s="2"/>
      <c r="H15119" s="40"/>
      <c r="I15119" s="10"/>
      <c r="J15119" s="9"/>
      <c r="K15119" s="53"/>
      <c r="L15119" s="54"/>
    </row>
    <row r="15120" spans="3:12">
      <c r="C15120" s="3"/>
      <c r="E15120" s="2"/>
      <c r="H15120" s="40"/>
      <c r="I15120" s="10"/>
      <c r="J15120" s="9"/>
      <c r="K15120" s="53"/>
      <c r="L15120" s="54"/>
    </row>
    <row r="15121" spans="3:12">
      <c r="C15121" s="3"/>
      <c r="E15121" s="2"/>
      <c r="H15121" s="40"/>
      <c r="I15121" s="10"/>
      <c r="J15121" s="9"/>
      <c r="K15121" s="53"/>
      <c r="L15121" s="54"/>
    </row>
    <row r="15122" spans="3:12">
      <c r="C15122" s="3"/>
      <c r="E15122" s="2"/>
      <c r="H15122" s="40"/>
      <c r="I15122" s="10"/>
      <c r="J15122" s="9"/>
      <c r="K15122" s="53"/>
      <c r="L15122" s="54"/>
    </row>
    <row r="15123" spans="3:12">
      <c r="C15123" s="3"/>
      <c r="E15123" s="2"/>
      <c r="H15123" s="40"/>
      <c r="I15123" s="10"/>
      <c r="J15123" s="9"/>
      <c r="K15123" s="53"/>
      <c r="L15123" s="54"/>
    </row>
    <row r="15124" spans="3:12">
      <c r="C15124" s="3"/>
      <c r="E15124" s="2"/>
      <c r="H15124" s="40"/>
      <c r="I15124" s="10"/>
      <c r="J15124" s="9"/>
      <c r="K15124" s="53"/>
      <c r="L15124" s="54"/>
    </row>
    <row r="15125" spans="3:12">
      <c r="C15125" s="3"/>
      <c r="E15125" s="2"/>
      <c r="H15125" s="40"/>
      <c r="I15125" s="10"/>
      <c r="J15125" s="9"/>
      <c r="K15125" s="53"/>
      <c r="L15125" s="54"/>
    </row>
    <row r="15126" spans="3:12">
      <c r="C15126" s="3"/>
      <c r="E15126" s="2"/>
      <c r="H15126" s="40"/>
      <c r="I15126" s="10"/>
      <c r="J15126" s="9"/>
      <c r="K15126" s="53"/>
      <c r="L15126" s="54"/>
    </row>
    <row r="15127" spans="3:12">
      <c r="C15127" s="3"/>
      <c r="E15127" s="2"/>
      <c r="H15127" s="40"/>
      <c r="I15127" s="10"/>
      <c r="J15127" s="9"/>
      <c r="K15127" s="53"/>
      <c r="L15127" s="54"/>
    </row>
    <row r="15128" spans="3:12">
      <c r="C15128" s="3"/>
      <c r="E15128" s="2"/>
      <c r="H15128" s="40"/>
      <c r="I15128" s="10"/>
      <c r="J15128" s="9"/>
      <c r="K15128" s="53"/>
      <c r="L15128" s="54"/>
    </row>
    <row r="15129" spans="3:12">
      <c r="C15129" s="3"/>
      <c r="E15129" s="2"/>
      <c r="H15129" s="40"/>
      <c r="I15129" s="10"/>
      <c r="J15129" s="9"/>
      <c r="K15129" s="53"/>
      <c r="L15129" s="54"/>
    </row>
    <row r="15130" spans="3:12">
      <c r="C15130" s="3"/>
      <c r="E15130" s="2"/>
      <c r="H15130" s="40"/>
      <c r="I15130" s="10"/>
      <c r="J15130" s="9"/>
      <c r="K15130" s="53"/>
      <c r="L15130" s="54"/>
    </row>
    <row r="15131" spans="3:12">
      <c r="C15131" s="3"/>
      <c r="E15131" s="2"/>
      <c r="H15131" s="40"/>
      <c r="I15131" s="10"/>
      <c r="J15131" s="9"/>
      <c r="K15131" s="53"/>
      <c r="L15131" s="54"/>
    </row>
    <row r="15132" spans="3:12">
      <c r="C15132" s="3"/>
      <c r="E15132" s="2"/>
      <c r="H15132" s="40"/>
      <c r="I15132" s="10"/>
      <c r="J15132" s="9"/>
      <c r="K15132" s="53"/>
      <c r="L15132" s="54"/>
    </row>
    <row r="15133" spans="3:12">
      <c r="C15133" s="3"/>
      <c r="E15133" s="2"/>
      <c r="H15133" s="40"/>
      <c r="I15133" s="10"/>
      <c r="J15133" s="9"/>
      <c r="K15133" s="53"/>
      <c r="L15133" s="54"/>
    </row>
    <row r="15134" spans="3:12">
      <c r="C15134" s="3"/>
      <c r="E15134" s="2"/>
      <c r="H15134" s="40"/>
      <c r="I15134" s="10"/>
      <c r="J15134" s="9"/>
      <c r="K15134" s="53"/>
      <c r="L15134" s="54"/>
    </row>
    <row r="15135" spans="3:12">
      <c r="C15135" s="3"/>
      <c r="E15135" s="2"/>
      <c r="H15135" s="40"/>
      <c r="I15135" s="10"/>
      <c r="J15135" s="9"/>
      <c r="K15135" s="53"/>
      <c r="L15135" s="54"/>
    </row>
    <row r="15136" spans="3:12">
      <c r="C15136" s="3"/>
      <c r="E15136" s="2"/>
      <c r="H15136" s="40"/>
      <c r="I15136" s="10"/>
      <c r="J15136" s="9"/>
      <c r="K15136" s="53"/>
      <c r="L15136" s="54"/>
    </row>
    <row r="15137" spans="3:12">
      <c r="C15137" s="3"/>
      <c r="E15137" s="2"/>
      <c r="H15137" s="40"/>
      <c r="I15137" s="10"/>
      <c r="J15137" s="9"/>
      <c r="K15137" s="53"/>
      <c r="L15137" s="54"/>
    </row>
    <row r="15138" spans="3:12">
      <c r="C15138" s="3"/>
      <c r="E15138" s="2"/>
      <c r="H15138" s="40"/>
      <c r="I15138" s="10"/>
      <c r="J15138" s="9"/>
      <c r="K15138" s="53"/>
      <c r="L15138" s="54"/>
    </row>
    <row r="15139" spans="3:12">
      <c r="C15139" s="3"/>
      <c r="E15139" s="2"/>
      <c r="H15139" s="40"/>
      <c r="I15139" s="10"/>
      <c r="J15139" s="9"/>
      <c r="K15139" s="53"/>
      <c r="L15139" s="54"/>
    </row>
    <row r="15140" spans="3:12">
      <c r="C15140" s="3"/>
      <c r="E15140" s="2"/>
      <c r="H15140" s="40"/>
      <c r="I15140" s="10"/>
      <c r="J15140" s="9"/>
      <c r="K15140" s="53"/>
      <c r="L15140" s="54"/>
    </row>
    <row r="15141" spans="3:12">
      <c r="C15141" s="3"/>
      <c r="E15141" s="2"/>
      <c r="H15141" s="40"/>
      <c r="I15141" s="10"/>
      <c r="J15141" s="9"/>
      <c r="K15141" s="53"/>
      <c r="L15141" s="54"/>
    </row>
    <row r="15142" spans="3:12">
      <c r="C15142" s="3"/>
      <c r="E15142" s="2"/>
      <c r="H15142" s="40"/>
      <c r="I15142" s="10"/>
      <c r="J15142" s="9"/>
      <c r="K15142" s="53"/>
      <c r="L15142" s="54"/>
    </row>
    <row r="15143" spans="3:12">
      <c r="C15143" s="3"/>
      <c r="E15143" s="2"/>
      <c r="H15143" s="40"/>
      <c r="I15143" s="10"/>
      <c r="J15143" s="9"/>
      <c r="K15143" s="53"/>
      <c r="L15143" s="54"/>
    </row>
    <row r="15144" spans="3:12">
      <c r="C15144" s="3"/>
      <c r="E15144" s="2"/>
      <c r="H15144" s="40"/>
      <c r="I15144" s="10"/>
      <c r="J15144" s="9"/>
      <c r="K15144" s="53"/>
      <c r="L15144" s="54"/>
    </row>
    <row r="15145" spans="3:12">
      <c r="C15145" s="3"/>
      <c r="E15145" s="2"/>
      <c r="H15145" s="40"/>
      <c r="I15145" s="10"/>
      <c r="J15145" s="9"/>
      <c r="K15145" s="53"/>
      <c r="L15145" s="54"/>
    </row>
    <row r="15146" spans="3:12">
      <c r="C15146" s="3"/>
      <c r="E15146" s="2"/>
      <c r="H15146" s="40"/>
      <c r="I15146" s="10"/>
      <c r="J15146" s="9"/>
      <c r="K15146" s="53"/>
      <c r="L15146" s="54"/>
    </row>
    <row r="15147" spans="3:12">
      <c r="C15147" s="3"/>
      <c r="E15147" s="2"/>
      <c r="H15147" s="40"/>
      <c r="I15147" s="10"/>
      <c r="J15147" s="9"/>
      <c r="K15147" s="53"/>
      <c r="L15147" s="54"/>
    </row>
    <row r="15148" spans="3:12">
      <c r="C15148" s="3"/>
      <c r="E15148" s="2"/>
      <c r="H15148" s="40"/>
      <c r="I15148" s="10"/>
      <c r="J15148" s="9"/>
      <c r="K15148" s="53"/>
      <c r="L15148" s="54"/>
    </row>
    <row r="15149" spans="3:12">
      <c r="C15149" s="3"/>
      <c r="E15149" s="2"/>
      <c r="H15149" s="40"/>
      <c r="I15149" s="10"/>
      <c r="J15149" s="9"/>
      <c r="K15149" s="53"/>
      <c r="L15149" s="54"/>
    </row>
    <row r="15150" spans="3:12">
      <c r="C15150" s="3"/>
      <c r="E15150" s="2"/>
      <c r="H15150" s="40"/>
      <c r="I15150" s="10"/>
      <c r="J15150" s="9"/>
      <c r="K15150" s="53"/>
      <c r="L15150" s="54"/>
    </row>
    <row r="15151" spans="3:12">
      <c r="C15151" s="3"/>
      <c r="E15151" s="2"/>
      <c r="H15151" s="40"/>
      <c r="I15151" s="10"/>
      <c r="J15151" s="9"/>
      <c r="K15151" s="53"/>
      <c r="L15151" s="54"/>
    </row>
    <row r="15152" spans="3:12">
      <c r="C15152" s="3"/>
      <c r="E15152" s="2"/>
      <c r="H15152" s="40"/>
      <c r="I15152" s="10"/>
      <c r="J15152" s="9"/>
      <c r="K15152" s="53"/>
      <c r="L15152" s="54"/>
    </row>
    <row r="15153" spans="3:12">
      <c r="C15153" s="3"/>
      <c r="E15153" s="2"/>
      <c r="H15153" s="40"/>
      <c r="I15153" s="10"/>
      <c r="J15153" s="9"/>
      <c r="K15153" s="53"/>
      <c r="L15153" s="54"/>
    </row>
    <row r="15154" spans="3:12">
      <c r="C15154" s="3"/>
      <c r="E15154" s="2"/>
      <c r="H15154" s="40"/>
      <c r="I15154" s="10"/>
      <c r="J15154" s="9"/>
      <c r="K15154" s="53"/>
      <c r="L15154" s="54"/>
    </row>
    <row r="15155" spans="3:12">
      <c r="C15155" s="3"/>
      <c r="E15155" s="2"/>
      <c r="H15155" s="40"/>
      <c r="I15155" s="10"/>
      <c r="J15155" s="9"/>
      <c r="K15155" s="53"/>
      <c r="L15155" s="54"/>
    </row>
    <row r="15156" spans="3:12">
      <c r="C15156" s="3"/>
      <c r="E15156" s="2"/>
      <c r="H15156" s="40"/>
      <c r="I15156" s="10"/>
      <c r="J15156" s="9"/>
      <c r="K15156" s="53"/>
      <c r="L15156" s="54"/>
    </row>
    <row r="15157" spans="3:12">
      <c r="C15157" s="3"/>
      <c r="E15157" s="2"/>
      <c r="H15157" s="40"/>
      <c r="I15157" s="10"/>
      <c r="J15157" s="9"/>
      <c r="K15157" s="53"/>
      <c r="L15157" s="54"/>
    </row>
    <row r="15158" spans="3:12">
      <c r="C15158" s="3"/>
      <c r="E15158" s="2"/>
      <c r="H15158" s="40"/>
      <c r="I15158" s="10"/>
      <c r="J15158" s="9"/>
      <c r="K15158" s="53"/>
      <c r="L15158" s="54"/>
    </row>
    <row r="15159" spans="3:12">
      <c r="C15159" s="3"/>
      <c r="E15159" s="2"/>
      <c r="H15159" s="40"/>
      <c r="I15159" s="10"/>
      <c r="J15159" s="9"/>
      <c r="K15159" s="53"/>
      <c r="L15159" s="54"/>
    </row>
    <row r="15160" spans="3:12">
      <c r="C15160" s="3"/>
      <c r="E15160" s="2"/>
      <c r="H15160" s="40"/>
      <c r="I15160" s="10"/>
      <c r="J15160" s="9"/>
      <c r="K15160" s="53"/>
      <c r="L15160" s="54"/>
    </row>
    <row r="15161" spans="3:12">
      <c r="C15161" s="3"/>
      <c r="E15161" s="2"/>
      <c r="H15161" s="40"/>
      <c r="I15161" s="10"/>
      <c r="J15161" s="9"/>
      <c r="K15161" s="53"/>
      <c r="L15161" s="54"/>
    </row>
    <row r="15162" spans="3:12">
      <c r="C15162" s="3"/>
      <c r="E15162" s="2"/>
      <c r="H15162" s="40"/>
      <c r="I15162" s="10"/>
      <c r="J15162" s="9"/>
      <c r="K15162" s="53"/>
      <c r="L15162" s="54"/>
    </row>
    <row r="15163" spans="3:12">
      <c r="C15163" s="3"/>
      <c r="E15163" s="2"/>
      <c r="H15163" s="40"/>
      <c r="I15163" s="10"/>
      <c r="J15163" s="9"/>
      <c r="K15163" s="53"/>
      <c r="L15163" s="54"/>
    </row>
    <row r="15164" spans="3:12">
      <c r="C15164" s="3"/>
      <c r="E15164" s="2"/>
      <c r="H15164" s="40"/>
      <c r="I15164" s="10"/>
      <c r="J15164" s="9"/>
      <c r="K15164" s="53"/>
      <c r="L15164" s="54"/>
    </row>
    <row r="15165" spans="3:12">
      <c r="C15165" s="3"/>
      <c r="E15165" s="2"/>
      <c r="H15165" s="40"/>
      <c r="I15165" s="10"/>
      <c r="J15165" s="9"/>
      <c r="K15165" s="53"/>
      <c r="L15165" s="54"/>
    </row>
    <row r="15166" spans="3:12">
      <c r="C15166" s="3"/>
      <c r="E15166" s="2"/>
      <c r="H15166" s="40"/>
      <c r="I15166" s="10"/>
      <c r="J15166" s="9"/>
      <c r="K15166" s="53"/>
      <c r="L15166" s="54"/>
    </row>
    <row r="15167" spans="3:12">
      <c r="C15167" s="3"/>
      <c r="E15167" s="2"/>
      <c r="H15167" s="40"/>
      <c r="I15167" s="10"/>
      <c r="J15167" s="9"/>
      <c r="K15167" s="53"/>
      <c r="L15167" s="54"/>
    </row>
    <row r="15168" spans="3:12">
      <c r="C15168" s="3"/>
      <c r="E15168" s="2"/>
      <c r="H15168" s="40"/>
      <c r="I15168" s="10"/>
      <c r="J15168" s="9"/>
      <c r="K15168" s="53"/>
      <c r="L15168" s="54"/>
    </row>
    <row r="15169" spans="3:12">
      <c r="C15169" s="3"/>
      <c r="E15169" s="2"/>
      <c r="H15169" s="40"/>
      <c r="I15169" s="10"/>
      <c r="J15169" s="9"/>
      <c r="K15169" s="53"/>
      <c r="L15169" s="54"/>
    </row>
    <row r="15170" spans="3:12">
      <c r="C15170" s="3"/>
      <c r="E15170" s="2"/>
      <c r="H15170" s="40"/>
      <c r="I15170" s="10"/>
      <c r="J15170" s="9"/>
      <c r="K15170" s="53"/>
      <c r="L15170" s="54"/>
    </row>
    <row r="15171" spans="3:12">
      <c r="C15171" s="3"/>
      <c r="E15171" s="2"/>
      <c r="H15171" s="40"/>
      <c r="I15171" s="10"/>
      <c r="J15171" s="9"/>
      <c r="K15171" s="53"/>
      <c r="L15171" s="54"/>
    </row>
    <row r="15172" spans="3:12">
      <c r="C15172" s="3"/>
      <c r="E15172" s="2"/>
      <c r="H15172" s="40"/>
      <c r="I15172" s="10"/>
      <c r="J15172" s="9"/>
      <c r="K15172" s="53"/>
      <c r="L15172" s="54"/>
    </row>
    <row r="15173" spans="3:12">
      <c r="C15173" s="3"/>
      <c r="E15173" s="2"/>
      <c r="H15173" s="40"/>
      <c r="I15173" s="10"/>
      <c r="J15173" s="9"/>
      <c r="K15173" s="53"/>
      <c r="L15173" s="54"/>
    </row>
    <row r="15174" spans="3:12">
      <c r="C15174" s="3"/>
      <c r="E15174" s="2"/>
      <c r="H15174" s="40"/>
      <c r="I15174" s="10"/>
      <c r="J15174" s="9"/>
      <c r="K15174" s="53"/>
      <c r="L15174" s="54"/>
    </row>
    <row r="15175" spans="3:12">
      <c r="C15175" s="3"/>
      <c r="E15175" s="2"/>
      <c r="H15175" s="40"/>
      <c r="I15175" s="10"/>
      <c r="J15175" s="9"/>
      <c r="K15175" s="53"/>
      <c r="L15175" s="54"/>
    </row>
    <row r="15176" spans="3:12">
      <c r="C15176" s="3"/>
      <c r="E15176" s="2"/>
      <c r="H15176" s="40"/>
      <c r="I15176" s="10"/>
      <c r="J15176" s="9"/>
      <c r="K15176" s="53"/>
      <c r="L15176" s="54"/>
    </row>
    <row r="15177" spans="3:12">
      <c r="C15177" s="3"/>
      <c r="E15177" s="2"/>
      <c r="H15177" s="40"/>
      <c r="I15177" s="10"/>
      <c r="J15177" s="9"/>
      <c r="K15177" s="53"/>
      <c r="L15177" s="54"/>
    </row>
    <row r="15178" spans="3:12">
      <c r="C15178" s="3"/>
      <c r="E15178" s="2"/>
      <c r="H15178" s="40"/>
      <c r="I15178" s="10"/>
      <c r="J15178" s="9"/>
      <c r="K15178" s="53"/>
      <c r="L15178" s="54"/>
    </row>
    <row r="15179" spans="3:12">
      <c r="C15179" s="3"/>
      <c r="E15179" s="2"/>
      <c r="H15179" s="40"/>
      <c r="I15179" s="10"/>
      <c r="J15179" s="9"/>
      <c r="K15179" s="53"/>
      <c r="L15179" s="54"/>
    </row>
    <row r="15180" spans="3:12">
      <c r="C15180" s="3"/>
      <c r="E15180" s="2"/>
      <c r="H15180" s="40"/>
      <c r="I15180" s="10"/>
      <c r="J15180" s="9"/>
      <c r="K15180" s="53"/>
      <c r="L15180" s="54"/>
    </row>
    <row r="15181" spans="3:12">
      <c r="C15181" s="3"/>
      <c r="E15181" s="2"/>
      <c r="H15181" s="40"/>
      <c r="I15181" s="10"/>
      <c r="J15181" s="9"/>
      <c r="K15181" s="53"/>
      <c r="L15181" s="54"/>
    </row>
    <row r="15182" spans="3:12">
      <c r="C15182" s="3"/>
      <c r="E15182" s="2"/>
      <c r="H15182" s="40"/>
      <c r="I15182" s="10"/>
      <c r="J15182" s="9"/>
      <c r="K15182" s="53"/>
      <c r="L15182" s="54"/>
    </row>
    <row r="15183" spans="3:12">
      <c r="C15183" s="3"/>
      <c r="E15183" s="2"/>
      <c r="H15183" s="40"/>
      <c r="I15183" s="10"/>
      <c r="J15183" s="9"/>
      <c r="K15183" s="53"/>
      <c r="L15183" s="54"/>
    </row>
    <row r="15184" spans="3:12">
      <c r="C15184" s="3"/>
      <c r="E15184" s="2"/>
      <c r="H15184" s="40"/>
      <c r="I15184" s="10"/>
      <c r="J15184" s="9"/>
      <c r="K15184" s="53"/>
      <c r="L15184" s="54"/>
    </row>
    <row r="15185" spans="3:12">
      <c r="C15185" s="3"/>
      <c r="E15185" s="2"/>
      <c r="H15185" s="40"/>
      <c r="I15185" s="10"/>
      <c r="J15185" s="9"/>
      <c r="K15185" s="53"/>
      <c r="L15185" s="54"/>
    </row>
    <row r="15186" spans="3:12">
      <c r="C15186" s="3"/>
      <c r="E15186" s="2"/>
      <c r="H15186" s="40"/>
      <c r="I15186" s="10"/>
      <c r="J15186" s="9"/>
      <c r="K15186" s="53"/>
      <c r="L15186" s="54"/>
    </row>
    <row r="15187" spans="3:12">
      <c r="C15187" s="3"/>
      <c r="E15187" s="2"/>
      <c r="H15187" s="40"/>
      <c r="I15187" s="10"/>
      <c r="J15187" s="9"/>
      <c r="K15187" s="53"/>
      <c r="L15187" s="54"/>
    </row>
    <row r="15188" spans="3:12">
      <c r="C15188" s="3"/>
      <c r="E15188" s="2"/>
      <c r="H15188" s="40"/>
      <c r="I15188" s="10"/>
      <c r="J15188" s="9"/>
      <c r="K15188" s="53"/>
      <c r="L15188" s="54"/>
    </row>
    <row r="15189" spans="3:12">
      <c r="C15189" s="3"/>
      <c r="E15189" s="2"/>
      <c r="H15189" s="40"/>
      <c r="I15189" s="10"/>
      <c r="J15189" s="9"/>
      <c r="K15189" s="53"/>
      <c r="L15189" s="54"/>
    </row>
    <row r="15190" spans="3:12">
      <c r="C15190" s="3"/>
      <c r="E15190" s="2"/>
      <c r="H15190" s="40"/>
      <c r="I15190" s="10"/>
      <c r="J15190" s="9"/>
      <c r="K15190" s="53"/>
      <c r="L15190" s="54"/>
    </row>
    <row r="15191" spans="3:12">
      <c r="C15191" s="3"/>
      <c r="E15191" s="2"/>
      <c r="H15191" s="40"/>
      <c r="I15191" s="10"/>
      <c r="J15191" s="9"/>
      <c r="K15191" s="53"/>
      <c r="L15191" s="54"/>
    </row>
    <row r="15192" spans="3:12">
      <c r="C15192" s="3"/>
      <c r="E15192" s="2"/>
      <c r="H15192" s="40"/>
      <c r="I15192" s="10"/>
      <c r="J15192" s="9"/>
      <c r="K15192" s="53"/>
      <c r="L15192" s="54"/>
    </row>
    <row r="15193" spans="3:12">
      <c r="C15193" s="3"/>
      <c r="E15193" s="2"/>
      <c r="H15193" s="40"/>
      <c r="I15193" s="10"/>
      <c r="J15193" s="9"/>
      <c r="K15193" s="53"/>
      <c r="L15193" s="54"/>
    </row>
    <row r="15194" spans="3:12">
      <c r="C15194" s="3"/>
      <c r="E15194" s="2"/>
      <c r="H15194" s="40"/>
      <c r="I15194" s="10"/>
      <c r="J15194" s="9"/>
      <c r="K15194" s="53"/>
      <c r="L15194" s="54"/>
    </row>
    <row r="15195" spans="3:12">
      <c r="C15195" s="3"/>
      <c r="E15195" s="2"/>
      <c r="H15195" s="40"/>
      <c r="I15195" s="10"/>
      <c r="J15195" s="9"/>
      <c r="K15195" s="53"/>
      <c r="L15195" s="54"/>
    </row>
    <row r="15196" spans="3:12">
      <c r="C15196" s="3"/>
      <c r="E15196" s="2"/>
      <c r="H15196" s="40"/>
      <c r="I15196" s="10"/>
      <c r="J15196" s="9"/>
      <c r="K15196" s="53"/>
      <c r="L15196" s="54"/>
    </row>
    <row r="15197" spans="3:12">
      <c r="C15197" s="3"/>
      <c r="E15197" s="2"/>
      <c r="H15197" s="40"/>
      <c r="I15197" s="10"/>
      <c r="J15197" s="9"/>
      <c r="K15197" s="53"/>
      <c r="L15197" s="54"/>
    </row>
    <row r="15198" spans="3:12">
      <c r="C15198" s="3"/>
      <c r="E15198" s="2"/>
      <c r="H15198" s="40"/>
      <c r="I15198" s="10"/>
      <c r="J15198" s="9"/>
      <c r="K15198" s="53"/>
      <c r="L15198" s="54"/>
    </row>
    <row r="15199" spans="3:12">
      <c r="C15199" s="3"/>
      <c r="E15199" s="2"/>
      <c r="H15199" s="40"/>
      <c r="I15199" s="10"/>
      <c r="J15199" s="9"/>
      <c r="K15199" s="53"/>
      <c r="L15199" s="54"/>
    </row>
    <row r="15200" spans="3:12">
      <c r="C15200" s="3"/>
      <c r="E15200" s="2"/>
      <c r="H15200" s="40"/>
      <c r="I15200" s="10"/>
      <c r="J15200" s="9"/>
      <c r="K15200" s="53"/>
      <c r="L15200" s="54"/>
    </row>
    <row r="15201" spans="3:12">
      <c r="C15201" s="3"/>
      <c r="E15201" s="2"/>
      <c r="H15201" s="40"/>
      <c r="I15201" s="10"/>
      <c r="J15201" s="9"/>
      <c r="K15201" s="53"/>
      <c r="L15201" s="54"/>
    </row>
    <row r="15202" spans="3:12">
      <c r="C15202" s="3"/>
      <c r="E15202" s="2"/>
      <c r="H15202" s="40"/>
      <c r="I15202" s="10"/>
      <c r="J15202" s="9"/>
      <c r="K15202" s="53"/>
      <c r="L15202" s="54"/>
    </row>
    <row r="15203" spans="3:12">
      <c r="C15203" s="3"/>
      <c r="E15203" s="2"/>
      <c r="H15203" s="40"/>
      <c r="I15203" s="10"/>
      <c r="J15203" s="9"/>
      <c r="K15203" s="53"/>
      <c r="L15203" s="54"/>
    </row>
    <row r="15204" spans="3:12">
      <c r="C15204" s="3"/>
      <c r="E15204" s="2"/>
      <c r="H15204" s="40"/>
      <c r="I15204" s="10"/>
      <c r="J15204" s="9"/>
      <c r="K15204" s="53"/>
      <c r="L15204" s="54"/>
    </row>
    <row r="15205" spans="3:12">
      <c r="C15205" s="3"/>
      <c r="E15205" s="2"/>
      <c r="H15205" s="40"/>
      <c r="I15205" s="10"/>
      <c r="J15205" s="9"/>
      <c r="K15205" s="53"/>
      <c r="L15205" s="54"/>
    </row>
    <row r="15206" spans="3:12">
      <c r="C15206" s="3"/>
      <c r="E15206" s="2"/>
      <c r="H15206" s="40"/>
      <c r="I15206" s="10"/>
      <c r="J15206" s="9"/>
      <c r="K15206" s="53"/>
      <c r="L15206" s="54"/>
    </row>
    <row r="15207" spans="3:12">
      <c r="C15207" s="3"/>
      <c r="E15207" s="2"/>
      <c r="H15207" s="40"/>
      <c r="I15207" s="10"/>
      <c r="J15207" s="9"/>
      <c r="K15207" s="53"/>
      <c r="L15207" s="54"/>
    </row>
    <row r="15208" spans="3:12">
      <c r="C15208" s="3"/>
      <c r="E15208" s="2"/>
      <c r="H15208" s="40"/>
      <c r="I15208" s="10"/>
      <c r="J15208" s="9"/>
      <c r="K15208" s="53"/>
      <c r="L15208" s="54"/>
    </row>
    <row r="15209" spans="3:12">
      <c r="C15209" s="3"/>
      <c r="E15209" s="2"/>
      <c r="H15209" s="40"/>
      <c r="I15209" s="10"/>
      <c r="J15209" s="9"/>
      <c r="K15209" s="53"/>
      <c r="L15209" s="54"/>
    </row>
    <row r="15210" spans="3:12">
      <c r="C15210" s="3"/>
      <c r="E15210" s="2"/>
      <c r="H15210" s="40"/>
      <c r="I15210" s="10"/>
      <c r="J15210" s="9"/>
      <c r="K15210" s="53"/>
      <c r="L15210" s="54"/>
    </row>
    <row r="15211" spans="3:12">
      <c r="C15211" s="3"/>
      <c r="E15211" s="2"/>
      <c r="H15211" s="40"/>
      <c r="I15211" s="10"/>
      <c r="J15211" s="9"/>
      <c r="K15211" s="53"/>
      <c r="L15211" s="54"/>
    </row>
    <row r="15212" spans="3:12">
      <c r="C15212" s="3"/>
      <c r="E15212" s="2"/>
      <c r="H15212" s="40"/>
      <c r="I15212" s="10"/>
      <c r="J15212" s="9"/>
      <c r="K15212" s="53"/>
      <c r="L15212" s="54"/>
    </row>
    <row r="15213" spans="3:12">
      <c r="C15213" s="3"/>
      <c r="E15213" s="2"/>
      <c r="H15213" s="40"/>
      <c r="I15213" s="10"/>
      <c r="J15213" s="9"/>
      <c r="K15213" s="53"/>
      <c r="L15213" s="54"/>
    </row>
    <row r="15214" spans="3:12">
      <c r="C15214" s="3"/>
      <c r="E15214" s="2"/>
      <c r="H15214" s="40"/>
      <c r="I15214" s="10"/>
      <c r="J15214" s="9"/>
      <c r="K15214" s="53"/>
      <c r="L15214" s="54"/>
    </row>
    <row r="15215" spans="3:12">
      <c r="C15215" s="3"/>
      <c r="E15215" s="2"/>
      <c r="H15215" s="40"/>
      <c r="I15215" s="10"/>
      <c r="J15215" s="9"/>
      <c r="K15215" s="53"/>
      <c r="L15215" s="54"/>
    </row>
    <row r="15216" spans="3:12">
      <c r="C15216" s="3"/>
      <c r="E15216" s="2"/>
      <c r="H15216" s="40"/>
      <c r="I15216" s="10"/>
      <c r="J15216" s="9"/>
      <c r="K15216" s="53"/>
      <c r="L15216" s="54"/>
    </row>
    <row r="15217" spans="3:12">
      <c r="C15217" s="3"/>
      <c r="E15217" s="2"/>
      <c r="H15217" s="40"/>
      <c r="I15217" s="10"/>
      <c r="J15217" s="9"/>
      <c r="K15217" s="53"/>
      <c r="L15217" s="54"/>
    </row>
    <row r="15218" spans="3:12">
      <c r="C15218" s="3"/>
      <c r="E15218" s="2"/>
      <c r="H15218" s="40"/>
      <c r="I15218" s="10"/>
      <c r="J15218" s="9"/>
      <c r="K15218" s="53"/>
      <c r="L15218" s="54"/>
    </row>
    <row r="15219" spans="3:12">
      <c r="C15219" s="3"/>
      <c r="E15219" s="2"/>
      <c r="H15219" s="40"/>
      <c r="I15219" s="10"/>
      <c r="J15219" s="9"/>
      <c r="K15219" s="53"/>
      <c r="L15219" s="54"/>
    </row>
    <row r="15220" spans="3:12">
      <c r="C15220" s="3"/>
      <c r="E15220" s="2"/>
      <c r="H15220" s="40"/>
      <c r="I15220" s="10"/>
      <c r="J15220" s="9"/>
      <c r="K15220" s="53"/>
      <c r="L15220" s="54"/>
    </row>
    <row r="15221" spans="3:12">
      <c r="C15221" s="3"/>
      <c r="E15221" s="2"/>
      <c r="H15221" s="40"/>
      <c r="I15221" s="10"/>
      <c r="J15221" s="9"/>
      <c r="K15221" s="53"/>
      <c r="L15221" s="54"/>
    </row>
    <row r="15222" spans="3:12">
      <c r="C15222" s="3"/>
      <c r="E15222" s="2"/>
      <c r="H15222" s="40"/>
      <c r="I15222" s="10"/>
      <c r="J15222" s="9"/>
      <c r="K15222" s="53"/>
      <c r="L15222" s="54"/>
    </row>
    <row r="15223" spans="3:12">
      <c r="C15223" s="3"/>
      <c r="E15223" s="2"/>
      <c r="H15223" s="40"/>
      <c r="I15223" s="10"/>
      <c r="J15223" s="9"/>
      <c r="K15223" s="53"/>
      <c r="L15223" s="54"/>
    </row>
    <row r="15224" spans="3:12">
      <c r="C15224" s="3"/>
      <c r="E15224" s="2"/>
      <c r="H15224" s="40"/>
      <c r="I15224" s="10"/>
      <c r="J15224" s="9"/>
      <c r="K15224" s="53"/>
      <c r="L15224" s="54"/>
    </row>
    <row r="15225" spans="3:12">
      <c r="C15225" s="3"/>
      <c r="E15225" s="2"/>
      <c r="H15225" s="40"/>
      <c r="I15225" s="10"/>
      <c r="J15225" s="9"/>
      <c r="K15225" s="53"/>
      <c r="L15225" s="54"/>
    </row>
    <row r="15226" spans="3:12">
      <c r="C15226" s="3"/>
      <c r="E15226" s="2"/>
      <c r="H15226" s="40"/>
      <c r="I15226" s="10"/>
      <c r="J15226" s="9"/>
      <c r="K15226" s="53"/>
      <c r="L15226" s="54"/>
    </row>
    <row r="15227" spans="3:12">
      <c r="C15227" s="3"/>
      <c r="E15227" s="2"/>
      <c r="H15227" s="40"/>
      <c r="I15227" s="10"/>
      <c r="J15227" s="9"/>
      <c r="K15227" s="53"/>
      <c r="L15227" s="54"/>
    </row>
    <row r="15228" spans="3:12">
      <c r="C15228" s="3"/>
      <c r="E15228" s="2"/>
      <c r="H15228" s="40"/>
      <c r="I15228" s="10"/>
      <c r="J15228" s="9"/>
      <c r="K15228" s="53"/>
      <c r="L15228" s="54"/>
    </row>
    <row r="15229" spans="3:12">
      <c r="C15229" s="3"/>
      <c r="E15229" s="2"/>
      <c r="H15229" s="40"/>
      <c r="I15229" s="10"/>
      <c r="J15229" s="9"/>
      <c r="K15229" s="53"/>
      <c r="L15229" s="54"/>
    </row>
    <row r="15230" spans="3:12">
      <c r="C15230" s="3"/>
      <c r="E15230" s="2"/>
      <c r="H15230" s="40"/>
      <c r="I15230" s="10"/>
      <c r="J15230" s="9"/>
      <c r="K15230" s="53"/>
      <c r="L15230" s="54"/>
    </row>
    <row r="15231" spans="3:12">
      <c r="C15231" s="3"/>
      <c r="E15231" s="2"/>
      <c r="H15231" s="40"/>
      <c r="I15231" s="10"/>
      <c r="J15231" s="9"/>
      <c r="K15231" s="53"/>
      <c r="L15231" s="54"/>
    </row>
    <row r="15232" spans="3:12">
      <c r="C15232" s="3"/>
      <c r="E15232" s="2"/>
      <c r="H15232" s="40"/>
      <c r="I15232" s="10"/>
      <c r="J15232" s="9"/>
      <c r="K15232" s="53"/>
      <c r="L15232" s="54"/>
    </row>
    <row r="15233" spans="3:12">
      <c r="C15233" s="3"/>
      <c r="E15233" s="2"/>
      <c r="H15233" s="40"/>
      <c r="I15233" s="10"/>
      <c r="J15233" s="9"/>
      <c r="K15233" s="53"/>
      <c r="L15233" s="54"/>
    </row>
    <row r="15234" spans="3:12">
      <c r="C15234" s="3"/>
      <c r="E15234" s="2"/>
      <c r="H15234" s="40"/>
      <c r="I15234" s="10"/>
      <c r="J15234" s="9"/>
      <c r="K15234" s="53"/>
      <c r="L15234" s="54"/>
    </row>
    <row r="15235" spans="3:12">
      <c r="C15235" s="3"/>
      <c r="E15235" s="2"/>
      <c r="H15235" s="40"/>
      <c r="I15235" s="10"/>
      <c r="J15235" s="9"/>
      <c r="K15235" s="53"/>
      <c r="L15235" s="54"/>
    </row>
    <row r="15236" spans="3:12">
      <c r="C15236" s="3"/>
      <c r="E15236" s="2"/>
      <c r="H15236" s="40"/>
      <c r="I15236" s="10"/>
      <c r="J15236" s="9"/>
      <c r="K15236" s="53"/>
      <c r="L15236" s="54"/>
    </row>
    <row r="15237" spans="3:12">
      <c r="C15237" s="3"/>
      <c r="E15237" s="2"/>
      <c r="H15237" s="40"/>
      <c r="I15237" s="10"/>
      <c r="J15237" s="9"/>
      <c r="K15237" s="53"/>
      <c r="L15237" s="54"/>
    </row>
    <row r="15238" spans="3:12">
      <c r="C15238" s="3"/>
      <c r="E15238" s="2"/>
      <c r="H15238" s="40"/>
      <c r="I15238" s="10"/>
      <c r="J15238" s="9"/>
      <c r="K15238" s="53"/>
      <c r="L15238" s="54"/>
    </row>
    <row r="15239" spans="3:12">
      <c r="C15239" s="3"/>
      <c r="E15239" s="2"/>
      <c r="H15239" s="40"/>
      <c r="I15239" s="10"/>
      <c r="J15239" s="9"/>
      <c r="K15239" s="53"/>
      <c r="L15239" s="54"/>
    </row>
    <row r="15240" spans="3:12">
      <c r="C15240" s="3"/>
      <c r="E15240" s="2"/>
      <c r="H15240" s="40"/>
      <c r="I15240" s="10"/>
      <c r="J15240" s="9"/>
      <c r="K15240" s="53"/>
      <c r="L15240" s="54"/>
    </row>
    <row r="15241" spans="3:12">
      <c r="C15241" s="3"/>
      <c r="E15241" s="2"/>
      <c r="H15241" s="40"/>
      <c r="I15241" s="10"/>
      <c r="J15241" s="9"/>
      <c r="K15241" s="53"/>
      <c r="L15241" s="54"/>
    </row>
    <row r="15242" spans="3:12">
      <c r="C15242" s="3"/>
      <c r="E15242" s="2"/>
      <c r="H15242" s="40"/>
      <c r="I15242" s="10"/>
      <c r="J15242" s="9"/>
      <c r="K15242" s="53"/>
      <c r="L15242" s="54"/>
    </row>
    <row r="15243" spans="3:12">
      <c r="C15243" s="3"/>
      <c r="E15243" s="2"/>
      <c r="H15243" s="40"/>
      <c r="I15243" s="10"/>
      <c r="J15243" s="9"/>
      <c r="K15243" s="53"/>
      <c r="L15243" s="54"/>
    </row>
    <row r="15244" spans="3:12">
      <c r="C15244" s="3"/>
      <c r="E15244" s="2"/>
      <c r="H15244" s="40"/>
      <c r="I15244" s="10"/>
      <c r="J15244" s="9"/>
      <c r="K15244" s="53"/>
      <c r="L15244" s="54"/>
    </row>
    <row r="15245" spans="3:12">
      <c r="C15245" s="3"/>
      <c r="E15245" s="2"/>
      <c r="H15245" s="40"/>
      <c r="I15245" s="10"/>
      <c r="J15245" s="9"/>
      <c r="K15245" s="53"/>
      <c r="L15245" s="54"/>
    </row>
    <row r="15246" spans="3:12">
      <c r="C15246" s="3"/>
      <c r="E15246" s="2"/>
      <c r="H15246" s="40"/>
      <c r="I15246" s="10"/>
      <c r="J15246" s="9"/>
      <c r="K15246" s="53"/>
      <c r="L15246" s="54"/>
    </row>
    <row r="15247" spans="3:12">
      <c r="C15247" s="3"/>
      <c r="E15247" s="2"/>
      <c r="H15247" s="40"/>
      <c r="I15247" s="10"/>
      <c r="J15247" s="9"/>
      <c r="K15247" s="53"/>
      <c r="L15247" s="54"/>
    </row>
    <row r="15248" spans="3:12">
      <c r="C15248" s="3"/>
      <c r="E15248" s="2"/>
      <c r="H15248" s="40"/>
      <c r="I15248" s="10"/>
      <c r="J15248" s="9"/>
      <c r="K15248" s="53"/>
      <c r="L15248" s="54"/>
    </row>
    <row r="15249" spans="3:12">
      <c r="C15249" s="3"/>
      <c r="E15249" s="2"/>
      <c r="H15249" s="40"/>
      <c r="I15249" s="10"/>
      <c r="J15249" s="9"/>
      <c r="K15249" s="53"/>
      <c r="L15249" s="54"/>
    </row>
    <row r="15250" spans="3:12">
      <c r="C15250" s="3"/>
      <c r="E15250" s="2"/>
      <c r="H15250" s="40"/>
      <c r="I15250" s="10"/>
      <c r="J15250" s="9"/>
      <c r="K15250" s="53"/>
      <c r="L15250" s="54"/>
    </row>
    <row r="15251" spans="3:12">
      <c r="C15251" s="3"/>
      <c r="E15251" s="2"/>
      <c r="H15251" s="40"/>
      <c r="I15251" s="10"/>
      <c r="J15251" s="9"/>
      <c r="K15251" s="53"/>
      <c r="L15251" s="54"/>
    </row>
    <row r="15252" spans="3:12">
      <c r="C15252" s="3"/>
      <c r="E15252" s="2"/>
      <c r="H15252" s="40"/>
      <c r="I15252" s="10"/>
      <c r="J15252" s="9"/>
      <c r="K15252" s="53"/>
      <c r="L15252" s="54"/>
    </row>
    <row r="15253" spans="3:12">
      <c r="C15253" s="3"/>
      <c r="E15253" s="2"/>
      <c r="H15253" s="40"/>
      <c r="I15253" s="10"/>
      <c r="J15253" s="9"/>
      <c r="K15253" s="53"/>
      <c r="L15253" s="54"/>
    </row>
    <row r="15254" spans="3:12">
      <c r="C15254" s="3"/>
      <c r="E15254" s="2"/>
      <c r="H15254" s="40"/>
      <c r="I15254" s="10"/>
      <c r="J15254" s="9"/>
      <c r="K15254" s="53"/>
      <c r="L15254" s="54"/>
    </row>
    <row r="15255" spans="3:12">
      <c r="C15255" s="3"/>
      <c r="E15255" s="2"/>
      <c r="H15255" s="40"/>
      <c r="I15255" s="10"/>
      <c r="J15255" s="9"/>
      <c r="K15255" s="53"/>
      <c r="L15255" s="54"/>
    </row>
    <row r="15256" spans="3:12">
      <c r="C15256" s="3"/>
      <c r="E15256" s="2"/>
      <c r="H15256" s="40"/>
      <c r="I15256" s="10"/>
      <c r="J15256" s="9"/>
      <c r="K15256" s="53"/>
      <c r="L15256" s="54"/>
    </row>
    <row r="15257" spans="3:12">
      <c r="C15257" s="3"/>
      <c r="E15257" s="2"/>
      <c r="H15257" s="40"/>
      <c r="I15257" s="10"/>
      <c r="J15257" s="9"/>
      <c r="K15257" s="53"/>
      <c r="L15257" s="54"/>
    </row>
    <row r="15258" spans="3:12">
      <c r="C15258" s="3"/>
      <c r="E15258" s="2"/>
      <c r="H15258" s="40"/>
      <c r="I15258" s="10"/>
      <c r="J15258" s="9"/>
      <c r="K15258" s="53"/>
      <c r="L15258" s="54"/>
    </row>
    <row r="15259" spans="3:12">
      <c r="C15259" s="3"/>
      <c r="E15259" s="2"/>
      <c r="H15259" s="40"/>
      <c r="I15259" s="10"/>
      <c r="J15259" s="9"/>
      <c r="K15259" s="53"/>
      <c r="L15259" s="54"/>
    </row>
    <row r="15260" spans="3:12">
      <c r="C15260" s="3"/>
      <c r="E15260" s="2"/>
      <c r="H15260" s="40"/>
      <c r="I15260" s="10"/>
      <c r="J15260" s="9"/>
      <c r="K15260" s="53"/>
      <c r="L15260" s="54"/>
    </row>
    <row r="15261" spans="3:12">
      <c r="C15261" s="3"/>
      <c r="E15261" s="2"/>
      <c r="H15261" s="40"/>
      <c r="I15261" s="10"/>
      <c r="J15261" s="9"/>
      <c r="K15261" s="53"/>
      <c r="L15261" s="54"/>
    </row>
    <row r="15262" spans="3:12">
      <c r="C15262" s="3"/>
      <c r="E15262" s="2"/>
      <c r="H15262" s="40"/>
      <c r="I15262" s="10"/>
      <c r="J15262" s="9"/>
      <c r="K15262" s="53"/>
      <c r="L15262" s="54"/>
    </row>
    <row r="15263" spans="3:12">
      <c r="C15263" s="3"/>
      <c r="E15263" s="2"/>
      <c r="H15263" s="40"/>
      <c r="I15263" s="10"/>
      <c r="J15263" s="9"/>
      <c r="K15263" s="53"/>
      <c r="L15263" s="54"/>
    </row>
    <row r="15264" spans="3:12">
      <c r="C15264" s="3"/>
      <c r="E15264" s="2"/>
      <c r="H15264" s="40"/>
      <c r="I15264" s="10"/>
      <c r="J15264" s="9"/>
      <c r="K15264" s="53"/>
      <c r="L15264" s="54"/>
    </row>
    <row r="15265" spans="3:12">
      <c r="C15265" s="3"/>
      <c r="E15265" s="2"/>
      <c r="H15265" s="40"/>
      <c r="I15265" s="10"/>
      <c r="J15265" s="9"/>
      <c r="K15265" s="53"/>
      <c r="L15265" s="54"/>
    </row>
    <row r="15266" spans="3:12">
      <c r="C15266" s="3"/>
      <c r="E15266" s="2"/>
      <c r="H15266" s="40"/>
      <c r="I15266" s="10"/>
      <c r="J15266" s="9"/>
      <c r="K15266" s="53"/>
      <c r="L15266" s="54"/>
    </row>
    <row r="15267" spans="3:12">
      <c r="C15267" s="3"/>
      <c r="E15267" s="2"/>
      <c r="H15267" s="40"/>
      <c r="I15267" s="10"/>
      <c r="J15267" s="9"/>
      <c r="K15267" s="53"/>
      <c r="L15267" s="54"/>
    </row>
    <row r="15268" spans="3:12">
      <c r="C15268" s="3"/>
      <c r="E15268" s="2"/>
      <c r="H15268" s="40"/>
      <c r="I15268" s="10"/>
      <c r="J15268" s="9"/>
      <c r="K15268" s="53"/>
      <c r="L15268" s="54"/>
    </row>
    <row r="15269" spans="3:12">
      <c r="C15269" s="3"/>
      <c r="E15269" s="2"/>
      <c r="H15269" s="40"/>
      <c r="I15269" s="10"/>
      <c r="J15269" s="9"/>
      <c r="K15269" s="53"/>
      <c r="L15269" s="54"/>
    </row>
    <row r="15270" spans="3:12">
      <c r="C15270" s="3"/>
      <c r="E15270" s="2"/>
      <c r="H15270" s="40"/>
      <c r="I15270" s="10"/>
      <c r="J15270" s="9"/>
      <c r="K15270" s="53"/>
      <c r="L15270" s="54"/>
    </row>
    <row r="15271" spans="3:12">
      <c r="C15271" s="3"/>
      <c r="E15271" s="2"/>
      <c r="H15271" s="40"/>
      <c r="I15271" s="10"/>
      <c r="J15271" s="9"/>
      <c r="K15271" s="53"/>
      <c r="L15271" s="54"/>
    </row>
    <row r="15272" spans="3:12">
      <c r="C15272" s="3"/>
      <c r="E15272" s="2"/>
      <c r="H15272" s="40"/>
      <c r="I15272" s="10"/>
      <c r="J15272" s="9"/>
      <c r="K15272" s="53"/>
      <c r="L15272" s="54"/>
    </row>
    <row r="15273" spans="3:12">
      <c r="C15273" s="3"/>
      <c r="E15273" s="2"/>
      <c r="H15273" s="40"/>
      <c r="I15273" s="10"/>
      <c r="J15273" s="9"/>
      <c r="K15273" s="53"/>
      <c r="L15273" s="54"/>
    </row>
    <row r="15274" spans="3:12">
      <c r="C15274" s="3"/>
      <c r="E15274" s="2"/>
      <c r="H15274" s="40"/>
      <c r="I15274" s="10"/>
      <c r="J15274" s="9"/>
      <c r="K15274" s="53"/>
      <c r="L15274" s="54"/>
    </row>
    <row r="15275" spans="3:12">
      <c r="C15275" s="3"/>
      <c r="E15275" s="2"/>
      <c r="H15275" s="40"/>
      <c r="I15275" s="10"/>
      <c r="J15275" s="9"/>
      <c r="K15275" s="53"/>
      <c r="L15275" s="54"/>
    </row>
    <row r="15276" spans="3:12">
      <c r="C15276" s="3"/>
      <c r="E15276" s="2"/>
      <c r="H15276" s="40"/>
      <c r="I15276" s="10"/>
      <c r="J15276" s="9"/>
      <c r="K15276" s="53"/>
      <c r="L15276" s="54"/>
    </row>
    <row r="15277" spans="3:12">
      <c r="C15277" s="3"/>
      <c r="E15277" s="2"/>
      <c r="H15277" s="40"/>
      <c r="I15277" s="10"/>
      <c r="J15277" s="9"/>
      <c r="K15277" s="53"/>
      <c r="L15277" s="54"/>
    </row>
    <row r="15278" spans="3:12">
      <c r="C15278" s="3"/>
      <c r="E15278" s="2"/>
      <c r="H15278" s="40"/>
      <c r="I15278" s="10"/>
      <c r="J15278" s="9"/>
      <c r="K15278" s="53"/>
      <c r="L15278" s="54"/>
    </row>
    <row r="15279" spans="3:12">
      <c r="C15279" s="3"/>
      <c r="E15279" s="2"/>
      <c r="H15279" s="40"/>
      <c r="I15279" s="10"/>
      <c r="J15279" s="9"/>
      <c r="K15279" s="53"/>
      <c r="L15279" s="54"/>
    </row>
    <row r="15280" spans="3:12">
      <c r="C15280" s="3"/>
      <c r="E15280" s="2"/>
      <c r="H15280" s="40"/>
      <c r="I15280" s="10"/>
      <c r="J15280" s="9"/>
      <c r="K15280" s="53"/>
      <c r="L15280" s="54"/>
    </row>
    <row r="15281" spans="3:12">
      <c r="C15281" s="3"/>
      <c r="E15281" s="2"/>
      <c r="H15281" s="40"/>
      <c r="I15281" s="10"/>
      <c r="J15281" s="9"/>
      <c r="K15281" s="53"/>
      <c r="L15281" s="54"/>
    </row>
    <row r="15282" spans="3:12">
      <c r="C15282" s="3"/>
      <c r="E15282" s="2"/>
      <c r="H15282" s="40"/>
      <c r="I15282" s="10"/>
      <c r="J15282" s="9"/>
      <c r="K15282" s="53"/>
      <c r="L15282" s="54"/>
    </row>
    <row r="15283" spans="3:12">
      <c r="C15283" s="3"/>
      <c r="E15283" s="2"/>
      <c r="H15283" s="40"/>
      <c r="I15283" s="10"/>
      <c r="J15283" s="9"/>
      <c r="K15283" s="53"/>
      <c r="L15283" s="54"/>
    </row>
    <row r="15284" spans="3:12">
      <c r="C15284" s="3"/>
      <c r="E15284" s="2"/>
      <c r="H15284" s="40"/>
      <c r="I15284" s="10"/>
      <c r="J15284" s="9"/>
      <c r="K15284" s="53"/>
      <c r="L15284" s="54"/>
    </row>
    <row r="15285" spans="3:12">
      <c r="C15285" s="3"/>
      <c r="E15285" s="2"/>
      <c r="H15285" s="40"/>
      <c r="I15285" s="10"/>
      <c r="J15285" s="9"/>
      <c r="K15285" s="53"/>
      <c r="L15285" s="54"/>
    </row>
    <row r="15286" spans="3:12">
      <c r="C15286" s="3"/>
      <c r="E15286" s="2"/>
      <c r="H15286" s="40"/>
      <c r="I15286" s="10"/>
      <c r="J15286" s="9"/>
      <c r="K15286" s="53"/>
      <c r="L15286" s="54"/>
    </row>
    <row r="15287" spans="3:12">
      <c r="C15287" s="3"/>
      <c r="E15287" s="2"/>
      <c r="H15287" s="40"/>
      <c r="I15287" s="10"/>
      <c r="J15287" s="9"/>
      <c r="K15287" s="53"/>
      <c r="L15287" s="54"/>
    </row>
    <row r="15288" spans="3:12">
      <c r="C15288" s="3"/>
      <c r="E15288" s="2"/>
      <c r="H15288" s="40"/>
      <c r="I15288" s="10"/>
      <c r="J15288" s="9"/>
      <c r="K15288" s="53"/>
      <c r="L15288" s="54"/>
    </row>
    <row r="15289" spans="3:12">
      <c r="C15289" s="3"/>
      <c r="E15289" s="2"/>
      <c r="H15289" s="40"/>
      <c r="I15289" s="10"/>
      <c r="J15289" s="9"/>
      <c r="K15289" s="53"/>
      <c r="L15289" s="54"/>
    </row>
    <row r="15290" spans="3:12">
      <c r="C15290" s="3"/>
      <c r="E15290" s="2"/>
      <c r="H15290" s="40"/>
      <c r="I15290" s="10"/>
      <c r="J15290" s="9"/>
      <c r="K15290" s="53"/>
      <c r="L15290" s="54"/>
    </row>
    <row r="15291" spans="3:12">
      <c r="C15291" s="3"/>
      <c r="E15291" s="2"/>
      <c r="H15291" s="40"/>
      <c r="I15291" s="10"/>
      <c r="J15291" s="9"/>
      <c r="K15291" s="53"/>
      <c r="L15291" s="54"/>
    </row>
    <row r="15292" spans="3:12">
      <c r="C15292" s="3"/>
      <c r="E15292" s="2"/>
      <c r="H15292" s="40"/>
      <c r="I15292" s="10"/>
      <c r="J15292" s="9"/>
      <c r="K15292" s="53"/>
      <c r="L15292" s="54"/>
    </row>
    <row r="15293" spans="3:12">
      <c r="C15293" s="3"/>
      <c r="E15293" s="2"/>
      <c r="H15293" s="40"/>
      <c r="I15293" s="10"/>
      <c r="J15293" s="9"/>
      <c r="K15293" s="53"/>
      <c r="L15293" s="54"/>
    </row>
    <row r="15294" spans="3:12">
      <c r="C15294" s="3"/>
      <c r="E15294" s="2"/>
      <c r="H15294" s="40"/>
      <c r="I15294" s="10"/>
      <c r="J15294" s="9"/>
      <c r="K15294" s="53"/>
      <c r="L15294" s="54"/>
    </row>
    <row r="15295" spans="3:12">
      <c r="C15295" s="3"/>
      <c r="E15295" s="2"/>
      <c r="H15295" s="40"/>
      <c r="I15295" s="10"/>
      <c r="J15295" s="9"/>
      <c r="K15295" s="53"/>
      <c r="L15295" s="54"/>
    </row>
    <row r="15296" spans="3:12">
      <c r="C15296" s="3"/>
      <c r="E15296" s="2"/>
      <c r="H15296" s="40"/>
      <c r="I15296" s="10"/>
      <c r="J15296" s="9"/>
      <c r="K15296" s="53"/>
      <c r="L15296" s="54"/>
    </row>
    <row r="15297" spans="3:12">
      <c r="C15297" s="3"/>
      <c r="E15297" s="2"/>
      <c r="H15297" s="40"/>
      <c r="I15297" s="10"/>
      <c r="J15297" s="9"/>
      <c r="K15297" s="53"/>
      <c r="L15297" s="54"/>
    </row>
    <row r="15298" spans="3:12">
      <c r="C15298" s="3"/>
      <c r="E15298" s="2"/>
      <c r="H15298" s="40"/>
      <c r="I15298" s="10"/>
      <c r="J15298" s="9"/>
      <c r="K15298" s="53"/>
      <c r="L15298" s="54"/>
    </row>
    <row r="15299" spans="3:12">
      <c r="C15299" s="3"/>
      <c r="E15299" s="2"/>
      <c r="H15299" s="40"/>
      <c r="I15299" s="10"/>
      <c r="J15299" s="9"/>
      <c r="K15299" s="53"/>
      <c r="L15299" s="54"/>
    </row>
    <row r="15300" spans="3:12">
      <c r="C15300" s="3"/>
      <c r="E15300" s="2"/>
      <c r="H15300" s="40"/>
      <c r="I15300" s="10"/>
      <c r="J15300" s="9"/>
      <c r="K15300" s="53"/>
      <c r="L15300" s="54"/>
    </row>
    <row r="15301" spans="3:12">
      <c r="C15301" s="3"/>
      <c r="E15301" s="2"/>
      <c r="H15301" s="40"/>
      <c r="I15301" s="10"/>
      <c r="J15301" s="9"/>
      <c r="K15301" s="53"/>
      <c r="L15301" s="54"/>
    </row>
    <row r="15302" spans="3:12">
      <c r="C15302" s="3"/>
      <c r="E15302" s="2"/>
      <c r="H15302" s="40"/>
      <c r="I15302" s="10"/>
      <c r="J15302" s="9"/>
      <c r="K15302" s="53"/>
      <c r="L15302" s="54"/>
    </row>
    <row r="15303" spans="3:12">
      <c r="C15303" s="3"/>
      <c r="E15303" s="2"/>
      <c r="H15303" s="40"/>
      <c r="I15303" s="10"/>
      <c r="J15303" s="9"/>
      <c r="K15303" s="53"/>
      <c r="L15303" s="54"/>
    </row>
    <row r="15304" spans="3:12">
      <c r="C15304" s="3"/>
      <c r="E15304" s="2"/>
      <c r="H15304" s="40"/>
      <c r="I15304" s="10"/>
      <c r="J15304" s="9"/>
      <c r="K15304" s="53"/>
      <c r="L15304" s="54"/>
    </row>
    <row r="15305" spans="3:12">
      <c r="C15305" s="3"/>
      <c r="E15305" s="2"/>
      <c r="H15305" s="40"/>
      <c r="I15305" s="10"/>
      <c r="J15305" s="9"/>
      <c r="K15305" s="53"/>
      <c r="L15305" s="54"/>
    </row>
    <row r="15306" spans="3:12">
      <c r="C15306" s="3"/>
      <c r="E15306" s="2"/>
      <c r="H15306" s="40"/>
      <c r="I15306" s="10"/>
      <c r="J15306" s="9"/>
      <c r="K15306" s="53"/>
      <c r="L15306" s="54"/>
    </row>
    <row r="15307" spans="3:12">
      <c r="C15307" s="3"/>
      <c r="E15307" s="2"/>
      <c r="H15307" s="40"/>
      <c r="I15307" s="10"/>
      <c r="J15307" s="9"/>
      <c r="K15307" s="53"/>
      <c r="L15307" s="54"/>
    </row>
    <row r="15308" spans="3:12">
      <c r="C15308" s="3"/>
      <c r="E15308" s="2"/>
      <c r="H15308" s="40"/>
      <c r="I15308" s="10"/>
      <c r="J15308" s="9"/>
      <c r="K15308" s="53"/>
      <c r="L15308" s="54"/>
    </row>
    <row r="15309" spans="3:12">
      <c r="C15309" s="3"/>
      <c r="E15309" s="2"/>
      <c r="H15309" s="40"/>
      <c r="I15309" s="10"/>
      <c r="J15309" s="9"/>
      <c r="K15309" s="53"/>
      <c r="L15309" s="54"/>
    </row>
    <row r="15310" spans="3:12">
      <c r="C15310" s="3"/>
      <c r="E15310" s="2"/>
      <c r="H15310" s="40"/>
      <c r="I15310" s="10"/>
      <c r="J15310" s="9"/>
      <c r="K15310" s="53"/>
      <c r="L15310" s="54"/>
    </row>
    <row r="15311" spans="3:12">
      <c r="C15311" s="3"/>
      <c r="E15311" s="2"/>
      <c r="H15311" s="40"/>
      <c r="I15311" s="10"/>
      <c r="J15311" s="9"/>
      <c r="K15311" s="53"/>
      <c r="L15311" s="54"/>
    </row>
    <row r="15312" spans="3:12">
      <c r="C15312" s="3"/>
      <c r="E15312" s="2"/>
      <c r="H15312" s="40"/>
      <c r="I15312" s="10"/>
      <c r="J15312" s="9"/>
      <c r="K15312" s="53"/>
      <c r="L15312" s="54"/>
    </row>
    <row r="15313" spans="3:12">
      <c r="C15313" s="3"/>
      <c r="E15313" s="2"/>
      <c r="H15313" s="40"/>
      <c r="I15313" s="10"/>
      <c r="J15313" s="9"/>
      <c r="K15313" s="53"/>
      <c r="L15313" s="54"/>
    </row>
    <row r="15314" spans="3:12">
      <c r="C15314" s="3"/>
      <c r="E15314" s="2"/>
      <c r="H15314" s="40"/>
      <c r="I15314" s="10"/>
      <c r="J15314" s="9"/>
      <c r="K15314" s="53"/>
      <c r="L15314" s="54"/>
    </row>
    <row r="15315" spans="3:12">
      <c r="C15315" s="3"/>
      <c r="E15315" s="2"/>
      <c r="H15315" s="40"/>
      <c r="I15315" s="10"/>
      <c r="J15315" s="9"/>
      <c r="K15315" s="53"/>
      <c r="L15315" s="54"/>
    </row>
    <row r="15316" spans="3:12">
      <c r="C15316" s="3"/>
      <c r="E15316" s="2"/>
      <c r="H15316" s="40"/>
      <c r="I15316" s="10"/>
      <c r="J15316" s="9"/>
      <c r="K15316" s="53"/>
      <c r="L15316" s="54"/>
    </row>
    <row r="15317" spans="3:12">
      <c r="C15317" s="3"/>
      <c r="E15317" s="2"/>
      <c r="H15317" s="40"/>
      <c r="I15317" s="10"/>
      <c r="J15317" s="9"/>
      <c r="K15317" s="53"/>
      <c r="L15317" s="54"/>
    </row>
    <row r="15318" spans="3:12">
      <c r="C15318" s="3"/>
      <c r="E15318" s="2"/>
      <c r="H15318" s="40"/>
      <c r="I15318" s="10"/>
      <c r="J15318" s="9"/>
      <c r="K15318" s="53"/>
      <c r="L15318" s="54"/>
    </row>
    <row r="15319" spans="3:12">
      <c r="C15319" s="3"/>
      <c r="E15319" s="2"/>
      <c r="H15319" s="40"/>
      <c r="I15319" s="10"/>
      <c r="J15319" s="9"/>
      <c r="K15319" s="53"/>
      <c r="L15319" s="54"/>
    </row>
    <row r="15320" spans="3:12">
      <c r="C15320" s="3"/>
      <c r="E15320" s="2"/>
      <c r="H15320" s="40"/>
      <c r="I15320" s="10"/>
      <c r="J15320" s="9"/>
      <c r="K15320" s="53"/>
      <c r="L15320" s="54"/>
    </row>
    <row r="15321" spans="3:12">
      <c r="C15321" s="3"/>
      <c r="E15321" s="2"/>
      <c r="H15321" s="40"/>
      <c r="I15321" s="10"/>
      <c r="J15321" s="9"/>
      <c r="K15321" s="53"/>
      <c r="L15321" s="54"/>
    </row>
    <row r="15322" spans="3:12">
      <c r="C15322" s="3"/>
      <c r="E15322" s="2"/>
      <c r="H15322" s="40"/>
      <c r="I15322" s="10"/>
      <c r="J15322" s="9"/>
      <c r="K15322" s="53"/>
      <c r="L15322" s="54"/>
    </row>
    <row r="15323" spans="3:12">
      <c r="C15323" s="3"/>
      <c r="E15323" s="2"/>
      <c r="H15323" s="40"/>
      <c r="I15323" s="10"/>
      <c r="J15323" s="9"/>
      <c r="K15323" s="53"/>
      <c r="L15323" s="54"/>
    </row>
    <row r="15324" spans="3:12">
      <c r="C15324" s="3"/>
      <c r="E15324" s="2"/>
      <c r="H15324" s="40"/>
      <c r="I15324" s="10"/>
      <c r="J15324" s="9"/>
      <c r="K15324" s="53"/>
      <c r="L15324" s="54"/>
    </row>
    <row r="15325" spans="3:12">
      <c r="C15325" s="3"/>
      <c r="E15325" s="2"/>
      <c r="H15325" s="40"/>
      <c r="I15325" s="10"/>
      <c r="J15325" s="9"/>
      <c r="K15325" s="53"/>
      <c r="L15325" s="54"/>
    </row>
    <row r="15326" spans="3:12">
      <c r="C15326" s="3"/>
      <c r="E15326" s="2"/>
      <c r="H15326" s="40"/>
      <c r="I15326" s="10"/>
      <c r="J15326" s="9"/>
      <c r="K15326" s="53"/>
      <c r="L15326" s="54"/>
    </row>
    <row r="15327" spans="3:12">
      <c r="C15327" s="3"/>
      <c r="E15327" s="2"/>
      <c r="H15327" s="40"/>
      <c r="I15327" s="10"/>
      <c r="J15327" s="9"/>
      <c r="K15327" s="53"/>
      <c r="L15327" s="54"/>
    </row>
    <row r="15328" spans="3:12">
      <c r="C15328" s="3"/>
      <c r="E15328" s="2"/>
      <c r="H15328" s="40"/>
      <c r="I15328" s="10"/>
      <c r="J15328" s="9"/>
      <c r="K15328" s="53"/>
      <c r="L15328" s="54"/>
    </row>
    <row r="15329" spans="3:12">
      <c r="C15329" s="3"/>
      <c r="E15329" s="2"/>
      <c r="H15329" s="40"/>
      <c r="I15329" s="10"/>
      <c r="J15329" s="9"/>
      <c r="K15329" s="53"/>
      <c r="L15329" s="54"/>
    </row>
    <row r="15330" spans="3:12">
      <c r="C15330" s="3"/>
      <c r="E15330" s="2"/>
      <c r="H15330" s="40"/>
      <c r="I15330" s="10"/>
      <c r="J15330" s="9"/>
      <c r="K15330" s="53"/>
      <c r="L15330" s="54"/>
    </row>
    <row r="15331" spans="3:12">
      <c r="C15331" s="3"/>
      <c r="E15331" s="2"/>
      <c r="H15331" s="40"/>
      <c r="I15331" s="10"/>
      <c r="J15331" s="9"/>
      <c r="K15331" s="53"/>
      <c r="L15331" s="54"/>
    </row>
    <row r="15332" spans="3:12">
      <c r="C15332" s="3"/>
      <c r="E15332" s="2"/>
      <c r="H15332" s="40"/>
      <c r="I15332" s="10"/>
      <c r="J15332" s="9"/>
      <c r="K15332" s="53"/>
      <c r="L15332" s="54"/>
    </row>
    <row r="15333" spans="3:12">
      <c r="C15333" s="3"/>
      <c r="E15333" s="2"/>
      <c r="H15333" s="40"/>
      <c r="I15333" s="10"/>
      <c r="J15333" s="9"/>
      <c r="K15333" s="53"/>
      <c r="L15333" s="54"/>
    </row>
    <row r="15334" spans="3:12">
      <c r="C15334" s="3"/>
      <c r="E15334" s="2"/>
      <c r="H15334" s="40"/>
      <c r="I15334" s="10"/>
      <c r="J15334" s="9"/>
      <c r="K15334" s="53"/>
      <c r="L15334" s="54"/>
    </row>
    <row r="15335" spans="3:12">
      <c r="C15335" s="3"/>
      <c r="E15335" s="2"/>
      <c r="H15335" s="40"/>
      <c r="I15335" s="10"/>
      <c r="J15335" s="9"/>
      <c r="K15335" s="53"/>
      <c r="L15335" s="54"/>
    </row>
    <row r="15336" spans="3:12">
      <c r="C15336" s="3"/>
      <c r="E15336" s="2"/>
      <c r="H15336" s="40"/>
      <c r="I15336" s="10"/>
      <c r="J15336" s="9"/>
      <c r="K15336" s="53"/>
      <c r="L15336" s="54"/>
    </row>
    <row r="15337" spans="3:12">
      <c r="C15337" s="3"/>
      <c r="E15337" s="2"/>
      <c r="H15337" s="40"/>
      <c r="I15337" s="10"/>
      <c r="J15337" s="9"/>
      <c r="K15337" s="53"/>
      <c r="L15337" s="54"/>
    </row>
    <row r="15338" spans="3:12">
      <c r="C15338" s="3"/>
      <c r="E15338" s="2"/>
      <c r="H15338" s="40"/>
      <c r="I15338" s="10"/>
      <c r="J15338" s="9"/>
      <c r="K15338" s="53"/>
      <c r="L15338" s="54"/>
    </row>
    <row r="15339" spans="3:12">
      <c r="C15339" s="3"/>
      <c r="E15339" s="2"/>
      <c r="H15339" s="40"/>
      <c r="I15339" s="10"/>
      <c r="J15339" s="9"/>
      <c r="K15339" s="53"/>
      <c r="L15339" s="54"/>
    </row>
    <row r="15340" spans="3:12">
      <c r="C15340" s="3"/>
      <c r="E15340" s="2"/>
      <c r="H15340" s="40"/>
      <c r="I15340" s="10"/>
      <c r="J15340" s="9"/>
      <c r="K15340" s="53"/>
      <c r="L15340" s="54"/>
    </row>
    <row r="15341" spans="3:12">
      <c r="C15341" s="3"/>
      <c r="E15341" s="2"/>
      <c r="H15341" s="40"/>
      <c r="I15341" s="10"/>
      <c r="J15341" s="9"/>
      <c r="K15341" s="53"/>
      <c r="L15341" s="54"/>
    </row>
    <row r="15342" spans="3:12">
      <c r="C15342" s="3"/>
      <c r="E15342" s="2"/>
      <c r="H15342" s="40"/>
      <c r="I15342" s="10"/>
      <c r="J15342" s="9"/>
      <c r="K15342" s="53"/>
      <c r="L15342" s="54"/>
    </row>
    <row r="15343" spans="3:12">
      <c r="C15343" s="3"/>
      <c r="E15343" s="2"/>
      <c r="H15343" s="40"/>
      <c r="I15343" s="10"/>
      <c r="J15343" s="9"/>
      <c r="K15343" s="53"/>
      <c r="L15343" s="54"/>
    </row>
    <row r="15344" spans="3:12">
      <c r="C15344" s="3"/>
      <c r="E15344" s="2"/>
      <c r="H15344" s="40"/>
      <c r="I15344" s="10"/>
      <c r="J15344" s="9"/>
      <c r="K15344" s="53"/>
      <c r="L15344" s="54"/>
    </row>
    <row r="15345" spans="3:12">
      <c r="C15345" s="3"/>
      <c r="E15345" s="2"/>
      <c r="H15345" s="40"/>
      <c r="I15345" s="10"/>
      <c r="J15345" s="9"/>
      <c r="K15345" s="53"/>
      <c r="L15345" s="54"/>
    </row>
    <row r="15346" spans="3:12">
      <c r="C15346" s="3"/>
      <c r="E15346" s="2"/>
      <c r="H15346" s="40"/>
      <c r="I15346" s="10"/>
      <c r="J15346" s="9"/>
      <c r="K15346" s="53"/>
      <c r="L15346" s="54"/>
    </row>
    <row r="15347" spans="3:12">
      <c r="C15347" s="3"/>
      <c r="E15347" s="2"/>
      <c r="H15347" s="40"/>
      <c r="I15347" s="10"/>
      <c r="J15347" s="9"/>
      <c r="K15347" s="53"/>
      <c r="L15347" s="54"/>
    </row>
    <row r="15348" spans="3:12">
      <c r="C15348" s="3"/>
      <c r="E15348" s="2"/>
      <c r="H15348" s="40"/>
      <c r="I15348" s="10"/>
      <c r="J15348" s="9"/>
      <c r="K15348" s="53"/>
      <c r="L15348" s="54"/>
    </row>
    <row r="15349" spans="3:12">
      <c r="C15349" s="3"/>
      <c r="E15349" s="2"/>
      <c r="H15349" s="40"/>
      <c r="I15349" s="10"/>
      <c r="J15349" s="9"/>
      <c r="K15349" s="53"/>
      <c r="L15349" s="54"/>
    </row>
    <row r="15350" spans="3:12">
      <c r="C15350" s="3"/>
      <c r="E15350" s="2"/>
      <c r="H15350" s="40"/>
      <c r="I15350" s="10"/>
      <c r="J15350" s="9"/>
      <c r="K15350" s="53"/>
      <c r="L15350" s="54"/>
    </row>
    <row r="15351" spans="3:12">
      <c r="C15351" s="3"/>
      <c r="E15351" s="2"/>
      <c r="H15351" s="40"/>
      <c r="I15351" s="10"/>
      <c r="J15351" s="9"/>
      <c r="K15351" s="53"/>
      <c r="L15351" s="54"/>
    </row>
    <row r="15352" spans="3:12">
      <c r="C15352" s="3"/>
      <c r="E15352" s="2"/>
      <c r="H15352" s="40"/>
      <c r="I15352" s="10"/>
      <c r="J15352" s="9"/>
      <c r="K15352" s="53"/>
      <c r="L15352" s="54"/>
    </row>
    <row r="15353" spans="3:12">
      <c r="C15353" s="3"/>
      <c r="E15353" s="2"/>
      <c r="H15353" s="40"/>
      <c r="I15353" s="10"/>
      <c r="J15353" s="9"/>
      <c r="K15353" s="53"/>
      <c r="L15353" s="54"/>
    </row>
    <row r="15354" spans="3:12">
      <c r="C15354" s="3"/>
      <c r="E15354" s="2"/>
      <c r="H15354" s="40"/>
      <c r="I15354" s="10"/>
      <c r="J15354" s="9"/>
      <c r="K15354" s="53"/>
      <c r="L15354" s="54"/>
    </row>
    <row r="15355" spans="3:12">
      <c r="C15355" s="3"/>
      <c r="E15355" s="2"/>
      <c r="H15355" s="40"/>
      <c r="I15355" s="10"/>
      <c r="J15355" s="9"/>
      <c r="K15355" s="53"/>
      <c r="L15355" s="54"/>
    </row>
    <row r="15356" spans="3:12">
      <c r="C15356" s="3"/>
      <c r="E15356" s="2"/>
      <c r="H15356" s="40"/>
      <c r="I15356" s="10"/>
      <c r="J15356" s="9"/>
      <c r="K15356" s="53"/>
      <c r="L15356" s="54"/>
    </row>
    <row r="15357" spans="3:12">
      <c r="C15357" s="3"/>
      <c r="E15357" s="2"/>
      <c r="H15357" s="40"/>
      <c r="I15357" s="10"/>
      <c r="J15357" s="9"/>
      <c r="K15357" s="53"/>
      <c r="L15357" s="54"/>
    </row>
    <row r="15358" spans="3:12">
      <c r="C15358" s="3"/>
      <c r="E15358" s="2"/>
      <c r="H15358" s="40"/>
      <c r="I15358" s="10"/>
      <c r="J15358" s="9"/>
      <c r="K15358" s="53"/>
      <c r="L15358" s="54"/>
    </row>
    <row r="15359" spans="3:12">
      <c r="C15359" s="3"/>
      <c r="E15359" s="2"/>
      <c r="H15359" s="40"/>
      <c r="I15359" s="10"/>
      <c r="J15359" s="9"/>
      <c r="K15359" s="53"/>
      <c r="L15359" s="54"/>
    </row>
    <row r="15360" spans="3:12">
      <c r="C15360" s="3"/>
      <c r="E15360" s="2"/>
      <c r="H15360" s="40"/>
      <c r="I15360" s="10"/>
      <c r="J15360" s="9"/>
      <c r="K15360" s="53"/>
      <c r="L15360" s="54"/>
    </row>
    <row r="15361" spans="3:12">
      <c r="C15361" s="3"/>
      <c r="E15361" s="2"/>
      <c r="H15361" s="40"/>
      <c r="I15361" s="10"/>
      <c r="J15361" s="9"/>
      <c r="K15361" s="53"/>
      <c r="L15361" s="54"/>
    </row>
    <row r="15362" spans="3:12">
      <c r="C15362" s="3"/>
      <c r="E15362" s="2"/>
      <c r="H15362" s="40"/>
      <c r="I15362" s="10"/>
      <c r="J15362" s="9"/>
      <c r="K15362" s="53"/>
      <c r="L15362" s="54"/>
    </row>
    <row r="15363" spans="3:12">
      <c r="C15363" s="3"/>
      <c r="E15363" s="2"/>
      <c r="H15363" s="40"/>
      <c r="I15363" s="10"/>
      <c r="J15363" s="9"/>
      <c r="K15363" s="53"/>
      <c r="L15363" s="54"/>
    </row>
    <row r="15364" spans="3:12">
      <c r="C15364" s="3"/>
      <c r="E15364" s="2"/>
      <c r="H15364" s="40"/>
      <c r="I15364" s="10"/>
      <c r="J15364" s="9"/>
      <c r="K15364" s="53"/>
      <c r="L15364" s="54"/>
    </row>
    <row r="15365" spans="3:12">
      <c r="C15365" s="3"/>
      <c r="E15365" s="2"/>
      <c r="H15365" s="40"/>
      <c r="I15365" s="10"/>
      <c r="J15365" s="9"/>
      <c r="K15365" s="53"/>
      <c r="L15365" s="54"/>
    </row>
    <row r="15366" spans="3:12">
      <c r="C15366" s="3"/>
      <c r="E15366" s="2"/>
      <c r="H15366" s="40"/>
      <c r="I15366" s="10"/>
      <c r="J15366" s="9"/>
      <c r="K15366" s="53"/>
      <c r="L15366" s="54"/>
    </row>
    <row r="15367" spans="3:12">
      <c r="C15367" s="3"/>
      <c r="E15367" s="2"/>
      <c r="H15367" s="40"/>
      <c r="I15367" s="10"/>
      <c r="J15367" s="9"/>
      <c r="K15367" s="53"/>
      <c r="L15367" s="54"/>
    </row>
    <row r="15368" spans="3:12">
      <c r="C15368" s="3"/>
      <c r="E15368" s="2"/>
      <c r="H15368" s="40"/>
      <c r="I15368" s="10"/>
      <c r="J15368" s="9"/>
      <c r="K15368" s="53"/>
      <c r="L15368" s="54"/>
    </row>
    <row r="15369" spans="3:12">
      <c r="C15369" s="3"/>
      <c r="E15369" s="2"/>
      <c r="H15369" s="40"/>
      <c r="I15369" s="10"/>
      <c r="J15369" s="9"/>
      <c r="K15369" s="53"/>
      <c r="L15369" s="54"/>
    </row>
    <row r="15370" spans="3:12">
      <c r="C15370" s="3"/>
      <c r="E15370" s="2"/>
      <c r="H15370" s="40"/>
      <c r="I15370" s="10"/>
      <c r="J15370" s="9"/>
      <c r="K15370" s="53"/>
      <c r="L15370" s="54"/>
    </row>
    <row r="15371" spans="3:12">
      <c r="C15371" s="3"/>
      <c r="E15371" s="2"/>
      <c r="H15371" s="40"/>
      <c r="I15371" s="10"/>
      <c r="J15371" s="9"/>
      <c r="K15371" s="53"/>
      <c r="L15371" s="54"/>
    </row>
    <row r="15372" spans="3:12">
      <c r="C15372" s="3"/>
      <c r="E15372" s="2"/>
      <c r="H15372" s="40"/>
      <c r="I15372" s="10"/>
      <c r="J15372" s="9"/>
      <c r="K15372" s="53"/>
      <c r="L15372" s="54"/>
    </row>
    <row r="15373" spans="3:12">
      <c r="C15373" s="3"/>
      <c r="E15373" s="2"/>
      <c r="H15373" s="40"/>
      <c r="I15373" s="10"/>
      <c r="J15373" s="9"/>
      <c r="K15373" s="53"/>
      <c r="L15373" s="54"/>
    </row>
    <row r="15374" spans="3:12">
      <c r="C15374" s="3"/>
      <c r="E15374" s="2"/>
      <c r="H15374" s="40"/>
      <c r="I15374" s="10"/>
      <c r="J15374" s="9"/>
      <c r="K15374" s="53"/>
      <c r="L15374" s="54"/>
    </row>
    <row r="15375" spans="3:12">
      <c r="C15375" s="3"/>
      <c r="E15375" s="2"/>
      <c r="H15375" s="40"/>
      <c r="I15375" s="10"/>
      <c r="J15375" s="9"/>
      <c r="K15375" s="53"/>
      <c r="L15375" s="54"/>
    </row>
    <row r="15376" spans="3:12">
      <c r="C15376" s="3"/>
      <c r="E15376" s="2"/>
      <c r="H15376" s="40"/>
      <c r="I15376" s="10"/>
      <c r="J15376" s="9"/>
      <c r="K15376" s="53"/>
      <c r="L15376" s="54"/>
    </row>
    <row r="15377" spans="3:12">
      <c r="C15377" s="3"/>
      <c r="E15377" s="2"/>
      <c r="H15377" s="40"/>
      <c r="I15377" s="10"/>
      <c r="J15377" s="9"/>
      <c r="K15377" s="53"/>
      <c r="L15377" s="54"/>
    </row>
    <row r="15378" spans="3:12">
      <c r="C15378" s="3"/>
      <c r="E15378" s="2"/>
      <c r="H15378" s="40"/>
      <c r="I15378" s="10"/>
      <c r="J15378" s="9"/>
      <c r="K15378" s="53"/>
      <c r="L15378" s="54"/>
    </row>
    <row r="15379" spans="3:12">
      <c r="C15379" s="3"/>
      <c r="E15379" s="2"/>
      <c r="H15379" s="40"/>
      <c r="I15379" s="10"/>
      <c r="J15379" s="9"/>
      <c r="K15379" s="53"/>
      <c r="L15379" s="54"/>
    </row>
    <row r="15380" spans="3:12">
      <c r="C15380" s="3"/>
      <c r="E15380" s="2"/>
      <c r="H15380" s="40"/>
      <c r="I15380" s="10"/>
      <c r="J15380" s="9"/>
      <c r="K15380" s="53"/>
      <c r="L15380" s="54"/>
    </row>
    <row r="15381" spans="3:12">
      <c r="C15381" s="3"/>
      <c r="E15381" s="2"/>
      <c r="H15381" s="40"/>
      <c r="I15381" s="10"/>
      <c r="J15381" s="9"/>
      <c r="K15381" s="53"/>
      <c r="L15381" s="54"/>
    </row>
    <row r="15382" spans="3:12">
      <c r="C15382" s="3"/>
      <c r="E15382" s="2"/>
      <c r="H15382" s="40"/>
      <c r="I15382" s="10"/>
      <c r="J15382" s="9"/>
      <c r="K15382" s="53"/>
      <c r="L15382" s="54"/>
    </row>
    <row r="15383" spans="3:12">
      <c r="C15383" s="3"/>
      <c r="E15383" s="2"/>
      <c r="H15383" s="40"/>
      <c r="I15383" s="10"/>
      <c r="J15383" s="9"/>
      <c r="K15383" s="53"/>
      <c r="L15383" s="54"/>
    </row>
    <row r="15384" spans="3:12">
      <c r="C15384" s="3"/>
      <c r="E15384" s="2"/>
      <c r="H15384" s="40"/>
      <c r="I15384" s="10"/>
      <c r="J15384" s="9"/>
      <c r="K15384" s="53"/>
      <c r="L15384" s="54"/>
    </row>
    <row r="15385" spans="3:12">
      <c r="C15385" s="3"/>
      <c r="E15385" s="2"/>
      <c r="H15385" s="40"/>
      <c r="I15385" s="10"/>
      <c r="J15385" s="9"/>
      <c r="K15385" s="53"/>
      <c r="L15385" s="54"/>
    </row>
    <row r="15386" spans="3:12">
      <c r="C15386" s="3"/>
      <c r="E15386" s="2"/>
      <c r="H15386" s="40"/>
      <c r="I15386" s="10"/>
      <c r="J15386" s="9"/>
      <c r="K15386" s="53"/>
      <c r="L15386" s="54"/>
    </row>
    <row r="15387" spans="3:12">
      <c r="C15387" s="3"/>
      <c r="E15387" s="2"/>
      <c r="H15387" s="40"/>
      <c r="I15387" s="10"/>
      <c r="J15387" s="9"/>
      <c r="K15387" s="53"/>
      <c r="L15387" s="54"/>
    </row>
    <row r="15388" spans="3:12">
      <c r="C15388" s="3"/>
      <c r="E15388" s="2"/>
      <c r="H15388" s="40"/>
      <c r="I15388" s="10"/>
      <c r="J15388" s="9"/>
      <c r="K15388" s="53"/>
      <c r="L15388" s="54"/>
    </row>
    <row r="15389" spans="3:12">
      <c r="C15389" s="3"/>
      <c r="E15389" s="2"/>
      <c r="H15389" s="40"/>
      <c r="I15389" s="10"/>
      <c r="J15389" s="9"/>
      <c r="K15389" s="53"/>
      <c r="L15389" s="54"/>
    </row>
    <row r="15390" spans="3:12">
      <c r="C15390" s="3"/>
      <c r="E15390" s="2"/>
      <c r="H15390" s="40"/>
      <c r="I15390" s="10"/>
      <c r="J15390" s="9"/>
      <c r="K15390" s="53"/>
      <c r="L15390" s="54"/>
    </row>
    <row r="15391" spans="3:12">
      <c r="C15391" s="3"/>
      <c r="E15391" s="2"/>
      <c r="H15391" s="40"/>
      <c r="I15391" s="10"/>
      <c r="J15391" s="9"/>
      <c r="K15391" s="53"/>
      <c r="L15391" s="54"/>
    </row>
    <row r="15392" spans="3:12">
      <c r="C15392" s="3"/>
      <c r="E15392" s="2"/>
      <c r="H15392" s="40"/>
      <c r="I15392" s="10"/>
      <c r="J15392" s="9"/>
      <c r="K15392" s="53"/>
      <c r="L15392" s="54"/>
    </row>
    <row r="15393" spans="3:12">
      <c r="C15393" s="3"/>
      <c r="E15393" s="2"/>
      <c r="H15393" s="40"/>
      <c r="I15393" s="10"/>
      <c r="J15393" s="9"/>
      <c r="K15393" s="53"/>
      <c r="L15393" s="54"/>
    </row>
    <row r="15394" spans="3:12">
      <c r="C15394" s="3"/>
      <c r="E15394" s="2"/>
      <c r="H15394" s="40"/>
      <c r="I15394" s="10"/>
      <c r="J15394" s="9"/>
      <c r="K15394" s="53"/>
      <c r="L15394" s="54"/>
    </row>
    <row r="15395" spans="3:12">
      <c r="C15395" s="3"/>
      <c r="E15395" s="2"/>
      <c r="H15395" s="40"/>
      <c r="I15395" s="10"/>
      <c r="J15395" s="9"/>
      <c r="K15395" s="53"/>
      <c r="L15395" s="54"/>
    </row>
    <row r="15396" spans="3:12">
      <c r="C15396" s="3"/>
      <c r="E15396" s="2"/>
      <c r="H15396" s="40"/>
      <c r="I15396" s="10"/>
      <c r="J15396" s="9"/>
      <c r="K15396" s="53"/>
      <c r="L15396" s="54"/>
    </row>
    <row r="15397" spans="3:12">
      <c r="C15397" s="3"/>
      <c r="E15397" s="2"/>
      <c r="H15397" s="40"/>
      <c r="I15397" s="10"/>
      <c r="J15397" s="9"/>
      <c r="K15397" s="53"/>
      <c r="L15397" s="54"/>
    </row>
    <row r="15398" spans="3:12">
      <c r="C15398" s="3"/>
      <c r="E15398" s="2"/>
      <c r="H15398" s="40"/>
      <c r="I15398" s="10"/>
      <c r="J15398" s="9"/>
      <c r="K15398" s="53"/>
      <c r="L15398" s="54"/>
    </row>
    <row r="15399" spans="3:12">
      <c r="C15399" s="3"/>
      <c r="E15399" s="2"/>
      <c r="H15399" s="40"/>
      <c r="I15399" s="10"/>
      <c r="J15399" s="9"/>
      <c r="K15399" s="53"/>
      <c r="L15399" s="54"/>
    </row>
    <row r="15400" spans="3:12">
      <c r="C15400" s="3"/>
      <c r="E15400" s="2"/>
      <c r="H15400" s="40"/>
      <c r="I15400" s="10"/>
      <c r="J15400" s="9"/>
      <c r="K15400" s="53"/>
      <c r="L15400" s="54"/>
    </row>
    <row r="15401" spans="3:12">
      <c r="C15401" s="3"/>
      <c r="E15401" s="2"/>
      <c r="H15401" s="40"/>
      <c r="I15401" s="10"/>
      <c r="J15401" s="9"/>
      <c r="K15401" s="53"/>
      <c r="L15401" s="54"/>
    </row>
    <row r="15402" spans="3:12">
      <c r="C15402" s="3"/>
      <c r="E15402" s="2"/>
      <c r="H15402" s="40"/>
      <c r="I15402" s="10"/>
      <c r="J15402" s="9"/>
      <c r="K15402" s="53"/>
      <c r="L15402" s="54"/>
    </row>
    <row r="15403" spans="3:12">
      <c r="C15403" s="3"/>
      <c r="E15403" s="2"/>
      <c r="H15403" s="40"/>
      <c r="I15403" s="10"/>
      <c r="J15403" s="9"/>
      <c r="K15403" s="53"/>
      <c r="L15403" s="54"/>
    </row>
    <row r="15404" spans="3:12">
      <c r="C15404" s="3"/>
      <c r="E15404" s="2"/>
      <c r="H15404" s="40"/>
      <c r="I15404" s="10"/>
      <c r="J15404" s="9"/>
      <c r="K15404" s="53"/>
      <c r="L15404" s="54"/>
    </row>
    <row r="15405" spans="3:12">
      <c r="C15405" s="3"/>
      <c r="E15405" s="2"/>
      <c r="H15405" s="40"/>
      <c r="I15405" s="10"/>
      <c r="J15405" s="9"/>
      <c r="K15405" s="53"/>
      <c r="L15405" s="54"/>
    </row>
    <row r="15406" spans="3:12">
      <c r="C15406" s="3"/>
      <c r="E15406" s="2"/>
      <c r="H15406" s="40"/>
      <c r="I15406" s="10"/>
      <c r="J15406" s="9"/>
      <c r="K15406" s="53"/>
      <c r="L15406" s="54"/>
    </row>
    <row r="15407" spans="3:12">
      <c r="C15407" s="3"/>
      <c r="E15407" s="2"/>
      <c r="H15407" s="40"/>
      <c r="I15407" s="10"/>
      <c r="J15407" s="9"/>
      <c r="K15407" s="53"/>
      <c r="L15407" s="54"/>
    </row>
    <row r="15408" spans="3:12">
      <c r="C15408" s="3"/>
      <c r="E15408" s="2"/>
      <c r="H15408" s="40"/>
      <c r="I15408" s="10"/>
      <c r="J15408" s="9"/>
      <c r="K15408" s="53"/>
      <c r="L15408" s="54"/>
    </row>
    <row r="15409" spans="3:12">
      <c r="C15409" s="3"/>
      <c r="E15409" s="2"/>
      <c r="H15409" s="40"/>
      <c r="I15409" s="10"/>
      <c r="J15409" s="9"/>
      <c r="K15409" s="53"/>
      <c r="L15409" s="54"/>
    </row>
    <row r="15410" spans="3:12">
      <c r="C15410" s="3"/>
      <c r="E15410" s="2"/>
      <c r="H15410" s="40"/>
      <c r="I15410" s="10"/>
      <c r="J15410" s="9"/>
      <c r="K15410" s="53"/>
      <c r="L15410" s="54"/>
    </row>
    <row r="15411" spans="3:12">
      <c r="C15411" s="3"/>
      <c r="E15411" s="2"/>
      <c r="H15411" s="40"/>
      <c r="I15411" s="10"/>
      <c r="J15411" s="9"/>
      <c r="K15411" s="53"/>
      <c r="L15411" s="54"/>
    </row>
    <row r="15412" spans="3:12">
      <c r="C15412" s="3"/>
      <c r="E15412" s="2"/>
      <c r="H15412" s="40"/>
      <c r="I15412" s="10"/>
      <c r="J15412" s="9"/>
      <c r="K15412" s="53"/>
      <c r="L15412" s="54"/>
    </row>
    <row r="15413" spans="3:12">
      <c r="C15413" s="3"/>
      <c r="E15413" s="2"/>
      <c r="H15413" s="40"/>
      <c r="I15413" s="10"/>
      <c r="J15413" s="9"/>
      <c r="K15413" s="53"/>
      <c r="L15413" s="54"/>
    </row>
    <row r="15414" spans="3:12">
      <c r="C15414" s="3"/>
      <c r="E15414" s="2"/>
      <c r="H15414" s="40"/>
      <c r="I15414" s="10"/>
      <c r="J15414" s="9"/>
      <c r="K15414" s="53"/>
      <c r="L15414" s="54"/>
    </row>
    <row r="15415" spans="3:12">
      <c r="C15415" s="3"/>
      <c r="E15415" s="2"/>
      <c r="H15415" s="40"/>
      <c r="I15415" s="10"/>
      <c r="J15415" s="9"/>
      <c r="K15415" s="53"/>
      <c r="L15415" s="54"/>
    </row>
    <row r="15416" spans="3:12">
      <c r="C15416" s="3"/>
      <c r="E15416" s="2"/>
      <c r="H15416" s="40"/>
      <c r="I15416" s="10"/>
      <c r="J15416" s="9"/>
      <c r="K15416" s="53"/>
      <c r="L15416" s="54"/>
    </row>
    <row r="15417" spans="3:12">
      <c r="C15417" s="3"/>
      <c r="E15417" s="2"/>
      <c r="H15417" s="40"/>
      <c r="I15417" s="10"/>
      <c r="J15417" s="9"/>
      <c r="K15417" s="53"/>
      <c r="L15417" s="54"/>
    </row>
    <row r="15418" spans="3:12">
      <c r="C15418" s="3"/>
      <c r="E15418" s="2"/>
      <c r="H15418" s="40"/>
      <c r="I15418" s="10"/>
      <c r="J15418" s="9"/>
      <c r="K15418" s="53"/>
      <c r="L15418" s="54"/>
    </row>
    <row r="15419" spans="3:12">
      <c r="C15419" s="3"/>
      <c r="E15419" s="2"/>
      <c r="H15419" s="40"/>
      <c r="I15419" s="10"/>
      <c r="J15419" s="9"/>
      <c r="K15419" s="53"/>
      <c r="L15419" s="54"/>
    </row>
    <row r="15420" spans="3:12">
      <c r="C15420" s="3"/>
      <c r="E15420" s="2"/>
      <c r="H15420" s="40"/>
      <c r="I15420" s="10"/>
      <c r="J15420" s="9"/>
      <c r="K15420" s="53"/>
      <c r="L15420" s="54"/>
    </row>
    <row r="15421" spans="3:12">
      <c r="C15421" s="3"/>
      <c r="E15421" s="2"/>
      <c r="H15421" s="40"/>
      <c r="I15421" s="10"/>
      <c r="J15421" s="9"/>
      <c r="K15421" s="53"/>
      <c r="L15421" s="54"/>
    </row>
    <row r="15422" spans="3:12">
      <c r="C15422" s="3"/>
      <c r="E15422" s="2"/>
      <c r="H15422" s="40"/>
      <c r="I15422" s="10"/>
      <c r="J15422" s="9"/>
      <c r="K15422" s="53"/>
      <c r="L15422" s="54"/>
    </row>
    <row r="15423" spans="3:12">
      <c r="C15423" s="3"/>
      <c r="E15423" s="2"/>
      <c r="H15423" s="40"/>
      <c r="I15423" s="10"/>
      <c r="J15423" s="9"/>
      <c r="K15423" s="53"/>
      <c r="L15423" s="54"/>
    </row>
    <row r="15424" spans="3:12">
      <c r="C15424" s="3"/>
      <c r="E15424" s="2"/>
      <c r="H15424" s="40"/>
      <c r="I15424" s="10"/>
      <c r="J15424" s="9"/>
      <c r="K15424" s="53"/>
      <c r="L15424" s="54"/>
    </row>
    <row r="15425" spans="3:12">
      <c r="C15425" s="3"/>
      <c r="E15425" s="2"/>
      <c r="H15425" s="40"/>
      <c r="I15425" s="10"/>
      <c r="J15425" s="9"/>
      <c r="K15425" s="53"/>
      <c r="L15425" s="54"/>
    </row>
    <row r="15426" spans="3:12">
      <c r="C15426" s="3"/>
      <c r="E15426" s="2"/>
      <c r="H15426" s="40"/>
      <c r="I15426" s="10"/>
      <c r="J15426" s="9"/>
      <c r="K15426" s="53"/>
      <c r="L15426" s="54"/>
    </row>
    <row r="15427" spans="3:12">
      <c r="C15427" s="3"/>
      <c r="E15427" s="2"/>
      <c r="H15427" s="40"/>
      <c r="I15427" s="10"/>
      <c r="J15427" s="9"/>
      <c r="K15427" s="53"/>
      <c r="L15427" s="54"/>
    </row>
    <row r="15428" spans="3:12">
      <c r="C15428" s="3"/>
      <c r="E15428" s="2"/>
      <c r="H15428" s="40"/>
      <c r="I15428" s="10"/>
      <c r="J15428" s="9"/>
      <c r="K15428" s="53"/>
      <c r="L15428" s="54"/>
    </row>
    <row r="15429" spans="3:12">
      <c r="C15429" s="3"/>
      <c r="E15429" s="2"/>
      <c r="H15429" s="40"/>
      <c r="I15429" s="10"/>
      <c r="J15429" s="9"/>
      <c r="K15429" s="53"/>
      <c r="L15429" s="54"/>
    </row>
    <row r="15430" spans="3:12">
      <c r="C15430" s="3"/>
      <c r="E15430" s="2"/>
      <c r="H15430" s="40"/>
      <c r="I15430" s="10"/>
      <c r="J15430" s="9"/>
      <c r="K15430" s="53"/>
      <c r="L15430" s="54"/>
    </row>
    <row r="15431" spans="3:12">
      <c r="C15431" s="3"/>
      <c r="E15431" s="2"/>
      <c r="H15431" s="40"/>
      <c r="I15431" s="10"/>
      <c r="J15431" s="9"/>
      <c r="K15431" s="53"/>
      <c r="L15431" s="54"/>
    </row>
    <row r="15432" spans="3:12">
      <c r="C15432" s="3"/>
      <c r="E15432" s="2"/>
      <c r="H15432" s="40"/>
      <c r="I15432" s="10"/>
      <c r="J15432" s="9"/>
      <c r="K15432" s="53"/>
      <c r="L15432" s="54"/>
    </row>
    <row r="15433" spans="3:12">
      <c r="C15433" s="3"/>
      <c r="E15433" s="2"/>
      <c r="H15433" s="40"/>
      <c r="I15433" s="10"/>
      <c r="J15433" s="9"/>
      <c r="K15433" s="53"/>
      <c r="L15433" s="54"/>
    </row>
    <row r="15434" spans="3:12">
      <c r="C15434" s="3"/>
      <c r="E15434" s="2"/>
      <c r="H15434" s="40"/>
      <c r="I15434" s="10"/>
      <c r="J15434" s="9"/>
      <c r="K15434" s="53"/>
      <c r="L15434" s="54"/>
    </row>
    <row r="15435" spans="3:12">
      <c r="C15435" s="3"/>
      <c r="E15435" s="2"/>
      <c r="H15435" s="40"/>
      <c r="I15435" s="10"/>
      <c r="J15435" s="9"/>
      <c r="K15435" s="53"/>
      <c r="L15435" s="54"/>
    </row>
    <row r="15436" spans="3:12">
      <c r="C15436" s="3"/>
      <c r="E15436" s="2"/>
      <c r="H15436" s="40"/>
      <c r="I15436" s="10"/>
      <c r="J15436" s="9"/>
      <c r="K15436" s="53"/>
      <c r="L15436" s="54"/>
    </row>
    <row r="15437" spans="3:12">
      <c r="C15437" s="3"/>
      <c r="E15437" s="2"/>
      <c r="H15437" s="40"/>
      <c r="I15437" s="10"/>
      <c r="J15437" s="9"/>
      <c r="K15437" s="53"/>
      <c r="L15437" s="54"/>
    </row>
    <row r="15438" spans="3:12">
      <c r="C15438" s="3"/>
      <c r="E15438" s="2"/>
      <c r="H15438" s="40"/>
      <c r="I15438" s="10"/>
      <c r="J15438" s="9"/>
      <c r="K15438" s="53"/>
      <c r="L15438" s="54"/>
    </row>
    <row r="15439" spans="3:12">
      <c r="C15439" s="3"/>
      <c r="E15439" s="2"/>
      <c r="H15439" s="40"/>
      <c r="I15439" s="10"/>
      <c r="J15439" s="9"/>
      <c r="K15439" s="53"/>
      <c r="L15439" s="54"/>
    </row>
    <row r="15440" spans="3:12">
      <c r="C15440" s="3"/>
      <c r="E15440" s="2"/>
      <c r="H15440" s="40"/>
      <c r="I15440" s="10"/>
      <c r="J15440" s="9"/>
      <c r="K15440" s="53"/>
      <c r="L15440" s="54"/>
    </row>
    <row r="15441" spans="3:12">
      <c r="C15441" s="3"/>
      <c r="E15441" s="2"/>
      <c r="H15441" s="40"/>
      <c r="I15441" s="10"/>
      <c r="J15441" s="9"/>
      <c r="K15441" s="53"/>
      <c r="L15441" s="54"/>
    </row>
    <row r="15442" spans="3:12">
      <c r="C15442" s="3"/>
      <c r="E15442" s="2"/>
      <c r="H15442" s="40"/>
      <c r="I15442" s="10"/>
      <c r="J15442" s="9"/>
      <c r="K15442" s="53"/>
      <c r="L15442" s="54"/>
    </row>
    <row r="15443" spans="3:12">
      <c r="C15443" s="3"/>
      <c r="E15443" s="2"/>
      <c r="H15443" s="40"/>
      <c r="I15443" s="10"/>
      <c r="J15443" s="9"/>
      <c r="K15443" s="53"/>
      <c r="L15443" s="54"/>
    </row>
    <row r="15444" spans="3:12">
      <c r="C15444" s="3"/>
      <c r="E15444" s="2"/>
      <c r="H15444" s="40"/>
      <c r="I15444" s="10"/>
      <c r="J15444" s="9"/>
      <c r="K15444" s="53"/>
      <c r="L15444" s="54"/>
    </row>
    <row r="15445" spans="3:12">
      <c r="C15445" s="3"/>
      <c r="E15445" s="2"/>
      <c r="H15445" s="40"/>
      <c r="I15445" s="10"/>
      <c r="J15445" s="9"/>
      <c r="K15445" s="53"/>
      <c r="L15445" s="54"/>
    </row>
    <row r="15446" spans="3:12">
      <c r="C15446" s="3"/>
      <c r="E15446" s="2"/>
      <c r="H15446" s="40"/>
      <c r="I15446" s="10"/>
      <c r="J15446" s="9"/>
      <c r="K15446" s="53"/>
      <c r="L15446" s="54"/>
    </row>
    <row r="15447" spans="3:12">
      <c r="C15447" s="3"/>
      <c r="E15447" s="2"/>
      <c r="H15447" s="40"/>
      <c r="I15447" s="10"/>
      <c r="J15447" s="9"/>
      <c r="K15447" s="53"/>
      <c r="L15447" s="54"/>
    </row>
    <row r="15448" spans="3:12">
      <c r="C15448" s="3"/>
      <c r="E15448" s="2"/>
      <c r="H15448" s="40"/>
      <c r="I15448" s="10"/>
      <c r="J15448" s="9"/>
      <c r="K15448" s="53"/>
      <c r="L15448" s="54"/>
    </row>
    <row r="15449" spans="3:12">
      <c r="C15449" s="3"/>
      <c r="E15449" s="2"/>
      <c r="H15449" s="40"/>
      <c r="I15449" s="10"/>
      <c r="J15449" s="9"/>
      <c r="K15449" s="53"/>
      <c r="L15449" s="54"/>
    </row>
    <row r="15450" spans="3:12">
      <c r="C15450" s="3"/>
      <c r="E15450" s="2"/>
      <c r="H15450" s="40"/>
      <c r="I15450" s="10"/>
      <c r="J15450" s="9"/>
      <c r="K15450" s="53"/>
      <c r="L15450" s="54"/>
    </row>
    <row r="15451" spans="3:12">
      <c r="C15451" s="3"/>
      <c r="E15451" s="2"/>
      <c r="H15451" s="40"/>
      <c r="I15451" s="10"/>
      <c r="J15451" s="9"/>
      <c r="K15451" s="53"/>
      <c r="L15451" s="54"/>
    </row>
    <row r="15452" spans="3:12">
      <c r="C15452" s="3"/>
      <c r="E15452" s="2"/>
      <c r="H15452" s="40"/>
      <c r="I15452" s="10"/>
      <c r="J15452" s="9"/>
      <c r="K15452" s="53"/>
      <c r="L15452" s="54"/>
    </row>
    <row r="15453" spans="3:12">
      <c r="C15453" s="3"/>
      <c r="E15453" s="2"/>
      <c r="H15453" s="40"/>
      <c r="I15453" s="10"/>
      <c r="J15453" s="9"/>
      <c r="K15453" s="53"/>
      <c r="L15453" s="54"/>
    </row>
    <row r="15454" spans="3:12">
      <c r="C15454" s="3"/>
      <c r="E15454" s="2"/>
      <c r="H15454" s="40"/>
      <c r="I15454" s="10"/>
      <c r="J15454" s="9"/>
      <c r="K15454" s="53"/>
      <c r="L15454" s="54"/>
    </row>
    <row r="15455" spans="3:12">
      <c r="C15455" s="3"/>
      <c r="E15455" s="2"/>
      <c r="H15455" s="40"/>
      <c r="I15455" s="10"/>
      <c r="J15455" s="9"/>
      <c r="K15455" s="53"/>
      <c r="L15455" s="54"/>
    </row>
    <row r="15456" spans="3:12">
      <c r="C15456" s="3"/>
      <c r="E15456" s="2"/>
      <c r="H15456" s="40"/>
      <c r="I15456" s="10"/>
      <c r="J15456" s="9"/>
      <c r="K15456" s="53"/>
      <c r="L15456" s="54"/>
    </row>
    <row r="15457" spans="3:12">
      <c r="C15457" s="3"/>
      <c r="E15457" s="2"/>
      <c r="H15457" s="40"/>
      <c r="I15457" s="10"/>
      <c r="J15457" s="9"/>
      <c r="K15457" s="53"/>
      <c r="L15457" s="54"/>
    </row>
    <row r="15458" spans="3:12">
      <c r="C15458" s="3"/>
      <c r="E15458" s="2"/>
      <c r="H15458" s="40"/>
      <c r="I15458" s="10"/>
      <c r="J15458" s="9"/>
      <c r="K15458" s="53"/>
      <c r="L15458" s="54"/>
    </row>
    <row r="15459" spans="3:12">
      <c r="C15459" s="3"/>
      <c r="E15459" s="2"/>
      <c r="H15459" s="40"/>
      <c r="I15459" s="10"/>
      <c r="J15459" s="9"/>
      <c r="K15459" s="53"/>
      <c r="L15459" s="54"/>
    </row>
    <row r="15460" spans="3:12">
      <c r="C15460" s="3"/>
      <c r="E15460" s="2"/>
      <c r="H15460" s="40"/>
      <c r="I15460" s="10"/>
      <c r="J15460" s="9"/>
      <c r="K15460" s="53"/>
      <c r="L15460" s="54"/>
    </row>
    <row r="15461" spans="3:12">
      <c r="C15461" s="3"/>
      <c r="E15461" s="2"/>
      <c r="H15461" s="40"/>
      <c r="I15461" s="10"/>
      <c r="J15461" s="9"/>
      <c r="K15461" s="53"/>
      <c r="L15461" s="54"/>
    </row>
    <row r="15462" spans="3:12">
      <c r="C15462" s="3"/>
      <c r="E15462" s="2"/>
      <c r="H15462" s="40"/>
      <c r="I15462" s="10"/>
      <c r="J15462" s="9"/>
      <c r="K15462" s="53"/>
      <c r="L15462" s="54"/>
    </row>
    <row r="15463" spans="3:12">
      <c r="C15463" s="3"/>
      <c r="E15463" s="2"/>
      <c r="H15463" s="40"/>
      <c r="I15463" s="10"/>
      <c r="J15463" s="9"/>
      <c r="K15463" s="53"/>
      <c r="L15463" s="54"/>
    </row>
    <row r="15464" spans="3:12">
      <c r="C15464" s="3"/>
      <c r="E15464" s="2"/>
      <c r="H15464" s="40"/>
      <c r="I15464" s="10"/>
      <c r="J15464" s="9"/>
      <c r="K15464" s="53"/>
      <c r="L15464" s="54"/>
    </row>
    <row r="15465" spans="3:12">
      <c r="C15465" s="3"/>
      <c r="E15465" s="2"/>
      <c r="H15465" s="40"/>
      <c r="I15465" s="10"/>
      <c r="J15465" s="9"/>
      <c r="K15465" s="53"/>
      <c r="L15465" s="54"/>
    </row>
    <row r="15466" spans="3:12">
      <c r="C15466" s="3"/>
      <c r="E15466" s="2"/>
      <c r="H15466" s="40"/>
      <c r="I15466" s="10"/>
      <c r="J15466" s="9"/>
      <c r="K15466" s="53"/>
      <c r="L15466" s="54"/>
    </row>
    <row r="15467" spans="3:12">
      <c r="C15467" s="3"/>
      <c r="E15467" s="2"/>
      <c r="H15467" s="40"/>
      <c r="I15467" s="10"/>
      <c r="J15467" s="9"/>
      <c r="K15467" s="53"/>
      <c r="L15467" s="54"/>
    </row>
    <row r="15468" spans="3:12">
      <c r="C15468" s="3"/>
      <c r="E15468" s="2"/>
      <c r="H15468" s="40"/>
      <c r="I15468" s="10"/>
      <c r="J15468" s="9"/>
      <c r="K15468" s="53"/>
      <c r="L15468" s="54"/>
    </row>
    <row r="15469" spans="3:12">
      <c r="C15469" s="3"/>
      <c r="E15469" s="2"/>
      <c r="H15469" s="40"/>
      <c r="I15469" s="10"/>
      <c r="J15469" s="9"/>
      <c r="K15469" s="53"/>
      <c r="L15469" s="54"/>
    </row>
    <row r="15470" spans="3:12">
      <c r="C15470" s="3"/>
      <c r="E15470" s="2"/>
      <c r="H15470" s="40"/>
      <c r="I15470" s="10"/>
      <c r="J15470" s="9"/>
      <c r="K15470" s="53"/>
      <c r="L15470" s="54"/>
    </row>
    <row r="15471" spans="3:12">
      <c r="C15471" s="3"/>
      <c r="E15471" s="2"/>
      <c r="H15471" s="40"/>
      <c r="I15471" s="10"/>
      <c r="J15471" s="9"/>
      <c r="K15471" s="53"/>
      <c r="L15471" s="54"/>
    </row>
    <row r="15472" spans="3:12">
      <c r="C15472" s="3"/>
      <c r="E15472" s="2"/>
      <c r="H15472" s="40"/>
      <c r="I15472" s="10"/>
      <c r="J15472" s="9"/>
      <c r="K15472" s="53"/>
      <c r="L15472" s="54"/>
    </row>
    <row r="15473" spans="3:12">
      <c r="C15473" s="3"/>
      <c r="E15473" s="2"/>
      <c r="H15473" s="40"/>
      <c r="I15473" s="10"/>
      <c r="J15473" s="9"/>
      <c r="K15473" s="53"/>
      <c r="L15473" s="54"/>
    </row>
    <row r="15474" spans="3:12">
      <c r="C15474" s="3"/>
      <c r="E15474" s="2"/>
      <c r="H15474" s="40"/>
      <c r="I15474" s="10"/>
      <c r="J15474" s="9"/>
      <c r="K15474" s="53"/>
      <c r="L15474" s="54"/>
    </row>
    <row r="15475" spans="3:12">
      <c r="C15475" s="3"/>
      <c r="E15475" s="2"/>
      <c r="H15475" s="40"/>
      <c r="I15475" s="10"/>
      <c r="J15475" s="9"/>
      <c r="K15475" s="53"/>
      <c r="L15475" s="54"/>
    </row>
    <row r="15476" spans="3:12">
      <c r="C15476" s="3"/>
      <c r="E15476" s="2"/>
      <c r="H15476" s="40"/>
      <c r="I15476" s="10"/>
      <c r="J15476" s="9"/>
      <c r="K15476" s="53"/>
      <c r="L15476" s="54"/>
    </row>
    <row r="15477" spans="3:12">
      <c r="C15477" s="3"/>
      <c r="E15477" s="2"/>
      <c r="H15477" s="40"/>
      <c r="I15477" s="10"/>
      <c r="J15477" s="9"/>
      <c r="K15477" s="53"/>
      <c r="L15477" s="54"/>
    </row>
    <row r="15478" spans="3:12">
      <c r="C15478" s="3"/>
      <c r="E15478" s="2"/>
      <c r="H15478" s="40"/>
      <c r="I15478" s="10"/>
      <c r="J15478" s="9"/>
      <c r="K15478" s="53"/>
      <c r="L15478" s="54"/>
    </row>
    <row r="15479" spans="3:12">
      <c r="C15479" s="3"/>
      <c r="E15479" s="2"/>
      <c r="H15479" s="40"/>
      <c r="I15479" s="10"/>
      <c r="J15479" s="9"/>
      <c r="K15479" s="53"/>
      <c r="L15479" s="54"/>
    </row>
    <row r="15480" spans="3:12">
      <c r="C15480" s="3"/>
      <c r="E15480" s="2"/>
      <c r="H15480" s="40"/>
      <c r="I15480" s="10"/>
      <c r="J15480" s="9"/>
      <c r="K15480" s="53"/>
      <c r="L15480" s="54"/>
    </row>
    <row r="15481" spans="3:12">
      <c r="C15481" s="3"/>
      <c r="E15481" s="2"/>
      <c r="H15481" s="40"/>
      <c r="I15481" s="10"/>
      <c r="J15481" s="9"/>
      <c r="K15481" s="53"/>
      <c r="L15481" s="54"/>
    </row>
    <row r="15482" spans="3:12">
      <c r="C15482" s="3"/>
      <c r="E15482" s="2"/>
      <c r="H15482" s="40"/>
      <c r="I15482" s="10"/>
      <c r="J15482" s="9"/>
      <c r="K15482" s="53"/>
      <c r="L15482" s="54"/>
    </row>
    <row r="15483" spans="3:12">
      <c r="C15483" s="3"/>
      <c r="E15483" s="2"/>
      <c r="H15483" s="40"/>
      <c r="I15483" s="10"/>
      <c r="J15483" s="9"/>
      <c r="K15483" s="53"/>
      <c r="L15483" s="54"/>
    </row>
    <row r="15484" spans="3:12">
      <c r="C15484" s="3"/>
      <c r="E15484" s="2"/>
      <c r="H15484" s="40"/>
      <c r="I15484" s="10"/>
      <c r="J15484" s="9"/>
      <c r="K15484" s="53"/>
      <c r="L15484" s="54"/>
    </row>
    <row r="15485" spans="3:12">
      <c r="C15485" s="3"/>
      <c r="E15485" s="2"/>
      <c r="H15485" s="40"/>
      <c r="I15485" s="10"/>
      <c r="J15485" s="9"/>
      <c r="K15485" s="53"/>
      <c r="L15485" s="54"/>
    </row>
    <row r="15486" spans="3:12">
      <c r="C15486" s="3"/>
      <c r="E15486" s="2"/>
      <c r="H15486" s="40"/>
      <c r="I15486" s="10"/>
      <c r="J15486" s="9"/>
      <c r="K15486" s="53"/>
      <c r="L15486" s="54"/>
    </row>
    <row r="15487" spans="3:12">
      <c r="C15487" s="3"/>
      <c r="E15487" s="2"/>
      <c r="H15487" s="40"/>
      <c r="I15487" s="10"/>
      <c r="J15487" s="9"/>
      <c r="K15487" s="53"/>
      <c r="L15487" s="54"/>
    </row>
    <row r="15488" spans="3:12">
      <c r="C15488" s="3"/>
      <c r="E15488" s="2"/>
      <c r="H15488" s="40"/>
      <c r="I15488" s="10"/>
      <c r="J15488" s="9"/>
      <c r="K15488" s="53"/>
      <c r="L15488" s="54"/>
    </row>
    <row r="15489" spans="3:12">
      <c r="C15489" s="3"/>
      <c r="E15489" s="2"/>
      <c r="H15489" s="40"/>
      <c r="I15489" s="10"/>
      <c r="J15489" s="9"/>
      <c r="K15489" s="53"/>
      <c r="L15489" s="54"/>
    </row>
    <row r="15490" spans="3:12">
      <c r="C15490" s="3"/>
      <c r="E15490" s="2"/>
      <c r="H15490" s="40"/>
      <c r="I15490" s="10"/>
      <c r="J15490" s="9"/>
      <c r="K15490" s="53"/>
      <c r="L15490" s="54"/>
    </row>
    <row r="15491" spans="3:12">
      <c r="C15491" s="3"/>
      <c r="E15491" s="2"/>
      <c r="H15491" s="40"/>
      <c r="I15491" s="10"/>
      <c r="J15491" s="9"/>
      <c r="K15491" s="53"/>
      <c r="L15491" s="54"/>
    </row>
    <row r="15492" spans="3:12">
      <c r="C15492" s="3"/>
      <c r="E15492" s="2"/>
      <c r="H15492" s="40"/>
      <c r="I15492" s="10"/>
      <c r="J15492" s="9"/>
      <c r="K15492" s="53"/>
      <c r="L15492" s="54"/>
    </row>
    <row r="15493" spans="3:12">
      <c r="C15493" s="3"/>
      <c r="E15493" s="2"/>
      <c r="H15493" s="40"/>
      <c r="I15493" s="10"/>
      <c r="J15493" s="9"/>
      <c r="K15493" s="53"/>
      <c r="L15493" s="54"/>
    </row>
    <row r="15494" spans="3:12">
      <c r="C15494" s="3"/>
      <c r="E15494" s="2"/>
      <c r="H15494" s="40"/>
      <c r="I15494" s="10"/>
      <c r="J15494" s="9"/>
      <c r="K15494" s="53"/>
      <c r="L15494" s="54"/>
    </row>
    <row r="15495" spans="3:12">
      <c r="C15495" s="3"/>
      <c r="E15495" s="2"/>
      <c r="H15495" s="40"/>
      <c r="I15495" s="10"/>
      <c r="J15495" s="9"/>
      <c r="K15495" s="53"/>
      <c r="L15495" s="54"/>
    </row>
    <row r="15496" spans="3:12">
      <c r="C15496" s="3"/>
      <c r="E15496" s="2"/>
      <c r="H15496" s="40"/>
      <c r="I15496" s="10"/>
      <c r="J15496" s="9"/>
      <c r="K15496" s="53"/>
      <c r="L15496" s="54"/>
    </row>
    <row r="15497" spans="3:12">
      <c r="C15497" s="3"/>
      <c r="E15497" s="2"/>
      <c r="H15497" s="40"/>
      <c r="I15497" s="10"/>
      <c r="J15497" s="9"/>
      <c r="K15497" s="53"/>
      <c r="L15497" s="54"/>
    </row>
    <row r="15498" spans="3:12">
      <c r="C15498" s="3"/>
      <c r="E15498" s="2"/>
      <c r="H15498" s="40"/>
      <c r="I15498" s="10"/>
      <c r="J15498" s="9"/>
      <c r="K15498" s="53"/>
      <c r="L15498" s="54"/>
    </row>
    <row r="15499" spans="3:12">
      <c r="C15499" s="3"/>
      <c r="E15499" s="2"/>
      <c r="H15499" s="40"/>
      <c r="I15499" s="10"/>
      <c r="J15499" s="9"/>
      <c r="K15499" s="53"/>
      <c r="L15499" s="54"/>
    </row>
    <row r="15500" spans="3:12">
      <c r="C15500" s="3"/>
      <c r="E15500" s="2"/>
      <c r="H15500" s="40"/>
      <c r="I15500" s="10"/>
      <c r="J15500" s="9"/>
      <c r="K15500" s="53"/>
      <c r="L15500" s="54"/>
    </row>
    <row r="15501" spans="3:12">
      <c r="C15501" s="3"/>
      <c r="E15501" s="2"/>
      <c r="H15501" s="40"/>
      <c r="I15501" s="10"/>
      <c r="J15501" s="9"/>
      <c r="K15501" s="53"/>
      <c r="L15501" s="54"/>
    </row>
    <row r="15502" spans="3:12">
      <c r="C15502" s="3"/>
      <c r="E15502" s="2"/>
      <c r="H15502" s="40"/>
      <c r="I15502" s="10"/>
      <c r="J15502" s="9"/>
      <c r="K15502" s="53"/>
      <c r="L15502" s="54"/>
    </row>
    <row r="15503" spans="3:12">
      <c r="C15503" s="3"/>
      <c r="E15503" s="2"/>
      <c r="H15503" s="40"/>
      <c r="I15503" s="10"/>
      <c r="J15503" s="9"/>
      <c r="K15503" s="53"/>
      <c r="L15503" s="54"/>
    </row>
    <row r="15504" spans="3:12">
      <c r="C15504" s="3"/>
      <c r="E15504" s="2"/>
      <c r="H15504" s="40"/>
      <c r="I15504" s="10"/>
      <c r="J15504" s="9"/>
      <c r="K15504" s="53"/>
      <c r="L15504" s="54"/>
    </row>
    <row r="15505" spans="3:12">
      <c r="C15505" s="3"/>
      <c r="E15505" s="2"/>
      <c r="H15505" s="40"/>
      <c r="I15505" s="14"/>
      <c r="J15505" s="9"/>
      <c r="K15505" s="53"/>
      <c r="L15505" s="54"/>
    </row>
    <row r="15506" spans="3:12">
      <c r="C15506" s="3"/>
      <c r="E15506" s="2"/>
      <c r="F15506" s="4"/>
      <c r="H15506" s="40"/>
      <c r="I15506" s="14"/>
      <c r="J15506" s="9"/>
      <c r="K15506" s="53"/>
      <c r="L15506" s="54"/>
    </row>
    <row r="15507" spans="3:12">
      <c r="C15507" s="1"/>
      <c r="E15507" s="2"/>
      <c r="H15507" s="10"/>
      <c r="I15507" s="10"/>
      <c r="J15507" s="9"/>
      <c r="K15507" s="53"/>
      <c r="L15507" s="54"/>
    </row>
    <row r="15508" spans="3:12">
      <c r="C15508" s="3"/>
      <c r="E15508" s="2"/>
      <c r="H15508" s="40"/>
      <c r="I15508" s="10"/>
      <c r="J15508" s="9"/>
      <c r="K15508" s="53"/>
      <c r="L15508" s="54"/>
    </row>
    <row r="15509" spans="3:12">
      <c r="C15509" s="3"/>
      <c r="E15509" s="2"/>
      <c r="H15509" s="40"/>
      <c r="I15509" s="10"/>
      <c r="J15509" s="9"/>
      <c r="K15509" s="53"/>
      <c r="L15509" s="54"/>
    </row>
    <row r="15510" spans="3:12">
      <c r="C15510" s="3"/>
      <c r="E15510" s="2"/>
      <c r="H15510" s="40"/>
      <c r="I15510" s="10"/>
      <c r="J15510" s="9"/>
      <c r="K15510" s="53"/>
      <c r="L15510" s="54"/>
    </row>
    <row r="15511" spans="3:12">
      <c r="C15511" s="3"/>
      <c r="E15511" s="2"/>
      <c r="H15511" s="40"/>
      <c r="I15511" s="10"/>
      <c r="J15511" s="9"/>
      <c r="K15511" s="53"/>
      <c r="L15511" s="54"/>
    </row>
    <row r="15512" spans="3:12">
      <c r="C15512" s="3"/>
      <c r="E15512" s="2"/>
      <c r="H15512" s="40"/>
      <c r="I15512" s="10"/>
      <c r="J15512" s="9"/>
      <c r="K15512" s="53"/>
      <c r="L15512" s="54"/>
    </row>
    <row r="15513" spans="3:12">
      <c r="C15513" s="3"/>
      <c r="E15513" s="2"/>
      <c r="H15513" s="40"/>
      <c r="I15513" s="10"/>
      <c r="J15513" s="9"/>
      <c r="K15513" s="53"/>
      <c r="L15513" s="54"/>
    </row>
    <row r="15514" spans="3:12">
      <c r="C15514" s="3"/>
      <c r="E15514" s="2"/>
      <c r="H15514" s="40"/>
      <c r="I15514" s="10"/>
      <c r="J15514" s="9"/>
      <c r="K15514" s="53"/>
      <c r="L15514" s="54"/>
    </row>
    <row r="15515" spans="3:12">
      <c r="C15515" s="3"/>
      <c r="E15515" s="2"/>
      <c r="H15515" s="40"/>
      <c r="I15515" s="10"/>
      <c r="J15515" s="9"/>
      <c r="K15515" s="53"/>
      <c r="L15515" s="54"/>
    </row>
    <row r="15516" spans="3:12">
      <c r="C15516" s="3"/>
      <c r="E15516" s="2"/>
      <c r="H15516" s="40"/>
      <c r="I15516" s="10"/>
      <c r="J15516" s="9"/>
      <c r="K15516" s="53"/>
      <c r="L15516" s="54"/>
    </row>
    <row r="15517" spans="3:12">
      <c r="C15517" s="3"/>
      <c r="E15517" s="2"/>
      <c r="H15517" s="40"/>
      <c r="I15517" s="10"/>
      <c r="J15517" s="9"/>
      <c r="K15517" s="53"/>
      <c r="L15517" s="54"/>
    </row>
    <row r="15518" spans="3:12">
      <c r="C15518" s="3"/>
      <c r="E15518" s="2"/>
      <c r="H15518" s="40"/>
      <c r="I15518" s="10"/>
      <c r="J15518" s="9"/>
      <c r="K15518" s="53"/>
      <c r="L15518" s="54"/>
    </row>
    <row r="15519" spans="3:12">
      <c r="C15519" s="3"/>
      <c r="E15519" s="2"/>
      <c r="H15519" s="40"/>
      <c r="I15519" s="10"/>
      <c r="J15519" s="9"/>
      <c r="K15519" s="53"/>
      <c r="L15519" s="54"/>
    </row>
    <row r="15520" spans="3:12">
      <c r="C15520" s="3"/>
      <c r="E15520" s="2"/>
      <c r="H15520" s="40"/>
      <c r="I15520" s="10"/>
      <c r="J15520" s="9"/>
      <c r="K15520" s="53"/>
      <c r="L15520" s="54"/>
    </row>
    <row r="15521" spans="3:12">
      <c r="C15521" s="3"/>
      <c r="E15521" s="2"/>
      <c r="H15521" s="40"/>
      <c r="I15521" s="10"/>
      <c r="J15521" s="9"/>
      <c r="K15521" s="53"/>
      <c r="L15521" s="54"/>
    </row>
    <row r="15522" spans="3:12">
      <c r="C15522" s="3"/>
      <c r="E15522" s="2"/>
      <c r="H15522" s="40"/>
      <c r="I15522" s="10"/>
      <c r="J15522" s="9"/>
      <c r="K15522" s="53"/>
      <c r="L15522" s="54"/>
    </row>
    <row r="15523" spans="3:12">
      <c r="C15523" s="3"/>
      <c r="E15523" s="2"/>
      <c r="H15523" s="40"/>
      <c r="I15523" s="10"/>
      <c r="J15523" s="9"/>
      <c r="K15523" s="53"/>
      <c r="L15523" s="54"/>
    </row>
    <row r="15524" spans="3:12">
      <c r="C15524" s="3"/>
      <c r="E15524" s="2"/>
      <c r="H15524" s="40"/>
      <c r="I15524" s="10"/>
      <c r="J15524" s="9"/>
      <c r="K15524" s="53"/>
      <c r="L15524" s="54"/>
    </row>
    <row r="15525" spans="3:12">
      <c r="C15525" s="3"/>
      <c r="E15525" s="2"/>
      <c r="H15525" s="40"/>
      <c r="I15525" s="10"/>
      <c r="J15525" s="9"/>
      <c r="K15525" s="53"/>
      <c r="L15525" s="54"/>
    </row>
    <row r="15526" spans="3:12">
      <c r="C15526" s="3"/>
      <c r="E15526" s="2"/>
      <c r="H15526" s="40"/>
      <c r="I15526" s="10"/>
      <c r="J15526" s="9"/>
      <c r="K15526" s="53"/>
      <c r="L15526" s="54"/>
    </row>
    <row r="15527" spans="3:12">
      <c r="C15527" s="3"/>
      <c r="E15527" s="2"/>
      <c r="H15527" s="40"/>
      <c r="I15527" s="10"/>
      <c r="J15527" s="9"/>
      <c r="K15527" s="53"/>
      <c r="L15527" s="54"/>
    </row>
    <row r="15528" spans="3:12">
      <c r="C15528" s="3"/>
      <c r="E15528" s="2"/>
      <c r="H15528" s="40"/>
      <c r="I15528" s="10"/>
      <c r="J15528" s="9"/>
      <c r="K15528" s="53"/>
      <c r="L15528" s="54"/>
    </row>
    <row r="15529" spans="3:12">
      <c r="C15529" s="3"/>
      <c r="E15529" s="2"/>
      <c r="H15529" s="40"/>
      <c r="I15529" s="10"/>
      <c r="J15529" s="9"/>
      <c r="K15529" s="53"/>
      <c r="L15529" s="54"/>
    </row>
    <row r="15530" spans="3:12">
      <c r="C15530" s="3"/>
      <c r="E15530" s="2"/>
      <c r="H15530" s="40"/>
      <c r="I15530" s="10"/>
      <c r="J15530" s="9"/>
      <c r="K15530" s="53"/>
      <c r="L15530" s="54"/>
    </row>
    <row r="15531" spans="3:12">
      <c r="C15531" s="3"/>
      <c r="E15531" s="2"/>
      <c r="H15531" s="40"/>
      <c r="I15531" s="10"/>
      <c r="J15531" s="9"/>
      <c r="K15531" s="53"/>
      <c r="L15531" s="54"/>
    </row>
    <row r="15532" spans="3:12">
      <c r="C15532" s="3"/>
      <c r="E15532" s="2"/>
      <c r="H15532" s="40"/>
      <c r="I15532" s="10"/>
      <c r="J15532" s="9"/>
      <c r="K15532" s="53"/>
      <c r="L15532" s="54"/>
    </row>
    <row r="15533" spans="3:12">
      <c r="C15533" s="3"/>
      <c r="E15533" s="2"/>
      <c r="H15533" s="40"/>
      <c r="I15533" s="10"/>
      <c r="J15533" s="9"/>
      <c r="K15533" s="53"/>
      <c r="L15533" s="54"/>
    </row>
    <row r="15534" spans="3:12">
      <c r="C15534" s="3"/>
      <c r="E15534" s="2"/>
      <c r="H15534" s="40"/>
      <c r="I15534" s="10"/>
      <c r="J15534" s="9"/>
      <c r="K15534" s="53"/>
      <c r="L15534" s="54"/>
    </row>
    <row r="15535" spans="3:12">
      <c r="C15535" s="3"/>
      <c r="E15535" s="2"/>
      <c r="H15535" s="40"/>
      <c r="I15535" s="10"/>
      <c r="J15535" s="9"/>
      <c r="K15535" s="53"/>
      <c r="L15535" s="54"/>
    </row>
    <row r="15536" spans="3:12">
      <c r="C15536" s="3"/>
      <c r="E15536" s="2"/>
      <c r="H15536" s="40"/>
      <c r="I15536" s="10"/>
      <c r="J15536" s="9"/>
      <c r="K15536" s="53"/>
      <c r="L15536" s="54"/>
    </row>
    <row r="15537" spans="3:12">
      <c r="C15537" s="3"/>
      <c r="E15537" s="2"/>
      <c r="H15537" s="40"/>
      <c r="I15537" s="10"/>
      <c r="J15537" s="9"/>
      <c r="K15537" s="53"/>
      <c r="L15537" s="54"/>
    </row>
    <row r="15538" spans="3:12">
      <c r="C15538" s="3"/>
      <c r="E15538" s="2"/>
      <c r="H15538" s="40"/>
      <c r="I15538" s="10"/>
      <c r="J15538" s="9"/>
      <c r="K15538" s="53"/>
      <c r="L15538" s="54"/>
    </row>
    <row r="15539" spans="3:12">
      <c r="C15539" s="3"/>
      <c r="E15539" s="2"/>
      <c r="H15539" s="40"/>
      <c r="I15539" s="10"/>
      <c r="J15539" s="9"/>
      <c r="K15539" s="53"/>
      <c r="L15539" s="54"/>
    </row>
    <row r="15540" spans="3:12">
      <c r="C15540" s="3"/>
      <c r="E15540" s="2"/>
      <c r="H15540" s="40"/>
      <c r="I15540" s="10"/>
      <c r="J15540" s="9"/>
      <c r="K15540" s="53"/>
      <c r="L15540" s="54"/>
    </row>
    <row r="15541" spans="3:12">
      <c r="C15541" s="3"/>
      <c r="E15541" s="2"/>
      <c r="H15541" s="40"/>
      <c r="I15541" s="10"/>
      <c r="J15541" s="9"/>
      <c r="K15541" s="53"/>
      <c r="L15541" s="54"/>
    </row>
    <row r="15542" spans="3:12">
      <c r="C15542" s="3"/>
      <c r="E15542" s="2"/>
      <c r="H15542" s="40"/>
      <c r="I15542" s="10"/>
      <c r="J15542" s="9"/>
      <c r="K15542" s="53"/>
      <c r="L15542" s="54"/>
    </row>
    <row r="15543" spans="3:12">
      <c r="C15543" s="3"/>
      <c r="E15543" s="2"/>
      <c r="H15543" s="40"/>
      <c r="I15543" s="10"/>
      <c r="J15543" s="9"/>
      <c r="K15543" s="53"/>
      <c r="L15543" s="54"/>
    </row>
    <row r="15544" spans="3:12">
      <c r="C15544" s="3"/>
      <c r="E15544" s="2"/>
      <c r="H15544" s="40"/>
      <c r="I15544" s="10"/>
      <c r="J15544" s="9"/>
      <c r="K15544" s="53"/>
      <c r="L15544" s="54"/>
    </row>
    <row r="15545" spans="3:12">
      <c r="C15545" s="3"/>
      <c r="E15545" s="2"/>
      <c r="H15545" s="40"/>
      <c r="I15545" s="10"/>
      <c r="J15545" s="9"/>
      <c r="K15545" s="53"/>
      <c r="L15545" s="54"/>
    </row>
    <row r="15546" spans="3:12">
      <c r="C15546" s="3"/>
      <c r="E15546" s="2"/>
      <c r="H15546" s="40"/>
      <c r="I15546" s="10"/>
      <c r="J15546" s="9"/>
      <c r="K15546" s="53"/>
      <c r="L15546" s="54"/>
    </row>
    <row r="15547" spans="3:12">
      <c r="C15547" s="3"/>
      <c r="E15547" s="2"/>
      <c r="H15547" s="40"/>
      <c r="I15547" s="10"/>
      <c r="J15547" s="9"/>
      <c r="K15547" s="53"/>
      <c r="L15547" s="54"/>
    </row>
    <row r="15548" spans="3:12">
      <c r="C15548" s="3"/>
      <c r="E15548" s="2"/>
      <c r="H15548" s="40"/>
      <c r="I15548" s="10"/>
      <c r="J15548" s="9"/>
      <c r="K15548" s="53"/>
      <c r="L15548" s="54"/>
    </row>
    <row r="15549" spans="3:12">
      <c r="C15549" s="3"/>
      <c r="E15549" s="2"/>
      <c r="H15549" s="40"/>
      <c r="I15549" s="10"/>
      <c r="J15549" s="9"/>
      <c r="K15549" s="53"/>
      <c r="L15549" s="54"/>
    </row>
    <row r="15550" spans="3:12">
      <c r="C15550" s="3"/>
      <c r="E15550" s="2"/>
      <c r="H15550" s="40"/>
      <c r="I15550" s="10"/>
      <c r="J15550" s="9"/>
      <c r="K15550" s="53"/>
      <c r="L15550" s="54"/>
    </row>
    <row r="15551" spans="3:12">
      <c r="C15551" s="3"/>
      <c r="E15551" s="2"/>
      <c r="H15551" s="40"/>
      <c r="I15551" s="10"/>
      <c r="J15551" s="9"/>
      <c r="K15551" s="53"/>
      <c r="L15551" s="54"/>
    </row>
    <row r="15552" spans="3:12">
      <c r="C15552" s="3"/>
      <c r="E15552" s="2"/>
      <c r="H15552" s="40"/>
      <c r="I15552" s="10"/>
      <c r="J15552" s="9"/>
      <c r="K15552" s="53"/>
      <c r="L15552" s="54"/>
    </row>
    <row r="15553" spans="3:12">
      <c r="C15553" s="3"/>
      <c r="E15553" s="2"/>
      <c r="H15553" s="40"/>
      <c r="I15553" s="10"/>
      <c r="J15553" s="9"/>
      <c r="K15553" s="53"/>
      <c r="L15553" s="54"/>
    </row>
    <row r="15554" spans="3:12">
      <c r="C15554" s="3"/>
      <c r="E15554" s="2"/>
      <c r="H15554" s="40"/>
      <c r="I15554" s="10"/>
      <c r="J15554" s="9"/>
      <c r="K15554" s="53"/>
      <c r="L15554" s="54"/>
    </row>
    <row r="15555" spans="3:12">
      <c r="C15555" s="3"/>
      <c r="E15555" s="2"/>
      <c r="H15555" s="40"/>
      <c r="I15555" s="10"/>
      <c r="J15555" s="9"/>
      <c r="K15555" s="53"/>
      <c r="L15555" s="54"/>
    </row>
    <row r="15556" spans="3:12">
      <c r="C15556" s="3"/>
      <c r="E15556" s="2"/>
      <c r="H15556" s="40"/>
      <c r="I15556" s="10"/>
      <c r="J15556" s="9"/>
      <c r="K15556" s="53"/>
      <c r="L15556" s="54"/>
    </row>
    <row r="15557" spans="3:12">
      <c r="C15557" s="3"/>
      <c r="E15557" s="2"/>
      <c r="H15557" s="40"/>
      <c r="I15557" s="10"/>
      <c r="J15557" s="9"/>
      <c r="K15557" s="53"/>
      <c r="L15557" s="54"/>
    </row>
    <row r="15558" spans="3:12">
      <c r="C15558" s="3"/>
      <c r="E15558" s="2"/>
      <c r="H15558" s="40"/>
      <c r="I15558" s="10"/>
      <c r="J15558" s="9"/>
      <c r="K15558" s="53"/>
      <c r="L15558" s="54"/>
    </row>
    <row r="15559" spans="3:12">
      <c r="C15559" s="3"/>
      <c r="E15559" s="2"/>
      <c r="H15559" s="40"/>
      <c r="I15559" s="10"/>
      <c r="J15559" s="9"/>
      <c r="K15559" s="53"/>
      <c r="L15559" s="54"/>
    </row>
    <row r="15560" spans="3:12">
      <c r="C15560" s="3"/>
      <c r="E15560" s="2"/>
      <c r="H15560" s="40"/>
      <c r="I15560" s="10"/>
      <c r="J15560" s="9"/>
      <c r="K15560" s="53"/>
      <c r="L15560" s="54"/>
    </row>
    <row r="15561" spans="3:12">
      <c r="C15561" s="3"/>
      <c r="E15561" s="2"/>
      <c r="H15561" s="40"/>
      <c r="I15561" s="10"/>
      <c r="J15561" s="9"/>
      <c r="K15561" s="53"/>
      <c r="L15561" s="54"/>
    </row>
    <row r="15562" spans="3:12">
      <c r="C15562" s="3"/>
      <c r="E15562" s="2"/>
      <c r="H15562" s="40"/>
      <c r="I15562" s="10"/>
      <c r="J15562" s="9"/>
      <c r="K15562" s="53"/>
      <c r="L15562" s="54"/>
    </row>
    <row r="15563" spans="3:12">
      <c r="C15563" s="3"/>
      <c r="E15563" s="2"/>
      <c r="H15563" s="40"/>
      <c r="I15563" s="10"/>
      <c r="J15563" s="9"/>
      <c r="K15563" s="53"/>
      <c r="L15563" s="54"/>
    </row>
    <row r="15564" spans="3:12">
      <c r="C15564" s="3"/>
      <c r="E15564" s="2"/>
      <c r="H15564" s="40"/>
      <c r="I15564" s="10"/>
      <c r="J15564" s="9"/>
      <c r="K15564" s="53"/>
      <c r="L15564" s="54"/>
    </row>
    <row r="15565" spans="3:12">
      <c r="C15565" s="3"/>
      <c r="E15565" s="2"/>
      <c r="H15565" s="40"/>
      <c r="I15565" s="10"/>
      <c r="J15565" s="9"/>
      <c r="K15565" s="53"/>
      <c r="L15565" s="54"/>
    </row>
    <row r="15566" spans="3:12">
      <c r="C15566" s="3"/>
      <c r="E15566" s="2"/>
      <c r="H15566" s="40"/>
      <c r="I15566" s="10"/>
      <c r="J15566" s="9"/>
      <c r="K15566" s="53"/>
      <c r="L15566" s="54"/>
    </row>
    <row r="15567" spans="3:12">
      <c r="C15567" s="3"/>
      <c r="E15567" s="2"/>
      <c r="H15567" s="40"/>
      <c r="I15567" s="10"/>
      <c r="J15567" s="9"/>
      <c r="K15567" s="53"/>
      <c r="L15567" s="54"/>
    </row>
    <row r="15568" spans="3:12">
      <c r="C15568" s="3"/>
      <c r="E15568" s="2"/>
      <c r="H15568" s="40"/>
      <c r="I15568" s="10"/>
      <c r="J15568" s="9"/>
      <c r="K15568" s="53"/>
      <c r="L15568" s="54"/>
    </row>
    <row r="15569" spans="3:12">
      <c r="C15569" s="3"/>
      <c r="E15569" s="2"/>
      <c r="H15569" s="40"/>
      <c r="I15569" s="10"/>
      <c r="J15569" s="9"/>
      <c r="K15569" s="53"/>
      <c r="L15569" s="54"/>
    </row>
    <row r="15570" spans="3:12">
      <c r="C15570" s="3"/>
      <c r="E15570" s="2"/>
      <c r="H15570" s="40"/>
      <c r="I15570" s="10"/>
      <c r="J15570" s="9"/>
      <c r="K15570" s="53"/>
      <c r="L15570" s="54"/>
    </row>
    <row r="15571" spans="3:12">
      <c r="C15571" s="3"/>
      <c r="E15571" s="2"/>
      <c r="H15571" s="40"/>
      <c r="I15571" s="10"/>
      <c r="J15571" s="9"/>
      <c r="K15571" s="53"/>
      <c r="L15571" s="54"/>
    </row>
    <row r="15572" spans="3:12">
      <c r="C15572" s="3"/>
      <c r="E15572" s="2"/>
      <c r="H15572" s="40"/>
      <c r="I15572" s="10"/>
      <c r="J15572" s="9"/>
      <c r="K15572" s="53"/>
      <c r="L15572" s="54"/>
    </row>
    <row r="15573" spans="3:12">
      <c r="C15573" s="3"/>
      <c r="E15573" s="2"/>
      <c r="H15573" s="40"/>
      <c r="I15573" s="10"/>
      <c r="J15573" s="9"/>
      <c r="K15573" s="53"/>
      <c r="L15573" s="54"/>
    </row>
    <row r="15574" spans="3:12">
      <c r="C15574" s="3"/>
      <c r="E15574" s="2"/>
      <c r="H15574" s="40"/>
      <c r="I15574" s="10"/>
      <c r="J15574" s="9"/>
      <c r="K15574" s="53"/>
      <c r="L15574" s="54"/>
    </row>
    <row r="15575" spans="3:12">
      <c r="C15575" s="3"/>
      <c r="E15575" s="2"/>
      <c r="H15575" s="40"/>
      <c r="I15575" s="10"/>
      <c r="J15575" s="9"/>
      <c r="K15575" s="53"/>
      <c r="L15575" s="54"/>
    </row>
    <row r="15576" spans="3:12">
      <c r="C15576" s="3"/>
      <c r="E15576" s="2"/>
      <c r="H15576" s="40"/>
      <c r="I15576" s="10"/>
      <c r="J15576" s="9"/>
      <c r="K15576" s="53"/>
      <c r="L15576" s="54"/>
    </row>
    <row r="15577" spans="3:12">
      <c r="C15577" s="3"/>
      <c r="E15577" s="2"/>
      <c r="H15577" s="40"/>
      <c r="I15577" s="10"/>
      <c r="J15577" s="9"/>
      <c r="K15577" s="53"/>
      <c r="L15577" s="54"/>
    </row>
    <row r="15578" spans="3:12">
      <c r="C15578" s="3"/>
      <c r="E15578" s="2"/>
      <c r="H15578" s="40"/>
      <c r="I15578" s="10"/>
      <c r="J15578" s="9"/>
      <c r="K15578" s="53"/>
      <c r="L15578" s="54"/>
    </row>
    <row r="15579" spans="3:12">
      <c r="C15579" s="3"/>
      <c r="E15579" s="2"/>
      <c r="H15579" s="40"/>
      <c r="I15579" s="10"/>
      <c r="J15579" s="9"/>
      <c r="K15579" s="53"/>
      <c r="L15579" s="54"/>
    </row>
    <row r="15580" spans="3:12">
      <c r="C15580" s="3"/>
      <c r="E15580" s="2"/>
      <c r="H15580" s="40"/>
      <c r="I15580" s="10"/>
      <c r="J15580" s="9"/>
      <c r="K15580" s="53"/>
      <c r="L15580" s="54"/>
    </row>
    <row r="15581" spans="3:12">
      <c r="C15581" s="3"/>
      <c r="E15581" s="2"/>
      <c r="H15581" s="40"/>
      <c r="I15581" s="10"/>
      <c r="J15581" s="9"/>
      <c r="K15581" s="53"/>
      <c r="L15581" s="54"/>
    </row>
    <row r="15582" spans="3:12">
      <c r="C15582" s="3"/>
      <c r="E15582" s="2"/>
      <c r="H15582" s="40"/>
      <c r="I15582" s="10"/>
      <c r="J15582" s="9"/>
      <c r="K15582" s="53"/>
      <c r="L15582" s="54"/>
    </row>
    <row r="15583" spans="3:12">
      <c r="C15583" s="3"/>
      <c r="E15583" s="2"/>
      <c r="H15583" s="40"/>
      <c r="I15583" s="10"/>
      <c r="J15583" s="9"/>
      <c r="K15583" s="53"/>
      <c r="L15583" s="54"/>
    </row>
    <row r="15584" spans="3:12">
      <c r="C15584" s="3"/>
      <c r="E15584" s="2"/>
      <c r="H15584" s="40"/>
      <c r="I15584" s="10"/>
      <c r="J15584" s="9"/>
      <c r="K15584" s="53"/>
      <c r="L15584" s="54"/>
    </row>
    <row r="15585" spans="3:12">
      <c r="C15585" s="3"/>
      <c r="E15585" s="2"/>
      <c r="H15585" s="40"/>
      <c r="I15585" s="10"/>
      <c r="J15585" s="9"/>
      <c r="K15585" s="53"/>
      <c r="L15585" s="54"/>
    </row>
    <row r="15586" spans="3:12">
      <c r="C15586" s="3"/>
      <c r="E15586" s="2"/>
      <c r="H15586" s="40"/>
      <c r="I15586" s="10"/>
      <c r="J15586" s="9"/>
      <c r="K15586" s="53"/>
      <c r="L15586" s="54"/>
    </row>
    <row r="15587" spans="3:12">
      <c r="C15587" s="3"/>
      <c r="E15587" s="2"/>
      <c r="H15587" s="40"/>
      <c r="I15587" s="10"/>
      <c r="J15587" s="9"/>
      <c r="K15587" s="53"/>
      <c r="L15587" s="54"/>
    </row>
    <row r="15588" spans="3:12">
      <c r="C15588" s="3"/>
      <c r="E15588" s="2"/>
      <c r="H15588" s="40"/>
      <c r="I15588" s="10"/>
      <c r="J15588" s="9"/>
      <c r="K15588" s="53"/>
      <c r="L15588" s="54"/>
    </row>
    <row r="15589" spans="3:12">
      <c r="C15589" s="3"/>
      <c r="E15589" s="2"/>
      <c r="H15589" s="40"/>
      <c r="I15589" s="10"/>
      <c r="J15589" s="9"/>
      <c r="K15589" s="53"/>
      <c r="L15589" s="54"/>
    </row>
    <row r="15590" spans="3:12">
      <c r="C15590" s="3"/>
      <c r="E15590" s="2"/>
      <c r="H15590" s="40"/>
      <c r="I15590" s="10"/>
      <c r="J15590" s="9"/>
      <c r="K15590" s="53"/>
      <c r="L15590" s="54"/>
    </row>
    <row r="15591" spans="3:12">
      <c r="C15591" s="3"/>
      <c r="E15591" s="2"/>
      <c r="H15591" s="40"/>
      <c r="I15591" s="10"/>
      <c r="J15591" s="9"/>
      <c r="K15591" s="53"/>
      <c r="L15591" s="54"/>
    </row>
    <row r="15592" spans="3:12">
      <c r="C15592" s="3"/>
      <c r="E15592" s="2"/>
      <c r="H15592" s="40"/>
      <c r="I15592" s="10"/>
      <c r="J15592" s="9"/>
      <c r="K15592" s="53"/>
      <c r="L15592" s="54"/>
    </row>
    <row r="15593" spans="3:12">
      <c r="C15593" s="3"/>
      <c r="E15593" s="2"/>
      <c r="H15593" s="40"/>
      <c r="I15593" s="10"/>
      <c r="J15593" s="9"/>
      <c r="K15593" s="53"/>
      <c r="L15593" s="54"/>
    </row>
    <row r="15594" spans="3:12">
      <c r="C15594" s="3"/>
      <c r="E15594" s="2"/>
      <c r="H15594" s="40"/>
      <c r="I15594" s="10"/>
      <c r="J15594" s="9"/>
      <c r="K15594" s="53"/>
      <c r="L15594" s="54"/>
    </row>
    <row r="15595" spans="3:12">
      <c r="C15595" s="3"/>
      <c r="E15595" s="2"/>
      <c r="H15595" s="40"/>
      <c r="I15595" s="10"/>
      <c r="J15595" s="9"/>
      <c r="K15595" s="53"/>
      <c r="L15595" s="54"/>
    </row>
    <row r="15596" spans="3:12">
      <c r="C15596" s="3"/>
      <c r="E15596" s="2"/>
      <c r="H15596" s="40"/>
      <c r="I15596" s="10"/>
      <c r="J15596" s="9"/>
      <c r="K15596" s="53"/>
      <c r="L15596" s="54"/>
    </row>
    <row r="15597" spans="3:12">
      <c r="C15597" s="3"/>
      <c r="E15597" s="2"/>
      <c r="H15597" s="40"/>
      <c r="I15597" s="10"/>
      <c r="J15597" s="9"/>
      <c r="K15597" s="53"/>
      <c r="L15597" s="54"/>
    </row>
    <row r="15598" spans="3:12">
      <c r="C15598" s="3"/>
      <c r="E15598" s="2"/>
      <c r="H15598" s="40"/>
      <c r="I15598" s="10"/>
      <c r="J15598" s="9"/>
      <c r="K15598" s="53"/>
      <c r="L15598" s="54"/>
    </row>
    <row r="15599" spans="3:12">
      <c r="C15599" s="3"/>
      <c r="E15599" s="2"/>
      <c r="H15599" s="40"/>
      <c r="I15599" s="10"/>
      <c r="J15599" s="9"/>
      <c r="K15599" s="53"/>
      <c r="L15599" s="54"/>
    </row>
    <row r="15600" spans="3:12">
      <c r="C15600" s="3"/>
      <c r="E15600" s="2"/>
      <c r="H15600" s="40"/>
      <c r="I15600" s="10"/>
      <c r="J15600" s="9"/>
      <c r="K15600" s="53"/>
      <c r="L15600" s="54"/>
    </row>
    <row r="15601" spans="3:12">
      <c r="C15601" s="3"/>
      <c r="E15601" s="2"/>
      <c r="H15601" s="40"/>
      <c r="I15601" s="10"/>
      <c r="J15601" s="9"/>
      <c r="K15601" s="53"/>
      <c r="L15601" s="54"/>
    </row>
    <row r="15602" spans="3:12">
      <c r="C15602" s="3"/>
      <c r="E15602" s="2"/>
      <c r="H15602" s="40"/>
      <c r="I15602" s="10"/>
      <c r="J15602" s="9"/>
      <c r="K15602" s="53"/>
      <c r="L15602" s="54"/>
    </row>
    <row r="15603" spans="3:12">
      <c r="C15603" s="3"/>
      <c r="E15603" s="2"/>
      <c r="H15603" s="40"/>
      <c r="I15603" s="10"/>
      <c r="J15603" s="9"/>
      <c r="K15603" s="53"/>
      <c r="L15603" s="54"/>
    </row>
    <row r="15604" spans="3:12">
      <c r="C15604" s="3"/>
      <c r="E15604" s="2"/>
      <c r="H15604" s="40"/>
      <c r="I15604" s="10"/>
      <c r="J15604" s="9"/>
      <c r="K15604" s="53"/>
      <c r="L15604" s="54"/>
    </row>
    <row r="15605" spans="3:12">
      <c r="C15605" s="3"/>
      <c r="E15605" s="2"/>
      <c r="H15605" s="40"/>
      <c r="I15605" s="10"/>
      <c r="J15605" s="9"/>
      <c r="K15605" s="53"/>
      <c r="L15605" s="54"/>
    </row>
    <row r="15606" spans="3:12">
      <c r="C15606" s="3"/>
      <c r="E15606" s="2"/>
      <c r="H15606" s="40"/>
      <c r="I15606" s="10"/>
      <c r="J15606" s="9"/>
      <c r="K15606" s="53"/>
      <c r="L15606" s="54"/>
    </row>
    <row r="15607" spans="3:12">
      <c r="C15607" s="3"/>
      <c r="E15607" s="2"/>
      <c r="H15607" s="40"/>
      <c r="I15607" s="10"/>
      <c r="J15607" s="9"/>
      <c r="K15607" s="53"/>
      <c r="L15607" s="54"/>
    </row>
    <row r="15608" spans="3:12">
      <c r="C15608" s="3"/>
      <c r="E15608" s="2"/>
      <c r="H15608" s="40"/>
      <c r="I15608" s="10"/>
      <c r="J15608" s="9"/>
      <c r="K15608" s="53"/>
      <c r="L15608" s="54"/>
    </row>
    <row r="15609" spans="3:12">
      <c r="C15609" s="3"/>
      <c r="E15609" s="2"/>
      <c r="H15609" s="40"/>
      <c r="I15609" s="10"/>
      <c r="J15609" s="9"/>
      <c r="K15609" s="53"/>
      <c r="L15609" s="54"/>
    </row>
    <row r="15610" spans="3:12">
      <c r="C15610" s="3"/>
      <c r="E15610" s="2"/>
      <c r="H15610" s="40"/>
      <c r="I15610" s="10"/>
      <c r="J15610" s="9"/>
      <c r="K15610" s="53"/>
      <c r="L15610" s="54"/>
    </row>
    <row r="15611" spans="3:12">
      <c r="C15611" s="3"/>
      <c r="E15611" s="2"/>
      <c r="H15611" s="40"/>
      <c r="I15611" s="10"/>
      <c r="J15611" s="9"/>
      <c r="K15611" s="53"/>
      <c r="L15611" s="54"/>
    </row>
    <row r="15612" spans="3:12">
      <c r="C15612" s="3"/>
      <c r="E15612" s="2"/>
      <c r="H15612" s="40"/>
      <c r="I15612" s="10"/>
      <c r="J15612" s="9"/>
      <c r="K15612" s="53"/>
      <c r="L15612" s="54"/>
    </row>
    <row r="15613" spans="3:12">
      <c r="C15613" s="3"/>
      <c r="E15613" s="2"/>
      <c r="H15613" s="40"/>
      <c r="I15613" s="10"/>
      <c r="J15613" s="9"/>
      <c r="K15613" s="53"/>
      <c r="L15613" s="54"/>
    </row>
    <row r="15614" spans="3:12">
      <c r="C15614" s="3"/>
      <c r="E15614" s="2"/>
      <c r="H15614" s="40"/>
      <c r="I15614" s="10"/>
      <c r="J15614" s="9"/>
      <c r="K15614" s="53"/>
      <c r="L15614" s="54"/>
    </row>
    <row r="15615" spans="3:12">
      <c r="C15615" s="3"/>
      <c r="E15615" s="2"/>
      <c r="H15615" s="40"/>
      <c r="I15615" s="10"/>
      <c r="J15615" s="9"/>
      <c r="K15615" s="53"/>
      <c r="L15615" s="54"/>
    </row>
    <row r="15616" spans="3:12">
      <c r="C15616" s="3"/>
      <c r="E15616" s="2"/>
      <c r="H15616" s="40"/>
      <c r="I15616" s="10"/>
      <c r="J15616" s="9"/>
      <c r="K15616" s="53"/>
      <c r="L15616" s="54"/>
    </row>
    <row r="15617" spans="3:12">
      <c r="C15617" s="3"/>
      <c r="E15617" s="2"/>
      <c r="H15617" s="40"/>
      <c r="I15617" s="10"/>
      <c r="J15617" s="9"/>
      <c r="K15617" s="53"/>
      <c r="L15617" s="54"/>
    </row>
    <row r="15618" spans="3:12">
      <c r="C15618" s="3"/>
      <c r="E15618" s="2"/>
      <c r="H15618" s="40"/>
      <c r="I15618" s="10"/>
      <c r="J15618" s="9"/>
      <c r="K15618" s="53"/>
      <c r="L15618" s="54"/>
    </row>
    <row r="15619" spans="3:12">
      <c r="C15619" s="3"/>
      <c r="E15619" s="2"/>
      <c r="H15619" s="40"/>
      <c r="I15619" s="10"/>
      <c r="J15619" s="9"/>
      <c r="K15619" s="53"/>
      <c r="L15619" s="54"/>
    </row>
    <row r="15620" spans="3:12">
      <c r="C15620" s="3"/>
      <c r="E15620" s="2"/>
      <c r="H15620" s="40"/>
      <c r="I15620" s="10"/>
      <c r="J15620" s="9"/>
      <c r="K15620" s="53"/>
      <c r="L15620" s="54"/>
    </row>
    <row r="15621" spans="3:12">
      <c r="C15621" s="3"/>
      <c r="E15621" s="2"/>
      <c r="H15621" s="40"/>
      <c r="I15621" s="10"/>
      <c r="J15621" s="9"/>
      <c r="K15621" s="53"/>
      <c r="L15621" s="54"/>
    </row>
    <row r="15622" spans="3:12">
      <c r="C15622" s="3"/>
      <c r="E15622" s="2"/>
      <c r="H15622" s="40"/>
      <c r="I15622" s="10"/>
      <c r="J15622" s="9"/>
      <c r="K15622" s="53"/>
      <c r="L15622" s="54"/>
    </row>
    <row r="15623" spans="3:12">
      <c r="C15623" s="3"/>
      <c r="E15623" s="2"/>
      <c r="H15623" s="40"/>
      <c r="I15623" s="10"/>
      <c r="J15623" s="9"/>
      <c r="K15623" s="53"/>
      <c r="L15623" s="54"/>
    </row>
    <row r="15624" spans="3:12">
      <c r="C15624" s="3"/>
      <c r="E15624" s="2"/>
      <c r="H15624" s="40"/>
      <c r="I15624" s="10"/>
      <c r="J15624" s="9"/>
      <c r="K15624" s="53"/>
      <c r="L15624" s="54"/>
    </row>
    <row r="15625" spans="3:12">
      <c r="C15625" s="3"/>
      <c r="E15625" s="2"/>
      <c r="H15625" s="40"/>
      <c r="I15625" s="10"/>
      <c r="J15625" s="9"/>
      <c r="K15625" s="53"/>
      <c r="L15625" s="54"/>
    </row>
    <row r="15626" spans="3:12">
      <c r="C15626" s="3"/>
      <c r="E15626" s="2"/>
      <c r="H15626" s="40"/>
      <c r="I15626" s="10"/>
      <c r="J15626" s="9"/>
      <c r="K15626" s="53"/>
      <c r="L15626" s="54"/>
    </row>
    <row r="15627" spans="3:12">
      <c r="C15627" s="3"/>
      <c r="E15627" s="2"/>
      <c r="H15627" s="40"/>
      <c r="I15627" s="10"/>
      <c r="J15627" s="9"/>
      <c r="K15627" s="53"/>
      <c r="L15627" s="54"/>
    </row>
    <row r="15628" spans="3:12">
      <c r="C15628" s="3"/>
      <c r="E15628" s="2"/>
      <c r="H15628" s="40"/>
      <c r="I15628" s="10"/>
      <c r="J15628" s="9"/>
      <c r="K15628" s="53"/>
      <c r="L15628" s="54"/>
    </row>
    <row r="15629" spans="3:12">
      <c r="C15629" s="3"/>
      <c r="E15629" s="2"/>
      <c r="H15629" s="40"/>
      <c r="I15629" s="10"/>
      <c r="J15629" s="9"/>
      <c r="K15629" s="53"/>
      <c r="L15629" s="54"/>
    </row>
    <row r="15630" spans="3:12">
      <c r="C15630" s="3"/>
      <c r="E15630" s="2"/>
      <c r="H15630" s="40"/>
      <c r="I15630" s="10"/>
      <c r="J15630" s="9"/>
      <c r="K15630" s="53"/>
      <c r="L15630" s="54"/>
    </row>
    <row r="15631" spans="3:12">
      <c r="C15631" s="3"/>
      <c r="E15631" s="2"/>
      <c r="H15631" s="40"/>
      <c r="I15631" s="10"/>
      <c r="J15631" s="9"/>
      <c r="K15631" s="53"/>
      <c r="L15631" s="54"/>
    </row>
    <row r="15632" spans="3:12">
      <c r="C15632" s="3"/>
      <c r="E15632" s="2"/>
      <c r="H15632" s="40"/>
      <c r="I15632" s="10"/>
      <c r="J15632" s="9"/>
      <c r="K15632" s="53"/>
      <c r="L15632" s="54"/>
    </row>
    <row r="15633" spans="3:12">
      <c r="C15633" s="3"/>
      <c r="E15633" s="2"/>
      <c r="H15633" s="40"/>
      <c r="I15633" s="10"/>
      <c r="J15633" s="9"/>
      <c r="K15633" s="53"/>
      <c r="L15633" s="54"/>
    </row>
    <row r="15634" spans="3:12">
      <c r="C15634" s="3"/>
      <c r="E15634" s="2"/>
      <c r="H15634" s="40"/>
      <c r="I15634" s="10"/>
      <c r="J15634" s="9"/>
      <c r="K15634" s="53"/>
      <c r="L15634" s="54"/>
    </row>
    <row r="15635" spans="3:12">
      <c r="C15635" s="3"/>
      <c r="E15635" s="2"/>
      <c r="H15635" s="40"/>
      <c r="I15635" s="10"/>
      <c r="J15635" s="9"/>
      <c r="K15635" s="53"/>
      <c r="L15635" s="54"/>
    </row>
    <row r="15636" spans="3:12">
      <c r="C15636" s="3"/>
      <c r="E15636" s="2"/>
      <c r="H15636" s="40"/>
      <c r="I15636" s="10"/>
      <c r="J15636" s="9"/>
      <c r="K15636" s="53"/>
      <c r="L15636" s="54"/>
    </row>
    <row r="15637" spans="3:12">
      <c r="C15637" s="3"/>
      <c r="E15637" s="2"/>
      <c r="H15637" s="40"/>
      <c r="I15637" s="10"/>
      <c r="J15637" s="9"/>
      <c r="K15637" s="53"/>
      <c r="L15637" s="54"/>
    </row>
    <row r="15638" spans="3:12">
      <c r="C15638" s="3"/>
      <c r="E15638" s="2"/>
      <c r="H15638" s="40"/>
      <c r="I15638" s="10"/>
      <c r="J15638" s="9"/>
      <c r="K15638" s="53"/>
      <c r="L15638" s="54"/>
    </row>
    <row r="15639" spans="3:12">
      <c r="C15639" s="3"/>
      <c r="E15639" s="2"/>
      <c r="H15639" s="40"/>
      <c r="I15639" s="10"/>
      <c r="J15639" s="9"/>
      <c r="K15639" s="53"/>
      <c r="L15639" s="54"/>
    </row>
    <row r="15640" spans="3:12">
      <c r="C15640" s="3"/>
      <c r="E15640" s="2"/>
      <c r="H15640" s="40"/>
      <c r="I15640" s="10"/>
      <c r="J15640" s="9"/>
      <c r="K15640" s="53"/>
      <c r="L15640" s="54"/>
    </row>
    <row r="15641" spans="3:12">
      <c r="C15641" s="3"/>
      <c r="E15641" s="2"/>
      <c r="H15641" s="40"/>
      <c r="I15641" s="10"/>
      <c r="J15641" s="9"/>
      <c r="K15641" s="53"/>
      <c r="L15641" s="54"/>
    </row>
    <row r="15642" spans="3:12">
      <c r="C15642" s="3"/>
      <c r="E15642" s="2"/>
      <c r="G15642" s="8"/>
      <c r="H15642" s="40"/>
      <c r="I15642" s="10"/>
      <c r="J15642" s="9"/>
      <c r="K15642" s="53"/>
      <c r="L15642" s="54"/>
    </row>
    <row r="15643" spans="3:12">
      <c r="C15643" s="3"/>
      <c r="E15643" s="2"/>
      <c r="H15643" s="40"/>
      <c r="I15643" s="10"/>
      <c r="J15643" s="9"/>
      <c r="K15643" s="53"/>
      <c r="L15643" s="54"/>
    </row>
    <row r="15644" spans="3:12">
      <c r="C15644" s="3"/>
      <c r="E15644" s="2"/>
      <c r="H15644" s="40"/>
      <c r="I15644" s="10"/>
      <c r="J15644" s="9"/>
      <c r="K15644" s="53"/>
      <c r="L15644" s="54"/>
    </row>
    <row r="15645" spans="3:12">
      <c r="C15645" s="3"/>
      <c r="E15645" s="2"/>
      <c r="H15645" s="40"/>
      <c r="I15645" s="10"/>
      <c r="J15645" s="9"/>
      <c r="K15645" s="53"/>
      <c r="L15645" s="54"/>
    </row>
    <row r="15646" spans="3:12">
      <c r="C15646" s="3"/>
      <c r="E15646" s="2"/>
      <c r="H15646" s="40"/>
      <c r="I15646" s="10"/>
      <c r="J15646" s="9"/>
      <c r="K15646" s="53"/>
      <c r="L15646" s="54"/>
    </row>
    <row r="15647" spans="3:12">
      <c r="C15647" s="3"/>
      <c r="E15647" s="2"/>
      <c r="H15647" s="40"/>
      <c r="I15647" s="10"/>
      <c r="J15647" s="9"/>
      <c r="K15647" s="53"/>
      <c r="L15647" s="54"/>
    </row>
    <row r="15648" spans="3:12">
      <c r="C15648" s="3"/>
      <c r="E15648" s="2"/>
      <c r="H15648" s="40"/>
      <c r="I15648" s="10"/>
      <c r="J15648" s="9"/>
      <c r="K15648" s="53"/>
      <c r="L15648" s="54"/>
    </row>
    <row r="15649" spans="3:12">
      <c r="C15649" s="3"/>
      <c r="E15649" s="2"/>
      <c r="H15649" s="40"/>
      <c r="I15649" s="10"/>
      <c r="J15649" s="9"/>
      <c r="K15649" s="53"/>
      <c r="L15649" s="54"/>
    </row>
    <row r="15650" spans="3:12">
      <c r="C15650" s="3"/>
      <c r="E15650" s="2"/>
      <c r="H15650" s="40"/>
      <c r="I15650" s="10"/>
      <c r="J15650" s="9"/>
      <c r="K15650" s="53"/>
      <c r="L15650" s="54"/>
    </row>
    <row r="15651" spans="3:12">
      <c r="C15651" s="3"/>
      <c r="E15651" s="2"/>
      <c r="H15651" s="40"/>
      <c r="I15651" s="10"/>
      <c r="J15651" s="9"/>
      <c r="K15651" s="53"/>
      <c r="L15651" s="54"/>
    </row>
    <row r="15652" spans="3:12">
      <c r="C15652" s="3"/>
      <c r="E15652" s="2"/>
      <c r="H15652" s="40"/>
      <c r="I15652" s="10"/>
      <c r="J15652" s="9"/>
      <c r="K15652" s="53"/>
      <c r="L15652" s="54"/>
    </row>
    <row r="15653" spans="3:12">
      <c r="C15653" s="3"/>
      <c r="E15653" s="2"/>
      <c r="H15653" s="40"/>
      <c r="I15653" s="10"/>
      <c r="J15653" s="9"/>
      <c r="K15653" s="53"/>
      <c r="L15653" s="54"/>
    </row>
    <row r="15654" spans="3:12">
      <c r="C15654" s="3"/>
      <c r="E15654" s="2"/>
      <c r="H15654" s="40"/>
      <c r="I15654" s="10"/>
      <c r="J15654" s="9"/>
      <c r="K15654" s="53"/>
      <c r="L15654" s="54"/>
    </row>
    <row r="15655" spans="3:12">
      <c r="C15655" s="3"/>
      <c r="E15655" s="2"/>
      <c r="H15655" s="40"/>
      <c r="I15655" s="10"/>
      <c r="J15655" s="9"/>
      <c r="K15655" s="53"/>
      <c r="L15655" s="54"/>
    </row>
    <row r="15656" spans="3:12">
      <c r="C15656" s="3"/>
      <c r="E15656" s="2"/>
      <c r="H15656" s="40"/>
      <c r="I15656" s="10"/>
      <c r="J15656" s="9"/>
      <c r="K15656" s="53"/>
      <c r="L15656" s="54"/>
    </row>
    <row r="15657" spans="3:12">
      <c r="C15657" s="3"/>
      <c r="E15657" s="2"/>
      <c r="H15657" s="40"/>
      <c r="I15657" s="10"/>
      <c r="J15657" s="9"/>
      <c r="K15657" s="53"/>
      <c r="L15657" s="54"/>
    </row>
    <row r="15658" spans="3:12">
      <c r="C15658" s="3"/>
      <c r="E15658" s="2"/>
      <c r="H15658" s="40"/>
      <c r="I15658" s="10"/>
      <c r="J15658" s="9"/>
      <c r="K15658" s="53"/>
      <c r="L15658" s="54"/>
    </row>
    <row r="15659" spans="3:12">
      <c r="C15659" s="3"/>
      <c r="E15659" s="2"/>
      <c r="H15659" s="40"/>
      <c r="I15659" s="10"/>
      <c r="J15659" s="9"/>
      <c r="K15659" s="53"/>
      <c r="L15659" s="54"/>
    </row>
    <row r="15660" spans="3:12">
      <c r="C15660" s="3"/>
      <c r="E15660" s="2"/>
      <c r="H15660" s="40"/>
      <c r="I15660" s="10"/>
      <c r="J15660" s="9"/>
      <c r="K15660" s="53"/>
      <c r="L15660" s="54"/>
    </row>
    <row r="15661" spans="3:12">
      <c r="C15661" s="3"/>
      <c r="E15661" s="2"/>
      <c r="H15661" s="40"/>
      <c r="I15661" s="10"/>
      <c r="J15661" s="9"/>
      <c r="K15661" s="53"/>
      <c r="L15661" s="54"/>
    </row>
    <row r="15662" spans="3:12">
      <c r="C15662" s="3"/>
      <c r="E15662" s="2"/>
      <c r="H15662" s="40"/>
      <c r="I15662" s="10"/>
      <c r="J15662" s="9"/>
      <c r="K15662" s="53"/>
      <c r="L15662" s="54"/>
    </row>
    <row r="15663" spans="3:12">
      <c r="C15663" s="3"/>
      <c r="E15663" s="2"/>
      <c r="H15663" s="40"/>
      <c r="I15663" s="10"/>
      <c r="J15663" s="9"/>
      <c r="K15663" s="53"/>
      <c r="L15663" s="54"/>
    </row>
    <row r="15664" spans="3:12">
      <c r="C15664" s="3"/>
      <c r="E15664" s="2"/>
      <c r="H15664" s="40"/>
      <c r="I15664" s="10"/>
      <c r="J15664" s="9"/>
      <c r="K15664" s="53"/>
      <c r="L15664" s="54"/>
    </row>
    <row r="15665" spans="3:12">
      <c r="C15665" s="3"/>
      <c r="E15665" s="2"/>
      <c r="H15665" s="40"/>
      <c r="I15665" s="10"/>
      <c r="J15665" s="9"/>
      <c r="K15665" s="53"/>
      <c r="L15665" s="54"/>
    </row>
    <row r="15666" spans="3:12">
      <c r="C15666" s="3"/>
      <c r="E15666" s="2"/>
      <c r="H15666" s="40"/>
      <c r="I15666" s="10"/>
      <c r="J15666" s="9"/>
      <c r="K15666" s="53"/>
      <c r="L15666" s="54"/>
    </row>
    <row r="15667" spans="3:12">
      <c r="C15667" s="3"/>
      <c r="E15667" s="2"/>
      <c r="H15667" s="40"/>
      <c r="I15667" s="10"/>
      <c r="J15667" s="9"/>
      <c r="K15667" s="53"/>
      <c r="L15667" s="54"/>
    </row>
    <row r="15668" spans="3:12">
      <c r="C15668" s="3"/>
      <c r="E15668" s="2"/>
      <c r="H15668" s="40"/>
      <c r="I15668" s="10"/>
      <c r="J15668" s="9"/>
      <c r="K15668" s="53"/>
      <c r="L15668" s="54"/>
    </row>
    <row r="15669" spans="3:12">
      <c r="C15669" s="3"/>
      <c r="E15669" s="2"/>
      <c r="H15669" s="40"/>
      <c r="I15669" s="10"/>
      <c r="J15669" s="9"/>
      <c r="K15669" s="53"/>
      <c r="L15669" s="54"/>
    </row>
    <row r="15670" spans="3:12">
      <c r="C15670" s="3"/>
      <c r="E15670" s="2"/>
      <c r="H15670" s="40"/>
      <c r="I15670" s="10"/>
      <c r="J15670" s="9"/>
      <c r="K15670" s="53"/>
      <c r="L15670" s="54"/>
    </row>
    <row r="15671" spans="3:12">
      <c r="C15671" s="3"/>
      <c r="E15671" s="2"/>
      <c r="H15671" s="40"/>
      <c r="I15671" s="10"/>
      <c r="J15671" s="9"/>
      <c r="K15671" s="53"/>
      <c r="L15671" s="54"/>
    </row>
    <row r="15672" spans="3:12">
      <c r="C15672" s="3"/>
      <c r="E15672" s="2"/>
      <c r="H15672" s="40"/>
      <c r="I15672" s="10"/>
      <c r="J15672" s="9"/>
      <c r="K15672" s="53"/>
      <c r="L15672" s="54"/>
    </row>
    <row r="15673" spans="3:12">
      <c r="C15673" s="3"/>
      <c r="E15673" s="2"/>
      <c r="H15673" s="40"/>
      <c r="I15673" s="10"/>
      <c r="J15673" s="9"/>
      <c r="K15673" s="53"/>
      <c r="L15673" s="54"/>
    </row>
    <row r="15674" spans="3:12">
      <c r="C15674" s="3"/>
      <c r="E15674" s="2"/>
      <c r="H15674" s="40"/>
      <c r="I15674" s="10"/>
      <c r="J15674" s="9"/>
      <c r="K15674" s="53"/>
      <c r="L15674" s="54"/>
    </row>
    <row r="15675" spans="3:12">
      <c r="C15675" s="3"/>
      <c r="E15675" s="2"/>
      <c r="H15675" s="40"/>
      <c r="I15675" s="10"/>
      <c r="J15675" s="9"/>
      <c r="K15675" s="53"/>
      <c r="L15675" s="54"/>
    </row>
    <row r="15676" spans="3:12">
      <c r="C15676" s="3"/>
      <c r="E15676" s="2"/>
      <c r="H15676" s="40"/>
      <c r="I15676" s="10"/>
      <c r="J15676" s="9"/>
      <c r="K15676" s="53"/>
      <c r="L15676" s="54"/>
    </row>
    <row r="15677" spans="3:12">
      <c r="C15677" s="3"/>
      <c r="E15677" s="2"/>
      <c r="H15677" s="40"/>
      <c r="I15677" s="10"/>
      <c r="J15677" s="9"/>
      <c r="K15677" s="53"/>
      <c r="L15677" s="54"/>
    </row>
    <row r="15678" spans="3:12">
      <c r="C15678" s="3"/>
      <c r="E15678" s="2"/>
      <c r="H15678" s="40"/>
      <c r="I15678" s="10"/>
      <c r="J15678" s="9"/>
      <c r="K15678" s="53"/>
      <c r="L15678" s="54"/>
    </row>
    <row r="15679" spans="3:12">
      <c r="C15679" s="3"/>
      <c r="E15679" s="2"/>
      <c r="H15679" s="40"/>
      <c r="I15679" s="10"/>
      <c r="J15679" s="9"/>
      <c r="K15679" s="53"/>
      <c r="L15679" s="54"/>
    </row>
    <row r="15680" spans="3:12">
      <c r="C15680" s="3"/>
      <c r="E15680" s="2"/>
      <c r="H15680" s="40"/>
      <c r="I15680" s="10"/>
      <c r="J15680" s="9"/>
      <c r="K15680" s="53"/>
      <c r="L15680" s="54"/>
    </row>
    <row r="15681" spans="3:12">
      <c r="C15681" s="3"/>
      <c r="E15681" s="2"/>
      <c r="H15681" s="40"/>
      <c r="I15681" s="10"/>
      <c r="J15681" s="9"/>
      <c r="K15681" s="53"/>
      <c r="L15681" s="54"/>
    </row>
    <row r="15682" spans="3:12">
      <c r="C15682" s="3"/>
      <c r="E15682" s="2"/>
      <c r="H15682" s="40"/>
      <c r="I15682" s="10"/>
      <c r="J15682" s="9"/>
      <c r="K15682" s="53"/>
      <c r="L15682" s="54"/>
    </row>
    <row r="15683" spans="3:12">
      <c r="C15683" s="3"/>
      <c r="E15683" s="2"/>
      <c r="H15683" s="40"/>
      <c r="I15683" s="10"/>
      <c r="J15683" s="9"/>
      <c r="K15683" s="53"/>
      <c r="L15683" s="54"/>
    </row>
    <row r="15684" spans="3:12">
      <c r="C15684" s="3"/>
      <c r="E15684" s="2"/>
      <c r="H15684" s="40"/>
      <c r="I15684" s="10"/>
      <c r="J15684" s="9"/>
      <c r="K15684" s="53"/>
      <c r="L15684" s="54"/>
    </row>
    <row r="15685" spans="3:12">
      <c r="C15685" s="3"/>
      <c r="E15685" s="2"/>
      <c r="H15685" s="40"/>
      <c r="I15685" s="10"/>
      <c r="J15685" s="9"/>
      <c r="K15685" s="53"/>
      <c r="L15685" s="54"/>
    </row>
    <row r="15686" spans="3:12">
      <c r="C15686" s="3"/>
      <c r="E15686" s="2"/>
      <c r="H15686" s="40"/>
      <c r="I15686" s="10"/>
      <c r="J15686" s="9"/>
      <c r="K15686" s="53"/>
      <c r="L15686" s="54"/>
    </row>
    <row r="15687" spans="3:12">
      <c r="C15687" s="3"/>
      <c r="E15687" s="2"/>
      <c r="H15687" s="40"/>
      <c r="I15687" s="10"/>
      <c r="J15687" s="9"/>
      <c r="K15687" s="53"/>
      <c r="L15687" s="54"/>
    </row>
    <row r="15688" spans="3:12">
      <c r="C15688" s="3"/>
      <c r="E15688" s="2"/>
      <c r="H15688" s="40"/>
      <c r="I15688" s="10"/>
      <c r="J15688" s="9"/>
      <c r="K15688" s="53"/>
      <c r="L15688" s="54"/>
    </row>
    <row r="15689" spans="3:12">
      <c r="C15689" s="3"/>
      <c r="E15689" s="2"/>
      <c r="H15689" s="40"/>
      <c r="I15689" s="10"/>
      <c r="J15689" s="9"/>
      <c r="K15689" s="53"/>
      <c r="L15689" s="54"/>
    </row>
    <row r="15690" spans="3:12">
      <c r="C15690" s="3"/>
      <c r="E15690" s="2"/>
      <c r="H15690" s="40"/>
      <c r="I15690" s="10"/>
      <c r="J15690" s="9"/>
      <c r="K15690" s="53"/>
      <c r="L15690" s="54"/>
    </row>
    <row r="15691" spans="3:12">
      <c r="C15691" s="3"/>
      <c r="E15691" s="2"/>
      <c r="H15691" s="40"/>
      <c r="I15691" s="10"/>
      <c r="J15691" s="9"/>
      <c r="K15691" s="53"/>
      <c r="L15691" s="54"/>
    </row>
    <row r="15692" spans="3:12">
      <c r="C15692" s="3"/>
      <c r="E15692" s="2"/>
      <c r="H15692" s="40"/>
      <c r="I15692" s="10"/>
      <c r="J15692" s="9"/>
      <c r="K15692" s="53"/>
      <c r="L15692" s="54"/>
    </row>
    <row r="15693" spans="3:12">
      <c r="C15693" s="3"/>
      <c r="E15693" s="2"/>
      <c r="H15693" s="40"/>
      <c r="I15693" s="10"/>
      <c r="J15693" s="9"/>
      <c r="K15693" s="53"/>
      <c r="L15693" s="54"/>
    </row>
    <row r="15694" spans="3:12">
      <c r="C15694" s="3"/>
      <c r="E15694" s="2"/>
      <c r="H15694" s="40"/>
      <c r="I15694" s="10"/>
      <c r="J15694" s="9"/>
      <c r="K15694" s="53"/>
      <c r="L15694" s="54"/>
    </row>
    <row r="15695" spans="3:12">
      <c r="C15695" s="3"/>
      <c r="E15695" s="2"/>
      <c r="H15695" s="40"/>
      <c r="I15695" s="10"/>
      <c r="J15695" s="9"/>
      <c r="K15695" s="53"/>
      <c r="L15695" s="54"/>
    </row>
    <row r="15696" spans="3:12">
      <c r="C15696" s="3"/>
      <c r="E15696" s="2"/>
      <c r="H15696" s="40"/>
      <c r="I15696" s="10"/>
      <c r="J15696" s="9"/>
      <c r="K15696" s="53"/>
      <c r="L15696" s="54"/>
    </row>
    <row r="15697" spans="3:12">
      <c r="C15697" s="3"/>
      <c r="E15697" s="2"/>
      <c r="H15697" s="40"/>
      <c r="I15697" s="10"/>
      <c r="J15697" s="9"/>
      <c r="K15697" s="53"/>
      <c r="L15697" s="54"/>
    </row>
    <row r="15698" spans="3:12">
      <c r="C15698" s="3"/>
      <c r="E15698" s="2"/>
      <c r="H15698" s="40"/>
      <c r="I15698" s="10"/>
      <c r="J15698" s="9"/>
      <c r="K15698" s="53"/>
      <c r="L15698" s="54"/>
    </row>
    <row r="15699" spans="3:12">
      <c r="C15699" s="3"/>
      <c r="E15699" s="2"/>
      <c r="H15699" s="40"/>
      <c r="I15699" s="10"/>
      <c r="J15699" s="9"/>
      <c r="K15699" s="53"/>
      <c r="L15699" s="54"/>
    </row>
    <row r="15700" spans="3:12">
      <c r="C15700" s="3"/>
      <c r="E15700" s="2"/>
      <c r="H15700" s="40"/>
      <c r="I15700" s="10"/>
      <c r="J15700" s="9"/>
      <c r="K15700" s="53"/>
      <c r="L15700" s="54"/>
    </row>
    <row r="15701" spans="3:12">
      <c r="C15701" s="3"/>
      <c r="E15701" s="2"/>
      <c r="H15701" s="40"/>
      <c r="I15701" s="10"/>
      <c r="J15701" s="9"/>
      <c r="K15701" s="53"/>
      <c r="L15701" s="54"/>
    </row>
    <row r="15702" spans="3:12">
      <c r="C15702" s="3"/>
      <c r="E15702" s="2"/>
      <c r="H15702" s="40"/>
      <c r="I15702" s="10"/>
      <c r="J15702" s="9"/>
      <c r="K15702" s="53"/>
      <c r="L15702" s="54"/>
    </row>
    <row r="15703" spans="3:12">
      <c r="C15703" s="3"/>
      <c r="E15703" s="2"/>
      <c r="H15703" s="40"/>
      <c r="I15703" s="10"/>
      <c r="J15703" s="9"/>
      <c r="K15703" s="53"/>
      <c r="L15703" s="54"/>
    </row>
    <row r="15704" spans="3:12">
      <c r="C15704" s="3"/>
      <c r="E15704" s="2"/>
      <c r="H15704" s="40"/>
      <c r="I15704" s="10"/>
      <c r="J15704" s="9"/>
      <c r="K15704" s="53"/>
      <c r="L15704" s="54"/>
    </row>
    <row r="15705" spans="3:12">
      <c r="C15705" s="3"/>
      <c r="E15705" s="2"/>
      <c r="H15705" s="40"/>
      <c r="I15705" s="10"/>
      <c r="J15705" s="9"/>
      <c r="K15705" s="53"/>
      <c r="L15705" s="54"/>
    </row>
    <row r="15706" spans="3:12">
      <c r="C15706" s="3"/>
      <c r="E15706" s="2"/>
      <c r="H15706" s="40"/>
      <c r="I15706" s="10"/>
      <c r="J15706" s="9"/>
      <c r="K15706" s="53"/>
      <c r="L15706" s="54"/>
    </row>
    <row r="15707" spans="3:12">
      <c r="C15707" s="3"/>
      <c r="E15707" s="2"/>
      <c r="H15707" s="40"/>
      <c r="I15707" s="10"/>
      <c r="J15707" s="9"/>
      <c r="K15707" s="53"/>
      <c r="L15707" s="54"/>
    </row>
    <row r="15708" spans="3:12">
      <c r="C15708" s="3"/>
      <c r="E15708" s="2"/>
      <c r="H15708" s="40"/>
      <c r="I15708" s="10"/>
      <c r="J15708" s="9"/>
      <c r="K15708" s="53"/>
      <c r="L15708" s="54"/>
    </row>
    <row r="15709" spans="3:12">
      <c r="C15709" s="3"/>
      <c r="E15709" s="2"/>
      <c r="H15709" s="40"/>
      <c r="I15709" s="10"/>
      <c r="J15709" s="9"/>
      <c r="K15709" s="53"/>
      <c r="L15709" s="54"/>
    </row>
    <row r="15710" spans="3:12">
      <c r="C15710" s="3"/>
      <c r="E15710" s="2"/>
      <c r="H15710" s="40"/>
      <c r="I15710" s="10"/>
      <c r="J15710" s="9"/>
      <c r="K15710" s="53"/>
      <c r="L15710" s="54"/>
    </row>
    <row r="15711" spans="3:12">
      <c r="C15711" s="3"/>
      <c r="E15711" s="2"/>
      <c r="H15711" s="40"/>
      <c r="I15711" s="10"/>
      <c r="J15711" s="9"/>
      <c r="K15711" s="53"/>
      <c r="L15711" s="54"/>
    </row>
    <row r="15712" spans="3:12">
      <c r="C15712" s="3"/>
      <c r="E15712" s="2"/>
      <c r="H15712" s="40"/>
      <c r="I15712" s="10"/>
      <c r="J15712" s="9"/>
      <c r="K15712" s="53"/>
      <c r="L15712" s="54"/>
    </row>
    <row r="15713" spans="3:12">
      <c r="C15713" s="3"/>
      <c r="E15713" s="2"/>
      <c r="H15713" s="40"/>
      <c r="I15713" s="10"/>
      <c r="J15713" s="9"/>
      <c r="K15713" s="53"/>
      <c r="L15713" s="54"/>
    </row>
    <row r="15714" spans="3:12">
      <c r="C15714" s="3"/>
      <c r="E15714" s="2"/>
      <c r="H15714" s="40"/>
      <c r="I15714" s="10"/>
      <c r="J15714" s="9"/>
      <c r="K15714" s="53"/>
      <c r="L15714" s="54"/>
    </row>
    <row r="15715" spans="3:12">
      <c r="C15715" s="3"/>
      <c r="E15715" s="2"/>
      <c r="H15715" s="40"/>
      <c r="I15715" s="10"/>
      <c r="J15715" s="9"/>
      <c r="K15715" s="53"/>
      <c r="L15715" s="54"/>
    </row>
    <row r="15716" spans="3:12">
      <c r="C15716" s="3"/>
      <c r="E15716" s="2"/>
      <c r="H15716" s="40"/>
      <c r="I15716" s="10"/>
      <c r="J15716" s="9"/>
      <c r="K15716" s="53"/>
      <c r="L15716" s="54"/>
    </row>
    <row r="15717" spans="3:12">
      <c r="C15717" s="3"/>
      <c r="E15717" s="2"/>
      <c r="H15717" s="40"/>
      <c r="I15717" s="10"/>
      <c r="J15717" s="9"/>
      <c r="K15717" s="53"/>
      <c r="L15717" s="54"/>
    </row>
    <row r="15718" spans="3:12">
      <c r="C15718" s="3"/>
      <c r="E15718" s="2"/>
      <c r="H15718" s="40"/>
      <c r="I15718" s="10"/>
      <c r="J15718" s="9"/>
      <c r="K15718" s="53"/>
      <c r="L15718" s="54"/>
    </row>
    <row r="15719" spans="3:12">
      <c r="C15719" s="3"/>
      <c r="E15719" s="2"/>
      <c r="H15719" s="40"/>
      <c r="I15719" s="10"/>
      <c r="J15719" s="9"/>
      <c r="K15719" s="53"/>
      <c r="L15719" s="54"/>
    </row>
    <row r="15720" spans="3:12">
      <c r="C15720" s="3"/>
      <c r="E15720" s="2"/>
      <c r="H15720" s="40"/>
      <c r="I15720" s="10"/>
      <c r="J15720" s="9"/>
      <c r="K15720" s="53"/>
      <c r="L15720" s="54"/>
    </row>
    <row r="15721" spans="3:12">
      <c r="C15721" s="3"/>
      <c r="E15721" s="2"/>
      <c r="H15721" s="40"/>
      <c r="I15721" s="10"/>
      <c r="J15721" s="9"/>
      <c r="K15721" s="53"/>
      <c r="L15721" s="54"/>
    </row>
    <row r="15722" spans="3:12">
      <c r="C15722" s="3"/>
      <c r="E15722" s="2"/>
      <c r="H15722" s="40"/>
      <c r="I15722" s="10"/>
      <c r="J15722" s="9"/>
      <c r="K15722" s="53"/>
      <c r="L15722" s="54"/>
    </row>
    <row r="15723" spans="3:12">
      <c r="C15723" s="3"/>
      <c r="E15723" s="2"/>
      <c r="H15723" s="40"/>
      <c r="I15723" s="10"/>
      <c r="J15723" s="9"/>
      <c r="K15723" s="53"/>
      <c r="L15723" s="54"/>
    </row>
    <row r="15724" spans="3:12">
      <c r="C15724" s="3"/>
      <c r="E15724" s="2"/>
      <c r="H15724" s="40"/>
      <c r="I15724" s="10"/>
      <c r="J15724" s="9"/>
      <c r="K15724" s="53"/>
      <c r="L15724" s="54"/>
    </row>
    <row r="15725" spans="3:12">
      <c r="C15725" s="3"/>
      <c r="E15725" s="2"/>
      <c r="H15725" s="40"/>
      <c r="I15725" s="10"/>
      <c r="J15725" s="9"/>
      <c r="K15725" s="53"/>
      <c r="L15725" s="54"/>
    </row>
    <row r="15726" spans="3:12">
      <c r="C15726" s="3"/>
      <c r="E15726" s="2"/>
      <c r="H15726" s="40"/>
      <c r="I15726" s="10"/>
      <c r="J15726" s="9"/>
      <c r="K15726" s="53"/>
      <c r="L15726" s="54"/>
    </row>
    <row r="15727" spans="3:12">
      <c r="C15727" s="3"/>
      <c r="E15727" s="2"/>
      <c r="H15727" s="40"/>
      <c r="I15727" s="10"/>
      <c r="J15727" s="9"/>
      <c r="K15727" s="53"/>
      <c r="L15727" s="54"/>
    </row>
    <row r="15728" spans="3:12">
      <c r="C15728" s="3"/>
      <c r="E15728" s="2"/>
      <c r="H15728" s="40"/>
      <c r="I15728" s="10"/>
      <c r="J15728" s="9"/>
      <c r="K15728" s="53"/>
      <c r="L15728" s="54"/>
    </row>
    <row r="15729" spans="3:12">
      <c r="C15729" s="3"/>
      <c r="E15729" s="2"/>
      <c r="H15729" s="40"/>
      <c r="I15729" s="10"/>
      <c r="J15729" s="9"/>
      <c r="K15729" s="53"/>
      <c r="L15729" s="54"/>
    </row>
    <row r="15730" spans="3:12">
      <c r="C15730" s="3"/>
      <c r="E15730" s="2"/>
      <c r="H15730" s="40"/>
      <c r="I15730" s="10"/>
      <c r="J15730" s="9"/>
      <c r="K15730" s="53"/>
      <c r="L15730" s="54"/>
    </row>
    <row r="15731" spans="3:12">
      <c r="C15731" s="3"/>
      <c r="E15731" s="2"/>
      <c r="H15731" s="40"/>
      <c r="I15731" s="10"/>
      <c r="J15731" s="9"/>
      <c r="K15731" s="53"/>
      <c r="L15731" s="54"/>
    </row>
    <row r="15732" spans="3:12">
      <c r="C15732" s="3"/>
      <c r="E15732" s="2"/>
      <c r="H15732" s="40"/>
      <c r="I15732" s="10"/>
      <c r="J15732" s="9"/>
      <c r="K15732" s="53"/>
      <c r="L15732" s="54"/>
    </row>
    <row r="15733" spans="3:12">
      <c r="C15733" s="3"/>
      <c r="E15733" s="2"/>
      <c r="H15733" s="40"/>
      <c r="I15733" s="10"/>
      <c r="J15733" s="9"/>
      <c r="K15733" s="53"/>
      <c r="L15733" s="54"/>
    </row>
    <row r="15734" spans="3:12">
      <c r="C15734" s="3"/>
      <c r="E15734" s="2"/>
      <c r="H15734" s="40"/>
      <c r="I15734" s="10"/>
      <c r="J15734" s="9"/>
      <c r="K15734" s="53"/>
      <c r="L15734" s="54"/>
    </row>
    <row r="15735" spans="3:12">
      <c r="C15735" s="3"/>
      <c r="E15735" s="2"/>
      <c r="H15735" s="40"/>
      <c r="I15735" s="10"/>
      <c r="J15735" s="9"/>
      <c r="K15735" s="53"/>
      <c r="L15735" s="54"/>
    </row>
    <row r="15736" spans="3:12">
      <c r="C15736" s="3"/>
      <c r="E15736" s="2"/>
      <c r="H15736" s="40"/>
      <c r="I15736" s="10"/>
      <c r="J15736" s="9"/>
      <c r="K15736" s="53"/>
      <c r="L15736" s="54"/>
    </row>
    <row r="15737" spans="3:12">
      <c r="C15737" s="3"/>
      <c r="E15737" s="2"/>
      <c r="H15737" s="40"/>
      <c r="I15737" s="10"/>
      <c r="J15737" s="9"/>
      <c r="K15737" s="53"/>
      <c r="L15737" s="54"/>
    </row>
    <row r="15738" spans="3:12">
      <c r="C15738" s="3"/>
      <c r="E15738" s="2"/>
      <c r="H15738" s="40"/>
      <c r="I15738" s="10"/>
      <c r="J15738" s="9"/>
      <c r="K15738" s="53"/>
      <c r="L15738" s="54"/>
    </row>
    <row r="15739" spans="3:12">
      <c r="C15739" s="3"/>
      <c r="E15739" s="2"/>
      <c r="H15739" s="40"/>
      <c r="I15739" s="10"/>
      <c r="J15739" s="9"/>
      <c r="K15739" s="53"/>
      <c r="L15739" s="54"/>
    </row>
    <row r="15740" spans="3:12">
      <c r="C15740" s="3"/>
      <c r="E15740" s="2"/>
      <c r="H15740" s="40"/>
      <c r="I15740" s="10"/>
      <c r="J15740" s="9"/>
      <c r="K15740" s="53"/>
      <c r="L15740" s="54"/>
    </row>
    <row r="15741" spans="3:12">
      <c r="C15741" s="3"/>
      <c r="E15741" s="2"/>
      <c r="H15741" s="40"/>
      <c r="I15741" s="10"/>
      <c r="J15741" s="9"/>
      <c r="K15741" s="53"/>
      <c r="L15741" s="54"/>
    </row>
    <row r="15742" spans="3:12">
      <c r="C15742" s="3"/>
      <c r="E15742" s="2"/>
      <c r="H15742" s="40"/>
      <c r="I15742" s="10"/>
      <c r="J15742" s="9"/>
      <c r="K15742" s="53"/>
      <c r="L15742" s="54"/>
    </row>
    <row r="15743" spans="3:12">
      <c r="C15743" s="3"/>
      <c r="E15743" s="2"/>
      <c r="H15743" s="40"/>
      <c r="I15743" s="10"/>
      <c r="J15743" s="9"/>
      <c r="K15743" s="53"/>
      <c r="L15743" s="54"/>
    </row>
    <row r="15744" spans="3:12">
      <c r="C15744" s="3"/>
      <c r="E15744" s="2"/>
      <c r="H15744" s="40"/>
      <c r="I15744" s="10"/>
      <c r="J15744" s="9"/>
      <c r="K15744" s="53"/>
      <c r="L15744" s="54"/>
    </row>
    <row r="15745" spans="3:12">
      <c r="C15745" s="3"/>
      <c r="E15745" s="2"/>
      <c r="H15745" s="40"/>
      <c r="I15745" s="10"/>
      <c r="J15745" s="9"/>
      <c r="K15745" s="53"/>
      <c r="L15745" s="54"/>
    </row>
    <row r="15746" spans="3:12">
      <c r="C15746" s="3"/>
      <c r="E15746" s="2"/>
      <c r="H15746" s="40"/>
      <c r="I15746" s="10"/>
      <c r="J15746" s="9"/>
      <c r="K15746" s="53"/>
      <c r="L15746" s="54"/>
    </row>
    <row r="15747" spans="3:12">
      <c r="C15747" s="3"/>
      <c r="E15747" s="2"/>
      <c r="H15747" s="40"/>
      <c r="I15747" s="10"/>
      <c r="J15747" s="9"/>
      <c r="K15747" s="53"/>
      <c r="L15747" s="54"/>
    </row>
    <row r="15748" spans="3:12">
      <c r="C15748" s="3"/>
      <c r="E15748" s="2"/>
      <c r="H15748" s="40"/>
      <c r="I15748" s="10"/>
      <c r="J15748" s="9"/>
      <c r="K15748" s="53"/>
      <c r="L15748" s="54"/>
    </row>
    <row r="15749" spans="3:12">
      <c r="C15749" s="3"/>
      <c r="E15749" s="2"/>
      <c r="H15749" s="40"/>
      <c r="I15749" s="10"/>
      <c r="J15749" s="9"/>
      <c r="K15749" s="53"/>
      <c r="L15749" s="54"/>
    </row>
    <row r="15750" spans="3:12">
      <c r="C15750" s="3"/>
      <c r="E15750" s="2"/>
      <c r="H15750" s="40"/>
      <c r="I15750" s="10"/>
      <c r="J15750" s="9"/>
      <c r="K15750" s="53"/>
      <c r="L15750" s="54"/>
    </row>
    <row r="15751" spans="3:12">
      <c r="C15751" s="3"/>
      <c r="E15751" s="2"/>
      <c r="H15751" s="40"/>
      <c r="I15751" s="10"/>
      <c r="J15751" s="9"/>
      <c r="K15751" s="53"/>
      <c r="L15751" s="54"/>
    </row>
    <row r="15752" spans="3:12">
      <c r="C15752" s="3"/>
      <c r="E15752" s="2"/>
      <c r="H15752" s="40"/>
      <c r="I15752" s="10"/>
      <c r="J15752" s="9"/>
      <c r="K15752" s="53"/>
      <c r="L15752" s="54"/>
    </row>
    <row r="15753" spans="3:12">
      <c r="C15753" s="3"/>
      <c r="E15753" s="2"/>
      <c r="H15753" s="40"/>
      <c r="I15753" s="10"/>
      <c r="J15753" s="9"/>
      <c r="K15753" s="53"/>
      <c r="L15753" s="54"/>
    </row>
    <row r="15754" spans="3:12">
      <c r="C15754" s="3"/>
      <c r="E15754" s="2"/>
      <c r="H15754" s="40"/>
      <c r="I15754" s="10"/>
      <c r="J15754" s="9"/>
      <c r="K15754" s="53"/>
      <c r="L15754" s="54"/>
    </row>
    <row r="15755" spans="3:12">
      <c r="C15755" s="3"/>
      <c r="E15755" s="2"/>
      <c r="H15755" s="40"/>
      <c r="I15755" s="10"/>
      <c r="J15755" s="9"/>
      <c r="K15755" s="53"/>
      <c r="L15755" s="54"/>
    </row>
    <row r="15756" spans="3:12">
      <c r="C15756" s="3"/>
      <c r="E15756" s="2"/>
      <c r="H15756" s="40"/>
      <c r="I15756" s="10"/>
      <c r="J15756" s="9"/>
      <c r="K15756" s="53"/>
      <c r="L15756" s="54"/>
    </row>
    <row r="15757" spans="3:12">
      <c r="C15757" s="3"/>
      <c r="E15757" s="2"/>
      <c r="H15757" s="40"/>
      <c r="I15757" s="10"/>
      <c r="J15757" s="9"/>
      <c r="K15757" s="53"/>
      <c r="L15757" s="54"/>
    </row>
    <row r="15758" spans="3:12">
      <c r="C15758" s="3"/>
      <c r="E15758" s="2"/>
      <c r="H15758" s="40"/>
      <c r="I15758" s="10"/>
      <c r="J15758" s="9"/>
      <c r="K15758" s="53"/>
      <c r="L15758" s="54"/>
    </row>
    <row r="15759" spans="3:12">
      <c r="C15759" s="3"/>
      <c r="E15759" s="2"/>
      <c r="H15759" s="40"/>
      <c r="I15759" s="10"/>
      <c r="J15759" s="9"/>
      <c r="K15759" s="53"/>
      <c r="L15759" s="54"/>
    </row>
    <row r="15760" spans="3:12">
      <c r="C15760" s="3"/>
      <c r="E15760" s="2"/>
      <c r="H15760" s="40"/>
      <c r="I15760" s="10"/>
      <c r="J15760" s="9"/>
      <c r="K15760" s="53"/>
      <c r="L15760" s="54"/>
    </row>
    <row r="15761" spans="3:12">
      <c r="C15761" s="3"/>
      <c r="E15761" s="2"/>
      <c r="H15761" s="40"/>
      <c r="I15761" s="10"/>
      <c r="J15761" s="9"/>
      <c r="K15761" s="53"/>
      <c r="L15761" s="54"/>
    </row>
    <row r="15762" spans="3:12">
      <c r="C15762" s="3"/>
      <c r="E15762" s="2"/>
      <c r="H15762" s="40"/>
      <c r="I15762" s="10"/>
      <c r="J15762" s="9"/>
      <c r="K15762" s="53"/>
      <c r="L15762" s="54"/>
    </row>
    <row r="15763" spans="3:12">
      <c r="C15763" s="3"/>
      <c r="E15763" s="2"/>
      <c r="H15763" s="40"/>
      <c r="I15763" s="10"/>
      <c r="J15763" s="9"/>
      <c r="K15763" s="53"/>
      <c r="L15763" s="54"/>
    </row>
    <row r="15764" spans="3:12">
      <c r="C15764" s="3"/>
      <c r="E15764" s="2"/>
      <c r="H15764" s="40"/>
      <c r="I15764" s="10"/>
      <c r="J15764" s="9"/>
      <c r="K15764" s="53"/>
      <c r="L15764" s="54"/>
    </row>
    <row r="15765" spans="3:12">
      <c r="C15765" s="3"/>
      <c r="E15765" s="2"/>
      <c r="H15765" s="40"/>
      <c r="I15765" s="10"/>
      <c r="J15765" s="9"/>
      <c r="K15765" s="53"/>
      <c r="L15765" s="54"/>
    </row>
    <row r="15766" spans="3:12">
      <c r="C15766" s="3"/>
      <c r="E15766" s="2"/>
      <c r="H15766" s="40"/>
      <c r="I15766" s="10"/>
      <c r="J15766" s="9"/>
      <c r="K15766" s="53"/>
      <c r="L15766" s="54"/>
    </row>
    <row r="15767" spans="3:12">
      <c r="C15767" s="3"/>
      <c r="E15767" s="2"/>
      <c r="H15767" s="40"/>
      <c r="I15767" s="10"/>
      <c r="J15767" s="9"/>
      <c r="K15767" s="53"/>
      <c r="L15767" s="54"/>
    </row>
    <row r="15768" spans="3:12">
      <c r="C15768" s="3"/>
      <c r="E15768" s="2"/>
      <c r="H15768" s="40"/>
      <c r="I15768" s="10"/>
      <c r="J15768" s="9"/>
      <c r="K15768" s="53"/>
      <c r="L15768" s="54"/>
    </row>
    <row r="15769" spans="3:12">
      <c r="C15769" s="3"/>
      <c r="E15769" s="2"/>
      <c r="H15769" s="40"/>
      <c r="I15769" s="10"/>
      <c r="J15769" s="9"/>
      <c r="K15769" s="53"/>
      <c r="L15769" s="54"/>
    </row>
    <row r="15770" spans="3:12">
      <c r="C15770" s="3"/>
      <c r="E15770" s="2"/>
      <c r="H15770" s="40"/>
      <c r="I15770" s="10"/>
      <c r="J15770" s="9"/>
      <c r="K15770" s="53"/>
      <c r="L15770" s="54"/>
    </row>
    <row r="15771" spans="3:12">
      <c r="C15771" s="3"/>
      <c r="E15771" s="2"/>
      <c r="H15771" s="40"/>
      <c r="I15771" s="10"/>
      <c r="J15771" s="9"/>
      <c r="K15771" s="53"/>
      <c r="L15771" s="54"/>
    </row>
    <row r="15772" spans="3:12">
      <c r="C15772" s="3"/>
      <c r="E15772" s="2"/>
      <c r="H15772" s="40"/>
      <c r="I15772" s="10"/>
      <c r="J15772" s="9"/>
      <c r="K15772" s="53"/>
      <c r="L15772" s="54"/>
    </row>
    <row r="15773" spans="3:12">
      <c r="C15773" s="3"/>
      <c r="E15773" s="2"/>
      <c r="H15773" s="40"/>
      <c r="I15773" s="10"/>
      <c r="J15773" s="9"/>
      <c r="K15773" s="53"/>
      <c r="L15773" s="54"/>
    </row>
    <row r="15774" spans="3:12">
      <c r="C15774" s="3"/>
      <c r="E15774" s="2"/>
      <c r="H15774" s="40"/>
      <c r="I15774" s="10"/>
      <c r="J15774" s="9"/>
      <c r="K15774" s="53"/>
      <c r="L15774" s="54"/>
    </row>
    <row r="15775" spans="3:12">
      <c r="C15775" s="3"/>
      <c r="E15775" s="2"/>
      <c r="H15775" s="40"/>
      <c r="I15775" s="10"/>
      <c r="J15775" s="9"/>
      <c r="K15775" s="53"/>
      <c r="L15775" s="54"/>
    </row>
    <row r="15776" spans="3:12">
      <c r="C15776" s="3"/>
      <c r="E15776" s="2"/>
      <c r="H15776" s="40"/>
      <c r="I15776" s="10"/>
      <c r="J15776" s="9"/>
      <c r="K15776" s="53"/>
      <c r="L15776" s="54"/>
    </row>
    <row r="15777" spans="3:12">
      <c r="C15777" s="3"/>
      <c r="E15777" s="2"/>
      <c r="H15777" s="40"/>
      <c r="I15777" s="10"/>
      <c r="J15777" s="9"/>
      <c r="K15777" s="53"/>
      <c r="L15777" s="54"/>
    </row>
    <row r="15778" spans="3:12">
      <c r="C15778" s="3"/>
      <c r="E15778" s="2"/>
      <c r="H15778" s="40"/>
      <c r="I15778" s="10"/>
      <c r="J15778" s="9"/>
      <c r="K15778" s="53"/>
      <c r="L15778" s="54"/>
    </row>
    <row r="15779" spans="3:12">
      <c r="C15779" s="3"/>
      <c r="E15779" s="2"/>
      <c r="H15779" s="40"/>
      <c r="I15779" s="10"/>
      <c r="J15779" s="9"/>
      <c r="K15779" s="53"/>
      <c r="L15779" s="54"/>
    </row>
    <row r="15780" spans="3:12">
      <c r="C15780" s="3"/>
      <c r="E15780" s="2"/>
      <c r="H15780" s="40"/>
      <c r="I15780" s="10"/>
      <c r="J15780" s="9"/>
      <c r="K15780" s="53"/>
      <c r="L15780" s="54"/>
    </row>
    <row r="15781" spans="3:12">
      <c r="C15781" s="3"/>
      <c r="E15781" s="2"/>
      <c r="H15781" s="40"/>
      <c r="I15781" s="10"/>
      <c r="J15781" s="9"/>
      <c r="K15781" s="53"/>
      <c r="L15781" s="54"/>
    </row>
    <row r="15782" spans="3:12">
      <c r="C15782" s="3"/>
      <c r="E15782" s="2"/>
      <c r="H15782" s="40"/>
      <c r="I15782" s="10"/>
      <c r="J15782" s="9"/>
      <c r="K15782" s="53"/>
      <c r="L15782" s="54"/>
    </row>
    <row r="15783" spans="3:12">
      <c r="C15783" s="3"/>
      <c r="E15783" s="2"/>
      <c r="H15783" s="40"/>
      <c r="I15783" s="10"/>
      <c r="J15783" s="9"/>
      <c r="K15783" s="53"/>
      <c r="L15783" s="54"/>
    </row>
    <row r="15784" spans="3:12">
      <c r="C15784" s="3"/>
      <c r="E15784" s="2"/>
      <c r="H15784" s="40"/>
      <c r="I15784" s="10"/>
      <c r="J15784" s="9"/>
      <c r="K15784" s="53"/>
      <c r="L15784" s="54"/>
    </row>
    <row r="15785" spans="3:12">
      <c r="C15785" s="3"/>
      <c r="E15785" s="2"/>
      <c r="H15785" s="40"/>
      <c r="I15785" s="10"/>
      <c r="J15785" s="9"/>
      <c r="K15785" s="53"/>
      <c r="L15785" s="54"/>
    </row>
    <row r="15786" spans="3:12">
      <c r="C15786" s="3"/>
      <c r="E15786" s="2"/>
      <c r="H15786" s="40"/>
      <c r="I15786" s="10"/>
      <c r="J15786" s="9"/>
      <c r="K15786" s="53"/>
      <c r="L15786" s="54"/>
    </row>
    <row r="15787" spans="3:12">
      <c r="C15787" s="3"/>
      <c r="E15787" s="2"/>
      <c r="H15787" s="40"/>
      <c r="I15787" s="10"/>
      <c r="J15787" s="9"/>
      <c r="K15787" s="53"/>
      <c r="L15787" s="54"/>
    </row>
    <row r="15788" spans="3:12">
      <c r="C15788" s="3"/>
      <c r="E15788" s="2"/>
      <c r="H15788" s="40"/>
      <c r="I15788" s="10"/>
      <c r="J15788" s="9"/>
      <c r="K15788" s="53"/>
      <c r="L15788" s="54"/>
    </row>
    <row r="15789" spans="3:12">
      <c r="C15789" s="3"/>
      <c r="E15789" s="2"/>
      <c r="H15789" s="40"/>
      <c r="I15789" s="10"/>
      <c r="J15789" s="9"/>
      <c r="K15789" s="53"/>
      <c r="L15789" s="54"/>
    </row>
    <row r="15790" spans="3:12">
      <c r="C15790" s="3"/>
      <c r="E15790" s="2"/>
      <c r="H15790" s="40"/>
      <c r="I15790" s="10"/>
      <c r="J15790" s="9"/>
      <c r="K15790" s="53"/>
      <c r="L15790" s="54"/>
    </row>
    <row r="15791" spans="3:12">
      <c r="C15791" s="3"/>
      <c r="E15791" s="2"/>
      <c r="H15791" s="40"/>
      <c r="I15791" s="10"/>
      <c r="J15791" s="9"/>
      <c r="K15791" s="53"/>
      <c r="L15791" s="54"/>
    </row>
    <row r="15792" spans="3:12">
      <c r="C15792" s="3"/>
      <c r="E15792" s="2"/>
      <c r="H15792" s="40"/>
      <c r="I15792" s="10"/>
      <c r="J15792" s="9"/>
      <c r="K15792" s="53"/>
      <c r="L15792" s="54"/>
    </row>
    <row r="15793" spans="3:12">
      <c r="C15793" s="3"/>
      <c r="E15793" s="2"/>
      <c r="H15793" s="40"/>
      <c r="I15793" s="10"/>
      <c r="J15793" s="9"/>
      <c r="K15793" s="53"/>
      <c r="L15793" s="54"/>
    </row>
    <row r="15794" spans="3:12">
      <c r="C15794" s="3"/>
      <c r="E15794" s="2"/>
      <c r="H15794" s="40"/>
      <c r="I15794" s="10"/>
      <c r="J15794" s="9"/>
      <c r="K15794" s="53"/>
      <c r="L15794" s="54"/>
    </row>
    <row r="15795" spans="3:12">
      <c r="C15795" s="3"/>
      <c r="E15795" s="2"/>
      <c r="H15795" s="40"/>
      <c r="I15795" s="10"/>
      <c r="J15795" s="9"/>
      <c r="K15795" s="53"/>
      <c r="L15795" s="54"/>
    </row>
    <row r="15796" spans="3:12">
      <c r="C15796" s="3"/>
      <c r="E15796" s="2"/>
      <c r="H15796" s="40"/>
      <c r="I15796" s="10"/>
      <c r="J15796" s="9"/>
      <c r="K15796" s="53"/>
      <c r="L15796" s="54"/>
    </row>
    <row r="15797" spans="3:12">
      <c r="C15797" s="3"/>
      <c r="E15797" s="2"/>
      <c r="H15797" s="40"/>
      <c r="I15797" s="10"/>
      <c r="J15797" s="9"/>
      <c r="K15797" s="53"/>
      <c r="L15797" s="54"/>
    </row>
    <row r="15798" spans="3:12">
      <c r="C15798" s="3"/>
      <c r="E15798" s="2"/>
      <c r="H15798" s="40"/>
      <c r="I15798" s="10"/>
      <c r="J15798" s="9"/>
      <c r="K15798" s="53"/>
      <c r="L15798" s="54"/>
    </row>
    <row r="15799" spans="3:12">
      <c r="C15799" s="3"/>
      <c r="E15799" s="2"/>
      <c r="H15799" s="40"/>
      <c r="I15799" s="10"/>
      <c r="J15799" s="9"/>
      <c r="K15799" s="53"/>
      <c r="L15799" s="54"/>
    </row>
    <row r="15800" spans="3:12">
      <c r="C15800" s="3"/>
      <c r="E15800" s="2"/>
      <c r="H15800" s="40"/>
      <c r="I15800" s="10"/>
      <c r="J15800" s="9"/>
      <c r="K15800" s="53"/>
      <c r="L15800" s="54"/>
    </row>
    <row r="15801" spans="3:12">
      <c r="C15801" s="3"/>
      <c r="E15801" s="2"/>
      <c r="H15801" s="40"/>
      <c r="I15801" s="10"/>
      <c r="J15801" s="9"/>
      <c r="K15801" s="53"/>
      <c r="L15801" s="54"/>
    </row>
    <row r="15802" spans="3:12">
      <c r="C15802" s="3"/>
      <c r="E15802" s="2"/>
      <c r="H15802" s="40"/>
      <c r="I15802" s="10"/>
      <c r="J15802" s="9"/>
      <c r="K15802" s="53"/>
      <c r="L15802" s="54"/>
    </row>
    <row r="15803" spans="3:12">
      <c r="C15803" s="3"/>
      <c r="E15803" s="2"/>
      <c r="H15803" s="40"/>
      <c r="I15803" s="10"/>
      <c r="J15803" s="9"/>
      <c r="K15803" s="53"/>
      <c r="L15803" s="54"/>
    </row>
    <row r="15804" spans="3:12">
      <c r="C15804" s="3"/>
      <c r="E15804" s="2"/>
      <c r="H15804" s="40"/>
      <c r="I15804" s="10"/>
      <c r="J15804" s="9"/>
      <c r="K15804" s="53"/>
      <c r="L15804" s="54"/>
    </row>
    <row r="15805" spans="3:12">
      <c r="C15805" s="3"/>
      <c r="E15805" s="2"/>
      <c r="H15805" s="40"/>
      <c r="I15805" s="10"/>
      <c r="J15805" s="9"/>
      <c r="K15805" s="53"/>
      <c r="L15805" s="54"/>
    </row>
    <row r="15806" spans="3:12">
      <c r="C15806" s="3"/>
      <c r="E15806" s="2"/>
      <c r="H15806" s="40"/>
      <c r="I15806" s="10"/>
      <c r="J15806" s="9"/>
      <c r="K15806" s="53"/>
      <c r="L15806" s="54"/>
    </row>
    <row r="15807" spans="3:12">
      <c r="C15807" s="3"/>
      <c r="E15807" s="2"/>
      <c r="H15807" s="40"/>
      <c r="I15807" s="10"/>
      <c r="J15807" s="9"/>
      <c r="K15807" s="53"/>
      <c r="L15807" s="54"/>
    </row>
    <row r="15808" spans="3:12">
      <c r="C15808" s="3"/>
      <c r="E15808" s="2"/>
      <c r="H15808" s="40"/>
      <c r="I15808" s="10"/>
      <c r="J15808" s="9"/>
      <c r="K15808" s="53"/>
      <c r="L15808" s="54"/>
    </row>
    <row r="15809" spans="3:12">
      <c r="C15809" s="3"/>
      <c r="E15809" s="2"/>
      <c r="H15809" s="40"/>
      <c r="I15809" s="10"/>
      <c r="J15809" s="9"/>
      <c r="K15809" s="53"/>
      <c r="L15809" s="54"/>
    </row>
    <row r="15810" spans="3:12">
      <c r="C15810" s="3"/>
      <c r="E15810" s="2"/>
      <c r="H15810" s="40"/>
      <c r="I15810" s="10"/>
      <c r="J15810" s="9"/>
      <c r="K15810" s="53"/>
      <c r="L15810" s="54"/>
    </row>
    <row r="15811" spans="3:12">
      <c r="C15811" s="3"/>
      <c r="E15811" s="2"/>
      <c r="H15811" s="40"/>
      <c r="I15811" s="10"/>
      <c r="J15811" s="9"/>
      <c r="K15811" s="53"/>
      <c r="L15811" s="54"/>
    </row>
    <row r="15812" spans="3:12">
      <c r="C15812" s="3"/>
      <c r="E15812" s="2"/>
      <c r="H15812" s="40"/>
      <c r="I15812" s="10"/>
      <c r="J15812" s="9"/>
      <c r="K15812" s="53"/>
      <c r="L15812" s="54"/>
    </row>
    <row r="15813" spans="3:12">
      <c r="C15813" s="3"/>
      <c r="E15813" s="2"/>
      <c r="H15813" s="40"/>
      <c r="I15813" s="10"/>
      <c r="J15813" s="9"/>
      <c r="K15813" s="53"/>
      <c r="L15813" s="54"/>
    </row>
    <row r="15814" spans="3:12">
      <c r="C15814" s="3"/>
      <c r="E15814" s="2"/>
      <c r="H15814" s="40"/>
      <c r="I15814" s="10"/>
      <c r="J15814" s="9"/>
      <c r="K15814" s="53"/>
      <c r="L15814" s="54"/>
    </row>
    <row r="15815" spans="3:12">
      <c r="C15815" s="3"/>
      <c r="E15815" s="2"/>
      <c r="H15815" s="40"/>
      <c r="I15815" s="10"/>
      <c r="J15815" s="9"/>
      <c r="K15815" s="53"/>
      <c r="L15815" s="54"/>
    </row>
    <row r="15816" spans="3:12">
      <c r="C15816" s="3"/>
      <c r="E15816" s="2"/>
      <c r="H15816" s="40"/>
      <c r="I15816" s="10"/>
      <c r="J15816" s="9"/>
      <c r="K15816" s="53"/>
      <c r="L15816" s="54"/>
    </row>
    <row r="15817" spans="3:12">
      <c r="C15817" s="3"/>
      <c r="E15817" s="2"/>
      <c r="H15817" s="40"/>
      <c r="I15817" s="10"/>
      <c r="J15817" s="9"/>
      <c r="K15817" s="53"/>
      <c r="L15817" s="54"/>
    </row>
    <row r="15818" spans="3:12">
      <c r="C15818" s="3"/>
      <c r="E15818" s="2"/>
      <c r="H15818" s="40"/>
      <c r="I15818" s="10"/>
      <c r="J15818" s="9"/>
      <c r="K15818" s="53"/>
      <c r="L15818" s="54"/>
    </row>
    <row r="15819" spans="3:12">
      <c r="C15819" s="3"/>
      <c r="E15819" s="2"/>
      <c r="H15819" s="40"/>
      <c r="I15819" s="10"/>
      <c r="J15819" s="9"/>
      <c r="K15819" s="53"/>
      <c r="L15819" s="54"/>
    </row>
    <row r="15820" spans="3:12">
      <c r="C15820" s="3"/>
      <c r="E15820" s="2"/>
      <c r="H15820" s="40"/>
      <c r="I15820" s="10"/>
      <c r="J15820" s="9"/>
      <c r="K15820" s="53"/>
      <c r="L15820" s="54"/>
    </row>
    <row r="15821" spans="3:12">
      <c r="C15821" s="3"/>
      <c r="E15821" s="2"/>
      <c r="H15821" s="40"/>
      <c r="I15821" s="10"/>
      <c r="J15821" s="9"/>
      <c r="K15821" s="53"/>
      <c r="L15821" s="54"/>
    </row>
    <row r="15822" spans="3:12">
      <c r="C15822" s="3"/>
      <c r="E15822" s="2"/>
      <c r="H15822" s="40"/>
      <c r="I15822" s="10"/>
      <c r="J15822" s="9"/>
      <c r="K15822" s="53"/>
      <c r="L15822" s="54"/>
    </row>
    <row r="15823" spans="3:12">
      <c r="C15823" s="3"/>
      <c r="E15823" s="2"/>
      <c r="H15823" s="40"/>
      <c r="I15823" s="10"/>
      <c r="J15823" s="9"/>
      <c r="K15823" s="53"/>
      <c r="L15823" s="54"/>
    </row>
    <row r="15824" spans="3:12">
      <c r="C15824" s="3"/>
      <c r="E15824" s="2"/>
      <c r="H15824" s="40"/>
      <c r="I15824" s="10"/>
      <c r="J15824" s="9"/>
      <c r="K15824" s="53"/>
      <c r="L15824" s="54"/>
    </row>
    <row r="15825" spans="3:12">
      <c r="C15825" s="3"/>
      <c r="E15825" s="2"/>
      <c r="H15825" s="40"/>
      <c r="I15825" s="10"/>
      <c r="J15825" s="9"/>
      <c r="K15825" s="53"/>
      <c r="L15825" s="54"/>
    </row>
    <row r="15826" spans="3:12">
      <c r="C15826" s="3"/>
      <c r="E15826" s="2"/>
      <c r="H15826" s="40"/>
      <c r="I15826" s="10"/>
      <c r="J15826" s="9"/>
      <c r="K15826" s="53"/>
      <c r="L15826" s="54"/>
    </row>
    <row r="15827" spans="3:12">
      <c r="C15827" s="3"/>
      <c r="E15827" s="2"/>
      <c r="H15827" s="40"/>
      <c r="I15827" s="10"/>
      <c r="J15827" s="9"/>
      <c r="K15827" s="53"/>
      <c r="L15827" s="54"/>
    </row>
    <row r="15828" spans="3:12">
      <c r="C15828" s="3"/>
      <c r="E15828" s="2"/>
      <c r="H15828" s="40"/>
      <c r="I15828" s="10"/>
      <c r="J15828" s="9"/>
      <c r="K15828" s="53"/>
      <c r="L15828" s="54"/>
    </row>
    <row r="15829" spans="3:12">
      <c r="C15829" s="3"/>
      <c r="E15829" s="2"/>
      <c r="H15829" s="40"/>
      <c r="I15829" s="10"/>
      <c r="J15829" s="9"/>
      <c r="K15829" s="53"/>
      <c r="L15829" s="54"/>
    </row>
    <row r="15830" spans="3:12">
      <c r="C15830" s="3"/>
      <c r="E15830" s="2"/>
      <c r="H15830" s="40"/>
      <c r="I15830" s="10"/>
      <c r="J15830" s="9"/>
      <c r="K15830" s="53"/>
      <c r="L15830" s="54"/>
    </row>
    <row r="15831" spans="3:12">
      <c r="C15831" s="3"/>
      <c r="E15831" s="2"/>
      <c r="H15831" s="40"/>
      <c r="I15831" s="10"/>
      <c r="J15831" s="9"/>
      <c r="K15831" s="53"/>
      <c r="L15831" s="54"/>
    </row>
    <row r="15832" spans="3:12">
      <c r="C15832" s="3"/>
      <c r="E15832" s="2"/>
      <c r="H15832" s="40"/>
      <c r="I15832" s="10"/>
      <c r="J15832" s="9"/>
      <c r="K15832" s="53"/>
      <c r="L15832" s="54"/>
    </row>
    <row r="15833" spans="3:12">
      <c r="C15833" s="3"/>
      <c r="E15833" s="2"/>
      <c r="H15833" s="40"/>
      <c r="I15833" s="10"/>
      <c r="J15833" s="9"/>
      <c r="K15833" s="53"/>
      <c r="L15833" s="54"/>
    </row>
    <row r="15834" spans="3:12">
      <c r="C15834" s="3"/>
      <c r="E15834" s="2"/>
      <c r="H15834" s="40"/>
      <c r="I15834" s="10"/>
      <c r="J15834" s="9"/>
      <c r="K15834" s="53"/>
      <c r="L15834" s="54"/>
    </row>
    <row r="15835" spans="3:12">
      <c r="C15835" s="3"/>
      <c r="E15835" s="2"/>
      <c r="H15835" s="40"/>
      <c r="I15835" s="10"/>
      <c r="J15835" s="9"/>
      <c r="K15835" s="53"/>
      <c r="L15835" s="54"/>
    </row>
    <row r="15836" spans="3:12">
      <c r="C15836" s="3"/>
      <c r="E15836" s="2"/>
      <c r="H15836" s="40"/>
      <c r="I15836" s="10"/>
      <c r="J15836" s="9"/>
      <c r="K15836" s="53"/>
      <c r="L15836" s="54"/>
    </row>
    <row r="15837" spans="3:12">
      <c r="C15837" s="3"/>
      <c r="E15837" s="2"/>
      <c r="H15837" s="40"/>
      <c r="I15837" s="10"/>
      <c r="J15837" s="9"/>
      <c r="K15837" s="53"/>
      <c r="L15837" s="54"/>
    </row>
    <row r="15838" spans="3:12">
      <c r="C15838" s="3"/>
      <c r="E15838" s="2"/>
      <c r="H15838" s="40"/>
      <c r="I15838" s="10"/>
      <c r="J15838" s="9"/>
      <c r="K15838" s="53"/>
      <c r="L15838" s="54"/>
    </row>
    <row r="15839" spans="3:12">
      <c r="C15839" s="3"/>
      <c r="E15839" s="2"/>
      <c r="H15839" s="40"/>
      <c r="I15839" s="10"/>
      <c r="J15839" s="9"/>
      <c r="K15839" s="53"/>
      <c r="L15839" s="54"/>
    </row>
    <row r="15840" spans="3:12">
      <c r="C15840" s="3"/>
      <c r="E15840" s="2"/>
      <c r="H15840" s="40"/>
      <c r="I15840" s="10"/>
      <c r="J15840" s="9"/>
      <c r="K15840" s="53"/>
      <c r="L15840" s="54"/>
    </row>
    <row r="15841" spans="3:12">
      <c r="C15841" s="3"/>
      <c r="E15841" s="2"/>
      <c r="H15841" s="40"/>
      <c r="I15841" s="10"/>
      <c r="J15841" s="9"/>
      <c r="K15841" s="53"/>
      <c r="L15841" s="54"/>
    </row>
    <row r="15842" spans="3:12">
      <c r="C15842" s="3"/>
      <c r="E15842" s="2"/>
      <c r="H15842" s="40"/>
      <c r="I15842" s="10"/>
      <c r="J15842" s="9"/>
      <c r="K15842" s="53"/>
      <c r="L15842" s="54"/>
    </row>
    <row r="15843" spans="3:12">
      <c r="C15843" s="3"/>
      <c r="E15843" s="2"/>
      <c r="H15843" s="40"/>
      <c r="I15843" s="10"/>
      <c r="J15843" s="9"/>
      <c r="K15843" s="53"/>
      <c r="L15843" s="54"/>
    </row>
    <row r="15844" spans="3:12">
      <c r="C15844" s="3"/>
      <c r="E15844" s="2"/>
      <c r="H15844" s="40"/>
      <c r="I15844" s="10"/>
      <c r="J15844" s="9"/>
      <c r="K15844" s="53"/>
      <c r="L15844" s="54"/>
    </row>
    <row r="15845" spans="3:12">
      <c r="C15845" s="3"/>
      <c r="E15845" s="2"/>
      <c r="H15845" s="40"/>
      <c r="I15845" s="10"/>
      <c r="J15845" s="9"/>
      <c r="K15845" s="53"/>
      <c r="L15845" s="54"/>
    </row>
    <row r="15846" spans="3:12">
      <c r="C15846" s="3"/>
      <c r="E15846" s="2"/>
      <c r="H15846" s="40"/>
      <c r="I15846" s="10"/>
      <c r="J15846" s="9"/>
      <c r="K15846" s="53"/>
      <c r="L15846" s="54"/>
    </row>
    <row r="15847" spans="3:12">
      <c r="C15847" s="3"/>
      <c r="E15847" s="2"/>
      <c r="H15847" s="40"/>
      <c r="I15847" s="10"/>
      <c r="J15847" s="9"/>
      <c r="K15847" s="53"/>
      <c r="L15847" s="54"/>
    </row>
    <row r="15848" spans="3:12">
      <c r="C15848" s="3"/>
      <c r="E15848" s="2"/>
      <c r="H15848" s="40"/>
      <c r="I15848" s="10"/>
      <c r="J15848" s="9"/>
      <c r="K15848" s="53"/>
      <c r="L15848" s="54"/>
    </row>
    <row r="15849" spans="3:12">
      <c r="C15849" s="3"/>
      <c r="E15849" s="2"/>
      <c r="H15849" s="40"/>
      <c r="I15849" s="10"/>
      <c r="J15849" s="9"/>
      <c r="K15849" s="53"/>
      <c r="L15849" s="54"/>
    </row>
    <row r="15850" spans="3:12">
      <c r="C15850" s="3"/>
      <c r="E15850" s="2"/>
      <c r="H15850" s="40"/>
      <c r="I15850" s="10"/>
      <c r="J15850" s="9"/>
      <c r="K15850" s="53"/>
      <c r="L15850" s="54"/>
    </row>
    <row r="15851" spans="3:12">
      <c r="C15851" s="3"/>
      <c r="E15851" s="2"/>
      <c r="H15851" s="40"/>
      <c r="I15851" s="10"/>
      <c r="J15851" s="9"/>
      <c r="K15851" s="53"/>
      <c r="L15851" s="54"/>
    </row>
    <row r="15852" spans="3:12">
      <c r="C15852" s="3"/>
      <c r="E15852" s="2"/>
      <c r="H15852" s="40"/>
      <c r="I15852" s="10"/>
      <c r="J15852" s="9"/>
      <c r="K15852" s="53"/>
      <c r="L15852" s="54"/>
    </row>
    <row r="15853" spans="3:12">
      <c r="C15853" s="3"/>
      <c r="E15853" s="2"/>
      <c r="H15853" s="40"/>
      <c r="I15853" s="10"/>
      <c r="J15853" s="9"/>
      <c r="K15853" s="53"/>
      <c r="L15853" s="54"/>
    </row>
    <row r="15854" spans="3:12">
      <c r="C15854" s="3"/>
      <c r="E15854" s="2"/>
      <c r="H15854" s="40"/>
      <c r="I15854" s="10"/>
      <c r="J15854" s="9"/>
      <c r="K15854" s="53"/>
      <c r="L15854" s="54"/>
    </row>
    <row r="15855" spans="3:12">
      <c r="C15855" s="3"/>
      <c r="E15855" s="2"/>
      <c r="H15855" s="40"/>
      <c r="I15855" s="10"/>
      <c r="J15855" s="9"/>
      <c r="K15855" s="53"/>
      <c r="L15855" s="54"/>
    </row>
    <row r="15856" spans="3:12">
      <c r="C15856" s="3"/>
      <c r="E15856" s="2"/>
      <c r="H15856" s="40"/>
      <c r="I15856" s="10"/>
      <c r="J15856" s="9"/>
      <c r="K15856" s="53"/>
      <c r="L15856" s="54"/>
    </row>
    <row r="15857" spans="3:12">
      <c r="C15857" s="3"/>
      <c r="E15857" s="2"/>
      <c r="H15857" s="40"/>
      <c r="I15857" s="10"/>
      <c r="J15857" s="9"/>
      <c r="K15857" s="53"/>
      <c r="L15857" s="54"/>
    </row>
    <row r="15858" spans="3:12">
      <c r="C15858" s="3"/>
      <c r="E15858" s="2"/>
      <c r="H15858" s="40"/>
      <c r="I15858" s="10"/>
      <c r="J15858" s="9"/>
      <c r="K15858" s="53"/>
      <c r="L15858" s="54"/>
    </row>
    <row r="15859" spans="3:12">
      <c r="C15859" s="3"/>
      <c r="E15859" s="2"/>
      <c r="H15859" s="40"/>
      <c r="I15859" s="10"/>
      <c r="J15859" s="9"/>
      <c r="K15859" s="53"/>
      <c r="L15859" s="54"/>
    </row>
    <row r="15860" spans="3:12">
      <c r="C15860" s="3"/>
      <c r="E15860" s="2"/>
      <c r="H15860" s="40"/>
      <c r="I15860" s="10"/>
      <c r="J15860" s="9"/>
      <c r="K15860" s="53"/>
      <c r="L15860" s="54"/>
    </row>
    <row r="15861" spans="3:12">
      <c r="C15861" s="3"/>
      <c r="E15861" s="2"/>
      <c r="H15861" s="40"/>
      <c r="I15861" s="10"/>
      <c r="J15861" s="9"/>
      <c r="K15861" s="53"/>
      <c r="L15861" s="54"/>
    </row>
    <row r="15862" spans="3:12">
      <c r="C15862" s="3"/>
      <c r="E15862" s="2"/>
      <c r="H15862" s="40"/>
      <c r="I15862" s="10"/>
      <c r="J15862" s="9"/>
      <c r="K15862" s="53"/>
      <c r="L15862" s="54"/>
    </row>
    <row r="15863" spans="3:12">
      <c r="C15863" s="3"/>
      <c r="E15863" s="2"/>
      <c r="H15863" s="40"/>
      <c r="I15863" s="10"/>
      <c r="J15863" s="9"/>
      <c r="K15863" s="53"/>
      <c r="L15863" s="54"/>
    </row>
    <row r="15864" spans="3:12">
      <c r="C15864" s="3"/>
      <c r="E15864" s="2"/>
      <c r="H15864" s="40"/>
      <c r="I15864" s="10"/>
      <c r="J15864" s="9"/>
      <c r="K15864" s="53"/>
      <c r="L15864" s="54"/>
    </row>
    <row r="15865" spans="3:12">
      <c r="C15865" s="3"/>
      <c r="E15865" s="2"/>
      <c r="H15865" s="40"/>
      <c r="I15865" s="10"/>
      <c r="J15865" s="9"/>
      <c r="K15865" s="53"/>
      <c r="L15865" s="54"/>
    </row>
    <row r="15866" spans="3:12">
      <c r="C15866" s="3"/>
      <c r="E15866" s="2"/>
      <c r="H15866" s="40"/>
      <c r="I15866" s="10"/>
      <c r="J15866" s="9"/>
      <c r="K15866" s="53"/>
      <c r="L15866" s="54"/>
    </row>
    <row r="15867" spans="3:12">
      <c r="C15867" s="3"/>
      <c r="E15867" s="2"/>
      <c r="H15867" s="40"/>
      <c r="I15867" s="10"/>
      <c r="J15867" s="9"/>
      <c r="K15867" s="53"/>
      <c r="L15867" s="54"/>
    </row>
    <row r="15868" spans="3:12">
      <c r="C15868" s="3"/>
      <c r="E15868" s="2"/>
      <c r="H15868" s="40"/>
      <c r="I15868" s="10"/>
      <c r="J15868" s="9"/>
      <c r="K15868" s="53"/>
      <c r="L15868" s="54"/>
    </row>
    <row r="15869" spans="3:12">
      <c r="C15869" s="3"/>
      <c r="E15869" s="2"/>
      <c r="H15869" s="40"/>
      <c r="I15869" s="10"/>
      <c r="J15869" s="9"/>
      <c r="K15869" s="53"/>
      <c r="L15869" s="54"/>
    </row>
    <row r="15870" spans="3:12">
      <c r="C15870" s="3"/>
      <c r="E15870" s="2"/>
      <c r="H15870" s="40"/>
      <c r="I15870" s="10"/>
      <c r="J15870" s="9"/>
      <c r="K15870" s="53"/>
      <c r="L15870" s="54"/>
    </row>
    <row r="15871" spans="3:12">
      <c r="C15871" s="3"/>
      <c r="E15871" s="2"/>
      <c r="H15871" s="40"/>
      <c r="I15871" s="10"/>
      <c r="J15871" s="9"/>
      <c r="K15871" s="53"/>
      <c r="L15871" s="54"/>
    </row>
    <row r="15872" spans="3:12">
      <c r="C15872" s="3"/>
      <c r="E15872" s="2"/>
      <c r="H15872" s="40"/>
      <c r="I15872" s="10"/>
      <c r="J15872" s="9"/>
      <c r="K15872" s="53"/>
      <c r="L15872" s="54"/>
    </row>
    <row r="15873" spans="3:12">
      <c r="C15873" s="3"/>
      <c r="E15873" s="2"/>
      <c r="H15873" s="40"/>
      <c r="I15873" s="10"/>
      <c r="J15873" s="9"/>
      <c r="K15873" s="53"/>
      <c r="L15873" s="54"/>
    </row>
    <row r="15874" spans="3:12">
      <c r="C15874" s="3"/>
      <c r="E15874" s="2"/>
      <c r="H15874" s="40"/>
      <c r="I15874" s="10"/>
      <c r="J15874" s="9"/>
      <c r="K15874" s="53"/>
      <c r="L15874" s="54"/>
    </row>
    <row r="15875" spans="3:12">
      <c r="C15875" s="3"/>
      <c r="E15875" s="2"/>
      <c r="H15875" s="40"/>
      <c r="I15875" s="10"/>
      <c r="J15875" s="9"/>
      <c r="K15875" s="53"/>
      <c r="L15875" s="54"/>
    </row>
    <row r="15876" spans="3:12">
      <c r="C15876" s="3"/>
      <c r="E15876" s="2"/>
      <c r="H15876" s="40"/>
      <c r="I15876" s="10"/>
      <c r="J15876" s="9"/>
      <c r="K15876" s="53"/>
      <c r="L15876" s="54"/>
    </row>
    <row r="15877" spans="3:12">
      <c r="C15877" s="3"/>
      <c r="E15877" s="2"/>
      <c r="H15877" s="40"/>
      <c r="I15877" s="10"/>
      <c r="J15877" s="9"/>
      <c r="K15877" s="53"/>
      <c r="L15877" s="54"/>
    </row>
    <row r="15878" spans="3:12">
      <c r="C15878" s="3"/>
      <c r="E15878" s="2"/>
      <c r="H15878" s="40"/>
      <c r="I15878" s="10"/>
      <c r="J15878" s="9"/>
      <c r="K15878" s="53"/>
      <c r="L15878" s="54"/>
    </row>
    <row r="15879" spans="3:12">
      <c r="C15879" s="3"/>
      <c r="E15879" s="2"/>
      <c r="H15879" s="40"/>
      <c r="I15879" s="10"/>
      <c r="J15879" s="9"/>
      <c r="K15879" s="53"/>
      <c r="L15879" s="54"/>
    </row>
    <row r="15880" spans="3:12">
      <c r="C15880" s="3"/>
      <c r="E15880" s="2"/>
      <c r="H15880" s="40"/>
      <c r="I15880" s="10"/>
      <c r="J15880" s="9"/>
      <c r="K15880" s="53"/>
      <c r="L15880" s="54"/>
    </row>
    <row r="15881" spans="3:12">
      <c r="C15881" s="3"/>
      <c r="E15881" s="2"/>
      <c r="H15881" s="40"/>
      <c r="I15881" s="10"/>
      <c r="J15881" s="9"/>
      <c r="K15881" s="53"/>
      <c r="L15881" s="54"/>
    </row>
    <row r="15882" spans="3:12">
      <c r="C15882" s="3"/>
      <c r="E15882" s="2"/>
      <c r="H15882" s="40"/>
      <c r="I15882" s="10"/>
      <c r="J15882" s="9"/>
      <c r="K15882" s="53"/>
      <c r="L15882" s="54"/>
    </row>
    <row r="15883" spans="3:12">
      <c r="C15883" s="3"/>
      <c r="E15883" s="2"/>
      <c r="H15883" s="40"/>
      <c r="I15883" s="10"/>
      <c r="J15883" s="9"/>
      <c r="K15883" s="53"/>
      <c r="L15883" s="54"/>
    </row>
    <row r="15884" spans="3:12">
      <c r="C15884" s="3"/>
      <c r="E15884" s="2"/>
      <c r="H15884" s="40"/>
      <c r="I15884" s="10"/>
      <c r="J15884" s="9"/>
      <c r="K15884" s="53"/>
      <c r="L15884" s="54"/>
    </row>
    <row r="15885" spans="3:12">
      <c r="C15885" s="3"/>
      <c r="E15885" s="2"/>
      <c r="H15885" s="40"/>
      <c r="I15885" s="10"/>
      <c r="J15885" s="9"/>
      <c r="K15885" s="53"/>
      <c r="L15885" s="54"/>
    </row>
    <row r="15886" spans="3:12">
      <c r="C15886" s="3"/>
      <c r="E15886" s="2"/>
      <c r="H15886" s="40"/>
      <c r="I15886" s="10"/>
      <c r="J15886" s="9"/>
      <c r="K15886" s="53"/>
      <c r="L15886" s="54"/>
    </row>
    <row r="15887" spans="3:12">
      <c r="C15887" s="3"/>
      <c r="E15887" s="2"/>
      <c r="H15887" s="40"/>
      <c r="I15887" s="10"/>
      <c r="J15887" s="9"/>
      <c r="K15887" s="53"/>
      <c r="L15887" s="54"/>
    </row>
    <row r="15888" spans="3:12">
      <c r="C15888" s="3"/>
      <c r="E15888" s="2"/>
      <c r="H15888" s="40"/>
      <c r="I15888" s="10"/>
      <c r="J15888" s="9"/>
      <c r="K15888" s="53"/>
      <c r="L15888" s="54"/>
    </row>
    <row r="15889" spans="3:12">
      <c r="C15889" s="3"/>
      <c r="E15889" s="2"/>
      <c r="H15889" s="40"/>
      <c r="I15889" s="10"/>
      <c r="J15889" s="9"/>
      <c r="K15889" s="53"/>
      <c r="L15889" s="54"/>
    </row>
    <row r="15890" spans="3:12">
      <c r="C15890" s="3"/>
      <c r="E15890" s="2"/>
      <c r="H15890" s="40"/>
      <c r="I15890" s="10"/>
      <c r="J15890" s="9"/>
      <c r="K15890" s="53"/>
      <c r="L15890" s="54"/>
    </row>
    <row r="15891" spans="3:12">
      <c r="C15891" s="3"/>
      <c r="E15891" s="2"/>
      <c r="H15891" s="40"/>
      <c r="I15891" s="10"/>
      <c r="J15891" s="9"/>
      <c r="K15891" s="53"/>
      <c r="L15891" s="54"/>
    </row>
    <row r="15892" spans="3:12">
      <c r="C15892" s="3"/>
      <c r="E15892" s="2"/>
      <c r="H15892" s="40"/>
      <c r="I15892" s="10"/>
      <c r="J15892" s="9"/>
      <c r="K15892" s="53"/>
      <c r="L15892" s="54"/>
    </row>
    <row r="15893" spans="3:12">
      <c r="C15893" s="3"/>
      <c r="E15893" s="2"/>
      <c r="H15893" s="40"/>
      <c r="I15893" s="10"/>
      <c r="J15893" s="9"/>
      <c r="K15893" s="53"/>
      <c r="L15893" s="54"/>
    </row>
    <row r="15894" spans="3:12">
      <c r="C15894" s="3"/>
      <c r="E15894" s="2"/>
      <c r="H15894" s="40"/>
      <c r="I15894" s="10"/>
      <c r="J15894" s="9"/>
      <c r="K15894" s="53"/>
      <c r="L15894" s="54"/>
    </row>
    <row r="15895" spans="3:12">
      <c r="C15895" s="3"/>
      <c r="E15895" s="2"/>
      <c r="H15895" s="40"/>
      <c r="I15895" s="10"/>
      <c r="J15895" s="9"/>
      <c r="K15895" s="53"/>
      <c r="L15895" s="54"/>
    </row>
    <row r="15896" spans="3:12">
      <c r="C15896" s="3"/>
      <c r="E15896" s="2"/>
      <c r="H15896" s="40"/>
      <c r="I15896" s="10"/>
      <c r="J15896" s="9"/>
      <c r="K15896" s="53"/>
      <c r="L15896" s="54"/>
    </row>
    <row r="15897" spans="3:12">
      <c r="C15897" s="3"/>
      <c r="E15897" s="2"/>
      <c r="H15897" s="40"/>
      <c r="I15897" s="10"/>
      <c r="J15897" s="9"/>
      <c r="K15897" s="53"/>
      <c r="L15897" s="54"/>
    </row>
    <row r="15898" spans="3:12">
      <c r="C15898" s="3"/>
      <c r="E15898" s="2"/>
      <c r="H15898" s="40"/>
      <c r="I15898" s="10"/>
      <c r="J15898" s="9"/>
      <c r="K15898" s="53"/>
      <c r="L15898" s="54"/>
    </row>
    <row r="15899" spans="3:12">
      <c r="C15899" s="3"/>
      <c r="E15899" s="2"/>
      <c r="H15899" s="40"/>
      <c r="I15899" s="10"/>
      <c r="J15899" s="9"/>
      <c r="K15899" s="53"/>
      <c r="L15899" s="54"/>
    </row>
    <row r="15900" spans="3:12">
      <c r="C15900" s="3"/>
      <c r="E15900" s="2"/>
      <c r="H15900" s="40"/>
      <c r="I15900" s="10"/>
      <c r="J15900" s="9"/>
      <c r="K15900" s="53"/>
      <c r="L15900" s="54"/>
    </row>
    <row r="15901" spans="3:12">
      <c r="C15901" s="3"/>
      <c r="E15901" s="2"/>
      <c r="H15901" s="40"/>
      <c r="I15901" s="10"/>
      <c r="J15901" s="9"/>
      <c r="K15901" s="53"/>
      <c r="L15901" s="54"/>
    </row>
    <row r="15902" spans="3:12">
      <c r="C15902" s="3"/>
      <c r="E15902" s="2"/>
      <c r="H15902" s="40"/>
      <c r="I15902" s="10"/>
      <c r="J15902" s="9"/>
      <c r="K15902" s="53"/>
      <c r="L15902" s="54"/>
    </row>
    <row r="15903" spans="3:12">
      <c r="C15903" s="3"/>
      <c r="E15903" s="2"/>
      <c r="H15903" s="40"/>
      <c r="I15903" s="10"/>
      <c r="J15903" s="9"/>
      <c r="K15903" s="53"/>
      <c r="L15903" s="54"/>
    </row>
    <row r="15904" spans="3:12">
      <c r="C15904" s="3"/>
      <c r="E15904" s="2"/>
      <c r="H15904" s="40"/>
      <c r="I15904" s="10"/>
      <c r="J15904" s="9"/>
      <c r="K15904" s="53"/>
      <c r="L15904" s="54"/>
    </row>
    <row r="15905" spans="3:12">
      <c r="C15905" s="3"/>
      <c r="E15905" s="2"/>
      <c r="H15905" s="40"/>
      <c r="I15905" s="10"/>
      <c r="J15905" s="9"/>
      <c r="K15905" s="53"/>
      <c r="L15905" s="54"/>
    </row>
    <row r="15906" spans="3:12">
      <c r="C15906" s="3"/>
      <c r="E15906" s="2"/>
      <c r="H15906" s="40"/>
      <c r="I15906" s="10"/>
      <c r="J15906" s="9"/>
      <c r="K15906" s="53"/>
      <c r="L15906" s="54"/>
    </row>
    <row r="15907" spans="3:12">
      <c r="C15907" s="3"/>
      <c r="E15907" s="2"/>
      <c r="H15907" s="40"/>
      <c r="I15907" s="10"/>
      <c r="J15907" s="9"/>
      <c r="K15907" s="53"/>
      <c r="L15907" s="54"/>
    </row>
    <row r="15908" spans="3:12">
      <c r="C15908" s="3"/>
      <c r="E15908" s="2"/>
      <c r="H15908" s="40"/>
      <c r="I15908" s="10"/>
      <c r="J15908" s="9"/>
      <c r="K15908" s="53"/>
      <c r="L15908" s="54"/>
    </row>
    <row r="15909" spans="3:12">
      <c r="C15909" s="3"/>
      <c r="E15909" s="2"/>
      <c r="H15909" s="40"/>
      <c r="I15909" s="10"/>
      <c r="J15909" s="9"/>
      <c r="K15909" s="53"/>
      <c r="L15909" s="54"/>
    </row>
    <row r="15910" spans="3:12">
      <c r="C15910" s="3"/>
      <c r="E15910" s="2"/>
      <c r="H15910" s="40"/>
      <c r="I15910" s="10"/>
      <c r="J15910" s="9"/>
      <c r="K15910" s="53"/>
      <c r="L15910" s="54"/>
    </row>
    <row r="15911" spans="3:12">
      <c r="C15911" s="3"/>
      <c r="E15911" s="2"/>
      <c r="H15911" s="40"/>
      <c r="I15911" s="10"/>
      <c r="J15911" s="9"/>
      <c r="K15911" s="53"/>
      <c r="L15911" s="54"/>
    </row>
    <row r="15912" spans="3:12">
      <c r="C15912" s="3"/>
      <c r="E15912" s="2"/>
      <c r="H15912" s="40"/>
      <c r="I15912" s="10"/>
      <c r="J15912" s="9"/>
      <c r="K15912" s="53"/>
      <c r="L15912" s="54"/>
    </row>
    <row r="15913" spans="3:12">
      <c r="C15913" s="3"/>
      <c r="E15913" s="2"/>
      <c r="H15913" s="40"/>
      <c r="I15913" s="10"/>
      <c r="J15913" s="9"/>
      <c r="K15913" s="53"/>
      <c r="L15913" s="54"/>
    </row>
    <row r="15914" spans="3:12">
      <c r="C15914" s="3"/>
      <c r="E15914" s="2"/>
      <c r="H15914" s="40"/>
      <c r="I15914" s="10"/>
      <c r="J15914" s="9"/>
      <c r="K15914" s="53"/>
      <c r="L15914" s="54"/>
    </row>
    <row r="15915" spans="3:12">
      <c r="C15915" s="3"/>
      <c r="E15915" s="2"/>
      <c r="H15915" s="40"/>
      <c r="I15915" s="10"/>
      <c r="J15915" s="9"/>
      <c r="K15915" s="53"/>
      <c r="L15915" s="54"/>
    </row>
    <row r="15916" spans="3:12">
      <c r="C15916" s="3"/>
      <c r="E15916" s="2"/>
      <c r="H15916" s="40"/>
      <c r="I15916" s="10"/>
      <c r="J15916" s="9"/>
      <c r="K15916" s="53"/>
      <c r="L15916" s="54"/>
    </row>
    <row r="15917" spans="3:12">
      <c r="C15917" s="3"/>
      <c r="E15917" s="2"/>
      <c r="H15917" s="40"/>
      <c r="I15917" s="10"/>
      <c r="J15917" s="9"/>
      <c r="K15917" s="53"/>
      <c r="L15917" s="54"/>
    </row>
    <row r="15918" spans="3:12">
      <c r="C15918" s="3"/>
      <c r="E15918" s="2"/>
      <c r="H15918" s="40"/>
      <c r="I15918" s="10"/>
      <c r="J15918" s="9"/>
      <c r="K15918" s="53"/>
      <c r="L15918" s="54"/>
    </row>
    <row r="15919" spans="3:12">
      <c r="C15919" s="3"/>
      <c r="E15919" s="2"/>
      <c r="H15919" s="40"/>
      <c r="I15919" s="10"/>
      <c r="J15919" s="9"/>
      <c r="K15919" s="53"/>
      <c r="L15919" s="54"/>
    </row>
    <row r="15920" spans="3:12">
      <c r="C15920" s="3"/>
      <c r="E15920" s="2"/>
      <c r="H15920" s="40"/>
      <c r="I15920" s="10"/>
      <c r="J15920" s="9"/>
      <c r="K15920" s="53"/>
      <c r="L15920" s="54"/>
    </row>
    <row r="15921" spans="3:12">
      <c r="C15921" s="3"/>
      <c r="E15921" s="2"/>
      <c r="H15921" s="40"/>
      <c r="I15921" s="10"/>
      <c r="J15921" s="9"/>
      <c r="K15921" s="53"/>
      <c r="L15921" s="54"/>
    </row>
    <row r="15922" spans="3:12">
      <c r="C15922" s="3"/>
      <c r="E15922" s="2"/>
      <c r="H15922" s="40"/>
      <c r="I15922" s="10"/>
      <c r="J15922" s="9"/>
      <c r="K15922" s="53"/>
      <c r="L15922" s="54"/>
    </row>
    <row r="15923" spans="3:12">
      <c r="C15923" s="3"/>
      <c r="E15923" s="2"/>
      <c r="H15923" s="40"/>
      <c r="I15923" s="10"/>
      <c r="J15923" s="9"/>
      <c r="K15923" s="53"/>
      <c r="L15923" s="54"/>
    </row>
    <row r="15924" spans="3:12">
      <c r="C15924" s="3"/>
      <c r="E15924" s="2"/>
      <c r="H15924" s="40"/>
      <c r="I15924" s="10"/>
      <c r="J15924" s="9"/>
      <c r="K15924" s="53"/>
      <c r="L15924" s="54"/>
    </row>
    <row r="15925" spans="3:12">
      <c r="C15925" s="3"/>
      <c r="E15925" s="2"/>
      <c r="H15925" s="40"/>
      <c r="I15925" s="10"/>
      <c r="J15925" s="9"/>
      <c r="K15925" s="53"/>
      <c r="L15925" s="54"/>
    </row>
    <row r="15926" spans="3:12">
      <c r="C15926" s="3"/>
      <c r="E15926" s="2"/>
      <c r="H15926" s="40"/>
      <c r="I15926" s="10"/>
      <c r="J15926" s="9"/>
      <c r="K15926" s="53"/>
      <c r="L15926" s="54"/>
    </row>
    <row r="15927" spans="3:12">
      <c r="C15927" s="3"/>
      <c r="E15927" s="2"/>
      <c r="H15927" s="40"/>
      <c r="I15927" s="10"/>
      <c r="J15927" s="9"/>
      <c r="K15927" s="53"/>
      <c r="L15927" s="54"/>
    </row>
    <row r="15928" spans="3:12">
      <c r="C15928" s="3"/>
      <c r="E15928" s="2"/>
      <c r="H15928" s="40"/>
      <c r="I15928" s="10"/>
      <c r="J15928" s="9"/>
      <c r="K15928" s="53"/>
      <c r="L15928" s="54"/>
    </row>
    <row r="15929" spans="3:12">
      <c r="C15929" s="3"/>
      <c r="E15929" s="2"/>
      <c r="H15929" s="40"/>
      <c r="I15929" s="10"/>
      <c r="J15929" s="9"/>
      <c r="K15929" s="53"/>
      <c r="L15929" s="54"/>
    </row>
    <row r="15930" spans="3:12">
      <c r="C15930" s="3"/>
      <c r="E15930" s="2"/>
      <c r="H15930" s="40"/>
      <c r="I15930" s="10"/>
      <c r="J15930" s="9"/>
      <c r="K15930" s="53"/>
      <c r="L15930" s="54"/>
    </row>
    <row r="15931" spans="3:12">
      <c r="C15931" s="3"/>
      <c r="E15931" s="2"/>
      <c r="H15931" s="40"/>
      <c r="I15931" s="10"/>
      <c r="J15931" s="9"/>
      <c r="K15931" s="53"/>
      <c r="L15931" s="54"/>
    </row>
    <row r="15932" spans="3:12">
      <c r="C15932" s="3"/>
      <c r="E15932" s="2"/>
      <c r="H15932" s="40"/>
      <c r="I15932" s="10"/>
      <c r="J15932" s="9"/>
      <c r="K15932" s="53"/>
      <c r="L15932" s="54"/>
    </row>
    <row r="15933" spans="3:12">
      <c r="C15933" s="3"/>
      <c r="E15933" s="2"/>
      <c r="H15933" s="40"/>
      <c r="I15933" s="10"/>
      <c r="J15933" s="9"/>
      <c r="K15933" s="53"/>
      <c r="L15933" s="54"/>
    </row>
    <row r="15934" spans="3:12">
      <c r="C15934" s="3"/>
      <c r="E15934" s="2"/>
      <c r="H15934" s="40"/>
      <c r="I15934" s="10"/>
      <c r="J15934" s="9"/>
      <c r="K15934" s="53"/>
      <c r="L15934" s="54"/>
    </row>
    <row r="15935" spans="3:12">
      <c r="C15935" s="3"/>
      <c r="E15935" s="2"/>
      <c r="H15935" s="40"/>
      <c r="I15935" s="10"/>
      <c r="J15935" s="9"/>
      <c r="K15935" s="53"/>
      <c r="L15935" s="54"/>
    </row>
    <row r="15936" spans="3:12">
      <c r="C15936" s="3"/>
      <c r="E15936" s="2"/>
      <c r="H15936" s="40"/>
      <c r="I15936" s="10"/>
      <c r="J15936" s="9"/>
      <c r="K15936" s="53"/>
      <c r="L15936" s="54"/>
    </row>
    <row r="15937" spans="3:12">
      <c r="C15937" s="3"/>
      <c r="E15937" s="2"/>
      <c r="H15937" s="40"/>
      <c r="I15937" s="10"/>
      <c r="J15937" s="9"/>
      <c r="K15937" s="53"/>
      <c r="L15937" s="54"/>
    </row>
    <row r="15938" spans="3:12">
      <c r="C15938" s="3"/>
      <c r="E15938" s="2"/>
      <c r="H15938" s="40"/>
      <c r="I15938" s="10"/>
      <c r="J15938" s="9"/>
      <c r="K15938" s="53"/>
      <c r="L15938" s="54"/>
    </row>
    <row r="15939" spans="3:12">
      <c r="C15939" s="3"/>
      <c r="E15939" s="2"/>
      <c r="H15939" s="40"/>
      <c r="I15939" s="10"/>
      <c r="J15939" s="9"/>
      <c r="K15939" s="53"/>
      <c r="L15939" s="54"/>
    </row>
    <row r="15940" spans="3:12">
      <c r="C15940" s="3"/>
      <c r="E15940" s="2"/>
      <c r="H15940" s="40"/>
      <c r="I15940" s="10"/>
      <c r="J15940" s="9"/>
      <c r="K15940" s="53"/>
      <c r="L15940" s="54"/>
    </row>
    <row r="15941" spans="3:12">
      <c r="C15941" s="3"/>
      <c r="E15941" s="2"/>
      <c r="H15941" s="40"/>
      <c r="I15941" s="10"/>
      <c r="J15941" s="9"/>
      <c r="K15941" s="53"/>
      <c r="L15941" s="54"/>
    </row>
    <row r="15942" spans="3:12">
      <c r="C15942" s="3"/>
      <c r="E15942" s="2"/>
      <c r="H15942" s="40"/>
      <c r="I15942" s="10"/>
      <c r="J15942" s="9"/>
      <c r="K15942" s="53"/>
      <c r="L15942" s="54"/>
    </row>
    <row r="15943" spans="3:12">
      <c r="C15943" s="3"/>
      <c r="E15943" s="2"/>
      <c r="H15943" s="40"/>
      <c r="I15943" s="10"/>
      <c r="J15943" s="9"/>
      <c r="K15943" s="53"/>
      <c r="L15943" s="54"/>
    </row>
    <row r="15944" spans="3:12">
      <c r="C15944" s="3"/>
      <c r="E15944" s="2"/>
      <c r="H15944" s="40"/>
      <c r="I15944" s="10"/>
      <c r="J15944" s="9"/>
      <c r="K15944" s="53"/>
      <c r="L15944" s="54"/>
    </row>
    <row r="15945" spans="3:12">
      <c r="C15945" s="3"/>
      <c r="E15945" s="2"/>
      <c r="H15945" s="40"/>
      <c r="I15945" s="10"/>
      <c r="J15945" s="9"/>
      <c r="K15945" s="53"/>
      <c r="L15945" s="54"/>
    </row>
    <row r="15946" spans="3:12">
      <c r="C15946" s="3"/>
      <c r="E15946" s="2"/>
      <c r="H15946" s="40"/>
      <c r="I15946" s="10"/>
      <c r="J15946" s="9"/>
      <c r="K15946" s="53"/>
      <c r="L15946" s="54"/>
    </row>
    <row r="15947" spans="3:12">
      <c r="C15947" s="3"/>
      <c r="E15947" s="2"/>
      <c r="H15947" s="40"/>
      <c r="I15947" s="10"/>
      <c r="J15947" s="9"/>
      <c r="K15947" s="53"/>
      <c r="L15947" s="54"/>
    </row>
    <row r="15948" spans="3:12">
      <c r="C15948" s="3"/>
      <c r="E15948" s="2"/>
      <c r="H15948" s="40"/>
      <c r="I15948" s="10"/>
      <c r="J15948" s="9"/>
      <c r="K15948" s="53"/>
      <c r="L15948" s="54"/>
    </row>
    <row r="15949" spans="3:12">
      <c r="C15949" s="3"/>
      <c r="E15949" s="2"/>
      <c r="H15949" s="40"/>
      <c r="I15949" s="10"/>
      <c r="J15949" s="9"/>
      <c r="K15949" s="53"/>
      <c r="L15949" s="54"/>
    </row>
    <row r="15950" spans="3:12">
      <c r="C15950" s="3"/>
      <c r="E15950" s="2"/>
      <c r="H15950" s="40"/>
      <c r="I15950" s="10"/>
      <c r="J15950" s="9"/>
      <c r="K15950" s="53"/>
      <c r="L15950" s="54"/>
    </row>
    <row r="15951" spans="3:12">
      <c r="C15951" s="3"/>
      <c r="E15951" s="2"/>
      <c r="H15951" s="40"/>
      <c r="I15951" s="10"/>
      <c r="J15951" s="9"/>
      <c r="K15951" s="53"/>
      <c r="L15951" s="54"/>
    </row>
    <row r="15952" spans="3:12">
      <c r="C15952" s="3"/>
      <c r="E15952" s="2"/>
      <c r="H15952" s="40"/>
      <c r="I15952" s="10"/>
      <c r="J15952" s="9"/>
      <c r="K15952" s="53"/>
      <c r="L15952" s="54"/>
    </row>
    <row r="15953" spans="3:12">
      <c r="C15953" s="3"/>
      <c r="E15953" s="2"/>
      <c r="H15953" s="40"/>
      <c r="I15953" s="10"/>
      <c r="J15953" s="9"/>
      <c r="K15953" s="53"/>
      <c r="L15953" s="54"/>
    </row>
    <row r="15954" spans="3:12">
      <c r="C15954" s="3"/>
      <c r="E15954" s="2"/>
      <c r="H15954" s="40"/>
      <c r="I15954" s="10"/>
      <c r="J15954" s="9"/>
      <c r="K15954" s="53"/>
      <c r="L15954" s="54"/>
    </row>
    <row r="15955" spans="3:12">
      <c r="C15955" s="3"/>
      <c r="E15955" s="2"/>
      <c r="H15955" s="40"/>
      <c r="I15955" s="10"/>
      <c r="J15955" s="9"/>
      <c r="K15955" s="53"/>
      <c r="L15955" s="54"/>
    </row>
    <row r="15956" spans="3:12">
      <c r="C15956" s="3"/>
      <c r="E15956" s="2"/>
      <c r="H15956" s="40"/>
      <c r="I15956" s="10"/>
      <c r="J15956" s="9"/>
      <c r="K15956" s="53"/>
      <c r="L15956" s="54"/>
    </row>
    <row r="15957" spans="3:12">
      <c r="C15957" s="3"/>
      <c r="E15957" s="2"/>
      <c r="H15957" s="40"/>
      <c r="I15957" s="10"/>
      <c r="J15957" s="9"/>
      <c r="K15957" s="53"/>
      <c r="L15957" s="54"/>
    </row>
    <row r="15958" spans="3:12">
      <c r="C15958" s="3"/>
      <c r="E15958" s="2"/>
      <c r="H15958" s="40"/>
      <c r="I15958" s="10"/>
      <c r="J15958" s="9"/>
      <c r="K15958" s="53"/>
      <c r="L15958" s="54"/>
    </row>
    <row r="15959" spans="3:12">
      <c r="C15959" s="3"/>
      <c r="E15959" s="2"/>
      <c r="H15959" s="40"/>
      <c r="I15959" s="10"/>
      <c r="J15959" s="9"/>
      <c r="K15959" s="53"/>
      <c r="L15959" s="54"/>
    </row>
    <row r="15960" spans="3:12">
      <c r="C15960" s="3"/>
      <c r="E15960" s="2"/>
      <c r="H15960" s="40"/>
      <c r="I15960" s="10"/>
      <c r="J15960" s="9"/>
      <c r="K15960" s="53"/>
      <c r="L15960" s="54"/>
    </row>
    <row r="15961" spans="3:12">
      <c r="C15961" s="3"/>
      <c r="E15961" s="2"/>
      <c r="H15961" s="40"/>
      <c r="I15961" s="10"/>
      <c r="J15961" s="9"/>
      <c r="K15961" s="53"/>
      <c r="L15961" s="54"/>
    </row>
    <row r="15962" spans="3:12">
      <c r="C15962" s="3"/>
      <c r="E15962" s="2"/>
      <c r="H15962" s="40"/>
      <c r="I15962" s="10"/>
      <c r="J15962" s="9"/>
      <c r="K15962" s="53"/>
      <c r="L15962" s="54"/>
    </row>
    <row r="15963" spans="3:12">
      <c r="C15963" s="3"/>
      <c r="E15963" s="2"/>
      <c r="H15963" s="40"/>
      <c r="I15963" s="10"/>
      <c r="J15963" s="9"/>
      <c r="K15963" s="53"/>
      <c r="L15963" s="54"/>
    </row>
    <row r="15964" spans="3:12">
      <c r="C15964" s="3"/>
      <c r="E15964" s="2"/>
      <c r="H15964" s="40"/>
      <c r="I15964" s="10"/>
      <c r="J15964" s="9"/>
      <c r="K15964" s="53"/>
      <c r="L15964" s="54"/>
    </row>
    <row r="15965" spans="3:12">
      <c r="C15965" s="3"/>
      <c r="E15965" s="2"/>
      <c r="H15965" s="40"/>
      <c r="I15965" s="10"/>
      <c r="J15965" s="9"/>
      <c r="K15965" s="53"/>
      <c r="L15965" s="54"/>
    </row>
    <row r="15966" spans="3:12">
      <c r="C15966" s="3"/>
      <c r="E15966" s="2"/>
      <c r="H15966" s="40"/>
      <c r="I15966" s="10"/>
      <c r="J15966" s="9"/>
      <c r="K15966" s="53"/>
      <c r="L15966" s="54"/>
    </row>
    <row r="15967" spans="3:12">
      <c r="C15967" s="3"/>
      <c r="E15967" s="2"/>
      <c r="H15967" s="40"/>
      <c r="I15967" s="10"/>
      <c r="J15967" s="9"/>
      <c r="K15967" s="53"/>
      <c r="L15967" s="54"/>
    </row>
    <row r="15968" spans="3:12">
      <c r="C15968" s="3"/>
      <c r="E15968" s="2"/>
      <c r="H15968" s="40"/>
      <c r="I15968" s="10"/>
      <c r="J15968" s="9"/>
      <c r="K15968" s="53"/>
      <c r="L15968" s="54"/>
    </row>
    <row r="15969" spans="3:12">
      <c r="C15969" s="3"/>
      <c r="E15969" s="2"/>
      <c r="H15969" s="40"/>
      <c r="I15969" s="10"/>
      <c r="J15969" s="9"/>
      <c r="K15969" s="53"/>
      <c r="L15969" s="54"/>
    </row>
    <row r="15970" spans="3:12">
      <c r="C15970" s="3"/>
      <c r="E15970" s="2"/>
      <c r="H15970" s="40"/>
      <c r="I15970" s="10"/>
      <c r="J15970" s="9"/>
      <c r="K15970" s="53"/>
      <c r="L15970" s="54"/>
    </row>
    <row r="15971" spans="3:12">
      <c r="C15971" s="3"/>
      <c r="E15971" s="2"/>
      <c r="H15971" s="40"/>
      <c r="I15971" s="10"/>
      <c r="J15971" s="9"/>
      <c r="K15971" s="53"/>
      <c r="L15971" s="54"/>
    </row>
    <row r="15972" spans="3:12">
      <c r="C15972" s="3"/>
      <c r="E15972" s="2"/>
      <c r="H15972" s="40"/>
      <c r="I15972" s="10"/>
      <c r="J15972" s="9"/>
      <c r="K15972" s="53"/>
      <c r="L15972" s="54"/>
    </row>
    <row r="15973" spans="3:12">
      <c r="C15973" s="3"/>
      <c r="E15973" s="2"/>
      <c r="H15973" s="40"/>
      <c r="I15973" s="10"/>
      <c r="J15973" s="9"/>
      <c r="K15973" s="53"/>
      <c r="L15973" s="54"/>
    </row>
    <row r="15974" spans="3:12">
      <c r="C15974" s="3"/>
      <c r="E15974" s="2"/>
      <c r="H15974" s="40"/>
      <c r="I15974" s="10"/>
      <c r="J15974" s="9"/>
      <c r="K15974" s="53"/>
      <c r="L15974" s="54"/>
    </row>
    <row r="15975" spans="3:12">
      <c r="C15975" s="3"/>
      <c r="E15975" s="2"/>
      <c r="H15975" s="40"/>
      <c r="I15975" s="10"/>
      <c r="J15975" s="9"/>
      <c r="K15975" s="53"/>
      <c r="L15975" s="54"/>
    </row>
    <row r="15976" spans="3:12">
      <c r="C15976" s="3"/>
      <c r="E15976" s="2"/>
      <c r="H15976" s="40"/>
      <c r="I15976" s="10"/>
      <c r="J15976" s="9"/>
      <c r="K15976" s="53"/>
      <c r="L15976" s="54"/>
    </row>
    <row r="15977" spans="3:12">
      <c r="C15977" s="3"/>
      <c r="E15977" s="2"/>
      <c r="H15977" s="40"/>
      <c r="I15977" s="10"/>
      <c r="J15977" s="9"/>
      <c r="K15977" s="53"/>
      <c r="L15977" s="54"/>
    </row>
    <row r="15978" spans="3:12">
      <c r="C15978" s="3"/>
      <c r="E15978" s="2"/>
      <c r="H15978" s="40"/>
      <c r="I15978" s="10"/>
      <c r="J15978" s="9"/>
      <c r="K15978" s="53"/>
      <c r="L15978" s="54"/>
    </row>
    <row r="15979" spans="3:12">
      <c r="C15979" s="3"/>
      <c r="E15979" s="2"/>
      <c r="H15979" s="40"/>
      <c r="I15979" s="10"/>
      <c r="J15979" s="9"/>
      <c r="K15979" s="53"/>
      <c r="L15979" s="54"/>
    </row>
    <row r="15980" spans="3:12">
      <c r="C15980" s="3"/>
      <c r="E15980" s="2"/>
      <c r="H15980" s="40"/>
      <c r="I15980" s="10"/>
      <c r="J15980" s="9"/>
      <c r="K15980" s="53"/>
      <c r="L15980" s="54"/>
    </row>
    <row r="15981" spans="3:12">
      <c r="C15981" s="3"/>
      <c r="E15981" s="2"/>
      <c r="H15981" s="40"/>
      <c r="I15981" s="10"/>
      <c r="J15981" s="9"/>
      <c r="K15981" s="53"/>
      <c r="L15981" s="54"/>
    </row>
    <row r="15982" spans="3:12">
      <c r="C15982" s="3"/>
      <c r="E15982" s="2"/>
      <c r="H15982" s="40"/>
      <c r="I15982" s="10"/>
      <c r="J15982" s="9"/>
      <c r="K15982" s="53"/>
      <c r="L15982" s="54"/>
    </row>
    <row r="15983" spans="3:12">
      <c r="C15983" s="3"/>
      <c r="E15983" s="2"/>
      <c r="H15983" s="40"/>
      <c r="I15983" s="10"/>
      <c r="J15983" s="9"/>
      <c r="K15983" s="53"/>
      <c r="L15983" s="54"/>
    </row>
    <row r="15984" spans="3:12">
      <c r="C15984" s="3"/>
      <c r="E15984" s="2"/>
      <c r="H15984" s="40"/>
      <c r="I15984" s="10"/>
      <c r="J15984" s="9"/>
      <c r="K15984" s="53"/>
      <c r="L15984" s="54"/>
    </row>
    <row r="15985" spans="3:12">
      <c r="C15985" s="3"/>
      <c r="E15985" s="2"/>
      <c r="H15985" s="40"/>
      <c r="I15985" s="10"/>
      <c r="J15985" s="9"/>
      <c r="K15985" s="53"/>
      <c r="L15985" s="54"/>
    </row>
    <row r="15986" spans="3:12">
      <c r="C15986" s="3"/>
      <c r="E15986" s="2"/>
      <c r="H15986" s="40"/>
      <c r="I15986" s="10"/>
      <c r="J15986" s="9"/>
      <c r="K15986" s="53"/>
      <c r="L15986" s="54"/>
    </row>
    <row r="15987" spans="3:12">
      <c r="C15987" s="3"/>
      <c r="E15987" s="2"/>
      <c r="H15987" s="40"/>
      <c r="I15987" s="10"/>
      <c r="J15987" s="9"/>
      <c r="K15987" s="53"/>
      <c r="L15987" s="54"/>
    </row>
    <row r="15988" spans="3:12">
      <c r="C15988" s="3"/>
      <c r="E15988" s="2"/>
      <c r="H15988" s="40"/>
      <c r="I15988" s="10"/>
      <c r="J15988" s="9"/>
      <c r="K15988" s="53"/>
      <c r="L15988" s="54"/>
    </row>
    <row r="15989" spans="3:12">
      <c r="C15989" s="3"/>
      <c r="E15989" s="2"/>
      <c r="H15989" s="40"/>
      <c r="I15989" s="10"/>
      <c r="J15989" s="9"/>
      <c r="K15989" s="53"/>
      <c r="L15989" s="54"/>
    </row>
    <row r="15990" spans="3:12">
      <c r="C15990" s="3"/>
      <c r="E15990" s="2"/>
      <c r="H15990" s="40"/>
      <c r="I15990" s="10"/>
      <c r="J15990" s="9"/>
      <c r="K15990" s="53"/>
      <c r="L15990" s="54"/>
    </row>
    <row r="15991" spans="3:12">
      <c r="C15991" s="3"/>
      <c r="E15991" s="2"/>
      <c r="H15991" s="40"/>
      <c r="I15991" s="10"/>
      <c r="J15991" s="9"/>
      <c r="K15991" s="53"/>
      <c r="L15991" s="54"/>
    </row>
    <row r="15992" spans="3:12">
      <c r="C15992" s="3"/>
      <c r="E15992" s="2"/>
      <c r="H15992" s="40"/>
      <c r="I15992" s="10"/>
      <c r="J15992" s="9"/>
      <c r="K15992" s="53"/>
      <c r="L15992" s="54"/>
    </row>
    <row r="15993" spans="3:12">
      <c r="C15993" s="3"/>
      <c r="E15993" s="2"/>
      <c r="H15993" s="40"/>
      <c r="I15993" s="10"/>
      <c r="J15993" s="9"/>
      <c r="K15993" s="53"/>
      <c r="L15993" s="54"/>
    </row>
    <row r="15994" spans="3:12">
      <c r="C15994" s="3"/>
      <c r="E15994" s="2"/>
      <c r="H15994" s="40"/>
      <c r="I15994" s="10"/>
      <c r="J15994" s="9"/>
      <c r="K15994" s="53"/>
      <c r="L15994" s="54"/>
    </row>
    <row r="15995" spans="3:12">
      <c r="C15995" s="3"/>
      <c r="E15995" s="2"/>
      <c r="H15995" s="40"/>
      <c r="I15995" s="10"/>
      <c r="J15995" s="9"/>
      <c r="K15995" s="53"/>
      <c r="L15995" s="54"/>
    </row>
    <row r="15996" spans="3:12">
      <c r="C15996" s="3"/>
      <c r="E15996" s="2"/>
      <c r="H15996" s="40"/>
      <c r="I15996" s="10"/>
      <c r="J15996" s="9"/>
      <c r="K15996" s="53"/>
      <c r="L15996" s="54"/>
    </row>
    <row r="15997" spans="3:12">
      <c r="C15997" s="3"/>
      <c r="E15997" s="2"/>
      <c r="H15997" s="40"/>
      <c r="I15997" s="10"/>
      <c r="J15997" s="9"/>
      <c r="K15997" s="53"/>
      <c r="L15997" s="54"/>
    </row>
    <row r="15998" spans="3:12">
      <c r="C15998" s="3"/>
      <c r="E15998" s="2"/>
      <c r="H15998" s="40"/>
      <c r="I15998" s="10"/>
      <c r="J15998" s="9"/>
      <c r="K15998" s="53"/>
      <c r="L15998" s="54"/>
    </row>
    <row r="15999" spans="3:12">
      <c r="C15999" s="3"/>
      <c r="E15999" s="2"/>
      <c r="H15999" s="40"/>
      <c r="I15999" s="10"/>
      <c r="J15999" s="9"/>
      <c r="K15999" s="53"/>
      <c r="L15999" s="54"/>
    </row>
    <row r="16000" spans="3:12">
      <c r="C16000" s="3"/>
      <c r="E16000" s="2"/>
      <c r="H16000" s="40"/>
      <c r="I16000" s="10"/>
      <c r="J16000" s="9"/>
      <c r="K16000" s="53"/>
      <c r="L16000" s="54"/>
    </row>
    <row r="16001" spans="3:12">
      <c r="C16001" s="3"/>
      <c r="E16001" s="2"/>
      <c r="H16001" s="40"/>
      <c r="I16001" s="10"/>
      <c r="J16001" s="9"/>
      <c r="K16001" s="53"/>
      <c r="L16001" s="54"/>
    </row>
    <row r="16002" spans="3:12">
      <c r="C16002" s="3"/>
      <c r="E16002" s="2"/>
      <c r="H16002" s="40"/>
      <c r="I16002" s="10"/>
      <c r="J16002" s="9"/>
      <c r="K16002" s="53"/>
      <c r="L16002" s="54"/>
    </row>
    <row r="16003" spans="3:12">
      <c r="C16003" s="3"/>
      <c r="E16003" s="2"/>
      <c r="H16003" s="40"/>
      <c r="I16003" s="10"/>
      <c r="J16003" s="9"/>
      <c r="K16003" s="53"/>
      <c r="L16003" s="54"/>
    </row>
    <row r="16004" spans="3:12">
      <c r="C16004" s="3"/>
      <c r="E16004" s="2"/>
      <c r="H16004" s="40"/>
      <c r="I16004" s="10"/>
      <c r="J16004" s="9"/>
      <c r="K16004" s="53"/>
      <c r="L16004" s="54"/>
    </row>
    <row r="16005" spans="3:12">
      <c r="C16005" s="3"/>
      <c r="E16005" s="2"/>
      <c r="H16005" s="40"/>
      <c r="I16005" s="10"/>
      <c r="J16005" s="9"/>
      <c r="K16005" s="53"/>
      <c r="L16005" s="54"/>
    </row>
    <row r="16006" spans="3:12">
      <c r="C16006" s="3"/>
      <c r="E16006" s="2"/>
      <c r="H16006" s="40"/>
      <c r="I16006" s="10"/>
      <c r="J16006" s="9"/>
      <c r="K16006" s="53"/>
      <c r="L16006" s="54"/>
    </row>
    <row r="16007" spans="3:12">
      <c r="C16007" s="3"/>
      <c r="E16007" s="2"/>
      <c r="H16007" s="40"/>
      <c r="I16007" s="10"/>
      <c r="J16007" s="9"/>
      <c r="K16007" s="53"/>
      <c r="L16007" s="54"/>
    </row>
    <row r="16008" spans="3:12">
      <c r="C16008" s="3"/>
      <c r="E16008" s="2"/>
      <c r="H16008" s="40"/>
      <c r="I16008" s="10"/>
      <c r="J16008" s="9"/>
      <c r="K16008" s="53"/>
      <c r="L16008" s="54"/>
    </row>
    <row r="16009" spans="3:12">
      <c r="C16009" s="3"/>
      <c r="E16009" s="2"/>
      <c r="H16009" s="40"/>
      <c r="I16009" s="10"/>
      <c r="J16009" s="9"/>
      <c r="K16009" s="53"/>
      <c r="L16009" s="54"/>
    </row>
    <row r="16010" spans="3:12">
      <c r="C16010" s="3"/>
      <c r="E16010" s="2"/>
      <c r="H16010" s="40"/>
      <c r="I16010" s="10"/>
      <c r="J16010" s="9"/>
      <c r="K16010" s="53"/>
      <c r="L16010" s="54"/>
    </row>
    <row r="16011" spans="3:12">
      <c r="C16011" s="3"/>
      <c r="E16011" s="2"/>
      <c r="H16011" s="40"/>
      <c r="I16011" s="10"/>
      <c r="J16011" s="9"/>
      <c r="K16011" s="53"/>
      <c r="L16011" s="54"/>
    </row>
    <row r="16012" spans="3:12">
      <c r="C16012" s="3"/>
      <c r="E16012" s="2"/>
      <c r="H16012" s="40"/>
      <c r="I16012" s="10"/>
      <c r="J16012" s="9"/>
      <c r="K16012" s="53"/>
      <c r="L16012" s="54"/>
    </row>
    <row r="16013" spans="3:12">
      <c r="C16013" s="3"/>
      <c r="E16013" s="2"/>
      <c r="H16013" s="40"/>
      <c r="I16013" s="10"/>
      <c r="J16013" s="9"/>
      <c r="K16013" s="53"/>
      <c r="L16013" s="54"/>
    </row>
    <row r="16014" spans="3:12">
      <c r="C16014" s="3"/>
      <c r="E16014" s="2"/>
      <c r="H16014" s="40"/>
      <c r="I16014" s="10"/>
      <c r="J16014" s="9"/>
      <c r="K16014" s="53"/>
      <c r="L16014" s="54"/>
    </row>
    <row r="16015" spans="3:12">
      <c r="C16015" s="3"/>
      <c r="E16015" s="2"/>
      <c r="H16015" s="40"/>
      <c r="I16015" s="10"/>
      <c r="J16015" s="9"/>
      <c r="K16015" s="53"/>
      <c r="L16015" s="54"/>
    </row>
    <row r="16016" spans="3:12">
      <c r="C16016" s="3"/>
      <c r="E16016" s="2"/>
      <c r="H16016" s="40"/>
      <c r="I16016" s="10"/>
      <c r="J16016" s="9"/>
      <c r="K16016" s="53"/>
      <c r="L16016" s="54"/>
    </row>
    <row r="16017" spans="3:12">
      <c r="C16017" s="3"/>
      <c r="E16017" s="2"/>
      <c r="H16017" s="40"/>
      <c r="I16017" s="10"/>
      <c r="J16017" s="9"/>
      <c r="K16017" s="53"/>
      <c r="L16017" s="54"/>
    </row>
    <row r="16018" spans="3:12">
      <c r="C16018" s="3"/>
      <c r="E16018" s="2"/>
      <c r="H16018" s="40"/>
      <c r="I16018" s="10"/>
      <c r="J16018" s="9"/>
      <c r="K16018" s="53"/>
      <c r="L16018" s="54"/>
    </row>
    <row r="16019" spans="3:12">
      <c r="C16019" s="3"/>
      <c r="E16019" s="2"/>
      <c r="H16019" s="40"/>
      <c r="I16019" s="10"/>
      <c r="J16019" s="9"/>
      <c r="K16019" s="53"/>
      <c r="L16019" s="54"/>
    </row>
    <row r="16020" spans="3:12">
      <c r="C16020" s="3"/>
      <c r="E16020" s="2"/>
      <c r="H16020" s="40"/>
      <c r="I16020" s="10"/>
      <c r="J16020" s="9"/>
      <c r="K16020" s="53"/>
      <c r="L16020" s="54"/>
    </row>
    <row r="16021" spans="3:12">
      <c r="C16021" s="3"/>
      <c r="E16021" s="2"/>
      <c r="H16021" s="40"/>
      <c r="I16021" s="10"/>
      <c r="J16021" s="9"/>
      <c r="K16021" s="53"/>
      <c r="L16021" s="54"/>
    </row>
    <row r="16022" spans="3:12">
      <c r="C16022" s="3"/>
      <c r="E16022" s="2"/>
      <c r="H16022" s="40"/>
      <c r="I16022" s="10"/>
      <c r="J16022" s="9"/>
      <c r="K16022" s="53"/>
      <c r="L16022" s="54"/>
    </row>
    <row r="16023" spans="3:12">
      <c r="C16023" s="3"/>
      <c r="E16023" s="2"/>
      <c r="H16023" s="40"/>
      <c r="I16023" s="10"/>
      <c r="J16023" s="9"/>
      <c r="K16023" s="53"/>
      <c r="L16023" s="54"/>
    </row>
    <row r="16024" spans="3:12">
      <c r="C16024" s="3"/>
      <c r="E16024" s="2"/>
      <c r="H16024" s="40"/>
      <c r="I16024" s="10"/>
      <c r="J16024" s="9"/>
      <c r="K16024" s="53"/>
      <c r="L16024" s="54"/>
    </row>
    <row r="16025" spans="3:12">
      <c r="C16025" s="3"/>
      <c r="E16025" s="2"/>
      <c r="H16025" s="40"/>
      <c r="I16025" s="10"/>
      <c r="J16025" s="9"/>
      <c r="K16025" s="53"/>
      <c r="L16025" s="54"/>
    </row>
    <row r="16026" spans="3:12">
      <c r="C16026" s="3"/>
      <c r="E16026" s="2"/>
      <c r="H16026" s="40"/>
      <c r="I16026" s="10"/>
      <c r="J16026" s="9"/>
      <c r="K16026" s="53"/>
      <c r="L16026" s="54"/>
    </row>
    <row r="16027" spans="3:12">
      <c r="C16027" s="3"/>
      <c r="E16027" s="2"/>
      <c r="H16027" s="40"/>
      <c r="I16027" s="10"/>
      <c r="J16027" s="9"/>
      <c r="K16027" s="53"/>
      <c r="L16027" s="54"/>
    </row>
    <row r="16028" spans="3:12">
      <c r="C16028" s="3"/>
      <c r="E16028" s="2"/>
      <c r="H16028" s="40"/>
      <c r="I16028" s="10"/>
      <c r="J16028" s="9"/>
      <c r="K16028" s="53"/>
      <c r="L16028" s="54"/>
    </row>
    <row r="16029" spans="3:12">
      <c r="C16029" s="3"/>
      <c r="E16029" s="2"/>
      <c r="H16029" s="40"/>
      <c r="I16029" s="10"/>
      <c r="J16029" s="9"/>
      <c r="K16029" s="53"/>
      <c r="L16029" s="54"/>
    </row>
    <row r="16030" spans="3:12">
      <c r="C16030" s="3"/>
      <c r="E16030" s="2"/>
      <c r="H16030" s="40"/>
      <c r="I16030" s="10"/>
      <c r="J16030" s="9"/>
      <c r="K16030" s="53"/>
      <c r="L16030" s="54"/>
    </row>
    <row r="16031" spans="3:12">
      <c r="C16031" s="3"/>
      <c r="E16031" s="2"/>
      <c r="H16031" s="40"/>
      <c r="I16031" s="10"/>
      <c r="J16031" s="9"/>
      <c r="K16031" s="53"/>
      <c r="L16031" s="54"/>
    </row>
    <row r="16032" spans="3:12">
      <c r="C16032" s="3"/>
      <c r="E16032" s="2"/>
      <c r="H16032" s="40"/>
      <c r="I16032" s="10"/>
      <c r="J16032" s="9"/>
      <c r="K16032" s="53"/>
      <c r="L16032" s="54"/>
    </row>
    <row r="16033" spans="3:12">
      <c r="C16033" s="3"/>
      <c r="E16033" s="2"/>
      <c r="H16033" s="40"/>
      <c r="I16033" s="10"/>
      <c r="J16033" s="9"/>
      <c r="K16033" s="53"/>
      <c r="L16033" s="54"/>
    </row>
    <row r="16034" spans="3:12">
      <c r="C16034" s="3"/>
      <c r="E16034" s="2"/>
      <c r="H16034" s="40"/>
      <c r="I16034" s="10"/>
      <c r="J16034" s="9"/>
      <c r="K16034" s="53"/>
      <c r="L16034" s="54"/>
    </row>
    <row r="16035" spans="3:12">
      <c r="C16035" s="3"/>
      <c r="E16035" s="2"/>
      <c r="H16035" s="40"/>
      <c r="I16035" s="10"/>
      <c r="J16035" s="9"/>
      <c r="K16035" s="53"/>
      <c r="L16035" s="54"/>
    </row>
    <row r="16036" spans="3:12">
      <c r="C16036" s="3"/>
      <c r="E16036" s="2"/>
      <c r="H16036" s="40"/>
      <c r="I16036" s="10"/>
      <c r="J16036" s="9"/>
      <c r="K16036" s="53"/>
      <c r="L16036" s="54"/>
    </row>
    <row r="16037" spans="3:12">
      <c r="C16037" s="3"/>
      <c r="E16037" s="2"/>
      <c r="H16037" s="40"/>
      <c r="I16037" s="10"/>
      <c r="J16037" s="9"/>
      <c r="K16037" s="53"/>
      <c r="L16037" s="54"/>
    </row>
    <row r="16038" spans="3:12">
      <c r="C16038" s="3"/>
      <c r="E16038" s="2"/>
      <c r="H16038" s="40"/>
      <c r="I16038" s="10"/>
      <c r="J16038" s="9"/>
      <c r="K16038" s="53"/>
      <c r="L16038" s="54"/>
    </row>
    <row r="16039" spans="3:12">
      <c r="C16039" s="3"/>
      <c r="E16039" s="2"/>
      <c r="H16039" s="40"/>
      <c r="I16039" s="10"/>
      <c r="J16039" s="9"/>
      <c r="K16039" s="53"/>
      <c r="L16039" s="54"/>
    </row>
    <row r="16040" spans="3:12">
      <c r="C16040" s="3"/>
      <c r="E16040" s="2"/>
      <c r="H16040" s="40"/>
      <c r="I16040" s="10"/>
      <c r="J16040" s="9"/>
      <c r="K16040" s="53"/>
      <c r="L16040" s="54"/>
    </row>
    <row r="16041" spans="3:12">
      <c r="C16041" s="3"/>
      <c r="E16041" s="2"/>
      <c r="H16041" s="40"/>
      <c r="I16041" s="10"/>
      <c r="J16041" s="9"/>
      <c r="K16041" s="53"/>
      <c r="L16041" s="54"/>
    </row>
    <row r="16042" spans="3:12">
      <c r="C16042" s="3"/>
      <c r="E16042" s="2"/>
      <c r="H16042" s="40"/>
      <c r="I16042" s="10"/>
      <c r="J16042" s="9"/>
      <c r="K16042" s="53"/>
      <c r="L16042" s="54"/>
    </row>
    <row r="16043" spans="3:12">
      <c r="C16043" s="3"/>
      <c r="E16043" s="2"/>
      <c r="H16043" s="40"/>
      <c r="I16043" s="10"/>
      <c r="J16043" s="9"/>
      <c r="K16043" s="53"/>
      <c r="L16043" s="54"/>
    </row>
    <row r="16044" spans="3:12">
      <c r="C16044" s="3"/>
      <c r="E16044" s="2"/>
      <c r="H16044" s="40"/>
      <c r="I16044" s="10"/>
      <c r="J16044" s="9"/>
      <c r="K16044" s="53"/>
      <c r="L16044" s="54"/>
    </row>
    <row r="16045" spans="3:12">
      <c r="C16045" s="3"/>
      <c r="E16045" s="2"/>
      <c r="H16045" s="40"/>
      <c r="I16045" s="10"/>
      <c r="J16045" s="9"/>
      <c r="K16045" s="53"/>
      <c r="L16045" s="54"/>
    </row>
    <row r="16046" spans="3:12">
      <c r="C16046" s="3"/>
      <c r="E16046" s="2"/>
      <c r="H16046" s="40"/>
      <c r="I16046" s="10"/>
      <c r="J16046" s="9"/>
      <c r="K16046" s="53"/>
      <c r="L16046" s="54"/>
    </row>
    <row r="16047" spans="3:12">
      <c r="C16047" s="3"/>
      <c r="E16047" s="2"/>
      <c r="H16047" s="40"/>
      <c r="I16047" s="10"/>
      <c r="J16047" s="9"/>
      <c r="K16047" s="53"/>
      <c r="L16047" s="54"/>
    </row>
    <row r="16048" spans="3:12">
      <c r="C16048" s="3"/>
      <c r="E16048" s="2"/>
      <c r="H16048" s="40"/>
      <c r="I16048" s="10"/>
      <c r="J16048" s="9"/>
      <c r="K16048" s="53"/>
      <c r="L16048" s="54"/>
    </row>
    <row r="16049" spans="3:12">
      <c r="C16049" s="3"/>
      <c r="E16049" s="2"/>
      <c r="H16049" s="40"/>
      <c r="I16049" s="10"/>
      <c r="J16049" s="9"/>
      <c r="K16049" s="53"/>
      <c r="L16049" s="54"/>
    </row>
    <row r="16050" spans="3:12">
      <c r="C16050" s="3"/>
      <c r="E16050" s="2"/>
      <c r="H16050" s="40"/>
      <c r="I16050" s="10"/>
      <c r="J16050" s="9"/>
      <c r="K16050" s="53"/>
      <c r="L16050" s="54"/>
    </row>
    <row r="16051" spans="3:12">
      <c r="C16051" s="3"/>
      <c r="E16051" s="2"/>
      <c r="H16051" s="40"/>
      <c r="I16051" s="10"/>
      <c r="J16051" s="9"/>
      <c r="K16051" s="53"/>
      <c r="L16051" s="54"/>
    </row>
    <row r="16052" spans="3:12">
      <c r="C16052" s="3"/>
      <c r="E16052" s="2"/>
      <c r="H16052" s="40"/>
      <c r="I16052" s="10"/>
      <c r="J16052" s="9"/>
      <c r="K16052" s="53"/>
      <c r="L16052" s="54"/>
    </row>
    <row r="16053" spans="3:12">
      <c r="C16053" s="3"/>
      <c r="E16053" s="2"/>
      <c r="H16053" s="40"/>
      <c r="I16053" s="10"/>
      <c r="J16053" s="9"/>
      <c r="K16053" s="53"/>
      <c r="L16053" s="54"/>
    </row>
    <row r="16054" spans="3:12">
      <c r="C16054" s="3"/>
      <c r="E16054" s="2"/>
      <c r="H16054" s="40"/>
      <c r="I16054" s="10"/>
      <c r="J16054" s="9"/>
      <c r="K16054" s="53"/>
      <c r="L16054" s="54"/>
    </row>
    <row r="16055" spans="3:12">
      <c r="C16055" s="3"/>
      <c r="E16055" s="2"/>
      <c r="H16055" s="40"/>
      <c r="I16055" s="10"/>
      <c r="J16055" s="9"/>
      <c r="K16055" s="53"/>
      <c r="L16055" s="54"/>
    </row>
    <row r="16056" spans="3:12">
      <c r="C16056" s="3"/>
      <c r="E16056" s="2"/>
      <c r="H16056" s="40"/>
      <c r="I16056" s="10"/>
      <c r="J16056" s="9"/>
      <c r="K16056" s="53"/>
      <c r="L16056" s="54"/>
    </row>
    <row r="16057" spans="3:12">
      <c r="C16057" s="3"/>
      <c r="E16057" s="2"/>
      <c r="H16057" s="40"/>
      <c r="I16057" s="10"/>
      <c r="J16057" s="9"/>
      <c r="K16057" s="53"/>
      <c r="L16057" s="54"/>
    </row>
    <row r="16058" spans="3:12">
      <c r="C16058" s="3"/>
      <c r="E16058" s="2"/>
      <c r="H16058" s="40"/>
      <c r="I16058" s="10"/>
      <c r="J16058" s="9"/>
      <c r="K16058" s="53"/>
      <c r="L16058" s="54"/>
    </row>
    <row r="16059" spans="3:12">
      <c r="C16059" s="3"/>
      <c r="E16059" s="2"/>
      <c r="H16059" s="40"/>
      <c r="I16059" s="10"/>
      <c r="J16059" s="9"/>
      <c r="K16059" s="53"/>
      <c r="L16059" s="54"/>
    </row>
    <row r="16060" spans="3:12">
      <c r="C16060" s="3"/>
      <c r="E16060" s="2"/>
      <c r="H16060" s="40"/>
      <c r="I16060" s="10"/>
      <c r="J16060" s="9"/>
      <c r="K16060" s="53"/>
      <c r="L16060" s="54"/>
    </row>
    <row r="16061" spans="3:12">
      <c r="C16061" s="3"/>
      <c r="E16061" s="2"/>
      <c r="H16061" s="40"/>
      <c r="I16061" s="10"/>
      <c r="J16061" s="9"/>
      <c r="K16061" s="53"/>
      <c r="L16061" s="54"/>
    </row>
    <row r="16062" spans="3:12">
      <c r="C16062" s="3"/>
      <c r="E16062" s="2"/>
      <c r="H16062" s="40"/>
      <c r="I16062" s="10"/>
      <c r="J16062" s="9"/>
      <c r="K16062" s="53"/>
      <c r="L16062" s="54"/>
    </row>
    <row r="16063" spans="3:12">
      <c r="C16063" s="3"/>
      <c r="E16063" s="2"/>
      <c r="H16063" s="40"/>
      <c r="I16063" s="10"/>
      <c r="J16063" s="9"/>
      <c r="K16063" s="53"/>
      <c r="L16063" s="54"/>
    </row>
    <row r="16064" spans="3:12">
      <c r="C16064" s="3"/>
      <c r="E16064" s="2"/>
      <c r="H16064" s="40"/>
      <c r="I16064" s="10"/>
      <c r="J16064" s="9"/>
      <c r="K16064" s="53"/>
      <c r="L16064" s="54"/>
    </row>
    <row r="16065" spans="3:12">
      <c r="C16065" s="3"/>
      <c r="E16065" s="2"/>
      <c r="H16065" s="40"/>
      <c r="I16065" s="10"/>
      <c r="J16065" s="9"/>
      <c r="K16065" s="53"/>
      <c r="L16065" s="54"/>
    </row>
    <row r="16066" spans="3:12">
      <c r="C16066" s="3"/>
      <c r="E16066" s="2"/>
      <c r="H16066" s="40"/>
      <c r="I16066" s="10"/>
      <c r="J16066" s="9"/>
      <c r="K16066" s="53"/>
      <c r="L16066" s="54"/>
    </row>
    <row r="16067" spans="3:12">
      <c r="C16067" s="3"/>
      <c r="E16067" s="2"/>
      <c r="H16067" s="40"/>
      <c r="I16067" s="10"/>
      <c r="J16067" s="9"/>
      <c r="K16067" s="53"/>
      <c r="L16067" s="54"/>
    </row>
    <row r="16068" spans="3:12">
      <c r="C16068" s="3"/>
      <c r="E16068" s="2"/>
      <c r="H16068" s="40"/>
      <c r="I16068" s="10"/>
      <c r="J16068" s="9"/>
      <c r="K16068" s="53"/>
      <c r="L16068" s="54"/>
    </row>
    <row r="16069" spans="3:12">
      <c r="C16069" s="3"/>
      <c r="E16069" s="2"/>
      <c r="H16069" s="40"/>
      <c r="I16069" s="10"/>
      <c r="J16069" s="9"/>
      <c r="K16069" s="53"/>
      <c r="L16069" s="54"/>
    </row>
    <row r="16070" spans="3:12">
      <c r="C16070" s="3"/>
      <c r="E16070" s="2"/>
      <c r="H16070" s="40"/>
      <c r="I16070" s="10"/>
      <c r="J16070" s="9"/>
      <c r="K16070" s="53"/>
      <c r="L16070" s="54"/>
    </row>
    <row r="16071" spans="3:12">
      <c r="C16071" s="3"/>
      <c r="E16071" s="2"/>
      <c r="H16071" s="40"/>
      <c r="I16071" s="10"/>
      <c r="J16071" s="9"/>
      <c r="K16071" s="53"/>
      <c r="L16071" s="54"/>
    </row>
    <row r="16072" spans="3:12">
      <c r="C16072" s="3"/>
      <c r="E16072" s="2"/>
      <c r="H16072" s="40"/>
      <c r="I16072" s="10"/>
      <c r="J16072" s="9"/>
      <c r="K16072" s="53"/>
      <c r="L16072" s="54"/>
    </row>
    <row r="16073" spans="3:12">
      <c r="C16073" s="3"/>
      <c r="E16073" s="2"/>
      <c r="H16073" s="40"/>
      <c r="I16073" s="10"/>
      <c r="J16073" s="9"/>
      <c r="K16073" s="53"/>
      <c r="L16073" s="54"/>
    </row>
    <row r="16074" spans="3:12">
      <c r="C16074" s="3"/>
      <c r="E16074" s="2"/>
      <c r="H16074" s="40"/>
      <c r="I16074" s="10"/>
      <c r="J16074" s="9"/>
      <c r="K16074" s="53"/>
      <c r="L16074" s="54"/>
    </row>
    <row r="16075" spans="3:12">
      <c r="C16075" s="3"/>
      <c r="E16075" s="2"/>
      <c r="H16075" s="40"/>
      <c r="I16075" s="10"/>
      <c r="J16075" s="9"/>
      <c r="K16075" s="53"/>
      <c r="L16075" s="54"/>
    </row>
    <row r="16076" spans="3:12">
      <c r="C16076" s="3"/>
      <c r="E16076" s="2"/>
      <c r="H16076" s="40"/>
      <c r="I16076" s="10"/>
      <c r="J16076" s="9"/>
      <c r="K16076" s="53"/>
      <c r="L16076" s="54"/>
    </row>
    <row r="16077" spans="3:12">
      <c r="C16077" s="3"/>
      <c r="E16077" s="2"/>
      <c r="H16077" s="40"/>
      <c r="I16077" s="10"/>
      <c r="J16077" s="9"/>
      <c r="K16077" s="53"/>
      <c r="L16077" s="54"/>
    </row>
    <row r="16078" spans="3:12">
      <c r="C16078" s="3"/>
      <c r="E16078" s="2"/>
      <c r="H16078" s="40"/>
      <c r="I16078" s="10"/>
      <c r="J16078" s="9"/>
      <c r="K16078" s="53"/>
      <c r="L16078" s="54"/>
    </row>
    <row r="16079" spans="3:12">
      <c r="C16079" s="3"/>
      <c r="E16079" s="2"/>
      <c r="H16079" s="40"/>
      <c r="I16079" s="10"/>
      <c r="J16079" s="9"/>
      <c r="K16079" s="53"/>
      <c r="L16079" s="54"/>
    </row>
    <row r="16080" spans="3:12">
      <c r="C16080" s="3"/>
      <c r="E16080" s="2"/>
      <c r="H16080" s="40"/>
      <c r="I16080" s="10"/>
      <c r="J16080" s="9"/>
      <c r="K16080" s="53"/>
      <c r="L16080" s="54"/>
    </row>
    <row r="16081" spans="3:12">
      <c r="C16081" s="3"/>
      <c r="E16081" s="2"/>
      <c r="H16081" s="40"/>
      <c r="I16081" s="10"/>
      <c r="J16081" s="9"/>
      <c r="K16081" s="53"/>
      <c r="L16081" s="54"/>
    </row>
    <row r="16082" spans="3:12">
      <c r="C16082" s="3"/>
      <c r="E16082" s="2"/>
      <c r="H16082" s="40"/>
      <c r="I16082" s="10"/>
      <c r="J16082" s="9"/>
      <c r="K16082" s="53"/>
      <c r="L16082" s="54"/>
    </row>
    <row r="16083" spans="3:12">
      <c r="C16083" s="3"/>
      <c r="E16083" s="2"/>
      <c r="H16083" s="40"/>
      <c r="I16083" s="10"/>
      <c r="J16083" s="9"/>
      <c r="K16083" s="53"/>
      <c r="L16083" s="54"/>
    </row>
    <row r="16084" spans="3:12">
      <c r="C16084" s="3"/>
      <c r="E16084" s="2"/>
      <c r="H16084" s="40"/>
      <c r="I16084" s="10"/>
      <c r="J16084" s="9"/>
      <c r="K16084" s="53"/>
      <c r="L16084" s="54"/>
    </row>
    <row r="16085" spans="3:12">
      <c r="C16085" s="3"/>
      <c r="E16085" s="2"/>
      <c r="H16085" s="40"/>
      <c r="I16085" s="10"/>
      <c r="J16085" s="9"/>
      <c r="K16085" s="53"/>
      <c r="L16085" s="54"/>
    </row>
    <row r="16086" spans="3:12">
      <c r="C16086" s="3"/>
      <c r="E16086" s="2"/>
      <c r="H16086" s="40"/>
      <c r="I16086" s="10"/>
      <c r="J16086" s="9"/>
      <c r="K16086" s="53"/>
      <c r="L16086" s="54"/>
    </row>
    <row r="16087" spans="3:12">
      <c r="C16087" s="3"/>
      <c r="E16087" s="2"/>
      <c r="H16087" s="40"/>
      <c r="I16087" s="10"/>
      <c r="J16087" s="9"/>
      <c r="K16087" s="53"/>
      <c r="L16087" s="54"/>
    </row>
    <row r="16088" spans="3:12">
      <c r="C16088" s="3"/>
      <c r="E16088" s="2"/>
      <c r="H16088" s="40"/>
      <c r="I16088" s="10"/>
      <c r="J16088" s="9"/>
      <c r="K16088" s="53"/>
      <c r="L16088" s="54"/>
    </row>
    <row r="16089" spans="3:12">
      <c r="C16089" s="3"/>
      <c r="E16089" s="2"/>
      <c r="H16089" s="40"/>
      <c r="I16089" s="10"/>
      <c r="J16089" s="9"/>
      <c r="K16089" s="53"/>
      <c r="L16089" s="54"/>
    </row>
    <row r="16090" spans="3:12">
      <c r="C16090" s="3"/>
      <c r="E16090" s="2"/>
      <c r="H16090" s="40"/>
      <c r="I16090" s="10"/>
      <c r="J16090" s="9"/>
      <c r="K16090" s="53"/>
      <c r="L16090" s="54"/>
    </row>
    <row r="16091" spans="3:12">
      <c r="C16091" s="3"/>
      <c r="E16091" s="2"/>
      <c r="H16091" s="40"/>
      <c r="I16091" s="10"/>
      <c r="J16091" s="9"/>
      <c r="K16091" s="53"/>
      <c r="L16091" s="54"/>
    </row>
    <row r="16092" spans="3:12">
      <c r="C16092" s="3"/>
      <c r="E16092" s="2"/>
      <c r="H16092" s="40"/>
      <c r="I16092" s="10"/>
      <c r="J16092" s="9"/>
      <c r="K16092" s="53"/>
      <c r="L16092" s="54"/>
    </row>
    <row r="16093" spans="3:12">
      <c r="C16093" s="3"/>
      <c r="E16093" s="2"/>
      <c r="H16093" s="40"/>
      <c r="I16093" s="10"/>
      <c r="J16093" s="9"/>
      <c r="K16093" s="53"/>
      <c r="L16093" s="54"/>
    </row>
    <row r="16094" spans="3:12">
      <c r="C16094" s="3"/>
      <c r="E16094" s="2"/>
      <c r="H16094" s="40"/>
      <c r="I16094" s="10"/>
      <c r="J16094" s="9"/>
      <c r="K16094" s="53"/>
      <c r="L16094" s="54"/>
    </row>
    <row r="16095" spans="3:12">
      <c r="C16095" s="3"/>
      <c r="E16095" s="2"/>
      <c r="H16095" s="40"/>
      <c r="I16095" s="10"/>
      <c r="J16095" s="9"/>
      <c r="K16095" s="53"/>
      <c r="L16095" s="54"/>
    </row>
    <row r="16096" spans="3:12">
      <c r="C16096" s="3"/>
      <c r="E16096" s="2"/>
      <c r="H16096" s="40"/>
      <c r="I16096" s="10"/>
      <c r="J16096" s="9"/>
      <c r="K16096" s="53"/>
      <c r="L16096" s="54"/>
    </row>
    <row r="16097" spans="3:12">
      <c r="C16097" s="3"/>
      <c r="E16097" s="2"/>
      <c r="H16097" s="40"/>
      <c r="I16097" s="10"/>
      <c r="J16097" s="9"/>
      <c r="K16097" s="53"/>
      <c r="L16097" s="54"/>
    </row>
    <row r="16098" spans="3:12">
      <c r="C16098" s="3"/>
      <c r="E16098" s="2"/>
      <c r="H16098" s="40"/>
      <c r="I16098" s="10"/>
      <c r="J16098" s="9"/>
      <c r="K16098" s="53"/>
      <c r="L16098" s="54"/>
    </row>
    <row r="16099" spans="3:12">
      <c r="C16099" s="3"/>
      <c r="E16099" s="2"/>
      <c r="H16099" s="40"/>
      <c r="I16099" s="10"/>
      <c r="J16099" s="9"/>
      <c r="K16099" s="53"/>
      <c r="L16099" s="54"/>
    </row>
    <row r="16100" spans="3:12">
      <c r="C16100" s="3"/>
      <c r="E16100" s="2"/>
      <c r="H16100" s="40"/>
      <c r="I16100" s="10"/>
      <c r="J16100" s="9"/>
      <c r="K16100" s="53"/>
      <c r="L16100" s="54"/>
    </row>
    <row r="16101" spans="3:12">
      <c r="C16101" s="3"/>
      <c r="E16101" s="2"/>
      <c r="H16101" s="40"/>
      <c r="I16101" s="10"/>
      <c r="J16101" s="9"/>
      <c r="K16101" s="53"/>
      <c r="L16101" s="54"/>
    </row>
    <row r="16102" spans="3:12">
      <c r="C16102" s="3"/>
      <c r="E16102" s="2"/>
      <c r="G16102" s="7"/>
      <c r="H16102" s="40"/>
      <c r="I16102" s="10"/>
      <c r="J16102" s="9"/>
      <c r="K16102" s="53"/>
      <c r="L16102" s="54"/>
    </row>
    <row r="16103" spans="3:12">
      <c r="C16103" s="3"/>
      <c r="E16103" s="2"/>
      <c r="H16103" s="40"/>
      <c r="I16103" s="10"/>
      <c r="J16103" s="9"/>
      <c r="K16103" s="53"/>
      <c r="L16103" s="54"/>
    </row>
    <row r="16104" spans="3:12">
      <c r="C16104" s="3"/>
      <c r="E16104" s="2"/>
      <c r="H16104" s="40"/>
      <c r="I16104" s="10"/>
      <c r="J16104" s="9"/>
      <c r="K16104" s="53"/>
      <c r="L16104" s="54"/>
    </row>
    <row r="16105" spans="3:12">
      <c r="C16105" s="3"/>
      <c r="E16105" s="2"/>
      <c r="H16105" s="40"/>
      <c r="I16105" s="10"/>
      <c r="J16105" s="9"/>
      <c r="K16105" s="53"/>
      <c r="L16105" s="54"/>
    </row>
    <row r="16106" spans="3:12">
      <c r="C16106" s="3"/>
      <c r="E16106" s="2"/>
      <c r="H16106" s="40"/>
      <c r="I16106" s="10"/>
      <c r="J16106" s="9"/>
      <c r="K16106" s="53"/>
      <c r="L16106" s="54"/>
    </row>
    <row r="16107" spans="3:12">
      <c r="C16107" s="3"/>
      <c r="E16107" s="2"/>
      <c r="H16107" s="40"/>
      <c r="I16107" s="10"/>
      <c r="J16107" s="9"/>
      <c r="K16107" s="53"/>
      <c r="L16107" s="54"/>
    </row>
    <row r="16108" spans="3:12">
      <c r="C16108" s="3"/>
      <c r="E16108" s="2"/>
      <c r="H16108" s="40"/>
      <c r="I16108" s="10"/>
      <c r="J16108" s="9"/>
      <c r="K16108" s="53"/>
      <c r="L16108" s="54"/>
    </row>
    <row r="16109" spans="3:12">
      <c r="C16109" s="3"/>
      <c r="E16109" s="2"/>
      <c r="H16109" s="40"/>
      <c r="I16109" s="10"/>
      <c r="J16109" s="9"/>
      <c r="K16109" s="53"/>
      <c r="L16109" s="54"/>
    </row>
    <row r="16110" spans="3:12">
      <c r="C16110" s="3"/>
      <c r="E16110" s="2"/>
      <c r="H16110" s="40"/>
      <c r="I16110" s="10"/>
      <c r="J16110" s="9"/>
      <c r="K16110" s="53"/>
      <c r="L16110" s="54"/>
    </row>
    <row r="16111" spans="3:12">
      <c r="C16111" s="3"/>
      <c r="E16111" s="2"/>
      <c r="H16111" s="40"/>
      <c r="I16111" s="10"/>
      <c r="J16111" s="9"/>
      <c r="K16111" s="53"/>
      <c r="L16111" s="54"/>
    </row>
    <row r="16112" spans="3:12">
      <c r="C16112" s="3"/>
      <c r="E16112" s="2"/>
      <c r="H16112" s="40"/>
      <c r="I16112" s="10"/>
      <c r="J16112" s="9"/>
      <c r="K16112" s="53"/>
      <c r="L16112" s="54"/>
    </row>
    <row r="16113" spans="3:12">
      <c r="C16113" s="3"/>
      <c r="E16113" s="2"/>
      <c r="H16113" s="40"/>
      <c r="I16113" s="10"/>
      <c r="J16113" s="9"/>
      <c r="K16113" s="53"/>
      <c r="L16113" s="54"/>
    </row>
    <row r="16114" spans="3:12">
      <c r="C16114" s="3"/>
      <c r="E16114" s="2"/>
      <c r="H16114" s="40"/>
      <c r="I16114" s="10"/>
      <c r="J16114" s="9"/>
      <c r="K16114" s="53"/>
      <c r="L16114" s="54"/>
    </row>
    <row r="16115" spans="3:12">
      <c r="C16115" s="3"/>
      <c r="E16115" s="2"/>
      <c r="H16115" s="40"/>
      <c r="I16115" s="10"/>
      <c r="J16115" s="9"/>
      <c r="K16115" s="53"/>
      <c r="L16115" s="54"/>
    </row>
    <row r="16116" spans="3:12">
      <c r="C16116" s="3"/>
      <c r="E16116" s="2"/>
      <c r="H16116" s="40"/>
      <c r="I16116" s="10"/>
      <c r="J16116" s="9"/>
      <c r="K16116" s="53"/>
      <c r="L16116" s="54"/>
    </row>
    <row r="16117" spans="3:12">
      <c r="C16117" s="3"/>
      <c r="E16117" s="2"/>
      <c r="H16117" s="40"/>
      <c r="I16117" s="10"/>
      <c r="J16117" s="9"/>
      <c r="K16117" s="53"/>
      <c r="L16117" s="54"/>
    </row>
    <row r="16118" spans="3:12">
      <c r="C16118" s="3"/>
      <c r="E16118" s="2"/>
      <c r="H16118" s="40"/>
      <c r="I16118" s="10"/>
      <c r="J16118" s="9"/>
      <c r="K16118" s="53"/>
      <c r="L16118" s="54"/>
    </row>
    <row r="16119" spans="3:12">
      <c r="C16119" s="3"/>
      <c r="E16119" s="2"/>
      <c r="H16119" s="40"/>
      <c r="I16119" s="10"/>
      <c r="J16119" s="9"/>
      <c r="K16119" s="53"/>
      <c r="L16119" s="54"/>
    </row>
    <row r="16120" spans="3:12">
      <c r="C16120" s="3"/>
      <c r="E16120" s="2"/>
      <c r="H16120" s="40"/>
      <c r="I16120" s="10"/>
      <c r="J16120" s="9"/>
      <c r="K16120" s="53"/>
      <c r="L16120" s="54"/>
    </row>
    <row r="16121" spans="3:12">
      <c r="C16121" s="3"/>
      <c r="E16121" s="2"/>
      <c r="H16121" s="40"/>
      <c r="I16121" s="10"/>
      <c r="J16121" s="9"/>
      <c r="K16121" s="53"/>
      <c r="L16121" s="54"/>
    </row>
    <row r="16122" spans="3:12">
      <c r="C16122" s="3"/>
      <c r="E16122" s="2"/>
      <c r="H16122" s="40"/>
      <c r="I16122" s="10"/>
      <c r="J16122" s="9"/>
      <c r="K16122" s="53"/>
      <c r="L16122" s="54"/>
    </row>
    <row r="16123" spans="3:12">
      <c r="C16123" s="3"/>
      <c r="E16123" s="2"/>
      <c r="H16123" s="40"/>
      <c r="I16123" s="10"/>
      <c r="J16123" s="9"/>
      <c r="K16123" s="53"/>
      <c r="L16123" s="54"/>
    </row>
    <row r="16124" spans="3:12">
      <c r="C16124" s="3"/>
      <c r="E16124" s="2"/>
      <c r="H16124" s="40"/>
      <c r="I16124" s="10"/>
      <c r="J16124" s="9"/>
      <c r="K16124" s="53"/>
      <c r="L16124" s="54"/>
    </row>
    <row r="16125" spans="3:12">
      <c r="C16125" s="3"/>
      <c r="E16125" s="2"/>
      <c r="H16125" s="40"/>
      <c r="I16125" s="10"/>
      <c r="J16125" s="9"/>
      <c r="K16125" s="53"/>
      <c r="L16125" s="54"/>
    </row>
    <row r="16126" spans="3:12">
      <c r="C16126" s="3"/>
      <c r="E16126" s="2"/>
      <c r="H16126" s="40"/>
      <c r="I16126" s="10"/>
      <c r="J16126" s="9"/>
      <c r="K16126" s="53"/>
      <c r="L16126" s="54"/>
    </row>
    <row r="16127" spans="3:12">
      <c r="C16127" s="3"/>
      <c r="E16127" s="2"/>
      <c r="H16127" s="40"/>
      <c r="I16127" s="10"/>
      <c r="J16127" s="9"/>
      <c r="K16127" s="53"/>
      <c r="L16127" s="54"/>
    </row>
    <row r="16128" spans="3:12">
      <c r="C16128" s="3"/>
      <c r="E16128" s="2"/>
      <c r="H16128" s="40"/>
      <c r="I16128" s="10"/>
      <c r="J16128" s="9"/>
      <c r="K16128" s="53"/>
      <c r="L16128" s="54"/>
    </row>
    <row r="16129" spans="3:12">
      <c r="C16129" s="3"/>
      <c r="E16129" s="2"/>
      <c r="H16129" s="40"/>
      <c r="I16129" s="10"/>
      <c r="J16129" s="9"/>
      <c r="K16129" s="53"/>
      <c r="L16129" s="54"/>
    </row>
    <row r="16130" spans="3:12">
      <c r="C16130" s="3"/>
      <c r="E16130" s="2"/>
      <c r="H16130" s="40"/>
      <c r="I16130" s="10"/>
      <c r="J16130" s="9"/>
      <c r="K16130" s="53"/>
      <c r="L16130" s="54"/>
    </row>
    <row r="16131" spans="3:12">
      <c r="C16131" s="3"/>
      <c r="E16131" s="2"/>
      <c r="H16131" s="40"/>
      <c r="I16131" s="10"/>
      <c r="J16131" s="9"/>
      <c r="K16131" s="53"/>
      <c r="L16131" s="54"/>
    </row>
    <row r="16132" spans="3:12">
      <c r="C16132" s="3"/>
      <c r="E16132" s="2"/>
      <c r="H16132" s="40"/>
      <c r="I16132" s="10"/>
      <c r="J16132" s="9"/>
      <c r="K16132" s="53"/>
      <c r="L16132" s="54"/>
    </row>
    <row r="16133" spans="3:12">
      <c r="C16133" s="3"/>
      <c r="E16133" s="2"/>
      <c r="H16133" s="40"/>
      <c r="I16133" s="10"/>
      <c r="J16133" s="9"/>
      <c r="K16133" s="53"/>
      <c r="L16133" s="54"/>
    </row>
    <row r="16134" spans="3:12">
      <c r="C16134" s="3"/>
      <c r="E16134" s="2"/>
      <c r="H16134" s="40"/>
      <c r="I16134" s="10"/>
      <c r="J16134" s="9"/>
      <c r="K16134" s="53"/>
      <c r="L16134" s="54"/>
    </row>
    <row r="16135" spans="3:12">
      <c r="C16135" s="3"/>
      <c r="E16135" s="2"/>
      <c r="H16135" s="40"/>
      <c r="I16135" s="10"/>
      <c r="J16135" s="9"/>
      <c r="K16135" s="53"/>
      <c r="L16135" s="54"/>
    </row>
    <row r="16136" spans="3:12">
      <c r="C16136" s="3"/>
      <c r="E16136" s="2"/>
      <c r="H16136" s="40"/>
      <c r="I16136" s="10"/>
      <c r="J16136" s="9"/>
      <c r="K16136" s="53"/>
      <c r="L16136" s="54"/>
    </row>
    <row r="16137" spans="3:12">
      <c r="C16137" s="3"/>
      <c r="E16137" s="2"/>
      <c r="H16137" s="40"/>
      <c r="I16137" s="10"/>
      <c r="J16137" s="9"/>
      <c r="K16137" s="53"/>
      <c r="L16137" s="54"/>
    </row>
    <row r="16138" spans="3:12">
      <c r="C16138" s="3"/>
      <c r="E16138" s="2"/>
      <c r="H16138" s="40"/>
      <c r="I16138" s="10"/>
      <c r="J16138" s="9"/>
      <c r="K16138" s="53"/>
      <c r="L16138" s="54"/>
    </row>
    <row r="16139" spans="3:12">
      <c r="C16139" s="3"/>
      <c r="E16139" s="2"/>
      <c r="H16139" s="40"/>
      <c r="I16139" s="10"/>
      <c r="J16139" s="9"/>
      <c r="K16139" s="53"/>
      <c r="L16139" s="54"/>
    </row>
    <row r="16140" spans="3:12">
      <c r="C16140" s="3"/>
      <c r="E16140" s="2"/>
      <c r="H16140" s="40"/>
      <c r="I16140" s="10"/>
      <c r="J16140" s="9"/>
      <c r="K16140" s="53"/>
      <c r="L16140" s="54"/>
    </row>
    <row r="16141" spans="3:12">
      <c r="C16141" s="3"/>
      <c r="E16141" s="2"/>
      <c r="H16141" s="40"/>
      <c r="I16141" s="10"/>
      <c r="J16141" s="9"/>
      <c r="K16141" s="53"/>
      <c r="L16141" s="54"/>
    </row>
    <row r="16142" spans="3:12">
      <c r="C16142" s="3"/>
      <c r="E16142" s="2"/>
      <c r="H16142" s="40"/>
      <c r="I16142" s="10"/>
      <c r="J16142" s="9"/>
      <c r="K16142" s="53"/>
      <c r="L16142" s="54"/>
    </row>
    <row r="16143" spans="3:12">
      <c r="C16143" s="3"/>
      <c r="E16143" s="2"/>
      <c r="H16143" s="40"/>
      <c r="I16143" s="10"/>
      <c r="J16143" s="9"/>
      <c r="K16143" s="53"/>
      <c r="L16143" s="54"/>
    </row>
    <row r="16144" spans="3:12">
      <c r="C16144" s="3"/>
      <c r="E16144" s="2"/>
      <c r="H16144" s="40"/>
      <c r="I16144" s="10"/>
      <c r="J16144" s="9"/>
      <c r="K16144" s="53"/>
      <c r="L16144" s="54"/>
    </row>
    <row r="16145" spans="3:12">
      <c r="C16145" s="3"/>
      <c r="E16145" s="2"/>
      <c r="H16145" s="40"/>
      <c r="I16145" s="10"/>
      <c r="J16145" s="9"/>
      <c r="K16145" s="53"/>
      <c r="L16145" s="54"/>
    </row>
    <row r="16146" spans="3:12">
      <c r="C16146" s="3"/>
      <c r="E16146" s="2"/>
      <c r="H16146" s="40"/>
      <c r="I16146" s="10"/>
      <c r="J16146" s="9"/>
      <c r="K16146" s="53"/>
      <c r="L16146" s="54"/>
    </row>
    <row r="16147" spans="3:12">
      <c r="C16147" s="3"/>
      <c r="E16147" s="2"/>
      <c r="H16147" s="40"/>
      <c r="I16147" s="10"/>
      <c r="J16147" s="9"/>
      <c r="K16147" s="53"/>
      <c r="L16147" s="54"/>
    </row>
    <row r="16148" spans="3:12">
      <c r="C16148" s="3"/>
      <c r="E16148" s="2"/>
      <c r="H16148" s="40"/>
      <c r="I16148" s="10"/>
      <c r="J16148" s="9"/>
      <c r="K16148" s="53"/>
      <c r="L16148" s="54"/>
    </row>
    <row r="16149" spans="3:12">
      <c r="C16149" s="3"/>
      <c r="E16149" s="2"/>
      <c r="H16149" s="40"/>
      <c r="I16149" s="10"/>
      <c r="J16149" s="9"/>
      <c r="K16149" s="53"/>
      <c r="L16149" s="54"/>
    </row>
    <row r="16150" spans="3:12">
      <c r="C16150" s="3"/>
      <c r="E16150" s="2"/>
      <c r="H16150" s="40"/>
      <c r="I16150" s="10"/>
      <c r="J16150" s="9"/>
      <c r="K16150" s="53"/>
      <c r="L16150" s="54"/>
    </row>
    <row r="16151" spans="3:12">
      <c r="C16151" s="3"/>
      <c r="E16151" s="2"/>
      <c r="H16151" s="40"/>
      <c r="I16151" s="10"/>
      <c r="J16151" s="9"/>
      <c r="K16151" s="53"/>
      <c r="L16151" s="54"/>
    </row>
    <row r="16152" spans="3:12">
      <c r="C16152" s="3"/>
      <c r="E16152" s="2"/>
      <c r="H16152" s="40"/>
      <c r="I16152" s="10"/>
      <c r="J16152" s="9"/>
      <c r="K16152" s="53"/>
      <c r="L16152" s="54"/>
    </row>
    <row r="16153" spans="3:12">
      <c r="C16153" s="3"/>
      <c r="E16153" s="2"/>
      <c r="H16153" s="40"/>
      <c r="I16153" s="10"/>
      <c r="J16153" s="9"/>
      <c r="K16153" s="53"/>
      <c r="L16153" s="54"/>
    </row>
    <row r="16154" spans="3:12">
      <c r="C16154" s="3"/>
      <c r="E16154" s="2"/>
      <c r="H16154" s="40"/>
      <c r="I16154" s="10"/>
      <c r="J16154" s="9"/>
      <c r="K16154" s="53"/>
      <c r="L16154" s="54"/>
    </row>
    <row r="16155" spans="3:12">
      <c r="C16155" s="3"/>
      <c r="E16155" s="2"/>
      <c r="H16155" s="40"/>
      <c r="I16155" s="10"/>
      <c r="J16155" s="9"/>
      <c r="K16155" s="53"/>
      <c r="L16155" s="54"/>
    </row>
    <row r="16156" spans="3:12">
      <c r="C16156" s="3"/>
      <c r="E16156" s="2"/>
      <c r="H16156" s="40"/>
      <c r="I16156" s="10"/>
      <c r="J16156" s="9"/>
      <c r="K16156" s="53"/>
      <c r="L16156" s="54"/>
    </row>
    <row r="16157" spans="3:12">
      <c r="C16157" s="3"/>
      <c r="E16157" s="2"/>
      <c r="H16157" s="40"/>
      <c r="I16157" s="10"/>
      <c r="J16157" s="9"/>
      <c r="K16157" s="53"/>
      <c r="L16157" s="54"/>
    </row>
    <row r="16158" spans="3:12">
      <c r="C16158" s="3"/>
      <c r="E16158" s="2"/>
      <c r="H16158" s="40"/>
      <c r="I16158" s="10"/>
      <c r="J16158" s="9"/>
      <c r="K16158" s="53"/>
      <c r="L16158" s="54"/>
    </row>
    <row r="16159" spans="3:12">
      <c r="C16159" s="3"/>
      <c r="E16159" s="2"/>
      <c r="H16159" s="40"/>
      <c r="I16159" s="10"/>
      <c r="J16159" s="9"/>
      <c r="K16159" s="53"/>
      <c r="L16159" s="54"/>
    </row>
    <row r="16160" spans="3:12">
      <c r="C16160" s="3"/>
      <c r="E16160" s="2"/>
      <c r="H16160" s="40"/>
      <c r="I16160" s="10"/>
      <c r="J16160" s="9"/>
      <c r="K16160" s="53"/>
      <c r="L16160" s="54"/>
    </row>
    <row r="16161" spans="3:12">
      <c r="C16161" s="3"/>
      <c r="E16161" s="2"/>
      <c r="H16161" s="40"/>
      <c r="I16161" s="10"/>
      <c r="J16161" s="9"/>
      <c r="K16161" s="53"/>
      <c r="L16161" s="54"/>
    </row>
    <row r="16162" spans="3:12">
      <c r="C16162" s="3"/>
      <c r="E16162" s="2"/>
      <c r="H16162" s="40"/>
      <c r="I16162" s="10"/>
      <c r="J16162" s="9"/>
      <c r="K16162" s="53"/>
      <c r="L16162" s="54"/>
    </row>
    <row r="16163" spans="3:12">
      <c r="C16163" s="3"/>
      <c r="E16163" s="2"/>
      <c r="H16163" s="40"/>
      <c r="I16163" s="10"/>
      <c r="J16163" s="9"/>
      <c r="K16163" s="53"/>
      <c r="L16163" s="54"/>
    </row>
    <row r="16164" spans="3:12">
      <c r="C16164" s="3"/>
      <c r="E16164" s="2"/>
      <c r="H16164" s="40"/>
      <c r="I16164" s="10"/>
      <c r="J16164" s="9"/>
      <c r="K16164" s="53"/>
      <c r="L16164" s="54"/>
    </row>
    <row r="16165" spans="3:12">
      <c r="C16165" s="3"/>
      <c r="E16165" s="2"/>
      <c r="H16165" s="40"/>
      <c r="I16165" s="10"/>
      <c r="J16165" s="9"/>
      <c r="K16165" s="53"/>
      <c r="L16165" s="54"/>
    </row>
    <row r="16166" spans="3:12">
      <c r="C16166" s="3"/>
      <c r="E16166" s="2"/>
      <c r="H16166" s="40"/>
      <c r="I16166" s="10"/>
      <c r="J16166" s="9"/>
      <c r="K16166" s="53"/>
      <c r="L16166" s="54"/>
    </row>
    <row r="16167" spans="3:12">
      <c r="C16167" s="3"/>
      <c r="E16167" s="2"/>
      <c r="H16167" s="40"/>
      <c r="I16167" s="10"/>
      <c r="J16167" s="9"/>
      <c r="K16167" s="53"/>
      <c r="L16167" s="54"/>
    </row>
    <row r="16168" spans="3:12">
      <c r="C16168" s="3"/>
      <c r="E16168" s="2"/>
      <c r="H16168" s="40"/>
      <c r="I16168" s="10"/>
      <c r="J16168" s="9"/>
      <c r="K16168" s="53"/>
      <c r="L16168" s="54"/>
    </row>
    <row r="16169" spans="3:12">
      <c r="C16169" s="3"/>
      <c r="E16169" s="2"/>
      <c r="H16169" s="40"/>
      <c r="I16169" s="10"/>
      <c r="J16169" s="9"/>
      <c r="K16169" s="53"/>
      <c r="L16169" s="54"/>
    </row>
    <row r="16170" spans="3:12">
      <c r="C16170" s="3"/>
      <c r="E16170" s="2"/>
      <c r="H16170" s="40"/>
      <c r="I16170" s="10"/>
      <c r="J16170" s="9"/>
      <c r="K16170" s="53"/>
      <c r="L16170" s="54"/>
    </row>
    <row r="16171" spans="3:12">
      <c r="C16171" s="3"/>
      <c r="E16171" s="2"/>
      <c r="H16171" s="40"/>
      <c r="I16171" s="10"/>
      <c r="J16171" s="9"/>
      <c r="K16171" s="53"/>
      <c r="L16171" s="54"/>
    </row>
    <row r="16172" spans="3:12">
      <c r="C16172" s="3"/>
      <c r="E16172" s="2"/>
      <c r="H16172" s="40"/>
      <c r="I16172" s="10"/>
      <c r="J16172" s="9"/>
      <c r="K16172" s="53"/>
      <c r="L16172" s="54"/>
    </row>
    <row r="16173" spans="3:12">
      <c r="C16173" s="3"/>
      <c r="E16173" s="2"/>
      <c r="H16173" s="40"/>
      <c r="I16173" s="10"/>
      <c r="J16173" s="9"/>
      <c r="K16173" s="53"/>
      <c r="L16173" s="54"/>
    </row>
    <row r="16174" spans="3:12">
      <c r="C16174" s="3"/>
      <c r="E16174" s="2"/>
      <c r="H16174" s="40"/>
      <c r="I16174" s="10"/>
      <c r="J16174" s="9"/>
      <c r="K16174" s="53"/>
      <c r="L16174" s="54"/>
    </row>
    <row r="16175" spans="3:12">
      <c r="C16175" s="3"/>
      <c r="E16175" s="2"/>
      <c r="H16175" s="40"/>
      <c r="I16175" s="10"/>
      <c r="J16175" s="9"/>
      <c r="K16175" s="53"/>
      <c r="L16175" s="54"/>
    </row>
    <row r="16176" spans="3:12">
      <c r="C16176" s="3"/>
      <c r="E16176" s="2"/>
      <c r="H16176" s="40"/>
      <c r="I16176" s="10"/>
      <c r="J16176" s="9"/>
      <c r="K16176" s="53"/>
      <c r="L16176" s="54"/>
    </row>
    <row r="16177" spans="3:12">
      <c r="C16177" s="3"/>
      <c r="E16177" s="2"/>
      <c r="H16177" s="40"/>
      <c r="I16177" s="10"/>
      <c r="J16177" s="9"/>
      <c r="K16177" s="53"/>
      <c r="L16177" s="54"/>
    </row>
    <row r="16178" spans="3:12">
      <c r="C16178" s="3"/>
      <c r="E16178" s="2"/>
      <c r="H16178" s="40"/>
      <c r="I16178" s="10"/>
      <c r="J16178" s="9"/>
      <c r="K16178" s="53"/>
      <c r="L16178" s="54"/>
    </row>
    <row r="16179" spans="3:12">
      <c r="C16179" s="3"/>
      <c r="E16179" s="2"/>
      <c r="H16179" s="40"/>
      <c r="I16179" s="10"/>
      <c r="J16179" s="9"/>
      <c r="K16179" s="53"/>
      <c r="L16179" s="54"/>
    </row>
    <row r="16180" spans="3:12">
      <c r="C16180" s="3"/>
      <c r="E16180" s="2"/>
      <c r="H16180" s="40"/>
      <c r="I16180" s="10"/>
      <c r="J16180" s="9"/>
      <c r="K16180" s="53"/>
      <c r="L16180" s="54"/>
    </row>
    <row r="16181" spans="3:12">
      <c r="C16181" s="3"/>
      <c r="E16181" s="2"/>
      <c r="H16181" s="40"/>
      <c r="I16181" s="10"/>
      <c r="J16181" s="9"/>
      <c r="K16181" s="53"/>
      <c r="L16181" s="54"/>
    </row>
    <row r="16182" spans="3:12">
      <c r="C16182" s="3"/>
      <c r="E16182" s="2"/>
      <c r="H16182" s="40"/>
      <c r="I16182" s="10"/>
      <c r="J16182" s="9"/>
      <c r="K16182" s="53"/>
      <c r="L16182" s="54"/>
    </row>
    <row r="16183" spans="3:12">
      <c r="C16183" s="3"/>
      <c r="E16183" s="2"/>
      <c r="H16183" s="40"/>
      <c r="I16183" s="10"/>
      <c r="J16183" s="9"/>
      <c r="K16183" s="53"/>
      <c r="L16183" s="54"/>
    </row>
    <row r="16184" spans="3:12">
      <c r="C16184" s="3"/>
      <c r="E16184" s="2"/>
      <c r="H16184" s="40"/>
      <c r="I16184" s="10"/>
      <c r="J16184" s="9"/>
      <c r="K16184" s="53"/>
      <c r="L16184" s="54"/>
    </row>
    <row r="16185" spans="3:12">
      <c r="C16185" s="3"/>
      <c r="E16185" s="2"/>
      <c r="H16185" s="40"/>
      <c r="I16185" s="10"/>
      <c r="J16185" s="9"/>
      <c r="K16185" s="53"/>
      <c r="L16185" s="54"/>
    </row>
    <row r="16186" spans="3:12">
      <c r="C16186" s="3"/>
      <c r="E16186" s="2"/>
      <c r="H16186" s="40"/>
      <c r="I16186" s="10"/>
      <c r="J16186" s="9"/>
      <c r="K16186" s="53"/>
      <c r="L16186" s="54"/>
    </row>
    <row r="16187" spans="3:12">
      <c r="C16187" s="3"/>
      <c r="E16187" s="2"/>
      <c r="H16187" s="40"/>
      <c r="I16187" s="10"/>
      <c r="J16187" s="9"/>
      <c r="K16187" s="53"/>
      <c r="L16187" s="54"/>
    </row>
    <row r="16188" spans="3:12">
      <c r="C16188" s="3"/>
      <c r="E16188" s="2"/>
      <c r="H16188" s="40"/>
      <c r="I16188" s="10"/>
      <c r="J16188" s="9"/>
      <c r="K16188" s="53"/>
      <c r="L16188" s="54"/>
    </row>
    <row r="16189" spans="3:12">
      <c r="C16189" s="3"/>
      <c r="E16189" s="2"/>
      <c r="H16189" s="40"/>
      <c r="I16189" s="10"/>
      <c r="J16189" s="9"/>
      <c r="K16189" s="53"/>
      <c r="L16189" s="54"/>
    </row>
    <row r="16190" spans="3:12">
      <c r="C16190" s="3"/>
      <c r="E16190" s="2"/>
      <c r="H16190" s="40"/>
      <c r="I16190" s="10"/>
      <c r="J16190" s="9"/>
      <c r="K16190" s="53"/>
      <c r="L16190" s="54"/>
    </row>
    <row r="16191" spans="3:12">
      <c r="C16191" s="3"/>
      <c r="E16191" s="2"/>
      <c r="H16191" s="40"/>
      <c r="I16191" s="10"/>
      <c r="J16191" s="9"/>
      <c r="K16191" s="53"/>
      <c r="L16191" s="54"/>
    </row>
    <row r="16192" spans="3:12">
      <c r="C16192" s="3"/>
      <c r="E16192" s="2"/>
      <c r="H16192" s="40"/>
      <c r="I16192" s="10"/>
      <c r="J16192" s="9"/>
      <c r="K16192" s="53"/>
      <c r="L16192" s="54"/>
    </row>
    <row r="16193" spans="3:12">
      <c r="C16193" s="3"/>
      <c r="E16193" s="2"/>
      <c r="H16193" s="40"/>
      <c r="I16193" s="10"/>
      <c r="J16193" s="9"/>
      <c r="K16193" s="53"/>
      <c r="L16193" s="54"/>
    </row>
    <row r="16194" spans="3:12">
      <c r="C16194" s="3"/>
      <c r="E16194" s="2"/>
      <c r="H16194" s="40"/>
      <c r="I16194" s="10"/>
      <c r="J16194" s="9"/>
      <c r="K16194" s="53"/>
      <c r="L16194" s="54"/>
    </row>
    <row r="16195" spans="3:12">
      <c r="C16195" s="3"/>
      <c r="E16195" s="2"/>
      <c r="H16195" s="40"/>
      <c r="I16195" s="10"/>
      <c r="J16195" s="9"/>
      <c r="K16195" s="53"/>
      <c r="L16195" s="54"/>
    </row>
    <row r="16196" spans="3:12">
      <c r="C16196" s="3"/>
      <c r="E16196" s="2"/>
      <c r="H16196" s="40"/>
      <c r="I16196" s="10"/>
      <c r="J16196" s="9"/>
      <c r="K16196" s="53"/>
      <c r="L16196" s="54"/>
    </row>
    <row r="16197" spans="3:12">
      <c r="C16197" s="3"/>
      <c r="E16197" s="2"/>
      <c r="H16197" s="40"/>
      <c r="I16197" s="10"/>
      <c r="J16197" s="9"/>
      <c r="K16197" s="53"/>
      <c r="L16197" s="54"/>
    </row>
    <row r="16198" spans="3:12">
      <c r="C16198" s="3"/>
      <c r="E16198" s="2"/>
      <c r="H16198" s="40"/>
      <c r="I16198" s="10"/>
      <c r="J16198" s="9"/>
      <c r="K16198" s="53"/>
      <c r="L16198" s="54"/>
    </row>
    <row r="16199" spans="3:12">
      <c r="C16199" s="3"/>
      <c r="E16199" s="2"/>
      <c r="H16199" s="40"/>
      <c r="I16199" s="10"/>
      <c r="J16199" s="9"/>
      <c r="K16199" s="53"/>
      <c r="L16199" s="54"/>
    </row>
    <row r="16200" spans="3:12">
      <c r="C16200" s="3"/>
      <c r="E16200" s="2"/>
      <c r="H16200" s="40"/>
      <c r="I16200" s="10"/>
      <c r="J16200" s="9"/>
      <c r="K16200" s="53"/>
      <c r="L16200" s="54"/>
    </row>
    <row r="16201" spans="3:12">
      <c r="C16201" s="3"/>
      <c r="E16201" s="2"/>
      <c r="H16201" s="40"/>
      <c r="I16201" s="10"/>
      <c r="J16201" s="9"/>
      <c r="K16201" s="53"/>
      <c r="L16201" s="54"/>
    </row>
    <row r="16202" spans="3:12">
      <c r="C16202" s="3"/>
      <c r="E16202" s="2"/>
      <c r="H16202" s="40"/>
      <c r="I16202" s="10"/>
      <c r="J16202" s="9"/>
      <c r="K16202" s="53"/>
      <c r="L16202" s="54"/>
    </row>
    <row r="16203" spans="3:12">
      <c r="C16203" s="3"/>
      <c r="E16203" s="2"/>
      <c r="H16203" s="40"/>
      <c r="I16203" s="10"/>
      <c r="J16203" s="9"/>
      <c r="K16203" s="53"/>
      <c r="L16203" s="54"/>
    </row>
    <row r="16204" spans="3:12">
      <c r="C16204" s="3"/>
      <c r="E16204" s="2"/>
      <c r="H16204" s="40"/>
      <c r="I16204" s="10"/>
      <c r="J16204" s="9"/>
      <c r="K16204" s="53"/>
      <c r="L16204" s="54"/>
    </row>
    <row r="16205" spans="3:12">
      <c r="C16205" s="3"/>
      <c r="E16205" s="2"/>
      <c r="H16205" s="40"/>
      <c r="I16205" s="10"/>
      <c r="J16205" s="9"/>
      <c r="K16205" s="53"/>
      <c r="L16205" s="54"/>
    </row>
    <row r="16206" spans="3:12">
      <c r="C16206" s="3"/>
      <c r="E16206" s="2"/>
      <c r="H16206" s="40"/>
      <c r="I16206" s="10"/>
      <c r="J16206" s="9"/>
      <c r="K16206" s="53"/>
      <c r="L16206" s="54"/>
    </row>
    <row r="16207" spans="3:12">
      <c r="C16207" s="3"/>
      <c r="E16207" s="2"/>
      <c r="H16207" s="40"/>
      <c r="I16207" s="10"/>
      <c r="J16207" s="9"/>
      <c r="K16207" s="53"/>
      <c r="L16207" s="54"/>
    </row>
    <row r="16208" spans="3:12">
      <c r="C16208" s="3"/>
      <c r="E16208" s="2"/>
      <c r="H16208" s="40"/>
      <c r="I16208" s="10"/>
      <c r="J16208" s="9"/>
      <c r="K16208" s="53"/>
      <c r="L16208" s="54"/>
    </row>
    <row r="16209" spans="3:12">
      <c r="C16209" s="3"/>
      <c r="E16209" s="2"/>
      <c r="H16209" s="40"/>
      <c r="I16209" s="10"/>
      <c r="J16209" s="9"/>
      <c r="K16209" s="53"/>
      <c r="L16209" s="54"/>
    </row>
    <row r="16210" spans="3:12">
      <c r="C16210" s="3"/>
      <c r="E16210" s="2"/>
      <c r="H16210" s="40"/>
      <c r="I16210" s="10"/>
      <c r="J16210" s="9"/>
      <c r="K16210" s="53"/>
      <c r="L16210" s="54"/>
    </row>
    <row r="16211" spans="3:12">
      <c r="C16211" s="3"/>
      <c r="E16211" s="2"/>
      <c r="H16211" s="40"/>
      <c r="I16211" s="10"/>
      <c r="J16211" s="9"/>
      <c r="K16211" s="53"/>
      <c r="L16211" s="54"/>
    </row>
    <row r="16212" spans="3:12">
      <c r="C16212" s="3"/>
      <c r="E16212" s="2"/>
      <c r="H16212" s="40"/>
      <c r="I16212" s="10"/>
      <c r="J16212" s="9"/>
      <c r="K16212" s="53"/>
      <c r="L16212" s="54"/>
    </row>
    <row r="16213" spans="3:12">
      <c r="C16213" s="3"/>
      <c r="E16213" s="2"/>
      <c r="H16213" s="40"/>
      <c r="I16213" s="10"/>
      <c r="J16213" s="9"/>
      <c r="K16213" s="53"/>
      <c r="L16213" s="54"/>
    </row>
    <row r="16214" spans="3:12">
      <c r="C16214" s="3"/>
      <c r="E16214" s="2"/>
      <c r="H16214" s="40"/>
      <c r="I16214" s="10"/>
      <c r="J16214" s="9"/>
      <c r="K16214" s="53"/>
      <c r="L16214" s="54"/>
    </row>
    <row r="16215" spans="3:12">
      <c r="C16215" s="3"/>
      <c r="E16215" s="2"/>
      <c r="H16215" s="40"/>
      <c r="I16215" s="10"/>
      <c r="J16215" s="9"/>
      <c r="K16215" s="53"/>
      <c r="L16215" s="54"/>
    </row>
    <row r="16216" spans="3:12">
      <c r="C16216" s="3"/>
      <c r="E16216" s="2"/>
      <c r="H16216" s="40"/>
      <c r="I16216" s="10"/>
      <c r="J16216" s="9"/>
      <c r="K16216" s="53"/>
      <c r="L16216" s="54"/>
    </row>
    <row r="16217" spans="3:12">
      <c r="C16217" s="3"/>
      <c r="E16217" s="2"/>
      <c r="H16217" s="40"/>
      <c r="I16217" s="10"/>
      <c r="J16217" s="9"/>
      <c r="K16217" s="53"/>
      <c r="L16217" s="54"/>
    </row>
    <row r="16218" spans="3:12">
      <c r="C16218" s="3"/>
      <c r="E16218" s="2"/>
      <c r="H16218" s="40"/>
      <c r="I16218" s="10"/>
      <c r="J16218" s="9"/>
      <c r="K16218" s="53"/>
      <c r="L16218" s="54"/>
    </row>
    <row r="16219" spans="3:12">
      <c r="C16219" s="3"/>
      <c r="E16219" s="2"/>
      <c r="H16219" s="40"/>
      <c r="I16219" s="10"/>
      <c r="J16219" s="9"/>
      <c r="K16219" s="53"/>
      <c r="L16219" s="54"/>
    </row>
    <row r="16220" spans="3:12">
      <c r="C16220" s="3"/>
      <c r="E16220" s="2"/>
      <c r="H16220" s="40"/>
      <c r="I16220" s="10"/>
      <c r="J16220" s="9"/>
      <c r="K16220" s="53"/>
      <c r="L16220" s="54"/>
    </row>
    <row r="16221" spans="3:12">
      <c r="C16221" s="3"/>
      <c r="E16221" s="2"/>
      <c r="H16221" s="40"/>
      <c r="I16221" s="10"/>
      <c r="J16221" s="9"/>
      <c r="K16221" s="53"/>
      <c r="L16221" s="54"/>
    </row>
    <row r="16222" spans="3:12">
      <c r="C16222" s="3"/>
      <c r="E16222" s="2"/>
      <c r="H16222" s="40"/>
      <c r="I16222" s="10"/>
      <c r="J16222" s="9"/>
      <c r="K16222" s="53"/>
      <c r="L16222" s="54"/>
    </row>
    <row r="16223" spans="3:12">
      <c r="C16223" s="3"/>
      <c r="E16223" s="2"/>
      <c r="H16223" s="40"/>
      <c r="I16223" s="10"/>
      <c r="J16223" s="9"/>
      <c r="K16223" s="53"/>
      <c r="L16223" s="54"/>
    </row>
    <row r="16224" spans="3:12">
      <c r="C16224" s="3"/>
      <c r="E16224" s="2"/>
      <c r="H16224" s="40"/>
      <c r="I16224" s="10"/>
      <c r="J16224" s="9"/>
      <c r="K16224" s="53"/>
      <c r="L16224" s="54"/>
    </row>
    <row r="16225" spans="3:12">
      <c r="C16225" s="3"/>
      <c r="E16225" s="2"/>
      <c r="H16225" s="40"/>
      <c r="I16225" s="10"/>
      <c r="J16225" s="9"/>
      <c r="K16225" s="53"/>
      <c r="L16225" s="54"/>
    </row>
    <row r="16226" spans="3:12">
      <c r="C16226" s="3"/>
      <c r="E16226" s="2"/>
      <c r="H16226" s="40"/>
      <c r="I16226" s="10"/>
      <c r="J16226" s="9"/>
      <c r="K16226" s="53"/>
      <c r="L16226" s="54"/>
    </row>
    <row r="16227" spans="3:12">
      <c r="C16227" s="3"/>
      <c r="E16227" s="2"/>
      <c r="H16227" s="40"/>
      <c r="I16227" s="10"/>
      <c r="J16227" s="9"/>
      <c r="K16227" s="53"/>
      <c r="L16227" s="54"/>
    </row>
    <row r="16228" spans="3:12">
      <c r="C16228" s="3"/>
      <c r="E16228" s="2"/>
      <c r="H16228" s="40"/>
      <c r="I16228" s="10"/>
      <c r="J16228" s="9"/>
      <c r="K16228" s="53"/>
      <c r="L16228" s="54"/>
    </row>
    <row r="16229" spans="3:12">
      <c r="C16229" s="3"/>
      <c r="E16229" s="2"/>
      <c r="H16229" s="40"/>
      <c r="I16229" s="10"/>
      <c r="J16229" s="9"/>
      <c r="K16229" s="53"/>
      <c r="L16229" s="54"/>
    </row>
    <row r="16230" spans="3:12">
      <c r="C16230" s="3"/>
      <c r="E16230" s="2"/>
      <c r="H16230" s="40"/>
      <c r="I16230" s="10"/>
      <c r="J16230" s="9"/>
      <c r="K16230" s="53"/>
      <c r="L16230" s="54"/>
    </row>
    <row r="16231" spans="3:12">
      <c r="C16231" s="3"/>
      <c r="E16231" s="2"/>
      <c r="H16231" s="40"/>
      <c r="I16231" s="10"/>
      <c r="J16231" s="9"/>
      <c r="K16231" s="53"/>
      <c r="L16231" s="54"/>
    </row>
    <row r="16232" spans="3:12">
      <c r="C16232" s="3"/>
      <c r="E16232" s="2"/>
      <c r="H16232" s="40"/>
      <c r="I16232" s="10"/>
      <c r="J16232" s="9"/>
      <c r="K16232" s="53"/>
      <c r="L16232" s="54"/>
    </row>
    <row r="16233" spans="3:12">
      <c r="C16233" s="3"/>
      <c r="E16233" s="2"/>
      <c r="H16233" s="40"/>
      <c r="I16233" s="10"/>
      <c r="J16233" s="9"/>
      <c r="K16233" s="53"/>
      <c r="L16233" s="54"/>
    </row>
    <row r="16234" spans="3:12">
      <c r="C16234" s="3"/>
      <c r="E16234" s="2"/>
      <c r="H16234" s="40"/>
      <c r="I16234" s="10"/>
      <c r="J16234" s="9"/>
      <c r="K16234" s="53"/>
      <c r="L16234" s="54"/>
    </row>
    <row r="16235" spans="3:12">
      <c r="C16235" s="3"/>
      <c r="E16235" s="2"/>
      <c r="H16235" s="40"/>
      <c r="I16235" s="10"/>
      <c r="J16235" s="9"/>
      <c r="K16235" s="53"/>
      <c r="L16235" s="54"/>
    </row>
    <row r="16236" spans="3:12">
      <c r="C16236" s="3"/>
      <c r="E16236" s="2"/>
      <c r="H16236" s="40"/>
      <c r="I16236" s="10"/>
      <c r="J16236" s="9"/>
      <c r="K16236" s="53"/>
      <c r="L16236" s="54"/>
    </row>
    <row r="16237" spans="3:12">
      <c r="C16237" s="3"/>
      <c r="E16237" s="2"/>
      <c r="H16237" s="40"/>
      <c r="I16237" s="10"/>
      <c r="J16237" s="9"/>
      <c r="K16237" s="53"/>
      <c r="L16237" s="54"/>
    </row>
    <row r="16238" spans="3:12">
      <c r="C16238" s="3"/>
      <c r="E16238" s="2"/>
      <c r="H16238" s="40"/>
      <c r="I16238" s="10"/>
      <c r="J16238" s="9"/>
      <c r="K16238" s="53"/>
      <c r="L16238" s="54"/>
    </row>
    <row r="16239" spans="3:12">
      <c r="C16239" s="3"/>
      <c r="E16239" s="2"/>
      <c r="H16239" s="40"/>
      <c r="I16239" s="10"/>
      <c r="J16239" s="9"/>
      <c r="K16239" s="53"/>
      <c r="L16239" s="54"/>
    </row>
    <row r="16240" spans="3:12">
      <c r="C16240" s="3"/>
      <c r="E16240" s="2"/>
      <c r="H16240" s="40"/>
      <c r="I16240" s="10"/>
      <c r="J16240" s="9"/>
      <c r="K16240" s="53"/>
      <c r="L16240" s="54"/>
    </row>
    <row r="16241" spans="3:12">
      <c r="C16241" s="3"/>
      <c r="E16241" s="2"/>
      <c r="H16241" s="40"/>
      <c r="I16241" s="10"/>
      <c r="J16241" s="9"/>
      <c r="K16241" s="53"/>
      <c r="L16241" s="54"/>
    </row>
    <row r="16242" spans="3:12">
      <c r="C16242" s="3"/>
      <c r="E16242" s="2"/>
      <c r="H16242" s="40"/>
      <c r="I16242" s="10"/>
      <c r="J16242" s="9"/>
      <c r="K16242" s="53"/>
      <c r="L16242" s="54"/>
    </row>
    <row r="16243" spans="3:12">
      <c r="C16243" s="3"/>
      <c r="E16243" s="2"/>
      <c r="H16243" s="40"/>
      <c r="I16243" s="10"/>
      <c r="J16243" s="9"/>
      <c r="K16243" s="53"/>
      <c r="L16243" s="54"/>
    </row>
    <row r="16244" spans="3:12">
      <c r="C16244" s="3"/>
      <c r="E16244" s="2"/>
      <c r="H16244" s="40"/>
      <c r="I16244" s="10"/>
      <c r="J16244" s="9"/>
      <c r="K16244" s="53"/>
      <c r="L16244" s="54"/>
    </row>
    <row r="16245" spans="3:12">
      <c r="C16245" s="3"/>
      <c r="E16245" s="2"/>
      <c r="H16245" s="40"/>
      <c r="I16245" s="10"/>
      <c r="J16245" s="9"/>
      <c r="K16245" s="53"/>
      <c r="L16245" s="54"/>
    </row>
    <row r="16246" spans="3:12">
      <c r="C16246" s="3"/>
      <c r="E16246" s="2"/>
      <c r="H16246" s="40"/>
      <c r="I16246" s="10"/>
      <c r="J16246" s="9"/>
      <c r="K16246" s="53"/>
      <c r="L16246" s="54"/>
    </row>
    <row r="16247" spans="3:12">
      <c r="C16247" s="3"/>
      <c r="E16247" s="2"/>
      <c r="H16247" s="40"/>
      <c r="I16247" s="10"/>
      <c r="J16247" s="9"/>
      <c r="K16247" s="53"/>
      <c r="L16247" s="54"/>
    </row>
    <row r="16248" spans="3:12">
      <c r="C16248" s="3"/>
      <c r="E16248" s="2"/>
      <c r="H16248" s="40"/>
      <c r="I16248" s="10"/>
      <c r="J16248" s="9"/>
      <c r="K16248" s="53"/>
      <c r="L16248" s="54"/>
    </row>
    <row r="16249" spans="3:12">
      <c r="C16249" s="3"/>
      <c r="E16249" s="2"/>
      <c r="H16249" s="40"/>
      <c r="I16249" s="10"/>
      <c r="J16249" s="9"/>
      <c r="K16249" s="53"/>
      <c r="L16249" s="54"/>
    </row>
    <row r="16250" spans="3:12">
      <c r="C16250" s="3"/>
      <c r="E16250" s="2"/>
      <c r="H16250" s="40"/>
      <c r="I16250" s="10"/>
      <c r="J16250" s="9"/>
      <c r="K16250" s="53"/>
      <c r="L16250" s="54"/>
    </row>
    <row r="16251" spans="3:12">
      <c r="C16251" s="3"/>
      <c r="E16251" s="2"/>
      <c r="H16251" s="40"/>
      <c r="I16251" s="10"/>
      <c r="J16251" s="9"/>
      <c r="K16251" s="53"/>
      <c r="L16251" s="54"/>
    </row>
    <row r="16252" spans="3:12">
      <c r="C16252" s="3"/>
      <c r="E16252" s="2"/>
      <c r="H16252" s="40"/>
      <c r="I16252" s="10"/>
      <c r="J16252" s="9"/>
      <c r="K16252" s="53"/>
      <c r="L16252" s="54"/>
    </row>
    <row r="16253" spans="3:12">
      <c r="C16253" s="3"/>
      <c r="E16253" s="2"/>
      <c r="H16253" s="40"/>
      <c r="I16253" s="10"/>
      <c r="J16253" s="9"/>
      <c r="K16253" s="53"/>
      <c r="L16253" s="54"/>
    </row>
    <row r="16254" spans="3:12">
      <c r="C16254" s="3"/>
      <c r="E16254" s="2"/>
      <c r="H16254" s="40"/>
      <c r="I16254" s="10"/>
      <c r="J16254" s="9"/>
      <c r="K16254" s="53"/>
      <c r="L16254" s="54"/>
    </row>
    <row r="16255" spans="3:12">
      <c r="C16255" s="3"/>
      <c r="E16255" s="2"/>
      <c r="H16255" s="40"/>
      <c r="I16255" s="10"/>
      <c r="J16255" s="9"/>
      <c r="K16255" s="53"/>
      <c r="L16255" s="54"/>
    </row>
    <row r="16256" spans="3:12">
      <c r="C16256" s="3"/>
      <c r="E16256" s="2"/>
      <c r="H16256" s="40"/>
      <c r="I16256" s="10"/>
      <c r="J16256" s="9"/>
      <c r="K16256" s="53"/>
      <c r="L16256" s="54"/>
    </row>
    <row r="16257" spans="3:12">
      <c r="C16257" s="3"/>
      <c r="E16257" s="2"/>
      <c r="H16257" s="40"/>
      <c r="I16257" s="10"/>
      <c r="J16257" s="9"/>
      <c r="K16257" s="53"/>
      <c r="L16257" s="54"/>
    </row>
    <row r="16258" spans="3:12">
      <c r="C16258" s="3"/>
      <c r="E16258" s="2"/>
      <c r="H16258" s="40"/>
      <c r="I16258" s="10"/>
      <c r="J16258" s="9"/>
      <c r="K16258" s="53"/>
      <c r="L16258" s="54"/>
    </row>
    <row r="16259" spans="3:12">
      <c r="C16259" s="3"/>
      <c r="E16259" s="2"/>
      <c r="H16259" s="40"/>
      <c r="I16259" s="10"/>
      <c r="J16259" s="9"/>
      <c r="K16259" s="53"/>
      <c r="L16259" s="54"/>
    </row>
    <row r="16260" spans="3:12">
      <c r="C16260" s="3"/>
      <c r="E16260" s="2"/>
      <c r="H16260" s="40"/>
      <c r="I16260" s="10"/>
      <c r="J16260" s="9"/>
      <c r="K16260" s="53"/>
      <c r="L16260" s="54"/>
    </row>
    <row r="16261" spans="3:12">
      <c r="C16261" s="3"/>
      <c r="E16261" s="2"/>
      <c r="H16261" s="40"/>
      <c r="I16261" s="10"/>
      <c r="J16261" s="9"/>
      <c r="K16261" s="53"/>
      <c r="L16261" s="54"/>
    </row>
    <row r="16262" spans="3:12">
      <c r="C16262" s="3"/>
      <c r="E16262" s="2"/>
      <c r="H16262" s="40"/>
      <c r="I16262" s="10"/>
      <c r="J16262" s="9"/>
      <c r="K16262" s="53"/>
      <c r="L16262" s="54"/>
    </row>
    <row r="16263" spans="3:12">
      <c r="C16263" s="3"/>
      <c r="E16263" s="2"/>
      <c r="H16263" s="40"/>
      <c r="I16263" s="10"/>
      <c r="J16263" s="9"/>
      <c r="K16263" s="53"/>
      <c r="L16263" s="54"/>
    </row>
    <row r="16264" spans="3:12">
      <c r="C16264" s="3"/>
      <c r="E16264" s="2"/>
      <c r="H16264" s="40"/>
      <c r="I16264" s="10"/>
      <c r="J16264" s="9"/>
      <c r="K16264" s="53"/>
      <c r="L16264" s="54"/>
    </row>
    <row r="16265" spans="3:12">
      <c r="C16265" s="3"/>
      <c r="E16265" s="2"/>
      <c r="H16265" s="40"/>
      <c r="I16265" s="10"/>
      <c r="J16265" s="9"/>
      <c r="K16265" s="53"/>
      <c r="L16265" s="54"/>
    </row>
    <row r="16266" spans="3:12">
      <c r="C16266" s="3"/>
      <c r="E16266" s="2"/>
      <c r="H16266" s="40"/>
      <c r="I16266" s="10"/>
      <c r="J16266" s="9"/>
      <c r="K16266" s="53"/>
      <c r="L16266" s="54"/>
    </row>
    <row r="16267" spans="3:12">
      <c r="C16267" s="3"/>
      <c r="E16267" s="2"/>
      <c r="G16267" s="7"/>
      <c r="H16267" s="40"/>
      <c r="I16267" s="10"/>
      <c r="J16267" s="9"/>
      <c r="K16267" s="53"/>
      <c r="L16267" s="54"/>
    </row>
    <row r="16268" spans="3:12">
      <c r="C16268" s="3"/>
      <c r="E16268" s="2"/>
      <c r="H16268" s="40"/>
      <c r="I16268" s="10"/>
      <c r="J16268" s="9"/>
      <c r="K16268" s="53"/>
      <c r="L16268" s="54"/>
    </row>
    <row r="16269" spans="3:12">
      <c r="C16269" s="3"/>
      <c r="E16269" s="2"/>
      <c r="H16269" s="40"/>
      <c r="I16269" s="10"/>
      <c r="J16269" s="9"/>
      <c r="K16269" s="53"/>
      <c r="L16269" s="54"/>
    </row>
    <row r="16270" spans="3:12">
      <c r="C16270" s="3"/>
      <c r="E16270" s="2"/>
      <c r="H16270" s="40"/>
      <c r="I16270" s="10"/>
      <c r="J16270" s="9"/>
      <c r="K16270" s="53"/>
      <c r="L16270" s="54"/>
    </row>
    <row r="16271" spans="3:12">
      <c r="C16271" s="3"/>
      <c r="E16271" s="2"/>
      <c r="H16271" s="40"/>
      <c r="I16271" s="10"/>
      <c r="J16271" s="9"/>
      <c r="K16271" s="53"/>
      <c r="L16271" s="54"/>
    </row>
    <row r="16272" spans="3:12">
      <c r="C16272" s="3"/>
      <c r="E16272" s="2"/>
      <c r="H16272" s="40"/>
      <c r="I16272" s="10"/>
      <c r="J16272" s="9"/>
      <c r="K16272" s="53"/>
      <c r="L16272" s="54"/>
    </row>
    <row r="16273" spans="3:12">
      <c r="C16273" s="3"/>
      <c r="E16273" s="2"/>
      <c r="H16273" s="40"/>
      <c r="I16273" s="10"/>
      <c r="J16273" s="9"/>
      <c r="K16273" s="53"/>
      <c r="L16273" s="54"/>
    </row>
    <row r="16274" spans="3:12">
      <c r="C16274" s="3"/>
      <c r="E16274" s="2"/>
      <c r="H16274" s="40"/>
      <c r="I16274" s="10"/>
      <c r="J16274" s="9"/>
      <c r="K16274" s="53"/>
      <c r="L16274" s="54"/>
    </row>
    <row r="16275" spans="3:12">
      <c r="C16275" s="3"/>
      <c r="E16275" s="2"/>
      <c r="H16275" s="40"/>
      <c r="I16275" s="10"/>
      <c r="J16275" s="9"/>
      <c r="K16275" s="53"/>
      <c r="L16275" s="54"/>
    </row>
    <row r="16276" spans="3:12">
      <c r="C16276" s="3"/>
      <c r="E16276" s="2"/>
      <c r="H16276" s="40"/>
      <c r="I16276" s="10"/>
      <c r="J16276" s="9"/>
      <c r="K16276" s="53"/>
      <c r="L16276" s="54"/>
    </row>
    <row r="16277" spans="3:12">
      <c r="C16277" s="3"/>
      <c r="E16277" s="2"/>
      <c r="H16277" s="40"/>
      <c r="I16277" s="10"/>
      <c r="J16277" s="9"/>
      <c r="K16277" s="53"/>
      <c r="L16277" s="54"/>
    </row>
    <row r="16278" spans="3:12">
      <c r="C16278" s="3"/>
      <c r="E16278" s="2"/>
      <c r="H16278" s="40"/>
      <c r="I16278" s="10"/>
      <c r="J16278" s="9"/>
      <c r="K16278" s="53"/>
      <c r="L16278" s="54"/>
    </row>
    <row r="16279" spans="3:12">
      <c r="C16279" s="3"/>
      <c r="E16279" s="2"/>
      <c r="H16279" s="40"/>
      <c r="I16279" s="10"/>
      <c r="J16279" s="9"/>
      <c r="K16279" s="53"/>
      <c r="L16279" s="54"/>
    </row>
    <row r="16280" spans="3:12">
      <c r="C16280" s="3"/>
      <c r="E16280" s="2"/>
      <c r="H16280" s="40"/>
      <c r="I16280" s="10"/>
      <c r="J16280" s="9"/>
      <c r="K16280" s="53"/>
      <c r="L16280" s="54"/>
    </row>
    <row r="16281" spans="3:12">
      <c r="C16281" s="3"/>
      <c r="E16281" s="2"/>
      <c r="H16281" s="40"/>
      <c r="I16281" s="10"/>
      <c r="J16281" s="9"/>
      <c r="K16281" s="53"/>
      <c r="L16281" s="54"/>
    </row>
    <row r="16282" spans="3:12">
      <c r="C16282" s="3"/>
      <c r="E16282" s="2"/>
      <c r="H16282" s="40"/>
      <c r="I16282" s="10"/>
      <c r="J16282" s="9"/>
      <c r="K16282" s="53"/>
      <c r="L16282" s="54"/>
    </row>
    <row r="16283" spans="3:12">
      <c r="C16283" s="3"/>
      <c r="E16283" s="2"/>
      <c r="H16283" s="40"/>
      <c r="I16283" s="10"/>
      <c r="J16283" s="9"/>
      <c r="K16283" s="53"/>
      <c r="L16283" s="54"/>
    </row>
    <row r="16284" spans="3:12">
      <c r="C16284" s="3"/>
      <c r="E16284" s="2"/>
      <c r="H16284" s="40"/>
      <c r="I16284" s="10"/>
      <c r="J16284" s="9"/>
      <c r="K16284" s="53"/>
      <c r="L16284" s="54"/>
    </row>
    <row r="16285" spans="3:12">
      <c r="C16285" s="3"/>
      <c r="E16285" s="2"/>
      <c r="H16285" s="40"/>
      <c r="I16285" s="10"/>
      <c r="J16285" s="9"/>
      <c r="K16285" s="53"/>
      <c r="L16285" s="54"/>
    </row>
    <row r="16286" spans="3:12">
      <c r="C16286" s="3"/>
      <c r="E16286" s="2"/>
      <c r="H16286" s="40"/>
      <c r="I16286" s="10"/>
      <c r="J16286" s="9"/>
      <c r="K16286" s="53"/>
      <c r="L16286" s="54"/>
    </row>
    <row r="16287" spans="3:12">
      <c r="C16287" s="3"/>
      <c r="E16287" s="2"/>
      <c r="H16287" s="40"/>
      <c r="I16287" s="10"/>
      <c r="J16287" s="9"/>
      <c r="K16287" s="53"/>
      <c r="L16287" s="54"/>
    </row>
    <row r="16288" spans="3:12">
      <c r="C16288" s="3"/>
      <c r="E16288" s="2"/>
      <c r="H16288" s="40"/>
      <c r="I16288" s="10"/>
      <c r="J16288" s="9"/>
      <c r="K16288" s="53"/>
      <c r="L16288" s="54"/>
    </row>
    <row r="16289" spans="3:12">
      <c r="C16289" s="3"/>
      <c r="E16289" s="2"/>
      <c r="H16289" s="40"/>
      <c r="I16289" s="10"/>
      <c r="J16289" s="9"/>
      <c r="K16289" s="53"/>
      <c r="L16289" s="54"/>
    </row>
    <row r="16290" spans="3:12">
      <c r="C16290" s="3"/>
      <c r="E16290" s="2"/>
      <c r="H16290" s="40"/>
      <c r="I16290" s="10"/>
      <c r="J16290" s="9"/>
      <c r="K16290" s="53"/>
      <c r="L16290" s="54"/>
    </row>
    <row r="16291" spans="3:12">
      <c r="C16291" s="3"/>
      <c r="E16291" s="2"/>
      <c r="H16291" s="40"/>
      <c r="I16291" s="10"/>
      <c r="J16291" s="9"/>
      <c r="K16291" s="53"/>
      <c r="L16291" s="54"/>
    </row>
    <row r="16292" spans="3:12">
      <c r="C16292" s="3"/>
      <c r="E16292" s="2"/>
      <c r="H16292" s="40"/>
      <c r="I16292" s="10"/>
      <c r="J16292" s="9"/>
      <c r="K16292" s="53"/>
      <c r="L16292" s="54"/>
    </row>
    <row r="16293" spans="3:12">
      <c r="C16293" s="3"/>
      <c r="E16293" s="2"/>
      <c r="H16293" s="40"/>
      <c r="I16293" s="10"/>
      <c r="J16293" s="9"/>
      <c r="K16293" s="53"/>
      <c r="L16293" s="54"/>
    </row>
    <row r="16294" spans="3:12">
      <c r="C16294" s="3"/>
      <c r="E16294" s="2"/>
      <c r="H16294" s="40"/>
      <c r="I16294" s="10"/>
      <c r="J16294" s="9"/>
      <c r="K16294" s="53"/>
      <c r="L16294" s="54"/>
    </row>
    <row r="16295" spans="3:12">
      <c r="C16295" s="3"/>
      <c r="E16295" s="2"/>
      <c r="H16295" s="40"/>
      <c r="I16295" s="10"/>
      <c r="J16295" s="9"/>
      <c r="K16295" s="53"/>
      <c r="L16295" s="54"/>
    </row>
    <row r="16296" spans="3:12">
      <c r="C16296" s="3"/>
      <c r="E16296" s="2"/>
      <c r="H16296" s="40"/>
      <c r="I16296" s="10"/>
      <c r="J16296" s="9"/>
      <c r="K16296" s="53"/>
      <c r="L16296" s="54"/>
    </row>
    <row r="16297" spans="3:12">
      <c r="C16297" s="3"/>
      <c r="E16297" s="2"/>
      <c r="H16297" s="40"/>
      <c r="I16297" s="10"/>
      <c r="J16297" s="9"/>
      <c r="K16297" s="53"/>
      <c r="L16297" s="54"/>
    </row>
    <row r="16298" spans="3:12">
      <c r="C16298" s="3"/>
      <c r="E16298" s="2"/>
      <c r="H16298" s="40"/>
      <c r="I16298" s="10"/>
      <c r="J16298" s="9"/>
      <c r="K16298" s="53"/>
      <c r="L16298" s="54"/>
    </row>
    <row r="16299" spans="3:12">
      <c r="C16299" s="3"/>
      <c r="E16299" s="2"/>
      <c r="H16299" s="40"/>
      <c r="I16299" s="10"/>
      <c r="J16299" s="9"/>
      <c r="K16299" s="53"/>
      <c r="L16299" s="54"/>
    </row>
    <row r="16300" spans="3:12">
      <c r="C16300" s="3"/>
      <c r="E16300" s="2"/>
      <c r="H16300" s="40"/>
      <c r="I16300" s="10"/>
      <c r="J16300" s="9"/>
      <c r="K16300" s="53"/>
      <c r="L16300" s="54"/>
    </row>
    <row r="16301" spans="3:12">
      <c r="C16301" s="3"/>
      <c r="E16301" s="2"/>
      <c r="H16301" s="40"/>
      <c r="I16301" s="10"/>
      <c r="J16301" s="9"/>
      <c r="K16301" s="53"/>
      <c r="L16301" s="54"/>
    </row>
    <row r="16302" spans="3:12">
      <c r="C16302" s="3"/>
      <c r="E16302" s="2"/>
      <c r="H16302" s="40"/>
      <c r="I16302" s="10"/>
      <c r="J16302" s="9"/>
      <c r="K16302" s="53"/>
      <c r="L16302" s="54"/>
    </row>
    <row r="16303" spans="3:12">
      <c r="C16303" s="3"/>
      <c r="E16303" s="2"/>
      <c r="H16303" s="40"/>
      <c r="I16303" s="10"/>
      <c r="J16303" s="9"/>
      <c r="K16303" s="53"/>
      <c r="L16303" s="54"/>
    </row>
    <row r="16304" spans="3:12">
      <c r="C16304" s="3"/>
      <c r="E16304" s="2"/>
      <c r="H16304" s="40"/>
      <c r="I16304" s="10"/>
      <c r="J16304" s="9"/>
      <c r="K16304" s="53"/>
      <c r="L16304" s="54"/>
    </row>
    <row r="16305" spans="3:12">
      <c r="C16305" s="3"/>
      <c r="E16305" s="2"/>
      <c r="H16305" s="40"/>
      <c r="I16305" s="10"/>
      <c r="J16305" s="9"/>
      <c r="K16305" s="53"/>
      <c r="L16305" s="54"/>
    </row>
    <row r="16306" spans="3:12">
      <c r="C16306" s="3"/>
      <c r="E16306" s="2"/>
      <c r="H16306" s="40"/>
      <c r="I16306" s="10"/>
      <c r="J16306" s="9"/>
      <c r="K16306" s="53"/>
      <c r="L16306" s="54"/>
    </row>
    <row r="16307" spans="3:12">
      <c r="C16307" s="3"/>
      <c r="E16307" s="2"/>
      <c r="H16307" s="40"/>
      <c r="I16307" s="10"/>
      <c r="J16307" s="9"/>
      <c r="K16307" s="53"/>
      <c r="L16307" s="54"/>
    </row>
    <row r="16308" spans="3:12">
      <c r="C16308" s="3"/>
      <c r="E16308" s="2"/>
      <c r="H16308" s="40"/>
      <c r="I16308" s="10"/>
      <c r="J16308" s="9"/>
      <c r="K16308" s="53"/>
      <c r="L16308" s="54"/>
    </row>
    <row r="16309" spans="3:12">
      <c r="C16309" s="3"/>
      <c r="E16309" s="2"/>
      <c r="H16309" s="40"/>
      <c r="I16309" s="10"/>
      <c r="J16309" s="9"/>
      <c r="K16309" s="53"/>
      <c r="L16309" s="54"/>
    </row>
    <row r="16310" spans="3:12">
      <c r="C16310" s="3"/>
      <c r="E16310" s="2"/>
      <c r="H16310" s="40"/>
      <c r="I16310" s="10"/>
      <c r="J16310" s="9"/>
      <c r="K16310" s="53"/>
      <c r="L16310" s="54"/>
    </row>
    <row r="16311" spans="3:12">
      <c r="C16311" s="3"/>
      <c r="E16311" s="2"/>
      <c r="H16311" s="40"/>
      <c r="I16311" s="10"/>
      <c r="J16311" s="9"/>
      <c r="K16311" s="53"/>
      <c r="L16311" s="54"/>
    </row>
    <row r="16312" spans="3:12">
      <c r="C16312" s="3"/>
      <c r="E16312" s="2"/>
      <c r="H16312" s="40"/>
      <c r="I16312" s="10"/>
      <c r="J16312" s="9"/>
      <c r="K16312" s="53"/>
      <c r="L16312" s="54"/>
    </row>
    <row r="16313" spans="3:12">
      <c r="C16313" s="3"/>
      <c r="E16313" s="2"/>
      <c r="H16313" s="40"/>
      <c r="I16313" s="10"/>
      <c r="J16313" s="9"/>
      <c r="K16313" s="53"/>
      <c r="L16313" s="54"/>
    </row>
    <row r="16314" spans="3:12">
      <c r="C16314" s="3"/>
      <c r="E16314" s="2"/>
      <c r="H16314" s="40"/>
      <c r="I16314" s="10"/>
      <c r="J16314" s="9"/>
      <c r="K16314" s="53"/>
      <c r="L16314" s="54"/>
    </row>
    <row r="16315" spans="3:12">
      <c r="C16315" s="3"/>
      <c r="E16315" s="2"/>
      <c r="H16315" s="40"/>
      <c r="I16315" s="10"/>
      <c r="J16315" s="9"/>
      <c r="K16315" s="53"/>
      <c r="L16315" s="54"/>
    </row>
    <row r="16316" spans="3:12">
      <c r="C16316" s="3"/>
      <c r="E16316" s="2"/>
      <c r="H16316" s="40"/>
      <c r="I16316" s="10"/>
      <c r="J16316" s="9"/>
      <c r="K16316" s="53"/>
      <c r="L16316" s="54"/>
    </row>
    <row r="16317" spans="3:12">
      <c r="C16317" s="3"/>
      <c r="E16317" s="2"/>
      <c r="H16317" s="40"/>
      <c r="I16317" s="10"/>
      <c r="J16317" s="9"/>
      <c r="K16317" s="53"/>
      <c r="L16317" s="54"/>
    </row>
    <row r="16318" spans="3:12">
      <c r="C16318" s="3"/>
      <c r="E16318" s="2"/>
      <c r="H16318" s="40"/>
      <c r="I16318" s="10"/>
      <c r="J16318" s="9"/>
      <c r="K16318" s="53"/>
      <c r="L16318" s="54"/>
    </row>
    <row r="16319" spans="3:12">
      <c r="C16319" s="3"/>
      <c r="E16319" s="2"/>
      <c r="H16319" s="40"/>
      <c r="I16319" s="10"/>
      <c r="J16319" s="9"/>
      <c r="K16319" s="53"/>
      <c r="L16319" s="54"/>
    </row>
    <row r="16320" spans="3:12">
      <c r="C16320" s="3"/>
      <c r="E16320" s="2"/>
      <c r="H16320" s="40"/>
      <c r="I16320" s="10"/>
      <c r="J16320" s="9"/>
      <c r="K16320" s="53"/>
      <c r="L16320" s="54"/>
    </row>
    <row r="16321" spans="3:12">
      <c r="C16321" s="3"/>
      <c r="E16321" s="2"/>
      <c r="H16321" s="40"/>
      <c r="I16321" s="10"/>
      <c r="J16321" s="9"/>
      <c r="K16321" s="53"/>
      <c r="L16321" s="54"/>
    </row>
    <row r="16322" spans="3:12">
      <c r="C16322" s="3"/>
      <c r="E16322" s="2"/>
      <c r="H16322" s="40"/>
      <c r="I16322" s="10"/>
      <c r="J16322" s="9"/>
      <c r="K16322" s="53"/>
      <c r="L16322" s="54"/>
    </row>
    <row r="16323" spans="3:12">
      <c r="C16323" s="3"/>
      <c r="E16323" s="2"/>
      <c r="H16323" s="40"/>
      <c r="I16323" s="10"/>
      <c r="J16323" s="9"/>
      <c r="K16323" s="53"/>
      <c r="L16323" s="54"/>
    </row>
    <row r="16324" spans="3:12">
      <c r="C16324" s="3"/>
      <c r="E16324" s="2"/>
      <c r="H16324" s="40"/>
      <c r="I16324" s="10"/>
      <c r="J16324" s="9"/>
      <c r="K16324" s="53"/>
      <c r="L16324" s="54"/>
    </row>
    <row r="16325" spans="3:12">
      <c r="C16325" s="3"/>
      <c r="E16325" s="2"/>
      <c r="H16325" s="40"/>
      <c r="I16325" s="10"/>
      <c r="J16325" s="9"/>
      <c r="K16325" s="53"/>
      <c r="L16325" s="54"/>
    </row>
    <row r="16326" spans="3:12">
      <c r="C16326" s="3"/>
      <c r="E16326" s="2"/>
      <c r="H16326" s="40"/>
      <c r="I16326" s="10"/>
      <c r="J16326" s="9"/>
      <c r="K16326" s="53"/>
      <c r="L16326" s="54"/>
    </row>
    <row r="16327" spans="3:12">
      <c r="C16327" s="3"/>
      <c r="E16327" s="2"/>
      <c r="H16327" s="40"/>
      <c r="I16327" s="10"/>
      <c r="J16327" s="9"/>
      <c r="K16327" s="53"/>
      <c r="L16327" s="54"/>
    </row>
    <row r="16328" spans="3:12">
      <c r="C16328" s="3"/>
      <c r="E16328" s="2"/>
      <c r="H16328" s="40"/>
      <c r="I16328" s="10"/>
      <c r="J16328" s="9"/>
      <c r="K16328" s="53"/>
      <c r="L16328" s="54"/>
    </row>
    <row r="16329" spans="3:12">
      <c r="C16329" s="3"/>
      <c r="E16329" s="2"/>
      <c r="H16329" s="40"/>
      <c r="I16329" s="10"/>
      <c r="J16329" s="9"/>
      <c r="K16329" s="53"/>
      <c r="L16329" s="54"/>
    </row>
    <row r="16330" spans="3:12">
      <c r="C16330" s="3"/>
      <c r="E16330" s="2"/>
      <c r="H16330" s="40"/>
      <c r="I16330" s="10"/>
      <c r="J16330" s="9"/>
      <c r="K16330" s="53"/>
      <c r="L16330" s="54"/>
    </row>
    <row r="16331" spans="3:12">
      <c r="C16331" s="3"/>
      <c r="E16331" s="2"/>
      <c r="H16331" s="40"/>
      <c r="I16331" s="10"/>
      <c r="J16331" s="9"/>
      <c r="K16331" s="53"/>
      <c r="L16331" s="54"/>
    </row>
    <row r="16332" spans="3:12">
      <c r="C16332" s="3"/>
      <c r="E16332" s="2"/>
      <c r="H16332" s="40"/>
      <c r="I16332" s="10"/>
      <c r="J16332" s="9"/>
      <c r="K16332" s="53"/>
      <c r="L16332" s="54"/>
    </row>
    <row r="16333" spans="3:12">
      <c r="C16333" s="3"/>
      <c r="E16333" s="2"/>
      <c r="H16333" s="40"/>
      <c r="I16333" s="10"/>
      <c r="J16333" s="9"/>
      <c r="K16333" s="53"/>
      <c r="L16333" s="54"/>
    </row>
    <row r="16334" spans="3:12">
      <c r="C16334" s="3"/>
      <c r="E16334" s="2"/>
      <c r="H16334" s="40"/>
      <c r="I16334" s="10"/>
      <c r="J16334" s="9"/>
      <c r="K16334" s="53"/>
      <c r="L16334" s="54"/>
    </row>
    <row r="16335" spans="3:12">
      <c r="C16335" s="3"/>
      <c r="E16335" s="2"/>
      <c r="H16335" s="40"/>
      <c r="I16335" s="10"/>
      <c r="J16335" s="9"/>
      <c r="K16335" s="53"/>
      <c r="L16335" s="54"/>
    </row>
    <row r="16336" spans="3:12">
      <c r="C16336" s="3"/>
      <c r="E16336" s="2"/>
      <c r="H16336" s="40"/>
      <c r="I16336" s="10"/>
      <c r="J16336" s="9"/>
      <c r="K16336" s="53"/>
      <c r="L16336" s="54"/>
    </row>
    <row r="16337" spans="3:12">
      <c r="C16337" s="3"/>
      <c r="E16337" s="2"/>
      <c r="H16337" s="40"/>
      <c r="I16337" s="10"/>
      <c r="J16337" s="9"/>
      <c r="K16337" s="53"/>
      <c r="L16337" s="54"/>
    </row>
    <row r="16338" spans="3:12">
      <c r="C16338" s="3"/>
      <c r="E16338" s="2"/>
      <c r="H16338" s="40"/>
      <c r="I16338" s="10"/>
      <c r="J16338" s="9"/>
      <c r="K16338" s="53"/>
      <c r="L16338" s="54"/>
    </row>
    <row r="16339" spans="3:12">
      <c r="C16339" s="3"/>
      <c r="E16339" s="2"/>
      <c r="H16339" s="40"/>
      <c r="I16339" s="10"/>
      <c r="J16339" s="9"/>
      <c r="K16339" s="53"/>
      <c r="L16339" s="54"/>
    </row>
    <row r="16340" spans="3:12">
      <c r="C16340" s="3"/>
      <c r="E16340" s="2"/>
      <c r="H16340" s="40"/>
      <c r="I16340" s="10"/>
      <c r="J16340" s="9"/>
      <c r="K16340" s="53"/>
      <c r="L16340" s="54"/>
    </row>
    <row r="16341" spans="3:12">
      <c r="C16341" s="3"/>
      <c r="E16341" s="2"/>
      <c r="H16341" s="40"/>
      <c r="I16341" s="10"/>
      <c r="J16341" s="9"/>
      <c r="K16341" s="53"/>
      <c r="L16341" s="54"/>
    </row>
    <row r="16342" spans="3:12">
      <c r="C16342" s="3"/>
      <c r="E16342" s="2"/>
      <c r="H16342" s="40"/>
      <c r="I16342" s="10"/>
      <c r="J16342" s="9"/>
      <c r="K16342" s="53"/>
      <c r="L16342" s="54"/>
    </row>
    <row r="16343" spans="3:12">
      <c r="C16343" s="3"/>
      <c r="E16343" s="2"/>
      <c r="H16343" s="40"/>
      <c r="I16343" s="10"/>
      <c r="J16343" s="9"/>
      <c r="K16343" s="53"/>
      <c r="L16343" s="54"/>
    </row>
    <row r="16344" spans="3:12">
      <c r="C16344" s="3"/>
      <c r="E16344" s="2"/>
      <c r="H16344" s="40"/>
      <c r="I16344" s="10"/>
      <c r="J16344" s="9"/>
      <c r="K16344" s="53"/>
      <c r="L16344" s="54"/>
    </row>
    <row r="16345" spans="3:12">
      <c r="C16345" s="3"/>
      <c r="E16345" s="2"/>
      <c r="H16345" s="40"/>
      <c r="I16345" s="10"/>
      <c r="J16345" s="9"/>
      <c r="K16345" s="53"/>
      <c r="L16345" s="54"/>
    </row>
    <row r="16346" spans="3:12">
      <c r="C16346" s="3"/>
      <c r="E16346" s="2"/>
      <c r="H16346" s="40"/>
      <c r="I16346" s="10"/>
      <c r="J16346" s="9"/>
      <c r="K16346" s="53"/>
      <c r="L16346" s="54"/>
    </row>
    <row r="16347" spans="3:12">
      <c r="C16347" s="3"/>
      <c r="E16347" s="2"/>
      <c r="H16347" s="40"/>
      <c r="I16347" s="10"/>
      <c r="J16347" s="9"/>
      <c r="K16347" s="53"/>
      <c r="L16347" s="54"/>
    </row>
    <row r="16348" spans="3:12">
      <c r="C16348" s="3"/>
      <c r="E16348" s="2"/>
      <c r="H16348" s="40"/>
      <c r="I16348" s="10"/>
      <c r="J16348" s="9"/>
      <c r="K16348" s="53"/>
      <c r="L16348" s="54"/>
    </row>
    <row r="16349" spans="3:12">
      <c r="C16349" s="3"/>
      <c r="E16349" s="2"/>
      <c r="H16349" s="40"/>
      <c r="I16349" s="10"/>
      <c r="J16349" s="9"/>
      <c r="K16349" s="53"/>
      <c r="L16349" s="54"/>
    </row>
    <row r="16350" spans="3:12">
      <c r="C16350" s="3"/>
      <c r="E16350" s="2"/>
      <c r="H16350" s="40"/>
      <c r="I16350" s="10"/>
      <c r="J16350" s="9"/>
      <c r="K16350" s="53"/>
      <c r="L16350" s="54"/>
    </row>
    <row r="16351" spans="3:12">
      <c r="C16351" s="3"/>
      <c r="E16351" s="2"/>
      <c r="H16351" s="40"/>
      <c r="I16351" s="10"/>
      <c r="J16351" s="9"/>
      <c r="K16351" s="53"/>
      <c r="L16351" s="54"/>
    </row>
    <row r="16352" spans="3:12">
      <c r="C16352" s="3"/>
      <c r="E16352" s="2"/>
      <c r="H16352" s="40"/>
      <c r="I16352" s="10"/>
      <c r="J16352" s="9"/>
      <c r="K16352" s="53"/>
      <c r="L16352" s="54"/>
    </row>
    <row r="16353" spans="3:12">
      <c r="C16353" s="3"/>
      <c r="E16353" s="2"/>
      <c r="H16353" s="40"/>
      <c r="I16353" s="10"/>
      <c r="J16353" s="9"/>
      <c r="K16353" s="53"/>
      <c r="L16353" s="54"/>
    </row>
    <row r="16354" spans="3:12">
      <c r="C16354" s="3"/>
      <c r="E16354" s="2"/>
      <c r="H16354" s="40"/>
      <c r="I16354" s="10"/>
      <c r="J16354" s="9"/>
      <c r="K16354" s="53"/>
      <c r="L16354" s="54"/>
    </row>
    <row r="16355" spans="3:12">
      <c r="C16355" s="3"/>
      <c r="E16355" s="2"/>
      <c r="H16355" s="40"/>
      <c r="I16355" s="10"/>
      <c r="J16355" s="9"/>
      <c r="K16355" s="53"/>
      <c r="L16355" s="54"/>
    </row>
    <row r="16356" spans="3:12">
      <c r="C16356" s="3"/>
      <c r="E16356" s="2"/>
      <c r="H16356" s="40"/>
      <c r="I16356" s="10"/>
      <c r="J16356" s="9"/>
      <c r="K16356" s="53"/>
      <c r="L16356" s="54"/>
    </row>
    <row r="16357" spans="3:12">
      <c r="C16357" s="3"/>
      <c r="E16357" s="2"/>
      <c r="H16357" s="40"/>
      <c r="I16357" s="10"/>
      <c r="J16357" s="9"/>
      <c r="K16357" s="53"/>
      <c r="L16357" s="54"/>
    </row>
    <row r="16358" spans="3:12">
      <c r="C16358" s="3"/>
      <c r="E16358" s="2"/>
      <c r="H16358" s="40"/>
      <c r="I16358" s="10"/>
      <c r="J16358" s="9"/>
      <c r="K16358" s="53"/>
      <c r="L16358" s="54"/>
    </row>
    <row r="16359" spans="3:12">
      <c r="C16359" s="3"/>
      <c r="E16359" s="2"/>
      <c r="H16359" s="40"/>
      <c r="I16359" s="10"/>
      <c r="J16359" s="9"/>
      <c r="K16359" s="53"/>
      <c r="L16359" s="54"/>
    </row>
    <row r="16360" spans="3:12">
      <c r="C16360" s="3"/>
      <c r="E16360" s="2"/>
      <c r="H16360" s="40"/>
      <c r="I16360" s="10"/>
      <c r="J16360" s="9"/>
      <c r="K16360" s="53"/>
      <c r="L16360" s="54"/>
    </row>
    <row r="16361" spans="3:12">
      <c r="C16361" s="3"/>
      <c r="E16361" s="2"/>
      <c r="H16361" s="40"/>
      <c r="I16361" s="10"/>
      <c r="J16361" s="9"/>
      <c r="K16361" s="53"/>
      <c r="L16361" s="54"/>
    </row>
    <row r="16362" spans="3:12">
      <c r="C16362" s="3"/>
      <c r="E16362" s="2"/>
      <c r="H16362" s="40"/>
      <c r="I16362" s="10"/>
      <c r="J16362" s="9"/>
      <c r="K16362" s="53"/>
      <c r="L16362" s="54"/>
    </row>
    <row r="16363" spans="3:12">
      <c r="C16363" s="3"/>
      <c r="E16363" s="2"/>
      <c r="H16363" s="40"/>
      <c r="I16363" s="10"/>
      <c r="J16363" s="9"/>
      <c r="K16363" s="53"/>
      <c r="L16363" s="54"/>
    </row>
    <row r="16364" spans="3:12">
      <c r="C16364" s="3"/>
      <c r="E16364" s="2"/>
      <c r="H16364" s="40"/>
      <c r="I16364" s="10"/>
      <c r="J16364" s="9"/>
      <c r="K16364" s="53"/>
      <c r="L16364" s="54"/>
    </row>
    <row r="16365" spans="3:12">
      <c r="C16365" s="3"/>
      <c r="E16365" s="2"/>
      <c r="H16365" s="40"/>
      <c r="I16365" s="10"/>
      <c r="J16365" s="9"/>
      <c r="K16365" s="53"/>
      <c r="L16365" s="54"/>
    </row>
    <row r="16366" spans="3:12">
      <c r="C16366" s="3"/>
      <c r="E16366" s="2"/>
      <c r="H16366" s="40"/>
      <c r="I16366" s="10"/>
      <c r="J16366" s="9"/>
      <c r="K16366" s="53"/>
      <c r="L16366" s="54"/>
    </row>
    <row r="16367" spans="3:12">
      <c r="C16367" s="3"/>
      <c r="E16367" s="2"/>
      <c r="H16367" s="40"/>
      <c r="I16367" s="10"/>
      <c r="J16367" s="9"/>
      <c r="K16367" s="53"/>
      <c r="L16367" s="54"/>
    </row>
    <row r="16368" spans="3:12">
      <c r="C16368" s="3"/>
      <c r="E16368" s="2"/>
      <c r="H16368" s="40"/>
      <c r="I16368" s="10"/>
      <c r="J16368" s="9"/>
      <c r="K16368" s="53"/>
      <c r="L16368" s="54"/>
    </row>
    <row r="16369" spans="3:12">
      <c r="C16369" s="3"/>
      <c r="E16369" s="2"/>
      <c r="H16369" s="40"/>
      <c r="I16369" s="10"/>
      <c r="J16369" s="9"/>
      <c r="K16369" s="53"/>
      <c r="L16369" s="54"/>
    </row>
    <row r="16370" spans="3:12">
      <c r="C16370" s="3"/>
      <c r="E16370" s="2"/>
      <c r="H16370" s="40"/>
      <c r="I16370" s="10"/>
      <c r="J16370" s="9"/>
      <c r="K16370" s="53"/>
      <c r="L16370" s="54"/>
    </row>
    <row r="16371" spans="3:12">
      <c r="C16371" s="3"/>
      <c r="E16371" s="2"/>
      <c r="H16371" s="40"/>
      <c r="I16371" s="10"/>
      <c r="J16371" s="9"/>
      <c r="K16371" s="53"/>
      <c r="L16371" s="54"/>
    </row>
    <row r="16372" spans="3:12">
      <c r="C16372" s="3"/>
      <c r="E16372" s="2"/>
      <c r="H16372" s="40"/>
      <c r="I16372" s="10"/>
      <c r="J16372" s="9"/>
      <c r="K16372" s="53"/>
      <c r="L16372" s="54"/>
    </row>
    <row r="16373" spans="3:12">
      <c r="C16373" s="3"/>
      <c r="E16373" s="2"/>
      <c r="H16373" s="40"/>
      <c r="I16373" s="10"/>
      <c r="J16373" s="9"/>
      <c r="K16373" s="53"/>
      <c r="L16373" s="54"/>
    </row>
    <row r="16374" spans="3:12">
      <c r="C16374" s="3"/>
      <c r="E16374" s="2"/>
      <c r="H16374" s="40"/>
      <c r="I16374" s="10"/>
      <c r="J16374" s="9"/>
      <c r="K16374" s="53"/>
      <c r="L16374" s="54"/>
    </row>
    <row r="16375" spans="3:12">
      <c r="C16375" s="3"/>
      <c r="E16375" s="2"/>
      <c r="H16375" s="40"/>
      <c r="I16375" s="10"/>
      <c r="J16375" s="9"/>
      <c r="K16375" s="53"/>
      <c r="L16375" s="54"/>
    </row>
    <row r="16376" spans="3:12">
      <c r="C16376" s="3"/>
      <c r="E16376" s="2"/>
      <c r="H16376" s="40"/>
      <c r="I16376" s="10"/>
      <c r="J16376" s="9"/>
      <c r="K16376" s="53"/>
      <c r="L16376" s="54"/>
    </row>
    <row r="16377" spans="3:12">
      <c r="C16377" s="3"/>
      <c r="E16377" s="2"/>
      <c r="H16377" s="40"/>
      <c r="I16377" s="10"/>
      <c r="J16377" s="9"/>
      <c r="K16377" s="53"/>
      <c r="L16377" s="54"/>
    </row>
    <row r="16378" spans="3:12">
      <c r="C16378" s="3"/>
      <c r="E16378" s="2"/>
      <c r="H16378" s="40"/>
      <c r="I16378" s="10"/>
      <c r="J16378" s="9"/>
      <c r="K16378" s="53"/>
      <c r="L16378" s="54"/>
    </row>
    <row r="16379" spans="3:12">
      <c r="C16379" s="3"/>
      <c r="E16379" s="2"/>
      <c r="H16379" s="40"/>
      <c r="I16379" s="10"/>
      <c r="J16379" s="9"/>
      <c r="K16379" s="53"/>
      <c r="L16379" s="54"/>
    </row>
    <row r="16380" spans="3:12">
      <c r="C16380" s="3"/>
      <c r="E16380" s="2"/>
      <c r="H16380" s="40"/>
      <c r="I16380" s="10"/>
      <c r="J16380" s="9"/>
      <c r="K16380" s="53"/>
      <c r="L16380" s="54"/>
    </row>
    <row r="16381" spans="3:12">
      <c r="C16381" s="3"/>
      <c r="E16381" s="2"/>
      <c r="H16381" s="40"/>
      <c r="I16381" s="10"/>
      <c r="J16381" s="9"/>
      <c r="K16381" s="53"/>
      <c r="L16381" s="54"/>
    </row>
    <row r="16382" spans="3:12">
      <c r="C16382" s="3"/>
      <c r="E16382" s="2"/>
      <c r="H16382" s="40"/>
      <c r="I16382" s="10"/>
      <c r="J16382" s="9"/>
      <c r="K16382" s="53"/>
      <c r="L16382" s="54"/>
    </row>
    <row r="16383" spans="3:12">
      <c r="C16383" s="3"/>
      <c r="E16383" s="2"/>
      <c r="H16383" s="40"/>
      <c r="I16383" s="10"/>
      <c r="J16383" s="9"/>
      <c r="K16383" s="53"/>
      <c r="L16383" s="54"/>
    </row>
    <row r="16384" spans="3:12">
      <c r="C16384" s="3"/>
      <c r="E16384" s="2"/>
      <c r="H16384" s="40"/>
      <c r="I16384" s="10"/>
      <c r="J16384" s="9"/>
      <c r="K16384" s="53"/>
      <c r="L16384" s="54"/>
    </row>
    <row r="16385" spans="3:12">
      <c r="C16385" s="3"/>
      <c r="E16385" s="2"/>
      <c r="H16385" s="40"/>
      <c r="I16385" s="10"/>
      <c r="J16385" s="9"/>
      <c r="K16385" s="53"/>
      <c r="L16385" s="54"/>
    </row>
    <row r="16386" spans="3:12">
      <c r="C16386" s="3"/>
      <c r="E16386" s="2"/>
      <c r="H16386" s="40"/>
      <c r="I16386" s="10"/>
      <c r="J16386" s="9"/>
      <c r="K16386" s="53"/>
      <c r="L16386" s="54"/>
    </row>
    <row r="16387" spans="3:12">
      <c r="C16387" s="3"/>
      <c r="E16387" s="2"/>
      <c r="H16387" s="40"/>
      <c r="I16387" s="10"/>
      <c r="J16387" s="9"/>
      <c r="K16387" s="53"/>
      <c r="L16387" s="54"/>
    </row>
    <row r="16388" spans="3:12">
      <c r="C16388" s="3"/>
      <c r="E16388" s="2"/>
      <c r="H16388" s="40"/>
      <c r="I16388" s="10"/>
      <c r="J16388" s="9"/>
      <c r="K16388" s="53"/>
      <c r="L16388" s="54"/>
    </row>
    <row r="16389" spans="3:12">
      <c r="C16389" s="3"/>
      <c r="E16389" s="2"/>
      <c r="H16389" s="40"/>
      <c r="I16389" s="10"/>
      <c r="J16389" s="9"/>
      <c r="K16389" s="53"/>
      <c r="L16389" s="54"/>
    </row>
    <row r="16390" spans="3:12">
      <c r="C16390" s="3"/>
      <c r="E16390" s="2"/>
      <c r="H16390" s="40"/>
      <c r="I16390" s="10"/>
      <c r="J16390" s="9"/>
      <c r="K16390" s="53"/>
      <c r="L16390" s="54"/>
    </row>
    <row r="16391" spans="3:12">
      <c r="C16391" s="3"/>
      <c r="E16391" s="2"/>
      <c r="H16391" s="40"/>
      <c r="I16391" s="10"/>
      <c r="J16391" s="9"/>
      <c r="K16391" s="53"/>
      <c r="L16391" s="54"/>
    </row>
    <row r="16392" spans="3:12">
      <c r="C16392" s="3"/>
      <c r="E16392" s="2"/>
      <c r="H16392" s="40"/>
      <c r="I16392" s="10"/>
      <c r="J16392" s="9"/>
      <c r="K16392" s="53"/>
      <c r="L16392" s="54"/>
    </row>
    <row r="16393" spans="3:12">
      <c r="C16393" s="3"/>
      <c r="E16393" s="2"/>
      <c r="H16393" s="40"/>
      <c r="I16393" s="10"/>
      <c r="J16393" s="9"/>
      <c r="K16393" s="53"/>
      <c r="L16393" s="54"/>
    </row>
    <row r="16394" spans="3:12">
      <c r="C16394" s="3"/>
      <c r="E16394" s="2"/>
      <c r="H16394" s="40"/>
      <c r="I16394" s="10"/>
      <c r="J16394" s="9"/>
      <c r="K16394" s="53"/>
      <c r="L16394" s="54"/>
    </row>
    <row r="16395" spans="3:12">
      <c r="C16395" s="3"/>
      <c r="E16395" s="2"/>
      <c r="H16395" s="40"/>
      <c r="I16395" s="10"/>
      <c r="J16395" s="9"/>
      <c r="K16395" s="53"/>
      <c r="L16395" s="54"/>
    </row>
    <row r="16396" spans="3:12">
      <c r="C16396" s="3"/>
      <c r="E16396" s="2"/>
      <c r="H16396" s="40"/>
      <c r="I16396" s="10"/>
      <c r="J16396" s="9"/>
      <c r="K16396" s="53"/>
      <c r="L16396" s="54"/>
    </row>
    <row r="16397" spans="3:12">
      <c r="C16397" s="3"/>
      <c r="E16397" s="2"/>
      <c r="H16397" s="40"/>
      <c r="I16397" s="10"/>
      <c r="J16397" s="9"/>
      <c r="K16397" s="53"/>
      <c r="L16397" s="54"/>
    </row>
    <row r="16398" spans="3:12">
      <c r="C16398" s="3"/>
      <c r="E16398" s="2"/>
      <c r="H16398" s="40"/>
      <c r="I16398" s="10"/>
      <c r="J16398" s="9"/>
      <c r="K16398" s="53"/>
      <c r="L16398" s="54"/>
    </row>
    <row r="16399" spans="3:12">
      <c r="C16399" s="3"/>
      <c r="E16399" s="2"/>
      <c r="H16399" s="40"/>
      <c r="I16399" s="10"/>
      <c r="J16399" s="9"/>
      <c r="K16399" s="53"/>
      <c r="L16399" s="54"/>
    </row>
    <row r="16400" spans="3:12">
      <c r="C16400" s="3"/>
      <c r="E16400" s="2"/>
      <c r="H16400" s="40"/>
      <c r="I16400" s="10"/>
      <c r="J16400" s="9"/>
      <c r="K16400" s="53"/>
      <c r="L16400" s="54"/>
    </row>
    <row r="16401" spans="3:12">
      <c r="C16401" s="3"/>
      <c r="E16401" s="2"/>
      <c r="H16401" s="40"/>
      <c r="I16401" s="10"/>
      <c r="J16401" s="9"/>
      <c r="K16401" s="53"/>
      <c r="L16401" s="54"/>
    </row>
    <row r="16402" spans="3:12">
      <c r="C16402" s="3"/>
      <c r="E16402" s="2"/>
      <c r="H16402" s="40"/>
      <c r="I16402" s="10"/>
      <c r="J16402" s="9"/>
      <c r="K16402" s="53"/>
      <c r="L16402" s="54"/>
    </row>
    <row r="16403" spans="3:12">
      <c r="C16403" s="3"/>
      <c r="E16403" s="2"/>
      <c r="H16403" s="40"/>
      <c r="I16403" s="10"/>
      <c r="J16403" s="9"/>
      <c r="K16403" s="53"/>
      <c r="L16403" s="54"/>
    </row>
    <row r="16404" spans="3:12">
      <c r="C16404" s="3"/>
      <c r="E16404" s="2"/>
      <c r="H16404" s="40"/>
      <c r="I16404" s="10"/>
      <c r="J16404" s="9"/>
      <c r="K16404" s="53"/>
      <c r="L16404" s="54"/>
    </row>
    <row r="16405" spans="3:12">
      <c r="C16405" s="3"/>
      <c r="E16405" s="2"/>
      <c r="H16405" s="40"/>
      <c r="I16405" s="10"/>
      <c r="J16405" s="9"/>
      <c r="K16405" s="53"/>
      <c r="L16405" s="54"/>
    </row>
    <row r="16406" spans="3:12">
      <c r="C16406" s="3"/>
      <c r="E16406" s="2"/>
      <c r="H16406" s="40"/>
      <c r="I16406" s="10"/>
      <c r="J16406" s="9"/>
      <c r="K16406" s="53"/>
      <c r="L16406" s="54"/>
    </row>
    <row r="16407" spans="3:12">
      <c r="C16407" s="3"/>
      <c r="E16407" s="2"/>
      <c r="H16407" s="40"/>
      <c r="I16407" s="10"/>
      <c r="J16407" s="9"/>
      <c r="K16407" s="53"/>
      <c r="L16407" s="54"/>
    </row>
    <row r="16408" spans="3:12">
      <c r="C16408" s="3"/>
      <c r="E16408" s="2"/>
      <c r="H16408" s="40"/>
      <c r="I16408" s="10"/>
      <c r="J16408" s="9"/>
      <c r="K16408" s="53"/>
      <c r="L16408" s="54"/>
    </row>
    <row r="16409" spans="3:12">
      <c r="C16409" s="3"/>
      <c r="E16409" s="2"/>
      <c r="H16409" s="40"/>
      <c r="I16409" s="10"/>
      <c r="J16409" s="9"/>
      <c r="K16409" s="53"/>
      <c r="L16409" s="54"/>
    </row>
    <row r="16410" spans="3:12">
      <c r="C16410" s="3"/>
      <c r="E16410" s="2"/>
      <c r="H16410" s="40"/>
      <c r="I16410" s="10"/>
      <c r="J16410" s="9"/>
      <c r="K16410" s="53"/>
      <c r="L16410" s="54"/>
    </row>
    <row r="16411" spans="3:12">
      <c r="C16411" s="3"/>
      <c r="E16411" s="2"/>
      <c r="H16411" s="40"/>
      <c r="I16411" s="10"/>
      <c r="J16411" s="9"/>
      <c r="K16411" s="53"/>
      <c r="L16411" s="54"/>
    </row>
    <row r="16412" spans="3:12">
      <c r="C16412" s="3"/>
      <c r="E16412" s="2"/>
      <c r="H16412" s="40"/>
      <c r="I16412" s="10"/>
      <c r="J16412" s="9"/>
      <c r="K16412" s="53"/>
      <c r="L16412" s="54"/>
    </row>
    <row r="16413" spans="3:12">
      <c r="C16413" s="3"/>
      <c r="E16413" s="2"/>
      <c r="H16413" s="40"/>
      <c r="I16413" s="10"/>
      <c r="J16413" s="9"/>
      <c r="K16413" s="53"/>
      <c r="L16413" s="54"/>
    </row>
    <row r="16414" spans="3:12">
      <c r="C16414" s="3"/>
      <c r="E16414" s="2"/>
      <c r="H16414" s="40"/>
      <c r="I16414" s="10"/>
      <c r="J16414" s="9"/>
      <c r="K16414" s="53"/>
      <c r="L16414" s="54"/>
    </row>
    <row r="16415" spans="3:12">
      <c r="C16415" s="3"/>
      <c r="E16415" s="2"/>
      <c r="H16415" s="40"/>
      <c r="I16415" s="10"/>
      <c r="J16415" s="9"/>
      <c r="K16415" s="53"/>
      <c r="L16415" s="54"/>
    </row>
    <row r="16416" spans="3:12">
      <c r="C16416" s="3"/>
      <c r="E16416" s="2"/>
      <c r="H16416" s="40"/>
      <c r="I16416" s="10"/>
      <c r="J16416" s="9"/>
      <c r="K16416" s="53"/>
      <c r="L16416" s="54"/>
    </row>
    <row r="16417" spans="3:12">
      <c r="C16417" s="3"/>
      <c r="E16417" s="2"/>
      <c r="H16417" s="40"/>
      <c r="I16417" s="10"/>
      <c r="J16417" s="9"/>
      <c r="K16417" s="53"/>
      <c r="L16417" s="54"/>
    </row>
    <row r="16418" spans="3:12">
      <c r="C16418" s="3"/>
      <c r="E16418" s="2"/>
      <c r="H16418" s="40"/>
      <c r="I16418" s="10"/>
      <c r="J16418" s="9"/>
      <c r="K16418" s="53"/>
      <c r="L16418" s="54"/>
    </row>
    <row r="16419" spans="3:12">
      <c r="C16419" s="3"/>
      <c r="E16419" s="2"/>
      <c r="H16419" s="40"/>
      <c r="I16419" s="10"/>
      <c r="J16419" s="9"/>
      <c r="K16419" s="53"/>
      <c r="L16419" s="54"/>
    </row>
    <row r="16420" spans="3:12">
      <c r="C16420" s="3"/>
      <c r="E16420" s="2"/>
      <c r="H16420" s="40"/>
      <c r="I16420" s="10"/>
      <c r="J16420" s="9"/>
      <c r="K16420" s="53"/>
      <c r="L16420" s="54"/>
    </row>
    <row r="16421" spans="3:12">
      <c r="C16421" s="3"/>
      <c r="E16421" s="2"/>
      <c r="H16421" s="40"/>
      <c r="I16421" s="10"/>
      <c r="J16421" s="9"/>
      <c r="K16421" s="53"/>
      <c r="L16421" s="54"/>
    </row>
    <row r="16422" spans="3:12">
      <c r="C16422" s="3"/>
      <c r="E16422" s="2"/>
      <c r="H16422" s="40"/>
      <c r="I16422" s="10"/>
      <c r="J16422" s="9"/>
      <c r="K16422" s="53"/>
      <c r="L16422" s="54"/>
    </row>
    <row r="16423" spans="3:12">
      <c r="C16423" s="3"/>
      <c r="E16423" s="2"/>
      <c r="H16423" s="40"/>
      <c r="I16423" s="10"/>
      <c r="J16423" s="9"/>
      <c r="K16423" s="53"/>
      <c r="L16423" s="54"/>
    </row>
    <row r="16424" spans="3:12">
      <c r="C16424" s="3"/>
      <c r="E16424" s="2"/>
      <c r="H16424" s="40"/>
      <c r="I16424" s="10"/>
      <c r="J16424" s="9"/>
      <c r="K16424" s="53"/>
      <c r="L16424" s="54"/>
    </row>
    <row r="16425" spans="3:12">
      <c r="C16425" s="3"/>
      <c r="E16425" s="2"/>
      <c r="H16425" s="40"/>
      <c r="I16425" s="10"/>
      <c r="J16425" s="9"/>
      <c r="K16425" s="53"/>
      <c r="L16425" s="54"/>
    </row>
    <row r="16426" spans="3:12">
      <c r="C16426" s="3"/>
      <c r="E16426" s="2"/>
      <c r="H16426" s="40"/>
      <c r="I16426" s="10"/>
      <c r="J16426" s="9"/>
      <c r="K16426" s="53"/>
      <c r="L16426" s="54"/>
    </row>
    <row r="16427" spans="3:12">
      <c r="C16427" s="3"/>
      <c r="E16427" s="2"/>
      <c r="H16427" s="40"/>
      <c r="I16427" s="10"/>
      <c r="J16427" s="9"/>
      <c r="K16427" s="53"/>
      <c r="L16427" s="54"/>
    </row>
    <row r="16428" spans="3:12">
      <c r="C16428" s="3"/>
      <c r="E16428" s="2"/>
      <c r="H16428" s="40"/>
      <c r="I16428" s="10"/>
      <c r="J16428" s="9"/>
      <c r="K16428" s="53"/>
      <c r="L16428" s="54"/>
    </row>
    <row r="16429" spans="3:12">
      <c r="C16429" s="3"/>
      <c r="E16429" s="2"/>
      <c r="H16429" s="40"/>
      <c r="I16429" s="10"/>
      <c r="J16429" s="9"/>
      <c r="K16429" s="53"/>
      <c r="L16429" s="54"/>
    </row>
    <row r="16430" spans="3:12">
      <c r="C16430" s="3"/>
      <c r="E16430" s="2"/>
      <c r="H16430" s="40"/>
      <c r="I16430" s="10"/>
      <c r="J16430" s="9"/>
      <c r="K16430" s="53"/>
      <c r="L16430" s="54"/>
    </row>
    <row r="16431" spans="3:12">
      <c r="C16431" s="3"/>
      <c r="E16431" s="2"/>
      <c r="H16431" s="40"/>
      <c r="I16431" s="10"/>
      <c r="J16431" s="9"/>
      <c r="K16431" s="53"/>
      <c r="L16431" s="54"/>
    </row>
    <row r="16432" spans="3:12">
      <c r="C16432" s="3"/>
      <c r="E16432" s="2"/>
      <c r="H16432" s="40"/>
      <c r="I16432" s="10"/>
      <c r="J16432" s="9"/>
      <c r="K16432" s="53"/>
      <c r="L16432" s="54"/>
    </row>
    <row r="16433" spans="3:12">
      <c r="C16433" s="3"/>
      <c r="E16433" s="2"/>
      <c r="H16433" s="40"/>
      <c r="I16433" s="10"/>
      <c r="J16433" s="9"/>
      <c r="K16433" s="53"/>
      <c r="L16433" s="54"/>
    </row>
    <row r="16434" spans="3:12">
      <c r="C16434" s="3"/>
      <c r="E16434" s="2"/>
      <c r="H16434" s="40"/>
      <c r="I16434" s="10"/>
      <c r="J16434" s="9"/>
      <c r="K16434" s="53"/>
      <c r="L16434" s="54"/>
    </row>
    <row r="16435" spans="3:12">
      <c r="C16435" s="3"/>
      <c r="E16435" s="2"/>
      <c r="H16435" s="40"/>
      <c r="I16435" s="10"/>
      <c r="J16435" s="9"/>
      <c r="K16435" s="53"/>
      <c r="L16435" s="54"/>
    </row>
    <row r="16436" spans="3:12">
      <c r="C16436" s="3"/>
      <c r="E16436" s="2"/>
      <c r="H16436" s="40"/>
      <c r="I16436" s="10"/>
      <c r="J16436" s="9"/>
      <c r="K16436" s="53"/>
      <c r="L16436" s="54"/>
    </row>
    <row r="16437" spans="3:12">
      <c r="C16437" s="3"/>
      <c r="E16437" s="2"/>
      <c r="H16437" s="40"/>
      <c r="I16437" s="10"/>
      <c r="J16437" s="9"/>
      <c r="K16437" s="53"/>
      <c r="L16437" s="54"/>
    </row>
    <row r="16438" spans="3:12">
      <c r="C16438" s="3"/>
      <c r="E16438" s="2"/>
      <c r="H16438" s="40"/>
      <c r="I16438" s="10"/>
      <c r="J16438" s="9"/>
      <c r="K16438" s="53"/>
      <c r="L16438" s="54"/>
    </row>
    <row r="16439" spans="3:12">
      <c r="C16439" s="3"/>
      <c r="E16439" s="2"/>
      <c r="H16439" s="40"/>
      <c r="I16439" s="10"/>
      <c r="J16439" s="9"/>
      <c r="K16439" s="53"/>
      <c r="L16439" s="54"/>
    </row>
    <row r="16440" spans="3:12">
      <c r="C16440" s="3"/>
      <c r="E16440" s="2"/>
      <c r="H16440" s="40"/>
      <c r="I16440" s="10"/>
      <c r="J16440" s="9"/>
      <c r="K16440" s="53"/>
      <c r="L16440" s="54"/>
    </row>
    <row r="16441" spans="3:12">
      <c r="C16441" s="3"/>
      <c r="E16441" s="2"/>
      <c r="H16441" s="40"/>
      <c r="I16441" s="10"/>
      <c r="J16441" s="9"/>
      <c r="K16441" s="53"/>
      <c r="L16441" s="54"/>
    </row>
    <row r="16442" spans="3:12">
      <c r="C16442" s="3"/>
      <c r="E16442" s="2"/>
      <c r="H16442" s="40"/>
      <c r="I16442" s="10"/>
      <c r="J16442" s="9"/>
      <c r="K16442" s="53"/>
      <c r="L16442" s="54"/>
    </row>
    <row r="16443" spans="3:12">
      <c r="C16443" s="3"/>
      <c r="E16443" s="2"/>
      <c r="H16443" s="40"/>
      <c r="I16443" s="10"/>
      <c r="J16443" s="9"/>
      <c r="K16443" s="53"/>
      <c r="L16443" s="54"/>
    </row>
    <row r="16444" spans="3:12">
      <c r="C16444" s="3"/>
      <c r="E16444" s="2"/>
      <c r="H16444" s="40"/>
      <c r="I16444" s="10"/>
      <c r="J16444" s="9"/>
      <c r="K16444" s="53"/>
      <c r="L16444" s="54"/>
    </row>
    <row r="16445" spans="3:12">
      <c r="C16445" s="3"/>
      <c r="E16445" s="2"/>
      <c r="H16445" s="40"/>
      <c r="I16445" s="10"/>
      <c r="J16445" s="9"/>
      <c r="K16445" s="53"/>
      <c r="L16445" s="54"/>
    </row>
    <row r="16446" spans="3:12">
      <c r="C16446" s="3"/>
      <c r="E16446" s="2"/>
      <c r="H16446" s="40"/>
      <c r="I16446" s="10"/>
      <c r="J16446" s="9"/>
      <c r="K16446" s="53"/>
      <c r="L16446" s="54"/>
    </row>
    <row r="16447" spans="3:12">
      <c r="C16447" s="3"/>
      <c r="E16447" s="2"/>
      <c r="H16447" s="40"/>
      <c r="I16447" s="10"/>
      <c r="J16447" s="9"/>
      <c r="K16447" s="53"/>
      <c r="L16447" s="54"/>
    </row>
    <row r="16448" spans="3:12">
      <c r="C16448" s="3"/>
      <c r="E16448" s="2"/>
      <c r="H16448" s="40"/>
      <c r="I16448" s="10"/>
      <c r="J16448" s="9"/>
      <c r="K16448" s="53"/>
      <c r="L16448" s="54"/>
    </row>
    <row r="16449" spans="3:12">
      <c r="C16449" s="3"/>
      <c r="E16449" s="2"/>
      <c r="H16449" s="40"/>
      <c r="I16449" s="10"/>
      <c r="J16449" s="9"/>
      <c r="K16449" s="53"/>
      <c r="L16449" s="54"/>
    </row>
    <row r="16450" spans="3:12">
      <c r="C16450" s="3"/>
      <c r="E16450" s="2"/>
      <c r="H16450" s="40"/>
      <c r="I16450" s="10"/>
      <c r="J16450" s="9"/>
      <c r="K16450" s="53"/>
      <c r="L16450" s="54"/>
    </row>
    <row r="16451" spans="3:12">
      <c r="C16451" s="3"/>
      <c r="E16451" s="2"/>
      <c r="H16451" s="40"/>
      <c r="I16451" s="10"/>
      <c r="J16451" s="9"/>
      <c r="K16451" s="53"/>
      <c r="L16451" s="54"/>
    </row>
    <row r="16452" spans="3:12">
      <c r="C16452" s="3"/>
      <c r="E16452" s="2"/>
      <c r="H16452" s="40"/>
      <c r="I16452" s="10"/>
      <c r="J16452" s="9"/>
      <c r="K16452" s="53"/>
      <c r="L16452" s="54"/>
    </row>
    <row r="16453" spans="3:12">
      <c r="C16453" s="3"/>
      <c r="E16453" s="2"/>
      <c r="H16453" s="40"/>
      <c r="I16453" s="10"/>
      <c r="J16453" s="9"/>
      <c r="K16453" s="53"/>
      <c r="L16453" s="54"/>
    </row>
    <row r="16454" spans="3:12">
      <c r="C16454" s="3"/>
      <c r="E16454" s="2"/>
      <c r="H16454" s="40"/>
      <c r="I16454" s="10"/>
      <c r="J16454" s="9"/>
      <c r="K16454" s="53"/>
      <c r="L16454" s="54"/>
    </row>
    <row r="16455" spans="3:12">
      <c r="C16455" s="3"/>
      <c r="E16455" s="2"/>
      <c r="H16455" s="40"/>
      <c r="I16455" s="10"/>
      <c r="J16455" s="9"/>
      <c r="K16455" s="53"/>
      <c r="L16455" s="54"/>
    </row>
    <row r="16456" spans="3:12">
      <c r="C16456" s="3"/>
      <c r="E16456" s="2"/>
      <c r="H16456" s="40"/>
      <c r="I16456" s="10"/>
      <c r="J16456" s="9"/>
      <c r="K16456" s="53"/>
      <c r="L16456" s="54"/>
    </row>
    <row r="16457" spans="3:12">
      <c r="C16457" s="3"/>
      <c r="E16457" s="2"/>
      <c r="H16457" s="40"/>
      <c r="I16457" s="10"/>
      <c r="J16457" s="9"/>
      <c r="K16457" s="53"/>
      <c r="L16457" s="54"/>
    </row>
    <row r="16458" spans="3:12">
      <c r="C16458" s="3"/>
      <c r="E16458" s="2"/>
      <c r="H16458" s="40"/>
      <c r="I16458" s="10"/>
      <c r="J16458" s="9"/>
      <c r="K16458" s="53"/>
      <c r="L16458" s="54"/>
    </row>
    <row r="16459" spans="3:12">
      <c r="C16459" s="3"/>
      <c r="E16459" s="2"/>
      <c r="H16459" s="40"/>
      <c r="I16459" s="10"/>
      <c r="J16459" s="9"/>
      <c r="K16459" s="53"/>
      <c r="L16459" s="54"/>
    </row>
    <row r="16460" spans="3:12">
      <c r="C16460" s="3"/>
      <c r="E16460" s="2"/>
      <c r="H16460" s="40"/>
      <c r="I16460" s="10"/>
      <c r="J16460" s="9"/>
      <c r="K16460" s="53"/>
      <c r="L16460" s="54"/>
    </row>
    <row r="16461" spans="3:12">
      <c r="C16461" s="3"/>
      <c r="E16461" s="2"/>
      <c r="H16461" s="40"/>
      <c r="I16461" s="10"/>
      <c r="J16461" s="9"/>
      <c r="K16461" s="53"/>
      <c r="L16461" s="54"/>
    </row>
    <row r="16462" spans="3:12">
      <c r="C16462" s="3"/>
      <c r="E16462" s="2"/>
      <c r="H16462" s="40"/>
      <c r="I16462" s="10"/>
      <c r="J16462" s="9"/>
      <c r="K16462" s="53"/>
      <c r="L16462" s="54"/>
    </row>
    <row r="16463" spans="3:12">
      <c r="C16463" s="3"/>
      <c r="E16463" s="2"/>
      <c r="H16463" s="40"/>
      <c r="I16463" s="10"/>
      <c r="J16463" s="9"/>
      <c r="K16463" s="53"/>
      <c r="L16463" s="54"/>
    </row>
    <row r="16464" spans="3:12">
      <c r="C16464" s="3"/>
      <c r="E16464" s="2"/>
      <c r="H16464" s="40"/>
      <c r="I16464" s="10"/>
      <c r="J16464" s="9"/>
      <c r="K16464" s="53"/>
      <c r="L16464" s="54"/>
    </row>
    <row r="16465" spans="3:12">
      <c r="C16465" s="3"/>
      <c r="E16465" s="2"/>
      <c r="H16465" s="40"/>
      <c r="I16465" s="10"/>
      <c r="J16465" s="9"/>
      <c r="K16465" s="53"/>
      <c r="L16465" s="54"/>
    </row>
    <row r="16466" spans="3:12">
      <c r="C16466" s="3"/>
      <c r="E16466" s="2"/>
      <c r="H16466" s="40"/>
      <c r="I16466" s="10"/>
      <c r="J16466" s="9"/>
      <c r="K16466" s="53"/>
      <c r="L16466" s="54"/>
    </row>
    <row r="16467" spans="3:12">
      <c r="C16467" s="3"/>
      <c r="E16467" s="2"/>
      <c r="H16467" s="40"/>
      <c r="I16467" s="10"/>
      <c r="J16467" s="9"/>
      <c r="K16467" s="53"/>
      <c r="L16467" s="54"/>
    </row>
    <row r="16468" spans="3:12">
      <c r="C16468" s="3"/>
      <c r="E16468" s="2"/>
      <c r="H16468" s="40"/>
      <c r="I16468" s="10"/>
      <c r="J16468" s="9"/>
      <c r="K16468" s="53"/>
      <c r="L16468" s="54"/>
    </row>
    <row r="16469" spans="3:12">
      <c r="C16469" s="3"/>
      <c r="E16469" s="2"/>
      <c r="H16469" s="40"/>
      <c r="I16469" s="10"/>
      <c r="J16469" s="9"/>
      <c r="K16469" s="53"/>
      <c r="L16469" s="54"/>
    </row>
    <row r="16470" spans="3:12">
      <c r="C16470" s="3"/>
      <c r="E16470" s="2"/>
      <c r="H16470" s="40"/>
      <c r="I16470" s="10"/>
      <c r="J16470" s="9"/>
      <c r="K16470" s="53"/>
      <c r="L16470" s="54"/>
    </row>
    <row r="16471" spans="3:12">
      <c r="C16471" s="3"/>
      <c r="E16471" s="2"/>
      <c r="H16471" s="40"/>
      <c r="I16471" s="10"/>
      <c r="J16471" s="9"/>
      <c r="K16471" s="53"/>
      <c r="L16471" s="54"/>
    </row>
    <row r="16472" spans="3:12">
      <c r="C16472" s="3"/>
      <c r="E16472" s="2"/>
      <c r="H16472" s="40"/>
      <c r="I16472" s="10"/>
      <c r="J16472" s="9"/>
      <c r="K16472" s="53"/>
      <c r="L16472" s="54"/>
    </row>
    <row r="16473" spans="3:12">
      <c r="C16473" s="3"/>
      <c r="E16473" s="2"/>
      <c r="H16473" s="40"/>
      <c r="I16473" s="10"/>
      <c r="J16473" s="9"/>
      <c r="K16473" s="53"/>
      <c r="L16473" s="54"/>
    </row>
    <row r="16474" spans="3:12">
      <c r="C16474" s="3"/>
      <c r="E16474" s="2"/>
      <c r="H16474" s="40"/>
      <c r="I16474" s="10"/>
      <c r="J16474" s="9"/>
      <c r="K16474" s="53"/>
      <c r="L16474" s="54"/>
    </row>
    <row r="16475" spans="3:12">
      <c r="C16475" s="3"/>
      <c r="E16475" s="2"/>
      <c r="H16475" s="40"/>
      <c r="I16475" s="10"/>
      <c r="J16475" s="9"/>
      <c r="K16475" s="53"/>
      <c r="L16475" s="54"/>
    </row>
    <row r="16476" spans="3:12">
      <c r="C16476" s="3"/>
      <c r="E16476" s="2"/>
      <c r="H16476" s="40"/>
      <c r="I16476" s="10"/>
      <c r="J16476" s="9"/>
      <c r="K16476" s="53"/>
      <c r="L16476" s="54"/>
    </row>
    <row r="16477" spans="3:12">
      <c r="C16477" s="3"/>
      <c r="E16477" s="2"/>
      <c r="H16477" s="40"/>
      <c r="I16477" s="10"/>
      <c r="J16477" s="9"/>
      <c r="K16477" s="53"/>
      <c r="L16477" s="54"/>
    </row>
    <row r="16478" spans="3:12">
      <c r="C16478" s="3"/>
      <c r="E16478" s="2"/>
      <c r="H16478" s="40"/>
      <c r="I16478" s="10"/>
      <c r="J16478" s="9"/>
      <c r="K16478" s="53"/>
      <c r="L16478" s="54"/>
    </row>
    <row r="16479" spans="3:12">
      <c r="C16479" s="3"/>
      <c r="E16479" s="2"/>
      <c r="H16479" s="40"/>
      <c r="I16479" s="10"/>
      <c r="J16479" s="9"/>
      <c r="K16479" s="53"/>
      <c r="L16479" s="54"/>
    </row>
    <row r="16480" spans="3:12">
      <c r="C16480" s="3"/>
      <c r="E16480" s="2"/>
      <c r="H16480" s="40"/>
      <c r="I16480" s="10"/>
      <c r="J16480" s="9"/>
      <c r="K16480" s="53"/>
      <c r="L16480" s="54"/>
    </row>
    <row r="16481" spans="3:12">
      <c r="C16481" s="3"/>
      <c r="E16481" s="2"/>
      <c r="H16481" s="40"/>
      <c r="I16481" s="10"/>
      <c r="J16481" s="9"/>
      <c r="K16481" s="53"/>
      <c r="L16481" s="54"/>
    </row>
    <row r="16482" spans="3:12">
      <c r="C16482" s="3"/>
      <c r="E16482" s="2"/>
      <c r="H16482" s="40"/>
      <c r="I16482" s="10"/>
      <c r="J16482" s="9"/>
      <c r="K16482" s="53"/>
      <c r="L16482" s="54"/>
    </row>
    <row r="16483" spans="3:12">
      <c r="C16483" s="3"/>
      <c r="E16483" s="2"/>
      <c r="H16483" s="40"/>
      <c r="I16483" s="10"/>
      <c r="J16483" s="9"/>
      <c r="K16483" s="53"/>
      <c r="L16483" s="54"/>
    </row>
    <row r="16484" spans="3:12">
      <c r="C16484" s="3"/>
      <c r="E16484" s="2"/>
      <c r="H16484" s="40"/>
      <c r="I16484" s="10"/>
      <c r="J16484" s="9"/>
      <c r="K16484" s="53"/>
      <c r="L16484" s="54"/>
    </row>
    <row r="16485" spans="3:12">
      <c r="C16485" s="3"/>
      <c r="E16485" s="2"/>
      <c r="H16485" s="40"/>
      <c r="I16485" s="10"/>
      <c r="J16485" s="9"/>
      <c r="K16485" s="53"/>
      <c r="L16485" s="54"/>
    </row>
    <row r="16486" spans="3:12">
      <c r="C16486" s="3"/>
      <c r="E16486" s="2"/>
      <c r="H16486" s="40"/>
      <c r="I16486" s="10"/>
      <c r="J16486" s="9"/>
      <c r="K16486" s="53"/>
      <c r="L16486" s="54"/>
    </row>
    <row r="16487" spans="3:12">
      <c r="C16487" s="3"/>
      <c r="E16487" s="2"/>
      <c r="H16487" s="40"/>
      <c r="I16487" s="10"/>
      <c r="J16487" s="9"/>
      <c r="K16487" s="53"/>
      <c r="L16487" s="54"/>
    </row>
    <row r="16488" spans="3:12">
      <c r="C16488" s="3"/>
      <c r="E16488" s="2"/>
      <c r="H16488" s="40"/>
      <c r="I16488" s="10"/>
      <c r="J16488" s="9"/>
      <c r="K16488" s="53"/>
      <c r="L16488" s="54"/>
    </row>
    <row r="16489" spans="3:12">
      <c r="C16489" s="3"/>
      <c r="E16489" s="2"/>
      <c r="H16489" s="40"/>
      <c r="I16489" s="10"/>
      <c r="J16489" s="9"/>
      <c r="K16489" s="53"/>
      <c r="L16489" s="54"/>
    </row>
    <row r="16490" spans="3:12">
      <c r="C16490" s="3"/>
      <c r="E16490" s="2"/>
      <c r="H16490" s="40"/>
      <c r="I16490" s="10"/>
      <c r="J16490" s="9"/>
      <c r="K16490" s="53"/>
      <c r="L16490" s="54"/>
    </row>
    <row r="16491" spans="3:12">
      <c r="C16491" s="3"/>
      <c r="E16491" s="2"/>
      <c r="H16491" s="40"/>
      <c r="I16491" s="10"/>
      <c r="J16491" s="9"/>
      <c r="K16491" s="53"/>
      <c r="L16491" s="54"/>
    </row>
    <row r="16492" spans="3:12">
      <c r="C16492" s="3"/>
      <c r="E16492" s="2"/>
      <c r="H16492" s="40"/>
      <c r="I16492" s="10"/>
      <c r="J16492" s="9"/>
      <c r="K16492" s="53"/>
      <c r="L16492" s="54"/>
    </row>
    <row r="16493" spans="3:12">
      <c r="C16493" s="3"/>
      <c r="E16493" s="2"/>
      <c r="H16493" s="40"/>
      <c r="I16493" s="10"/>
      <c r="J16493" s="9"/>
      <c r="K16493" s="53"/>
      <c r="L16493" s="54"/>
    </row>
    <row r="16494" spans="3:12">
      <c r="C16494" s="3"/>
      <c r="E16494" s="2"/>
      <c r="H16494" s="40"/>
      <c r="I16494" s="10"/>
      <c r="J16494" s="9"/>
      <c r="K16494" s="53"/>
      <c r="L16494" s="54"/>
    </row>
    <row r="16495" spans="3:12">
      <c r="C16495" s="3"/>
      <c r="E16495" s="2"/>
      <c r="H16495" s="40"/>
      <c r="I16495" s="10"/>
      <c r="J16495" s="9"/>
      <c r="K16495" s="53"/>
      <c r="L16495" s="54"/>
    </row>
    <row r="16496" spans="3:12">
      <c r="C16496" s="3"/>
      <c r="E16496" s="2"/>
      <c r="H16496" s="40"/>
      <c r="I16496" s="10"/>
      <c r="J16496" s="9"/>
      <c r="K16496" s="53"/>
      <c r="L16496" s="54"/>
    </row>
    <row r="16497" spans="3:12">
      <c r="C16497" s="3"/>
      <c r="E16497" s="2"/>
      <c r="H16497" s="40"/>
      <c r="I16497" s="10"/>
      <c r="J16497" s="9"/>
      <c r="K16497" s="53"/>
      <c r="L16497" s="54"/>
    </row>
    <row r="16498" spans="3:12">
      <c r="C16498" s="3"/>
      <c r="E16498" s="2"/>
      <c r="H16498" s="40"/>
      <c r="I16498" s="10"/>
      <c r="J16498" s="9"/>
      <c r="K16498" s="53"/>
      <c r="L16498" s="54"/>
    </row>
    <row r="16499" spans="3:12">
      <c r="C16499" s="3"/>
      <c r="E16499" s="2"/>
      <c r="H16499" s="40"/>
      <c r="I16499" s="10"/>
      <c r="J16499" s="9"/>
      <c r="K16499" s="53"/>
      <c r="L16499" s="54"/>
    </row>
    <row r="16500" spans="3:12">
      <c r="C16500" s="3"/>
      <c r="E16500" s="2"/>
      <c r="H16500" s="40"/>
      <c r="I16500" s="10"/>
      <c r="J16500" s="9"/>
      <c r="K16500" s="53"/>
      <c r="L16500" s="54"/>
    </row>
    <row r="16501" spans="3:12">
      <c r="C16501" s="3"/>
      <c r="E16501" s="2"/>
      <c r="H16501" s="40"/>
      <c r="I16501" s="10"/>
      <c r="J16501" s="9"/>
      <c r="K16501" s="53"/>
      <c r="L16501" s="54"/>
    </row>
    <row r="16502" spans="3:12">
      <c r="C16502" s="3"/>
      <c r="E16502" s="2"/>
      <c r="H16502" s="40"/>
      <c r="I16502" s="10"/>
      <c r="J16502" s="9"/>
      <c r="K16502" s="53"/>
      <c r="L16502" s="54"/>
    </row>
    <row r="16503" spans="3:12">
      <c r="C16503" s="3"/>
      <c r="E16503" s="2"/>
      <c r="H16503" s="40"/>
      <c r="I16503" s="10"/>
      <c r="J16503" s="9"/>
      <c r="K16503" s="53"/>
      <c r="L16503" s="54"/>
    </row>
    <row r="16504" spans="3:12">
      <c r="C16504" s="3"/>
      <c r="E16504" s="2"/>
      <c r="H16504" s="40"/>
      <c r="I16504" s="10"/>
      <c r="J16504" s="9"/>
      <c r="K16504" s="53"/>
      <c r="L16504" s="54"/>
    </row>
    <row r="16505" spans="3:12">
      <c r="C16505" s="3"/>
      <c r="E16505" s="2"/>
      <c r="H16505" s="40"/>
      <c r="I16505" s="10"/>
      <c r="J16505" s="9"/>
      <c r="K16505" s="53"/>
      <c r="L16505" s="54"/>
    </row>
    <row r="16506" spans="3:12">
      <c r="C16506" s="3"/>
      <c r="E16506" s="2"/>
      <c r="H16506" s="40"/>
      <c r="I16506" s="10"/>
      <c r="J16506" s="9"/>
      <c r="K16506" s="53"/>
      <c r="L16506" s="54"/>
    </row>
    <row r="16507" spans="3:12">
      <c r="C16507" s="3"/>
      <c r="E16507" s="2"/>
      <c r="H16507" s="40"/>
      <c r="I16507" s="10"/>
      <c r="J16507" s="9"/>
      <c r="K16507" s="53"/>
      <c r="L16507" s="54"/>
    </row>
    <row r="16508" spans="3:12">
      <c r="C16508" s="3"/>
      <c r="E16508" s="2"/>
      <c r="H16508" s="40"/>
      <c r="I16508" s="10"/>
      <c r="J16508" s="9"/>
      <c r="K16508" s="53"/>
      <c r="L16508" s="54"/>
    </row>
    <row r="16509" spans="3:12">
      <c r="C16509" s="3"/>
      <c r="E16509" s="2"/>
      <c r="H16509" s="40"/>
      <c r="I16509" s="10"/>
      <c r="J16509" s="9"/>
      <c r="K16509" s="53"/>
      <c r="L16509" s="54"/>
    </row>
    <row r="16510" spans="3:12">
      <c r="C16510" s="3"/>
      <c r="E16510" s="2"/>
      <c r="H16510" s="40"/>
      <c r="I16510" s="10"/>
      <c r="J16510" s="9"/>
      <c r="K16510" s="53"/>
      <c r="L16510" s="54"/>
    </row>
    <row r="16511" spans="3:12">
      <c r="C16511" s="3"/>
      <c r="E16511" s="2"/>
      <c r="H16511" s="40"/>
      <c r="I16511" s="10"/>
      <c r="J16511" s="9"/>
      <c r="K16511" s="53"/>
      <c r="L16511" s="54"/>
    </row>
    <row r="16512" spans="3:12">
      <c r="C16512" s="3"/>
      <c r="E16512" s="2"/>
      <c r="H16512" s="40"/>
      <c r="I16512" s="10"/>
      <c r="J16512" s="9"/>
      <c r="K16512" s="53"/>
      <c r="L16512" s="54"/>
    </row>
    <row r="16513" spans="3:12">
      <c r="C16513" s="3"/>
      <c r="E16513" s="2"/>
      <c r="H16513" s="40"/>
      <c r="I16513" s="10"/>
      <c r="J16513" s="9"/>
      <c r="K16513" s="53"/>
      <c r="L16513" s="54"/>
    </row>
    <row r="16514" spans="3:12">
      <c r="C16514" s="3"/>
      <c r="E16514" s="2"/>
      <c r="H16514" s="40"/>
      <c r="I16514" s="10"/>
      <c r="J16514" s="9"/>
      <c r="K16514" s="53"/>
      <c r="L16514" s="54"/>
    </row>
    <row r="16515" spans="3:12">
      <c r="C16515" s="3"/>
      <c r="E16515" s="2"/>
      <c r="H16515" s="40"/>
      <c r="I16515" s="10"/>
      <c r="J16515" s="9"/>
      <c r="K16515" s="53"/>
      <c r="L16515" s="54"/>
    </row>
    <row r="16516" spans="3:12">
      <c r="C16516" s="3"/>
      <c r="E16516" s="2"/>
      <c r="H16516" s="40"/>
      <c r="I16516" s="10"/>
      <c r="J16516" s="9"/>
      <c r="K16516" s="53"/>
      <c r="L16516" s="54"/>
    </row>
    <row r="16517" spans="3:12">
      <c r="C16517" s="3"/>
      <c r="E16517" s="2"/>
      <c r="H16517" s="40"/>
      <c r="I16517" s="10"/>
      <c r="J16517" s="9"/>
      <c r="K16517" s="53"/>
      <c r="L16517" s="54"/>
    </row>
    <row r="16518" spans="3:12">
      <c r="C16518" s="3"/>
      <c r="E16518" s="2"/>
      <c r="H16518" s="40"/>
      <c r="I16518" s="10"/>
      <c r="J16518" s="9"/>
      <c r="K16518" s="53"/>
      <c r="L16518" s="54"/>
    </row>
    <row r="16519" spans="3:12">
      <c r="C16519" s="3"/>
      <c r="E16519" s="2"/>
      <c r="H16519" s="40"/>
      <c r="I16519" s="10"/>
      <c r="J16519" s="9"/>
      <c r="K16519" s="53"/>
      <c r="L16519" s="54"/>
    </row>
    <row r="16520" spans="3:12">
      <c r="C16520" s="3"/>
      <c r="E16520" s="2"/>
      <c r="H16520" s="40"/>
      <c r="I16520" s="10"/>
      <c r="J16520" s="9"/>
      <c r="K16520" s="53"/>
      <c r="L16520" s="54"/>
    </row>
    <row r="16521" spans="3:12">
      <c r="C16521" s="3"/>
      <c r="E16521" s="2"/>
      <c r="H16521" s="40"/>
      <c r="I16521" s="10"/>
      <c r="J16521" s="9"/>
      <c r="K16521" s="53"/>
      <c r="L16521" s="54"/>
    </row>
    <row r="16522" spans="3:12">
      <c r="C16522" s="3"/>
      <c r="E16522" s="2"/>
      <c r="H16522" s="40"/>
      <c r="I16522" s="10"/>
      <c r="J16522" s="9"/>
      <c r="K16522" s="53"/>
      <c r="L16522" s="54"/>
    </row>
    <row r="16523" spans="3:12">
      <c r="C16523" s="3"/>
      <c r="E16523" s="2"/>
      <c r="H16523" s="40"/>
      <c r="I16523" s="10"/>
      <c r="J16523" s="9"/>
      <c r="K16523" s="53"/>
      <c r="L16523" s="54"/>
    </row>
    <row r="16524" spans="3:12">
      <c r="C16524" s="3"/>
      <c r="E16524" s="2"/>
      <c r="H16524" s="40"/>
      <c r="I16524" s="10"/>
      <c r="J16524" s="9"/>
      <c r="K16524" s="53"/>
      <c r="L16524" s="54"/>
    </row>
    <row r="16525" spans="3:12">
      <c r="C16525" s="3"/>
      <c r="E16525" s="2"/>
      <c r="H16525" s="40"/>
      <c r="I16525" s="10"/>
      <c r="J16525" s="9"/>
      <c r="K16525" s="53"/>
      <c r="L16525" s="54"/>
    </row>
    <row r="16526" spans="3:12">
      <c r="C16526" s="3"/>
      <c r="E16526" s="2"/>
      <c r="H16526" s="40"/>
      <c r="I16526" s="10"/>
      <c r="J16526" s="9"/>
      <c r="K16526" s="53"/>
      <c r="L16526" s="54"/>
    </row>
    <row r="16527" spans="3:12">
      <c r="C16527" s="3"/>
      <c r="E16527" s="2"/>
      <c r="H16527" s="40"/>
      <c r="I16527" s="10"/>
      <c r="J16527" s="9"/>
      <c r="K16527" s="53"/>
      <c r="L16527" s="54"/>
    </row>
    <row r="16528" spans="3:12">
      <c r="C16528" s="3"/>
      <c r="E16528" s="2"/>
      <c r="H16528" s="40"/>
      <c r="I16528" s="10"/>
      <c r="J16528" s="9"/>
      <c r="K16528" s="53"/>
      <c r="L16528" s="54"/>
    </row>
    <row r="16529" spans="3:12">
      <c r="C16529" s="3"/>
      <c r="E16529" s="2"/>
      <c r="H16529" s="40"/>
      <c r="I16529" s="10"/>
      <c r="J16529" s="9"/>
      <c r="K16529" s="53"/>
      <c r="L16529" s="54"/>
    </row>
    <row r="16530" spans="3:12">
      <c r="C16530" s="3"/>
      <c r="E16530" s="2"/>
      <c r="H16530" s="40"/>
      <c r="I16530" s="10"/>
      <c r="J16530" s="9"/>
      <c r="K16530" s="53"/>
      <c r="L16530" s="54"/>
    </row>
    <row r="16531" spans="3:12">
      <c r="C16531" s="3"/>
      <c r="E16531" s="2"/>
      <c r="H16531" s="40"/>
      <c r="I16531" s="10"/>
      <c r="J16531" s="9"/>
      <c r="K16531" s="53"/>
      <c r="L16531" s="54"/>
    </row>
    <row r="16532" spans="3:12">
      <c r="C16532" s="3"/>
      <c r="E16532" s="2"/>
      <c r="H16532" s="40"/>
      <c r="I16532" s="10"/>
      <c r="J16532" s="9"/>
      <c r="K16532" s="53"/>
      <c r="L16532" s="54"/>
    </row>
    <row r="16533" spans="3:12">
      <c r="C16533" s="3"/>
      <c r="E16533" s="2"/>
      <c r="H16533" s="40"/>
      <c r="I16533" s="10"/>
      <c r="J16533" s="9"/>
      <c r="K16533" s="53"/>
      <c r="L16533" s="54"/>
    </row>
    <row r="16534" spans="3:12">
      <c r="C16534" s="3"/>
      <c r="E16534" s="2"/>
      <c r="H16534" s="40"/>
      <c r="I16534" s="10"/>
      <c r="J16534" s="9"/>
      <c r="K16534" s="53"/>
      <c r="L16534" s="54"/>
    </row>
    <row r="16535" spans="3:12">
      <c r="C16535" s="3"/>
      <c r="E16535" s="2"/>
      <c r="H16535" s="40"/>
      <c r="I16535" s="10"/>
      <c r="J16535" s="9"/>
      <c r="K16535" s="53"/>
      <c r="L16535" s="54"/>
    </row>
    <row r="16536" spans="3:12">
      <c r="C16536" s="3"/>
      <c r="E16536" s="2"/>
      <c r="H16536" s="40"/>
      <c r="I16536" s="10"/>
      <c r="J16536" s="9"/>
      <c r="K16536" s="53"/>
      <c r="L16536" s="54"/>
    </row>
    <row r="16537" spans="3:12">
      <c r="C16537" s="3"/>
      <c r="E16537" s="2"/>
      <c r="H16537" s="40"/>
      <c r="I16537" s="10"/>
      <c r="J16537" s="9"/>
      <c r="K16537" s="53"/>
      <c r="L16537" s="54"/>
    </row>
    <row r="16538" spans="3:12">
      <c r="C16538" s="3"/>
      <c r="E16538" s="2"/>
      <c r="H16538" s="40"/>
      <c r="I16538" s="10"/>
      <c r="J16538" s="9"/>
      <c r="K16538" s="53"/>
      <c r="L16538" s="54"/>
    </row>
    <row r="16539" spans="3:12">
      <c r="C16539" s="3"/>
      <c r="E16539" s="2"/>
      <c r="H16539" s="40"/>
      <c r="I16539" s="10"/>
      <c r="J16539" s="9"/>
      <c r="K16539" s="53"/>
      <c r="L16539" s="54"/>
    </row>
    <row r="16540" spans="3:12">
      <c r="C16540" s="3"/>
      <c r="E16540" s="2"/>
      <c r="H16540" s="40"/>
      <c r="I16540" s="10"/>
      <c r="J16540" s="9"/>
      <c r="K16540" s="53"/>
      <c r="L16540" s="54"/>
    </row>
    <row r="16541" spans="3:12">
      <c r="C16541" s="3"/>
      <c r="E16541" s="2"/>
      <c r="H16541" s="40"/>
      <c r="I16541" s="10"/>
      <c r="J16541" s="9"/>
      <c r="K16541" s="53"/>
      <c r="L16541" s="54"/>
    </row>
    <row r="16542" spans="3:12">
      <c r="C16542" s="3"/>
      <c r="E16542" s="2"/>
      <c r="H16542" s="40"/>
      <c r="I16542" s="10"/>
      <c r="J16542" s="9"/>
      <c r="K16542" s="53"/>
      <c r="L16542" s="54"/>
    </row>
    <row r="16543" spans="3:12">
      <c r="C16543" s="3"/>
      <c r="E16543" s="2"/>
      <c r="H16543" s="40"/>
      <c r="I16543" s="10"/>
      <c r="J16543" s="9"/>
      <c r="K16543" s="53"/>
      <c r="L16543" s="54"/>
    </row>
    <row r="16544" spans="3:12">
      <c r="C16544" s="3"/>
      <c r="E16544" s="2"/>
      <c r="H16544" s="40"/>
      <c r="I16544" s="10"/>
      <c r="J16544" s="9"/>
      <c r="K16544" s="53"/>
      <c r="L16544" s="54"/>
    </row>
    <row r="16545" spans="3:12">
      <c r="C16545" s="3"/>
      <c r="E16545" s="2"/>
      <c r="H16545" s="40"/>
      <c r="I16545" s="10"/>
      <c r="J16545" s="9"/>
      <c r="K16545" s="53"/>
      <c r="L16545" s="54"/>
    </row>
    <row r="16546" spans="3:12">
      <c r="C16546" s="3"/>
      <c r="E16546" s="2"/>
      <c r="H16546" s="40"/>
      <c r="I16546" s="10"/>
      <c r="J16546" s="9"/>
      <c r="K16546" s="53"/>
      <c r="L16546" s="54"/>
    </row>
    <row r="16547" spans="3:12">
      <c r="C16547" s="3"/>
      <c r="E16547" s="2"/>
      <c r="H16547" s="40"/>
      <c r="I16547" s="10"/>
      <c r="J16547" s="9"/>
      <c r="K16547" s="53"/>
      <c r="L16547" s="54"/>
    </row>
    <row r="16548" spans="3:12">
      <c r="C16548" s="3"/>
      <c r="E16548" s="2"/>
      <c r="H16548" s="40"/>
      <c r="I16548" s="10"/>
      <c r="J16548" s="9"/>
      <c r="K16548" s="53"/>
      <c r="L16548" s="54"/>
    </row>
    <row r="16549" spans="3:12">
      <c r="C16549" s="3"/>
      <c r="E16549" s="2"/>
      <c r="H16549" s="40"/>
      <c r="I16549" s="10"/>
      <c r="J16549" s="9"/>
      <c r="K16549" s="53"/>
      <c r="L16549" s="54"/>
    </row>
    <row r="16550" spans="3:12">
      <c r="C16550" s="3"/>
      <c r="E16550" s="2"/>
      <c r="H16550" s="40"/>
      <c r="I16550" s="10"/>
      <c r="J16550" s="9"/>
      <c r="K16550" s="53"/>
      <c r="L16550" s="54"/>
    </row>
    <row r="16551" spans="3:12">
      <c r="C16551" s="3"/>
      <c r="E16551" s="2"/>
      <c r="H16551" s="40"/>
      <c r="I16551" s="10"/>
      <c r="J16551" s="9"/>
      <c r="K16551" s="53"/>
      <c r="L16551" s="54"/>
    </row>
    <row r="16552" spans="3:12">
      <c r="C16552" s="3"/>
      <c r="E16552" s="2"/>
      <c r="H16552" s="40"/>
      <c r="I16552" s="10"/>
      <c r="J16552" s="9"/>
      <c r="K16552" s="53"/>
      <c r="L16552" s="54"/>
    </row>
    <row r="16553" spans="3:12">
      <c r="C16553" s="3"/>
      <c r="E16553" s="2"/>
      <c r="H16553" s="40"/>
      <c r="I16553" s="10"/>
      <c r="J16553" s="9"/>
      <c r="K16553" s="53"/>
      <c r="L16553" s="54"/>
    </row>
    <row r="16554" spans="3:12">
      <c r="C16554" s="3"/>
      <c r="E16554" s="2"/>
      <c r="H16554" s="40"/>
      <c r="I16554" s="10"/>
      <c r="J16554" s="9"/>
      <c r="K16554" s="53"/>
      <c r="L16554" s="54"/>
    </row>
    <row r="16555" spans="3:12">
      <c r="C16555" s="3"/>
      <c r="E16555" s="2"/>
      <c r="H16555" s="40"/>
      <c r="I16555" s="10"/>
      <c r="J16555" s="9"/>
      <c r="K16555" s="53"/>
      <c r="L16555" s="54"/>
    </row>
    <row r="16556" spans="3:12">
      <c r="C16556" s="3"/>
      <c r="E16556" s="2"/>
      <c r="H16556" s="40"/>
      <c r="I16556" s="10"/>
      <c r="J16556" s="9"/>
      <c r="K16556" s="53"/>
      <c r="L16556" s="54"/>
    </row>
    <row r="16557" spans="3:12">
      <c r="C16557" s="3"/>
      <c r="E16557" s="2"/>
      <c r="H16557" s="40"/>
      <c r="I16557" s="10"/>
      <c r="J16557" s="9"/>
      <c r="K16557" s="53"/>
      <c r="L16557" s="54"/>
    </row>
    <row r="16558" spans="3:12">
      <c r="C16558" s="3"/>
      <c r="E16558" s="2"/>
      <c r="H16558" s="40"/>
      <c r="I16558" s="10"/>
      <c r="J16558" s="9"/>
      <c r="K16558" s="53"/>
      <c r="L16558" s="54"/>
    </row>
    <row r="16559" spans="3:12">
      <c r="C16559" s="3"/>
      <c r="E16559" s="2"/>
      <c r="H16559" s="40"/>
      <c r="I16559" s="10"/>
      <c r="J16559" s="9"/>
      <c r="K16559" s="53"/>
      <c r="L16559" s="54"/>
    </row>
    <row r="16560" spans="3:12">
      <c r="C16560" s="3"/>
      <c r="E16560" s="2"/>
      <c r="H16560" s="40"/>
      <c r="I16560" s="10"/>
      <c r="J16560" s="9"/>
      <c r="K16560" s="53"/>
      <c r="L16560" s="54"/>
    </row>
    <row r="16561" spans="3:12">
      <c r="C16561" s="3"/>
      <c r="E16561" s="2"/>
      <c r="H16561" s="40"/>
      <c r="I16561" s="10"/>
      <c r="J16561" s="9"/>
      <c r="K16561" s="53"/>
      <c r="L16561" s="54"/>
    </row>
    <row r="16562" spans="3:12">
      <c r="C16562" s="3"/>
      <c r="E16562" s="2"/>
      <c r="H16562" s="40"/>
      <c r="I16562" s="10"/>
      <c r="J16562" s="9"/>
      <c r="K16562" s="53"/>
      <c r="L16562" s="54"/>
    </row>
    <row r="16563" spans="3:12">
      <c r="C16563" s="3"/>
      <c r="E16563" s="2"/>
      <c r="H16563" s="40"/>
      <c r="I16563" s="10"/>
      <c r="J16563" s="9"/>
      <c r="K16563" s="53"/>
      <c r="L16563" s="54"/>
    </row>
    <row r="16564" spans="3:12">
      <c r="C16564" s="3"/>
      <c r="E16564" s="2"/>
      <c r="H16564" s="40"/>
      <c r="I16564" s="10"/>
      <c r="J16564" s="9"/>
      <c r="K16564" s="53"/>
      <c r="L16564" s="54"/>
    </row>
    <row r="16565" spans="3:12">
      <c r="C16565" s="3"/>
      <c r="E16565" s="2"/>
      <c r="H16565" s="40"/>
      <c r="I16565" s="10"/>
      <c r="J16565" s="9"/>
      <c r="K16565" s="53"/>
      <c r="L16565" s="54"/>
    </row>
    <row r="16566" spans="3:12">
      <c r="C16566" s="3"/>
      <c r="E16566" s="2"/>
      <c r="H16566" s="40"/>
      <c r="I16566" s="10"/>
      <c r="J16566" s="9"/>
      <c r="K16566" s="53"/>
      <c r="L16566" s="54"/>
    </row>
    <row r="16567" spans="3:12">
      <c r="C16567" s="3"/>
      <c r="E16567" s="2"/>
      <c r="H16567" s="40"/>
      <c r="I16567" s="10"/>
      <c r="J16567" s="9"/>
      <c r="K16567" s="53"/>
      <c r="L16567" s="54"/>
    </row>
    <row r="16568" spans="3:12">
      <c r="C16568" s="3"/>
      <c r="E16568" s="2"/>
      <c r="H16568" s="40"/>
      <c r="I16568" s="10"/>
      <c r="J16568" s="9"/>
      <c r="K16568" s="53"/>
      <c r="L16568" s="54"/>
    </row>
    <row r="16569" spans="3:12">
      <c r="C16569" s="3"/>
      <c r="E16569" s="2"/>
      <c r="H16569" s="40"/>
      <c r="I16569" s="10"/>
      <c r="J16569" s="9"/>
      <c r="K16569" s="53"/>
      <c r="L16569" s="54"/>
    </row>
    <row r="16570" spans="3:12">
      <c r="C16570" s="3"/>
      <c r="E16570" s="2"/>
      <c r="H16570" s="40"/>
      <c r="I16570" s="10"/>
      <c r="J16570" s="9"/>
      <c r="K16570" s="53"/>
      <c r="L16570" s="54"/>
    </row>
    <row r="16571" spans="3:12">
      <c r="C16571" s="3"/>
      <c r="E16571" s="2"/>
      <c r="H16571" s="40"/>
      <c r="I16571" s="10"/>
      <c r="J16571" s="9"/>
      <c r="K16571" s="53"/>
      <c r="L16571" s="54"/>
    </row>
    <row r="16572" spans="3:12">
      <c r="C16572" s="3"/>
      <c r="E16572" s="2"/>
      <c r="H16572" s="40"/>
      <c r="I16572" s="10"/>
      <c r="J16572" s="9"/>
      <c r="K16572" s="53"/>
      <c r="L16572" s="54"/>
    </row>
    <row r="16573" spans="3:12">
      <c r="C16573" s="3"/>
      <c r="E16573" s="2"/>
      <c r="H16573" s="40"/>
      <c r="I16573" s="10"/>
      <c r="J16573" s="9"/>
      <c r="K16573" s="53"/>
      <c r="L16573" s="54"/>
    </row>
    <row r="16574" spans="3:12">
      <c r="C16574" s="3"/>
      <c r="E16574" s="2"/>
      <c r="H16574" s="40"/>
      <c r="I16574" s="10"/>
      <c r="J16574" s="9"/>
      <c r="K16574" s="53"/>
      <c r="L16574" s="54"/>
    </row>
    <row r="16575" spans="3:12">
      <c r="C16575" s="3"/>
      <c r="E16575" s="2"/>
      <c r="H16575" s="40"/>
      <c r="I16575" s="10"/>
      <c r="J16575" s="9"/>
      <c r="K16575" s="53"/>
      <c r="L16575" s="54"/>
    </row>
    <row r="16576" spans="3:12">
      <c r="C16576" s="3"/>
      <c r="E16576" s="2"/>
      <c r="H16576" s="40"/>
      <c r="I16576" s="10"/>
      <c r="J16576" s="9"/>
      <c r="K16576" s="53"/>
      <c r="L16576" s="54"/>
    </row>
    <row r="16577" spans="3:12">
      <c r="C16577" s="3"/>
      <c r="E16577" s="2"/>
      <c r="H16577" s="40"/>
      <c r="I16577" s="10"/>
      <c r="J16577" s="9"/>
      <c r="K16577" s="53"/>
      <c r="L16577" s="54"/>
    </row>
    <row r="16578" spans="3:12">
      <c r="C16578" s="3"/>
      <c r="E16578" s="2"/>
      <c r="H16578" s="40"/>
      <c r="I16578" s="10"/>
      <c r="J16578" s="9"/>
      <c r="K16578" s="53"/>
      <c r="L16578" s="54"/>
    </row>
    <row r="16579" spans="3:12">
      <c r="C16579" s="3"/>
      <c r="E16579" s="2"/>
      <c r="H16579" s="40"/>
      <c r="I16579" s="10"/>
      <c r="J16579" s="9"/>
      <c r="K16579" s="53"/>
      <c r="L16579" s="54"/>
    </row>
    <row r="16580" spans="3:12">
      <c r="C16580" s="3"/>
      <c r="E16580" s="2"/>
      <c r="H16580" s="40"/>
      <c r="I16580" s="10"/>
      <c r="J16580" s="9"/>
      <c r="K16580" s="53"/>
      <c r="L16580" s="54"/>
    </row>
    <row r="16581" spans="3:12">
      <c r="C16581" s="3"/>
      <c r="E16581" s="2"/>
      <c r="H16581" s="40"/>
      <c r="I16581" s="10"/>
      <c r="J16581" s="9"/>
      <c r="K16581" s="53"/>
      <c r="L16581" s="54"/>
    </row>
    <row r="16582" spans="3:12">
      <c r="C16582" s="3"/>
      <c r="E16582" s="2"/>
      <c r="H16582" s="40"/>
      <c r="I16582" s="10"/>
      <c r="J16582" s="9"/>
      <c r="K16582" s="53"/>
      <c r="L16582" s="54"/>
    </row>
    <row r="16583" spans="3:12">
      <c r="C16583" s="3"/>
      <c r="E16583" s="2"/>
      <c r="H16583" s="40"/>
      <c r="I16583" s="10"/>
      <c r="J16583" s="9"/>
      <c r="K16583" s="53"/>
      <c r="L16583" s="54"/>
    </row>
    <row r="16584" spans="3:12">
      <c r="C16584" s="3"/>
      <c r="E16584" s="2"/>
      <c r="H16584" s="40"/>
      <c r="I16584" s="10"/>
      <c r="J16584" s="9"/>
      <c r="K16584" s="53"/>
      <c r="L16584" s="54"/>
    </row>
    <row r="16585" spans="3:12">
      <c r="C16585" s="3"/>
      <c r="E16585" s="2"/>
      <c r="H16585" s="40"/>
      <c r="I16585" s="10"/>
      <c r="J16585" s="9"/>
      <c r="K16585" s="53"/>
      <c r="L16585" s="54"/>
    </row>
    <row r="16586" spans="3:12">
      <c r="C16586" s="3"/>
      <c r="E16586" s="2"/>
      <c r="H16586" s="40"/>
      <c r="I16586" s="10"/>
      <c r="J16586" s="9"/>
      <c r="K16586" s="53"/>
      <c r="L16586" s="54"/>
    </row>
    <row r="16587" spans="3:12">
      <c r="C16587" s="3"/>
      <c r="E16587" s="2"/>
      <c r="H16587" s="40"/>
      <c r="I16587" s="10"/>
      <c r="J16587" s="9"/>
      <c r="K16587" s="53"/>
      <c r="L16587" s="54"/>
    </row>
    <row r="16588" spans="3:12">
      <c r="C16588" s="3"/>
      <c r="E16588" s="2"/>
      <c r="H16588" s="40"/>
      <c r="I16588" s="10"/>
      <c r="J16588" s="9"/>
      <c r="K16588" s="53"/>
      <c r="L16588" s="54"/>
    </row>
    <row r="16589" spans="3:12">
      <c r="C16589" s="3"/>
      <c r="E16589" s="2"/>
      <c r="H16589" s="40"/>
      <c r="I16589" s="10"/>
      <c r="J16589" s="9"/>
      <c r="K16589" s="53"/>
      <c r="L16589" s="54"/>
    </row>
    <row r="16590" spans="3:12">
      <c r="C16590" s="3"/>
      <c r="E16590" s="2"/>
      <c r="H16590" s="40"/>
      <c r="I16590" s="10"/>
      <c r="J16590" s="9"/>
      <c r="K16590" s="53"/>
      <c r="L16590" s="54"/>
    </row>
    <row r="16591" spans="3:12">
      <c r="C16591" s="3"/>
      <c r="E16591" s="2"/>
      <c r="H16591" s="40"/>
      <c r="I16591" s="10"/>
      <c r="J16591" s="9"/>
      <c r="K16591" s="53"/>
      <c r="L16591" s="54"/>
    </row>
    <row r="16592" spans="3:12">
      <c r="C16592" s="3"/>
      <c r="E16592" s="2"/>
      <c r="H16592" s="40"/>
      <c r="I16592" s="10"/>
      <c r="J16592" s="9"/>
      <c r="K16592" s="53"/>
      <c r="L16592" s="54"/>
    </row>
    <row r="16593" spans="3:12">
      <c r="C16593" s="3"/>
      <c r="E16593" s="2"/>
      <c r="H16593" s="40"/>
      <c r="I16593" s="10"/>
      <c r="J16593" s="9"/>
      <c r="K16593" s="53"/>
      <c r="L16593" s="54"/>
    </row>
    <row r="16594" spans="3:12">
      <c r="C16594" s="3"/>
      <c r="E16594" s="2"/>
      <c r="H16594" s="40"/>
      <c r="I16594" s="10"/>
      <c r="J16594" s="9"/>
      <c r="K16594" s="53"/>
      <c r="L16594" s="54"/>
    </row>
    <row r="16595" spans="3:12">
      <c r="C16595" s="3"/>
      <c r="E16595" s="2"/>
      <c r="H16595" s="40"/>
      <c r="I16595" s="10"/>
      <c r="J16595" s="9"/>
      <c r="K16595" s="53"/>
      <c r="L16595" s="54"/>
    </row>
    <row r="16596" spans="3:12">
      <c r="C16596" s="3"/>
      <c r="E16596" s="2"/>
      <c r="H16596" s="40"/>
      <c r="I16596" s="10"/>
      <c r="J16596" s="9"/>
      <c r="K16596" s="53"/>
      <c r="L16596" s="54"/>
    </row>
    <row r="16597" spans="3:12">
      <c r="C16597" s="3"/>
      <c r="E16597" s="2"/>
      <c r="H16597" s="40"/>
      <c r="I16597" s="10"/>
      <c r="J16597" s="9"/>
      <c r="K16597" s="53"/>
      <c r="L16597" s="54"/>
    </row>
    <row r="16598" spans="3:12">
      <c r="C16598" s="3"/>
      <c r="E16598" s="2"/>
      <c r="H16598" s="40"/>
      <c r="I16598" s="10"/>
      <c r="J16598" s="9"/>
      <c r="K16598" s="53"/>
      <c r="L16598" s="54"/>
    </row>
    <row r="16599" spans="3:12">
      <c r="C16599" s="3"/>
      <c r="E16599" s="2"/>
      <c r="H16599" s="40"/>
      <c r="I16599" s="10"/>
      <c r="J16599" s="9"/>
      <c r="K16599" s="53"/>
      <c r="L16599" s="54"/>
    </row>
    <row r="16600" spans="3:12">
      <c r="C16600" s="3"/>
      <c r="E16600" s="2"/>
      <c r="H16600" s="40"/>
      <c r="I16600" s="10"/>
      <c r="J16600" s="9"/>
      <c r="K16600" s="53"/>
      <c r="L16600" s="54"/>
    </row>
    <row r="16601" spans="3:12">
      <c r="C16601" s="3"/>
      <c r="E16601" s="2"/>
      <c r="H16601" s="40"/>
      <c r="I16601" s="10"/>
      <c r="J16601" s="9"/>
      <c r="K16601" s="53"/>
      <c r="L16601" s="54"/>
    </row>
    <row r="16602" spans="3:12">
      <c r="C16602" s="3"/>
      <c r="E16602" s="2"/>
      <c r="H16602" s="40"/>
      <c r="I16602" s="10"/>
      <c r="J16602" s="9"/>
      <c r="K16602" s="53"/>
      <c r="L16602" s="54"/>
    </row>
    <row r="16603" spans="3:12">
      <c r="C16603" s="3"/>
      <c r="E16603" s="2"/>
      <c r="H16603" s="40"/>
      <c r="I16603" s="10"/>
      <c r="J16603" s="9"/>
      <c r="K16603" s="53"/>
      <c r="L16603" s="54"/>
    </row>
    <row r="16604" spans="3:12">
      <c r="C16604" s="3"/>
      <c r="E16604" s="2"/>
      <c r="H16604" s="40"/>
      <c r="I16604" s="10"/>
      <c r="J16604" s="9"/>
      <c r="K16604" s="53"/>
      <c r="L16604" s="54"/>
    </row>
    <row r="16605" spans="3:12">
      <c r="C16605" s="3"/>
      <c r="E16605" s="2"/>
      <c r="H16605" s="40"/>
      <c r="I16605" s="10"/>
      <c r="J16605" s="9"/>
      <c r="K16605" s="53"/>
      <c r="L16605" s="54"/>
    </row>
    <row r="16606" spans="3:12">
      <c r="C16606" s="3"/>
      <c r="E16606" s="2"/>
      <c r="H16606" s="40"/>
      <c r="I16606" s="10"/>
      <c r="J16606" s="9"/>
      <c r="K16606" s="53"/>
      <c r="L16606" s="54"/>
    </row>
    <row r="16607" spans="3:12">
      <c r="C16607" s="3"/>
      <c r="E16607" s="2"/>
      <c r="H16607" s="40"/>
      <c r="I16607" s="10"/>
      <c r="J16607" s="9"/>
      <c r="K16607" s="53"/>
      <c r="L16607" s="54"/>
    </row>
    <row r="16608" spans="3:12">
      <c r="C16608" s="3"/>
      <c r="E16608" s="2"/>
      <c r="H16608" s="40"/>
      <c r="I16608" s="10"/>
      <c r="J16608" s="9"/>
      <c r="K16608" s="53"/>
      <c r="L16608" s="54"/>
    </row>
    <row r="16609" spans="3:12">
      <c r="C16609" s="3"/>
      <c r="E16609" s="2"/>
      <c r="H16609" s="40"/>
      <c r="I16609" s="10"/>
      <c r="J16609" s="9"/>
      <c r="K16609" s="53"/>
      <c r="L16609" s="54"/>
    </row>
    <row r="16610" spans="3:12">
      <c r="C16610" s="3"/>
      <c r="E16610" s="2"/>
      <c r="H16610" s="40"/>
      <c r="I16610" s="10"/>
      <c r="J16610" s="9"/>
      <c r="K16610" s="53"/>
      <c r="L16610" s="54"/>
    </row>
    <row r="16611" spans="3:12">
      <c r="C16611" s="3"/>
      <c r="E16611" s="2"/>
      <c r="H16611" s="40"/>
      <c r="I16611" s="10"/>
      <c r="J16611" s="9"/>
      <c r="K16611" s="53"/>
      <c r="L16611" s="54"/>
    </row>
    <row r="16612" spans="3:12">
      <c r="C16612" s="3"/>
      <c r="E16612" s="2"/>
      <c r="H16612" s="40"/>
      <c r="I16612" s="10"/>
      <c r="J16612" s="9"/>
      <c r="K16612" s="53"/>
      <c r="L16612" s="54"/>
    </row>
    <row r="16613" spans="3:12">
      <c r="C16613" s="3"/>
      <c r="E16613" s="2"/>
      <c r="H16613" s="40"/>
      <c r="I16613" s="10"/>
      <c r="J16613" s="9"/>
      <c r="K16613" s="53"/>
      <c r="L16613" s="54"/>
    </row>
    <row r="16614" spans="3:12">
      <c r="C16614" s="3"/>
      <c r="E16614" s="2"/>
      <c r="H16614" s="40"/>
      <c r="I16614" s="10"/>
      <c r="J16614" s="9"/>
      <c r="K16614" s="53"/>
      <c r="L16614" s="54"/>
    </row>
    <row r="16615" spans="3:12">
      <c r="C16615" s="3"/>
      <c r="E16615" s="2"/>
      <c r="H16615" s="40"/>
      <c r="I16615" s="10"/>
      <c r="J16615" s="9"/>
      <c r="K16615" s="53"/>
      <c r="L16615" s="54"/>
    </row>
    <row r="16616" spans="3:12">
      <c r="C16616" s="3"/>
      <c r="E16616" s="2"/>
      <c r="H16616" s="40"/>
      <c r="I16616" s="10"/>
      <c r="J16616" s="9"/>
      <c r="K16616" s="53"/>
      <c r="L16616" s="54"/>
    </row>
    <row r="16617" spans="3:12">
      <c r="C16617" s="3"/>
      <c r="E16617" s="2"/>
      <c r="H16617" s="40"/>
      <c r="I16617" s="10"/>
      <c r="J16617" s="9"/>
      <c r="K16617" s="53"/>
      <c r="L16617" s="54"/>
    </row>
    <row r="16618" spans="3:12">
      <c r="C16618" s="3"/>
      <c r="E16618" s="2"/>
      <c r="H16618" s="40"/>
      <c r="I16618" s="10"/>
      <c r="J16618" s="9"/>
      <c r="K16618" s="53"/>
      <c r="L16618" s="54"/>
    </row>
    <row r="16619" spans="3:12">
      <c r="C16619" s="3"/>
      <c r="E16619" s="2"/>
      <c r="H16619" s="40"/>
      <c r="I16619" s="10"/>
      <c r="J16619" s="9"/>
      <c r="K16619" s="53"/>
      <c r="L16619" s="54"/>
    </row>
    <row r="16620" spans="3:12">
      <c r="C16620" s="3"/>
      <c r="E16620" s="2"/>
      <c r="H16620" s="40"/>
      <c r="I16620" s="10"/>
      <c r="J16620" s="9"/>
      <c r="K16620" s="53"/>
      <c r="L16620" s="54"/>
    </row>
    <row r="16621" spans="3:12">
      <c r="C16621" s="3"/>
      <c r="E16621" s="2"/>
      <c r="H16621" s="40"/>
      <c r="I16621" s="10"/>
      <c r="J16621" s="9"/>
      <c r="K16621" s="53"/>
      <c r="L16621" s="54"/>
    </row>
    <row r="16622" spans="3:12">
      <c r="C16622" s="3"/>
      <c r="E16622" s="2"/>
      <c r="H16622" s="40"/>
      <c r="I16622" s="10"/>
      <c r="J16622" s="9"/>
      <c r="K16622" s="53"/>
      <c r="L16622" s="54"/>
    </row>
    <row r="16623" spans="3:12">
      <c r="C16623" s="3"/>
      <c r="E16623" s="2"/>
      <c r="H16623" s="40"/>
      <c r="I16623" s="10"/>
      <c r="J16623" s="9"/>
      <c r="K16623" s="53"/>
      <c r="L16623" s="54"/>
    </row>
    <row r="16624" spans="3:12">
      <c r="C16624" s="3"/>
      <c r="E16624" s="2"/>
      <c r="H16624" s="40"/>
      <c r="I16624" s="10"/>
      <c r="J16624" s="9"/>
      <c r="K16624" s="53"/>
      <c r="L16624" s="54"/>
    </row>
    <row r="16625" spans="3:12">
      <c r="C16625" s="3"/>
      <c r="E16625" s="2"/>
      <c r="H16625" s="40"/>
      <c r="I16625" s="10"/>
      <c r="J16625" s="9"/>
      <c r="K16625" s="53"/>
      <c r="L16625" s="54"/>
    </row>
    <row r="16626" spans="3:12">
      <c r="C16626" s="3"/>
      <c r="E16626" s="2"/>
      <c r="H16626" s="40"/>
      <c r="I16626" s="10"/>
      <c r="J16626" s="9"/>
      <c r="K16626" s="53"/>
      <c r="L16626" s="54"/>
    </row>
    <row r="16627" spans="3:12">
      <c r="C16627" s="3"/>
      <c r="E16627" s="2"/>
      <c r="H16627" s="40"/>
      <c r="I16627" s="10"/>
      <c r="J16627" s="9"/>
      <c r="K16627" s="53"/>
      <c r="L16627" s="54"/>
    </row>
    <row r="16628" spans="3:12">
      <c r="C16628" s="3"/>
      <c r="E16628" s="2"/>
      <c r="H16628" s="40"/>
      <c r="I16628" s="10"/>
      <c r="J16628" s="9"/>
      <c r="K16628" s="53"/>
      <c r="L16628" s="54"/>
    </row>
    <row r="16629" spans="3:12">
      <c r="C16629" s="3"/>
      <c r="E16629" s="2"/>
      <c r="H16629" s="40"/>
      <c r="I16629" s="10"/>
      <c r="J16629" s="9"/>
      <c r="K16629" s="53"/>
      <c r="L16629" s="54"/>
    </row>
    <row r="16630" spans="3:12">
      <c r="C16630" s="3"/>
      <c r="E16630" s="2"/>
      <c r="H16630" s="40"/>
      <c r="I16630" s="10"/>
      <c r="J16630" s="9"/>
      <c r="K16630" s="53"/>
      <c r="L16630" s="54"/>
    </row>
    <row r="16631" spans="3:12">
      <c r="C16631" s="3"/>
      <c r="E16631" s="2"/>
      <c r="H16631" s="40"/>
      <c r="I16631" s="10"/>
      <c r="J16631" s="9"/>
      <c r="K16631" s="53"/>
      <c r="L16631" s="54"/>
    </row>
    <row r="16632" spans="3:12">
      <c r="C16632" s="3"/>
      <c r="E16632" s="2"/>
      <c r="H16632" s="40"/>
      <c r="I16632" s="10"/>
      <c r="J16632" s="9"/>
      <c r="K16632" s="53"/>
      <c r="L16632" s="54"/>
    </row>
    <row r="16633" spans="3:12">
      <c r="C16633" s="3"/>
      <c r="E16633" s="2"/>
      <c r="H16633" s="40"/>
      <c r="I16633" s="10"/>
      <c r="J16633" s="9"/>
      <c r="K16633" s="53"/>
      <c r="L16633" s="54"/>
    </row>
    <row r="16634" spans="3:12">
      <c r="C16634" s="3"/>
      <c r="E16634" s="2"/>
      <c r="H16634" s="40"/>
      <c r="I16634" s="10"/>
      <c r="J16634" s="9"/>
      <c r="K16634" s="53"/>
      <c r="L16634" s="54"/>
    </row>
    <row r="16635" spans="3:12">
      <c r="C16635" s="3"/>
      <c r="E16635" s="2"/>
      <c r="H16635" s="40"/>
      <c r="I16635" s="10"/>
      <c r="J16635" s="9"/>
      <c r="K16635" s="53"/>
      <c r="L16635" s="54"/>
    </row>
    <row r="16636" spans="3:12">
      <c r="C16636" s="3"/>
      <c r="E16636" s="2"/>
      <c r="H16636" s="40"/>
      <c r="I16636" s="10"/>
      <c r="J16636" s="9"/>
      <c r="K16636" s="53"/>
      <c r="L16636" s="54"/>
    </row>
    <row r="16637" spans="3:12">
      <c r="C16637" s="3"/>
      <c r="E16637" s="2"/>
      <c r="H16637" s="40"/>
      <c r="I16637" s="10"/>
      <c r="J16637" s="9"/>
      <c r="K16637" s="53"/>
      <c r="L16637" s="54"/>
    </row>
    <row r="16638" spans="3:12">
      <c r="C16638" s="3"/>
      <c r="E16638" s="2"/>
      <c r="H16638" s="40"/>
      <c r="I16638" s="10"/>
      <c r="J16638" s="9"/>
      <c r="K16638" s="53"/>
      <c r="L16638" s="54"/>
    </row>
    <row r="16639" spans="3:12">
      <c r="C16639" s="3"/>
      <c r="E16639" s="2"/>
      <c r="H16639" s="40"/>
      <c r="I16639" s="10"/>
      <c r="J16639" s="9"/>
      <c r="K16639" s="53"/>
      <c r="L16639" s="54"/>
    </row>
    <row r="16640" spans="3:12">
      <c r="C16640" s="3"/>
      <c r="E16640" s="2"/>
      <c r="H16640" s="40"/>
      <c r="I16640" s="10"/>
      <c r="J16640" s="9"/>
      <c r="K16640" s="53"/>
      <c r="L16640" s="54"/>
    </row>
    <row r="16641" spans="3:12">
      <c r="C16641" s="3"/>
      <c r="E16641" s="2"/>
      <c r="H16641" s="40"/>
      <c r="I16641" s="10"/>
      <c r="J16641" s="9"/>
      <c r="K16641" s="53"/>
      <c r="L16641" s="54"/>
    </row>
    <row r="16642" spans="3:12">
      <c r="C16642" s="3"/>
      <c r="E16642" s="2"/>
      <c r="H16642" s="40"/>
      <c r="I16642" s="10"/>
      <c r="J16642" s="9"/>
      <c r="K16642" s="53"/>
      <c r="L16642" s="54"/>
    </row>
    <row r="16643" spans="3:12">
      <c r="C16643" s="3"/>
      <c r="E16643" s="2"/>
      <c r="H16643" s="40"/>
      <c r="I16643" s="10"/>
      <c r="J16643" s="9"/>
      <c r="K16643" s="53"/>
      <c r="L16643" s="54"/>
    </row>
    <row r="16644" spans="3:12">
      <c r="C16644" s="3"/>
      <c r="E16644" s="2"/>
      <c r="H16644" s="40"/>
      <c r="I16644" s="10"/>
      <c r="J16644" s="9"/>
      <c r="K16644" s="53"/>
      <c r="L16644" s="54"/>
    </row>
    <row r="16645" spans="3:12">
      <c r="C16645" s="3"/>
      <c r="E16645" s="2"/>
      <c r="H16645" s="40"/>
      <c r="I16645" s="10"/>
      <c r="J16645" s="9"/>
      <c r="K16645" s="53"/>
      <c r="L16645" s="54"/>
    </row>
    <row r="16646" spans="3:12">
      <c r="C16646" s="3"/>
      <c r="E16646" s="2"/>
      <c r="H16646" s="40"/>
      <c r="I16646" s="10"/>
      <c r="J16646" s="9"/>
      <c r="K16646" s="53"/>
      <c r="L16646" s="54"/>
    </row>
    <row r="16647" spans="3:12">
      <c r="C16647" s="3"/>
      <c r="E16647" s="2"/>
      <c r="H16647" s="40"/>
      <c r="I16647" s="10"/>
      <c r="J16647" s="9"/>
      <c r="K16647" s="53"/>
      <c r="L16647" s="54"/>
    </row>
    <row r="16648" spans="3:12">
      <c r="C16648" s="3"/>
      <c r="E16648" s="2"/>
      <c r="H16648" s="40"/>
      <c r="I16648" s="10"/>
      <c r="J16648" s="9"/>
      <c r="K16648" s="53"/>
      <c r="L16648" s="54"/>
    </row>
    <row r="16649" spans="3:12">
      <c r="C16649" s="3"/>
      <c r="E16649" s="2"/>
      <c r="H16649" s="40"/>
      <c r="I16649" s="10"/>
      <c r="J16649" s="9"/>
      <c r="K16649" s="53"/>
      <c r="L16649" s="54"/>
    </row>
    <row r="16650" spans="3:12">
      <c r="C16650" s="3"/>
      <c r="E16650" s="2"/>
      <c r="H16650" s="40"/>
      <c r="I16650" s="10"/>
      <c r="J16650" s="9"/>
      <c r="K16650" s="53"/>
      <c r="L16650" s="54"/>
    </row>
    <row r="16651" spans="3:12">
      <c r="C16651" s="3"/>
      <c r="E16651" s="2"/>
      <c r="H16651" s="40"/>
      <c r="I16651" s="10"/>
      <c r="J16651" s="9"/>
      <c r="K16651" s="53"/>
      <c r="L16651" s="54"/>
    </row>
    <row r="16652" spans="3:12">
      <c r="C16652" s="3"/>
      <c r="E16652" s="2"/>
      <c r="H16652" s="40"/>
      <c r="I16652" s="10"/>
      <c r="J16652" s="9"/>
      <c r="K16652" s="53"/>
      <c r="L16652" s="54"/>
    </row>
    <row r="16653" spans="3:12">
      <c r="C16653" s="3"/>
      <c r="E16653" s="2"/>
      <c r="H16653" s="40"/>
      <c r="I16653" s="10"/>
      <c r="J16653" s="9"/>
      <c r="K16653" s="53"/>
      <c r="L16653" s="54"/>
    </row>
    <row r="16654" spans="3:12">
      <c r="C16654" s="3"/>
      <c r="E16654" s="2"/>
      <c r="H16654" s="40"/>
      <c r="I16654" s="10"/>
      <c r="J16654" s="9"/>
      <c r="K16654" s="53"/>
      <c r="L16654" s="54"/>
    </row>
    <row r="16655" spans="3:12">
      <c r="C16655" s="3"/>
      <c r="E16655" s="2"/>
      <c r="H16655" s="40"/>
      <c r="I16655" s="10"/>
      <c r="J16655" s="9"/>
      <c r="K16655" s="53"/>
      <c r="L16655" s="54"/>
    </row>
    <row r="16656" spans="3:12">
      <c r="C16656" s="3"/>
      <c r="E16656" s="2"/>
      <c r="H16656" s="40"/>
      <c r="I16656" s="10"/>
      <c r="J16656" s="9"/>
      <c r="K16656" s="53"/>
      <c r="L16656" s="54"/>
    </row>
    <row r="16657" spans="3:12">
      <c r="C16657" s="3"/>
      <c r="E16657" s="2"/>
      <c r="H16657" s="40"/>
      <c r="I16657" s="10"/>
      <c r="J16657" s="9"/>
      <c r="K16657" s="53"/>
      <c r="L16657" s="54"/>
    </row>
    <row r="16658" spans="3:12">
      <c r="C16658" s="3"/>
      <c r="E16658" s="2"/>
      <c r="H16658" s="40"/>
      <c r="I16658" s="10"/>
      <c r="J16658" s="9"/>
      <c r="K16658" s="53"/>
      <c r="L16658" s="54"/>
    </row>
    <row r="16659" spans="3:12">
      <c r="C16659" s="3"/>
      <c r="E16659" s="2"/>
      <c r="H16659" s="40"/>
      <c r="I16659" s="10"/>
      <c r="J16659" s="9"/>
      <c r="K16659" s="53"/>
      <c r="L16659" s="54"/>
    </row>
    <row r="16660" spans="3:12">
      <c r="C16660" s="3"/>
      <c r="E16660" s="2"/>
      <c r="H16660" s="40"/>
      <c r="I16660" s="10"/>
      <c r="J16660" s="9"/>
      <c r="K16660" s="53"/>
      <c r="L16660" s="54"/>
    </row>
    <row r="16661" spans="3:12">
      <c r="C16661" s="3"/>
      <c r="E16661" s="2"/>
      <c r="H16661" s="40"/>
      <c r="I16661" s="10"/>
      <c r="J16661" s="9"/>
      <c r="K16661" s="53"/>
      <c r="L16661" s="54"/>
    </row>
    <row r="16662" spans="3:12">
      <c r="C16662" s="3"/>
      <c r="E16662" s="2"/>
      <c r="H16662" s="40"/>
      <c r="I16662" s="10"/>
      <c r="J16662" s="9"/>
      <c r="K16662" s="53"/>
      <c r="L16662" s="54"/>
    </row>
    <row r="16663" spans="3:12">
      <c r="C16663" s="3"/>
      <c r="E16663" s="2"/>
      <c r="H16663" s="40"/>
      <c r="I16663" s="10"/>
      <c r="J16663" s="9"/>
      <c r="K16663" s="53"/>
      <c r="L16663" s="54"/>
    </row>
    <row r="16664" spans="3:12">
      <c r="C16664" s="3"/>
      <c r="E16664" s="2"/>
      <c r="H16664" s="40"/>
      <c r="I16664" s="10"/>
      <c r="J16664" s="9"/>
      <c r="K16664" s="53"/>
      <c r="L16664" s="54"/>
    </row>
    <row r="16665" spans="3:12">
      <c r="C16665" s="3"/>
      <c r="E16665" s="2"/>
      <c r="H16665" s="40"/>
      <c r="I16665" s="10"/>
      <c r="J16665" s="9"/>
      <c r="K16665" s="53"/>
      <c r="L16665" s="54"/>
    </row>
    <row r="16666" spans="3:12">
      <c r="C16666" s="3"/>
      <c r="E16666" s="2"/>
      <c r="H16666" s="40"/>
      <c r="I16666" s="10"/>
      <c r="J16666" s="9"/>
      <c r="K16666" s="53"/>
      <c r="L16666" s="54"/>
    </row>
    <row r="16667" spans="3:12">
      <c r="C16667" s="3"/>
      <c r="E16667" s="2"/>
      <c r="H16667" s="40"/>
      <c r="I16667" s="10"/>
      <c r="J16667" s="9"/>
      <c r="K16667" s="53"/>
      <c r="L16667" s="54"/>
    </row>
    <row r="16668" spans="3:12">
      <c r="C16668" s="3"/>
      <c r="E16668" s="2"/>
      <c r="H16668" s="40"/>
      <c r="I16668" s="10"/>
      <c r="J16668" s="9"/>
      <c r="K16668" s="53"/>
      <c r="L16668" s="54"/>
    </row>
    <row r="16669" spans="3:12">
      <c r="C16669" s="3"/>
      <c r="E16669" s="2"/>
      <c r="H16669" s="40"/>
      <c r="I16669" s="10"/>
      <c r="J16669" s="9"/>
      <c r="K16669" s="53"/>
      <c r="L16669" s="54"/>
    </row>
    <row r="16670" spans="3:12">
      <c r="C16670" s="3"/>
      <c r="E16670" s="2"/>
      <c r="H16670" s="40"/>
      <c r="I16670" s="10"/>
      <c r="J16670" s="9"/>
      <c r="K16670" s="53"/>
      <c r="L16670" s="54"/>
    </row>
    <row r="16671" spans="3:12">
      <c r="C16671" s="3"/>
      <c r="E16671" s="2"/>
      <c r="H16671" s="40"/>
      <c r="I16671" s="10"/>
      <c r="J16671" s="9"/>
      <c r="K16671" s="53"/>
      <c r="L16671" s="54"/>
    </row>
    <row r="16672" spans="3:12">
      <c r="C16672" s="3"/>
      <c r="E16672" s="2"/>
      <c r="H16672" s="40"/>
      <c r="I16672" s="10"/>
      <c r="J16672" s="9"/>
      <c r="K16672" s="53"/>
      <c r="L16672" s="54"/>
    </row>
    <row r="16673" spans="3:12">
      <c r="C16673" s="3"/>
      <c r="E16673" s="2"/>
      <c r="H16673" s="40"/>
      <c r="I16673" s="10"/>
      <c r="J16673" s="9"/>
      <c r="K16673" s="53"/>
      <c r="L16673" s="54"/>
    </row>
    <row r="16674" spans="3:12">
      <c r="C16674" s="3"/>
      <c r="E16674" s="2"/>
      <c r="H16674" s="40"/>
      <c r="I16674" s="10"/>
      <c r="J16674" s="9"/>
      <c r="K16674" s="53"/>
      <c r="L16674" s="54"/>
    </row>
    <row r="16675" spans="3:12">
      <c r="C16675" s="3"/>
      <c r="E16675" s="2"/>
      <c r="H16675" s="40"/>
      <c r="I16675" s="10"/>
      <c r="J16675" s="9"/>
      <c r="K16675" s="53"/>
      <c r="L16675" s="54"/>
    </row>
    <row r="16676" spans="3:12">
      <c r="C16676" s="3"/>
      <c r="E16676" s="2"/>
      <c r="H16676" s="40"/>
      <c r="I16676" s="10"/>
      <c r="J16676" s="9"/>
      <c r="K16676" s="53"/>
      <c r="L16676" s="54"/>
    </row>
    <row r="16677" spans="3:12">
      <c r="C16677" s="3"/>
      <c r="E16677" s="2"/>
      <c r="H16677" s="40"/>
      <c r="I16677" s="10"/>
      <c r="J16677" s="9"/>
      <c r="K16677" s="53"/>
      <c r="L16677" s="54"/>
    </row>
    <row r="16678" spans="3:12">
      <c r="C16678" s="3"/>
      <c r="E16678" s="2"/>
      <c r="H16678" s="40"/>
      <c r="I16678" s="10"/>
      <c r="J16678" s="9"/>
      <c r="K16678" s="53"/>
      <c r="L16678" s="54"/>
    </row>
    <row r="16679" spans="3:12">
      <c r="C16679" s="3"/>
      <c r="E16679" s="2"/>
      <c r="H16679" s="40"/>
      <c r="I16679" s="10"/>
      <c r="J16679" s="9"/>
      <c r="K16679" s="53"/>
      <c r="L16679" s="54"/>
    </row>
    <row r="16680" spans="3:12">
      <c r="C16680" s="3"/>
      <c r="E16680" s="2"/>
      <c r="H16680" s="40"/>
      <c r="I16680" s="10"/>
      <c r="J16680" s="9"/>
      <c r="K16680" s="53"/>
      <c r="L16680" s="54"/>
    </row>
    <row r="16681" spans="3:12">
      <c r="C16681" s="3"/>
      <c r="E16681" s="2"/>
      <c r="H16681" s="40"/>
      <c r="I16681" s="10"/>
      <c r="J16681" s="9"/>
      <c r="K16681" s="53"/>
      <c r="L16681" s="54"/>
    </row>
    <row r="16682" spans="3:12">
      <c r="C16682" s="3"/>
      <c r="E16682" s="2"/>
      <c r="H16682" s="40"/>
      <c r="I16682" s="10"/>
      <c r="J16682" s="9"/>
      <c r="K16682" s="53"/>
      <c r="L16682" s="54"/>
    </row>
    <row r="16683" spans="3:12">
      <c r="C16683" s="3"/>
      <c r="E16683" s="2"/>
      <c r="H16683" s="40"/>
      <c r="I16683" s="10"/>
      <c r="J16683" s="9"/>
      <c r="K16683" s="53"/>
      <c r="L16683" s="54"/>
    </row>
    <row r="16684" spans="3:12">
      <c r="C16684" s="3"/>
      <c r="E16684" s="2"/>
      <c r="H16684" s="40"/>
      <c r="I16684" s="10"/>
      <c r="J16684" s="9"/>
      <c r="K16684" s="53"/>
      <c r="L16684" s="54"/>
    </row>
    <row r="16685" spans="3:12">
      <c r="C16685" s="3"/>
      <c r="E16685" s="2"/>
      <c r="H16685" s="40"/>
      <c r="I16685" s="10"/>
      <c r="J16685" s="9"/>
      <c r="K16685" s="53"/>
      <c r="L16685" s="54"/>
    </row>
    <row r="16686" spans="3:12">
      <c r="C16686" s="3"/>
      <c r="E16686" s="2"/>
      <c r="H16686" s="40"/>
      <c r="I16686" s="10"/>
      <c r="J16686" s="9"/>
      <c r="K16686" s="53"/>
      <c r="L16686" s="54"/>
    </row>
    <row r="16687" spans="3:12">
      <c r="C16687" s="3"/>
      <c r="E16687" s="2"/>
      <c r="H16687" s="40"/>
      <c r="I16687" s="10"/>
      <c r="J16687" s="9"/>
      <c r="K16687" s="53"/>
      <c r="L16687" s="54"/>
    </row>
    <row r="16688" spans="3:12">
      <c r="C16688" s="3"/>
      <c r="E16688" s="2"/>
      <c r="H16688" s="40"/>
      <c r="I16688" s="10"/>
      <c r="J16688" s="9"/>
      <c r="K16688" s="53"/>
      <c r="L16688" s="54"/>
    </row>
    <row r="16689" spans="3:12">
      <c r="C16689" s="3"/>
      <c r="E16689" s="2"/>
      <c r="H16689" s="40"/>
      <c r="I16689" s="10"/>
      <c r="J16689" s="9"/>
      <c r="K16689" s="53"/>
      <c r="L16689" s="54"/>
    </row>
    <row r="16690" spans="3:12">
      <c r="C16690" s="3"/>
      <c r="E16690" s="2"/>
      <c r="H16690" s="40"/>
      <c r="I16690" s="10"/>
      <c r="J16690" s="9"/>
      <c r="K16690" s="53"/>
      <c r="L16690" s="54"/>
    </row>
    <row r="16691" spans="3:12">
      <c r="C16691" s="3"/>
      <c r="E16691" s="2"/>
      <c r="H16691" s="40"/>
      <c r="I16691" s="10"/>
      <c r="J16691" s="9"/>
      <c r="K16691" s="53"/>
      <c r="L16691" s="54"/>
    </row>
    <row r="16692" spans="3:12">
      <c r="C16692" s="3"/>
      <c r="E16692" s="2"/>
      <c r="H16692" s="40"/>
      <c r="I16692" s="10"/>
      <c r="J16692" s="9"/>
      <c r="K16692" s="53"/>
      <c r="L16692" s="54"/>
    </row>
    <row r="16693" spans="3:12">
      <c r="C16693" s="3"/>
      <c r="E16693" s="2"/>
      <c r="H16693" s="40"/>
      <c r="I16693" s="10"/>
      <c r="J16693" s="9"/>
      <c r="K16693" s="53"/>
      <c r="L16693" s="54"/>
    </row>
    <row r="16694" spans="3:12">
      <c r="C16694" s="3"/>
      <c r="E16694" s="2"/>
      <c r="H16694" s="40"/>
      <c r="I16694" s="10"/>
      <c r="J16694" s="9"/>
      <c r="K16694" s="53"/>
      <c r="L16694" s="54"/>
    </row>
    <row r="16695" spans="3:12">
      <c r="C16695" s="3"/>
      <c r="E16695" s="2"/>
      <c r="H16695" s="40"/>
      <c r="I16695" s="10"/>
      <c r="J16695" s="9"/>
      <c r="K16695" s="53"/>
      <c r="L16695" s="54"/>
    </row>
    <row r="16696" spans="3:12">
      <c r="C16696" s="3"/>
      <c r="E16696" s="2"/>
      <c r="H16696" s="40"/>
      <c r="I16696" s="10"/>
      <c r="J16696" s="9"/>
      <c r="K16696" s="53"/>
      <c r="L16696" s="54"/>
    </row>
    <row r="16697" spans="3:12">
      <c r="C16697" s="3"/>
      <c r="E16697" s="2"/>
      <c r="H16697" s="40"/>
      <c r="I16697" s="10"/>
      <c r="J16697" s="9"/>
      <c r="K16697" s="53"/>
      <c r="L16697" s="54"/>
    </row>
    <row r="16698" spans="3:12">
      <c r="C16698" s="3"/>
      <c r="E16698" s="2"/>
      <c r="H16698" s="40"/>
      <c r="I16698" s="10"/>
      <c r="J16698" s="9"/>
      <c r="K16698" s="53"/>
      <c r="L16698" s="54"/>
    </row>
    <row r="16699" spans="3:12">
      <c r="C16699" s="3"/>
      <c r="E16699" s="2"/>
      <c r="H16699" s="40"/>
      <c r="I16699" s="10"/>
      <c r="J16699" s="9"/>
      <c r="K16699" s="53"/>
      <c r="L16699" s="54"/>
    </row>
    <row r="16700" spans="3:12">
      <c r="C16700" s="3"/>
      <c r="E16700" s="2"/>
      <c r="H16700" s="40"/>
      <c r="I16700" s="10"/>
      <c r="J16700" s="9"/>
      <c r="K16700" s="53"/>
      <c r="L16700" s="54"/>
    </row>
    <row r="16701" spans="3:12">
      <c r="C16701" s="3"/>
      <c r="E16701" s="2"/>
      <c r="H16701" s="40"/>
      <c r="I16701" s="10"/>
      <c r="J16701" s="9"/>
      <c r="K16701" s="53"/>
      <c r="L16701" s="54"/>
    </row>
    <row r="16702" spans="3:12">
      <c r="C16702" s="3"/>
      <c r="E16702" s="2"/>
      <c r="H16702" s="40"/>
      <c r="I16702" s="10"/>
      <c r="J16702" s="9"/>
      <c r="K16702" s="53"/>
      <c r="L16702" s="54"/>
    </row>
    <row r="16703" spans="3:12">
      <c r="C16703" s="3"/>
      <c r="E16703" s="2"/>
      <c r="H16703" s="40"/>
      <c r="I16703" s="10"/>
      <c r="J16703" s="9"/>
      <c r="K16703" s="53"/>
      <c r="L16703" s="54"/>
    </row>
    <row r="16704" spans="3:12">
      <c r="C16704" s="3"/>
      <c r="E16704" s="2"/>
      <c r="H16704" s="40"/>
      <c r="I16704" s="10"/>
      <c r="J16704" s="9"/>
      <c r="K16704" s="53"/>
      <c r="L16704" s="54"/>
    </row>
    <row r="16705" spans="3:12">
      <c r="C16705" s="3"/>
      <c r="E16705" s="2"/>
      <c r="H16705" s="40"/>
      <c r="I16705" s="10"/>
      <c r="J16705" s="9"/>
      <c r="K16705" s="53"/>
      <c r="L16705" s="54"/>
    </row>
    <row r="16706" spans="3:12">
      <c r="C16706" s="3"/>
      <c r="E16706" s="2"/>
      <c r="H16706" s="40"/>
      <c r="I16706" s="10"/>
      <c r="J16706" s="9"/>
      <c r="K16706" s="53"/>
      <c r="L16706" s="54"/>
    </row>
    <row r="16707" spans="3:12">
      <c r="C16707" s="3"/>
      <c r="E16707" s="2"/>
      <c r="H16707" s="40"/>
      <c r="I16707" s="10"/>
      <c r="J16707" s="9"/>
      <c r="K16707" s="53"/>
      <c r="L16707" s="54"/>
    </row>
    <row r="16708" spans="3:12">
      <c r="C16708" s="3"/>
      <c r="E16708" s="2"/>
      <c r="H16708" s="40"/>
      <c r="I16708" s="10"/>
      <c r="J16708" s="9"/>
      <c r="K16708" s="53"/>
      <c r="L16708" s="54"/>
    </row>
    <row r="16709" spans="3:12">
      <c r="C16709" s="3"/>
      <c r="E16709" s="2"/>
      <c r="H16709" s="40"/>
      <c r="I16709" s="10"/>
      <c r="J16709" s="9"/>
      <c r="K16709" s="53"/>
      <c r="L16709" s="54"/>
    </row>
    <row r="16710" spans="3:12">
      <c r="C16710" s="3"/>
      <c r="E16710" s="2"/>
      <c r="H16710" s="40"/>
      <c r="I16710" s="10"/>
      <c r="J16710" s="9"/>
      <c r="K16710" s="53"/>
      <c r="L16710" s="54"/>
    </row>
    <row r="16711" spans="3:12">
      <c r="C16711" s="3"/>
      <c r="E16711" s="2"/>
      <c r="H16711" s="40"/>
      <c r="I16711" s="10"/>
      <c r="J16711" s="9"/>
      <c r="K16711" s="53"/>
      <c r="L16711" s="54"/>
    </row>
    <row r="16712" spans="3:12">
      <c r="C16712" s="3"/>
      <c r="E16712" s="2"/>
      <c r="H16712" s="40"/>
      <c r="I16712" s="10"/>
      <c r="J16712" s="9"/>
      <c r="K16712" s="53"/>
      <c r="L16712" s="54"/>
    </row>
    <row r="16713" spans="3:12">
      <c r="C16713" s="3"/>
      <c r="E16713" s="2"/>
      <c r="H16713" s="40"/>
      <c r="I16713" s="10"/>
      <c r="J16713" s="9"/>
      <c r="K16713" s="53"/>
      <c r="L16713" s="54"/>
    </row>
    <row r="16714" spans="3:12">
      <c r="C16714" s="3"/>
      <c r="E16714" s="2"/>
      <c r="H16714" s="40"/>
      <c r="I16714" s="10"/>
      <c r="J16714" s="9"/>
      <c r="K16714" s="53"/>
      <c r="L16714" s="54"/>
    </row>
    <row r="16715" spans="3:12">
      <c r="C16715" s="3"/>
      <c r="E16715" s="2"/>
      <c r="H16715" s="40"/>
      <c r="I16715" s="10"/>
      <c r="J16715" s="9"/>
      <c r="K16715" s="53"/>
      <c r="L16715" s="54"/>
    </row>
    <row r="16716" spans="3:12">
      <c r="C16716" s="3"/>
      <c r="E16716" s="2"/>
      <c r="H16716" s="40"/>
      <c r="I16716" s="10"/>
      <c r="J16716" s="9"/>
      <c r="K16716" s="53"/>
      <c r="L16716" s="54"/>
    </row>
    <row r="16717" spans="3:12">
      <c r="C16717" s="3"/>
      <c r="E16717" s="2"/>
      <c r="H16717" s="40"/>
      <c r="I16717" s="10"/>
      <c r="J16717" s="9"/>
      <c r="K16717" s="53"/>
      <c r="L16717" s="54"/>
    </row>
    <row r="16718" spans="3:12">
      <c r="C16718" s="3"/>
      <c r="E16718" s="2"/>
      <c r="H16718" s="40"/>
      <c r="I16718" s="10"/>
      <c r="J16718" s="9"/>
      <c r="K16718" s="53"/>
      <c r="L16718" s="54"/>
    </row>
    <row r="16719" spans="3:12">
      <c r="C16719" s="3"/>
      <c r="E16719" s="2"/>
      <c r="H16719" s="40"/>
      <c r="I16719" s="10"/>
      <c r="J16719" s="9"/>
      <c r="K16719" s="53"/>
      <c r="L16719" s="54"/>
    </row>
    <row r="16720" spans="3:12">
      <c r="C16720" s="3"/>
      <c r="E16720" s="2"/>
      <c r="H16720" s="40"/>
      <c r="I16720" s="10"/>
      <c r="J16720" s="9"/>
      <c r="K16720" s="53"/>
      <c r="L16720" s="54"/>
    </row>
    <row r="16721" spans="3:12">
      <c r="C16721" s="3"/>
      <c r="E16721" s="2"/>
      <c r="H16721" s="40"/>
      <c r="I16721" s="10"/>
      <c r="J16721" s="9"/>
      <c r="K16721" s="53"/>
      <c r="L16721" s="54"/>
    </row>
    <row r="16722" spans="3:12">
      <c r="C16722" s="3"/>
      <c r="E16722" s="2"/>
      <c r="H16722" s="40"/>
      <c r="I16722" s="10"/>
      <c r="J16722" s="9"/>
      <c r="K16722" s="53"/>
      <c r="L16722" s="54"/>
    </row>
    <row r="16723" spans="3:12">
      <c r="C16723" s="3"/>
      <c r="E16723" s="2"/>
      <c r="H16723" s="40"/>
      <c r="I16723" s="10"/>
      <c r="J16723" s="9"/>
      <c r="K16723" s="53"/>
      <c r="L16723" s="54"/>
    </row>
    <row r="16724" spans="3:12">
      <c r="C16724" s="3"/>
      <c r="E16724" s="2"/>
      <c r="H16724" s="40"/>
      <c r="I16724" s="10"/>
      <c r="J16724" s="9"/>
      <c r="K16724" s="53"/>
      <c r="L16724" s="54"/>
    </row>
    <row r="16725" spans="3:12">
      <c r="C16725" s="3"/>
      <c r="E16725" s="2"/>
      <c r="H16725" s="40"/>
      <c r="I16725" s="10"/>
      <c r="J16725" s="9"/>
      <c r="K16725" s="53"/>
      <c r="L16725" s="54"/>
    </row>
    <row r="16726" spans="3:12">
      <c r="C16726" s="3"/>
      <c r="E16726" s="2"/>
      <c r="H16726" s="40"/>
      <c r="I16726" s="10"/>
      <c r="J16726" s="9"/>
      <c r="K16726" s="53"/>
      <c r="L16726" s="54"/>
    </row>
    <row r="16727" spans="3:12">
      <c r="C16727" s="3"/>
      <c r="E16727" s="2"/>
      <c r="H16727" s="40"/>
      <c r="I16727" s="10"/>
      <c r="J16727" s="9"/>
      <c r="K16727" s="53"/>
      <c r="L16727" s="54"/>
    </row>
    <row r="16728" spans="3:12">
      <c r="C16728" s="3"/>
      <c r="E16728" s="2"/>
      <c r="H16728" s="40"/>
      <c r="I16728" s="10"/>
      <c r="J16728" s="9"/>
      <c r="K16728" s="53"/>
      <c r="L16728" s="54"/>
    </row>
    <row r="16729" spans="3:12">
      <c r="C16729" s="3"/>
      <c r="E16729" s="2"/>
      <c r="H16729" s="40"/>
      <c r="I16729" s="10"/>
      <c r="J16729" s="9"/>
      <c r="K16729" s="53"/>
      <c r="L16729" s="54"/>
    </row>
    <row r="16730" spans="3:12">
      <c r="C16730" s="3"/>
      <c r="E16730" s="2"/>
      <c r="H16730" s="40"/>
      <c r="I16730" s="10"/>
      <c r="J16730" s="9"/>
      <c r="K16730" s="53"/>
      <c r="L16730" s="54"/>
    </row>
    <row r="16731" spans="3:12">
      <c r="C16731" s="3"/>
      <c r="E16731" s="2"/>
      <c r="H16731" s="40"/>
      <c r="I16731" s="10"/>
      <c r="J16731" s="9"/>
      <c r="K16731" s="53"/>
      <c r="L16731" s="54"/>
    </row>
    <row r="16732" spans="3:12">
      <c r="C16732" s="3"/>
      <c r="E16732" s="2"/>
      <c r="H16732" s="40"/>
      <c r="I16732" s="10"/>
      <c r="J16732" s="9"/>
      <c r="K16732" s="53"/>
      <c r="L16732" s="54"/>
    </row>
    <row r="16733" spans="3:12">
      <c r="C16733" s="3"/>
      <c r="E16733" s="2"/>
      <c r="H16733" s="40"/>
      <c r="I16733" s="10"/>
      <c r="J16733" s="9"/>
      <c r="K16733" s="53"/>
      <c r="L16733" s="54"/>
    </row>
    <row r="16734" spans="3:12">
      <c r="C16734" s="3"/>
      <c r="E16734" s="2"/>
      <c r="H16734" s="40"/>
      <c r="I16734" s="10"/>
      <c r="J16734" s="9"/>
      <c r="K16734" s="53"/>
      <c r="L16734" s="54"/>
    </row>
    <row r="16735" spans="3:12">
      <c r="C16735" s="3"/>
      <c r="E16735" s="2"/>
      <c r="H16735" s="40"/>
      <c r="I16735" s="10"/>
      <c r="J16735" s="9"/>
      <c r="K16735" s="53"/>
      <c r="L16735" s="54"/>
    </row>
    <row r="16736" spans="3:12">
      <c r="C16736" s="3"/>
      <c r="E16736" s="2"/>
      <c r="H16736" s="40"/>
      <c r="I16736" s="10"/>
      <c r="J16736" s="9"/>
      <c r="K16736" s="53"/>
      <c r="L16736" s="54"/>
    </row>
    <row r="16737" spans="3:12">
      <c r="C16737" s="3"/>
      <c r="E16737" s="2"/>
      <c r="H16737" s="40"/>
      <c r="I16737" s="10"/>
      <c r="J16737" s="9"/>
      <c r="K16737" s="53"/>
      <c r="L16737" s="54"/>
    </row>
    <row r="16738" spans="3:12">
      <c r="C16738" s="3"/>
      <c r="E16738" s="2"/>
      <c r="H16738" s="40"/>
      <c r="I16738" s="10"/>
      <c r="J16738" s="9"/>
      <c r="K16738" s="53"/>
      <c r="L16738" s="54"/>
    </row>
    <row r="16739" spans="3:12">
      <c r="C16739" s="3"/>
      <c r="E16739" s="2"/>
      <c r="H16739" s="40"/>
      <c r="I16739" s="10"/>
      <c r="J16739" s="9"/>
      <c r="K16739" s="53"/>
      <c r="L16739" s="54"/>
    </row>
    <row r="16740" spans="3:12">
      <c r="C16740" s="3"/>
      <c r="E16740" s="2"/>
      <c r="H16740" s="40"/>
      <c r="I16740" s="10"/>
      <c r="J16740" s="9"/>
      <c r="K16740" s="53"/>
      <c r="L16740" s="54"/>
    </row>
    <row r="16741" spans="3:12">
      <c r="C16741" s="3"/>
      <c r="E16741" s="2"/>
      <c r="H16741" s="40"/>
      <c r="I16741" s="10"/>
      <c r="J16741" s="9"/>
      <c r="K16741" s="53"/>
      <c r="L16741" s="54"/>
    </row>
    <row r="16742" spans="3:12">
      <c r="C16742" s="3"/>
      <c r="E16742" s="2"/>
      <c r="H16742" s="40"/>
      <c r="I16742" s="10"/>
      <c r="J16742" s="9"/>
      <c r="K16742" s="53"/>
      <c r="L16742" s="54"/>
    </row>
    <row r="16743" spans="3:12">
      <c r="C16743" s="3"/>
      <c r="E16743" s="2"/>
      <c r="H16743" s="40"/>
      <c r="I16743" s="10"/>
      <c r="J16743" s="9"/>
      <c r="K16743" s="53"/>
      <c r="L16743" s="54"/>
    </row>
    <row r="16744" spans="3:12">
      <c r="C16744" s="3"/>
      <c r="E16744" s="2"/>
      <c r="H16744" s="40"/>
      <c r="I16744" s="10"/>
      <c r="J16744" s="9"/>
      <c r="K16744" s="53"/>
      <c r="L16744" s="54"/>
    </row>
    <row r="16745" spans="3:12">
      <c r="C16745" s="3"/>
      <c r="E16745" s="2"/>
      <c r="H16745" s="40"/>
      <c r="I16745" s="10"/>
      <c r="J16745" s="9"/>
      <c r="K16745" s="53"/>
      <c r="L16745" s="54"/>
    </row>
    <row r="16746" spans="3:12">
      <c r="C16746" s="3"/>
      <c r="E16746" s="2"/>
      <c r="H16746" s="40"/>
      <c r="I16746" s="10"/>
      <c r="J16746" s="9"/>
      <c r="K16746" s="53"/>
      <c r="L16746" s="54"/>
    </row>
    <row r="16747" spans="3:12">
      <c r="C16747" s="3"/>
      <c r="E16747" s="2"/>
      <c r="H16747" s="40"/>
      <c r="I16747" s="10"/>
      <c r="J16747" s="9"/>
      <c r="K16747" s="53"/>
      <c r="L16747" s="54"/>
    </row>
    <row r="16748" spans="3:12">
      <c r="C16748" s="3"/>
      <c r="E16748" s="2"/>
      <c r="H16748" s="40"/>
      <c r="I16748" s="10"/>
      <c r="J16748" s="9"/>
      <c r="K16748" s="53"/>
      <c r="L16748" s="54"/>
    </row>
    <row r="16749" spans="3:12">
      <c r="C16749" s="3"/>
      <c r="E16749" s="2"/>
      <c r="H16749" s="40"/>
      <c r="I16749" s="10"/>
      <c r="J16749" s="9"/>
      <c r="K16749" s="53"/>
      <c r="L16749" s="54"/>
    </row>
    <row r="16750" spans="3:12">
      <c r="C16750" s="3"/>
      <c r="E16750" s="2"/>
      <c r="H16750" s="40"/>
      <c r="I16750" s="10"/>
      <c r="J16750" s="9"/>
      <c r="K16750" s="53"/>
      <c r="L16750" s="54"/>
    </row>
    <row r="16751" spans="3:12">
      <c r="C16751" s="3"/>
      <c r="E16751" s="2"/>
      <c r="H16751" s="40"/>
      <c r="I16751" s="10"/>
      <c r="J16751" s="9"/>
      <c r="K16751" s="53"/>
      <c r="L16751" s="54"/>
    </row>
    <row r="16752" spans="3:12">
      <c r="C16752" s="3"/>
      <c r="E16752" s="2"/>
      <c r="H16752" s="40"/>
      <c r="I16752" s="10"/>
      <c r="J16752" s="9"/>
      <c r="K16752" s="53"/>
      <c r="L16752" s="54"/>
    </row>
    <row r="16753" spans="3:12">
      <c r="C16753" s="3"/>
      <c r="E16753" s="2"/>
      <c r="H16753" s="40"/>
      <c r="I16753" s="10"/>
      <c r="J16753" s="9"/>
      <c r="K16753" s="53"/>
      <c r="L16753" s="54"/>
    </row>
    <row r="16754" spans="3:12">
      <c r="C16754" s="3"/>
      <c r="E16754" s="2"/>
      <c r="H16754" s="40"/>
      <c r="I16754" s="10"/>
      <c r="J16754" s="9"/>
      <c r="K16754" s="53"/>
      <c r="L16754" s="54"/>
    </row>
    <row r="16755" spans="3:12">
      <c r="C16755" s="3"/>
      <c r="E16755" s="2"/>
      <c r="H16755" s="40"/>
      <c r="I16755" s="10"/>
      <c r="J16755" s="9"/>
      <c r="K16755" s="53"/>
      <c r="L16755" s="54"/>
    </row>
    <row r="16756" spans="3:12">
      <c r="C16756" s="3"/>
      <c r="E16756" s="2"/>
      <c r="H16756" s="40"/>
      <c r="I16756" s="10"/>
      <c r="J16756" s="9"/>
      <c r="K16756" s="53"/>
      <c r="L16756" s="54"/>
    </row>
    <row r="16757" spans="3:12">
      <c r="C16757" s="3"/>
      <c r="E16757" s="2"/>
      <c r="H16757" s="40"/>
      <c r="I16757" s="10"/>
      <c r="J16757" s="9"/>
      <c r="K16757" s="53"/>
      <c r="L16757" s="54"/>
    </row>
    <row r="16758" spans="3:12">
      <c r="C16758" s="3"/>
      <c r="E16758" s="2"/>
      <c r="H16758" s="40"/>
      <c r="I16758" s="10"/>
      <c r="J16758" s="9"/>
      <c r="K16758" s="53"/>
      <c r="L16758" s="54"/>
    </row>
    <row r="16759" spans="3:12">
      <c r="C16759" s="3"/>
      <c r="E16759" s="2"/>
      <c r="H16759" s="40"/>
      <c r="I16759" s="10"/>
      <c r="J16759" s="9"/>
      <c r="K16759" s="53"/>
      <c r="L16759" s="54"/>
    </row>
    <row r="16760" spans="3:12">
      <c r="C16760" s="3"/>
      <c r="E16760" s="2"/>
      <c r="H16760" s="40"/>
      <c r="I16760" s="10"/>
      <c r="J16760" s="9"/>
      <c r="K16760" s="53"/>
      <c r="L16760" s="54"/>
    </row>
    <row r="16761" spans="3:12">
      <c r="C16761" s="3"/>
      <c r="E16761" s="2"/>
      <c r="H16761" s="40"/>
      <c r="I16761" s="10"/>
      <c r="J16761" s="9"/>
      <c r="K16761" s="53"/>
      <c r="L16761" s="54"/>
    </row>
    <row r="16762" spans="3:12">
      <c r="C16762" s="3"/>
      <c r="E16762" s="2"/>
      <c r="H16762" s="40"/>
      <c r="I16762" s="10"/>
      <c r="J16762" s="9"/>
      <c r="K16762" s="53"/>
      <c r="L16762" s="54"/>
    </row>
    <row r="16763" spans="3:12">
      <c r="C16763" s="3"/>
      <c r="E16763" s="2"/>
      <c r="H16763" s="40"/>
      <c r="I16763" s="10"/>
      <c r="J16763" s="9"/>
      <c r="K16763" s="53"/>
      <c r="L16763" s="54"/>
    </row>
    <row r="16764" spans="3:12">
      <c r="C16764" s="3"/>
      <c r="E16764" s="2"/>
      <c r="H16764" s="40"/>
      <c r="I16764" s="10"/>
      <c r="J16764" s="9"/>
      <c r="K16764" s="53"/>
      <c r="L16764" s="54"/>
    </row>
    <row r="16765" spans="3:12">
      <c r="C16765" s="3"/>
      <c r="E16765" s="2"/>
      <c r="H16765" s="40"/>
      <c r="I16765" s="10"/>
      <c r="J16765" s="9"/>
      <c r="K16765" s="53"/>
      <c r="L16765" s="54"/>
    </row>
    <row r="16766" spans="3:12">
      <c r="C16766" s="3"/>
      <c r="E16766" s="2"/>
      <c r="H16766" s="40"/>
      <c r="I16766" s="10"/>
      <c r="J16766" s="9"/>
      <c r="K16766" s="53"/>
      <c r="L16766" s="54"/>
    </row>
    <row r="16767" spans="3:12">
      <c r="C16767" s="3"/>
      <c r="E16767" s="2"/>
      <c r="H16767" s="40"/>
      <c r="I16767" s="10"/>
      <c r="J16767" s="9"/>
      <c r="K16767" s="53"/>
      <c r="L16767" s="54"/>
    </row>
    <row r="16768" spans="3:12">
      <c r="C16768" s="3"/>
      <c r="E16768" s="2"/>
      <c r="H16768" s="40"/>
      <c r="I16768" s="10"/>
      <c r="J16768" s="9"/>
      <c r="K16768" s="53"/>
      <c r="L16768" s="54"/>
    </row>
    <row r="16769" spans="3:12">
      <c r="C16769" s="3"/>
      <c r="E16769" s="2"/>
      <c r="H16769" s="40"/>
      <c r="I16769" s="10"/>
      <c r="J16769" s="9"/>
      <c r="K16769" s="53"/>
      <c r="L16769" s="54"/>
    </row>
    <row r="16770" spans="3:12">
      <c r="C16770" s="3"/>
      <c r="E16770" s="2"/>
      <c r="H16770" s="40"/>
      <c r="I16770" s="10"/>
      <c r="J16770" s="9"/>
      <c r="K16770" s="53"/>
      <c r="L16770" s="54"/>
    </row>
    <row r="16771" spans="3:12">
      <c r="C16771" s="3"/>
      <c r="E16771" s="2"/>
      <c r="H16771" s="40"/>
      <c r="I16771" s="10"/>
      <c r="J16771" s="9"/>
      <c r="K16771" s="53"/>
      <c r="L16771" s="54"/>
    </row>
    <row r="16772" spans="3:12">
      <c r="C16772" s="3"/>
      <c r="E16772" s="2"/>
      <c r="H16772" s="40"/>
      <c r="I16772" s="10"/>
      <c r="J16772" s="9"/>
      <c r="K16772" s="53"/>
      <c r="L16772" s="54"/>
    </row>
    <row r="16773" spans="3:12">
      <c r="C16773" s="3"/>
      <c r="E16773" s="2"/>
      <c r="H16773" s="40"/>
      <c r="I16773" s="10"/>
      <c r="J16773" s="9"/>
      <c r="K16773" s="53"/>
      <c r="L16773" s="54"/>
    </row>
    <row r="16774" spans="3:12">
      <c r="C16774" s="3"/>
      <c r="E16774" s="2"/>
      <c r="H16774" s="40"/>
      <c r="I16774" s="10"/>
      <c r="J16774" s="9"/>
      <c r="K16774" s="53"/>
      <c r="L16774" s="54"/>
    </row>
    <row r="16775" spans="3:12">
      <c r="C16775" s="3"/>
      <c r="E16775" s="2"/>
      <c r="H16775" s="40"/>
      <c r="I16775" s="10"/>
      <c r="J16775" s="9"/>
      <c r="K16775" s="53"/>
      <c r="L16775" s="54"/>
    </row>
    <row r="16776" spans="3:12">
      <c r="C16776" s="3"/>
      <c r="E16776" s="2"/>
      <c r="H16776" s="40"/>
      <c r="I16776" s="10"/>
      <c r="J16776" s="9"/>
      <c r="K16776" s="53"/>
      <c r="L16776" s="54"/>
    </row>
    <row r="16777" spans="3:12">
      <c r="C16777" s="3"/>
      <c r="E16777" s="2"/>
      <c r="H16777" s="40"/>
      <c r="I16777" s="10"/>
      <c r="J16777" s="9"/>
      <c r="K16777" s="53"/>
      <c r="L16777" s="54"/>
    </row>
    <row r="16778" spans="3:12">
      <c r="C16778" s="3"/>
      <c r="E16778" s="2"/>
      <c r="H16778" s="40"/>
      <c r="I16778" s="10"/>
      <c r="J16778" s="9"/>
      <c r="K16778" s="53"/>
      <c r="L16778" s="54"/>
    </row>
    <row r="16779" spans="3:12">
      <c r="C16779" s="3"/>
      <c r="E16779" s="2"/>
      <c r="H16779" s="40"/>
      <c r="I16779" s="10"/>
      <c r="J16779" s="9"/>
      <c r="K16779" s="53"/>
      <c r="L16779" s="54"/>
    </row>
    <row r="16780" spans="3:12">
      <c r="C16780" s="3"/>
      <c r="E16780" s="2"/>
      <c r="H16780" s="40"/>
      <c r="I16780" s="10"/>
      <c r="J16780" s="9"/>
      <c r="K16780" s="53"/>
      <c r="L16780" s="54"/>
    </row>
    <row r="16781" spans="3:12">
      <c r="C16781" s="3"/>
      <c r="E16781" s="2"/>
      <c r="H16781" s="40"/>
      <c r="I16781" s="10"/>
      <c r="J16781" s="9"/>
      <c r="K16781" s="53"/>
      <c r="L16781" s="54"/>
    </row>
    <row r="16782" spans="3:12">
      <c r="C16782" s="3"/>
      <c r="E16782" s="2"/>
      <c r="H16782" s="40"/>
      <c r="I16782" s="10"/>
      <c r="J16782" s="9"/>
      <c r="K16782" s="53"/>
      <c r="L16782" s="54"/>
    </row>
    <row r="16783" spans="3:12">
      <c r="C16783" s="3"/>
      <c r="E16783" s="2"/>
      <c r="H16783" s="40"/>
      <c r="I16783" s="10"/>
      <c r="J16783" s="9"/>
      <c r="K16783" s="53"/>
      <c r="L16783" s="54"/>
    </row>
    <row r="16784" spans="3:12">
      <c r="C16784" s="3"/>
      <c r="E16784" s="2"/>
      <c r="H16784" s="40"/>
      <c r="I16784" s="10"/>
      <c r="J16784" s="9"/>
      <c r="K16784" s="53"/>
      <c r="L16784" s="54"/>
    </row>
    <row r="16785" spans="3:12">
      <c r="C16785" s="3"/>
      <c r="E16785" s="2"/>
      <c r="H16785" s="40"/>
      <c r="I16785" s="10"/>
      <c r="J16785" s="9"/>
      <c r="K16785" s="53"/>
      <c r="L16785" s="54"/>
    </row>
    <row r="16786" spans="3:12">
      <c r="C16786" s="3"/>
      <c r="E16786" s="2"/>
      <c r="H16786" s="40"/>
      <c r="I16786" s="10"/>
      <c r="J16786" s="9"/>
      <c r="K16786" s="53"/>
      <c r="L16786" s="54"/>
    </row>
    <row r="16787" spans="3:12">
      <c r="C16787" s="3"/>
      <c r="E16787" s="2"/>
      <c r="H16787" s="40"/>
      <c r="I16787" s="10"/>
      <c r="J16787" s="9"/>
      <c r="K16787" s="53"/>
      <c r="L16787" s="54"/>
    </row>
    <row r="16788" spans="3:12">
      <c r="C16788" s="3"/>
      <c r="E16788" s="2"/>
      <c r="H16788" s="40"/>
      <c r="I16788" s="10"/>
      <c r="J16788" s="9"/>
      <c r="K16788" s="53"/>
      <c r="L16788" s="54"/>
    </row>
    <row r="16789" spans="3:12">
      <c r="C16789" s="3"/>
      <c r="E16789" s="2"/>
      <c r="H16789" s="40"/>
      <c r="I16789" s="10"/>
      <c r="J16789" s="9"/>
      <c r="K16789" s="53"/>
      <c r="L16789" s="54"/>
    </row>
    <row r="16790" spans="3:12">
      <c r="C16790" s="3"/>
      <c r="E16790" s="2"/>
      <c r="H16790" s="40"/>
      <c r="I16790" s="10"/>
      <c r="J16790" s="9"/>
      <c r="K16790" s="53"/>
      <c r="L16790" s="54"/>
    </row>
    <row r="16791" spans="3:12">
      <c r="C16791" s="3"/>
      <c r="E16791" s="2"/>
      <c r="H16791" s="40"/>
      <c r="I16791" s="10"/>
      <c r="J16791" s="9"/>
      <c r="K16791" s="53"/>
      <c r="L16791" s="54"/>
    </row>
    <row r="16792" spans="3:12">
      <c r="C16792" s="3"/>
      <c r="E16792" s="2"/>
      <c r="H16792" s="40"/>
      <c r="I16792" s="10"/>
      <c r="J16792" s="9"/>
      <c r="K16792" s="53"/>
      <c r="L16792" s="54"/>
    </row>
    <row r="16793" spans="3:12">
      <c r="C16793" s="3"/>
      <c r="E16793" s="2"/>
      <c r="H16793" s="40"/>
      <c r="I16793" s="10"/>
      <c r="J16793" s="9"/>
      <c r="K16793" s="53"/>
      <c r="L16793" s="54"/>
    </row>
    <row r="16794" spans="3:12">
      <c r="C16794" s="3"/>
      <c r="E16794" s="2"/>
      <c r="H16794" s="40"/>
      <c r="I16794" s="10"/>
      <c r="J16794" s="9"/>
      <c r="K16794" s="53"/>
      <c r="L16794" s="54"/>
    </row>
    <row r="16795" spans="3:12">
      <c r="C16795" s="3"/>
      <c r="E16795" s="2"/>
      <c r="H16795" s="40"/>
      <c r="I16795" s="10"/>
      <c r="J16795" s="9"/>
      <c r="K16795" s="53"/>
      <c r="L16795" s="54"/>
    </row>
    <row r="16796" spans="3:12">
      <c r="C16796" s="3"/>
      <c r="E16796" s="2"/>
      <c r="H16796" s="40"/>
      <c r="I16796" s="10"/>
      <c r="J16796" s="9"/>
      <c r="K16796" s="53"/>
      <c r="L16796" s="54"/>
    </row>
    <row r="16797" spans="3:12">
      <c r="C16797" s="3"/>
      <c r="E16797" s="2"/>
      <c r="H16797" s="40"/>
      <c r="I16797" s="10"/>
      <c r="J16797" s="9"/>
      <c r="K16797" s="53"/>
      <c r="L16797" s="54"/>
    </row>
    <row r="16798" spans="3:12">
      <c r="C16798" s="3"/>
      <c r="E16798" s="2"/>
      <c r="H16798" s="40"/>
      <c r="I16798" s="10"/>
      <c r="J16798" s="9"/>
      <c r="K16798" s="53"/>
      <c r="L16798" s="54"/>
    </row>
    <row r="16799" spans="3:12">
      <c r="C16799" s="3"/>
      <c r="E16799" s="2"/>
      <c r="H16799" s="40"/>
      <c r="I16799" s="10"/>
      <c r="J16799" s="9"/>
      <c r="K16799" s="53"/>
      <c r="L16799" s="54"/>
    </row>
    <row r="16800" spans="3:12">
      <c r="C16800" s="3"/>
      <c r="E16800" s="2"/>
      <c r="H16800" s="40"/>
      <c r="I16800" s="10"/>
      <c r="J16800" s="9"/>
      <c r="K16800" s="53"/>
      <c r="L16800" s="54"/>
    </row>
    <row r="16801" spans="3:12">
      <c r="C16801" s="3"/>
      <c r="E16801" s="2"/>
      <c r="H16801" s="40"/>
      <c r="I16801" s="10"/>
      <c r="J16801" s="9"/>
      <c r="K16801" s="53"/>
      <c r="L16801" s="54"/>
    </row>
    <row r="16802" spans="3:12">
      <c r="C16802" s="3"/>
      <c r="E16802" s="2"/>
      <c r="H16802" s="40"/>
      <c r="I16802" s="10"/>
      <c r="J16802" s="9"/>
      <c r="K16802" s="53"/>
      <c r="L16802" s="54"/>
    </row>
    <row r="16803" spans="3:12">
      <c r="C16803" s="3"/>
      <c r="E16803" s="2"/>
      <c r="H16803" s="40"/>
      <c r="I16803" s="10"/>
      <c r="J16803" s="9"/>
      <c r="K16803" s="53"/>
      <c r="L16803" s="54"/>
    </row>
    <row r="16804" spans="3:12">
      <c r="C16804" s="3"/>
      <c r="E16804" s="2"/>
      <c r="H16804" s="40"/>
      <c r="I16804" s="10"/>
      <c r="J16804" s="9"/>
      <c r="K16804" s="53"/>
      <c r="L16804" s="54"/>
    </row>
    <row r="16805" spans="3:12">
      <c r="C16805" s="3"/>
      <c r="E16805" s="2"/>
      <c r="H16805" s="40"/>
      <c r="I16805" s="10"/>
      <c r="J16805" s="9"/>
      <c r="K16805" s="53"/>
      <c r="L16805" s="54"/>
    </row>
    <row r="16806" spans="3:12">
      <c r="C16806" s="3"/>
      <c r="E16806" s="2"/>
      <c r="H16806" s="40"/>
      <c r="I16806" s="10"/>
      <c r="J16806" s="9"/>
      <c r="K16806" s="53"/>
      <c r="L16806" s="54"/>
    </row>
    <row r="16807" spans="3:12">
      <c r="C16807" s="3"/>
      <c r="E16807" s="2"/>
      <c r="H16807" s="40"/>
      <c r="I16807" s="10"/>
      <c r="J16807" s="9"/>
      <c r="K16807" s="53"/>
      <c r="L16807" s="54"/>
    </row>
    <row r="16808" spans="3:12">
      <c r="C16808" s="3"/>
      <c r="E16808" s="2"/>
      <c r="H16808" s="40"/>
      <c r="I16808" s="10"/>
      <c r="J16808" s="9"/>
      <c r="K16808" s="53"/>
      <c r="L16808" s="54"/>
    </row>
    <row r="16809" spans="3:12">
      <c r="C16809" s="3"/>
      <c r="E16809" s="2"/>
      <c r="H16809" s="40"/>
      <c r="I16809" s="10"/>
      <c r="J16809" s="9"/>
      <c r="K16809" s="53"/>
      <c r="L16809" s="54"/>
    </row>
    <row r="16810" spans="3:12">
      <c r="C16810" s="3"/>
      <c r="E16810" s="2"/>
      <c r="H16810" s="40"/>
      <c r="I16810" s="10"/>
      <c r="J16810" s="9"/>
      <c r="K16810" s="53"/>
      <c r="L16810" s="54"/>
    </row>
    <row r="16811" spans="3:12">
      <c r="C16811" s="3"/>
      <c r="E16811" s="2"/>
      <c r="H16811" s="40"/>
      <c r="I16811" s="10"/>
      <c r="J16811" s="9"/>
      <c r="K16811" s="53"/>
      <c r="L16811" s="54"/>
    </row>
    <row r="16812" spans="3:12">
      <c r="C16812" s="3"/>
      <c r="E16812" s="2"/>
      <c r="H16812" s="40"/>
      <c r="I16812" s="10"/>
      <c r="J16812" s="9"/>
      <c r="K16812" s="53"/>
      <c r="L16812" s="54"/>
    </row>
    <row r="16813" spans="3:12">
      <c r="C16813" s="3"/>
      <c r="E16813" s="2"/>
      <c r="H16813" s="40"/>
      <c r="I16813" s="10"/>
      <c r="J16813" s="9"/>
      <c r="K16813" s="53"/>
      <c r="L16813" s="54"/>
    </row>
    <row r="16814" spans="3:12">
      <c r="C16814" s="3"/>
      <c r="E16814" s="2"/>
      <c r="H16814" s="40"/>
      <c r="I16814" s="10"/>
      <c r="J16814" s="9"/>
      <c r="K16814" s="53"/>
      <c r="L16814" s="54"/>
    </row>
    <row r="16815" spans="3:12">
      <c r="C16815" s="3"/>
      <c r="E16815" s="2"/>
      <c r="H16815" s="40"/>
      <c r="I16815" s="10"/>
      <c r="J16815" s="9"/>
      <c r="K16815" s="53"/>
      <c r="L16815" s="54"/>
    </row>
    <row r="16816" spans="3:12">
      <c r="C16816" s="3"/>
      <c r="E16816" s="2"/>
      <c r="H16816" s="40"/>
      <c r="I16816" s="10"/>
      <c r="J16816" s="9"/>
      <c r="K16816" s="53"/>
      <c r="L16816" s="54"/>
    </row>
    <row r="16817" spans="3:12">
      <c r="C16817" s="3"/>
      <c r="E16817" s="2"/>
      <c r="H16817" s="40"/>
      <c r="I16817" s="10"/>
      <c r="J16817" s="9"/>
      <c r="K16817" s="53"/>
      <c r="L16817" s="54"/>
    </row>
    <row r="16818" spans="3:12">
      <c r="C16818" s="3"/>
      <c r="E16818" s="2"/>
      <c r="H16818" s="40"/>
      <c r="I16818" s="10"/>
      <c r="J16818" s="9"/>
      <c r="K16818" s="53"/>
      <c r="L16818" s="54"/>
    </row>
    <row r="16819" spans="3:12">
      <c r="C16819" s="3"/>
      <c r="E16819" s="2"/>
      <c r="H16819" s="40"/>
      <c r="I16819" s="10"/>
      <c r="J16819" s="9"/>
      <c r="K16819" s="53"/>
      <c r="L16819" s="54"/>
    </row>
    <row r="16820" spans="3:12">
      <c r="C16820" s="3"/>
      <c r="E16820" s="2"/>
      <c r="H16820" s="40"/>
      <c r="I16820" s="10"/>
      <c r="J16820" s="9"/>
      <c r="K16820" s="53"/>
      <c r="L16820" s="54"/>
    </row>
    <row r="16821" spans="3:12">
      <c r="C16821" s="3"/>
      <c r="E16821" s="2"/>
      <c r="H16821" s="40"/>
      <c r="I16821" s="10"/>
      <c r="J16821" s="9"/>
      <c r="K16821" s="53"/>
      <c r="L16821" s="54"/>
    </row>
    <row r="16822" spans="3:12">
      <c r="C16822" s="3"/>
      <c r="E16822" s="2"/>
      <c r="H16822" s="40"/>
      <c r="I16822" s="10"/>
      <c r="J16822" s="9"/>
      <c r="K16822" s="53"/>
      <c r="L16822" s="54"/>
    </row>
    <row r="16823" spans="3:12">
      <c r="C16823" s="3"/>
      <c r="E16823" s="2"/>
      <c r="H16823" s="40"/>
      <c r="I16823" s="10"/>
      <c r="J16823" s="9"/>
      <c r="K16823" s="53"/>
      <c r="L16823" s="54"/>
    </row>
    <row r="16824" spans="3:12">
      <c r="C16824" s="3"/>
      <c r="E16824" s="2"/>
      <c r="H16824" s="40"/>
      <c r="I16824" s="10"/>
      <c r="J16824" s="9"/>
      <c r="K16824" s="53"/>
      <c r="L16824" s="54"/>
    </row>
    <row r="16825" spans="3:12">
      <c r="C16825" s="3"/>
      <c r="E16825" s="2"/>
      <c r="H16825" s="40"/>
      <c r="I16825" s="10"/>
      <c r="J16825" s="9"/>
      <c r="K16825" s="53"/>
      <c r="L16825" s="54"/>
    </row>
    <row r="16826" spans="3:12">
      <c r="C16826" s="3"/>
      <c r="E16826" s="2"/>
      <c r="H16826" s="40"/>
      <c r="I16826" s="10"/>
      <c r="J16826" s="9"/>
      <c r="K16826" s="53"/>
      <c r="L16826" s="54"/>
    </row>
    <row r="16827" spans="3:12">
      <c r="C16827" s="3"/>
      <c r="E16827" s="2"/>
      <c r="H16827" s="40"/>
      <c r="I16827" s="10"/>
      <c r="J16827" s="9"/>
      <c r="K16827" s="53"/>
      <c r="L16827" s="54"/>
    </row>
    <row r="16828" spans="3:12">
      <c r="C16828" s="3"/>
      <c r="E16828" s="2"/>
      <c r="H16828" s="40"/>
      <c r="I16828" s="10"/>
      <c r="J16828" s="9"/>
      <c r="K16828" s="53"/>
      <c r="L16828" s="54"/>
    </row>
    <row r="16829" spans="3:12">
      <c r="C16829" s="3"/>
      <c r="E16829" s="2"/>
      <c r="H16829" s="40"/>
      <c r="I16829" s="10"/>
      <c r="J16829" s="9"/>
      <c r="K16829" s="53"/>
      <c r="L16829" s="54"/>
    </row>
    <row r="16830" spans="3:12">
      <c r="C16830" s="3"/>
      <c r="E16830" s="2"/>
      <c r="H16830" s="40"/>
      <c r="I16830" s="10"/>
      <c r="J16830" s="9"/>
      <c r="K16830" s="53"/>
      <c r="L16830" s="54"/>
    </row>
    <row r="16831" spans="3:12">
      <c r="C16831" s="3"/>
      <c r="E16831" s="2"/>
      <c r="H16831" s="40"/>
      <c r="I16831" s="10"/>
      <c r="J16831" s="9"/>
      <c r="K16831" s="53"/>
      <c r="L16831" s="54"/>
    </row>
    <row r="16832" spans="3:12">
      <c r="C16832" s="3"/>
      <c r="E16832" s="2"/>
      <c r="H16832" s="40"/>
      <c r="I16832" s="10"/>
      <c r="J16832" s="9"/>
      <c r="K16832" s="53"/>
      <c r="L16832" s="54"/>
    </row>
    <row r="16833" spans="3:12">
      <c r="C16833" s="3"/>
      <c r="E16833" s="2"/>
      <c r="H16833" s="40"/>
      <c r="I16833" s="10"/>
      <c r="J16833" s="9"/>
      <c r="K16833" s="53"/>
      <c r="L16833" s="54"/>
    </row>
    <row r="16834" spans="3:12">
      <c r="C16834" s="3"/>
      <c r="E16834" s="2"/>
      <c r="H16834" s="40"/>
      <c r="I16834" s="10"/>
      <c r="J16834" s="9"/>
      <c r="K16834" s="53"/>
      <c r="L16834" s="54"/>
    </row>
    <row r="16835" spans="3:12">
      <c r="C16835" s="3"/>
      <c r="E16835" s="2"/>
      <c r="H16835" s="40"/>
      <c r="I16835" s="10"/>
      <c r="J16835" s="9"/>
      <c r="K16835" s="53"/>
      <c r="L16835" s="54"/>
    </row>
    <row r="16836" spans="3:12">
      <c r="C16836" s="3"/>
      <c r="E16836" s="2"/>
      <c r="H16836" s="40"/>
      <c r="I16836" s="10"/>
      <c r="J16836" s="9"/>
      <c r="K16836" s="53"/>
      <c r="L16836" s="54"/>
    </row>
    <row r="16837" spans="3:12">
      <c r="C16837" s="3"/>
      <c r="E16837" s="2"/>
      <c r="H16837" s="40"/>
      <c r="I16837" s="10"/>
      <c r="J16837" s="9"/>
      <c r="K16837" s="53"/>
      <c r="L16837" s="54"/>
    </row>
    <row r="16838" spans="3:12">
      <c r="C16838" s="3"/>
      <c r="E16838" s="2"/>
      <c r="H16838" s="40"/>
      <c r="I16838" s="10"/>
      <c r="J16838" s="9"/>
      <c r="K16838" s="53"/>
      <c r="L16838" s="54"/>
    </row>
    <row r="16839" spans="3:12">
      <c r="C16839" s="3"/>
      <c r="E16839" s="2"/>
      <c r="H16839" s="40"/>
      <c r="I16839" s="10"/>
      <c r="J16839" s="9"/>
      <c r="K16839" s="53"/>
      <c r="L16839" s="54"/>
    </row>
    <row r="16840" spans="3:12">
      <c r="C16840" s="3"/>
      <c r="E16840" s="2"/>
      <c r="H16840" s="40"/>
      <c r="I16840" s="10"/>
      <c r="J16840" s="9"/>
      <c r="K16840" s="53"/>
      <c r="L16840" s="54"/>
    </row>
    <row r="16841" spans="3:12">
      <c r="C16841" s="3"/>
      <c r="E16841" s="2"/>
      <c r="H16841" s="40"/>
      <c r="I16841" s="10"/>
      <c r="J16841" s="9"/>
      <c r="K16841" s="53"/>
      <c r="L16841" s="54"/>
    </row>
    <row r="16842" spans="3:12">
      <c r="C16842" s="3"/>
      <c r="E16842" s="2"/>
      <c r="H16842" s="40"/>
      <c r="I16842" s="10"/>
      <c r="J16842" s="9"/>
      <c r="K16842" s="53"/>
      <c r="L16842" s="54"/>
    </row>
    <row r="16843" spans="3:12">
      <c r="C16843" s="3"/>
      <c r="E16843" s="2"/>
      <c r="H16843" s="40"/>
      <c r="I16843" s="10"/>
      <c r="J16843" s="9"/>
      <c r="K16843" s="53"/>
      <c r="L16843" s="54"/>
    </row>
    <row r="16844" spans="3:12">
      <c r="C16844" s="3"/>
      <c r="E16844" s="2"/>
      <c r="H16844" s="40"/>
      <c r="I16844" s="10"/>
      <c r="J16844" s="9"/>
      <c r="K16844" s="53"/>
      <c r="L16844" s="54"/>
    </row>
    <row r="16845" spans="3:12">
      <c r="C16845" s="3"/>
      <c r="E16845" s="2"/>
      <c r="H16845" s="40"/>
      <c r="I16845" s="10"/>
      <c r="J16845" s="9"/>
      <c r="K16845" s="53"/>
      <c r="L16845" s="54"/>
    </row>
    <row r="16846" spans="3:12">
      <c r="C16846" s="3"/>
      <c r="E16846" s="2"/>
      <c r="H16846" s="40"/>
      <c r="I16846" s="10"/>
      <c r="J16846" s="9"/>
      <c r="K16846" s="53"/>
      <c r="L16846" s="54"/>
    </row>
    <row r="16847" spans="3:12">
      <c r="C16847" s="3"/>
      <c r="E16847" s="2"/>
      <c r="H16847" s="40"/>
      <c r="I16847" s="10"/>
      <c r="J16847" s="9"/>
      <c r="K16847" s="53"/>
      <c r="L16847" s="54"/>
    </row>
    <row r="16848" spans="3:12">
      <c r="C16848" s="3"/>
      <c r="E16848" s="2"/>
      <c r="H16848" s="40"/>
      <c r="I16848" s="10"/>
      <c r="J16848" s="9"/>
      <c r="K16848" s="53"/>
      <c r="L16848" s="54"/>
    </row>
    <row r="16849" spans="3:12">
      <c r="C16849" s="3"/>
      <c r="E16849" s="2"/>
      <c r="H16849" s="40"/>
      <c r="I16849" s="10"/>
      <c r="J16849" s="9"/>
      <c r="K16849" s="53"/>
      <c r="L16849" s="54"/>
    </row>
    <row r="16850" spans="3:12">
      <c r="C16850" s="3"/>
      <c r="E16850" s="2"/>
      <c r="H16850" s="40"/>
      <c r="I16850" s="10"/>
      <c r="J16850" s="9"/>
      <c r="K16850" s="53"/>
      <c r="L16850" s="54"/>
    </row>
    <row r="16851" spans="3:12">
      <c r="C16851" s="3"/>
      <c r="E16851" s="2"/>
      <c r="H16851" s="40"/>
      <c r="I16851" s="10"/>
      <c r="J16851" s="9"/>
      <c r="K16851" s="53"/>
      <c r="L16851" s="54"/>
    </row>
    <row r="16852" spans="3:12">
      <c r="C16852" s="3"/>
      <c r="E16852" s="2"/>
      <c r="H16852" s="40"/>
      <c r="I16852" s="10"/>
      <c r="J16852" s="9"/>
      <c r="K16852" s="53"/>
      <c r="L16852" s="54"/>
    </row>
    <row r="16853" spans="3:12">
      <c r="C16853" s="3"/>
      <c r="E16853" s="2"/>
      <c r="H16853" s="40"/>
      <c r="I16853" s="10"/>
      <c r="J16853" s="9"/>
      <c r="K16853" s="53"/>
      <c r="L16853" s="54"/>
    </row>
    <row r="16854" spans="3:12">
      <c r="C16854" s="3"/>
      <c r="E16854" s="2"/>
      <c r="H16854" s="40"/>
      <c r="I16854" s="10"/>
      <c r="J16854" s="9"/>
      <c r="K16854" s="53"/>
      <c r="L16854" s="54"/>
    </row>
    <row r="16855" spans="3:12">
      <c r="C16855" s="3"/>
      <c r="E16855" s="2"/>
      <c r="H16855" s="40"/>
      <c r="I16855" s="10"/>
      <c r="J16855" s="9"/>
      <c r="K16855" s="53"/>
      <c r="L16855" s="54"/>
    </row>
    <row r="16856" spans="3:12">
      <c r="C16856" s="3"/>
      <c r="E16856" s="2"/>
      <c r="H16856" s="40"/>
      <c r="I16856" s="10"/>
      <c r="J16856" s="9"/>
      <c r="K16856" s="53"/>
      <c r="L16856" s="54"/>
    </row>
    <row r="16857" spans="3:12">
      <c r="C16857" s="3"/>
      <c r="E16857" s="2"/>
      <c r="H16857" s="40"/>
      <c r="I16857" s="10"/>
      <c r="J16857" s="9"/>
      <c r="K16857" s="53"/>
      <c r="L16857" s="54"/>
    </row>
    <row r="16858" spans="3:12">
      <c r="C16858" s="3"/>
      <c r="E16858" s="2"/>
      <c r="H16858" s="40"/>
      <c r="I16858" s="10"/>
      <c r="J16858" s="9"/>
      <c r="K16858" s="53"/>
      <c r="L16858" s="54"/>
    </row>
    <row r="16859" spans="3:12">
      <c r="C16859" s="3"/>
      <c r="E16859" s="2"/>
      <c r="H16859" s="40"/>
      <c r="I16859" s="10"/>
      <c r="J16859" s="9"/>
      <c r="K16859" s="53"/>
      <c r="L16859" s="54"/>
    </row>
    <row r="16860" spans="3:12">
      <c r="C16860" s="3"/>
      <c r="E16860" s="2"/>
      <c r="H16860" s="40"/>
      <c r="I16860" s="10"/>
      <c r="J16860" s="9"/>
      <c r="K16860" s="53"/>
      <c r="L16860" s="54"/>
    </row>
    <row r="16861" spans="3:12">
      <c r="C16861" s="3"/>
      <c r="E16861" s="2"/>
      <c r="H16861" s="40"/>
      <c r="I16861" s="10"/>
      <c r="J16861" s="9"/>
      <c r="K16861" s="53"/>
      <c r="L16861" s="54"/>
    </row>
    <row r="16862" spans="3:12">
      <c r="C16862" s="3"/>
      <c r="E16862" s="2"/>
      <c r="H16862" s="40"/>
      <c r="I16862" s="10"/>
      <c r="J16862" s="9"/>
      <c r="K16862" s="53"/>
      <c r="L16862" s="54"/>
    </row>
    <row r="16863" spans="3:12">
      <c r="C16863" s="3"/>
      <c r="E16863" s="2"/>
      <c r="H16863" s="40"/>
      <c r="I16863" s="10"/>
      <c r="J16863" s="9"/>
      <c r="K16863" s="53"/>
      <c r="L16863" s="54"/>
    </row>
    <row r="16864" spans="3:12">
      <c r="C16864" s="3"/>
      <c r="E16864" s="2"/>
      <c r="H16864" s="40"/>
      <c r="I16864" s="10"/>
      <c r="J16864" s="9"/>
      <c r="K16864" s="53"/>
      <c r="L16864" s="54"/>
    </row>
    <row r="16865" spans="3:12">
      <c r="C16865" s="3"/>
      <c r="E16865" s="2"/>
      <c r="H16865" s="40"/>
      <c r="I16865" s="10"/>
      <c r="J16865" s="9"/>
      <c r="K16865" s="53"/>
      <c r="L16865" s="54"/>
    </row>
    <row r="16866" spans="3:12">
      <c r="C16866" s="3"/>
      <c r="E16866" s="2"/>
      <c r="H16866" s="40"/>
      <c r="I16866" s="10"/>
      <c r="J16866" s="9"/>
      <c r="K16866" s="53"/>
      <c r="L16866" s="54"/>
    </row>
    <row r="16867" spans="3:12">
      <c r="C16867" s="3"/>
      <c r="E16867" s="2"/>
      <c r="H16867" s="40"/>
      <c r="I16867" s="10"/>
      <c r="J16867" s="9"/>
      <c r="K16867" s="53"/>
      <c r="L16867" s="54"/>
    </row>
    <row r="16868" spans="3:12">
      <c r="C16868" s="3"/>
      <c r="E16868" s="2"/>
      <c r="H16868" s="40"/>
      <c r="I16868" s="10"/>
      <c r="J16868" s="9"/>
      <c r="K16868" s="53"/>
      <c r="L16868" s="54"/>
    </row>
    <row r="16869" spans="3:12">
      <c r="C16869" s="3"/>
      <c r="E16869" s="2"/>
      <c r="H16869" s="40"/>
      <c r="I16869" s="10"/>
      <c r="J16869" s="9"/>
      <c r="K16869" s="53"/>
      <c r="L16869" s="54"/>
    </row>
    <row r="16870" spans="3:12">
      <c r="C16870" s="3"/>
      <c r="E16870" s="2"/>
      <c r="H16870" s="40"/>
      <c r="I16870" s="10"/>
      <c r="J16870" s="9"/>
      <c r="K16870" s="53"/>
      <c r="L16870" s="54"/>
    </row>
    <row r="16871" spans="3:12">
      <c r="C16871" s="3"/>
      <c r="E16871" s="2"/>
      <c r="H16871" s="40"/>
      <c r="I16871" s="10"/>
      <c r="J16871" s="9"/>
      <c r="K16871" s="53"/>
      <c r="L16871" s="54"/>
    </row>
    <row r="16872" spans="3:12">
      <c r="C16872" s="3"/>
      <c r="E16872" s="2"/>
      <c r="H16872" s="40"/>
      <c r="I16872" s="10"/>
      <c r="J16872" s="9"/>
      <c r="K16872" s="53"/>
      <c r="L16872" s="54"/>
    </row>
    <row r="16873" spans="3:12">
      <c r="C16873" s="3"/>
      <c r="E16873" s="2"/>
      <c r="H16873" s="40"/>
      <c r="I16873" s="10"/>
      <c r="J16873" s="9"/>
      <c r="K16873" s="53"/>
      <c r="L16873" s="54"/>
    </row>
    <row r="16874" spans="3:12">
      <c r="C16874" s="3"/>
      <c r="E16874" s="2"/>
      <c r="H16874" s="40"/>
      <c r="I16874" s="10"/>
      <c r="J16874" s="9"/>
      <c r="K16874" s="53"/>
      <c r="L16874" s="54"/>
    </row>
    <row r="16875" spans="3:12">
      <c r="C16875" s="3"/>
      <c r="E16875" s="2"/>
      <c r="H16875" s="40"/>
      <c r="I16875" s="10"/>
      <c r="J16875" s="9"/>
      <c r="K16875" s="53"/>
      <c r="L16875" s="54"/>
    </row>
    <row r="16876" spans="3:12">
      <c r="C16876" s="3"/>
      <c r="E16876" s="2"/>
      <c r="H16876" s="40"/>
      <c r="I16876" s="10"/>
      <c r="J16876" s="9"/>
      <c r="K16876" s="53"/>
      <c r="L16876" s="54"/>
    </row>
    <row r="16877" spans="3:12">
      <c r="C16877" s="3"/>
      <c r="E16877" s="2"/>
      <c r="H16877" s="40"/>
      <c r="I16877" s="10"/>
      <c r="J16877" s="9"/>
      <c r="K16877" s="53"/>
      <c r="L16877" s="54"/>
    </row>
    <row r="16878" spans="3:12">
      <c r="C16878" s="3"/>
      <c r="E16878" s="2"/>
      <c r="H16878" s="40"/>
      <c r="I16878" s="10"/>
      <c r="J16878" s="9"/>
      <c r="K16878" s="53"/>
      <c r="L16878" s="54"/>
    </row>
    <row r="16879" spans="3:12">
      <c r="C16879" s="3"/>
      <c r="E16879" s="2"/>
      <c r="H16879" s="40"/>
      <c r="I16879" s="10"/>
      <c r="J16879" s="9"/>
      <c r="K16879" s="53"/>
      <c r="L16879" s="54"/>
    </row>
    <row r="16880" spans="3:12">
      <c r="C16880" s="3"/>
      <c r="E16880" s="2"/>
      <c r="H16880" s="40"/>
      <c r="I16880" s="10"/>
      <c r="J16880" s="9"/>
      <c r="K16880" s="53"/>
      <c r="L16880" s="54"/>
    </row>
    <row r="16881" spans="3:12">
      <c r="C16881" s="3"/>
      <c r="E16881" s="2"/>
      <c r="H16881" s="40"/>
      <c r="I16881" s="10"/>
      <c r="J16881" s="9"/>
      <c r="K16881" s="53"/>
      <c r="L16881" s="54"/>
    </row>
    <row r="16882" spans="3:12">
      <c r="C16882" s="3"/>
      <c r="E16882" s="2"/>
      <c r="H16882" s="40"/>
      <c r="I16882" s="10"/>
      <c r="J16882" s="9"/>
      <c r="K16882" s="53"/>
      <c r="L16882" s="54"/>
    </row>
    <row r="16883" spans="3:12">
      <c r="C16883" s="3"/>
      <c r="E16883" s="2"/>
      <c r="H16883" s="40"/>
      <c r="I16883" s="10"/>
      <c r="J16883" s="9"/>
      <c r="K16883" s="53"/>
      <c r="L16883" s="54"/>
    </row>
    <row r="16884" spans="3:12">
      <c r="C16884" s="3"/>
      <c r="E16884" s="2"/>
      <c r="H16884" s="40"/>
      <c r="I16884" s="10"/>
      <c r="J16884" s="9"/>
      <c r="K16884" s="53"/>
      <c r="L16884" s="54"/>
    </row>
    <row r="16885" spans="3:12">
      <c r="C16885" s="3"/>
      <c r="E16885" s="2"/>
      <c r="H16885" s="40"/>
      <c r="I16885" s="10"/>
      <c r="J16885" s="9"/>
      <c r="K16885" s="53"/>
      <c r="L16885" s="54"/>
    </row>
    <row r="16886" spans="3:12">
      <c r="C16886" s="3"/>
      <c r="E16886" s="2"/>
      <c r="H16886" s="40"/>
      <c r="I16886" s="10"/>
      <c r="J16886" s="9"/>
      <c r="K16886" s="53"/>
      <c r="L16886" s="54"/>
    </row>
    <row r="16887" spans="3:12">
      <c r="C16887" s="3"/>
      <c r="E16887" s="2"/>
      <c r="H16887" s="40"/>
      <c r="I16887" s="10"/>
      <c r="J16887" s="9"/>
      <c r="K16887" s="53"/>
      <c r="L16887" s="54"/>
    </row>
    <row r="16888" spans="3:12">
      <c r="C16888" s="3"/>
      <c r="E16888" s="2"/>
      <c r="H16888" s="40"/>
      <c r="I16888" s="10"/>
      <c r="J16888" s="9"/>
      <c r="K16888" s="53"/>
      <c r="L16888" s="54"/>
    </row>
    <row r="16889" spans="3:12">
      <c r="C16889" s="3"/>
      <c r="E16889" s="2"/>
      <c r="H16889" s="40"/>
      <c r="I16889" s="10"/>
      <c r="J16889" s="9"/>
      <c r="K16889" s="53"/>
      <c r="L16889" s="54"/>
    </row>
    <row r="16890" spans="3:12">
      <c r="C16890" s="3"/>
      <c r="E16890" s="2"/>
      <c r="H16890" s="40"/>
      <c r="I16890" s="10"/>
      <c r="J16890" s="9"/>
      <c r="K16890" s="53"/>
      <c r="L16890" s="54"/>
    </row>
    <row r="16891" spans="3:12">
      <c r="C16891" s="3"/>
      <c r="E16891" s="2"/>
      <c r="H16891" s="40"/>
      <c r="I16891" s="10"/>
      <c r="J16891" s="9"/>
      <c r="K16891" s="53"/>
      <c r="L16891" s="54"/>
    </row>
    <row r="16892" spans="3:12">
      <c r="C16892" s="3"/>
      <c r="E16892" s="2"/>
      <c r="H16892" s="40"/>
      <c r="I16892" s="10"/>
      <c r="J16892" s="9"/>
      <c r="K16892" s="53"/>
      <c r="L16892" s="54"/>
    </row>
    <row r="16893" spans="3:12">
      <c r="C16893" s="3"/>
      <c r="E16893" s="2"/>
      <c r="H16893" s="40"/>
      <c r="I16893" s="10"/>
      <c r="J16893" s="9"/>
      <c r="K16893" s="53"/>
      <c r="L16893" s="54"/>
    </row>
    <row r="16894" spans="3:12">
      <c r="C16894" s="3"/>
      <c r="E16894" s="2"/>
      <c r="H16894" s="40"/>
      <c r="I16894" s="10"/>
      <c r="J16894" s="9"/>
      <c r="K16894" s="53"/>
      <c r="L16894" s="54"/>
    </row>
    <row r="16895" spans="3:12">
      <c r="C16895" s="3"/>
      <c r="E16895" s="2"/>
      <c r="H16895" s="40"/>
      <c r="I16895" s="10"/>
      <c r="J16895" s="9"/>
      <c r="K16895" s="53"/>
      <c r="L16895" s="54"/>
    </row>
    <row r="16896" spans="3:12">
      <c r="C16896" s="3"/>
      <c r="E16896" s="2"/>
      <c r="H16896" s="40"/>
      <c r="I16896" s="10"/>
      <c r="J16896" s="9"/>
      <c r="K16896" s="53"/>
      <c r="L16896" s="54"/>
    </row>
    <row r="16897" spans="3:12">
      <c r="C16897" s="3"/>
      <c r="E16897" s="2"/>
      <c r="H16897" s="40"/>
      <c r="I16897" s="10"/>
      <c r="J16897" s="9"/>
      <c r="K16897" s="53"/>
      <c r="L16897" s="54"/>
    </row>
    <row r="16898" spans="3:12">
      <c r="C16898" s="3"/>
      <c r="E16898" s="2"/>
      <c r="H16898" s="40"/>
      <c r="I16898" s="10"/>
      <c r="J16898" s="9"/>
      <c r="K16898" s="53"/>
      <c r="L16898" s="54"/>
    </row>
    <row r="16899" spans="3:12">
      <c r="C16899" s="3"/>
      <c r="E16899" s="2"/>
      <c r="H16899" s="40"/>
      <c r="I16899" s="10"/>
      <c r="J16899" s="9"/>
      <c r="K16899" s="53"/>
      <c r="L16899" s="54"/>
    </row>
    <row r="16900" spans="3:12">
      <c r="C16900" s="3"/>
      <c r="E16900" s="2"/>
      <c r="H16900" s="40"/>
      <c r="I16900" s="10"/>
      <c r="J16900" s="9"/>
      <c r="K16900" s="53"/>
      <c r="L16900" s="54"/>
    </row>
    <row r="16901" spans="3:12">
      <c r="C16901" s="3"/>
      <c r="E16901" s="2"/>
      <c r="H16901" s="40"/>
      <c r="I16901" s="10"/>
      <c r="J16901" s="9"/>
      <c r="K16901" s="53"/>
      <c r="L16901" s="54"/>
    </row>
    <row r="16902" spans="3:12">
      <c r="C16902" s="3"/>
      <c r="E16902" s="2"/>
      <c r="H16902" s="40"/>
      <c r="I16902" s="10"/>
      <c r="J16902" s="9"/>
      <c r="K16902" s="53"/>
      <c r="L16902" s="54"/>
    </row>
    <row r="16903" spans="3:12">
      <c r="C16903" s="3"/>
      <c r="E16903" s="2"/>
      <c r="H16903" s="40"/>
      <c r="I16903" s="10"/>
      <c r="J16903" s="9"/>
      <c r="K16903" s="53"/>
      <c r="L16903" s="54"/>
    </row>
    <row r="16904" spans="3:12">
      <c r="C16904" s="3"/>
      <c r="E16904" s="2"/>
      <c r="H16904" s="40"/>
      <c r="I16904" s="10"/>
      <c r="J16904" s="9"/>
      <c r="K16904" s="53"/>
      <c r="L16904" s="54"/>
    </row>
    <row r="16905" spans="3:12">
      <c r="C16905" s="3"/>
      <c r="E16905" s="2"/>
      <c r="H16905" s="40"/>
      <c r="I16905" s="10"/>
      <c r="J16905" s="9"/>
      <c r="K16905" s="53"/>
      <c r="L16905" s="54"/>
    </row>
    <row r="16906" spans="3:12">
      <c r="C16906" s="3"/>
      <c r="E16906" s="2"/>
      <c r="H16906" s="40"/>
      <c r="I16906" s="10"/>
      <c r="J16906" s="9"/>
      <c r="K16906" s="53"/>
      <c r="L16906" s="54"/>
    </row>
    <row r="16907" spans="3:12">
      <c r="C16907" s="3"/>
      <c r="E16907" s="2"/>
      <c r="H16907" s="40"/>
      <c r="I16907" s="10"/>
      <c r="J16907" s="9"/>
      <c r="K16907" s="53"/>
      <c r="L16907" s="54"/>
    </row>
    <row r="16908" spans="3:12">
      <c r="C16908" s="3"/>
      <c r="E16908" s="2"/>
      <c r="H16908" s="40"/>
      <c r="I16908" s="10"/>
      <c r="J16908" s="9"/>
      <c r="K16908" s="53"/>
      <c r="L16908" s="54"/>
    </row>
    <row r="16909" spans="3:12">
      <c r="C16909" s="3"/>
      <c r="E16909" s="2"/>
      <c r="H16909" s="40"/>
      <c r="I16909" s="10"/>
      <c r="J16909" s="9"/>
      <c r="K16909" s="53"/>
      <c r="L16909" s="54"/>
    </row>
    <row r="16910" spans="3:12">
      <c r="C16910" s="3"/>
      <c r="E16910" s="2"/>
      <c r="H16910" s="40"/>
      <c r="I16910" s="10"/>
      <c r="J16910" s="9"/>
      <c r="K16910" s="53"/>
      <c r="L16910" s="54"/>
    </row>
    <row r="16911" spans="3:12">
      <c r="C16911" s="3"/>
      <c r="E16911" s="2"/>
      <c r="H16911" s="40"/>
      <c r="I16911" s="10"/>
      <c r="J16911" s="9"/>
      <c r="K16911" s="53"/>
      <c r="L16911" s="54"/>
    </row>
    <row r="16912" spans="3:12">
      <c r="C16912" s="3"/>
      <c r="E16912" s="2"/>
      <c r="H16912" s="40"/>
      <c r="I16912" s="10"/>
      <c r="J16912" s="9"/>
      <c r="K16912" s="53"/>
      <c r="L16912" s="54"/>
    </row>
    <row r="16913" spans="3:12">
      <c r="C16913" s="3"/>
      <c r="E16913" s="2"/>
      <c r="H16913" s="40"/>
      <c r="I16913" s="10"/>
      <c r="J16913" s="9"/>
      <c r="K16913" s="53"/>
      <c r="L16913" s="54"/>
    </row>
    <row r="16914" spans="3:12">
      <c r="C16914" s="3"/>
      <c r="E16914" s="2"/>
      <c r="H16914" s="40"/>
      <c r="I16914" s="10"/>
      <c r="J16914" s="9"/>
      <c r="K16914" s="53"/>
      <c r="L16914" s="54"/>
    </row>
    <row r="16915" spans="3:12">
      <c r="C16915" s="3"/>
      <c r="E16915" s="2"/>
      <c r="H16915" s="40"/>
      <c r="I16915" s="10"/>
      <c r="J16915" s="9"/>
      <c r="K16915" s="53"/>
      <c r="L16915" s="54"/>
    </row>
    <row r="16916" spans="3:12">
      <c r="C16916" s="3"/>
      <c r="E16916" s="2"/>
      <c r="H16916" s="40"/>
      <c r="I16916" s="10"/>
      <c r="J16916" s="9"/>
      <c r="K16916" s="53"/>
      <c r="L16916" s="54"/>
    </row>
    <row r="16917" spans="3:12">
      <c r="C16917" s="3"/>
      <c r="E16917" s="2"/>
      <c r="H16917" s="40"/>
      <c r="I16917" s="10"/>
      <c r="J16917" s="9"/>
      <c r="K16917" s="53"/>
      <c r="L16917" s="54"/>
    </row>
    <row r="16918" spans="3:12">
      <c r="C16918" s="3"/>
      <c r="E16918" s="2"/>
      <c r="H16918" s="40"/>
      <c r="I16918" s="10"/>
      <c r="J16918" s="9"/>
      <c r="K16918" s="53"/>
      <c r="L16918" s="54"/>
    </row>
    <row r="16919" spans="3:12">
      <c r="C16919" s="3"/>
      <c r="E16919" s="2"/>
      <c r="H16919" s="40"/>
      <c r="I16919" s="10"/>
      <c r="J16919" s="9"/>
      <c r="K16919" s="53"/>
      <c r="L16919" s="54"/>
    </row>
    <row r="16920" spans="3:12">
      <c r="C16920" s="3"/>
      <c r="E16920" s="2"/>
      <c r="H16920" s="40"/>
      <c r="I16920" s="10"/>
      <c r="J16920" s="9"/>
      <c r="K16920" s="53"/>
      <c r="L16920" s="54"/>
    </row>
    <row r="16921" spans="3:12">
      <c r="C16921" s="3"/>
      <c r="E16921" s="2"/>
      <c r="H16921" s="40"/>
      <c r="I16921" s="10"/>
      <c r="J16921" s="9"/>
      <c r="K16921" s="53"/>
      <c r="L16921" s="54"/>
    </row>
    <row r="16922" spans="3:12">
      <c r="C16922" s="3"/>
      <c r="E16922" s="2"/>
      <c r="H16922" s="40"/>
      <c r="I16922" s="10"/>
      <c r="J16922" s="9"/>
      <c r="K16922" s="53"/>
      <c r="L16922" s="54"/>
    </row>
    <row r="16923" spans="3:12">
      <c r="C16923" s="3"/>
      <c r="E16923" s="2"/>
      <c r="H16923" s="40"/>
      <c r="I16923" s="10"/>
      <c r="J16923" s="9"/>
      <c r="K16923" s="53"/>
      <c r="L16923" s="54"/>
    </row>
    <row r="16924" spans="3:12">
      <c r="C16924" s="3"/>
      <c r="E16924" s="2"/>
      <c r="H16924" s="40"/>
      <c r="I16924" s="10"/>
      <c r="J16924" s="9"/>
      <c r="K16924" s="53"/>
      <c r="L16924" s="54"/>
    </row>
    <row r="16925" spans="3:12">
      <c r="C16925" s="3"/>
      <c r="E16925" s="2"/>
      <c r="H16925" s="40"/>
      <c r="I16925" s="10"/>
      <c r="J16925" s="9"/>
      <c r="K16925" s="53"/>
      <c r="L16925" s="54"/>
    </row>
    <row r="16926" spans="3:12">
      <c r="C16926" s="3"/>
      <c r="E16926" s="2"/>
      <c r="H16926" s="40"/>
      <c r="I16926" s="10"/>
      <c r="J16926" s="9"/>
      <c r="K16926" s="53"/>
      <c r="L16926" s="54"/>
    </row>
    <row r="16927" spans="3:12">
      <c r="C16927" s="3"/>
      <c r="E16927" s="2"/>
      <c r="H16927" s="40"/>
      <c r="I16927" s="10"/>
      <c r="J16927" s="9"/>
      <c r="K16927" s="53"/>
      <c r="L16927" s="54"/>
    </row>
    <row r="16928" spans="3:12">
      <c r="C16928" s="3"/>
      <c r="E16928" s="2"/>
      <c r="H16928" s="40"/>
      <c r="I16928" s="10"/>
      <c r="J16928" s="9"/>
      <c r="K16928" s="53"/>
      <c r="L16928" s="54"/>
    </row>
    <row r="16929" spans="3:12">
      <c r="C16929" s="3"/>
      <c r="E16929" s="2"/>
      <c r="H16929" s="40"/>
      <c r="I16929" s="10"/>
      <c r="J16929" s="9"/>
      <c r="K16929" s="53"/>
      <c r="L16929" s="54"/>
    </row>
    <row r="16930" spans="3:12">
      <c r="C16930" s="3"/>
      <c r="E16930" s="2"/>
      <c r="H16930" s="40"/>
      <c r="I16930" s="10"/>
      <c r="J16930" s="9"/>
      <c r="K16930" s="53"/>
      <c r="L16930" s="54"/>
    </row>
    <row r="16931" spans="3:12">
      <c r="C16931" s="3"/>
      <c r="E16931" s="2"/>
      <c r="H16931" s="40"/>
      <c r="I16931" s="10"/>
      <c r="J16931" s="9"/>
      <c r="K16931" s="53"/>
      <c r="L16931" s="54"/>
    </row>
    <row r="16932" spans="3:12">
      <c r="C16932" s="3"/>
      <c r="E16932" s="2"/>
      <c r="H16932" s="40"/>
      <c r="I16932" s="10"/>
      <c r="J16932" s="9"/>
      <c r="K16932" s="53"/>
      <c r="L16932" s="54"/>
    </row>
    <row r="16933" spans="3:12">
      <c r="C16933" s="3"/>
      <c r="E16933" s="2"/>
      <c r="H16933" s="40"/>
      <c r="I16933" s="10"/>
      <c r="J16933" s="9"/>
      <c r="K16933" s="53"/>
      <c r="L16933" s="54"/>
    </row>
    <row r="16934" spans="3:12">
      <c r="C16934" s="3"/>
      <c r="E16934" s="2"/>
      <c r="H16934" s="40"/>
      <c r="I16934" s="10"/>
      <c r="J16934" s="9"/>
      <c r="K16934" s="53"/>
      <c r="L16934" s="54"/>
    </row>
    <row r="16935" spans="3:12">
      <c r="C16935" s="3"/>
      <c r="E16935" s="2"/>
      <c r="H16935" s="40"/>
      <c r="I16935" s="10"/>
      <c r="J16935" s="9"/>
      <c r="K16935" s="53"/>
      <c r="L16935" s="54"/>
    </row>
    <row r="16936" spans="3:12">
      <c r="C16936" s="3"/>
      <c r="E16936" s="2"/>
      <c r="H16936" s="40"/>
      <c r="I16936" s="10"/>
      <c r="J16936" s="9"/>
      <c r="K16936" s="53"/>
      <c r="L16936" s="54"/>
    </row>
    <row r="16937" spans="3:12">
      <c r="C16937" s="3"/>
      <c r="E16937" s="2"/>
      <c r="H16937" s="40"/>
      <c r="I16937" s="10"/>
      <c r="J16937" s="9"/>
      <c r="K16937" s="53"/>
      <c r="L16937" s="54"/>
    </row>
    <row r="16938" spans="3:12">
      <c r="C16938" s="3"/>
      <c r="E16938" s="2"/>
      <c r="H16938" s="40"/>
      <c r="I16938" s="10"/>
      <c r="J16938" s="9"/>
      <c r="K16938" s="53"/>
      <c r="L16938" s="54"/>
    </row>
    <row r="16939" spans="3:12">
      <c r="C16939" s="3"/>
      <c r="E16939" s="2"/>
      <c r="H16939" s="40"/>
      <c r="I16939" s="10"/>
      <c r="J16939" s="9"/>
      <c r="K16939" s="53"/>
      <c r="L16939" s="54"/>
    </row>
    <row r="16940" spans="3:12">
      <c r="C16940" s="3"/>
      <c r="E16940" s="2"/>
      <c r="H16940" s="40"/>
      <c r="I16940" s="10"/>
      <c r="J16940" s="9"/>
      <c r="K16940" s="53"/>
      <c r="L16940" s="54"/>
    </row>
    <row r="16941" spans="3:12">
      <c r="C16941" s="3"/>
      <c r="E16941" s="2"/>
      <c r="H16941" s="40"/>
      <c r="I16941" s="10"/>
      <c r="J16941" s="9"/>
      <c r="K16941" s="53"/>
      <c r="L16941" s="54"/>
    </row>
    <row r="16942" spans="3:12">
      <c r="C16942" s="3"/>
      <c r="E16942" s="2"/>
      <c r="H16942" s="40"/>
      <c r="I16942" s="10"/>
      <c r="J16942" s="9"/>
      <c r="K16942" s="53"/>
      <c r="L16942" s="54"/>
    </row>
    <row r="16943" spans="3:12">
      <c r="C16943" s="3"/>
      <c r="E16943" s="2"/>
      <c r="H16943" s="40"/>
      <c r="I16943" s="10"/>
      <c r="J16943" s="9"/>
      <c r="K16943" s="53"/>
      <c r="L16943" s="54"/>
    </row>
    <row r="16944" spans="3:12">
      <c r="C16944" s="3"/>
      <c r="E16944" s="2"/>
      <c r="H16944" s="40"/>
      <c r="I16944" s="10"/>
      <c r="J16944" s="9"/>
      <c r="K16944" s="53"/>
      <c r="L16944" s="54"/>
    </row>
    <row r="16945" spans="3:12">
      <c r="C16945" s="3"/>
      <c r="E16945" s="2"/>
      <c r="H16945" s="40"/>
      <c r="I16945" s="10"/>
      <c r="J16945" s="9"/>
      <c r="K16945" s="53"/>
      <c r="L16945" s="54"/>
    </row>
    <row r="16946" spans="3:12">
      <c r="C16946" s="3"/>
      <c r="E16946" s="2"/>
      <c r="H16946" s="40"/>
      <c r="I16946" s="10"/>
      <c r="J16946" s="9"/>
      <c r="K16946" s="53"/>
      <c r="L16946" s="54"/>
    </row>
    <row r="16947" spans="3:12">
      <c r="C16947" s="3"/>
      <c r="E16947" s="2"/>
      <c r="H16947" s="40"/>
      <c r="I16947" s="10"/>
      <c r="J16947" s="9"/>
      <c r="K16947" s="53"/>
      <c r="L16947" s="54"/>
    </row>
    <row r="16948" spans="3:12">
      <c r="C16948" s="3"/>
      <c r="E16948" s="2"/>
      <c r="H16948" s="40"/>
      <c r="I16948" s="10"/>
      <c r="J16948" s="9"/>
      <c r="K16948" s="53"/>
      <c r="L16948" s="54"/>
    </row>
    <row r="16949" spans="3:12">
      <c r="C16949" s="3"/>
      <c r="E16949" s="2"/>
      <c r="H16949" s="40"/>
      <c r="I16949" s="10"/>
      <c r="J16949" s="9"/>
      <c r="K16949" s="53"/>
      <c r="L16949" s="54"/>
    </row>
    <row r="16950" spans="3:12">
      <c r="C16950" s="3"/>
      <c r="E16950" s="2"/>
      <c r="H16950" s="40"/>
      <c r="I16950" s="10"/>
      <c r="J16950" s="9"/>
      <c r="K16950" s="53"/>
      <c r="L16950" s="54"/>
    </row>
    <row r="16951" spans="3:12">
      <c r="C16951" s="3"/>
      <c r="E16951" s="2"/>
      <c r="H16951" s="40"/>
      <c r="I16951" s="10"/>
      <c r="J16951" s="9"/>
      <c r="K16951" s="53"/>
      <c r="L16951" s="54"/>
    </row>
    <row r="16952" spans="3:12">
      <c r="C16952" s="3"/>
      <c r="E16952" s="2"/>
      <c r="H16952" s="40"/>
      <c r="I16952" s="10"/>
      <c r="J16952" s="9"/>
      <c r="K16952" s="53"/>
      <c r="L16952" s="54"/>
    </row>
    <row r="16953" spans="3:12">
      <c r="C16953" s="3"/>
      <c r="E16953" s="2"/>
      <c r="H16953" s="40"/>
      <c r="I16953" s="10"/>
      <c r="J16953" s="9"/>
      <c r="K16953" s="53"/>
      <c r="L16953" s="54"/>
    </row>
    <row r="16954" spans="3:12">
      <c r="C16954" s="3"/>
      <c r="E16954" s="2"/>
      <c r="H16954" s="40"/>
      <c r="I16954" s="10"/>
      <c r="J16954" s="9"/>
      <c r="K16954" s="53"/>
      <c r="L16954" s="54"/>
    </row>
    <row r="16955" spans="3:12">
      <c r="C16955" s="3"/>
      <c r="E16955" s="2"/>
      <c r="H16955" s="40"/>
      <c r="I16955" s="10"/>
      <c r="J16955" s="9"/>
      <c r="K16955" s="53"/>
      <c r="L16955" s="54"/>
    </row>
    <row r="16956" spans="3:12">
      <c r="C16956" s="3"/>
      <c r="E16956" s="2"/>
      <c r="H16956" s="40"/>
      <c r="I16956" s="10"/>
      <c r="J16956" s="9"/>
      <c r="K16956" s="53"/>
      <c r="L16956" s="54"/>
    </row>
    <row r="16957" spans="3:12">
      <c r="C16957" s="3"/>
      <c r="E16957" s="2"/>
      <c r="H16957" s="40"/>
      <c r="I16957" s="10"/>
      <c r="J16957" s="9"/>
      <c r="K16957" s="53"/>
      <c r="L16957" s="54"/>
    </row>
    <row r="16958" spans="3:12">
      <c r="C16958" s="3"/>
      <c r="E16958" s="2"/>
      <c r="H16958" s="40"/>
      <c r="I16958" s="10"/>
      <c r="J16958" s="9"/>
      <c r="K16958" s="53"/>
      <c r="L16958" s="54"/>
    </row>
    <row r="16959" spans="3:12">
      <c r="C16959" s="3"/>
      <c r="E16959" s="2"/>
      <c r="H16959" s="40"/>
      <c r="I16959" s="10"/>
      <c r="J16959" s="9"/>
      <c r="K16959" s="53"/>
      <c r="L16959" s="54"/>
    </row>
    <row r="16960" spans="3:12">
      <c r="C16960" s="3"/>
      <c r="E16960" s="2"/>
      <c r="H16960" s="40"/>
      <c r="I16960" s="10"/>
      <c r="J16960" s="9"/>
      <c r="K16960" s="53"/>
      <c r="L16960" s="54"/>
    </row>
    <row r="16961" spans="3:12">
      <c r="C16961" s="3"/>
      <c r="E16961" s="2"/>
      <c r="H16961" s="40"/>
      <c r="I16961" s="10"/>
      <c r="J16961" s="9"/>
      <c r="K16961" s="53"/>
      <c r="L16961" s="54"/>
    </row>
    <row r="16962" spans="3:12">
      <c r="C16962" s="3"/>
      <c r="E16962" s="2"/>
      <c r="H16962" s="40"/>
      <c r="I16962" s="10"/>
      <c r="J16962" s="9"/>
      <c r="K16962" s="53"/>
      <c r="L16962" s="54"/>
    </row>
    <row r="16963" spans="3:12">
      <c r="C16963" s="3"/>
      <c r="E16963" s="2"/>
      <c r="H16963" s="40"/>
      <c r="I16963" s="10"/>
      <c r="J16963" s="9"/>
      <c r="K16963" s="53"/>
      <c r="L16963" s="54"/>
    </row>
    <row r="16964" spans="3:12">
      <c r="C16964" s="3"/>
      <c r="E16964" s="2"/>
      <c r="H16964" s="40"/>
      <c r="I16964" s="10"/>
      <c r="J16964" s="9"/>
      <c r="K16964" s="53"/>
      <c r="L16964" s="54"/>
    </row>
    <row r="16965" spans="3:12">
      <c r="C16965" s="3"/>
      <c r="E16965" s="2"/>
      <c r="H16965" s="40"/>
      <c r="I16965" s="10"/>
      <c r="J16965" s="9"/>
      <c r="K16965" s="53"/>
      <c r="L16965" s="54"/>
    </row>
    <row r="16966" spans="3:12">
      <c r="C16966" s="3"/>
      <c r="E16966" s="2"/>
      <c r="H16966" s="40"/>
      <c r="I16966" s="10"/>
      <c r="J16966" s="9"/>
      <c r="K16966" s="53"/>
      <c r="L16966" s="54"/>
    </row>
    <row r="16967" spans="3:12">
      <c r="C16967" s="3"/>
      <c r="E16967" s="2"/>
      <c r="H16967" s="40"/>
      <c r="I16967" s="10"/>
      <c r="J16967" s="9"/>
      <c r="K16967" s="53"/>
      <c r="L16967" s="54"/>
    </row>
    <row r="16968" spans="3:12">
      <c r="C16968" s="3"/>
      <c r="E16968" s="2"/>
      <c r="H16968" s="40"/>
      <c r="I16968" s="10"/>
      <c r="J16968" s="9"/>
      <c r="K16968" s="53"/>
      <c r="L16968" s="54"/>
    </row>
    <row r="16969" spans="3:12">
      <c r="C16969" s="3"/>
      <c r="E16969" s="2"/>
      <c r="H16969" s="40"/>
      <c r="I16969" s="10"/>
      <c r="J16969" s="9"/>
      <c r="K16969" s="53"/>
      <c r="L16969" s="54"/>
    </row>
    <row r="16970" spans="3:12">
      <c r="C16970" s="3"/>
      <c r="E16970" s="2"/>
      <c r="H16970" s="40"/>
      <c r="I16970" s="10"/>
      <c r="J16970" s="9"/>
      <c r="K16970" s="53"/>
      <c r="L16970" s="54"/>
    </row>
    <row r="16971" spans="3:12">
      <c r="C16971" s="3"/>
      <c r="E16971" s="2"/>
      <c r="H16971" s="40"/>
      <c r="I16971" s="10"/>
      <c r="J16971" s="9"/>
      <c r="K16971" s="53"/>
      <c r="L16971" s="54"/>
    </row>
    <row r="16972" spans="3:12">
      <c r="C16972" s="3"/>
      <c r="E16972" s="2"/>
      <c r="H16972" s="40"/>
      <c r="I16972" s="10"/>
      <c r="J16972" s="9"/>
      <c r="K16972" s="53"/>
      <c r="L16972" s="54"/>
    </row>
    <row r="16973" spans="3:12">
      <c r="C16973" s="3"/>
      <c r="E16973" s="2"/>
      <c r="H16973" s="40"/>
      <c r="I16973" s="10"/>
      <c r="J16973" s="9"/>
      <c r="K16973" s="53"/>
      <c r="L16973" s="54"/>
    </row>
    <row r="16974" spans="3:12">
      <c r="C16974" s="3"/>
      <c r="E16974" s="2"/>
      <c r="H16974" s="40"/>
      <c r="I16974" s="10"/>
      <c r="J16974" s="9"/>
      <c r="K16974" s="53"/>
      <c r="L16974" s="54"/>
    </row>
    <row r="16975" spans="3:12">
      <c r="C16975" s="3"/>
      <c r="E16975" s="2"/>
      <c r="H16975" s="40"/>
      <c r="I16975" s="10"/>
      <c r="J16975" s="9"/>
      <c r="K16975" s="53"/>
      <c r="L16975" s="54"/>
    </row>
    <row r="16976" spans="3:12">
      <c r="C16976" s="3"/>
      <c r="E16976" s="2"/>
      <c r="H16976" s="40"/>
      <c r="I16976" s="10"/>
      <c r="J16976" s="9"/>
      <c r="K16976" s="53"/>
      <c r="L16976" s="54"/>
    </row>
    <row r="16977" spans="3:12">
      <c r="C16977" s="3"/>
      <c r="E16977" s="2"/>
      <c r="H16977" s="40"/>
      <c r="I16977" s="10"/>
      <c r="J16977" s="9"/>
      <c r="K16977" s="53"/>
      <c r="L16977" s="54"/>
    </row>
    <row r="16978" spans="3:12">
      <c r="C16978" s="3"/>
      <c r="E16978" s="2"/>
      <c r="H16978" s="40"/>
      <c r="I16978" s="10"/>
      <c r="J16978" s="9"/>
      <c r="K16978" s="53"/>
      <c r="L16978" s="54"/>
    </row>
    <row r="16979" spans="3:12">
      <c r="C16979" s="3"/>
      <c r="E16979" s="2"/>
      <c r="H16979" s="40"/>
      <c r="I16979" s="10"/>
      <c r="J16979" s="9"/>
      <c r="K16979" s="53"/>
      <c r="L16979" s="54"/>
    </row>
    <row r="16980" spans="3:12">
      <c r="C16980" s="3"/>
      <c r="E16980" s="2"/>
      <c r="H16980" s="40"/>
      <c r="I16980" s="10"/>
      <c r="J16980" s="9"/>
      <c r="K16980" s="53"/>
      <c r="L16980" s="54"/>
    </row>
    <row r="16981" spans="3:12">
      <c r="C16981" s="3"/>
      <c r="E16981" s="2"/>
      <c r="H16981" s="40"/>
      <c r="I16981" s="10"/>
      <c r="J16981" s="9"/>
      <c r="K16981" s="53"/>
      <c r="L16981" s="54"/>
    </row>
    <row r="16982" spans="3:12">
      <c r="C16982" s="3"/>
      <c r="E16982" s="2"/>
      <c r="H16982" s="40"/>
      <c r="I16982" s="10"/>
      <c r="J16982" s="9"/>
      <c r="K16982" s="53"/>
      <c r="L16982" s="54"/>
    </row>
    <row r="16983" spans="3:12">
      <c r="C16983" s="3"/>
      <c r="E16983" s="2"/>
      <c r="H16983" s="40"/>
      <c r="I16983" s="10"/>
      <c r="J16983" s="9"/>
      <c r="K16983" s="53"/>
      <c r="L16983" s="54"/>
    </row>
    <row r="16984" spans="3:12">
      <c r="C16984" s="3"/>
      <c r="E16984" s="2"/>
      <c r="H16984" s="40"/>
      <c r="I16984" s="10"/>
      <c r="J16984" s="9"/>
      <c r="K16984" s="53"/>
      <c r="L16984" s="54"/>
    </row>
    <row r="16985" spans="3:12">
      <c r="C16985" s="3"/>
      <c r="E16985" s="2"/>
      <c r="H16985" s="40"/>
      <c r="I16985" s="10"/>
      <c r="J16985" s="9"/>
      <c r="K16985" s="53"/>
      <c r="L16985" s="54"/>
    </row>
    <row r="16986" spans="3:12">
      <c r="C16986" s="3"/>
      <c r="E16986" s="2"/>
      <c r="H16986" s="40"/>
      <c r="I16986" s="10"/>
      <c r="J16986" s="9"/>
      <c r="K16986" s="53"/>
      <c r="L16986" s="54"/>
    </row>
    <row r="16987" spans="3:12">
      <c r="C16987" s="3"/>
      <c r="E16987" s="2"/>
      <c r="H16987" s="40"/>
      <c r="I16987" s="10"/>
      <c r="J16987" s="9"/>
      <c r="K16987" s="53"/>
      <c r="L16987" s="54"/>
    </row>
    <row r="16988" spans="3:12">
      <c r="C16988" s="3"/>
      <c r="E16988" s="2"/>
      <c r="H16988" s="40"/>
      <c r="I16988" s="10"/>
      <c r="J16988" s="9"/>
      <c r="K16988" s="53"/>
      <c r="L16988" s="54"/>
    </row>
    <row r="16989" spans="3:12">
      <c r="C16989" s="3"/>
      <c r="E16989" s="2"/>
      <c r="H16989" s="40"/>
      <c r="I16989" s="10"/>
      <c r="J16989" s="9"/>
      <c r="K16989" s="53"/>
      <c r="L16989" s="54"/>
    </row>
    <row r="16990" spans="3:12">
      <c r="C16990" s="3"/>
      <c r="E16990" s="2"/>
      <c r="H16990" s="40"/>
      <c r="I16990" s="10"/>
      <c r="J16990" s="9"/>
      <c r="K16990" s="53"/>
      <c r="L16990" s="54"/>
    </row>
    <row r="16991" spans="3:12">
      <c r="C16991" s="3"/>
      <c r="E16991" s="2"/>
      <c r="H16991" s="40"/>
      <c r="I16991" s="10"/>
      <c r="J16991" s="9"/>
      <c r="K16991" s="53"/>
      <c r="L16991" s="54"/>
    </row>
    <row r="16992" spans="3:12">
      <c r="C16992" s="3"/>
      <c r="E16992" s="2"/>
      <c r="H16992" s="40"/>
      <c r="I16992" s="10"/>
      <c r="J16992" s="9"/>
      <c r="K16992" s="53"/>
      <c r="L16992" s="54"/>
    </row>
    <row r="16993" spans="3:12">
      <c r="C16993" s="3"/>
      <c r="E16993" s="2"/>
      <c r="H16993" s="40"/>
      <c r="I16993" s="10"/>
      <c r="J16993" s="9"/>
      <c r="K16993" s="53"/>
      <c r="L16993" s="54"/>
    </row>
    <row r="16994" spans="3:12">
      <c r="C16994" s="3"/>
      <c r="E16994" s="2"/>
      <c r="H16994" s="40"/>
      <c r="I16994" s="10"/>
      <c r="J16994" s="9"/>
      <c r="K16994" s="53"/>
      <c r="L16994" s="54"/>
    </row>
    <row r="16995" spans="3:12">
      <c r="C16995" s="3"/>
      <c r="E16995" s="2"/>
      <c r="H16995" s="40"/>
      <c r="I16995" s="10"/>
      <c r="J16995" s="9"/>
      <c r="K16995" s="53"/>
      <c r="L16995" s="54"/>
    </row>
    <row r="16996" spans="3:12">
      <c r="C16996" s="3"/>
      <c r="E16996" s="2"/>
      <c r="H16996" s="40"/>
      <c r="I16996" s="10"/>
      <c r="J16996" s="9"/>
      <c r="K16996" s="53"/>
      <c r="L16996" s="54"/>
    </row>
    <row r="16997" spans="3:12">
      <c r="C16997" s="3"/>
      <c r="E16997" s="2"/>
      <c r="H16997" s="40"/>
      <c r="I16997" s="10"/>
      <c r="J16997" s="9"/>
      <c r="K16997" s="53"/>
      <c r="L16997" s="54"/>
    </row>
    <row r="16998" spans="3:12">
      <c r="C16998" s="3"/>
      <c r="E16998" s="2"/>
      <c r="H16998" s="40"/>
      <c r="I16998" s="10"/>
      <c r="J16998" s="9"/>
      <c r="K16998" s="53"/>
      <c r="L16998" s="54"/>
    </row>
    <row r="16999" spans="3:12">
      <c r="C16999" s="3"/>
      <c r="E16999" s="2"/>
      <c r="H16999" s="40"/>
      <c r="I16999" s="10"/>
      <c r="J16999" s="9"/>
      <c r="K16999" s="53"/>
      <c r="L16999" s="54"/>
    </row>
    <row r="17000" spans="3:12">
      <c r="C17000" s="3"/>
      <c r="E17000" s="2"/>
      <c r="H17000" s="40"/>
      <c r="I17000" s="10"/>
      <c r="J17000" s="9"/>
      <c r="K17000" s="53"/>
      <c r="L17000" s="54"/>
    </row>
    <row r="17001" spans="3:12">
      <c r="C17001" s="3"/>
      <c r="E17001" s="2"/>
      <c r="H17001" s="40"/>
      <c r="I17001" s="10"/>
      <c r="J17001" s="9"/>
      <c r="K17001" s="53"/>
      <c r="L17001" s="54"/>
    </row>
    <row r="17002" spans="3:12">
      <c r="C17002" s="3"/>
      <c r="E17002" s="2"/>
      <c r="H17002" s="40"/>
      <c r="I17002" s="10"/>
      <c r="J17002" s="9"/>
      <c r="K17002" s="53"/>
      <c r="L17002" s="54"/>
    </row>
    <row r="17003" spans="3:12">
      <c r="C17003" s="3"/>
      <c r="E17003" s="2"/>
      <c r="H17003" s="40"/>
      <c r="I17003" s="10"/>
      <c r="J17003" s="9"/>
      <c r="K17003" s="53"/>
      <c r="L17003" s="54"/>
    </row>
    <row r="17004" spans="3:12">
      <c r="C17004" s="3"/>
      <c r="E17004" s="2"/>
      <c r="H17004" s="40"/>
      <c r="I17004" s="10"/>
      <c r="J17004" s="9"/>
      <c r="K17004" s="53"/>
      <c r="L17004" s="54"/>
    </row>
    <row r="17005" spans="3:12">
      <c r="C17005" s="3"/>
      <c r="E17005" s="2"/>
      <c r="H17005" s="40"/>
      <c r="I17005" s="10"/>
      <c r="J17005" s="9"/>
      <c r="K17005" s="53"/>
      <c r="L17005" s="54"/>
    </row>
    <row r="17006" spans="3:12">
      <c r="C17006" s="3"/>
      <c r="E17006" s="2"/>
      <c r="H17006" s="40"/>
      <c r="I17006" s="10"/>
      <c r="J17006" s="9"/>
      <c r="K17006" s="53"/>
      <c r="L17006" s="54"/>
    </row>
    <row r="17007" spans="3:12">
      <c r="C17007" s="3"/>
      <c r="E17007" s="2"/>
      <c r="H17007" s="40"/>
      <c r="I17007" s="10"/>
      <c r="J17007" s="9"/>
      <c r="K17007" s="53"/>
      <c r="L17007" s="54"/>
    </row>
    <row r="17008" spans="3:12">
      <c r="C17008" s="3"/>
      <c r="E17008" s="2"/>
      <c r="H17008" s="40"/>
      <c r="I17008" s="10"/>
      <c r="J17008" s="9"/>
      <c r="K17008" s="53"/>
      <c r="L17008" s="54"/>
    </row>
    <row r="17009" spans="3:12">
      <c r="C17009" s="3"/>
      <c r="E17009" s="2"/>
      <c r="H17009" s="40"/>
      <c r="I17009" s="10"/>
      <c r="J17009" s="9"/>
      <c r="K17009" s="53"/>
      <c r="L17009" s="54"/>
    </row>
    <row r="17010" spans="3:12">
      <c r="C17010" s="3"/>
      <c r="E17010" s="2"/>
      <c r="H17010" s="40"/>
      <c r="I17010" s="10"/>
      <c r="J17010" s="9"/>
      <c r="K17010" s="53"/>
      <c r="L17010" s="54"/>
    </row>
    <row r="17011" spans="3:12">
      <c r="C17011" s="3"/>
      <c r="E17011" s="2"/>
      <c r="H17011" s="40"/>
      <c r="I17011" s="10"/>
      <c r="J17011" s="9"/>
      <c r="K17011" s="53"/>
      <c r="L17011" s="54"/>
    </row>
    <row r="17012" spans="3:12">
      <c r="C17012" s="3"/>
      <c r="E17012" s="2"/>
      <c r="H17012" s="40"/>
      <c r="I17012" s="10"/>
      <c r="J17012" s="9"/>
      <c r="K17012" s="53"/>
      <c r="L17012" s="54"/>
    </row>
    <row r="17013" spans="3:12">
      <c r="C17013" s="3"/>
      <c r="E17013" s="2"/>
      <c r="H17013" s="40"/>
      <c r="I17013" s="10"/>
      <c r="J17013" s="9"/>
      <c r="K17013" s="53"/>
      <c r="L17013" s="54"/>
    </row>
    <row r="17014" spans="3:12">
      <c r="C17014" s="3"/>
      <c r="E17014" s="2"/>
      <c r="H17014" s="40"/>
      <c r="I17014" s="10"/>
      <c r="J17014" s="9"/>
      <c r="K17014" s="53"/>
      <c r="L17014" s="54"/>
    </row>
    <row r="17015" spans="3:12">
      <c r="C17015" s="3"/>
      <c r="E17015" s="2"/>
      <c r="H17015" s="40"/>
      <c r="I17015" s="10"/>
      <c r="J17015" s="9"/>
      <c r="K17015" s="53"/>
      <c r="L17015" s="54"/>
    </row>
    <row r="17016" spans="3:12">
      <c r="C17016" s="3"/>
      <c r="E17016" s="2"/>
      <c r="H17016" s="40"/>
      <c r="I17016" s="10"/>
      <c r="J17016" s="9"/>
      <c r="K17016" s="53"/>
      <c r="L17016" s="54"/>
    </row>
    <row r="17017" spans="3:12">
      <c r="C17017" s="3"/>
      <c r="E17017" s="2"/>
      <c r="H17017" s="40"/>
      <c r="I17017" s="10"/>
      <c r="J17017" s="9"/>
      <c r="K17017" s="53"/>
      <c r="L17017" s="54"/>
    </row>
    <row r="17018" spans="3:12">
      <c r="C17018" s="3"/>
      <c r="E17018" s="2"/>
      <c r="H17018" s="40"/>
      <c r="I17018" s="10"/>
      <c r="J17018" s="9"/>
      <c r="K17018" s="53"/>
      <c r="L17018" s="54"/>
    </row>
    <row r="17019" spans="3:12">
      <c r="C17019" s="3"/>
      <c r="E17019" s="2"/>
      <c r="H17019" s="40"/>
      <c r="I17019" s="10"/>
      <c r="J17019" s="9"/>
      <c r="K17019" s="53"/>
      <c r="L17019" s="54"/>
    </row>
    <row r="17020" spans="3:12">
      <c r="C17020" s="3"/>
      <c r="E17020" s="2"/>
      <c r="H17020" s="40"/>
      <c r="I17020" s="10"/>
      <c r="J17020" s="9"/>
      <c r="K17020" s="53"/>
      <c r="L17020" s="54"/>
    </row>
    <row r="17021" spans="3:12">
      <c r="C17021" s="3"/>
      <c r="E17021" s="2"/>
      <c r="H17021" s="40"/>
      <c r="I17021" s="10"/>
      <c r="J17021" s="9"/>
      <c r="K17021" s="53"/>
      <c r="L17021" s="54"/>
    </row>
    <row r="17022" spans="3:12">
      <c r="C17022" s="3"/>
      <c r="E17022" s="2"/>
      <c r="H17022" s="40"/>
      <c r="I17022" s="10"/>
      <c r="J17022" s="9"/>
      <c r="K17022" s="53"/>
      <c r="L17022" s="54"/>
    </row>
    <row r="17023" spans="3:12">
      <c r="C17023" s="3"/>
      <c r="E17023" s="2"/>
      <c r="H17023" s="40"/>
      <c r="I17023" s="10"/>
      <c r="J17023" s="9"/>
      <c r="K17023" s="53"/>
      <c r="L17023" s="54"/>
    </row>
    <row r="17024" spans="3:12">
      <c r="C17024" s="3"/>
      <c r="E17024" s="2"/>
      <c r="H17024" s="40"/>
      <c r="I17024" s="10"/>
      <c r="J17024" s="9"/>
      <c r="K17024" s="53"/>
      <c r="L17024" s="54"/>
    </row>
    <row r="17025" spans="3:12">
      <c r="C17025" s="3"/>
      <c r="E17025" s="2"/>
      <c r="H17025" s="40"/>
      <c r="I17025" s="10"/>
      <c r="J17025" s="9"/>
      <c r="K17025" s="53"/>
      <c r="L17025" s="54"/>
    </row>
    <row r="17026" spans="3:12">
      <c r="C17026" s="3"/>
      <c r="E17026" s="2"/>
      <c r="H17026" s="40"/>
      <c r="I17026" s="10"/>
      <c r="J17026" s="9"/>
      <c r="K17026" s="53"/>
      <c r="L17026" s="54"/>
    </row>
    <row r="17027" spans="3:12">
      <c r="C17027" s="3"/>
      <c r="E17027" s="2"/>
      <c r="H17027" s="40"/>
      <c r="I17027" s="10"/>
      <c r="J17027" s="9"/>
      <c r="K17027" s="53"/>
      <c r="L17027" s="54"/>
    </row>
    <row r="17028" spans="3:12">
      <c r="C17028" s="3"/>
      <c r="E17028" s="2"/>
      <c r="H17028" s="40"/>
      <c r="I17028" s="10"/>
      <c r="J17028" s="9"/>
      <c r="K17028" s="53"/>
      <c r="L17028" s="54"/>
    </row>
    <row r="17029" spans="3:12">
      <c r="C17029" s="3"/>
      <c r="E17029" s="2"/>
      <c r="H17029" s="40"/>
      <c r="I17029" s="10"/>
      <c r="J17029" s="9"/>
      <c r="K17029" s="53"/>
      <c r="L17029" s="54"/>
    </row>
    <row r="17030" spans="3:12">
      <c r="C17030" s="3"/>
      <c r="E17030" s="2"/>
      <c r="H17030" s="40"/>
      <c r="I17030" s="10"/>
      <c r="J17030" s="9"/>
      <c r="K17030" s="53"/>
      <c r="L17030" s="54"/>
    </row>
    <row r="17031" spans="3:12">
      <c r="C17031" s="3"/>
      <c r="E17031" s="2"/>
      <c r="H17031" s="40"/>
      <c r="I17031" s="10"/>
      <c r="J17031" s="9"/>
      <c r="K17031" s="53"/>
      <c r="L17031" s="54"/>
    </row>
    <row r="17032" spans="3:12">
      <c r="C17032" s="3"/>
      <c r="E17032" s="2"/>
      <c r="H17032" s="40"/>
      <c r="I17032" s="10"/>
      <c r="J17032" s="9"/>
      <c r="K17032" s="53"/>
      <c r="L17032" s="54"/>
    </row>
    <row r="17033" spans="3:12">
      <c r="C17033" s="3"/>
      <c r="E17033" s="2"/>
      <c r="H17033" s="40"/>
      <c r="I17033" s="10"/>
      <c r="J17033" s="9"/>
      <c r="K17033" s="53"/>
      <c r="L17033" s="54"/>
    </row>
    <row r="17034" spans="3:12">
      <c r="C17034" s="3"/>
      <c r="E17034" s="2"/>
      <c r="H17034" s="40"/>
      <c r="I17034" s="10"/>
      <c r="J17034" s="9"/>
      <c r="K17034" s="53"/>
      <c r="L17034" s="54"/>
    </row>
    <row r="17035" spans="3:12">
      <c r="C17035" s="3"/>
      <c r="E17035" s="2"/>
      <c r="H17035" s="40"/>
      <c r="I17035" s="10"/>
      <c r="J17035" s="9"/>
      <c r="K17035" s="53"/>
      <c r="L17035" s="54"/>
    </row>
    <row r="17036" spans="3:12">
      <c r="C17036" s="3"/>
      <c r="E17036" s="2"/>
      <c r="H17036" s="40"/>
      <c r="I17036" s="10"/>
      <c r="J17036" s="9"/>
      <c r="K17036" s="53"/>
      <c r="L17036" s="54"/>
    </row>
    <row r="17037" spans="3:12">
      <c r="C17037" s="3"/>
      <c r="E17037" s="2"/>
      <c r="H17037" s="40"/>
      <c r="I17037" s="10"/>
      <c r="J17037" s="9"/>
      <c r="K17037" s="53"/>
      <c r="L17037" s="54"/>
    </row>
    <row r="17038" spans="3:12">
      <c r="C17038" s="3"/>
      <c r="E17038" s="2"/>
      <c r="H17038" s="40"/>
      <c r="I17038" s="10"/>
      <c r="J17038" s="9"/>
      <c r="K17038" s="53"/>
      <c r="L17038" s="54"/>
    </row>
    <row r="17039" spans="3:12">
      <c r="C17039" s="3"/>
      <c r="E17039" s="2"/>
      <c r="H17039" s="40"/>
      <c r="I17039" s="10"/>
      <c r="J17039" s="9"/>
      <c r="K17039" s="53"/>
      <c r="L17039" s="54"/>
    </row>
    <row r="17040" spans="3:12">
      <c r="C17040" s="3"/>
      <c r="E17040" s="2"/>
      <c r="H17040" s="40"/>
      <c r="I17040" s="10"/>
      <c r="J17040" s="9"/>
      <c r="K17040" s="53"/>
      <c r="L17040" s="54"/>
    </row>
    <row r="17041" spans="3:12">
      <c r="C17041" s="3"/>
      <c r="E17041" s="2"/>
      <c r="H17041" s="40"/>
      <c r="I17041" s="10"/>
      <c r="J17041" s="9"/>
      <c r="K17041" s="53"/>
      <c r="L17041" s="54"/>
    </row>
    <row r="17042" spans="3:12">
      <c r="C17042" s="3"/>
      <c r="E17042" s="2"/>
      <c r="H17042" s="40"/>
      <c r="I17042" s="10"/>
      <c r="J17042" s="9"/>
      <c r="K17042" s="53"/>
      <c r="L17042" s="54"/>
    </row>
    <row r="17043" spans="3:12">
      <c r="C17043" s="3"/>
      <c r="E17043" s="2"/>
      <c r="H17043" s="40"/>
      <c r="I17043" s="10"/>
      <c r="J17043" s="9"/>
      <c r="K17043" s="53"/>
      <c r="L17043" s="54"/>
    </row>
    <row r="17044" spans="3:12">
      <c r="C17044" s="3"/>
      <c r="E17044" s="2"/>
      <c r="H17044" s="40"/>
      <c r="I17044" s="10"/>
      <c r="J17044" s="9"/>
      <c r="K17044" s="53"/>
      <c r="L17044" s="54"/>
    </row>
    <row r="17045" spans="3:12">
      <c r="C17045" s="3"/>
      <c r="E17045" s="2"/>
      <c r="H17045" s="40"/>
      <c r="I17045" s="10"/>
      <c r="J17045" s="9"/>
      <c r="K17045" s="53"/>
      <c r="L17045" s="54"/>
    </row>
    <row r="17046" spans="3:12">
      <c r="C17046" s="3"/>
      <c r="E17046" s="2"/>
      <c r="H17046" s="40"/>
      <c r="I17046" s="10"/>
      <c r="J17046" s="9"/>
      <c r="K17046" s="53"/>
      <c r="L17046" s="54"/>
    </row>
    <row r="17047" spans="3:12">
      <c r="C17047" s="3"/>
      <c r="E17047" s="2"/>
      <c r="H17047" s="40"/>
      <c r="I17047" s="10"/>
      <c r="J17047" s="9"/>
      <c r="K17047" s="53"/>
      <c r="L17047" s="54"/>
    </row>
    <row r="17048" spans="3:12">
      <c r="C17048" s="3"/>
      <c r="E17048" s="2"/>
      <c r="H17048" s="40"/>
      <c r="I17048" s="10"/>
      <c r="J17048" s="9"/>
      <c r="K17048" s="53"/>
      <c r="L17048" s="54"/>
    </row>
    <row r="17049" spans="3:12">
      <c r="C17049" s="3"/>
      <c r="E17049" s="2"/>
      <c r="H17049" s="40"/>
      <c r="I17049" s="10"/>
      <c r="J17049" s="9"/>
      <c r="K17049" s="53"/>
      <c r="L17049" s="54"/>
    </row>
    <row r="17050" spans="3:12">
      <c r="C17050" s="3"/>
      <c r="E17050" s="2"/>
      <c r="H17050" s="40"/>
      <c r="I17050" s="10"/>
      <c r="J17050" s="9"/>
      <c r="K17050" s="53"/>
      <c r="L17050" s="54"/>
    </row>
    <row r="17051" spans="3:12">
      <c r="C17051" s="3"/>
      <c r="E17051" s="2"/>
      <c r="H17051" s="40"/>
      <c r="I17051" s="10"/>
      <c r="J17051" s="9"/>
      <c r="K17051" s="53"/>
      <c r="L17051" s="54"/>
    </row>
    <row r="17052" spans="3:12">
      <c r="C17052" s="3"/>
      <c r="E17052" s="2"/>
      <c r="H17052" s="40"/>
      <c r="I17052" s="10"/>
      <c r="J17052" s="9"/>
      <c r="K17052" s="53"/>
      <c r="L17052" s="54"/>
    </row>
    <row r="17053" spans="3:12">
      <c r="C17053" s="3"/>
      <c r="E17053" s="2"/>
      <c r="H17053" s="40"/>
      <c r="I17053" s="10"/>
      <c r="J17053" s="9"/>
      <c r="K17053" s="53"/>
      <c r="L17053" s="54"/>
    </row>
    <row r="17054" spans="3:12">
      <c r="C17054" s="3"/>
      <c r="E17054" s="2"/>
      <c r="H17054" s="40"/>
      <c r="I17054" s="10"/>
      <c r="J17054" s="9"/>
      <c r="K17054" s="53"/>
      <c r="L17054" s="54"/>
    </row>
    <row r="17055" spans="3:12">
      <c r="C17055" s="3"/>
      <c r="E17055" s="2"/>
      <c r="H17055" s="40"/>
      <c r="I17055" s="10"/>
      <c r="J17055" s="9"/>
      <c r="K17055" s="53"/>
      <c r="L17055" s="54"/>
    </row>
    <row r="17056" spans="3:12">
      <c r="C17056" s="3"/>
      <c r="E17056" s="2"/>
      <c r="H17056" s="40"/>
      <c r="I17056" s="10"/>
      <c r="J17056" s="9"/>
      <c r="K17056" s="53"/>
      <c r="L17056" s="54"/>
    </row>
    <row r="17057" spans="3:12">
      <c r="C17057" s="3"/>
      <c r="E17057" s="2"/>
      <c r="H17057" s="40"/>
      <c r="I17057" s="10"/>
      <c r="J17057" s="9"/>
      <c r="K17057" s="53"/>
      <c r="L17057" s="54"/>
    </row>
    <row r="17058" spans="3:12">
      <c r="C17058" s="3"/>
      <c r="E17058" s="2"/>
      <c r="H17058" s="40"/>
      <c r="I17058" s="10"/>
      <c r="J17058" s="9"/>
      <c r="K17058" s="53"/>
      <c r="L17058" s="54"/>
    </row>
    <row r="17059" spans="3:12">
      <c r="C17059" s="3"/>
      <c r="E17059" s="2"/>
      <c r="H17059" s="40"/>
      <c r="I17059" s="10"/>
      <c r="J17059" s="9"/>
      <c r="K17059" s="53"/>
      <c r="L17059" s="54"/>
    </row>
    <row r="17060" spans="3:12">
      <c r="C17060" s="3"/>
      <c r="E17060" s="2"/>
      <c r="H17060" s="40"/>
      <c r="I17060" s="10"/>
      <c r="J17060" s="9"/>
      <c r="K17060" s="53"/>
      <c r="L17060" s="54"/>
    </row>
    <row r="17061" spans="3:12">
      <c r="C17061" s="3"/>
      <c r="E17061" s="2"/>
      <c r="H17061" s="40"/>
      <c r="I17061" s="10"/>
      <c r="J17061" s="9"/>
      <c r="K17061" s="53"/>
      <c r="L17061" s="54"/>
    </row>
    <row r="17062" spans="3:12">
      <c r="C17062" s="3"/>
      <c r="E17062" s="2"/>
      <c r="H17062" s="40"/>
      <c r="I17062" s="10"/>
      <c r="J17062" s="9"/>
      <c r="K17062" s="53"/>
      <c r="L17062" s="54"/>
    </row>
    <row r="17063" spans="3:12">
      <c r="C17063" s="3"/>
      <c r="E17063" s="2"/>
      <c r="H17063" s="40"/>
      <c r="I17063" s="10"/>
      <c r="J17063" s="9"/>
      <c r="K17063" s="53"/>
      <c r="L17063" s="54"/>
    </row>
    <row r="17064" spans="3:12">
      <c r="C17064" s="3"/>
      <c r="E17064" s="2"/>
      <c r="H17064" s="40"/>
      <c r="I17064" s="10"/>
      <c r="J17064" s="9"/>
      <c r="K17064" s="53"/>
      <c r="L17064" s="54"/>
    </row>
    <row r="17065" spans="3:12">
      <c r="C17065" s="3"/>
      <c r="E17065" s="2"/>
      <c r="H17065" s="40"/>
      <c r="I17065" s="10"/>
      <c r="J17065" s="9"/>
      <c r="K17065" s="53"/>
      <c r="L17065" s="54"/>
    </row>
    <row r="17066" spans="3:12">
      <c r="C17066" s="3"/>
      <c r="E17066" s="2"/>
      <c r="H17066" s="40"/>
      <c r="I17066" s="10"/>
      <c r="J17066" s="9"/>
      <c r="K17066" s="53"/>
      <c r="L17066" s="54"/>
    </row>
    <row r="17067" spans="3:12">
      <c r="C17067" s="3"/>
      <c r="E17067" s="2"/>
      <c r="H17067" s="40"/>
      <c r="I17067" s="10"/>
      <c r="J17067" s="9"/>
      <c r="K17067" s="53"/>
      <c r="L17067" s="54"/>
    </row>
    <row r="17068" spans="3:12">
      <c r="C17068" s="3"/>
      <c r="E17068" s="2"/>
      <c r="H17068" s="40"/>
      <c r="I17068" s="10"/>
      <c r="J17068" s="9"/>
      <c r="K17068" s="53"/>
      <c r="L17068" s="54"/>
    </row>
    <row r="17069" spans="3:12">
      <c r="C17069" s="3"/>
      <c r="E17069" s="2"/>
      <c r="H17069" s="40"/>
      <c r="I17069" s="10"/>
      <c r="J17069" s="9"/>
      <c r="K17069" s="53"/>
      <c r="L17069" s="54"/>
    </row>
    <row r="17070" spans="3:12">
      <c r="C17070" s="3"/>
      <c r="E17070" s="2"/>
      <c r="H17070" s="40"/>
      <c r="I17070" s="10"/>
      <c r="J17070" s="9"/>
      <c r="K17070" s="53"/>
      <c r="L17070" s="54"/>
    </row>
    <row r="17071" spans="3:12">
      <c r="C17071" s="3"/>
      <c r="E17071" s="2"/>
      <c r="H17071" s="40"/>
      <c r="I17071" s="10"/>
      <c r="J17071" s="9"/>
      <c r="K17071" s="53"/>
      <c r="L17071" s="54"/>
    </row>
    <row r="17072" spans="3:12">
      <c r="C17072" s="3"/>
      <c r="E17072" s="2"/>
      <c r="H17072" s="40"/>
      <c r="I17072" s="10"/>
      <c r="J17072" s="9"/>
      <c r="K17072" s="53"/>
      <c r="L17072" s="54"/>
    </row>
    <row r="17073" spans="3:12">
      <c r="C17073" s="3"/>
      <c r="E17073" s="2"/>
      <c r="H17073" s="40"/>
      <c r="I17073" s="10"/>
      <c r="J17073" s="9"/>
      <c r="K17073" s="53"/>
      <c r="L17073" s="54"/>
    </row>
    <row r="17074" spans="3:12">
      <c r="C17074" s="3"/>
      <c r="E17074" s="2"/>
      <c r="H17074" s="40"/>
      <c r="I17074" s="10"/>
      <c r="J17074" s="9"/>
      <c r="K17074" s="53"/>
      <c r="L17074" s="54"/>
    </row>
    <row r="17075" spans="3:12">
      <c r="C17075" s="3"/>
      <c r="E17075" s="2"/>
      <c r="H17075" s="40"/>
      <c r="I17075" s="10"/>
      <c r="J17075" s="9"/>
      <c r="K17075" s="53"/>
      <c r="L17075" s="54"/>
    </row>
    <row r="17076" spans="3:12">
      <c r="C17076" s="3"/>
      <c r="E17076" s="2"/>
      <c r="H17076" s="40"/>
      <c r="I17076" s="10"/>
      <c r="J17076" s="9"/>
      <c r="K17076" s="53"/>
      <c r="L17076" s="54"/>
    </row>
    <row r="17077" spans="3:12">
      <c r="C17077" s="3"/>
      <c r="E17077" s="2"/>
      <c r="H17077" s="40"/>
      <c r="I17077" s="10"/>
      <c r="J17077" s="9"/>
      <c r="K17077" s="53"/>
      <c r="L17077" s="54"/>
    </row>
    <row r="17078" spans="3:12">
      <c r="C17078" s="3"/>
      <c r="E17078" s="2"/>
      <c r="H17078" s="40"/>
      <c r="I17078" s="10"/>
      <c r="J17078" s="9"/>
      <c r="K17078" s="53"/>
      <c r="L17078" s="54"/>
    </row>
    <row r="17079" spans="3:12">
      <c r="C17079" s="3"/>
      <c r="E17079" s="2"/>
      <c r="H17079" s="40"/>
      <c r="I17079" s="10"/>
      <c r="J17079" s="9"/>
      <c r="K17079" s="53"/>
      <c r="L17079" s="54"/>
    </row>
    <row r="17080" spans="3:12">
      <c r="C17080" s="3"/>
      <c r="E17080" s="2"/>
      <c r="H17080" s="40"/>
      <c r="I17080" s="10"/>
      <c r="J17080" s="9"/>
      <c r="K17080" s="53"/>
      <c r="L17080" s="54"/>
    </row>
    <row r="17081" spans="3:12">
      <c r="C17081" s="3"/>
      <c r="E17081" s="2"/>
      <c r="H17081" s="40"/>
      <c r="I17081" s="10"/>
      <c r="J17081" s="9"/>
      <c r="K17081" s="53"/>
      <c r="L17081" s="54"/>
    </row>
    <row r="17082" spans="3:12">
      <c r="C17082" s="3"/>
      <c r="E17082" s="2"/>
      <c r="H17082" s="40"/>
      <c r="I17082" s="10"/>
      <c r="J17082" s="9"/>
      <c r="K17082" s="53"/>
      <c r="L17082" s="54"/>
    </row>
    <row r="17083" spans="3:12">
      <c r="C17083" s="3"/>
      <c r="E17083" s="2"/>
      <c r="H17083" s="40"/>
      <c r="I17083" s="10"/>
      <c r="J17083" s="9"/>
      <c r="K17083" s="53"/>
      <c r="L17083" s="54"/>
    </row>
    <row r="17084" spans="3:12">
      <c r="C17084" s="3"/>
      <c r="E17084" s="2"/>
      <c r="H17084" s="40"/>
      <c r="I17084" s="10"/>
      <c r="J17084" s="9"/>
      <c r="K17084" s="53"/>
      <c r="L17084" s="54"/>
    </row>
    <row r="17085" spans="3:12">
      <c r="C17085" s="3"/>
      <c r="E17085" s="2"/>
      <c r="H17085" s="40"/>
      <c r="I17085" s="10"/>
      <c r="J17085" s="9"/>
      <c r="K17085" s="53"/>
      <c r="L17085" s="54"/>
    </row>
    <row r="17086" spans="3:12">
      <c r="C17086" s="3"/>
      <c r="E17086" s="2"/>
      <c r="H17086" s="40"/>
      <c r="I17086" s="10"/>
      <c r="J17086" s="9"/>
      <c r="K17086" s="53"/>
      <c r="L17086" s="54"/>
    </row>
    <row r="17087" spans="3:12">
      <c r="C17087" s="3"/>
      <c r="E17087" s="2"/>
      <c r="H17087" s="40"/>
      <c r="I17087" s="10"/>
      <c r="J17087" s="9"/>
      <c r="K17087" s="53"/>
      <c r="L17087" s="54"/>
    </row>
    <row r="17088" spans="3:12">
      <c r="C17088" s="3"/>
      <c r="E17088" s="2"/>
      <c r="H17088" s="40"/>
      <c r="I17088" s="10"/>
      <c r="J17088" s="9"/>
      <c r="K17088" s="53"/>
      <c r="L17088" s="54"/>
    </row>
    <row r="17089" spans="3:12">
      <c r="C17089" s="3"/>
      <c r="E17089" s="2"/>
      <c r="H17089" s="40"/>
      <c r="I17089" s="10"/>
      <c r="J17089" s="9"/>
      <c r="K17089" s="53"/>
      <c r="L17089" s="54"/>
    </row>
    <row r="17090" spans="3:12">
      <c r="C17090" s="3"/>
      <c r="E17090" s="2"/>
      <c r="H17090" s="40"/>
      <c r="I17090" s="10"/>
      <c r="J17090" s="9"/>
      <c r="K17090" s="53"/>
      <c r="L17090" s="54"/>
    </row>
    <row r="17091" spans="3:12">
      <c r="C17091" s="3"/>
      <c r="E17091" s="2"/>
      <c r="H17091" s="40"/>
      <c r="I17091" s="10"/>
      <c r="J17091" s="9"/>
      <c r="K17091" s="53"/>
      <c r="L17091" s="54"/>
    </row>
    <row r="17092" spans="3:12">
      <c r="C17092" s="3"/>
      <c r="E17092" s="2"/>
      <c r="H17092" s="40"/>
      <c r="I17092" s="10"/>
      <c r="J17092" s="9"/>
      <c r="K17092" s="53"/>
      <c r="L17092" s="54"/>
    </row>
    <row r="17093" spans="3:12">
      <c r="C17093" s="3"/>
      <c r="E17093" s="2"/>
      <c r="H17093" s="40"/>
      <c r="I17093" s="10"/>
      <c r="J17093" s="9"/>
      <c r="K17093" s="53"/>
      <c r="L17093" s="54"/>
    </row>
    <row r="17094" spans="3:12">
      <c r="C17094" s="3"/>
      <c r="E17094" s="2"/>
      <c r="H17094" s="40"/>
      <c r="I17094" s="10"/>
      <c r="J17094" s="9"/>
      <c r="K17094" s="53"/>
      <c r="L17094" s="54"/>
    </row>
    <row r="17095" spans="3:12">
      <c r="C17095" s="3"/>
      <c r="E17095" s="2"/>
      <c r="H17095" s="40"/>
      <c r="I17095" s="10"/>
      <c r="J17095" s="9"/>
      <c r="K17095" s="53"/>
      <c r="L17095" s="54"/>
    </row>
    <row r="17096" spans="3:12">
      <c r="C17096" s="3"/>
      <c r="E17096" s="2"/>
      <c r="H17096" s="40"/>
      <c r="I17096" s="10"/>
      <c r="J17096" s="9"/>
      <c r="K17096" s="53"/>
      <c r="L17096" s="54"/>
    </row>
    <row r="17097" spans="3:12">
      <c r="C17097" s="3"/>
      <c r="E17097" s="2"/>
      <c r="H17097" s="40"/>
      <c r="I17097" s="10"/>
      <c r="J17097" s="9"/>
      <c r="K17097" s="53"/>
      <c r="L17097" s="54"/>
    </row>
    <row r="17098" spans="3:12">
      <c r="C17098" s="3"/>
      <c r="E17098" s="2"/>
      <c r="H17098" s="40"/>
      <c r="I17098" s="10"/>
      <c r="J17098" s="9"/>
      <c r="K17098" s="53"/>
      <c r="L17098" s="54"/>
    </row>
    <row r="17099" spans="3:12">
      <c r="C17099" s="3"/>
      <c r="E17099" s="2"/>
      <c r="H17099" s="40"/>
      <c r="I17099" s="10"/>
      <c r="J17099" s="9"/>
      <c r="K17099" s="53"/>
      <c r="L17099" s="54"/>
    </row>
    <row r="17100" spans="3:12">
      <c r="C17100" s="3"/>
      <c r="E17100" s="2"/>
      <c r="H17100" s="40"/>
      <c r="I17100" s="10"/>
      <c r="J17100" s="9"/>
      <c r="K17100" s="53"/>
      <c r="L17100" s="54"/>
    </row>
    <row r="17101" spans="3:12">
      <c r="C17101" s="3"/>
      <c r="E17101" s="2"/>
      <c r="H17101" s="40"/>
      <c r="I17101" s="10"/>
      <c r="J17101" s="9"/>
      <c r="K17101" s="53"/>
      <c r="L17101" s="54"/>
    </row>
    <row r="17102" spans="3:12">
      <c r="C17102" s="3"/>
      <c r="E17102" s="2"/>
      <c r="H17102" s="40"/>
      <c r="I17102" s="10"/>
      <c r="J17102" s="9"/>
      <c r="K17102" s="53"/>
      <c r="L17102" s="54"/>
    </row>
    <row r="17103" spans="3:12">
      <c r="C17103" s="3"/>
      <c r="E17103" s="2"/>
      <c r="H17103" s="40"/>
      <c r="I17103" s="10"/>
      <c r="J17103" s="9"/>
      <c r="K17103" s="53"/>
      <c r="L17103" s="54"/>
    </row>
    <row r="17104" spans="3:12">
      <c r="C17104" s="3"/>
      <c r="E17104" s="2"/>
      <c r="H17104" s="40"/>
      <c r="I17104" s="10"/>
      <c r="J17104" s="9"/>
      <c r="K17104" s="53"/>
      <c r="L17104" s="54"/>
    </row>
    <row r="17105" spans="3:12">
      <c r="C17105" s="3"/>
      <c r="E17105" s="2"/>
      <c r="H17105" s="40"/>
      <c r="I17105" s="10"/>
      <c r="J17105" s="9"/>
      <c r="K17105" s="53"/>
      <c r="L17105" s="54"/>
    </row>
    <row r="17106" spans="3:12">
      <c r="C17106" s="3"/>
      <c r="E17106" s="2"/>
      <c r="H17106" s="40"/>
      <c r="I17106" s="10"/>
      <c r="J17106" s="9"/>
      <c r="K17106" s="53"/>
      <c r="L17106" s="54"/>
    </row>
    <row r="17107" spans="3:12">
      <c r="C17107" s="3"/>
      <c r="E17107" s="2"/>
      <c r="H17107" s="40"/>
      <c r="I17107" s="10"/>
      <c r="J17107" s="9"/>
      <c r="K17107" s="53"/>
      <c r="L17107" s="54"/>
    </row>
    <row r="17108" spans="3:12">
      <c r="C17108" s="3"/>
      <c r="E17108" s="2"/>
      <c r="H17108" s="40"/>
      <c r="I17108" s="10"/>
      <c r="J17108" s="9"/>
      <c r="K17108" s="53"/>
      <c r="L17108" s="54"/>
    </row>
    <row r="17109" spans="3:12">
      <c r="C17109" s="3"/>
      <c r="E17109" s="2"/>
      <c r="H17109" s="40"/>
      <c r="I17109" s="10"/>
      <c r="J17109" s="9"/>
      <c r="K17109" s="53"/>
      <c r="L17109" s="54"/>
    </row>
    <row r="17110" spans="3:12">
      <c r="C17110" s="3"/>
      <c r="E17110" s="2"/>
      <c r="H17110" s="40"/>
      <c r="I17110" s="10"/>
      <c r="J17110" s="9"/>
      <c r="K17110" s="53"/>
      <c r="L17110" s="54"/>
    </row>
    <row r="17111" spans="3:12">
      <c r="C17111" s="3"/>
      <c r="E17111" s="2"/>
      <c r="H17111" s="40"/>
      <c r="I17111" s="10"/>
      <c r="J17111" s="9"/>
      <c r="K17111" s="53"/>
      <c r="L17111" s="54"/>
    </row>
    <row r="17112" spans="3:12">
      <c r="C17112" s="3"/>
      <c r="E17112" s="2"/>
      <c r="H17112" s="40"/>
      <c r="I17112" s="10"/>
      <c r="J17112" s="9"/>
      <c r="K17112" s="53"/>
      <c r="L17112" s="54"/>
    </row>
    <row r="17113" spans="3:12">
      <c r="C17113" s="3"/>
      <c r="E17113" s="2"/>
      <c r="H17113" s="40"/>
      <c r="I17113" s="10"/>
      <c r="J17113" s="9"/>
      <c r="K17113" s="53"/>
      <c r="L17113" s="54"/>
    </row>
    <row r="17114" spans="3:12">
      <c r="C17114" s="3"/>
      <c r="E17114" s="2"/>
      <c r="H17114" s="40"/>
      <c r="I17114" s="10"/>
      <c r="J17114" s="9"/>
      <c r="K17114" s="53"/>
      <c r="L17114" s="54"/>
    </row>
    <row r="17115" spans="3:12">
      <c r="C17115" s="3"/>
      <c r="E17115" s="2"/>
      <c r="H17115" s="40"/>
      <c r="I17115" s="10"/>
      <c r="J17115" s="9"/>
      <c r="K17115" s="53"/>
      <c r="L17115" s="54"/>
    </row>
    <row r="17116" spans="3:12">
      <c r="C17116" s="3"/>
      <c r="E17116" s="2"/>
      <c r="H17116" s="40"/>
      <c r="I17116" s="10"/>
      <c r="J17116" s="9"/>
      <c r="K17116" s="53"/>
      <c r="L17116" s="54"/>
    </row>
    <row r="17117" spans="3:12">
      <c r="C17117" s="3"/>
      <c r="E17117" s="2"/>
      <c r="H17117" s="40"/>
      <c r="I17117" s="10"/>
      <c r="J17117" s="9"/>
      <c r="K17117" s="53"/>
      <c r="L17117" s="54"/>
    </row>
    <row r="17118" spans="3:12">
      <c r="C17118" s="3"/>
      <c r="E17118" s="2"/>
      <c r="H17118" s="40"/>
      <c r="I17118" s="10"/>
      <c r="J17118" s="9"/>
      <c r="K17118" s="53"/>
      <c r="L17118" s="54"/>
    </row>
    <row r="17119" spans="3:12">
      <c r="C17119" s="3"/>
      <c r="E17119" s="2"/>
      <c r="H17119" s="40"/>
      <c r="I17119" s="10"/>
      <c r="J17119" s="9"/>
      <c r="K17119" s="53"/>
      <c r="L17119" s="54"/>
    </row>
    <row r="17120" spans="3:12">
      <c r="C17120" s="3"/>
      <c r="E17120" s="2"/>
      <c r="H17120" s="40"/>
      <c r="I17120" s="10"/>
      <c r="J17120" s="9"/>
      <c r="K17120" s="53"/>
      <c r="L17120" s="54"/>
    </row>
    <row r="17121" spans="3:12">
      <c r="C17121" s="3"/>
      <c r="E17121" s="2"/>
      <c r="H17121" s="40"/>
      <c r="I17121" s="10"/>
      <c r="J17121" s="9"/>
      <c r="K17121" s="53"/>
      <c r="L17121" s="54"/>
    </row>
    <row r="17122" spans="3:12">
      <c r="C17122" s="3"/>
      <c r="E17122" s="2"/>
      <c r="H17122" s="40"/>
      <c r="I17122" s="10"/>
      <c r="J17122" s="9"/>
      <c r="K17122" s="53"/>
      <c r="L17122" s="54"/>
    </row>
    <row r="17123" spans="3:12">
      <c r="C17123" s="3"/>
      <c r="E17123" s="2"/>
      <c r="H17123" s="40"/>
      <c r="I17123" s="10"/>
      <c r="J17123" s="9"/>
      <c r="K17123" s="53"/>
      <c r="L17123" s="54"/>
    </row>
    <row r="17124" spans="3:12">
      <c r="C17124" s="3"/>
      <c r="E17124" s="2"/>
      <c r="H17124" s="40"/>
      <c r="I17124" s="10"/>
      <c r="J17124" s="9"/>
      <c r="K17124" s="53"/>
      <c r="L17124" s="54"/>
    </row>
    <row r="17125" spans="3:12">
      <c r="C17125" s="3"/>
      <c r="E17125" s="2"/>
      <c r="H17125" s="40"/>
      <c r="I17125" s="10"/>
      <c r="J17125" s="9"/>
      <c r="K17125" s="53"/>
      <c r="L17125" s="54"/>
    </row>
    <row r="17126" spans="3:12">
      <c r="C17126" s="3"/>
      <c r="E17126" s="2"/>
      <c r="H17126" s="40"/>
      <c r="I17126" s="10"/>
      <c r="J17126" s="9"/>
      <c r="K17126" s="53"/>
      <c r="L17126" s="54"/>
    </row>
    <row r="17127" spans="3:12">
      <c r="C17127" s="3"/>
      <c r="E17127" s="2"/>
      <c r="H17127" s="40"/>
      <c r="I17127" s="10"/>
      <c r="J17127" s="9"/>
      <c r="K17127" s="53"/>
      <c r="L17127" s="54"/>
    </row>
    <row r="17128" spans="3:12">
      <c r="C17128" s="3"/>
      <c r="E17128" s="2"/>
      <c r="H17128" s="40"/>
      <c r="I17128" s="10"/>
      <c r="J17128" s="9"/>
      <c r="K17128" s="53"/>
      <c r="L17128" s="54"/>
    </row>
    <row r="17129" spans="3:12">
      <c r="C17129" s="3"/>
      <c r="E17129" s="2"/>
      <c r="H17129" s="40"/>
      <c r="I17129" s="10"/>
      <c r="J17129" s="9"/>
      <c r="K17129" s="53"/>
      <c r="L17129" s="54"/>
    </row>
    <row r="17130" spans="3:12">
      <c r="C17130" s="3"/>
      <c r="E17130" s="2"/>
      <c r="H17130" s="40"/>
      <c r="I17130" s="10"/>
      <c r="J17130" s="9"/>
      <c r="K17130" s="53"/>
      <c r="L17130" s="54"/>
    </row>
    <row r="17131" spans="3:12">
      <c r="C17131" s="3"/>
      <c r="E17131" s="2"/>
      <c r="H17131" s="40"/>
      <c r="I17131" s="10"/>
      <c r="J17131" s="9"/>
      <c r="K17131" s="53"/>
      <c r="L17131" s="54"/>
    </row>
    <row r="17132" spans="3:12">
      <c r="C17132" s="3"/>
      <c r="E17132" s="2"/>
      <c r="H17132" s="40"/>
      <c r="I17132" s="10"/>
      <c r="J17132" s="9"/>
      <c r="K17132" s="53"/>
      <c r="L17132" s="54"/>
    </row>
    <row r="17133" spans="3:12">
      <c r="C17133" s="3"/>
      <c r="E17133" s="2"/>
      <c r="H17133" s="40"/>
      <c r="I17133" s="10"/>
      <c r="J17133" s="9"/>
      <c r="K17133" s="53"/>
      <c r="L17133" s="54"/>
    </row>
    <row r="17134" spans="3:12">
      <c r="C17134" s="3"/>
      <c r="E17134" s="2"/>
      <c r="H17134" s="40"/>
      <c r="I17134" s="10"/>
      <c r="J17134" s="9"/>
      <c r="K17134" s="53"/>
      <c r="L17134" s="54"/>
    </row>
    <row r="17135" spans="3:12">
      <c r="C17135" s="3"/>
      <c r="E17135" s="2"/>
      <c r="H17135" s="40"/>
      <c r="I17135" s="10"/>
      <c r="J17135" s="9"/>
      <c r="K17135" s="53"/>
      <c r="L17135" s="54"/>
    </row>
    <row r="17136" spans="3:12">
      <c r="C17136" s="3"/>
      <c r="E17136" s="2"/>
      <c r="H17136" s="40"/>
      <c r="I17136" s="10"/>
      <c r="J17136" s="9"/>
      <c r="K17136" s="53"/>
      <c r="L17136" s="54"/>
    </row>
    <row r="17137" spans="3:12">
      <c r="C17137" s="3"/>
      <c r="E17137" s="2"/>
      <c r="H17137" s="40"/>
      <c r="I17137" s="10"/>
      <c r="J17137" s="9"/>
      <c r="K17137" s="53"/>
      <c r="L17137" s="54"/>
    </row>
    <row r="17138" spans="3:12">
      <c r="C17138" s="3"/>
      <c r="E17138" s="2"/>
      <c r="H17138" s="40"/>
      <c r="I17138" s="10"/>
      <c r="J17138" s="9"/>
      <c r="K17138" s="53"/>
      <c r="L17138" s="54"/>
    </row>
    <row r="17139" spans="3:12">
      <c r="C17139" s="3"/>
      <c r="E17139" s="2"/>
      <c r="H17139" s="40"/>
      <c r="I17139" s="10"/>
      <c r="J17139" s="9"/>
      <c r="K17139" s="53"/>
      <c r="L17139" s="54"/>
    </row>
    <row r="17140" spans="3:12">
      <c r="C17140" s="3"/>
      <c r="E17140" s="2"/>
      <c r="H17140" s="40"/>
      <c r="I17140" s="10"/>
      <c r="J17140" s="9"/>
      <c r="K17140" s="53"/>
      <c r="L17140" s="54"/>
    </row>
    <row r="17141" spans="3:12">
      <c r="C17141" s="3"/>
      <c r="E17141" s="2"/>
      <c r="H17141" s="40"/>
      <c r="I17141" s="10"/>
      <c r="J17141" s="9"/>
      <c r="K17141" s="53"/>
      <c r="L17141" s="54"/>
    </row>
    <row r="17142" spans="3:12">
      <c r="C17142" s="3"/>
      <c r="E17142" s="2"/>
      <c r="H17142" s="40"/>
      <c r="I17142" s="10"/>
      <c r="J17142" s="9"/>
      <c r="K17142" s="53"/>
      <c r="L17142" s="54"/>
    </row>
    <row r="17143" spans="3:12">
      <c r="C17143" s="3"/>
      <c r="E17143" s="2"/>
      <c r="H17143" s="40"/>
      <c r="I17143" s="10"/>
      <c r="J17143" s="9"/>
      <c r="K17143" s="53"/>
      <c r="L17143" s="54"/>
    </row>
    <row r="17144" spans="3:12">
      <c r="C17144" s="3"/>
      <c r="E17144" s="2"/>
      <c r="H17144" s="40"/>
      <c r="I17144" s="10"/>
      <c r="J17144" s="9"/>
      <c r="K17144" s="53"/>
      <c r="L17144" s="54"/>
    </row>
    <row r="17145" spans="3:12">
      <c r="C17145" s="3"/>
      <c r="E17145" s="2"/>
      <c r="H17145" s="40"/>
      <c r="I17145" s="10"/>
      <c r="J17145" s="9"/>
      <c r="K17145" s="53"/>
      <c r="L17145" s="54"/>
    </row>
    <row r="17146" spans="3:12">
      <c r="C17146" s="3"/>
      <c r="E17146" s="2"/>
      <c r="H17146" s="40"/>
      <c r="I17146" s="10"/>
      <c r="J17146" s="9"/>
      <c r="K17146" s="53"/>
      <c r="L17146" s="54"/>
    </row>
    <row r="17147" spans="3:12">
      <c r="C17147" s="3"/>
      <c r="E17147" s="2"/>
      <c r="H17147" s="40"/>
      <c r="I17147" s="10"/>
      <c r="J17147" s="9"/>
      <c r="K17147" s="53"/>
      <c r="L17147" s="54"/>
    </row>
    <row r="17148" spans="3:12">
      <c r="C17148" s="3"/>
      <c r="E17148" s="2"/>
      <c r="H17148" s="40"/>
      <c r="I17148" s="10"/>
      <c r="J17148" s="9"/>
      <c r="K17148" s="53"/>
      <c r="L17148" s="54"/>
    </row>
    <row r="17149" spans="3:12">
      <c r="C17149" s="3"/>
      <c r="E17149" s="2"/>
      <c r="H17149" s="40"/>
      <c r="I17149" s="10"/>
      <c r="J17149" s="9"/>
      <c r="K17149" s="53"/>
      <c r="L17149" s="54"/>
    </row>
    <row r="17150" spans="3:12">
      <c r="C17150" s="3"/>
      <c r="E17150" s="2"/>
      <c r="H17150" s="40"/>
      <c r="I17150" s="10"/>
      <c r="J17150" s="9"/>
      <c r="K17150" s="53"/>
      <c r="L17150" s="54"/>
    </row>
    <row r="17151" spans="3:12">
      <c r="C17151" s="3"/>
      <c r="E17151" s="2"/>
      <c r="H17151" s="40"/>
      <c r="I17151" s="10"/>
      <c r="J17151" s="9"/>
      <c r="K17151" s="53"/>
      <c r="L17151" s="54"/>
    </row>
    <row r="17152" spans="3:12">
      <c r="C17152" s="3"/>
      <c r="E17152" s="2"/>
      <c r="H17152" s="40"/>
      <c r="I17152" s="10"/>
      <c r="J17152" s="9"/>
      <c r="K17152" s="53"/>
      <c r="L17152" s="54"/>
    </row>
    <row r="17153" spans="3:12">
      <c r="C17153" s="3"/>
      <c r="E17153" s="2"/>
      <c r="H17153" s="40"/>
      <c r="I17153" s="10"/>
      <c r="J17153" s="9"/>
      <c r="K17153" s="53"/>
      <c r="L17153" s="54"/>
    </row>
    <row r="17154" spans="3:12">
      <c r="C17154" s="3"/>
      <c r="E17154" s="2"/>
      <c r="H17154" s="40"/>
      <c r="I17154" s="10"/>
      <c r="J17154" s="9"/>
      <c r="K17154" s="53"/>
      <c r="L17154" s="54"/>
    </row>
    <row r="17155" spans="3:12">
      <c r="C17155" s="3"/>
      <c r="E17155" s="2"/>
      <c r="H17155" s="40"/>
      <c r="I17155" s="10"/>
      <c r="J17155" s="9"/>
      <c r="K17155" s="53"/>
      <c r="L17155" s="54"/>
    </row>
    <row r="17156" spans="3:12">
      <c r="C17156" s="3"/>
      <c r="E17156" s="2"/>
      <c r="H17156" s="40"/>
      <c r="I17156" s="10"/>
      <c r="J17156" s="9"/>
      <c r="K17156" s="53"/>
      <c r="L17156" s="54"/>
    </row>
    <row r="17157" spans="3:12">
      <c r="C17157" s="3"/>
      <c r="E17157" s="2"/>
      <c r="H17157" s="40"/>
      <c r="I17157" s="10"/>
      <c r="J17157" s="9"/>
      <c r="K17157" s="53"/>
      <c r="L17157" s="54"/>
    </row>
    <row r="17158" spans="3:12">
      <c r="C17158" s="3"/>
      <c r="E17158" s="2"/>
      <c r="H17158" s="40"/>
      <c r="I17158" s="10"/>
      <c r="J17158" s="9"/>
      <c r="K17158" s="53"/>
      <c r="L17158" s="54"/>
    </row>
    <row r="17159" spans="3:12">
      <c r="C17159" s="3"/>
      <c r="E17159" s="2"/>
      <c r="H17159" s="40"/>
      <c r="I17159" s="10"/>
      <c r="J17159" s="9"/>
      <c r="K17159" s="53"/>
      <c r="L17159" s="54"/>
    </row>
    <row r="17160" spans="3:12">
      <c r="C17160" s="3"/>
      <c r="E17160" s="2"/>
      <c r="H17160" s="40"/>
      <c r="I17160" s="10"/>
      <c r="J17160" s="9"/>
      <c r="K17160" s="53"/>
      <c r="L17160" s="54"/>
    </row>
    <row r="17161" spans="3:12">
      <c r="C17161" s="3"/>
      <c r="E17161" s="2"/>
      <c r="H17161" s="40"/>
      <c r="I17161" s="10"/>
      <c r="J17161" s="9"/>
      <c r="K17161" s="53"/>
      <c r="L17161" s="54"/>
    </row>
    <row r="17162" spans="3:12">
      <c r="C17162" s="3"/>
      <c r="E17162" s="2"/>
      <c r="H17162" s="40"/>
      <c r="I17162" s="10"/>
      <c r="J17162" s="9"/>
      <c r="K17162" s="53"/>
      <c r="L17162" s="54"/>
    </row>
    <row r="17163" spans="3:12">
      <c r="C17163" s="3"/>
      <c r="E17163" s="2"/>
      <c r="H17163" s="40"/>
      <c r="I17163" s="10"/>
      <c r="J17163" s="9"/>
      <c r="K17163" s="53"/>
      <c r="L17163" s="54"/>
    </row>
    <row r="17164" spans="3:12">
      <c r="C17164" s="3"/>
      <c r="E17164" s="2"/>
      <c r="H17164" s="40"/>
      <c r="I17164" s="10"/>
      <c r="J17164" s="9"/>
      <c r="K17164" s="53"/>
      <c r="L17164" s="54"/>
    </row>
    <row r="17165" spans="3:12">
      <c r="C17165" s="3"/>
      <c r="E17165" s="2"/>
      <c r="H17165" s="40"/>
      <c r="I17165" s="10"/>
      <c r="J17165" s="9"/>
      <c r="K17165" s="53"/>
      <c r="L17165" s="54"/>
    </row>
    <row r="17166" spans="3:12">
      <c r="C17166" s="3"/>
      <c r="E17166" s="2"/>
      <c r="H17166" s="40"/>
      <c r="I17166" s="10"/>
      <c r="J17166" s="9"/>
      <c r="K17166" s="53"/>
      <c r="L17166" s="54"/>
    </row>
    <row r="17167" spans="3:12">
      <c r="C17167" s="3"/>
      <c r="E17167" s="2"/>
      <c r="H17167" s="40"/>
      <c r="I17167" s="10"/>
      <c r="J17167" s="9"/>
      <c r="K17167" s="53"/>
      <c r="L17167" s="54"/>
    </row>
    <row r="17168" spans="3:12">
      <c r="C17168" s="3"/>
      <c r="E17168" s="2"/>
      <c r="H17168" s="40"/>
      <c r="I17168" s="10"/>
      <c r="J17168" s="9"/>
      <c r="K17168" s="53"/>
      <c r="L17168" s="54"/>
    </row>
    <row r="17169" spans="3:12">
      <c r="C17169" s="3"/>
      <c r="E17169" s="2"/>
      <c r="H17169" s="40"/>
      <c r="I17169" s="10"/>
      <c r="J17169" s="9"/>
      <c r="K17169" s="53"/>
      <c r="L17169" s="54"/>
    </row>
    <row r="17170" spans="3:12">
      <c r="C17170" s="3"/>
      <c r="E17170" s="2"/>
      <c r="H17170" s="40"/>
      <c r="I17170" s="10"/>
      <c r="J17170" s="9"/>
      <c r="K17170" s="53"/>
      <c r="L17170" s="54"/>
    </row>
    <row r="17171" spans="3:12">
      <c r="C17171" s="3"/>
      <c r="E17171" s="2"/>
      <c r="H17171" s="40"/>
      <c r="I17171" s="10"/>
      <c r="J17171" s="9"/>
      <c r="K17171" s="53"/>
      <c r="L17171" s="54"/>
    </row>
    <row r="17172" spans="3:12">
      <c r="C17172" s="3"/>
      <c r="E17172" s="2"/>
      <c r="H17172" s="40"/>
      <c r="I17172" s="10"/>
      <c r="J17172" s="9"/>
      <c r="K17172" s="53"/>
      <c r="L17172" s="54"/>
    </row>
    <row r="17173" spans="3:12">
      <c r="C17173" s="3"/>
      <c r="E17173" s="2"/>
      <c r="H17173" s="40"/>
      <c r="I17173" s="10"/>
      <c r="J17173" s="9"/>
      <c r="K17173" s="53"/>
      <c r="L17173" s="54"/>
    </row>
    <row r="17174" spans="3:12">
      <c r="C17174" s="3"/>
      <c r="E17174" s="2"/>
      <c r="H17174" s="40"/>
      <c r="I17174" s="10"/>
      <c r="J17174" s="9"/>
      <c r="K17174" s="53"/>
      <c r="L17174" s="54"/>
    </row>
    <row r="17175" spans="3:12">
      <c r="C17175" s="3"/>
      <c r="E17175" s="2"/>
      <c r="H17175" s="40"/>
      <c r="I17175" s="10"/>
      <c r="J17175" s="9"/>
      <c r="K17175" s="53"/>
      <c r="L17175" s="54"/>
    </row>
    <row r="17176" spans="3:12">
      <c r="C17176" s="3"/>
      <c r="E17176" s="2"/>
      <c r="H17176" s="40"/>
      <c r="I17176" s="10"/>
      <c r="J17176" s="9"/>
      <c r="K17176" s="53"/>
      <c r="L17176" s="54"/>
    </row>
    <row r="17177" spans="3:12">
      <c r="C17177" s="3"/>
      <c r="E17177" s="2"/>
      <c r="H17177" s="40"/>
      <c r="I17177" s="10"/>
      <c r="J17177" s="9"/>
      <c r="K17177" s="53"/>
      <c r="L17177" s="54"/>
    </row>
    <row r="17178" spans="3:12">
      <c r="C17178" s="3"/>
      <c r="E17178" s="2"/>
      <c r="H17178" s="40"/>
      <c r="I17178" s="10"/>
      <c r="J17178" s="9"/>
      <c r="K17178" s="53"/>
      <c r="L17178" s="54"/>
    </row>
    <row r="17179" spans="3:12">
      <c r="C17179" s="3"/>
      <c r="E17179" s="2"/>
      <c r="H17179" s="40"/>
      <c r="I17179" s="10"/>
      <c r="J17179" s="9"/>
      <c r="K17179" s="53"/>
      <c r="L17179" s="54"/>
    </row>
    <row r="17180" spans="3:12">
      <c r="C17180" s="3"/>
      <c r="E17180" s="2"/>
      <c r="H17180" s="40"/>
      <c r="I17180" s="10"/>
      <c r="J17180" s="9"/>
      <c r="K17180" s="53"/>
      <c r="L17180" s="54"/>
    </row>
    <row r="17181" spans="3:12">
      <c r="C17181" s="3"/>
      <c r="E17181" s="2"/>
      <c r="H17181" s="40"/>
      <c r="I17181" s="10"/>
      <c r="J17181" s="9"/>
      <c r="K17181" s="53"/>
      <c r="L17181" s="54"/>
    </row>
    <row r="17182" spans="3:12">
      <c r="C17182" s="3"/>
      <c r="E17182" s="2"/>
      <c r="H17182" s="40"/>
      <c r="I17182" s="10"/>
      <c r="J17182" s="9"/>
      <c r="K17182" s="53"/>
      <c r="L17182" s="54"/>
    </row>
    <row r="17183" spans="3:12">
      <c r="C17183" s="3"/>
      <c r="E17183" s="2"/>
      <c r="H17183" s="40"/>
      <c r="I17183" s="10"/>
      <c r="J17183" s="9"/>
      <c r="K17183" s="53"/>
      <c r="L17183" s="54"/>
    </row>
    <row r="17184" spans="3:12">
      <c r="C17184" s="3"/>
      <c r="E17184" s="2"/>
      <c r="H17184" s="40"/>
      <c r="I17184" s="10"/>
      <c r="J17184" s="9"/>
      <c r="K17184" s="53"/>
      <c r="L17184" s="54"/>
    </row>
    <row r="17185" spans="3:12">
      <c r="C17185" s="3"/>
      <c r="E17185" s="2"/>
      <c r="H17185" s="40"/>
      <c r="I17185" s="10"/>
      <c r="J17185" s="9"/>
      <c r="K17185" s="53"/>
      <c r="L17185" s="54"/>
    </row>
    <row r="17186" spans="3:12">
      <c r="C17186" s="3"/>
      <c r="E17186" s="2"/>
      <c r="H17186" s="40"/>
      <c r="I17186" s="10"/>
      <c r="J17186" s="9"/>
      <c r="K17186" s="53"/>
      <c r="L17186" s="54"/>
    </row>
    <row r="17187" spans="3:12">
      <c r="C17187" s="3"/>
      <c r="E17187" s="2"/>
      <c r="H17187" s="40"/>
      <c r="I17187" s="10"/>
      <c r="J17187" s="9"/>
      <c r="K17187" s="53"/>
      <c r="L17187" s="54"/>
    </row>
    <row r="17188" spans="3:12">
      <c r="C17188" s="3"/>
      <c r="E17188" s="2"/>
      <c r="H17188" s="40"/>
      <c r="I17188" s="10"/>
      <c r="J17188" s="9"/>
      <c r="K17188" s="53"/>
      <c r="L17188" s="54"/>
    </row>
    <row r="17189" spans="3:12">
      <c r="C17189" s="3"/>
      <c r="E17189" s="2"/>
      <c r="H17189" s="40"/>
      <c r="I17189" s="10"/>
      <c r="J17189" s="9"/>
      <c r="K17189" s="53"/>
      <c r="L17189" s="54"/>
    </row>
    <row r="17190" spans="3:12">
      <c r="C17190" s="3"/>
      <c r="E17190" s="2"/>
      <c r="H17190" s="40"/>
      <c r="I17190" s="10"/>
      <c r="J17190" s="9"/>
      <c r="K17190" s="53"/>
      <c r="L17190" s="54"/>
    </row>
    <row r="17191" spans="3:12">
      <c r="C17191" s="3"/>
      <c r="E17191" s="2"/>
      <c r="H17191" s="40"/>
      <c r="I17191" s="10"/>
      <c r="J17191" s="9"/>
      <c r="K17191" s="53"/>
      <c r="L17191" s="54"/>
    </row>
    <row r="17192" spans="3:12">
      <c r="C17192" s="3"/>
      <c r="E17192" s="2"/>
      <c r="H17192" s="40"/>
      <c r="I17192" s="10"/>
      <c r="J17192" s="9"/>
      <c r="K17192" s="53"/>
      <c r="L17192" s="54"/>
    </row>
    <row r="17193" spans="3:12">
      <c r="C17193" s="3"/>
      <c r="E17193" s="2"/>
      <c r="H17193" s="40"/>
      <c r="I17193" s="10"/>
      <c r="J17193" s="9"/>
      <c r="K17193" s="53"/>
      <c r="L17193" s="54"/>
    </row>
    <row r="17194" spans="3:12">
      <c r="C17194" s="3"/>
      <c r="E17194" s="2"/>
      <c r="H17194" s="40"/>
      <c r="I17194" s="10"/>
      <c r="J17194" s="9"/>
      <c r="K17194" s="53"/>
      <c r="L17194" s="54"/>
    </row>
    <row r="17195" spans="3:12">
      <c r="C17195" s="3"/>
      <c r="E17195" s="2"/>
      <c r="H17195" s="40"/>
      <c r="I17195" s="10"/>
      <c r="J17195" s="9"/>
      <c r="K17195" s="53"/>
      <c r="L17195" s="54"/>
    </row>
    <row r="17196" spans="3:12">
      <c r="C17196" s="3"/>
      <c r="E17196" s="2"/>
      <c r="H17196" s="40"/>
      <c r="I17196" s="10"/>
      <c r="J17196" s="9"/>
      <c r="K17196" s="53"/>
      <c r="L17196" s="54"/>
    </row>
    <row r="17197" spans="3:12">
      <c r="C17197" s="3"/>
      <c r="E17197" s="2"/>
      <c r="H17197" s="40"/>
      <c r="I17197" s="10"/>
      <c r="J17197" s="9"/>
      <c r="K17197" s="53"/>
      <c r="L17197" s="54"/>
    </row>
    <row r="17198" spans="3:12">
      <c r="C17198" s="3"/>
      <c r="E17198" s="2"/>
      <c r="H17198" s="40"/>
      <c r="I17198" s="10"/>
      <c r="J17198" s="9"/>
      <c r="K17198" s="53"/>
      <c r="L17198" s="54"/>
    </row>
    <row r="17199" spans="3:12">
      <c r="C17199" s="3"/>
      <c r="E17199" s="2"/>
      <c r="H17199" s="40"/>
      <c r="I17199" s="10"/>
      <c r="J17199" s="9"/>
      <c r="K17199" s="53"/>
      <c r="L17199" s="54"/>
    </row>
    <row r="17200" spans="3:12">
      <c r="C17200" s="3"/>
      <c r="E17200" s="2"/>
      <c r="H17200" s="40"/>
      <c r="I17200" s="10"/>
      <c r="J17200" s="9"/>
      <c r="K17200" s="53"/>
      <c r="L17200" s="54"/>
    </row>
    <row r="17201" spans="3:12">
      <c r="C17201" s="3"/>
      <c r="E17201" s="2"/>
      <c r="H17201" s="40"/>
      <c r="I17201" s="10"/>
      <c r="J17201" s="9"/>
      <c r="K17201" s="53"/>
      <c r="L17201" s="54"/>
    </row>
    <row r="17202" spans="3:12">
      <c r="C17202" s="3"/>
      <c r="E17202" s="2"/>
      <c r="H17202" s="40"/>
      <c r="I17202" s="10"/>
      <c r="J17202" s="9"/>
      <c r="K17202" s="53"/>
      <c r="L17202" s="54"/>
    </row>
    <row r="17203" spans="3:12">
      <c r="C17203" s="3"/>
      <c r="E17203" s="2"/>
      <c r="H17203" s="40"/>
      <c r="I17203" s="10"/>
      <c r="J17203" s="9"/>
      <c r="K17203" s="53"/>
      <c r="L17203" s="54"/>
    </row>
    <row r="17204" spans="3:12">
      <c r="C17204" s="3"/>
      <c r="E17204" s="2"/>
      <c r="H17204" s="40"/>
      <c r="I17204" s="10"/>
      <c r="J17204" s="9"/>
      <c r="K17204" s="53"/>
      <c r="L17204" s="54"/>
    </row>
    <row r="17205" spans="3:12">
      <c r="C17205" s="3"/>
      <c r="E17205" s="2"/>
      <c r="H17205" s="40"/>
      <c r="I17205" s="10"/>
      <c r="J17205" s="9"/>
      <c r="K17205" s="53"/>
      <c r="L17205" s="54"/>
    </row>
    <row r="17206" spans="3:12">
      <c r="C17206" s="3"/>
      <c r="E17206" s="2"/>
      <c r="H17206" s="40"/>
      <c r="I17206" s="10"/>
      <c r="J17206" s="9"/>
      <c r="K17206" s="53"/>
      <c r="L17206" s="54"/>
    </row>
    <row r="17207" spans="3:12">
      <c r="C17207" s="3"/>
      <c r="E17207" s="2"/>
      <c r="H17207" s="40"/>
      <c r="I17207" s="10"/>
      <c r="J17207" s="9"/>
      <c r="K17207" s="53"/>
      <c r="L17207" s="54"/>
    </row>
    <row r="17208" spans="3:12">
      <c r="C17208" s="3"/>
      <c r="E17208" s="2"/>
      <c r="H17208" s="40"/>
      <c r="I17208" s="10"/>
      <c r="J17208" s="9"/>
      <c r="K17208" s="53"/>
      <c r="L17208" s="54"/>
    </row>
    <row r="17209" spans="3:12">
      <c r="C17209" s="3"/>
      <c r="E17209" s="2"/>
      <c r="H17209" s="40"/>
      <c r="I17209" s="10"/>
      <c r="J17209" s="9"/>
      <c r="K17209" s="53"/>
      <c r="L17209" s="54"/>
    </row>
    <row r="17210" spans="3:12">
      <c r="C17210" s="3"/>
      <c r="E17210" s="2"/>
      <c r="H17210" s="40"/>
      <c r="I17210" s="10"/>
      <c r="J17210" s="9"/>
      <c r="K17210" s="53"/>
      <c r="L17210" s="54"/>
    </row>
    <row r="17211" spans="3:12">
      <c r="C17211" s="3"/>
      <c r="E17211" s="2"/>
      <c r="H17211" s="40"/>
      <c r="I17211" s="10"/>
      <c r="J17211" s="9"/>
      <c r="K17211" s="53"/>
      <c r="L17211" s="54"/>
    </row>
    <row r="17212" spans="3:12">
      <c r="C17212" s="3"/>
      <c r="E17212" s="2"/>
      <c r="H17212" s="40"/>
      <c r="I17212" s="10"/>
      <c r="J17212" s="9"/>
      <c r="K17212" s="53"/>
      <c r="L17212" s="54"/>
    </row>
    <row r="17213" spans="3:12">
      <c r="C17213" s="3"/>
      <c r="E17213" s="2"/>
      <c r="H17213" s="40"/>
      <c r="I17213" s="10"/>
      <c r="J17213" s="9"/>
      <c r="K17213" s="53"/>
      <c r="L17213" s="54"/>
    </row>
    <row r="17214" spans="3:12">
      <c r="C17214" s="3"/>
      <c r="E17214" s="2"/>
      <c r="H17214" s="40"/>
      <c r="I17214" s="10"/>
      <c r="J17214" s="9"/>
      <c r="K17214" s="53"/>
      <c r="L17214" s="54"/>
    </row>
    <row r="17215" spans="3:12">
      <c r="C17215" s="3"/>
      <c r="E17215" s="2"/>
      <c r="H17215" s="40"/>
      <c r="I17215" s="10"/>
      <c r="J17215" s="9"/>
      <c r="K17215" s="53"/>
      <c r="L17215" s="54"/>
    </row>
    <row r="17216" spans="3:12">
      <c r="C17216" s="3"/>
      <c r="E17216" s="2"/>
      <c r="H17216" s="40"/>
      <c r="I17216" s="10"/>
      <c r="J17216" s="9"/>
      <c r="K17216" s="53"/>
      <c r="L17216" s="54"/>
    </row>
    <row r="17217" spans="3:12">
      <c r="C17217" s="3"/>
      <c r="E17217" s="2"/>
      <c r="H17217" s="40"/>
      <c r="I17217" s="10"/>
      <c r="J17217" s="9"/>
      <c r="K17217" s="53"/>
      <c r="L17217" s="54"/>
    </row>
    <row r="17218" spans="3:12">
      <c r="C17218" s="3"/>
      <c r="E17218" s="2"/>
      <c r="H17218" s="40"/>
      <c r="I17218" s="10"/>
      <c r="J17218" s="9"/>
      <c r="K17218" s="53"/>
      <c r="L17218" s="54"/>
    </row>
    <row r="17219" spans="3:12">
      <c r="C17219" s="3"/>
      <c r="E17219" s="2"/>
      <c r="H17219" s="40"/>
      <c r="I17219" s="10"/>
      <c r="J17219" s="9"/>
      <c r="K17219" s="53"/>
      <c r="L17219" s="54"/>
    </row>
    <row r="17220" spans="3:12">
      <c r="C17220" s="3"/>
      <c r="E17220" s="2"/>
      <c r="H17220" s="40"/>
      <c r="I17220" s="10"/>
      <c r="J17220" s="9"/>
      <c r="K17220" s="53"/>
      <c r="L17220" s="54"/>
    </row>
    <row r="17221" spans="3:12">
      <c r="C17221" s="3"/>
      <c r="E17221" s="2"/>
      <c r="H17221" s="40"/>
      <c r="I17221" s="10"/>
      <c r="J17221" s="9"/>
      <c r="K17221" s="53"/>
      <c r="L17221" s="54"/>
    </row>
    <row r="17222" spans="3:12">
      <c r="C17222" s="3"/>
      <c r="E17222" s="2"/>
      <c r="H17222" s="40"/>
      <c r="I17222" s="10"/>
      <c r="J17222" s="9"/>
      <c r="K17222" s="53"/>
      <c r="L17222" s="54"/>
    </row>
    <row r="17223" spans="3:12">
      <c r="C17223" s="3"/>
      <c r="E17223" s="2"/>
      <c r="H17223" s="40"/>
      <c r="I17223" s="10"/>
      <c r="J17223" s="9"/>
      <c r="K17223" s="53"/>
      <c r="L17223" s="54"/>
    </row>
    <row r="17224" spans="3:12">
      <c r="C17224" s="3"/>
      <c r="E17224" s="2"/>
      <c r="H17224" s="40"/>
      <c r="I17224" s="10"/>
      <c r="J17224" s="9"/>
      <c r="K17224" s="53"/>
      <c r="L17224" s="54"/>
    </row>
    <row r="17225" spans="3:12">
      <c r="C17225" s="3"/>
      <c r="E17225" s="2"/>
      <c r="H17225" s="40"/>
      <c r="I17225" s="10"/>
      <c r="J17225" s="9"/>
      <c r="K17225" s="53"/>
      <c r="L17225" s="54"/>
    </row>
    <row r="17226" spans="3:12">
      <c r="C17226" s="3"/>
      <c r="E17226" s="2"/>
      <c r="H17226" s="40"/>
      <c r="I17226" s="10"/>
      <c r="J17226" s="9"/>
      <c r="K17226" s="53"/>
      <c r="L17226" s="54"/>
    </row>
    <row r="17227" spans="3:12">
      <c r="C17227" s="3"/>
      <c r="E17227" s="2"/>
      <c r="H17227" s="40"/>
      <c r="I17227" s="10"/>
      <c r="J17227" s="9"/>
      <c r="K17227" s="53"/>
      <c r="L17227" s="54"/>
    </row>
    <row r="17228" spans="3:12">
      <c r="C17228" s="3"/>
      <c r="E17228" s="2"/>
      <c r="H17228" s="40"/>
      <c r="I17228" s="10"/>
      <c r="J17228" s="9"/>
      <c r="K17228" s="53"/>
      <c r="L17228" s="54"/>
    </row>
    <row r="17229" spans="3:12">
      <c r="C17229" s="3"/>
      <c r="E17229" s="2"/>
      <c r="H17229" s="40"/>
      <c r="I17229" s="10"/>
      <c r="J17229" s="9"/>
      <c r="K17229" s="53"/>
      <c r="L17229" s="54"/>
    </row>
    <row r="17230" spans="3:12">
      <c r="C17230" s="3"/>
      <c r="E17230" s="2"/>
      <c r="H17230" s="40"/>
      <c r="I17230" s="10"/>
      <c r="J17230" s="9"/>
      <c r="K17230" s="53"/>
      <c r="L17230" s="54"/>
    </row>
    <row r="17231" spans="3:12">
      <c r="C17231" s="3"/>
      <c r="E17231" s="2"/>
      <c r="H17231" s="40"/>
      <c r="I17231" s="10"/>
      <c r="J17231" s="9"/>
      <c r="K17231" s="53"/>
      <c r="L17231" s="54"/>
    </row>
    <row r="17232" spans="3:12">
      <c r="C17232" s="3"/>
      <c r="E17232" s="2"/>
      <c r="H17232" s="40"/>
      <c r="I17232" s="10"/>
      <c r="J17232" s="9"/>
      <c r="K17232" s="53"/>
      <c r="L17232" s="54"/>
    </row>
    <row r="17233" spans="3:12">
      <c r="C17233" s="3"/>
      <c r="E17233" s="2"/>
      <c r="H17233" s="40"/>
      <c r="I17233" s="10"/>
      <c r="J17233" s="9"/>
      <c r="K17233" s="53"/>
      <c r="L17233" s="54"/>
    </row>
    <row r="17234" spans="3:12">
      <c r="C17234" s="3"/>
      <c r="E17234" s="2"/>
      <c r="H17234" s="40"/>
      <c r="I17234" s="10"/>
      <c r="J17234" s="9"/>
      <c r="K17234" s="53"/>
      <c r="L17234" s="54"/>
    </row>
    <row r="17235" spans="3:12">
      <c r="C17235" s="3"/>
      <c r="E17235" s="2"/>
      <c r="H17235" s="40"/>
      <c r="I17235" s="10"/>
      <c r="J17235" s="9"/>
      <c r="K17235" s="53"/>
      <c r="L17235" s="54"/>
    </row>
    <row r="17236" spans="3:12">
      <c r="C17236" s="3"/>
      <c r="E17236" s="2"/>
      <c r="H17236" s="40"/>
      <c r="I17236" s="10"/>
      <c r="J17236" s="9"/>
      <c r="K17236" s="53"/>
      <c r="L17236" s="54"/>
    </row>
    <row r="17237" spans="3:12">
      <c r="C17237" s="3"/>
      <c r="E17237" s="2"/>
      <c r="H17237" s="40"/>
      <c r="I17237" s="10"/>
      <c r="J17237" s="9"/>
      <c r="K17237" s="53"/>
      <c r="L17237" s="54"/>
    </row>
    <row r="17238" spans="3:12">
      <c r="C17238" s="3"/>
      <c r="E17238" s="2"/>
      <c r="H17238" s="40"/>
      <c r="I17238" s="10"/>
      <c r="J17238" s="9"/>
      <c r="K17238" s="53"/>
      <c r="L17238" s="54"/>
    </row>
    <row r="17239" spans="3:12">
      <c r="C17239" s="3"/>
      <c r="E17239" s="2"/>
      <c r="H17239" s="40"/>
      <c r="I17239" s="10"/>
      <c r="J17239" s="9"/>
      <c r="K17239" s="53"/>
      <c r="L17239" s="54"/>
    </row>
    <row r="17240" spans="3:12">
      <c r="C17240" s="3"/>
      <c r="E17240" s="2"/>
      <c r="H17240" s="40"/>
      <c r="I17240" s="10"/>
      <c r="J17240" s="9"/>
      <c r="K17240" s="53"/>
      <c r="L17240" s="54"/>
    </row>
    <row r="17241" spans="3:12">
      <c r="C17241" s="3"/>
      <c r="E17241" s="2"/>
      <c r="H17241" s="40"/>
      <c r="I17241" s="10"/>
      <c r="J17241" s="9"/>
      <c r="K17241" s="53"/>
      <c r="L17241" s="54"/>
    </row>
    <row r="17242" spans="3:12">
      <c r="C17242" s="3"/>
      <c r="E17242" s="2"/>
      <c r="H17242" s="40"/>
      <c r="I17242" s="10"/>
      <c r="J17242" s="9"/>
      <c r="K17242" s="53"/>
      <c r="L17242" s="54"/>
    </row>
    <row r="17243" spans="3:12">
      <c r="C17243" s="3"/>
      <c r="E17243" s="2"/>
      <c r="H17243" s="40"/>
      <c r="I17243" s="10"/>
      <c r="J17243" s="9"/>
      <c r="K17243" s="53"/>
      <c r="L17243" s="54"/>
    </row>
    <row r="17244" spans="3:12">
      <c r="C17244" s="3"/>
      <c r="E17244" s="2"/>
      <c r="H17244" s="40"/>
      <c r="I17244" s="10"/>
      <c r="J17244" s="9"/>
      <c r="K17244" s="53"/>
      <c r="L17244" s="54"/>
    </row>
    <row r="17245" spans="3:12">
      <c r="C17245" s="3"/>
      <c r="E17245" s="2"/>
      <c r="H17245" s="40"/>
      <c r="I17245" s="10"/>
      <c r="J17245" s="9"/>
      <c r="K17245" s="53"/>
      <c r="L17245" s="54"/>
    </row>
    <row r="17246" spans="3:12">
      <c r="C17246" s="3"/>
      <c r="E17246" s="2"/>
      <c r="H17246" s="40"/>
      <c r="I17246" s="10"/>
      <c r="J17246" s="9"/>
      <c r="K17246" s="53"/>
      <c r="L17246" s="54"/>
    </row>
    <row r="17247" spans="3:12">
      <c r="C17247" s="3"/>
      <c r="E17247" s="2"/>
      <c r="H17247" s="40"/>
      <c r="I17247" s="10"/>
      <c r="J17247" s="9"/>
      <c r="K17247" s="53"/>
      <c r="L17247" s="54"/>
    </row>
    <row r="17248" spans="3:12">
      <c r="C17248" s="3"/>
      <c r="E17248" s="2"/>
      <c r="H17248" s="40"/>
      <c r="I17248" s="10"/>
      <c r="J17248" s="9"/>
      <c r="K17248" s="53"/>
      <c r="L17248" s="54"/>
    </row>
    <row r="17249" spans="3:12">
      <c r="C17249" s="3"/>
      <c r="E17249" s="2"/>
      <c r="H17249" s="40"/>
      <c r="I17249" s="10"/>
      <c r="J17249" s="9"/>
      <c r="K17249" s="53"/>
      <c r="L17249" s="54"/>
    </row>
    <row r="17250" spans="3:12">
      <c r="C17250" s="3"/>
      <c r="E17250" s="2"/>
      <c r="H17250" s="40"/>
      <c r="I17250" s="10"/>
      <c r="J17250" s="9"/>
      <c r="K17250" s="53"/>
      <c r="L17250" s="54"/>
    </row>
    <row r="17251" spans="3:12">
      <c r="C17251" s="3"/>
      <c r="E17251" s="2"/>
      <c r="H17251" s="40"/>
      <c r="I17251" s="10"/>
      <c r="J17251" s="9"/>
      <c r="K17251" s="53"/>
      <c r="L17251" s="54"/>
    </row>
    <row r="17252" spans="3:12">
      <c r="C17252" s="3"/>
      <c r="E17252" s="2"/>
      <c r="H17252" s="40"/>
      <c r="I17252" s="10"/>
      <c r="J17252" s="9"/>
      <c r="K17252" s="53"/>
      <c r="L17252" s="54"/>
    </row>
    <row r="17253" spans="3:12">
      <c r="C17253" s="3"/>
      <c r="E17253" s="2"/>
      <c r="H17253" s="40"/>
      <c r="I17253" s="10"/>
      <c r="J17253" s="9"/>
      <c r="K17253" s="53"/>
      <c r="L17253" s="54"/>
    </row>
    <row r="17254" spans="3:12">
      <c r="C17254" s="3"/>
      <c r="E17254" s="2"/>
      <c r="H17254" s="40"/>
      <c r="I17254" s="10"/>
      <c r="J17254" s="9"/>
      <c r="K17254" s="53"/>
      <c r="L17254" s="54"/>
    </row>
    <row r="17255" spans="3:12">
      <c r="C17255" s="3"/>
      <c r="E17255" s="2"/>
      <c r="H17255" s="40"/>
      <c r="I17255" s="10"/>
      <c r="J17255" s="9"/>
      <c r="K17255" s="53"/>
      <c r="L17255" s="54"/>
    </row>
    <row r="17256" spans="3:12">
      <c r="C17256" s="3"/>
      <c r="E17256" s="2"/>
      <c r="H17256" s="40"/>
      <c r="I17256" s="10"/>
      <c r="J17256" s="9"/>
      <c r="K17256" s="53"/>
      <c r="L17256" s="54"/>
    </row>
    <row r="17257" spans="3:12">
      <c r="C17257" s="3"/>
      <c r="E17257" s="2"/>
      <c r="H17257" s="40"/>
      <c r="I17257" s="10"/>
      <c r="J17257" s="9"/>
      <c r="K17257" s="53"/>
      <c r="L17257" s="54"/>
    </row>
    <row r="17258" spans="3:12">
      <c r="C17258" s="3"/>
      <c r="E17258" s="2"/>
      <c r="H17258" s="40"/>
      <c r="I17258" s="10"/>
      <c r="J17258" s="9"/>
      <c r="K17258" s="53"/>
      <c r="L17258" s="54"/>
    </row>
    <row r="17259" spans="3:12">
      <c r="C17259" s="3"/>
      <c r="E17259" s="2"/>
      <c r="H17259" s="40"/>
      <c r="I17259" s="10"/>
      <c r="J17259" s="9"/>
      <c r="K17259" s="53"/>
      <c r="L17259" s="54"/>
    </row>
    <row r="17260" spans="3:12">
      <c r="C17260" s="3"/>
      <c r="E17260" s="2"/>
      <c r="H17260" s="40"/>
      <c r="I17260" s="10"/>
      <c r="J17260" s="9"/>
      <c r="K17260" s="53"/>
      <c r="L17260" s="54"/>
    </row>
    <row r="17261" spans="3:12">
      <c r="C17261" s="3"/>
      <c r="E17261" s="2"/>
      <c r="H17261" s="40"/>
      <c r="I17261" s="10"/>
      <c r="J17261" s="9"/>
      <c r="K17261" s="53"/>
      <c r="L17261" s="54"/>
    </row>
    <row r="17262" spans="3:12">
      <c r="C17262" s="3"/>
      <c r="E17262" s="2"/>
      <c r="H17262" s="40"/>
      <c r="I17262" s="10"/>
      <c r="J17262" s="9"/>
      <c r="K17262" s="53"/>
      <c r="L17262" s="54"/>
    </row>
    <row r="17263" spans="3:12">
      <c r="C17263" s="3"/>
      <c r="E17263" s="2"/>
      <c r="H17263" s="40"/>
      <c r="I17263" s="10"/>
      <c r="J17263" s="9"/>
      <c r="K17263" s="53"/>
      <c r="L17263" s="54"/>
    </row>
    <row r="17264" spans="3:12">
      <c r="C17264" s="3"/>
      <c r="E17264" s="2"/>
      <c r="H17264" s="40"/>
      <c r="I17264" s="10"/>
      <c r="J17264" s="9"/>
      <c r="K17264" s="53"/>
      <c r="L17264" s="54"/>
    </row>
    <row r="17265" spans="3:12">
      <c r="C17265" s="3"/>
      <c r="E17265" s="2"/>
      <c r="H17265" s="40"/>
      <c r="I17265" s="10"/>
      <c r="J17265" s="9"/>
      <c r="K17265" s="53"/>
      <c r="L17265" s="54"/>
    </row>
    <row r="17266" spans="3:12">
      <c r="C17266" s="3"/>
      <c r="E17266" s="2"/>
      <c r="H17266" s="40"/>
      <c r="I17266" s="10"/>
      <c r="J17266" s="9"/>
      <c r="K17266" s="53"/>
      <c r="L17266" s="54"/>
    </row>
    <row r="17267" spans="3:12">
      <c r="C17267" s="3"/>
      <c r="E17267" s="2"/>
      <c r="H17267" s="40"/>
      <c r="I17267" s="10"/>
      <c r="J17267" s="9"/>
      <c r="K17267" s="53"/>
      <c r="L17267" s="54"/>
    </row>
    <row r="17268" spans="3:12">
      <c r="C17268" s="3"/>
      <c r="E17268" s="2"/>
      <c r="H17268" s="40"/>
      <c r="I17268" s="10"/>
      <c r="J17268" s="9"/>
      <c r="K17268" s="53"/>
      <c r="L17268" s="54"/>
    </row>
    <row r="17269" spans="3:12">
      <c r="C17269" s="3"/>
      <c r="E17269" s="2"/>
      <c r="H17269" s="40"/>
      <c r="I17269" s="10"/>
      <c r="J17269" s="9"/>
      <c r="K17269" s="53"/>
      <c r="L17269" s="54"/>
    </row>
    <row r="17270" spans="3:12">
      <c r="C17270" s="3"/>
      <c r="E17270" s="2"/>
      <c r="H17270" s="40"/>
      <c r="I17270" s="10"/>
      <c r="J17270" s="9"/>
      <c r="K17270" s="53"/>
      <c r="L17270" s="54"/>
    </row>
    <row r="17271" spans="3:12">
      <c r="C17271" s="3"/>
      <c r="E17271" s="2"/>
      <c r="H17271" s="40"/>
      <c r="I17271" s="10"/>
      <c r="J17271" s="9"/>
      <c r="K17271" s="53"/>
      <c r="L17271" s="54"/>
    </row>
    <row r="17272" spans="3:12">
      <c r="C17272" s="3"/>
      <c r="E17272" s="2"/>
      <c r="H17272" s="40"/>
      <c r="I17272" s="10"/>
      <c r="J17272" s="9"/>
      <c r="K17272" s="53"/>
      <c r="L17272" s="54"/>
    </row>
    <row r="17273" spans="3:12">
      <c r="C17273" s="3"/>
      <c r="E17273" s="2"/>
      <c r="H17273" s="40"/>
      <c r="I17273" s="10"/>
      <c r="J17273" s="9"/>
      <c r="K17273" s="53"/>
      <c r="L17273" s="54"/>
    </row>
    <row r="17274" spans="3:12">
      <c r="C17274" s="3"/>
      <c r="E17274" s="2"/>
      <c r="H17274" s="40"/>
      <c r="I17274" s="10"/>
      <c r="J17274" s="9"/>
      <c r="K17274" s="53"/>
      <c r="L17274" s="54"/>
    </row>
    <row r="17275" spans="3:12">
      <c r="C17275" s="3"/>
      <c r="E17275" s="2"/>
      <c r="H17275" s="40"/>
      <c r="I17275" s="10"/>
      <c r="J17275" s="9"/>
      <c r="K17275" s="53"/>
      <c r="L17275" s="54"/>
    </row>
    <row r="17276" spans="3:12">
      <c r="C17276" s="3"/>
      <c r="E17276" s="2"/>
      <c r="H17276" s="40"/>
      <c r="I17276" s="10"/>
      <c r="J17276" s="9"/>
      <c r="K17276" s="53"/>
      <c r="L17276" s="54"/>
    </row>
    <row r="17277" spans="3:12">
      <c r="C17277" s="3"/>
      <c r="E17277" s="2"/>
      <c r="H17277" s="40"/>
      <c r="I17277" s="10"/>
      <c r="J17277" s="9"/>
      <c r="K17277" s="53"/>
      <c r="L17277" s="54"/>
    </row>
    <row r="17278" spans="3:12">
      <c r="C17278" s="3"/>
      <c r="E17278" s="2"/>
      <c r="H17278" s="40"/>
      <c r="I17278" s="10"/>
      <c r="J17278" s="9"/>
      <c r="K17278" s="53"/>
      <c r="L17278" s="54"/>
    </row>
    <row r="17279" spans="3:12">
      <c r="C17279" s="3"/>
      <c r="E17279" s="2"/>
      <c r="H17279" s="40"/>
      <c r="I17279" s="10"/>
      <c r="J17279" s="9"/>
      <c r="K17279" s="53"/>
      <c r="L17279" s="54"/>
    </row>
    <row r="17280" spans="3:12">
      <c r="C17280" s="3"/>
      <c r="E17280" s="2"/>
      <c r="H17280" s="40"/>
      <c r="I17280" s="10"/>
      <c r="J17280" s="9"/>
      <c r="K17280" s="53"/>
      <c r="L17280" s="54"/>
    </row>
    <row r="17281" spans="3:12">
      <c r="C17281" s="3"/>
      <c r="E17281" s="2"/>
      <c r="H17281" s="40"/>
      <c r="I17281" s="10"/>
      <c r="J17281" s="9"/>
      <c r="K17281" s="53"/>
      <c r="L17281" s="54"/>
    </row>
    <row r="17282" spans="3:12">
      <c r="C17282" s="3"/>
      <c r="E17282" s="2"/>
      <c r="H17282" s="40"/>
      <c r="I17282" s="10"/>
      <c r="J17282" s="9"/>
      <c r="K17282" s="53"/>
      <c r="L17282" s="54"/>
    </row>
    <row r="17283" spans="3:12">
      <c r="C17283" s="3"/>
      <c r="E17283" s="2"/>
      <c r="H17283" s="40"/>
      <c r="I17283" s="10"/>
      <c r="J17283" s="9"/>
      <c r="K17283" s="53"/>
      <c r="L17283" s="54"/>
    </row>
    <row r="17284" spans="3:12">
      <c r="C17284" s="3"/>
      <c r="E17284" s="2"/>
      <c r="H17284" s="40"/>
      <c r="I17284" s="10"/>
      <c r="J17284" s="9"/>
      <c r="K17284" s="53"/>
      <c r="L17284" s="54"/>
    </row>
    <row r="17285" spans="3:12">
      <c r="C17285" s="3"/>
      <c r="E17285" s="2"/>
      <c r="H17285" s="40"/>
      <c r="I17285" s="10"/>
      <c r="J17285" s="9"/>
      <c r="K17285" s="53"/>
      <c r="L17285" s="54"/>
    </row>
    <row r="17286" spans="3:12">
      <c r="C17286" s="3"/>
      <c r="E17286" s="2"/>
      <c r="H17286" s="40"/>
      <c r="I17286" s="10"/>
      <c r="J17286" s="9"/>
      <c r="K17286" s="53"/>
      <c r="L17286" s="54"/>
    </row>
    <row r="17287" spans="3:12">
      <c r="C17287" s="3"/>
      <c r="E17287" s="2"/>
      <c r="H17287" s="40"/>
      <c r="I17287" s="10"/>
      <c r="J17287" s="9"/>
      <c r="K17287" s="53"/>
      <c r="L17287" s="54"/>
    </row>
    <row r="17288" spans="3:12">
      <c r="C17288" s="3"/>
      <c r="E17288" s="2"/>
      <c r="H17288" s="40"/>
      <c r="I17288" s="10"/>
      <c r="J17288" s="9"/>
      <c r="K17288" s="53"/>
      <c r="L17288" s="54"/>
    </row>
    <row r="17289" spans="3:12">
      <c r="C17289" s="3"/>
      <c r="E17289" s="2"/>
      <c r="H17289" s="40"/>
      <c r="I17289" s="10"/>
      <c r="J17289" s="9"/>
      <c r="K17289" s="53"/>
      <c r="L17289" s="54"/>
    </row>
    <row r="17290" spans="3:12">
      <c r="C17290" s="3"/>
      <c r="E17290" s="2"/>
      <c r="H17290" s="40"/>
      <c r="I17290" s="10"/>
      <c r="J17290" s="9"/>
      <c r="K17290" s="53"/>
      <c r="L17290" s="54"/>
    </row>
    <row r="17291" spans="3:12">
      <c r="C17291" s="3"/>
      <c r="E17291" s="2"/>
      <c r="H17291" s="40"/>
      <c r="I17291" s="10"/>
      <c r="J17291" s="9"/>
      <c r="K17291" s="53"/>
      <c r="L17291" s="54"/>
    </row>
    <row r="17292" spans="3:12">
      <c r="C17292" s="3"/>
      <c r="E17292" s="2"/>
      <c r="H17292" s="40"/>
      <c r="I17292" s="10"/>
      <c r="J17292" s="9"/>
      <c r="K17292" s="53"/>
      <c r="L17292" s="54"/>
    </row>
    <row r="17293" spans="3:12">
      <c r="C17293" s="3"/>
      <c r="E17293" s="2"/>
      <c r="H17293" s="40"/>
      <c r="I17293" s="10"/>
      <c r="J17293" s="9"/>
      <c r="K17293" s="53"/>
      <c r="L17293" s="54"/>
    </row>
    <row r="17294" spans="3:12">
      <c r="C17294" s="3"/>
      <c r="E17294" s="2"/>
      <c r="H17294" s="40"/>
      <c r="I17294" s="10"/>
      <c r="J17294" s="9"/>
      <c r="K17294" s="53"/>
      <c r="L17294" s="54"/>
    </row>
    <row r="17295" spans="3:12">
      <c r="C17295" s="3"/>
      <c r="E17295" s="2"/>
      <c r="H17295" s="40"/>
      <c r="I17295" s="10"/>
      <c r="J17295" s="9"/>
      <c r="K17295" s="53"/>
      <c r="L17295" s="54"/>
    </row>
    <row r="17296" spans="3:12">
      <c r="C17296" s="3"/>
      <c r="E17296" s="2"/>
      <c r="H17296" s="40"/>
      <c r="I17296" s="10"/>
      <c r="J17296" s="9"/>
      <c r="K17296" s="53"/>
      <c r="L17296" s="54"/>
    </row>
    <row r="17297" spans="3:12">
      <c r="C17297" s="3"/>
      <c r="E17297" s="2"/>
      <c r="H17297" s="40"/>
      <c r="I17297" s="10"/>
      <c r="J17297" s="9"/>
      <c r="K17297" s="53"/>
      <c r="L17297" s="54"/>
    </row>
    <row r="17298" spans="3:12">
      <c r="C17298" s="3"/>
      <c r="E17298" s="2"/>
      <c r="H17298" s="40"/>
      <c r="I17298" s="10"/>
      <c r="J17298" s="9"/>
      <c r="K17298" s="53"/>
      <c r="L17298" s="54"/>
    </row>
    <row r="17299" spans="3:12">
      <c r="C17299" s="3"/>
      <c r="E17299" s="2"/>
      <c r="H17299" s="40"/>
      <c r="I17299" s="10"/>
      <c r="J17299" s="9"/>
      <c r="K17299" s="53"/>
      <c r="L17299" s="54"/>
    </row>
    <row r="17300" spans="3:12">
      <c r="C17300" s="3"/>
      <c r="E17300" s="2"/>
      <c r="H17300" s="40"/>
      <c r="I17300" s="10"/>
      <c r="J17300" s="9"/>
      <c r="K17300" s="53"/>
      <c r="L17300" s="54"/>
    </row>
    <row r="17301" spans="3:12">
      <c r="C17301" s="3"/>
      <c r="E17301" s="2"/>
      <c r="H17301" s="40"/>
      <c r="I17301" s="10"/>
      <c r="J17301" s="9"/>
      <c r="K17301" s="53"/>
      <c r="L17301" s="54"/>
    </row>
    <row r="17302" spans="3:12">
      <c r="C17302" s="3"/>
      <c r="E17302" s="2"/>
      <c r="H17302" s="40"/>
      <c r="I17302" s="10"/>
      <c r="J17302" s="9"/>
      <c r="K17302" s="53"/>
      <c r="L17302" s="54"/>
    </row>
    <row r="17303" spans="3:12">
      <c r="C17303" s="3"/>
      <c r="E17303" s="2"/>
      <c r="H17303" s="40"/>
      <c r="I17303" s="10"/>
      <c r="J17303" s="9"/>
      <c r="K17303" s="53"/>
      <c r="L17303" s="54"/>
    </row>
    <row r="17304" spans="3:12">
      <c r="C17304" s="3"/>
      <c r="E17304" s="2"/>
      <c r="H17304" s="40"/>
      <c r="I17304" s="10"/>
      <c r="J17304" s="9"/>
      <c r="K17304" s="53"/>
      <c r="L17304" s="54"/>
    </row>
    <row r="17305" spans="3:12">
      <c r="C17305" s="3"/>
      <c r="E17305" s="2"/>
      <c r="H17305" s="40"/>
      <c r="I17305" s="10"/>
      <c r="J17305" s="9"/>
      <c r="K17305" s="53"/>
      <c r="L17305" s="54"/>
    </row>
    <row r="17306" spans="3:12">
      <c r="C17306" s="3"/>
      <c r="E17306" s="2"/>
      <c r="H17306" s="40"/>
      <c r="I17306" s="10"/>
      <c r="J17306" s="9"/>
      <c r="K17306" s="53"/>
      <c r="L17306" s="54"/>
    </row>
    <row r="17307" spans="3:12">
      <c r="C17307" s="3"/>
      <c r="E17307" s="2"/>
      <c r="H17307" s="40"/>
      <c r="I17307" s="10"/>
      <c r="J17307" s="9"/>
      <c r="K17307" s="53"/>
      <c r="L17307" s="54"/>
    </row>
    <row r="17308" spans="3:12">
      <c r="C17308" s="3"/>
      <c r="E17308" s="2"/>
      <c r="H17308" s="40"/>
      <c r="I17308" s="10"/>
      <c r="J17308" s="9"/>
      <c r="K17308" s="53"/>
      <c r="L17308" s="54"/>
    </row>
    <row r="17309" spans="3:12">
      <c r="C17309" s="3"/>
      <c r="E17309" s="2"/>
      <c r="H17309" s="40"/>
      <c r="I17309" s="10"/>
      <c r="J17309" s="9"/>
      <c r="K17309" s="53"/>
      <c r="L17309" s="54"/>
    </row>
    <row r="17310" spans="3:12">
      <c r="C17310" s="3"/>
      <c r="E17310" s="2"/>
      <c r="H17310" s="40"/>
      <c r="I17310" s="10"/>
      <c r="J17310" s="9"/>
      <c r="K17310" s="53"/>
      <c r="L17310" s="54"/>
    </row>
    <row r="17311" spans="3:12">
      <c r="C17311" s="3"/>
      <c r="E17311" s="2"/>
      <c r="H17311" s="40"/>
      <c r="I17311" s="10"/>
      <c r="J17311" s="9"/>
      <c r="K17311" s="53"/>
      <c r="L17311" s="54"/>
    </row>
    <row r="17312" spans="3:12">
      <c r="C17312" s="3"/>
      <c r="E17312" s="2"/>
      <c r="H17312" s="40"/>
      <c r="I17312" s="10"/>
      <c r="J17312" s="9"/>
      <c r="K17312" s="53"/>
      <c r="L17312" s="54"/>
    </row>
    <row r="17313" spans="3:12">
      <c r="C17313" s="3"/>
      <c r="E17313" s="2"/>
      <c r="H17313" s="40"/>
      <c r="I17313" s="10"/>
      <c r="J17313" s="9"/>
      <c r="K17313" s="53"/>
      <c r="L17313" s="54"/>
    </row>
    <row r="17314" spans="3:12">
      <c r="C17314" s="3"/>
      <c r="E17314" s="2"/>
      <c r="H17314" s="40"/>
      <c r="I17314" s="10"/>
      <c r="J17314" s="9"/>
      <c r="K17314" s="53"/>
      <c r="L17314" s="54"/>
    </row>
    <row r="17315" spans="3:12">
      <c r="C17315" s="3"/>
      <c r="E17315" s="2"/>
      <c r="H17315" s="40"/>
      <c r="I17315" s="10"/>
      <c r="J17315" s="9"/>
      <c r="K17315" s="53"/>
      <c r="L17315" s="54"/>
    </row>
    <row r="17316" spans="3:12">
      <c r="C17316" s="3"/>
      <c r="E17316" s="2"/>
      <c r="H17316" s="40"/>
      <c r="I17316" s="10"/>
      <c r="J17316" s="9"/>
      <c r="K17316" s="53"/>
      <c r="L17316" s="54"/>
    </row>
    <row r="17317" spans="3:12">
      <c r="C17317" s="3"/>
      <c r="E17317" s="2"/>
      <c r="H17317" s="40"/>
      <c r="I17317" s="10"/>
      <c r="J17317" s="9"/>
      <c r="K17317" s="53"/>
      <c r="L17317" s="54"/>
    </row>
    <row r="17318" spans="3:12">
      <c r="C17318" s="3"/>
      <c r="E17318" s="2"/>
      <c r="H17318" s="40"/>
      <c r="I17318" s="10"/>
      <c r="J17318" s="9"/>
      <c r="K17318" s="53"/>
      <c r="L17318" s="54"/>
    </row>
    <row r="17319" spans="3:12">
      <c r="C17319" s="3"/>
      <c r="E17319" s="2"/>
      <c r="H17319" s="40"/>
      <c r="I17319" s="10"/>
      <c r="J17319" s="9"/>
      <c r="K17319" s="53"/>
      <c r="L17319" s="54"/>
    </row>
    <row r="17320" spans="3:12">
      <c r="C17320" s="3"/>
      <c r="E17320" s="2"/>
      <c r="H17320" s="40"/>
      <c r="I17320" s="10"/>
      <c r="J17320" s="9"/>
      <c r="K17320" s="53"/>
      <c r="L17320" s="54"/>
    </row>
    <row r="17321" spans="3:12">
      <c r="C17321" s="3"/>
      <c r="E17321" s="2"/>
      <c r="H17321" s="40"/>
      <c r="I17321" s="10"/>
      <c r="J17321" s="9"/>
      <c r="K17321" s="53"/>
      <c r="L17321" s="54"/>
    </row>
    <row r="17322" spans="3:12">
      <c r="C17322" s="3"/>
      <c r="E17322" s="2"/>
      <c r="H17322" s="40"/>
      <c r="I17322" s="10"/>
      <c r="J17322" s="9"/>
      <c r="K17322" s="53"/>
      <c r="L17322" s="54"/>
    </row>
    <row r="17323" spans="3:12">
      <c r="C17323" s="3"/>
      <c r="E17323" s="2"/>
      <c r="H17323" s="40"/>
      <c r="I17323" s="10"/>
      <c r="J17323" s="9"/>
      <c r="K17323" s="53"/>
      <c r="L17323" s="54"/>
    </row>
    <row r="17324" spans="3:12">
      <c r="C17324" s="3"/>
      <c r="E17324" s="2"/>
      <c r="H17324" s="40"/>
      <c r="I17324" s="10"/>
      <c r="J17324" s="9"/>
      <c r="K17324" s="53"/>
      <c r="L17324" s="54"/>
    </row>
    <row r="17325" spans="3:12">
      <c r="C17325" s="3"/>
      <c r="E17325" s="2"/>
      <c r="H17325" s="40"/>
      <c r="I17325" s="10"/>
      <c r="J17325" s="9"/>
      <c r="K17325" s="53"/>
      <c r="L17325" s="54"/>
    </row>
    <row r="17326" spans="3:12">
      <c r="C17326" s="3"/>
      <c r="E17326" s="2"/>
      <c r="H17326" s="40"/>
      <c r="I17326" s="10"/>
      <c r="J17326" s="9"/>
      <c r="K17326" s="53"/>
      <c r="L17326" s="54"/>
    </row>
    <row r="17327" spans="3:12">
      <c r="C17327" s="3"/>
      <c r="E17327" s="2"/>
      <c r="H17327" s="40"/>
      <c r="I17327" s="10"/>
      <c r="J17327" s="9"/>
      <c r="K17327" s="53"/>
      <c r="L17327" s="54"/>
    </row>
    <row r="17328" spans="3:12">
      <c r="C17328" s="3"/>
      <c r="E17328" s="2"/>
      <c r="H17328" s="40"/>
      <c r="I17328" s="10"/>
      <c r="J17328" s="9"/>
      <c r="K17328" s="53"/>
      <c r="L17328" s="54"/>
    </row>
    <row r="17329" spans="3:12">
      <c r="C17329" s="3"/>
      <c r="E17329" s="2"/>
      <c r="H17329" s="40"/>
      <c r="I17329" s="10"/>
      <c r="J17329" s="9"/>
      <c r="K17329" s="53"/>
      <c r="L17329" s="54"/>
    </row>
    <row r="17330" spans="3:12">
      <c r="C17330" s="3"/>
      <c r="E17330" s="2"/>
      <c r="H17330" s="40"/>
      <c r="I17330" s="10"/>
      <c r="J17330" s="9"/>
      <c r="K17330" s="53"/>
      <c r="L17330" s="54"/>
    </row>
    <row r="17331" spans="3:12">
      <c r="C17331" s="3"/>
      <c r="E17331" s="2"/>
      <c r="H17331" s="40"/>
      <c r="I17331" s="10"/>
      <c r="J17331" s="9"/>
      <c r="K17331" s="53"/>
      <c r="L17331" s="54"/>
    </row>
    <row r="17332" spans="3:12">
      <c r="C17332" s="3"/>
      <c r="E17332" s="2"/>
      <c r="H17332" s="40"/>
      <c r="I17332" s="10"/>
      <c r="J17332" s="9"/>
      <c r="K17332" s="53"/>
      <c r="L17332" s="54"/>
    </row>
    <row r="17333" spans="3:12">
      <c r="C17333" s="3"/>
      <c r="E17333" s="2"/>
      <c r="H17333" s="40"/>
      <c r="I17333" s="10"/>
      <c r="J17333" s="9"/>
      <c r="K17333" s="53"/>
      <c r="L17333" s="54"/>
    </row>
    <row r="17334" spans="3:12">
      <c r="C17334" s="3"/>
      <c r="E17334" s="2"/>
      <c r="H17334" s="40"/>
      <c r="I17334" s="10"/>
      <c r="J17334" s="9"/>
      <c r="K17334" s="53"/>
      <c r="L17334" s="54"/>
    </row>
    <row r="17335" spans="3:12">
      <c r="C17335" s="3"/>
      <c r="E17335" s="2"/>
      <c r="H17335" s="40"/>
      <c r="I17335" s="10"/>
      <c r="J17335" s="9"/>
      <c r="K17335" s="53"/>
      <c r="L17335" s="54"/>
    </row>
    <row r="17336" spans="3:12">
      <c r="C17336" s="3"/>
      <c r="E17336" s="2"/>
      <c r="H17336" s="40"/>
      <c r="I17336" s="10"/>
      <c r="J17336" s="9"/>
      <c r="K17336" s="53"/>
      <c r="L17336" s="54"/>
    </row>
    <row r="17337" spans="3:12">
      <c r="C17337" s="3"/>
      <c r="E17337" s="2"/>
      <c r="H17337" s="40"/>
      <c r="I17337" s="10"/>
      <c r="J17337" s="9"/>
      <c r="K17337" s="53"/>
      <c r="L17337" s="54"/>
    </row>
    <row r="17338" spans="3:12">
      <c r="C17338" s="3"/>
      <c r="E17338" s="2"/>
      <c r="H17338" s="40"/>
      <c r="I17338" s="10"/>
      <c r="J17338" s="9"/>
      <c r="K17338" s="53"/>
      <c r="L17338" s="54"/>
    </row>
    <row r="17339" spans="3:12">
      <c r="C17339" s="3"/>
      <c r="E17339" s="2"/>
      <c r="H17339" s="40"/>
      <c r="I17339" s="10"/>
      <c r="J17339" s="9"/>
      <c r="K17339" s="53"/>
      <c r="L17339" s="54"/>
    </row>
    <row r="17340" spans="3:12">
      <c r="C17340" s="3"/>
      <c r="E17340" s="2"/>
      <c r="H17340" s="40"/>
      <c r="I17340" s="10"/>
      <c r="J17340" s="9"/>
      <c r="K17340" s="53"/>
      <c r="L17340" s="54"/>
    </row>
    <row r="17341" spans="3:12">
      <c r="C17341" s="3"/>
      <c r="E17341" s="2"/>
      <c r="H17341" s="40"/>
      <c r="I17341" s="10"/>
      <c r="J17341" s="9"/>
      <c r="K17341" s="53"/>
      <c r="L17341" s="54"/>
    </row>
    <row r="17342" spans="3:12">
      <c r="C17342" s="3"/>
      <c r="E17342" s="2"/>
      <c r="H17342" s="40"/>
      <c r="I17342" s="10"/>
      <c r="J17342" s="9"/>
      <c r="K17342" s="53"/>
      <c r="L17342" s="54"/>
    </row>
    <row r="17343" spans="3:12">
      <c r="C17343" s="3"/>
      <c r="E17343" s="2"/>
      <c r="H17343" s="40"/>
      <c r="I17343" s="10"/>
      <c r="J17343" s="9"/>
      <c r="K17343" s="53"/>
      <c r="L17343" s="54"/>
    </row>
    <row r="17344" spans="3:12">
      <c r="C17344" s="3"/>
      <c r="E17344" s="2"/>
      <c r="H17344" s="40"/>
      <c r="I17344" s="10"/>
      <c r="J17344" s="9"/>
      <c r="K17344" s="53"/>
      <c r="L17344" s="54"/>
    </row>
    <row r="17345" spans="3:12">
      <c r="C17345" s="3"/>
      <c r="E17345" s="2"/>
      <c r="H17345" s="40"/>
      <c r="I17345" s="10"/>
      <c r="J17345" s="9"/>
      <c r="K17345" s="53"/>
      <c r="L17345" s="54"/>
    </row>
    <row r="17346" spans="3:12">
      <c r="C17346" s="3"/>
      <c r="E17346" s="2"/>
      <c r="H17346" s="40"/>
      <c r="I17346" s="10"/>
      <c r="J17346" s="9"/>
      <c r="K17346" s="53"/>
      <c r="L17346" s="54"/>
    </row>
    <row r="17347" spans="3:12">
      <c r="C17347" s="3"/>
      <c r="E17347" s="2"/>
      <c r="H17347" s="40"/>
      <c r="I17347" s="10"/>
      <c r="J17347" s="9"/>
      <c r="K17347" s="53"/>
      <c r="L17347" s="54"/>
    </row>
    <row r="17348" spans="3:12">
      <c r="C17348" s="3"/>
      <c r="E17348" s="2"/>
      <c r="H17348" s="40"/>
      <c r="I17348" s="10"/>
      <c r="J17348" s="9"/>
      <c r="K17348" s="53"/>
      <c r="L17348" s="54"/>
    </row>
    <row r="17349" spans="3:12">
      <c r="C17349" s="3"/>
      <c r="E17349" s="2"/>
      <c r="H17349" s="40"/>
      <c r="I17349" s="10"/>
      <c r="J17349" s="9"/>
      <c r="K17349" s="53"/>
      <c r="L17349" s="54"/>
    </row>
    <row r="17350" spans="3:12">
      <c r="C17350" s="3"/>
      <c r="E17350" s="2"/>
      <c r="H17350" s="40"/>
      <c r="I17350" s="10"/>
      <c r="J17350" s="9"/>
      <c r="K17350" s="53"/>
      <c r="L17350" s="54"/>
    </row>
    <row r="17351" spans="3:12">
      <c r="C17351" s="3"/>
      <c r="E17351" s="2"/>
      <c r="H17351" s="40"/>
      <c r="I17351" s="10"/>
      <c r="J17351" s="9"/>
      <c r="K17351" s="53"/>
      <c r="L17351" s="54"/>
    </row>
    <row r="17352" spans="3:12">
      <c r="C17352" s="3"/>
      <c r="E17352" s="2"/>
      <c r="H17352" s="40"/>
      <c r="I17352" s="10"/>
      <c r="J17352" s="9"/>
      <c r="K17352" s="53"/>
      <c r="L17352" s="54"/>
    </row>
    <row r="17353" spans="3:12">
      <c r="C17353" s="3"/>
      <c r="E17353" s="2"/>
      <c r="H17353" s="40"/>
      <c r="I17353" s="10"/>
      <c r="J17353" s="9"/>
      <c r="K17353" s="53"/>
      <c r="L17353" s="54"/>
    </row>
    <row r="17354" spans="3:12">
      <c r="C17354" s="3"/>
      <c r="E17354" s="2"/>
      <c r="H17354" s="40"/>
      <c r="I17354" s="10"/>
      <c r="J17354" s="9"/>
      <c r="K17354" s="53"/>
      <c r="L17354" s="54"/>
    </row>
    <row r="17355" spans="3:12">
      <c r="C17355" s="3"/>
      <c r="E17355" s="2"/>
      <c r="H17355" s="40"/>
      <c r="I17355" s="10"/>
      <c r="J17355" s="9"/>
      <c r="K17355" s="53"/>
      <c r="L17355" s="54"/>
    </row>
    <row r="17356" spans="3:12">
      <c r="C17356" s="3"/>
      <c r="E17356" s="2"/>
      <c r="H17356" s="40"/>
      <c r="I17356" s="10"/>
      <c r="J17356" s="9"/>
      <c r="K17356" s="53"/>
      <c r="L17356" s="54"/>
    </row>
    <row r="17357" spans="3:12">
      <c r="C17357" s="3"/>
      <c r="E17357" s="2"/>
      <c r="H17357" s="40"/>
      <c r="I17357" s="10"/>
      <c r="J17357" s="9"/>
      <c r="K17357" s="53"/>
      <c r="L17357" s="54"/>
    </row>
    <row r="17358" spans="3:12">
      <c r="C17358" s="3"/>
      <c r="E17358" s="2"/>
      <c r="H17358" s="40"/>
      <c r="I17358" s="10"/>
      <c r="J17358" s="9"/>
      <c r="K17358" s="53"/>
      <c r="L17358" s="54"/>
    </row>
    <row r="17359" spans="3:12">
      <c r="C17359" s="3"/>
      <c r="E17359" s="2"/>
      <c r="H17359" s="40"/>
      <c r="I17359" s="10"/>
      <c r="J17359" s="9"/>
      <c r="K17359" s="53"/>
      <c r="L17359" s="54"/>
    </row>
    <row r="17360" spans="3:12">
      <c r="C17360" s="3"/>
      <c r="E17360" s="2"/>
      <c r="H17360" s="40"/>
      <c r="I17360" s="10"/>
      <c r="J17360" s="9"/>
      <c r="K17360" s="53"/>
      <c r="L17360" s="54"/>
    </row>
    <row r="17361" spans="3:12">
      <c r="C17361" s="3"/>
      <c r="E17361" s="2"/>
      <c r="H17361" s="40"/>
      <c r="I17361" s="10"/>
      <c r="J17361" s="9"/>
      <c r="K17361" s="53"/>
      <c r="L17361" s="54"/>
    </row>
    <row r="17362" spans="3:12">
      <c r="C17362" s="3"/>
      <c r="E17362" s="2"/>
      <c r="H17362" s="40"/>
      <c r="I17362" s="10"/>
      <c r="J17362" s="9"/>
      <c r="K17362" s="53"/>
      <c r="L17362" s="54"/>
    </row>
    <row r="17363" spans="3:12">
      <c r="C17363" s="3"/>
      <c r="E17363" s="2"/>
      <c r="H17363" s="40"/>
      <c r="I17363" s="10"/>
      <c r="J17363" s="9"/>
      <c r="K17363" s="53"/>
      <c r="L17363" s="54"/>
    </row>
    <row r="17364" spans="3:12">
      <c r="C17364" s="3"/>
      <c r="E17364" s="2"/>
      <c r="H17364" s="40"/>
      <c r="I17364" s="10"/>
      <c r="J17364" s="9"/>
      <c r="K17364" s="53"/>
      <c r="L17364" s="54"/>
    </row>
    <row r="17365" spans="3:12">
      <c r="C17365" s="3"/>
      <c r="E17365" s="2"/>
      <c r="H17365" s="40"/>
      <c r="I17365" s="10"/>
      <c r="J17365" s="9"/>
      <c r="K17365" s="53"/>
      <c r="L17365" s="54"/>
    </row>
    <row r="17366" spans="3:12">
      <c r="C17366" s="3"/>
      <c r="E17366" s="2"/>
      <c r="H17366" s="40"/>
      <c r="I17366" s="10"/>
      <c r="J17366" s="9"/>
      <c r="K17366" s="53"/>
      <c r="L17366" s="54"/>
    </row>
    <row r="17367" spans="3:12">
      <c r="C17367" s="3"/>
      <c r="E17367" s="2"/>
      <c r="H17367" s="40"/>
      <c r="I17367" s="10"/>
      <c r="J17367" s="9"/>
      <c r="K17367" s="53"/>
      <c r="L17367" s="54"/>
    </row>
    <row r="17368" spans="3:12">
      <c r="C17368" s="3"/>
      <c r="E17368" s="2"/>
      <c r="H17368" s="40"/>
      <c r="I17368" s="10"/>
      <c r="J17368" s="9"/>
      <c r="K17368" s="53"/>
      <c r="L17368" s="54"/>
    </row>
    <row r="17369" spans="3:12">
      <c r="C17369" s="3"/>
      <c r="E17369" s="2"/>
      <c r="H17369" s="40"/>
      <c r="I17369" s="10"/>
      <c r="J17369" s="9"/>
      <c r="K17369" s="53"/>
      <c r="L17369" s="54"/>
    </row>
    <row r="17370" spans="3:12">
      <c r="C17370" s="3"/>
      <c r="E17370" s="2"/>
      <c r="H17370" s="40"/>
      <c r="I17370" s="10"/>
      <c r="J17370" s="9"/>
      <c r="K17370" s="53"/>
      <c r="L17370" s="54"/>
    </row>
    <row r="17371" spans="3:12">
      <c r="C17371" s="3"/>
      <c r="E17371" s="2"/>
      <c r="H17371" s="40"/>
      <c r="I17371" s="10"/>
      <c r="J17371" s="9"/>
      <c r="K17371" s="53"/>
      <c r="L17371" s="54"/>
    </row>
    <row r="17372" spans="3:12">
      <c r="C17372" s="3"/>
      <c r="E17372" s="2"/>
      <c r="H17372" s="40"/>
      <c r="I17372" s="10"/>
      <c r="J17372" s="9"/>
      <c r="K17372" s="53"/>
      <c r="L17372" s="54"/>
    </row>
    <row r="17373" spans="3:12">
      <c r="C17373" s="3"/>
      <c r="E17373" s="2"/>
      <c r="H17373" s="40"/>
      <c r="I17373" s="10"/>
      <c r="J17373" s="9"/>
      <c r="K17373" s="53"/>
      <c r="L17373" s="54"/>
    </row>
    <row r="17374" spans="3:12">
      <c r="C17374" s="3"/>
      <c r="E17374" s="2"/>
      <c r="H17374" s="40"/>
      <c r="I17374" s="10"/>
      <c r="J17374" s="9"/>
      <c r="K17374" s="53"/>
      <c r="L17374" s="54"/>
    </row>
    <row r="17375" spans="3:12">
      <c r="C17375" s="3"/>
      <c r="E17375" s="2"/>
      <c r="H17375" s="40"/>
      <c r="I17375" s="10"/>
      <c r="J17375" s="9"/>
      <c r="K17375" s="53"/>
      <c r="L17375" s="54"/>
    </row>
    <row r="17376" spans="3:12">
      <c r="C17376" s="3"/>
      <c r="E17376" s="2"/>
      <c r="H17376" s="40"/>
      <c r="I17376" s="10"/>
      <c r="J17376" s="9"/>
      <c r="K17376" s="53"/>
      <c r="L17376" s="54"/>
    </row>
    <row r="17377" spans="3:12">
      <c r="C17377" s="3"/>
      <c r="E17377" s="2"/>
      <c r="H17377" s="40"/>
      <c r="I17377" s="10"/>
      <c r="J17377" s="9"/>
      <c r="K17377" s="53"/>
      <c r="L17377" s="54"/>
    </row>
    <row r="17378" spans="3:12">
      <c r="C17378" s="3"/>
      <c r="E17378" s="2"/>
      <c r="H17378" s="40"/>
      <c r="I17378" s="10"/>
      <c r="J17378" s="9"/>
      <c r="K17378" s="53"/>
      <c r="L17378" s="54"/>
    </row>
    <row r="17379" spans="3:12">
      <c r="C17379" s="3"/>
      <c r="E17379" s="2"/>
      <c r="H17379" s="40"/>
      <c r="I17379" s="10"/>
      <c r="J17379" s="9"/>
      <c r="K17379" s="53"/>
      <c r="L17379" s="54"/>
    </row>
    <row r="17380" spans="3:12">
      <c r="C17380" s="3"/>
      <c r="E17380" s="2"/>
      <c r="H17380" s="40"/>
      <c r="I17380" s="10"/>
      <c r="J17380" s="9"/>
      <c r="K17380" s="53"/>
      <c r="L17380" s="54"/>
    </row>
    <row r="17381" spans="3:12">
      <c r="C17381" s="3"/>
      <c r="E17381" s="2"/>
      <c r="H17381" s="40"/>
      <c r="I17381" s="10"/>
      <c r="J17381" s="9"/>
      <c r="K17381" s="53"/>
      <c r="L17381" s="54"/>
    </row>
    <row r="17382" spans="3:12">
      <c r="C17382" s="3"/>
      <c r="E17382" s="2"/>
      <c r="H17382" s="40"/>
      <c r="I17382" s="10"/>
      <c r="J17382" s="9"/>
      <c r="K17382" s="53"/>
      <c r="L17382" s="54"/>
    </row>
    <row r="17383" spans="3:12">
      <c r="C17383" s="3"/>
      <c r="E17383" s="2"/>
      <c r="H17383" s="40"/>
      <c r="I17383" s="10"/>
      <c r="J17383" s="9"/>
      <c r="K17383" s="53"/>
      <c r="L17383" s="54"/>
    </row>
    <row r="17384" spans="3:12">
      <c r="C17384" s="3"/>
      <c r="E17384" s="2"/>
      <c r="H17384" s="40"/>
      <c r="I17384" s="10"/>
      <c r="J17384" s="9"/>
      <c r="K17384" s="53"/>
      <c r="L17384" s="54"/>
    </row>
    <row r="17385" spans="3:12">
      <c r="C17385" s="3"/>
      <c r="E17385" s="2"/>
      <c r="H17385" s="40"/>
      <c r="I17385" s="10"/>
      <c r="J17385" s="9"/>
      <c r="K17385" s="53"/>
      <c r="L17385" s="54"/>
    </row>
    <row r="17386" spans="3:12">
      <c r="C17386" s="3"/>
      <c r="E17386" s="2"/>
      <c r="H17386" s="40"/>
      <c r="I17386" s="10"/>
      <c r="J17386" s="9"/>
      <c r="K17386" s="53"/>
      <c r="L17386" s="54"/>
    </row>
    <row r="17387" spans="3:12">
      <c r="C17387" s="3"/>
      <c r="E17387" s="2"/>
      <c r="H17387" s="40"/>
      <c r="I17387" s="10"/>
      <c r="J17387" s="9"/>
      <c r="K17387" s="53"/>
      <c r="L17387" s="54"/>
    </row>
    <row r="17388" spans="3:12">
      <c r="C17388" s="3"/>
      <c r="E17388" s="2"/>
      <c r="H17388" s="40"/>
      <c r="I17388" s="10"/>
      <c r="J17388" s="9"/>
      <c r="K17388" s="53"/>
      <c r="L17388" s="54"/>
    </row>
    <row r="17389" spans="3:12">
      <c r="C17389" s="3"/>
      <c r="E17389" s="2"/>
      <c r="H17389" s="40"/>
      <c r="I17389" s="10"/>
      <c r="J17389" s="9"/>
      <c r="K17389" s="53"/>
      <c r="L17389" s="54"/>
    </row>
    <row r="17390" spans="3:12">
      <c r="C17390" s="3"/>
      <c r="E17390" s="2"/>
      <c r="H17390" s="40"/>
      <c r="I17390" s="10"/>
      <c r="J17390" s="9"/>
      <c r="K17390" s="53"/>
      <c r="L17390" s="54"/>
    </row>
    <row r="17391" spans="3:12">
      <c r="C17391" s="3"/>
      <c r="E17391" s="2"/>
      <c r="H17391" s="40"/>
      <c r="I17391" s="10"/>
      <c r="J17391" s="9"/>
      <c r="K17391" s="53"/>
      <c r="L17391" s="54"/>
    </row>
    <row r="17392" spans="3:12">
      <c r="C17392" s="3"/>
      <c r="E17392" s="2"/>
      <c r="H17392" s="40"/>
      <c r="I17392" s="10"/>
      <c r="J17392" s="9"/>
      <c r="K17392" s="53"/>
      <c r="L17392" s="54"/>
    </row>
    <row r="17393" spans="3:12">
      <c r="C17393" s="3"/>
      <c r="E17393" s="2"/>
      <c r="H17393" s="40"/>
      <c r="I17393" s="10"/>
      <c r="J17393" s="9"/>
      <c r="K17393" s="53"/>
      <c r="L17393" s="54"/>
    </row>
    <row r="17394" spans="3:12">
      <c r="C17394" s="3"/>
      <c r="E17394" s="2"/>
      <c r="H17394" s="40"/>
      <c r="I17394" s="10"/>
      <c r="J17394" s="9"/>
      <c r="K17394" s="53"/>
      <c r="L17394" s="54"/>
    </row>
    <row r="17395" spans="3:12">
      <c r="C17395" s="3"/>
      <c r="E17395" s="2"/>
      <c r="H17395" s="40"/>
      <c r="I17395" s="10"/>
      <c r="J17395" s="9"/>
      <c r="K17395" s="53"/>
      <c r="L17395" s="54"/>
    </row>
    <row r="17396" spans="3:12">
      <c r="C17396" s="3"/>
      <c r="E17396" s="2"/>
      <c r="H17396" s="40"/>
      <c r="I17396" s="10"/>
      <c r="J17396" s="9"/>
      <c r="K17396" s="53"/>
      <c r="L17396" s="54"/>
    </row>
    <row r="17397" spans="3:12">
      <c r="C17397" s="3"/>
      <c r="E17397" s="2"/>
      <c r="H17397" s="40"/>
      <c r="I17397" s="10"/>
      <c r="J17397" s="9"/>
      <c r="K17397" s="53"/>
      <c r="L17397" s="54"/>
    </row>
    <row r="17398" spans="3:12">
      <c r="C17398" s="3"/>
      <c r="E17398" s="2"/>
      <c r="H17398" s="40"/>
      <c r="I17398" s="10"/>
      <c r="J17398" s="9"/>
      <c r="K17398" s="53"/>
      <c r="L17398" s="54"/>
    </row>
    <row r="17399" spans="3:12">
      <c r="C17399" s="3"/>
      <c r="E17399" s="2"/>
      <c r="H17399" s="40"/>
      <c r="I17399" s="10"/>
      <c r="J17399" s="9"/>
      <c r="K17399" s="53"/>
      <c r="L17399" s="54"/>
    </row>
    <row r="17400" spans="3:12">
      <c r="C17400" s="3"/>
      <c r="E17400" s="2"/>
      <c r="H17400" s="40"/>
      <c r="I17400" s="10"/>
      <c r="J17400" s="9"/>
      <c r="K17400" s="53"/>
      <c r="L17400" s="54"/>
    </row>
    <row r="17401" spans="3:12">
      <c r="C17401" s="3"/>
      <c r="E17401" s="2"/>
      <c r="H17401" s="40"/>
      <c r="I17401" s="10"/>
      <c r="J17401" s="9"/>
      <c r="K17401" s="53"/>
      <c r="L17401" s="54"/>
    </row>
    <row r="17402" spans="3:12">
      <c r="C17402" s="3"/>
      <c r="E17402" s="2"/>
      <c r="H17402" s="40"/>
      <c r="I17402" s="10"/>
      <c r="J17402" s="9"/>
      <c r="K17402" s="53"/>
      <c r="L17402" s="54"/>
    </row>
    <row r="17403" spans="3:12">
      <c r="C17403" s="3"/>
      <c r="E17403" s="2"/>
      <c r="H17403" s="40"/>
      <c r="I17403" s="10"/>
      <c r="J17403" s="9"/>
      <c r="K17403" s="53"/>
      <c r="L17403" s="54"/>
    </row>
    <row r="17404" spans="3:12">
      <c r="C17404" s="3"/>
      <c r="E17404" s="2"/>
      <c r="H17404" s="40"/>
      <c r="I17404" s="10"/>
      <c r="J17404" s="9"/>
      <c r="K17404" s="53"/>
      <c r="L17404" s="54"/>
    </row>
    <row r="17405" spans="3:12">
      <c r="C17405" s="3"/>
      <c r="E17405" s="2"/>
      <c r="H17405" s="40"/>
      <c r="I17405" s="10"/>
      <c r="J17405" s="9"/>
      <c r="K17405" s="53"/>
      <c r="L17405" s="54"/>
    </row>
    <row r="17406" spans="3:12">
      <c r="C17406" s="3"/>
      <c r="E17406" s="2"/>
      <c r="H17406" s="40"/>
      <c r="I17406" s="10"/>
      <c r="J17406" s="9"/>
      <c r="K17406" s="53"/>
      <c r="L17406" s="54"/>
    </row>
    <row r="17407" spans="3:12">
      <c r="C17407" s="3"/>
      <c r="E17407" s="2"/>
      <c r="H17407" s="40"/>
      <c r="I17407" s="10"/>
      <c r="J17407" s="9"/>
      <c r="K17407" s="53"/>
      <c r="L17407" s="54"/>
    </row>
    <row r="17408" spans="3:12">
      <c r="C17408" s="3"/>
      <c r="E17408" s="2"/>
      <c r="H17408" s="40"/>
      <c r="I17408" s="10"/>
      <c r="J17408" s="9"/>
      <c r="K17408" s="53"/>
      <c r="L17408" s="54"/>
    </row>
    <row r="17409" spans="3:12">
      <c r="C17409" s="3"/>
      <c r="E17409" s="2"/>
      <c r="H17409" s="40"/>
      <c r="I17409" s="10"/>
      <c r="J17409" s="9"/>
      <c r="K17409" s="53"/>
      <c r="L17409" s="54"/>
    </row>
    <row r="17410" spans="3:12">
      <c r="C17410" s="3"/>
      <c r="E17410" s="2"/>
      <c r="H17410" s="40"/>
      <c r="I17410" s="10"/>
      <c r="J17410" s="9"/>
      <c r="K17410" s="53"/>
      <c r="L17410" s="54"/>
    </row>
    <row r="17411" spans="3:12">
      <c r="C17411" s="3"/>
      <c r="E17411" s="2"/>
      <c r="H17411" s="40"/>
      <c r="I17411" s="10"/>
      <c r="J17411" s="9"/>
      <c r="K17411" s="53"/>
      <c r="L17411" s="54"/>
    </row>
    <row r="17412" spans="3:12">
      <c r="C17412" s="3"/>
      <c r="E17412" s="2"/>
      <c r="H17412" s="40"/>
      <c r="I17412" s="10"/>
      <c r="J17412" s="9"/>
      <c r="K17412" s="53"/>
      <c r="L17412" s="54"/>
    </row>
    <row r="17413" spans="3:12">
      <c r="C17413" s="3"/>
      <c r="E17413" s="2"/>
      <c r="H17413" s="40"/>
      <c r="I17413" s="10"/>
      <c r="J17413" s="9"/>
      <c r="K17413" s="53"/>
      <c r="L17413" s="54"/>
    </row>
    <row r="17414" spans="3:12">
      <c r="C17414" s="3"/>
      <c r="E17414" s="2"/>
      <c r="H17414" s="40"/>
      <c r="I17414" s="10"/>
      <c r="J17414" s="9"/>
      <c r="K17414" s="53"/>
      <c r="L17414" s="54"/>
    </row>
    <row r="17415" spans="3:12">
      <c r="C17415" s="3"/>
      <c r="E17415" s="2"/>
      <c r="H17415" s="40"/>
      <c r="I17415" s="10"/>
      <c r="J17415" s="9"/>
      <c r="K17415" s="53"/>
      <c r="L17415" s="54"/>
    </row>
    <row r="17416" spans="3:12">
      <c r="C17416" s="3"/>
      <c r="E17416" s="2"/>
      <c r="H17416" s="40"/>
      <c r="I17416" s="10"/>
      <c r="J17416" s="9"/>
      <c r="K17416" s="53"/>
      <c r="L17416" s="54"/>
    </row>
    <row r="17417" spans="3:12">
      <c r="C17417" s="3"/>
      <c r="E17417" s="2"/>
      <c r="H17417" s="40"/>
      <c r="I17417" s="10"/>
      <c r="J17417" s="9"/>
      <c r="K17417" s="53"/>
      <c r="L17417" s="54"/>
    </row>
    <row r="17418" spans="3:12">
      <c r="C17418" s="3"/>
      <c r="E17418" s="2"/>
      <c r="H17418" s="40"/>
      <c r="I17418" s="10"/>
      <c r="J17418" s="9"/>
      <c r="K17418" s="53"/>
      <c r="L17418" s="54"/>
    </row>
    <row r="17419" spans="3:12">
      <c r="C17419" s="3"/>
      <c r="E17419" s="2"/>
      <c r="H17419" s="40"/>
      <c r="I17419" s="10"/>
      <c r="J17419" s="9"/>
      <c r="K17419" s="53"/>
      <c r="L17419" s="54"/>
    </row>
    <row r="17420" spans="3:12">
      <c r="C17420" s="3"/>
      <c r="E17420" s="2"/>
      <c r="H17420" s="40"/>
      <c r="I17420" s="10"/>
      <c r="J17420" s="9"/>
      <c r="K17420" s="53"/>
      <c r="L17420" s="54"/>
    </row>
    <row r="17421" spans="3:12">
      <c r="C17421" s="3"/>
      <c r="E17421" s="2"/>
      <c r="H17421" s="40"/>
      <c r="I17421" s="10"/>
      <c r="J17421" s="9"/>
      <c r="K17421" s="53"/>
      <c r="L17421" s="54"/>
    </row>
    <row r="17422" spans="3:12">
      <c r="C17422" s="3"/>
      <c r="E17422" s="2"/>
      <c r="H17422" s="40"/>
      <c r="I17422" s="10"/>
      <c r="J17422" s="9"/>
      <c r="K17422" s="53"/>
      <c r="L17422" s="54"/>
    </row>
    <row r="17423" spans="3:12">
      <c r="C17423" s="3"/>
      <c r="E17423" s="2"/>
      <c r="H17423" s="40"/>
      <c r="I17423" s="10"/>
      <c r="J17423" s="9"/>
      <c r="K17423" s="53"/>
      <c r="L17423" s="54"/>
    </row>
    <row r="17424" spans="3:12">
      <c r="C17424" s="3"/>
      <c r="E17424" s="2"/>
      <c r="H17424" s="40"/>
      <c r="I17424" s="10"/>
      <c r="J17424" s="9"/>
      <c r="K17424" s="53"/>
      <c r="L17424" s="54"/>
    </row>
    <row r="17425" spans="3:12">
      <c r="C17425" s="3"/>
      <c r="E17425" s="2"/>
      <c r="H17425" s="40"/>
      <c r="I17425" s="10"/>
      <c r="J17425" s="9"/>
      <c r="K17425" s="53"/>
      <c r="L17425" s="54"/>
    </row>
    <row r="17426" spans="3:12">
      <c r="C17426" s="3"/>
      <c r="E17426" s="2"/>
      <c r="H17426" s="40"/>
      <c r="I17426" s="10"/>
      <c r="J17426" s="9"/>
      <c r="K17426" s="53"/>
      <c r="L17426" s="54"/>
    </row>
    <row r="17427" spans="3:12">
      <c r="C17427" s="3"/>
      <c r="E17427" s="2"/>
      <c r="H17427" s="40"/>
      <c r="I17427" s="10"/>
      <c r="J17427" s="9"/>
      <c r="K17427" s="53"/>
      <c r="L17427" s="54"/>
    </row>
    <row r="17428" spans="3:12">
      <c r="C17428" s="3"/>
      <c r="E17428" s="2"/>
      <c r="H17428" s="40"/>
      <c r="I17428" s="10"/>
      <c r="J17428" s="9"/>
      <c r="K17428" s="53"/>
      <c r="L17428" s="54"/>
    </row>
    <row r="17429" spans="3:12">
      <c r="C17429" s="3"/>
      <c r="E17429" s="2"/>
      <c r="H17429" s="40"/>
      <c r="I17429" s="10"/>
      <c r="J17429" s="9"/>
      <c r="K17429" s="53"/>
      <c r="L17429" s="54"/>
    </row>
    <row r="17430" spans="3:12">
      <c r="C17430" s="3"/>
      <c r="E17430" s="2"/>
      <c r="H17430" s="40"/>
      <c r="I17430" s="10"/>
      <c r="J17430" s="9"/>
      <c r="K17430" s="53"/>
      <c r="L17430" s="54"/>
    </row>
    <row r="17431" spans="3:12">
      <c r="C17431" s="3"/>
      <c r="E17431" s="2"/>
      <c r="H17431" s="40"/>
      <c r="I17431" s="10"/>
      <c r="J17431" s="9"/>
      <c r="K17431" s="53"/>
      <c r="L17431" s="54"/>
    </row>
    <row r="17432" spans="3:12">
      <c r="C17432" s="3"/>
      <c r="E17432" s="2"/>
      <c r="H17432" s="40"/>
      <c r="I17432" s="10"/>
      <c r="J17432" s="9"/>
      <c r="K17432" s="53"/>
      <c r="L17432" s="54"/>
    </row>
    <row r="17433" spans="3:12">
      <c r="C17433" s="3"/>
      <c r="E17433" s="2"/>
      <c r="H17433" s="40"/>
      <c r="I17433" s="10"/>
      <c r="J17433" s="9"/>
      <c r="K17433" s="53"/>
      <c r="L17433" s="54"/>
    </row>
    <row r="17434" spans="3:12">
      <c r="C17434" s="3"/>
      <c r="E17434" s="2"/>
      <c r="H17434" s="40"/>
      <c r="I17434" s="10"/>
      <c r="J17434" s="9"/>
      <c r="K17434" s="53"/>
      <c r="L17434" s="54"/>
    </row>
    <row r="17435" spans="3:12">
      <c r="C17435" s="3"/>
      <c r="E17435" s="2"/>
      <c r="H17435" s="40"/>
      <c r="I17435" s="10"/>
      <c r="J17435" s="9"/>
      <c r="K17435" s="53"/>
      <c r="L17435" s="54"/>
    </row>
    <row r="17436" spans="3:12">
      <c r="C17436" s="3"/>
      <c r="E17436" s="2"/>
      <c r="H17436" s="40"/>
      <c r="I17436" s="10"/>
      <c r="J17436" s="9"/>
      <c r="K17436" s="53"/>
      <c r="L17436" s="54"/>
    </row>
    <row r="17437" spans="3:12">
      <c r="C17437" s="3"/>
      <c r="E17437" s="2"/>
      <c r="H17437" s="40"/>
      <c r="I17437" s="10"/>
      <c r="J17437" s="9"/>
      <c r="K17437" s="53"/>
      <c r="L17437" s="54"/>
    </row>
    <row r="17438" spans="3:12">
      <c r="C17438" s="3"/>
      <c r="E17438" s="2"/>
      <c r="H17438" s="40"/>
      <c r="I17438" s="10"/>
      <c r="J17438" s="9"/>
      <c r="K17438" s="53"/>
      <c r="L17438" s="54"/>
    </row>
    <row r="17439" spans="3:12">
      <c r="C17439" s="3"/>
      <c r="E17439" s="2"/>
      <c r="H17439" s="40"/>
      <c r="I17439" s="10"/>
      <c r="J17439" s="9"/>
      <c r="K17439" s="53"/>
      <c r="L17439" s="54"/>
    </row>
    <row r="17440" spans="3:12">
      <c r="C17440" s="3"/>
      <c r="E17440" s="2"/>
      <c r="H17440" s="40"/>
      <c r="I17440" s="10"/>
      <c r="J17440" s="9"/>
      <c r="K17440" s="53"/>
      <c r="L17440" s="54"/>
    </row>
    <row r="17441" spans="3:12">
      <c r="C17441" s="3"/>
      <c r="E17441" s="2"/>
      <c r="H17441" s="40"/>
      <c r="I17441" s="10"/>
      <c r="J17441" s="9"/>
      <c r="K17441" s="53"/>
      <c r="L17441" s="54"/>
    </row>
    <row r="17442" spans="3:12">
      <c r="C17442" s="3"/>
      <c r="E17442" s="2"/>
      <c r="H17442" s="40"/>
      <c r="I17442" s="10"/>
      <c r="J17442" s="9"/>
      <c r="K17442" s="53"/>
      <c r="L17442" s="54"/>
    </row>
    <row r="17443" spans="3:12">
      <c r="C17443" s="3"/>
      <c r="E17443" s="2"/>
      <c r="H17443" s="40"/>
      <c r="I17443" s="10"/>
      <c r="J17443" s="9"/>
      <c r="K17443" s="53"/>
      <c r="L17443" s="54"/>
    </row>
    <row r="17444" spans="3:12">
      <c r="C17444" s="3"/>
      <c r="E17444" s="2"/>
      <c r="H17444" s="40"/>
      <c r="I17444" s="10"/>
      <c r="J17444" s="9"/>
      <c r="K17444" s="53"/>
      <c r="L17444" s="54"/>
    </row>
    <row r="17445" spans="3:12">
      <c r="C17445" s="3"/>
      <c r="E17445" s="2"/>
      <c r="H17445" s="40"/>
      <c r="I17445" s="10"/>
      <c r="J17445" s="9"/>
      <c r="K17445" s="53"/>
      <c r="L17445" s="54"/>
    </row>
    <row r="17446" spans="3:12">
      <c r="C17446" s="3"/>
      <c r="E17446" s="2"/>
      <c r="H17446" s="40"/>
      <c r="I17446" s="10"/>
      <c r="J17446" s="9"/>
      <c r="K17446" s="53"/>
      <c r="L17446" s="54"/>
    </row>
    <row r="17447" spans="3:12">
      <c r="C17447" s="3"/>
      <c r="E17447" s="2"/>
      <c r="H17447" s="40"/>
      <c r="I17447" s="10"/>
      <c r="J17447" s="9"/>
      <c r="K17447" s="53"/>
      <c r="L17447" s="54"/>
    </row>
    <row r="17448" spans="3:12">
      <c r="C17448" s="3"/>
      <c r="E17448" s="2"/>
      <c r="H17448" s="40"/>
      <c r="I17448" s="10"/>
      <c r="J17448" s="9"/>
      <c r="K17448" s="53"/>
      <c r="L17448" s="54"/>
    </row>
    <row r="17449" spans="3:12">
      <c r="C17449" s="3"/>
      <c r="E17449" s="2"/>
      <c r="H17449" s="40"/>
      <c r="I17449" s="10"/>
      <c r="J17449" s="9"/>
      <c r="K17449" s="53"/>
      <c r="L17449" s="54"/>
    </row>
    <row r="17450" spans="3:12">
      <c r="C17450" s="3"/>
      <c r="E17450" s="2"/>
      <c r="H17450" s="40"/>
      <c r="I17450" s="10"/>
      <c r="J17450" s="9"/>
      <c r="K17450" s="53"/>
      <c r="L17450" s="54"/>
    </row>
    <row r="17451" spans="3:12">
      <c r="C17451" s="3"/>
      <c r="E17451" s="2"/>
      <c r="H17451" s="40"/>
      <c r="I17451" s="10"/>
      <c r="J17451" s="9"/>
      <c r="K17451" s="53"/>
      <c r="L17451" s="54"/>
    </row>
    <row r="17452" spans="3:12">
      <c r="C17452" s="3"/>
      <c r="E17452" s="2"/>
      <c r="H17452" s="40"/>
      <c r="I17452" s="10"/>
      <c r="J17452" s="9"/>
      <c r="K17452" s="53"/>
      <c r="L17452" s="54"/>
    </row>
    <row r="17453" spans="3:12">
      <c r="C17453" s="3"/>
      <c r="E17453" s="2"/>
      <c r="H17453" s="40"/>
      <c r="I17453" s="10"/>
      <c r="J17453" s="9"/>
      <c r="K17453" s="53"/>
      <c r="L17453" s="54"/>
    </row>
    <row r="17454" spans="3:12">
      <c r="C17454" s="3"/>
      <c r="E17454" s="2"/>
      <c r="H17454" s="40"/>
      <c r="I17454" s="10"/>
      <c r="J17454" s="9"/>
      <c r="K17454" s="53"/>
      <c r="L17454" s="54"/>
    </row>
    <row r="17455" spans="3:12">
      <c r="C17455" s="3"/>
      <c r="E17455" s="2"/>
      <c r="H17455" s="40"/>
      <c r="I17455" s="10"/>
      <c r="J17455" s="9"/>
      <c r="K17455" s="53"/>
      <c r="L17455" s="54"/>
    </row>
    <row r="17456" spans="3:12">
      <c r="C17456" s="3"/>
      <c r="E17456" s="2"/>
      <c r="H17456" s="40"/>
      <c r="I17456" s="10"/>
      <c r="J17456" s="9"/>
      <c r="K17456" s="53"/>
      <c r="L17456" s="54"/>
    </row>
    <row r="17457" spans="3:12">
      <c r="C17457" s="3"/>
      <c r="E17457" s="2"/>
      <c r="H17457" s="40"/>
      <c r="I17457" s="10"/>
      <c r="J17457" s="9"/>
      <c r="K17457" s="53"/>
      <c r="L17457" s="54"/>
    </row>
    <row r="17458" spans="3:12">
      <c r="C17458" s="3"/>
      <c r="E17458" s="2"/>
      <c r="H17458" s="40"/>
      <c r="I17458" s="10"/>
      <c r="J17458" s="9"/>
      <c r="K17458" s="53"/>
      <c r="L17458" s="54"/>
    </row>
    <row r="17459" spans="3:12">
      <c r="C17459" s="3"/>
      <c r="E17459" s="2"/>
      <c r="H17459" s="40"/>
      <c r="I17459" s="10"/>
      <c r="J17459" s="9"/>
      <c r="K17459" s="53"/>
      <c r="L17459" s="54"/>
    </row>
    <row r="17460" spans="3:12">
      <c r="C17460" s="3"/>
      <c r="E17460" s="2"/>
      <c r="H17460" s="40"/>
      <c r="I17460" s="10"/>
      <c r="J17460" s="9"/>
      <c r="K17460" s="53"/>
      <c r="L17460" s="54"/>
    </row>
    <row r="17461" spans="3:12">
      <c r="C17461" s="3"/>
      <c r="E17461" s="2"/>
      <c r="H17461" s="40"/>
      <c r="I17461" s="10"/>
      <c r="J17461" s="9"/>
      <c r="K17461" s="53"/>
      <c r="L17461" s="54"/>
    </row>
    <row r="17462" spans="3:12">
      <c r="C17462" s="3"/>
      <c r="E17462" s="2"/>
      <c r="H17462" s="40"/>
      <c r="I17462" s="10"/>
      <c r="J17462" s="9"/>
      <c r="K17462" s="53"/>
      <c r="L17462" s="54"/>
    </row>
    <row r="17463" spans="3:12">
      <c r="C17463" s="3"/>
      <c r="E17463" s="2"/>
      <c r="H17463" s="40"/>
      <c r="I17463" s="10"/>
      <c r="J17463" s="9"/>
      <c r="K17463" s="53"/>
      <c r="L17463" s="54"/>
    </row>
    <row r="17464" spans="3:12">
      <c r="C17464" s="3"/>
      <c r="E17464" s="2"/>
      <c r="H17464" s="40"/>
      <c r="I17464" s="10"/>
      <c r="J17464" s="9"/>
      <c r="K17464" s="53"/>
      <c r="L17464" s="54"/>
    </row>
    <row r="17465" spans="3:12">
      <c r="C17465" s="3"/>
      <c r="E17465" s="2"/>
      <c r="H17465" s="40"/>
      <c r="I17465" s="10"/>
      <c r="J17465" s="9"/>
      <c r="K17465" s="53"/>
      <c r="L17465" s="54"/>
    </row>
    <row r="17466" spans="3:12">
      <c r="C17466" s="3"/>
      <c r="E17466" s="2"/>
      <c r="H17466" s="40"/>
      <c r="I17466" s="10"/>
      <c r="J17466" s="9"/>
      <c r="K17466" s="53"/>
      <c r="L17466" s="54"/>
    </row>
    <row r="17467" spans="3:12">
      <c r="C17467" s="3"/>
      <c r="E17467" s="2"/>
      <c r="H17467" s="40"/>
      <c r="I17467" s="10"/>
      <c r="J17467" s="9"/>
      <c r="K17467" s="53"/>
      <c r="L17467" s="54"/>
    </row>
    <row r="17468" spans="3:12">
      <c r="C17468" s="3"/>
      <c r="E17468" s="2"/>
      <c r="H17468" s="40"/>
      <c r="I17468" s="10"/>
      <c r="J17468" s="9"/>
      <c r="K17468" s="53"/>
      <c r="L17468" s="54"/>
    </row>
    <row r="17469" spans="3:12">
      <c r="C17469" s="3"/>
      <c r="E17469" s="2"/>
      <c r="H17469" s="40"/>
      <c r="I17469" s="10"/>
      <c r="J17469" s="9"/>
      <c r="K17469" s="53"/>
      <c r="L17469" s="54"/>
    </row>
    <row r="17470" spans="3:12">
      <c r="C17470" s="3"/>
      <c r="E17470" s="2"/>
      <c r="H17470" s="40"/>
      <c r="I17470" s="10"/>
      <c r="J17470" s="9"/>
      <c r="K17470" s="53"/>
      <c r="L17470" s="54"/>
    </row>
    <row r="17471" spans="3:12">
      <c r="C17471" s="3"/>
      <c r="E17471" s="2"/>
      <c r="H17471" s="40"/>
      <c r="I17471" s="10"/>
      <c r="J17471" s="9"/>
      <c r="K17471" s="53"/>
      <c r="L17471" s="54"/>
    </row>
    <row r="17472" spans="3:12">
      <c r="C17472" s="3"/>
      <c r="E17472" s="2"/>
      <c r="H17472" s="40"/>
      <c r="I17472" s="10"/>
      <c r="J17472" s="9"/>
      <c r="K17472" s="53"/>
      <c r="L17472" s="54"/>
    </row>
    <row r="17473" spans="3:12">
      <c r="C17473" s="3"/>
      <c r="E17473" s="2"/>
      <c r="H17473" s="40"/>
      <c r="I17473" s="10"/>
      <c r="J17473" s="9"/>
      <c r="K17473" s="53"/>
      <c r="L17473" s="54"/>
    </row>
    <row r="17474" spans="3:12">
      <c r="C17474" s="3"/>
      <c r="E17474" s="2"/>
      <c r="H17474" s="40"/>
      <c r="I17474" s="10"/>
      <c r="J17474" s="9"/>
      <c r="K17474" s="53"/>
      <c r="L17474" s="54"/>
    </row>
    <row r="17475" spans="3:12">
      <c r="C17475" s="3"/>
      <c r="E17475" s="2"/>
      <c r="H17475" s="40"/>
      <c r="I17475" s="10"/>
      <c r="J17475" s="9"/>
      <c r="K17475" s="53"/>
      <c r="L17475" s="54"/>
    </row>
    <row r="17476" spans="3:12">
      <c r="C17476" s="3"/>
      <c r="E17476" s="2"/>
      <c r="H17476" s="40"/>
      <c r="I17476" s="10"/>
      <c r="J17476" s="9"/>
      <c r="K17476" s="53"/>
      <c r="L17476" s="54"/>
    </row>
    <row r="17477" spans="3:12">
      <c r="C17477" s="3"/>
      <c r="E17477" s="2"/>
      <c r="H17477" s="40"/>
      <c r="I17477" s="10"/>
      <c r="J17477" s="9"/>
      <c r="K17477" s="53"/>
      <c r="L17477" s="54"/>
    </row>
    <row r="17478" spans="3:12">
      <c r="C17478" s="3"/>
      <c r="E17478" s="2"/>
      <c r="H17478" s="40"/>
      <c r="I17478" s="10"/>
      <c r="J17478" s="9"/>
      <c r="K17478" s="53"/>
      <c r="L17478" s="54"/>
    </row>
    <row r="17479" spans="3:12">
      <c r="C17479" s="3"/>
      <c r="E17479" s="2"/>
      <c r="H17479" s="40"/>
      <c r="I17479" s="10"/>
      <c r="J17479" s="9"/>
      <c r="K17479" s="53"/>
      <c r="L17479" s="54"/>
    </row>
    <row r="17480" spans="3:12">
      <c r="C17480" s="3"/>
      <c r="E17480" s="2"/>
      <c r="H17480" s="40"/>
      <c r="I17480" s="10"/>
      <c r="J17480" s="9"/>
      <c r="K17480" s="53"/>
      <c r="L17480" s="54"/>
    </row>
    <row r="17481" spans="3:12">
      <c r="C17481" s="3"/>
      <c r="E17481" s="2"/>
      <c r="H17481" s="40"/>
      <c r="I17481" s="10"/>
      <c r="J17481" s="9"/>
      <c r="K17481" s="53"/>
      <c r="L17481" s="54"/>
    </row>
    <row r="17482" spans="3:12">
      <c r="C17482" s="3"/>
      <c r="E17482" s="2"/>
      <c r="H17482" s="40"/>
      <c r="I17482" s="10"/>
      <c r="J17482" s="9"/>
      <c r="K17482" s="53"/>
      <c r="L17482" s="54"/>
    </row>
    <row r="17483" spans="3:12">
      <c r="C17483" s="3"/>
      <c r="E17483" s="2"/>
      <c r="H17483" s="40"/>
      <c r="I17483" s="10"/>
      <c r="J17483" s="9"/>
      <c r="K17483" s="53"/>
      <c r="L17483" s="54"/>
    </row>
    <row r="17484" spans="3:12">
      <c r="C17484" s="3"/>
      <c r="E17484" s="2"/>
      <c r="H17484" s="40"/>
      <c r="I17484" s="10"/>
      <c r="J17484" s="9"/>
      <c r="K17484" s="53"/>
      <c r="L17484" s="54"/>
    </row>
    <row r="17485" spans="3:12">
      <c r="C17485" s="3"/>
      <c r="E17485" s="2"/>
      <c r="H17485" s="40"/>
      <c r="I17485" s="10"/>
      <c r="J17485" s="9"/>
      <c r="K17485" s="53"/>
      <c r="L17485" s="54"/>
    </row>
    <row r="17486" spans="3:12">
      <c r="C17486" s="3"/>
      <c r="E17486" s="2"/>
      <c r="H17486" s="40"/>
      <c r="I17486" s="10"/>
      <c r="J17486" s="9"/>
      <c r="K17486" s="53"/>
      <c r="L17486" s="54"/>
    </row>
    <row r="17487" spans="3:12">
      <c r="C17487" s="3"/>
      <c r="E17487" s="2"/>
      <c r="H17487" s="40"/>
      <c r="I17487" s="10"/>
      <c r="J17487" s="9"/>
      <c r="K17487" s="53"/>
      <c r="L17487" s="54"/>
    </row>
    <row r="17488" spans="3:12">
      <c r="C17488" s="3"/>
      <c r="E17488" s="2"/>
      <c r="H17488" s="40"/>
      <c r="I17488" s="10"/>
      <c r="J17488" s="9"/>
      <c r="K17488" s="53"/>
      <c r="L17488" s="54"/>
    </row>
    <row r="17489" spans="3:12">
      <c r="C17489" s="3"/>
      <c r="E17489" s="2"/>
      <c r="H17489" s="40"/>
      <c r="I17489" s="10"/>
      <c r="J17489" s="9"/>
      <c r="K17489" s="53"/>
      <c r="L17489" s="54"/>
    </row>
    <row r="17490" spans="3:12">
      <c r="C17490" s="3"/>
      <c r="E17490" s="2"/>
      <c r="H17490" s="40"/>
      <c r="I17490" s="10"/>
      <c r="J17490" s="9"/>
      <c r="K17490" s="53"/>
      <c r="L17490" s="54"/>
    </row>
    <row r="17491" spans="3:12">
      <c r="C17491" s="3"/>
      <c r="E17491" s="2"/>
      <c r="H17491" s="40"/>
      <c r="I17491" s="10"/>
      <c r="J17491" s="9"/>
      <c r="K17491" s="53"/>
      <c r="L17491" s="54"/>
    </row>
    <row r="17492" spans="3:12">
      <c r="C17492" s="3"/>
      <c r="E17492" s="2"/>
      <c r="H17492" s="40"/>
      <c r="I17492" s="10"/>
      <c r="J17492" s="9"/>
      <c r="K17492" s="53"/>
      <c r="L17492" s="54"/>
    </row>
    <row r="17493" spans="3:12">
      <c r="C17493" s="3"/>
      <c r="E17493" s="2"/>
      <c r="H17493" s="40"/>
      <c r="I17493" s="10"/>
      <c r="J17493" s="9"/>
      <c r="K17493" s="53"/>
      <c r="L17493" s="54"/>
    </row>
    <row r="17494" spans="3:12">
      <c r="C17494" s="3"/>
      <c r="E17494" s="2"/>
      <c r="H17494" s="40"/>
      <c r="I17494" s="10"/>
      <c r="J17494" s="9"/>
      <c r="K17494" s="53"/>
      <c r="L17494" s="54"/>
    </row>
    <row r="17495" spans="3:12">
      <c r="C17495" s="3"/>
      <c r="E17495" s="2"/>
      <c r="H17495" s="40"/>
      <c r="I17495" s="10"/>
      <c r="J17495" s="9"/>
      <c r="K17495" s="53"/>
      <c r="L17495" s="54"/>
    </row>
    <row r="17496" spans="3:12">
      <c r="C17496" s="3"/>
      <c r="E17496" s="2"/>
      <c r="H17496" s="40"/>
      <c r="I17496" s="10"/>
      <c r="J17496" s="9"/>
      <c r="K17496" s="53"/>
      <c r="L17496" s="54"/>
    </row>
    <row r="17497" spans="3:12">
      <c r="C17497" s="3"/>
      <c r="E17497" s="2"/>
      <c r="H17497" s="40"/>
      <c r="I17497" s="10"/>
      <c r="J17497" s="9"/>
      <c r="K17497" s="53"/>
      <c r="L17497" s="54"/>
    </row>
    <row r="17498" spans="3:12">
      <c r="C17498" s="3"/>
      <c r="E17498" s="2"/>
      <c r="H17498" s="40"/>
      <c r="I17498" s="10"/>
      <c r="J17498" s="9"/>
      <c r="K17498" s="53"/>
      <c r="L17498" s="54"/>
    </row>
    <row r="17499" spans="3:12">
      <c r="C17499" s="3"/>
      <c r="E17499" s="2"/>
      <c r="H17499" s="40"/>
      <c r="I17499" s="10"/>
      <c r="J17499" s="9"/>
      <c r="K17499" s="53"/>
      <c r="L17499" s="54"/>
    </row>
    <row r="17500" spans="3:12">
      <c r="C17500" s="3"/>
      <c r="E17500" s="2"/>
      <c r="H17500" s="40"/>
      <c r="I17500" s="10"/>
      <c r="J17500" s="9"/>
      <c r="K17500" s="53"/>
      <c r="L17500" s="54"/>
    </row>
    <row r="17501" spans="3:12">
      <c r="C17501" s="3"/>
      <c r="E17501" s="2"/>
      <c r="H17501" s="40"/>
      <c r="I17501" s="10"/>
      <c r="J17501" s="9"/>
      <c r="K17501" s="53"/>
      <c r="L17501" s="54"/>
    </row>
    <row r="17502" spans="3:12">
      <c r="C17502" s="3"/>
      <c r="E17502" s="2"/>
      <c r="H17502" s="40"/>
      <c r="I17502" s="10"/>
      <c r="J17502" s="9"/>
      <c r="K17502" s="53"/>
      <c r="L17502" s="54"/>
    </row>
    <row r="17503" spans="3:12">
      <c r="C17503" s="3"/>
      <c r="E17503" s="2"/>
      <c r="H17503" s="40"/>
      <c r="I17503" s="10"/>
      <c r="J17503" s="9"/>
      <c r="K17503" s="53"/>
      <c r="L17503" s="54"/>
    </row>
    <row r="17504" spans="3:12">
      <c r="C17504" s="3"/>
      <c r="E17504" s="2"/>
      <c r="H17504" s="40"/>
      <c r="I17504" s="10"/>
      <c r="J17504" s="9"/>
      <c r="K17504" s="53"/>
      <c r="L17504" s="54"/>
    </row>
    <row r="17505" spans="3:12">
      <c r="C17505" s="3"/>
      <c r="E17505" s="2"/>
      <c r="H17505" s="40"/>
      <c r="I17505" s="10"/>
      <c r="J17505" s="9"/>
      <c r="K17505" s="53"/>
      <c r="L17505" s="54"/>
    </row>
    <row r="17506" spans="3:12">
      <c r="C17506" s="3"/>
      <c r="E17506" s="2"/>
      <c r="H17506" s="40"/>
      <c r="I17506" s="10"/>
      <c r="J17506" s="9"/>
      <c r="K17506" s="53"/>
      <c r="L17506" s="54"/>
    </row>
    <row r="17507" spans="3:12">
      <c r="C17507" s="3"/>
      <c r="E17507" s="2"/>
      <c r="H17507" s="40"/>
      <c r="I17507" s="10"/>
      <c r="J17507" s="9"/>
      <c r="K17507" s="53"/>
      <c r="L17507" s="54"/>
    </row>
    <row r="17508" spans="3:12">
      <c r="C17508" s="3"/>
      <c r="E17508" s="2"/>
      <c r="H17508" s="40"/>
      <c r="I17508" s="10"/>
      <c r="J17508" s="9"/>
      <c r="K17508" s="53"/>
      <c r="L17508" s="54"/>
    </row>
    <row r="17509" spans="3:12">
      <c r="C17509" s="3"/>
      <c r="E17509" s="2"/>
      <c r="H17509" s="40"/>
      <c r="I17509" s="10"/>
      <c r="J17509" s="9"/>
      <c r="K17509" s="53"/>
      <c r="L17509" s="54"/>
    </row>
    <row r="17510" spans="3:12">
      <c r="C17510" s="3"/>
      <c r="E17510" s="2"/>
      <c r="H17510" s="40"/>
      <c r="I17510" s="10"/>
      <c r="J17510" s="9"/>
      <c r="K17510" s="53"/>
      <c r="L17510" s="54"/>
    </row>
    <row r="17511" spans="3:12">
      <c r="C17511" s="3"/>
      <c r="E17511" s="2"/>
      <c r="H17511" s="40"/>
      <c r="I17511" s="10"/>
      <c r="J17511" s="9"/>
      <c r="K17511" s="53"/>
      <c r="L17511" s="54"/>
    </row>
    <row r="17512" spans="3:12">
      <c r="C17512" s="3"/>
      <c r="E17512" s="2"/>
      <c r="H17512" s="40"/>
      <c r="I17512" s="10"/>
      <c r="J17512" s="9"/>
      <c r="K17512" s="53"/>
      <c r="L17512" s="54"/>
    </row>
    <row r="17513" spans="3:12">
      <c r="C17513" s="3"/>
      <c r="E17513" s="2"/>
      <c r="H17513" s="40"/>
      <c r="I17513" s="10"/>
      <c r="J17513" s="9"/>
      <c r="K17513" s="53"/>
      <c r="L17513" s="54"/>
    </row>
    <row r="17514" spans="3:12">
      <c r="C17514" s="3"/>
      <c r="E17514" s="2"/>
      <c r="H17514" s="40"/>
      <c r="I17514" s="10"/>
      <c r="J17514" s="9"/>
      <c r="K17514" s="53"/>
      <c r="L17514" s="54"/>
    </row>
    <row r="17515" spans="3:12">
      <c r="C17515" s="3"/>
      <c r="E17515" s="2"/>
      <c r="H17515" s="40"/>
      <c r="I17515" s="10"/>
      <c r="J17515" s="9"/>
      <c r="K17515" s="53"/>
      <c r="L17515" s="54"/>
    </row>
    <row r="17516" spans="3:12">
      <c r="C17516" s="3"/>
      <c r="E17516" s="2"/>
      <c r="H17516" s="40"/>
      <c r="I17516" s="10"/>
      <c r="J17516" s="9"/>
      <c r="K17516" s="53"/>
      <c r="L17516" s="54"/>
    </row>
    <row r="17517" spans="3:12">
      <c r="C17517" s="3"/>
      <c r="E17517" s="2"/>
      <c r="H17517" s="40"/>
      <c r="I17517" s="10"/>
      <c r="J17517" s="9"/>
      <c r="K17517" s="53"/>
      <c r="L17517" s="54"/>
    </row>
    <row r="17518" spans="3:12">
      <c r="C17518" s="3"/>
      <c r="E17518" s="2"/>
      <c r="H17518" s="40"/>
      <c r="I17518" s="10"/>
      <c r="J17518" s="9"/>
      <c r="K17518" s="53"/>
      <c r="L17518" s="54"/>
    </row>
    <row r="17519" spans="3:12">
      <c r="C17519" s="3"/>
      <c r="E17519" s="2"/>
      <c r="H17519" s="40"/>
      <c r="I17519" s="10"/>
      <c r="J17519" s="9"/>
      <c r="K17519" s="53"/>
      <c r="L17519" s="54"/>
    </row>
    <row r="17520" spans="3:12">
      <c r="C17520" s="3"/>
      <c r="E17520" s="2"/>
      <c r="H17520" s="40"/>
      <c r="I17520" s="10"/>
      <c r="J17520" s="9"/>
      <c r="K17520" s="53"/>
      <c r="L17520" s="54"/>
    </row>
    <row r="17521" spans="3:12">
      <c r="C17521" s="3"/>
      <c r="E17521" s="2"/>
      <c r="H17521" s="40"/>
      <c r="I17521" s="10"/>
      <c r="J17521" s="9"/>
      <c r="K17521" s="53"/>
      <c r="L17521" s="54"/>
    </row>
    <row r="17522" spans="3:12">
      <c r="C17522" s="3"/>
      <c r="E17522" s="2"/>
      <c r="H17522" s="40"/>
      <c r="I17522" s="10"/>
      <c r="J17522" s="9"/>
      <c r="K17522" s="53"/>
      <c r="L17522" s="54"/>
    </row>
    <row r="17523" spans="3:12">
      <c r="C17523" s="3"/>
      <c r="E17523" s="2"/>
      <c r="H17523" s="40"/>
      <c r="I17523" s="10"/>
      <c r="J17523" s="9"/>
      <c r="K17523" s="53"/>
      <c r="L17523" s="54"/>
    </row>
    <row r="17524" spans="3:12">
      <c r="C17524" s="3"/>
      <c r="E17524" s="2"/>
      <c r="H17524" s="40"/>
      <c r="I17524" s="10"/>
      <c r="J17524" s="9"/>
      <c r="K17524" s="53"/>
      <c r="L17524" s="54"/>
    </row>
    <row r="17525" spans="3:12">
      <c r="C17525" s="3"/>
      <c r="E17525" s="2"/>
      <c r="H17525" s="40"/>
      <c r="I17525" s="10"/>
      <c r="J17525" s="9"/>
      <c r="K17525" s="53"/>
      <c r="L17525" s="54"/>
    </row>
    <row r="17526" spans="3:12">
      <c r="C17526" s="3"/>
      <c r="E17526" s="2"/>
      <c r="H17526" s="40"/>
      <c r="I17526" s="10"/>
      <c r="J17526" s="9"/>
      <c r="K17526" s="53"/>
      <c r="L17526" s="54"/>
    </row>
    <row r="17527" spans="3:12">
      <c r="C17527" s="3"/>
      <c r="E17527" s="2"/>
      <c r="H17527" s="40"/>
      <c r="I17527" s="10"/>
      <c r="J17527" s="9"/>
      <c r="K17527" s="53"/>
      <c r="L17527" s="54"/>
    </row>
    <row r="17528" spans="3:12">
      <c r="C17528" s="3"/>
      <c r="E17528" s="2"/>
      <c r="H17528" s="40"/>
      <c r="I17528" s="10"/>
      <c r="J17528" s="9"/>
      <c r="K17528" s="53"/>
      <c r="L17528" s="54"/>
    </row>
    <row r="17529" spans="3:12">
      <c r="C17529" s="3"/>
      <c r="E17529" s="2"/>
      <c r="H17529" s="40"/>
      <c r="I17529" s="10"/>
      <c r="J17529" s="9"/>
      <c r="K17529" s="53"/>
      <c r="L17529" s="54"/>
    </row>
    <row r="17530" spans="3:12">
      <c r="C17530" s="3"/>
      <c r="E17530" s="2"/>
      <c r="H17530" s="40"/>
      <c r="I17530" s="10"/>
      <c r="J17530" s="9"/>
      <c r="K17530" s="53"/>
      <c r="L17530" s="54"/>
    </row>
    <row r="17531" spans="3:12">
      <c r="C17531" s="3"/>
      <c r="E17531" s="2"/>
      <c r="H17531" s="40"/>
      <c r="I17531" s="10"/>
      <c r="J17531" s="9"/>
      <c r="K17531" s="53"/>
      <c r="L17531" s="54"/>
    </row>
    <row r="17532" spans="3:12">
      <c r="C17532" s="3"/>
      <c r="E17532" s="2"/>
      <c r="H17532" s="40"/>
      <c r="I17532" s="10"/>
      <c r="J17532" s="9"/>
      <c r="K17532" s="53"/>
      <c r="L17532" s="54"/>
    </row>
    <row r="17533" spans="3:12">
      <c r="C17533" s="3"/>
      <c r="E17533" s="2"/>
      <c r="H17533" s="40"/>
      <c r="I17533" s="10"/>
      <c r="J17533" s="9"/>
      <c r="K17533" s="53"/>
      <c r="L17533" s="54"/>
    </row>
    <row r="17534" spans="3:12">
      <c r="C17534" s="3"/>
      <c r="E17534" s="2"/>
      <c r="H17534" s="40"/>
      <c r="I17534" s="10"/>
      <c r="J17534" s="9"/>
      <c r="K17534" s="53"/>
      <c r="L17534" s="54"/>
    </row>
    <row r="17535" spans="3:12">
      <c r="C17535" s="3"/>
      <c r="E17535" s="2"/>
      <c r="H17535" s="40"/>
      <c r="I17535" s="10"/>
      <c r="J17535" s="9"/>
      <c r="K17535" s="53"/>
      <c r="L17535" s="54"/>
    </row>
    <row r="17536" spans="3:12">
      <c r="C17536" s="3"/>
      <c r="E17536" s="2"/>
      <c r="H17536" s="40"/>
      <c r="I17536" s="10"/>
      <c r="J17536" s="9"/>
      <c r="K17536" s="53"/>
      <c r="L17536" s="54"/>
    </row>
    <row r="17537" spans="3:12">
      <c r="C17537" s="3"/>
      <c r="E17537" s="2"/>
      <c r="H17537" s="40"/>
      <c r="I17537" s="10"/>
      <c r="J17537" s="9"/>
      <c r="K17537" s="53"/>
      <c r="L17537" s="54"/>
    </row>
    <row r="17538" spans="3:12">
      <c r="C17538" s="3"/>
      <c r="E17538" s="2"/>
      <c r="H17538" s="40"/>
      <c r="I17538" s="10"/>
      <c r="J17538" s="9"/>
      <c r="K17538" s="53"/>
      <c r="L17538" s="54"/>
    </row>
    <row r="17539" spans="3:12">
      <c r="C17539" s="3"/>
      <c r="E17539" s="2"/>
      <c r="H17539" s="40"/>
      <c r="I17539" s="10"/>
      <c r="J17539" s="9"/>
      <c r="K17539" s="53"/>
      <c r="L17539" s="54"/>
    </row>
    <row r="17540" spans="3:12">
      <c r="C17540" s="3"/>
      <c r="E17540" s="2"/>
      <c r="H17540" s="40"/>
      <c r="I17540" s="10"/>
      <c r="J17540" s="9"/>
      <c r="K17540" s="53"/>
      <c r="L17540" s="54"/>
    </row>
    <row r="17541" spans="3:12">
      <c r="C17541" s="3"/>
      <c r="E17541" s="2"/>
      <c r="H17541" s="40"/>
      <c r="I17541" s="10"/>
      <c r="J17541" s="9"/>
      <c r="K17541" s="53"/>
      <c r="L17541" s="54"/>
    </row>
    <row r="17542" spans="3:12">
      <c r="C17542" s="3"/>
      <c r="E17542" s="2"/>
      <c r="H17542" s="40"/>
      <c r="I17542" s="10"/>
      <c r="J17542" s="9"/>
      <c r="K17542" s="53"/>
      <c r="L17542" s="54"/>
    </row>
    <row r="17543" spans="3:12">
      <c r="C17543" s="3"/>
      <c r="E17543" s="2"/>
      <c r="H17543" s="40"/>
      <c r="I17543" s="10"/>
      <c r="J17543" s="9"/>
      <c r="K17543" s="53"/>
      <c r="L17543" s="54"/>
    </row>
    <row r="17544" spans="3:12">
      <c r="C17544" s="3"/>
      <c r="E17544" s="2"/>
      <c r="H17544" s="40"/>
      <c r="I17544" s="10"/>
      <c r="J17544" s="9"/>
      <c r="K17544" s="53"/>
      <c r="L17544" s="54"/>
    </row>
    <row r="17545" spans="3:12">
      <c r="C17545" s="3"/>
      <c r="E17545" s="2"/>
      <c r="H17545" s="40"/>
      <c r="I17545" s="10"/>
      <c r="J17545" s="9"/>
      <c r="K17545" s="53"/>
      <c r="L17545" s="54"/>
    </row>
    <row r="17546" spans="3:12">
      <c r="C17546" s="3"/>
      <c r="E17546" s="2"/>
      <c r="H17546" s="40"/>
      <c r="I17546" s="10"/>
      <c r="J17546" s="9"/>
      <c r="K17546" s="53"/>
      <c r="L17546" s="54"/>
    </row>
    <row r="17547" spans="3:12">
      <c r="C17547" s="3"/>
      <c r="E17547" s="2"/>
      <c r="H17547" s="40"/>
      <c r="I17547" s="10"/>
      <c r="J17547" s="9"/>
      <c r="K17547" s="53"/>
      <c r="L17547" s="54"/>
    </row>
    <row r="17548" spans="3:12">
      <c r="C17548" s="3"/>
      <c r="E17548" s="2"/>
      <c r="H17548" s="40"/>
      <c r="I17548" s="10"/>
      <c r="J17548" s="9"/>
      <c r="K17548" s="53"/>
      <c r="L17548" s="54"/>
    </row>
    <row r="17549" spans="3:12">
      <c r="C17549" s="3"/>
      <c r="E17549" s="2"/>
      <c r="H17549" s="40"/>
      <c r="I17549" s="10"/>
      <c r="J17549" s="9"/>
      <c r="K17549" s="53"/>
      <c r="L17549" s="54"/>
    </row>
    <row r="17550" spans="3:12">
      <c r="C17550" s="3"/>
      <c r="E17550" s="2"/>
      <c r="H17550" s="40"/>
      <c r="I17550" s="10"/>
      <c r="J17550" s="9"/>
      <c r="K17550" s="53"/>
      <c r="L17550" s="54"/>
    </row>
    <row r="17551" spans="3:12">
      <c r="C17551" s="3"/>
      <c r="E17551" s="2"/>
      <c r="H17551" s="40"/>
      <c r="I17551" s="10"/>
      <c r="J17551" s="9"/>
      <c r="K17551" s="53"/>
      <c r="L17551" s="54"/>
    </row>
    <row r="17552" spans="3:12">
      <c r="C17552" s="3"/>
      <c r="E17552" s="2"/>
      <c r="H17552" s="40"/>
      <c r="I17552" s="10"/>
      <c r="J17552" s="9"/>
      <c r="K17552" s="53"/>
      <c r="L17552" s="54"/>
    </row>
    <row r="17553" spans="3:12">
      <c r="C17553" s="3"/>
      <c r="E17553" s="2"/>
      <c r="H17553" s="40"/>
      <c r="I17553" s="10"/>
      <c r="J17553" s="9"/>
      <c r="K17553" s="53"/>
      <c r="L17553" s="54"/>
    </row>
    <row r="17554" spans="3:12">
      <c r="C17554" s="3"/>
      <c r="E17554" s="2"/>
      <c r="H17554" s="40"/>
      <c r="I17554" s="10"/>
      <c r="J17554" s="9"/>
      <c r="K17554" s="53"/>
      <c r="L17554" s="54"/>
    </row>
    <row r="17555" spans="3:12">
      <c r="C17555" s="3"/>
      <c r="E17555" s="2"/>
      <c r="H17555" s="40"/>
      <c r="I17555" s="10"/>
      <c r="J17555" s="9"/>
      <c r="K17555" s="53"/>
      <c r="L17555" s="54"/>
    </row>
    <row r="17556" spans="3:12">
      <c r="C17556" s="3"/>
      <c r="E17556" s="2"/>
      <c r="H17556" s="40"/>
      <c r="I17556" s="10"/>
      <c r="J17556" s="9"/>
      <c r="K17556" s="53"/>
      <c r="L17556" s="54"/>
    </row>
    <row r="17557" spans="3:12">
      <c r="C17557" s="3"/>
      <c r="E17557" s="2"/>
      <c r="H17557" s="40"/>
      <c r="I17557" s="10"/>
      <c r="J17557" s="9"/>
      <c r="K17557" s="53"/>
      <c r="L17557" s="54"/>
    </row>
    <row r="17558" spans="3:12">
      <c r="C17558" s="3"/>
      <c r="E17558" s="2"/>
      <c r="H17558" s="40"/>
      <c r="I17558" s="10"/>
      <c r="J17558" s="9"/>
      <c r="K17558" s="53"/>
      <c r="L17558" s="54"/>
    </row>
    <row r="17559" spans="3:12">
      <c r="C17559" s="3"/>
      <c r="E17559" s="2"/>
      <c r="H17559" s="40"/>
      <c r="I17559" s="10"/>
      <c r="J17559" s="9"/>
      <c r="K17559" s="53"/>
      <c r="L17559" s="54"/>
    </row>
    <row r="17560" spans="3:12">
      <c r="C17560" s="3"/>
      <c r="E17560" s="2"/>
      <c r="H17560" s="40"/>
      <c r="I17560" s="10"/>
      <c r="J17560" s="9"/>
      <c r="K17560" s="53"/>
      <c r="L17560" s="54"/>
    </row>
    <row r="17561" spans="3:12">
      <c r="C17561" s="3"/>
      <c r="E17561" s="2"/>
      <c r="H17561" s="40"/>
      <c r="I17561" s="10"/>
      <c r="J17561" s="9"/>
      <c r="K17561" s="53"/>
      <c r="L17561" s="54"/>
    </row>
    <row r="17562" spans="3:12">
      <c r="C17562" s="3"/>
      <c r="E17562" s="2"/>
      <c r="H17562" s="40"/>
      <c r="I17562" s="10"/>
      <c r="J17562" s="9"/>
      <c r="K17562" s="53"/>
      <c r="L17562" s="54"/>
    </row>
    <row r="17563" spans="3:12">
      <c r="C17563" s="3"/>
      <c r="E17563" s="2"/>
      <c r="H17563" s="40"/>
      <c r="I17563" s="10"/>
      <c r="J17563" s="9"/>
      <c r="K17563" s="53"/>
      <c r="L17563" s="54"/>
    </row>
    <row r="17564" spans="3:12">
      <c r="C17564" s="3"/>
      <c r="E17564" s="2"/>
      <c r="H17564" s="40"/>
      <c r="I17564" s="10"/>
      <c r="J17564" s="9"/>
      <c r="K17564" s="53"/>
      <c r="L17564" s="54"/>
    </row>
    <row r="17565" spans="3:12">
      <c r="C17565" s="3"/>
      <c r="E17565" s="2"/>
      <c r="H17565" s="40"/>
      <c r="I17565" s="10"/>
      <c r="J17565" s="9"/>
      <c r="K17565" s="53"/>
      <c r="L17565" s="54"/>
    </row>
    <row r="17566" spans="3:12">
      <c r="C17566" s="3"/>
      <c r="E17566" s="2"/>
      <c r="H17566" s="40"/>
      <c r="I17566" s="10"/>
      <c r="J17566" s="9"/>
      <c r="K17566" s="53"/>
      <c r="L17566" s="54"/>
    </row>
    <row r="17567" spans="3:12">
      <c r="C17567" s="3"/>
      <c r="E17567" s="2"/>
      <c r="H17567" s="40"/>
      <c r="I17567" s="10"/>
      <c r="J17567" s="9"/>
      <c r="K17567" s="53"/>
      <c r="L17567" s="54"/>
    </row>
    <row r="17568" spans="3:12">
      <c r="C17568" s="3"/>
      <c r="E17568" s="2"/>
      <c r="H17568" s="40"/>
      <c r="I17568" s="10"/>
      <c r="J17568" s="9"/>
      <c r="K17568" s="53"/>
      <c r="L17568" s="54"/>
    </row>
    <row r="17569" spans="3:12">
      <c r="C17569" s="3"/>
      <c r="E17569" s="2"/>
      <c r="H17569" s="40"/>
      <c r="I17569" s="10"/>
      <c r="J17569" s="9"/>
      <c r="K17569" s="53"/>
      <c r="L17569" s="54"/>
    </row>
    <row r="17570" spans="3:12">
      <c r="C17570" s="3"/>
      <c r="E17570" s="2"/>
      <c r="H17570" s="40"/>
      <c r="I17570" s="10"/>
      <c r="J17570" s="9"/>
      <c r="K17570" s="53"/>
      <c r="L17570" s="54"/>
    </row>
    <row r="17571" spans="3:12">
      <c r="C17571" s="3"/>
      <c r="E17571" s="2"/>
      <c r="H17571" s="40"/>
      <c r="I17571" s="10"/>
      <c r="J17571" s="9"/>
      <c r="K17571" s="53"/>
      <c r="L17571" s="54"/>
    </row>
    <row r="17572" spans="3:12">
      <c r="C17572" s="3"/>
      <c r="E17572" s="2"/>
      <c r="H17572" s="40"/>
      <c r="I17572" s="10"/>
      <c r="J17572" s="9"/>
      <c r="K17572" s="53"/>
      <c r="L17572" s="54"/>
    </row>
    <row r="17573" spans="3:12">
      <c r="C17573" s="3"/>
      <c r="E17573" s="2"/>
      <c r="H17573" s="40"/>
      <c r="I17573" s="10"/>
      <c r="J17573" s="9"/>
      <c r="K17573" s="53"/>
      <c r="L17573" s="54"/>
    </row>
    <row r="17574" spans="3:12">
      <c r="C17574" s="3"/>
      <c r="E17574" s="2"/>
      <c r="H17574" s="40"/>
      <c r="I17574" s="10"/>
      <c r="J17574" s="9"/>
      <c r="K17574" s="53"/>
      <c r="L17574" s="54"/>
    </row>
    <row r="17575" spans="3:12">
      <c r="C17575" s="3"/>
      <c r="E17575" s="2"/>
      <c r="H17575" s="40"/>
      <c r="I17575" s="10"/>
      <c r="J17575" s="9"/>
      <c r="K17575" s="53"/>
      <c r="L17575" s="54"/>
    </row>
    <row r="17576" spans="3:12">
      <c r="C17576" s="3"/>
      <c r="E17576" s="2"/>
      <c r="H17576" s="40"/>
      <c r="I17576" s="10"/>
      <c r="J17576" s="9"/>
      <c r="K17576" s="53"/>
      <c r="L17576" s="54"/>
    </row>
    <row r="17577" spans="3:12">
      <c r="C17577" s="3"/>
      <c r="E17577" s="2"/>
      <c r="H17577" s="40"/>
      <c r="I17577" s="10"/>
      <c r="J17577" s="9"/>
      <c r="K17577" s="53"/>
      <c r="L17577" s="54"/>
    </row>
    <row r="17578" spans="3:12">
      <c r="C17578" s="3"/>
      <c r="E17578" s="2"/>
      <c r="H17578" s="40"/>
      <c r="I17578" s="10"/>
      <c r="J17578" s="9"/>
      <c r="K17578" s="53"/>
      <c r="L17578" s="54"/>
    </row>
    <row r="17579" spans="3:12">
      <c r="C17579" s="3"/>
      <c r="E17579" s="2"/>
      <c r="H17579" s="40"/>
      <c r="I17579" s="10"/>
      <c r="J17579" s="9"/>
      <c r="K17579" s="53"/>
      <c r="L17579" s="54"/>
    </row>
    <row r="17580" spans="3:12">
      <c r="C17580" s="3"/>
      <c r="E17580" s="2"/>
      <c r="H17580" s="40"/>
      <c r="I17580" s="10"/>
      <c r="J17580" s="9"/>
      <c r="K17580" s="53"/>
      <c r="L17580" s="54"/>
    </row>
    <row r="17581" spans="3:12">
      <c r="C17581" s="3"/>
      <c r="E17581" s="2"/>
      <c r="H17581" s="40"/>
      <c r="I17581" s="10"/>
      <c r="J17581" s="9"/>
      <c r="K17581" s="53"/>
      <c r="L17581" s="54"/>
    </row>
    <row r="17582" spans="3:12">
      <c r="C17582" s="3"/>
      <c r="E17582" s="2"/>
      <c r="H17582" s="40"/>
      <c r="I17582" s="10"/>
      <c r="J17582" s="9"/>
      <c r="K17582" s="53"/>
      <c r="L17582" s="54"/>
    </row>
    <row r="17583" spans="3:12">
      <c r="C17583" s="3"/>
      <c r="E17583" s="2"/>
      <c r="H17583" s="40"/>
      <c r="I17583" s="10"/>
      <c r="J17583" s="9"/>
      <c r="K17583" s="53"/>
      <c r="L17583" s="54"/>
    </row>
    <row r="17584" spans="3:12">
      <c r="C17584" s="3"/>
      <c r="E17584" s="2"/>
      <c r="H17584" s="40"/>
      <c r="I17584" s="10"/>
      <c r="J17584" s="9"/>
      <c r="K17584" s="53"/>
      <c r="L17584" s="54"/>
    </row>
    <row r="17585" spans="3:12">
      <c r="C17585" s="3"/>
      <c r="E17585" s="2"/>
      <c r="H17585" s="40"/>
      <c r="I17585" s="10"/>
      <c r="J17585" s="9"/>
      <c r="K17585" s="53"/>
      <c r="L17585" s="54"/>
    </row>
    <row r="17586" spans="3:12">
      <c r="C17586" s="3"/>
      <c r="E17586" s="2"/>
      <c r="H17586" s="40"/>
      <c r="I17586" s="10"/>
      <c r="J17586" s="9"/>
      <c r="K17586" s="53"/>
      <c r="L17586" s="54"/>
    </row>
    <row r="17587" spans="3:12">
      <c r="C17587" s="3"/>
      <c r="E17587" s="2"/>
      <c r="H17587" s="40"/>
      <c r="I17587" s="10"/>
      <c r="J17587" s="9"/>
      <c r="K17587" s="53"/>
      <c r="L17587" s="54"/>
    </row>
    <row r="17588" spans="3:12">
      <c r="C17588" s="3"/>
      <c r="E17588" s="2"/>
      <c r="H17588" s="40"/>
      <c r="I17588" s="10"/>
      <c r="J17588" s="9"/>
      <c r="K17588" s="53"/>
      <c r="L17588" s="54"/>
    </row>
    <row r="17589" spans="3:12">
      <c r="C17589" s="3"/>
      <c r="E17589" s="2"/>
      <c r="H17589" s="40"/>
      <c r="I17589" s="10"/>
      <c r="J17589" s="9"/>
      <c r="K17589" s="53"/>
      <c r="L17589" s="54"/>
    </row>
    <row r="17590" spans="3:12">
      <c r="C17590" s="3"/>
      <c r="E17590" s="2"/>
      <c r="H17590" s="40"/>
      <c r="I17590" s="10"/>
      <c r="J17590" s="9"/>
      <c r="K17590" s="53"/>
      <c r="L17590" s="54"/>
    </row>
    <row r="17591" spans="3:12">
      <c r="C17591" s="3"/>
      <c r="E17591" s="2"/>
      <c r="H17591" s="40"/>
      <c r="I17591" s="10"/>
      <c r="J17591" s="9"/>
      <c r="K17591" s="53"/>
      <c r="L17591" s="54"/>
    </row>
    <row r="17592" spans="3:12">
      <c r="C17592" s="3"/>
      <c r="E17592" s="2"/>
      <c r="H17592" s="40"/>
      <c r="I17592" s="10"/>
      <c r="J17592" s="9"/>
      <c r="K17592" s="53"/>
      <c r="L17592" s="54"/>
    </row>
    <row r="17593" spans="3:12">
      <c r="C17593" s="3"/>
      <c r="E17593" s="2"/>
      <c r="H17593" s="40"/>
      <c r="I17593" s="10"/>
      <c r="J17593" s="9"/>
      <c r="K17593" s="53"/>
      <c r="L17593" s="54"/>
    </row>
    <row r="17594" spans="3:12">
      <c r="C17594" s="3"/>
      <c r="E17594" s="2"/>
      <c r="H17594" s="40"/>
      <c r="I17594" s="10"/>
      <c r="J17594" s="9"/>
      <c r="K17594" s="53"/>
      <c r="L17594" s="54"/>
    </row>
    <row r="17595" spans="3:12">
      <c r="C17595" s="3"/>
      <c r="E17595" s="2"/>
      <c r="H17595" s="40"/>
      <c r="I17595" s="10"/>
      <c r="J17595" s="9"/>
      <c r="K17595" s="53"/>
      <c r="L17595" s="54"/>
    </row>
    <row r="17596" spans="3:12">
      <c r="C17596" s="3"/>
      <c r="E17596" s="2"/>
      <c r="H17596" s="40"/>
      <c r="I17596" s="10"/>
      <c r="J17596" s="9"/>
      <c r="K17596" s="53"/>
      <c r="L17596" s="54"/>
    </row>
    <row r="17597" spans="3:12">
      <c r="C17597" s="3"/>
      <c r="E17597" s="2"/>
      <c r="H17597" s="40"/>
      <c r="I17597" s="10"/>
      <c r="J17597" s="9"/>
      <c r="K17597" s="53"/>
      <c r="L17597" s="54"/>
    </row>
    <row r="17598" spans="3:12">
      <c r="C17598" s="3"/>
      <c r="E17598" s="2"/>
      <c r="H17598" s="40"/>
      <c r="I17598" s="10"/>
      <c r="J17598" s="9"/>
      <c r="K17598" s="53"/>
      <c r="L17598" s="54"/>
    </row>
    <row r="17599" spans="3:12">
      <c r="C17599" s="3"/>
      <c r="E17599" s="2"/>
      <c r="H17599" s="40"/>
      <c r="I17599" s="10"/>
      <c r="J17599" s="9"/>
      <c r="K17599" s="53"/>
      <c r="L17599" s="54"/>
    </row>
    <row r="17600" spans="3:12">
      <c r="C17600" s="3"/>
      <c r="E17600" s="2"/>
      <c r="H17600" s="40"/>
      <c r="I17600" s="10"/>
      <c r="J17600" s="9"/>
      <c r="K17600" s="53"/>
      <c r="L17600" s="54"/>
    </row>
    <row r="17601" spans="3:12">
      <c r="C17601" s="3"/>
      <c r="E17601" s="2"/>
      <c r="H17601" s="40"/>
      <c r="I17601" s="10"/>
      <c r="J17601" s="9"/>
      <c r="K17601" s="53"/>
      <c r="L17601" s="54"/>
    </row>
    <row r="17602" spans="3:12">
      <c r="C17602" s="3"/>
      <c r="E17602" s="2"/>
      <c r="H17602" s="40"/>
      <c r="I17602" s="10"/>
      <c r="J17602" s="9"/>
      <c r="K17602" s="53"/>
      <c r="L17602" s="54"/>
    </row>
    <row r="17603" spans="3:12">
      <c r="C17603" s="3"/>
      <c r="E17603" s="2"/>
      <c r="H17603" s="40"/>
      <c r="I17603" s="10"/>
      <c r="J17603" s="9"/>
      <c r="K17603" s="53"/>
      <c r="L17603" s="54"/>
    </row>
    <row r="17604" spans="3:12">
      <c r="C17604" s="3"/>
      <c r="E17604" s="2"/>
      <c r="H17604" s="40"/>
      <c r="I17604" s="10"/>
      <c r="J17604" s="9"/>
      <c r="K17604" s="53"/>
      <c r="L17604" s="54"/>
    </row>
    <row r="17605" spans="3:12">
      <c r="C17605" s="3"/>
      <c r="E17605" s="2"/>
      <c r="H17605" s="40"/>
      <c r="I17605" s="10"/>
      <c r="J17605" s="9"/>
      <c r="K17605" s="53"/>
      <c r="L17605" s="54"/>
    </row>
    <row r="17606" spans="3:12">
      <c r="C17606" s="3"/>
      <c r="E17606" s="2"/>
      <c r="H17606" s="40"/>
      <c r="I17606" s="10"/>
      <c r="J17606" s="9"/>
      <c r="K17606" s="53"/>
      <c r="L17606" s="54"/>
    </row>
    <row r="17607" spans="3:12">
      <c r="C17607" s="3"/>
      <c r="E17607" s="2"/>
      <c r="H17607" s="40"/>
      <c r="I17607" s="10"/>
      <c r="J17607" s="9"/>
      <c r="K17607" s="53"/>
      <c r="L17607" s="54"/>
    </row>
    <row r="17608" spans="3:12">
      <c r="C17608" s="3"/>
      <c r="E17608" s="2"/>
      <c r="H17608" s="40"/>
      <c r="I17608" s="10"/>
      <c r="J17608" s="9"/>
      <c r="K17608" s="53"/>
      <c r="L17608" s="54"/>
    </row>
    <row r="17609" spans="3:12">
      <c r="C17609" s="3"/>
      <c r="E17609" s="2"/>
      <c r="H17609" s="40"/>
      <c r="I17609" s="10"/>
      <c r="J17609" s="9"/>
      <c r="K17609" s="53"/>
      <c r="L17609" s="54"/>
    </row>
    <row r="17610" spans="3:12">
      <c r="C17610" s="3"/>
      <c r="E17610" s="2"/>
      <c r="H17610" s="40"/>
      <c r="I17610" s="10"/>
      <c r="J17610" s="9"/>
      <c r="K17610" s="53"/>
      <c r="L17610" s="54"/>
    </row>
    <row r="17611" spans="3:12">
      <c r="C17611" s="3"/>
      <c r="E17611" s="2"/>
      <c r="H17611" s="40"/>
      <c r="I17611" s="10"/>
      <c r="J17611" s="9"/>
      <c r="K17611" s="53"/>
      <c r="L17611" s="54"/>
    </row>
    <row r="17612" spans="3:12">
      <c r="C17612" s="3"/>
      <c r="E17612" s="2"/>
      <c r="H17612" s="40"/>
      <c r="I17612" s="10"/>
      <c r="J17612" s="9"/>
      <c r="K17612" s="53"/>
      <c r="L17612" s="54"/>
    </row>
    <row r="17613" spans="3:12">
      <c r="C17613" s="3"/>
      <c r="E17613" s="2"/>
      <c r="H17613" s="40"/>
      <c r="I17613" s="10"/>
      <c r="J17613" s="9"/>
      <c r="K17613" s="53"/>
      <c r="L17613" s="54"/>
    </row>
    <row r="17614" spans="3:12">
      <c r="C17614" s="3"/>
      <c r="E17614" s="2"/>
      <c r="H17614" s="40"/>
      <c r="I17614" s="10"/>
      <c r="J17614" s="9"/>
      <c r="K17614" s="53"/>
      <c r="L17614" s="54"/>
    </row>
    <row r="17615" spans="3:12">
      <c r="C17615" s="3"/>
      <c r="E17615" s="2"/>
      <c r="H17615" s="40"/>
      <c r="I17615" s="10"/>
      <c r="J17615" s="9"/>
      <c r="K17615" s="53"/>
      <c r="L17615" s="54"/>
    </row>
    <row r="17616" spans="3:12">
      <c r="C17616" s="3"/>
      <c r="E17616" s="2"/>
      <c r="H17616" s="40"/>
      <c r="I17616" s="10"/>
      <c r="J17616" s="9"/>
      <c r="K17616" s="53"/>
      <c r="L17616" s="54"/>
    </row>
    <row r="17617" spans="3:12">
      <c r="C17617" s="3"/>
      <c r="E17617" s="2"/>
      <c r="H17617" s="40"/>
      <c r="I17617" s="10"/>
      <c r="J17617" s="9"/>
      <c r="K17617" s="53"/>
      <c r="L17617" s="54"/>
    </row>
    <row r="17618" spans="3:12">
      <c r="C17618" s="3"/>
      <c r="E17618" s="2"/>
      <c r="H17618" s="40"/>
      <c r="I17618" s="10"/>
      <c r="J17618" s="9"/>
      <c r="K17618" s="53"/>
      <c r="L17618" s="54"/>
    </row>
    <row r="17619" spans="3:12">
      <c r="C17619" s="3"/>
      <c r="E17619" s="2"/>
      <c r="H17619" s="40"/>
      <c r="I17619" s="10"/>
      <c r="J17619" s="9"/>
      <c r="K17619" s="53"/>
      <c r="L17619" s="54"/>
    </row>
    <row r="17620" spans="3:12">
      <c r="C17620" s="3"/>
      <c r="E17620" s="2"/>
      <c r="H17620" s="40"/>
      <c r="I17620" s="10"/>
      <c r="J17620" s="9"/>
      <c r="K17620" s="53"/>
      <c r="L17620" s="54"/>
    </row>
    <row r="17621" spans="3:12">
      <c r="C17621" s="3"/>
      <c r="E17621" s="2"/>
      <c r="H17621" s="40"/>
      <c r="I17621" s="10"/>
      <c r="J17621" s="9"/>
      <c r="K17621" s="53"/>
      <c r="L17621" s="54"/>
    </row>
    <row r="17622" spans="3:12">
      <c r="C17622" s="3"/>
      <c r="E17622" s="2"/>
      <c r="H17622" s="40"/>
      <c r="I17622" s="10"/>
      <c r="J17622" s="9"/>
      <c r="K17622" s="53"/>
      <c r="L17622" s="54"/>
    </row>
    <row r="17623" spans="3:12">
      <c r="C17623" s="3"/>
      <c r="E17623" s="2"/>
      <c r="H17623" s="40"/>
      <c r="I17623" s="10"/>
      <c r="J17623" s="9"/>
      <c r="K17623" s="53"/>
      <c r="L17623" s="54"/>
    </row>
    <row r="17624" spans="3:12">
      <c r="C17624" s="3"/>
      <c r="E17624" s="2"/>
      <c r="H17624" s="40"/>
      <c r="I17624" s="10"/>
      <c r="J17624" s="9"/>
      <c r="K17624" s="53"/>
      <c r="L17624" s="54"/>
    </row>
    <row r="17625" spans="3:12">
      <c r="C17625" s="3"/>
      <c r="E17625" s="2"/>
      <c r="H17625" s="40"/>
      <c r="I17625" s="10"/>
      <c r="J17625" s="9"/>
      <c r="K17625" s="53"/>
      <c r="L17625" s="54"/>
    </row>
    <row r="17626" spans="3:12">
      <c r="C17626" s="3"/>
      <c r="E17626" s="2"/>
      <c r="H17626" s="40"/>
      <c r="I17626" s="10"/>
      <c r="J17626" s="9"/>
      <c r="K17626" s="53"/>
      <c r="L17626" s="54"/>
    </row>
    <row r="17627" spans="3:12">
      <c r="C17627" s="3"/>
      <c r="E17627" s="2"/>
      <c r="H17627" s="40"/>
      <c r="I17627" s="10"/>
      <c r="J17627" s="9"/>
      <c r="K17627" s="53"/>
      <c r="L17627" s="54"/>
    </row>
    <row r="17628" spans="3:12">
      <c r="C17628" s="3"/>
      <c r="E17628" s="2"/>
      <c r="H17628" s="40"/>
      <c r="I17628" s="10"/>
      <c r="J17628" s="9"/>
      <c r="K17628" s="53"/>
      <c r="L17628" s="54"/>
    </row>
    <row r="17629" spans="3:12">
      <c r="C17629" s="3"/>
      <c r="E17629" s="2"/>
      <c r="H17629" s="40"/>
      <c r="I17629" s="10"/>
      <c r="J17629" s="9"/>
      <c r="K17629" s="53"/>
      <c r="L17629" s="54"/>
    </row>
    <row r="17630" spans="3:12">
      <c r="C17630" s="3"/>
      <c r="E17630" s="2"/>
      <c r="H17630" s="40"/>
      <c r="I17630" s="10"/>
      <c r="J17630" s="9"/>
      <c r="K17630" s="53"/>
      <c r="L17630" s="54"/>
    </row>
    <row r="17631" spans="3:12">
      <c r="C17631" s="3"/>
      <c r="E17631" s="2"/>
      <c r="H17631" s="40"/>
      <c r="I17631" s="10"/>
      <c r="J17631" s="9"/>
      <c r="K17631" s="53"/>
      <c r="L17631" s="54"/>
    </row>
    <row r="17632" spans="3:12">
      <c r="C17632" s="3"/>
      <c r="E17632" s="2"/>
      <c r="H17632" s="40"/>
      <c r="I17632" s="10"/>
      <c r="J17632" s="9"/>
      <c r="K17632" s="53"/>
      <c r="L17632" s="54"/>
    </row>
    <row r="17633" spans="3:12">
      <c r="C17633" s="3"/>
      <c r="E17633" s="2"/>
      <c r="H17633" s="40"/>
      <c r="I17633" s="10"/>
      <c r="J17633" s="9"/>
      <c r="K17633" s="53"/>
      <c r="L17633" s="54"/>
    </row>
    <row r="17634" spans="3:12">
      <c r="C17634" s="3"/>
      <c r="E17634" s="2"/>
      <c r="H17634" s="40"/>
      <c r="I17634" s="10"/>
      <c r="J17634" s="9"/>
      <c r="K17634" s="53"/>
      <c r="L17634" s="54"/>
    </row>
    <row r="17635" spans="3:12">
      <c r="C17635" s="3"/>
      <c r="E17635" s="2"/>
      <c r="H17635" s="40"/>
      <c r="I17635" s="10"/>
      <c r="J17635" s="9"/>
      <c r="K17635" s="53"/>
      <c r="L17635" s="54"/>
    </row>
    <row r="17636" spans="3:12">
      <c r="C17636" s="3"/>
      <c r="E17636" s="2"/>
      <c r="H17636" s="40"/>
      <c r="I17636" s="10"/>
      <c r="J17636" s="9"/>
      <c r="K17636" s="53"/>
      <c r="L17636" s="54"/>
    </row>
    <row r="17637" spans="3:12">
      <c r="C17637" s="3"/>
      <c r="E17637" s="2"/>
      <c r="H17637" s="40"/>
      <c r="I17637" s="10"/>
      <c r="J17637" s="9"/>
      <c r="K17637" s="53"/>
      <c r="L17637" s="54"/>
    </row>
    <row r="17638" spans="3:12">
      <c r="C17638" s="3"/>
      <c r="E17638" s="2"/>
      <c r="H17638" s="40"/>
      <c r="I17638" s="10"/>
      <c r="J17638" s="9"/>
      <c r="K17638" s="53"/>
      <c r="L17638" s="54"/>
    </row>
    <row r="17639" spans="3:12">
      <c r="C17639" s="3"/>
      <c r="E17639" s="2"/>
      <c r="H17639" s="40"/>
      <c r="I17639" s="10"/>
      <c r="J17639" s="9"/>
      <c r="K17639" s="53"/>
      <c r="L17639" s="54"/>
    </row>
    <row r="17640" spans="3:12">
      <c r="C17640" s="3"/>
      <c r="E17640" s="2"/>
      <c r="H17640" s="40"/>
      <c r="I17640" s="10"/>
      <c r="J17640" s="9"/>
      <c r="K17640" s="53"/>
      <c r="L17640" s="54"/>
    </row>
    <row r="17641" spans="3:12">
      <c r="C17641" s="3"/>
      <c r="E17641" s="2"/>
      <c r="H17641" s="40"/>
      <c r="I17641" s="10"/>
      <c r="J17641" s="9"/>
      <c r="K17641" s="53"/>
      <c r="L17641" s="54"/>
    </row>
    <row r="17642" spans="3:12">
      <c r="C17642" s="3"/>
      <c r="E17642" s="2"/>
      <c r="H17642" s="40"/>
      <c r="I17642" s="10"/>
      <c r="J17642" s="9"/>
      <c r="K17642" s="53"/>
      <c r="L17642" s="54"/>
    </row>
    <row r="17643" spans="3:12">
      <c r="C17643" s="3"/>
      <c r="E17643" s="2"/>
      <c r="H17643" s="40"/>
      <c r="I17643" s="10"/>
      <c r="J17643" s="9"/>
      <c r="K17643" s="53"/>
      <c r="L17643" s="54"/>
    </row>
    <row r="17644" spans="3:12">
      <c r="C17644" s="3"/>
      <c r="E17644" s="2"/>
      <c r="H17644" s="40"/>
      <c r="I17644" s="10"/>
      <c r="J17644" s="9"/>
      <c r="K17644" s="53"/>
      <c r="L17644" s="54"/>
    </row>
    <row r="17645" spans="3:12">
      <c r="C17645" s="3"/>
      <c r="E17645" s="2"/>
      <c r="H17645" s="40"/>
      <c r="I17645" s="10"/>
      <c r="J17645" s="9"/>
      <c r="K17645" s="53"/>
      <c r="L17645" s="54"/>
    </row>
    <row r="17646" spans="3:12">
      <c r="C17646" s="3"/>
      <c r="E17646" s="2"/>
      <c r="H17646" s="40"/>
      <c r="I17646" s="10"/>
      <c r="J17646" s="9"/>
      <c r="K17646" s="53"/>
      <c r="L17646" s="54"/>
    </row>
    <row r="17647" spans="3:12">
      <c r="C17647" s="3"/>
      <c r="E17647" s="2"/>
      <c r="H17647" s="40"/>
      <c r="I17647" s="10"/>
      <c r="J17647" s="9"/>
      <c r="K17647" s="53"/>
      <c r="L17647" s="54"/>
    </row>
    <row r="17648" spans="3:12">
      <c r="C17648" s="3"/>
      <c r="E17648" s="2"/>
      <c r="H17648" s="40"/>
      <c r="I17648" s="10"/>
      <c r="J17648" s="9"/>
      <c r="K17648" s="53"/>
      <c r="L17648" s="54"/>
    </row>
    <row r="17649" spans="3:12">
      <c r="C17649" s="3"/>
      <c r="E17649" s="2"/>
      <c r="H17649" s="40"/>
      <c r="I17649" s="10"/>
      <c r="J17649" s="9"/>
      <c r="K17649" s="53"/>
      <c r="L17649" s="54"/>
    </row>
    <row r="17650" spans="3:12">
      <c r="C17650" s="3"/>
      <c r="E17650" s="2"/>
      <c r="H17650" s="40"/>
      <c r="I17650" s="10"/>
      <c r="J17650" s="9"/>
      <c r="K17650" s="53"/>
      <c r="L17650" s="54"/>
    </row>
    <row r="17651" spans="3:12">
      <c r="C17651" s="3"/>
      <c r="E17651" s="2"/>
      <c r="H17651" s="40"/>
      <c r="I17651" s="10"/>
      <c r="J17651" s="9"/>
      <c r="K17651" s="53"/>
      <c r="L17651" s="54"/>
    </row>
    <row r="17652" spans="3:12">
      <c r="C17652" s="3"/>
      <c r="E17652" s="2"/>
      <c r="H17652" s="40"/>
      <c r="I17652" s="10"/>
      <c r="J17652" s="9"/>
      <c r="K17652" s="53"/>
      <c r="L17652" s="54"/>
    </row>
    <row r="17653" spans="3:12">
      <c r="C17653" s="3"/>
      <c r="E17653" s="2"/>
      <c r="H17653" s="40"/>
      <c r="I17653" s="10"/>
      <c r="J17653" s="9"/>
      <c r="K17653" s="53"/>
      <c r="L17653" s="54"/>
    </row>
    <row r="17654" spans="3:12">
      <c r="C17654" s="3"/>
      <c r="E17654" s="2"/>
      <c r="H17654" s="40"/>
      <c r="I17654" s="10"/>
      <c r="J17654" s="9"/>
      <c r="K17654" s="53"/>
      <c r="L17654" s="54"/>
    </row>
    <row r="17655" spans="3:12">
      <c r="C17655" s="3"/>
      <c r="E17655" s="2"/>
      <c r="H17655" s="40"/>
      <c r="I17655" s="10"/>
      <c r="J17655" s="9"/>
      <c r="K17655" s="53"/>
      <c r="L17655" s="54"/>
    </row>
    <row r="17656" spans="3:12">
      <c r="C17656" s="3"/>
      <c r="E17656" s="2"/>
      <c r="H17656" s="40"/>
      <c r="I17656" s="10"/>
      <c r="J17656" s="9"/>
      <c r="K17656" s="53"/>
      <c r="L17656" s="54"/>
    </row>
    <row r="17657" spans="3:12">
      <c r="C17657" s="3"/>
      <c r="E17657" s="2"/>
      <c r="H17657" s="40"/>
      <c r="I17657" s="10"/>
      <c r="J17657" s="9"/>
      <c r="K17657" s="53"/>
      <c r="L17657" s="54"/>
    </row>
    <row r="17658" spans="3:12">
      <c r="C17658" s="3"/>
      <c r="E17658" s="2"/>
      <c r="H17658" s="40"/>
      <c r="I17658" s="10"/>
      <c r="J17658" s="9"/>
      <c r="K17658" s="53"/>
      <c r="L17658" s="54"/>
    </row>
    <row r="17659" spans="3:12">
      <c r="C17659" s="3"/>
      <c r="E17659" s="2"/>
      <c r="H17659" s="40"/>
      <c r="I17659" s="10"/>
      <c r="J17659" s="9"/>
      <c r="K17659" s="53"/>
      <c r="L17659" s="54"/>
    </row>
    <row r="17660" spans="3:12">
      <c r="C17660" s="3"/>
      <c r="E17660" s="2"/>
      <c r="H17660" s="40"/>
      <c r="I17660" s="10"/>
      <c r="J17660" s="9"/>
      <c r="K17660" s="53"/>
      <c r="L17660" s="54"/>
    </row>
    <row r="17661" spans="3:12">
      <c r="C17661" s="3"/>
      <c r="E17661" s="2"/>
      <c r="H17661" s="40"/>
      <c r="I17661" s="10"/>
      <c r="J17661" s="9"/>
      <c r="K17661" s="53"/>
      <c r="L17661" s="54"/>
    </row>
    <row r="17662" spans="3:12">
      <c r="C17662" s="3"/>
      <c r="E17662" s="2"/>
      <c r="H17662" s="40"/>
      <c r="I17662" s="10"/>
      <c r="J17662" s="9"/>
      <c r="K17662" s="53"/>
      <c r="L17662" s="54"/>
    </row>
    <row r="17663" spans="3:12">
      <c r="C17663" s="3"/>
      <c r="E17663" s="2"/>
      <c r="H17663" s="40"/>
      <c r="I17663" s="10"/>
      <c r="J17663" s="9"/>
      <c r="K17663" s="53"/>
      <c r="L17663" s="54"/>
    </row>
    <row r="17664" spans="3:12">
      <c r="C17664" s="3"/>
      <c r="E17664" s="2"/>
      <c r="H17664" s="40"/>
      <c r="I17664" s="10"/>
      <c r="J17664" s="9"/>
      <c r="K17664" s="53"/>
      <c r="L17664" s="54"/>
    </row>
    <row r="17665" spans="3:12">
      <c r="C17665" s="3"/>
      <c r="E17665" s="2"/>
      <c r="H17665" s="40"/>
      <c r="I17665" s="10"/>
      <c r="J17665" s="9"/>
      <c r="K17665" s="53"/>
      <c r="L17665" s="54"/>
    </row>
    <row r="17666" spans="3:12">
      <c r="C17666" s="3"/>
      <c r="E17666" s="2"/>
      <c r="H17666" s="40"/>
      <c r="I17666" s="10"/>
      <c r="J17666" s="9"/>
      <c r="K17666" s="53"/>
      <c r="L17666" s="54"/>
    </row>
    <row r="17667" spans="3:12">
      <c r="C17667" s="3"/>
      <c r="E17667" s="2"/>
      <c r="H17667" s="40"/>
      <c r="I17667" s="10"/>
      <c r="J17667" s="9"/>
      <c r="K17667" s="53"/>
      <c r="L17667" s="54"/>
    </row>
    <row r="17668" spans="3:12">
      <c r="C17668" s="3"/>
      <c r="E17668" s="2"/>
      <c r="H17668" s="40"/>
      <c r="I17668" s="10"/>
      <c r="J17668" s="9"/>
      <c r="K17668" s="53"/>
      <c r="L17668" s="54"/>
    </row>
    <row r="17669" spans="3:12">
      <c r="C17669" s="3"/>
      <c r="E17669" s="2"/>
      <c r="H17669" s="40"/>
      <c r="I17669" s="10"/>
      <c r="J17669" s="9"/>
      <c r="K17669" s="53"/>
      <c r="L17669" s="54"/>
    </row>
    <row r="17670" spans="3:12">
      <c r="C17670" s="3"/>
      <c r="E17670" s="2"/>
      <c r="H17670" s="40"/>
      <c r="I17670" s="10"/>
      <c r="J17670" s="9"/>
      <c r="K17670" s="53"/>
      <c r="L17670" s="54"/>
    </row>
    <row r="17671" spans="3:12">
      <c r="C17671" s="3"/>
      <c r="E17671" s="2"/>
      <c r="H17671" s="40"/>
      <c r="I17671" s="10"/>
      <c r="J17671" s="9"/>
      <c r="K17671" s="53"/>
      <c r="L17671" s="54"/>
    </row>
    <row r="17672" spans="3:12">
      <c r="C17672" s="3"/>
      <c r="E17672" s="2"/>
      <c r="H17672" s="40"/>
      <c r="I17672" s="10"/>
      <c r="J17672" s="9"/>
      <c r="K17672" s="53"/>
      <c r="L17672" s="54"/>
    </row>
    <row r="17673" spans="3:12">
      <c r="C17673" s="3"/>
      <c r="E17673" s="2"/>
      <c r="H17673" s="40"/>
      <c r="I17673" s="10"/>
      <c r="J17673" s="9"/>
      <c r="K17673" s="53"/>
      <c r="L17673" s="54"/>
    </row>
    <row r="17674" spans="3:12">
      <c r="C17674" s="3"/>
      <c r="E17674" s="2"/>
      <c r="H17674" s="40"/>
      <c r="I17674" s="10"/>
      <c r="J17674" s="9"/>
      <c r="K17674" s="53"/>
      <c r="L17674" s="54"/>
    </row>
    <row r="17675" spans="3:12">
      <c r="C17675" s="3"/>
      <c r="E17675" s="2"/>
      <c r="H17675" s="40"/>
      <c r="I17675" s="10"/>
      <c r="J17675" s="9"/>
      <c r="K17675" s="53"/>
      <c r="L17675" s="54"/>
    </row>
    <row r="17676" spans="3:12">
      <c r="C17676" s="3"/>
      <c r="E17676" s="2"/>
      <c r="H17676" s="40"/>
      <c r="I17676" s="10"/>
      <c r="J17676" s="9"/>
      <c r="K17676" s="53"/>
      <c r="L17676" s="54"/>
    </row>
    <row r="17677" spans="3:12">
      <c r="C17677" s="3"/>
      <c r="E17677" s="2"/>
      <c r="H17677" s="40"/>
      <c r="I17677" s="10"/>
      <c r="J17677" s="9"/>
      <c r="K17677" s="53"/>
      <c r="L17677" s="54"/>
    </row>
    <row r="17678" spans="3:12">
      <c r="C17678" s="3"/>
      <c r="E17678" s="2"/>
      <c r="H17678" s="40"/>
      <c r="I17678" s="10"/>
      <c r="J17678" s="9"/>
      <c r="K17678" s="53"/>
      <c r="L17678" s="54"/>
    </row>
    <row r="17679" spans="3:12">
      <c r="C17679" s="3"/>
      <c r="E17679" s="2"/>
      <c r="H17679" s="40"/>
      <c r="I17679" s="10"/>
      <c r="J17679" s="9"/>
      <c r="K17679" s="53"/>
      <c r="L17679" s="54"/>
    </row>
    <row r="17680" spans="3:12">
      <c r="C17680" s="3"/>
      <c r="E17680" s="2"/>
      <c r="H17680" s="40"/>
      <c r="I17680" s="10"/>
      <c r="J17680" s="9"/>
      <c r="K17680" s="53"/>
      <c r="L17680" s="54"/>
    </row>
    <row r="17681" spans="3:12">
      <c r="C17681" s="3"/>
      <c r="E17681" s="2"/>
      <c r="H17681" s="40"/>
      <c r="I17681" s="10"/>
      <c r="J17681" s="9"/>
      <c r="K17681" s="53"/>
      <c r="L17681" s="54"/>
    </row>
    <row r="17682" spans="3:12">
      <c r="C17682" s="3"/>
      <c r="E17682" s="2"/>
      <c r="H17682" s="40"/>
      <c r="I17682" s="10"/>
      <c r="J17682" s="9"/>
      <c r="K17682" s="53"/>
      <c r="L17682" s="54"/>
    </row>
    <row r="17683" spans="3:12">
      <c r="C17683" s="3"/>
      <c r="E17683" s="2"/>
      <c r="H17683" s="40"/>
      <c r="I17683" s="10"/>
      <c r="J17683" s="9"/>
      <c r="K17683" s="53"/>
      <c r="L17683" s="54"/>
    </row>
    <row r="17684" spans="3:12">
      <c r="C17684" s="3"/>
      <c r="E17684" s="2"/>
      <c r="H17684" s="40"/>
      <c r="I17684" s="10"/>
      <c r="J17684" s="9"/>
      <c r="K17684" s="53"/>
      <c r="L17684" s="54"/>
    </row>
    <row r="17685" spans="3:12">
      <c r="C17685" s="3"/>
      <c r="E17685" s="2"/>
      <c r="H17685" s="40"/>
      <c r="I17685" s="10"/>
      <c r="J17685" s="9"/>
      <c r="K17685" s="53"/>
      <c r="L17685" s="54"/>
    </row>
    <row r="17686" spans="3:12">
      <c r="C17686" s="3"/>
      <c r="E17686" s="2"/>
      <c r="H17686" s="40"/>
      <c r="I17686" s="10"/>
      <c r="J17686" s="9"/>
      <c r="K17686" s="53"/>
      <c r="L17686" s="54"/>
    </row>
    <row r="17687" spans="3:12">
      <c r="C17687" s="3"/>
      <c r="E17687" s="2"/>
      <c r="H17687" s="40"/>
      <c r="I17687" s="10"/>
      <c r="J17687" s="9"/>
      <c r="K17687" s="53"/>
      <c r="L17687" s="54"/>
    </row>
    <row r="17688" spans="3:12">
      <c r="C17688" s="3"/>
      <c r="E17688" s="2"/>
      <c r="H17688" s="40"/>
      <c r="I17688" s="10"/>
      <c r="J17688" s="9"/>
      <c r="K17688" s="53"/>
      <c r="L17688" s="54"/>
    </row>
    <row r="17689" spans="3:12">
      <c r="C17689" s="3"/>
      <c r="E17689" s="2"/>
      <c r="H17689" s="40"/>
      <c r="I17689" s="10"/>
      <c r="J17689" s="9"/>
      <c r="K17689" s="53"/>
      <c r="L17689" s="54"/>
    </row>
    <row r="17690" spans="3:12">
      <c r="C17690" s="3"/>
      <c r="E17690" s="2"/>
      <c r="H17690" s="40"/>
      <c r="I17690" s="10"/>
      <c r="J17690" s="9"/>
      <c r="K17690" s="53"/>
      <c r="L17690" s="54"/>
    </row>
    <row r="17691" spans="3:12">
      <c r="C17691" s="3"/>
      <c r="E17691" s="2"/>
      <c r="H17691" s="40"/>
      <c r="I17691" s="10"/>
      <c r="J17691" s="9"/>
      <c r="K17691" s="53"/>
      <c r="L17691" s="54"/>
    </row>
    <row r="17692" spans="3:12">
      <c r="C17692" s="3"/>
      <c r="E17692" s="2"/>
      <c r="H17692" s="40"/>
      <c r="I17692" s="10"/>
      <c r="J17692" s="9"/>
      <c r="K17692" s="53"/>
      <c r="L17692" s="54"/>
    </row>
    <row r="17693" spans="3:12">
      <c r="C17693" s="3"/>
      <c r="E17693" s="2"/>
      <c r="H17693" s="40"/>
      <c r="I17693" s="10"/>
      <c r="J17693" s="9"/>
      <c r="K17693" s="53"/>
      <c r="L17693" s="54"/>
    </row>
    <row r="17694" spans="3:12">
      <c r="C17694" s="3"/>
      <c r="E17694" s="2"/>
      <c r="H17694" s="40"/>
      <c r="I17694" s="10"/>
      <c r="J17694" s="9"/>
      <c r="K17694" s="53"/>
      <c r="L17694" s="54"/>
    </row>
    <row r="17695" spans="3:12">
      <c r="C17695" s="3"/>
      <c r="E17695" s="2"/>
      <c r="H17695" s="40"/>
      <c r="I17695" s="10"/>
      <c r="J17695" s="9"/>
      <c r="K17695" s="53"/>
      <c r="L17695" s="54"/>
    </row>
    <row r="17696" spans="3:12">
      <c r="C17696" s="3"/>
      <c r="E17696" s="2"/>
      <c r="H17696" s="40"/>
      <c r="I17696" s="10"/>
      <c r="J17696" s="9"/>
      <c r="K17696" s="53"/>
      <c r="L17696" s="54"/>
    </row>
    <row r="17697" spans="3:12">
      <c r="C17697" s="3"/>
      <c r="E17697" s="2"/>
      <c r="H17697" s="40"/>
      <c r="I17697" s="10"/>
      <c r="J17697" s="9"/>
      <c r="K17697" s="53"/>
      <c r="L17697" s="54"/>
    </row>
    <row r="17698" spans="3:12">
      <c r="C17698" s="3"/>
      <c r="E17698" s="2"/>
      <c r="H17698" s="40"/>
      <c r="I17698" s="10"/>
      <c r="J17698" s="9"/>
      <c r="K17698" s="53"/>
      <c r="L17698" s="54"/>
    </row>
    <row r="17699" spans="3:12">
      <c r="C17699" s="3"/>
      <c r="E17699" s="2"/>
      <c r="H17699" s="40"/>
      <c r="I17699" s="10"/>
      <c r="J17699" s="9"/>
      <c r="K17699" s="53"/>
      <c r="L17699" s="54"/>
    </row>
    <row r="17700" spans="3:12">
      <c r="C17700" s="3"/>
      <c r="E17700" s="2"/>
      <c r="H17700" s="40"/>
      <c r="I17700" s="10"/>
      <c r="J17700" s="9"/>
      <c r="K17700" s="53"/>
      <c r="L17700" s="54"/>
    </row>
    <row r="17701" spans="3:12">
      <c r="C17701" s="3"/>
      <c r="E17701" s="2"/>
      <c r="H17701" s="40"/>
      <c r="I17701" s="10"/>
      <c r="J17701" s="9"/>
      <c r="K17701" s="53"/>
      <c r="L17701" s="54"/>
    </row>
    <row r="17702" spans="3:12">
      <c r="C17702" s="3"/>
      <c r="E17702" s="2"/>
      <c r="H17702" s="40"/>
      <c r="I17702" s="10"/>
      <c r="J17702" s="9"/>
      <c r="K17702" s="53"/>
      <c r="L17702" s="54"/>
    </row>
    <row r="17703" spans="3:12">
      <c r="C17703" s="3"/>
      <c r="E17703" s="2"/>
      <c r="H17703" s="40"/>
      <c r="I17703" s="10"/>
      <c r="J17703" s="9"/>
      <c r="K17703" s="53"/>
      <c r="L17703" s="54"/>
    </row>
    <row r="17704" spans="3:12">
      <c r="C17704" s="3"/>
      <c r="E17704" s="2"/>
      <c r="H17704" s="40"/>
      <c r="I17704" s="10"/>
      <c r="J17704" s="9"/>
      <c r="K17704" s="53"/>
      <c r="L17704" s="54"/>
    </row>
    <row r="17705" spans="3:12">
      <c r="C17705" s="3"/>
      <c r="E17705" s="2"/>
      <c r="H17705" s="40"/>
      <c r="I17705" s="10"/>
      <c r="J17705" s="9"/>
      <c r="K17705" s="53"/>
      <c r="L17705" s="54"/>
    </row>
    <row r="17706" spans="3:12">
      <c r="C17706" s="3"/>
      <c r="E17706" s="2"/>
      <c r="H17706" s="40"/>
      <c r="I17706" s="10"/>
      <c r="J17706" s="9"/>
      <c r="K17706" s="53"/>
      <c r="L17706" s="54"/>
    </row>
    <row r="17707" spans="3:12">
      <c r="C17707" s="3"/>
      <c r="E17707" s="2"/>
      <c r="H17707" s="40"/>
      <c r="I17707" s="10"/>
      <c r="J17707" s="9"/>
      <c r="K17707" s="53"/>
      <c r="L17707" s="54"/>
    </row>
    <row r="17708" spans="3:12">
      <c r="C17708" s="3"/>
      <c r="E17708" s="2"/>
      <c r="H17708" s="40"/>
      <c r="I17708" s="10"/>
      <c r="J17708" s="9"/>
      <c r="K17708" s="53"/>
      <c r="L17708" s="54"/>
    </row>
    <row r="17709" spans="3:12">
      <c r="C17709" s="3"/>
      <c r="E17709" s="2"/>
      <c r="H17709" s="40"/>
      <c r="I17709" s="10"/>
      <c r="J17709" s="9"/>
      <c r="K17709" s="53"/>
      <c r="L17709" s="54"/>
    </row>
    <row r="17710" spans="3:12">
      <c r="C17710" s="3"/>
      <c r="E17710" s="2"/>
      <c r="H17710" s="40"/>
      <c r="I17710" s="10"/>
      <c r="J17710" s="9"/>
      <c r="K17710" s="53"/>
      <c r="L17710" s="54"/>
    </row>
    <row r="17711" spans="3:12">
      <c r="C17711" s="3"/>
      <c r="E17711" s="2"/>
      <c r="H17711" s="40"/>
      <c r="I17711" s="10"/>
      <c r="J17711" s="9"/>
      <c r="K17711" s="53"/>
      <c r="L17711" s="54"/>
    </row>
    <row r="17712" spans="3:12">
      <c r="C17712" s="3"/>
      <c r="E17712" s="2"/>
      <c r="H17712" s="40"/>
      <c r="I17712" s="10"/>
      <c r="J17712" s="9"/>
      <c r="K17712" s="53"/>
      <c r="L17712" s="54"/>
    </row>
    <row r="17713" spans="3:12">
      <c r="C17713" s="3"/>
      <c r="E17713" s="2"/>
      <c r="H17713" s="40"/>
      <c r="I17713" s="10"/>
      <c r="J17713" s="9"/>
      <c r="K17713" s="53"/>
      <c r="L17713" s="54"/>
    </row>
    <row r="17714" spans="3:12">
      <c r="C17714" s="3"/>
      <c r="E17714" s="2"/>
      <c r="H17714" s="40"/>
      <c r="I17714" s="10"/>
      <c r="J17714" s="9"/>
      <c r="K17714" s="53"/>
      <c r="L17714" s="54"/>
    </row>
    <row r="17715" spans="3:12">
      <c r="C17715" s="3"/>
      <c r="E17715" s="2"/>
      <c r="H17715" s="40"/>
      <c r="I17715" s="10"/>
      <c r="J17715" s="9"/>
      <c r="K17715" s="53"/>
      <c r="L17715" s="54"/>
    </row>
    <row r="17716" spans="3:12">
      <c r="C17716" s="3"/>
      <c r="E17716" s="2"/>
      <c r="H17716" s="40"/>
      <c r="I17716" s="10"/>
      <c r="J17716" s="9"/>
      <c r="K17716" s="53"/>
      <c r="L17716" s="54"/>
    </row>
    <row r="17717" spans="3:12">
      <c r="C17717" s="3"/>
      <c r="E17717" s="2"/>
      <c r="H17717" s="40"/>
      <c r="I17717" s="10"/>
      <c r="J17717" s="9"/>
      <c r="K17717" s="53"/>
      <c r="L17717" s="54"/>
    </row>
    <row r="17718" spans="3:12">
      <c r="C17718" s="3"/>
      <c r="E17718" s="2"/>
      <c r="H17718" s="40"/>
      <c r="I17718" s="10"/>
      <c r="J17718" s="9"/>
      <c r="K17718" s="53"/>
      <c r="L17718" s="54"/>
    </row>
    <row r="17719" spans="3:12">
      <c r="C17719" s="3"/>
      <c r="E17719" s="2"/>
      <c r="H17719" s="40"/>
      <c r="I17719" s="10"/>
      <c r="J17719" s="9"/>
      <c r="K17719" s="53"/>
      <c r="L17719" s="54"/>
    </row>
    <row r="17720" spans="3:12">
      <c r="C17720" s="3"/>
      <c r="E17720" s="2"/>
      <c r="H17720" s="40"/>
      <c r="I17720" s="10"/>
      <c r="J17720" s="9"/>
      <c r="K17720" s="53"/>
      <c r="L17720" s="54"/>
    </row>
    <row r="17721" spans="3:12">
      <c r="C17721" s="3"/>
      <c r="E17721" s="2"/>
      <c r="H17721" s="40"/>
      <c r="I17721" s="10"/>
      <c r="J17721" s="9"/>
      <c r="K17721" s="53"/>
      <c r="L17721" s="54"/>
    </row>
    <row r="17722" spans="3:12">
      <c r="C17722" s="3"/>
      <c r="E17722" s="2"/>
      <c r="H17722" s="40"/>
      <c r="I17722" s="10"/>
      <c r="J17722" s="9"/>
      <c r="K17722" s="53"/>
      <c r="L17722" s="54"/>
    </row>
    <row r="17723" spans="3:12">
      <c r="C17723" s="3"/>
      <c r="E17723" s="2"/>
      <c r="H17723" s="40"/>
      <c r="I17723" s="10"/>
      <c r="J17723" s="9"/>
      <c r="K17723" s="53"/>
      <c r="L17723" s="54"/>
    </row>
    <row r="17724" spans="3:12">
      <c r="C17724" s="3"/>
      <c r="E17724" s="2"/>
      <c r="H17724" s="40"/>
      <c r="I17724" s="10"/>
      <c r="J17724" s="9"/>
      <c r="K17724" s="53"/>
      <c r="L17724" s="54"/>
    </row>
    <row r="17725" spans="3:12">
      <c r="C17725" s="3"/>
      <c r="E17725" s="2"/>
      <c r="H17725" s="40"/>
      <c r="I17725" s="10"/>
      <c r="J17725" s="9"/>
      <c r="K17725" s="53"/>
      <c r="L17725" s="54"/>
    </row>
    <row r="17726" spans="3:12">
      <c r="C17726" s="3"/>
      <c r="E17726" s="2"/>
      <c r="H17726" s="40"/>
      <c r="I17726" s="10"/>
      <c r="J17726" s="9"/>
      <c r="K17726" s="53"/>
      <c r="L17726" s="54"/>
    </row>
    <row r="17727" spans="3:12">
      <c r="C17727" s="3"/>
      <c r="E17727" s="2"/>
      <c r="H17727" s="40"/>
      <c r="I17727" s="10"/>
      <c r="J17727" s="9"/>
      <c r="K17727" s="53"/>
      <c r="L17727" s="54"/>
    </row>
    <row r="17728" spans="3:12">
      <c r="C17728" s="3"/>
      <c r="E17728" s="2"/>
      <c r="H17728" s="40"/>
      <c r="I17728" s="10"/>
      <c r="J17728" s="9"/>
      <c r="K17728" s="53"/>
      <c r="L17728" s="54"/>
    </row>
    <row r="17729" spans="3:12">
      <c r="C17729" s="3"/>
      <c r="E17729" s="2"/>
      <c r="H17729" s="40"/>
      <c r="I17729" s="10"/>
      <c r="J17729" s="9"/>
      <c r="K17729" s="53"/>
      <c r="L17729" s="54"/>
    </row>
    <row r="17730" spans="3:12">
      <c r="C17730" s="3"/>
      <c r="E17730" s="2"/>
      <c r="H17730" s="40"/>
      <c r="I17730" s="10"/>
      <c r="J17730" s="9"/>
      <c r="K17730" s="53"/>
      <c r="L17730" s="54"/>
    </row>
    <row r="17731" spans="3:12">
      <c r="C17731" s="3"/>
      <c r="E17731" s="2"/>
      <c r="H17731" s="40"/>
      <c r="I17731" s="10"/>
      <c r="J17731" s="9"/>
      <c r="K17731" s="53"/>
      <c r="L17731" s="54"/>
    </row>
    <row r="17732" spans="3:12">
      <c r="C17732" s="3"/>
      <c r="E17732" s="2"/>
      <c r="H17732" s="40"/>
      <c r="I17732" s="10"/>
      <c r="J17732" s="9"/>
      <c r="K17732" s="53"/>
      <c r="L17732" s="54"/>
    </row>
    <row r="17733" spans="3:12">
      <c r="C17733" s="3"/>
      <c r="E17733" s="2"/>
      <c r="H17733" s="40"/>
      <c r="I17733" s="10"/>
      <c r="J17733" s="9"/>
      <c r="K17733" s="53"/>
      <c r="L17733" s="54"/>
    </row>
    <row r="17734" spans="3:12">
      <c r="C17734" s="3"/>
      <c r="E17734" s="2"/>
      <c r="H17734" s="40"/>
      <c r="I17734" s="10"/>
      <c r="J17734" s="9"/>
      <c r="K17734" s="53"/>
      <c r="L17734" s="54"/>
    </row>
    <row r="17735" spans="3:12">
      <c r="C17735" s="3"/>
      <c r="E17735" s="2"/>
      <c r="H17735" s="40"/>
      <c r="I17735" s="10"/>
      <c r="J17735" s="9"/>
      <c r="K17735" s="53"/>
      <c r="L17735" s="54"/>
    </row>
    <row r="17736" spans="3:12">
      <c r="C17736" s="3"/>
      <c r="E17736" s="2"/>
      <c r="H17736" s="40"/>
      <c r="I17736" s="10"/>
      <c r="J17736" s="9"/>
      <c r="K17736" s="53"/>
      <c r="L17736" s="54"/>
    </row>
    <row r="17737" spans="3:12">
      <c r="C17737" s="3"/>
      <c r="E17737" s="2"/>
      <c r="H17737" s="40"/>
      <c r="I17737" s="10"/>
      <c r="J17737" s="9"/>
      <c r="K17737" s="53"/>
      <c r="L17737" s="54"/>
    </row>
    <row r="17738" spans="3:12">
      <c r="C17738" s="3"/>
      <c r="E17738" s="2"/>
      <c r="H17738" s="40"/>
      <c r="I17738" s="10"/>
      <c r="J17738" s="9"/>
      <c r="K17738" s="53"/>
      <c r="L17738" s="54"/>
    </row>
    <row r="17739" spans="3:12">
      <c r="C17739" s="3"/>
      <c r="E17739" s="2"/>
      <c r="H17739" s="40"/>
      <c r="I17739" s="10"/>
      <c r="J17739" s="9"/>
      <c r="K17739" s="53"/>
      <c r="L17739" s="54"/>
    </row>
    <row r="17740" spans="3:12">
      <c r="C17740" s="3"/>
      <c r="E17740" s="2"/>
      <c r="H17740" s="40"/>
      <c r="I17740" s="10"/>
      <c r="J17740" s="9"/>
      <c r="K17740" s="53"/>
      <c r="L17740" s="54"/>
    </row>
    <row r="17741" spans="3:12">
      <c r="C17741" s="3"/>
      <c r="E17741" s="2"/>
      <c r="H17741" s="40"/>
      <c r="I17741" s="10"/>
      <c r="J17741" s="9"/>
      <c r="K17741" s="53"/>
      <c r="L17741" s="54"/>
    </row>
    <row r="17742" spans="3:12">
      <c r="C17742" s="3"/>
      <c r="E17742" s="2"/>
      <c r="H17742" s="40"/>
      <c r="I17742" s="10"/>
      <c r="J17742" s="9"/>
      <c r="K17742" s="53"/>
      <c r="L17742" s="54"/>
    </row>
    <row r="17743" spans="3:12">
      <c r="C17743" s="3"/>
      <c r="E17743" s="2"/>
      <c r="H17743" s="40"/>
      <c r="I17743" s="10"/>
      <c r="J17743" s="9"/>
      <c r="K17743" s="53"/>
      <c r="L17743" s="54"/>
    </row>
    <row r="17744" spans="3:12">
      <c r="C17744" s="3"/>
      <c r="E17744" s="2"/>
      <c r="H17744" s="40"/>
      <c r="I17744" s="10"/>
      <c r="J17744" s="9"/>
      <c r="K17744" s="53"/>
      <c r="L17744" s="54"/>
    </row>
    <row r="17745" spans="3:12">
      <c r="C17745" s="3"/>
      <c r="E17745" s="2"/>
      <c r="H17745" s="40"/>
      <c r="I17745" s="10"/>
      <c r="J17745" s="9"/>
      <c r="K17745" s="53"/>
      <c r="L17745" s="54"/>
    </row>
    <row r="17746" spans="3:12">
      <c r="C17746" s="3"/>
      <c r="E17746" s="2"/>
      <c r="H17746" s="40"/>
      <c r="I17746" s="10"/>
      <c r="J17746" s="9"/>
      <c r="K17746" s="53"/>
      <c r="L17746" s="54"/>
    </row>
    <row r="17747" spans="3:12">
      <c r="C17747" s="3"/>
      <c r="E17747" s="2"/>
      <c r="H17747" s="40"/>
      <c r="I17747" s="10"/>
      <c r="J17747" s="9"/>
      <c r="K17747" s="53"/>
      <c r="L17747" s="54"/>
    </row>
    <row r="17748" spans="3:12">
      <c r="C17748" s="3"/>
      <c r="E17748" s="2"/>
      <c r="H17748" s="40"/>
      <c r="I17748" s="10"/>
      <c r="J17748" s="9"/>
      <c r="K17748" s="53"/>
      <c r="L17748" s="54"/>
    </row>
    <row r="17749" spans="3:12">
      <c r="C17749" s="3"/>
      <c r="E17749" s="2"/>
      <c r="H17749" s="40"/>
      <c r="I17749" s="10"/>
      <c r="J17749" s="9"/>
      <c r="K17749" s="53"/>
      <c r="L17749" s="54"/>
    </row>
    <row r="17750" spans="3:12">
      <c r="C17750" s="3"/>
      <c r="E17750" s="2"/>
      <c r="H17750" s="40"/>
      <c r="I17750" s="10"/>
      <c r="J17750" s="9"/>
      <c r="K17750" s="53"/>
      <c r="L17750" s="54"/>
    </row>
    <row r="17751" spans="3:12">
      <c r="C17751" s="3"/>
      <c r="E17751" s="2"/>
      <c r="H17751" s="40"/>
      <c r="I17751" s="10"/>
      <c r="J17751" s="9"/>
      <c r="K17751" s="53"/>
      <c r="L17751" s="54"/>
    </row>
    <row r="17752" spans="3:12">
      <c r="C17752" s="3"/>
      <c r="E17752" s="2"/>
      <c r="H17752" s="40"/>
      <c r="I17752" s="10"/>
      <c r="J17752" s="9"/>
      <c r="K17752" s="53"/>
      <c r="L17752" s="54"/>
    </row>
    <row r="17753" spans="3:12">
      <c r="C17753" s="3"/>
      <c r="E17753" s="2"/>
      <c r="H17753" s="40"/>
      <c r="I17753" s="10"/>
      <c r="J17753" s="9"/>
      <c r="K17753" s="53"/>
      <c r="L17753" s="54"/>
    </row>
    <row r="17754" spans="3:12">
      <c r="C17754" s="3"/>
      <c r="E17754" s="2"/>
      <c r="H17754" s="40"/>
      <c r="I17754" s="10"/>
      <c r="J17754" s="9"/>
      <c r="K17754" s="53"/>
      <c r="L17754" s="54"/>
    </row>
    <row r="17755" spans="3:12">
      <c r="C17755" s="3"/>
      <c r="E17755" s="2"/>
      <c r="H17755" s="40"/>
      <c r="I17755" s="10"/>
      <c r="J17755" s="9"/>
      <c r="K17755" s="53"/>
      <c r="L17755" s="54"/>
    </row>
    <row r="17756" spans="3:12">
      <c r="C17756" s="3"/>
      <c r="E17756" s="2"/>
      <c r="H17756" s="40"/>
      <c r="I17756" s="10"/>
      <c r="J17756" s="9"/>
      <c r="K17756" s="53"/>
      <c r="L17756" s="54"/>
    </row>
    <row r="17757" spans="3:12">
      <c r="C17757" s="3"/>
      <c r="E17757" s="2"/>
      <c r="H17757" s="40"/>
      <c r="I17757" s="10"/>
      <c r="J17757" s="9"/>
      <c r="K17757" s="53"/>
      <c r="L17757" s="54"/>
    </row>
    <row r="17758" spans="3:12">
      <c r="C17758" s="3"/>
      <c r="E17758" s="2"/>
      <c r="H17758" s="40"/>
      <c r="I17758" s="10"/>
      <c r="J17758" s="9"/>
      <c r="K17758" s="53"/>
      <c r="L17758" s="54"/>
    </row>
    <row r="17759" spans="3:12">
      <c r="C17759" s="3"/>
      <c r="E17759" s="2"/>
      <c r="H17759" s="40"/>
      <c r="I17759" s="10"/>
      <c r="J17759" s="9"/>
      <c r="K17759" s="53"/>
      <c r="L17759" s="54"/>
    </row>
    <row r="17760" spans="3:12">
      <c r="C17760" s="3"/>
      <c r="E17760" s="2"/>
      <c r="H17760" s="40"/>
      <c r="I17760" s="10"/>
      <c r="J17760" s="9"/>
      <c r="K17760" s="53"/>
      <c r="L17760" s="54"/>
    </row>
    <row r="17761" spans="3:12">
      <c r="C17761" s="3"/>
      <c r="E17761" s="2"/>
      <c r="H17761" s="40"/>
      <c r="I17761" s="10"/>
      <c r="J17761" s="9"/>
      <c r="K17761" s="53"/>
      <c r="L17761" s="54"/>
    </row>
    <row r="17762" spans="3:12">
      <c r="C17762" s="3"/>
      <c r="E17762" s="2"/>
      <c r="H17762" s="40"/>
      <c r="I17762" s="10"/>
      <c r="J17762" s="9"/>
      <c r="K17762" s="53"/>
      <c r="L17762" s="54"/>
    </row>
    <row r="17763" spans="3:12">
      <c r="C17763" s="3"/>
      <c r="E17763" s="2"/>
      <c r="H17763" s="40"/>
      <c r="I17763" s="10"/>
      <c r="J17763" s="9"/>
      <c r="K17763" s="53"/>
      <c r="L17763" s="54"/>
    </row>
    <row r="17764" spans="3:12">
      <c r="C17764" s="3"/>
      <c r="E17764" s="2"/>
      <c r="H17764" s="40"/>
      <c r="I17764" s="10"/>
      <c r="J17764" s="9"/>
      <c r="K17764" s="53"/>
      <c r="L17764" s="54"/>
    </row>
    <row r="17765" spans="3:12">
      <c r="C17765" s="3"/>
      <c r="E17765" s="2"/>
      <c r="H17765" s="40"/>
      <c r="I17765" s="10"/>
      <c r="J17765" s="9"/>
      <c r="K17765" s="53"/>
      <c r="L17765" s="54"/>
    </row>
    <row r="17766" spans="3:12">
      <c r="C17766" s="3"/>
      <c r="E17766" s="2"/>
      <c r="H17766" s="40"/>
      <c r="I17766" s="10"/>
      <c r="J17766" s="9"/>
      <c r="K17766" s="53"/>
      <c r="L17766" s="54"/>
    </row>
    <row r="17767" spans="3:12">
      <c r="C17767" s="3"/>
      <c r="E17767" s="2"/>
      <c r="H17767" s="40"/>
      <c r="I17767" s="10"/>
      <c r="J17767" s="9"/>
      <c r="K17767" s="53"/>
      <c r="L17767" s="54"/>
    </row>
    <row r="17768" spans="3:12">
      <c r="C17768" s="3"/>
      <c r="E17768" s="2"/>
      <c r="H17768" s="40"/>
      <c r="I17768" s="10"/>
      <c r="J17768" s="9"/>
      <c r="K17768" s="53"/>
      <c r="L17768" s="54"/>
    </row>
    <row r="17769" spans="3:12">
      <c r="C17769" s="3"/>
      <c r="E17769" s="2"/>
      <c r="H17769" s="40"/>
      <c r="I17769" s="10"/>
      <c r="J17769" s="9"/>
      <c r="K17769" s="53"/>
      <c r="L17769" s="54"/>
    </row>
    <row r="17770" spans="3:12">
      <c r="C17770" s="3"/>
      <c r="E17770" s="2"/>
      <c r="H17770" s="40"/>
      <c r="I17770" s="10"/>
      <c r="J17770" s="9"/>
      <c r="K17770" s="53"/>
      <c r="L17770" s="54"/>
    </row>
    <row r="17771" spans="3:12">
      <c r="C17771" s="3"/>
      <c r="E17771" s="2"/>
      <c r="H17771" s="40"/>
      <c r="I17771" s="10"/>
      <c r="J17771" s="9"/>
      <c r="K17771" s="53"/>
      <c r="L17771" s="54"/>
    </row>
    <row r="17772" spans="3:12">
      <c r="C17772" s="3"/>
      <c r="E17772" s="2"/>
      <c r="H17772" s="40"/>
      <c r="I17772" s="10"/>
      <c r="J17772" s="9"/>
      <c r="K17772" s="53"/>
      <c r="L17772" s="54"/>
    </row>
    <row r="17773" spans="3:12">
      <c r="C17773" s="3"/>
      <c r="E17773" s="2"/>
      <c r="H17773" s="40"/>
      <c r="I17773" s="10"/>
      <c r="J17773" s="9"/>
      <c r="K17773" s="53"/>
      <c r="L17773" s="54"/>
    </row>
    <row r="17774" spans="3:12">
      <c r="C17774" s="3"/>
      <c r="E17774" s="2"/>
      <c r="H17774" s="40"/>
      <c r="I17774" s="10"/>
      <c r="J17774" s="9"/>
      <c r="K17774" s="53"/>
      <c r="L17774" s="54"/>
    </row>
    <row r="17775" spans="3:12">
      <c r="C17775" s="3"/>
      <c r="E17775" s="2"/>
      <c r="H17775" s="40"/>
      <c r="I17775" s="10"/>
      <c r="J17775" s="9"/>
      <c r="K17775" s="53"/>
      <c r="L17775" s="54"/>
    </row>
    <row r="17776" spans="3:12">
      <c r="C17776" s="3"/>
      <c r="E17776" s="2"/>
      <c r="H17776" s="40"/>
      <c r="I17776" s="10"/>
      <c r="J17776" s="9"/>
      <c r="K17776" s="53"/>
      <c r="L17776" s="54"/>
    </row>
    <row r="17777" spans="3:12">
      <c r="C17777" s="3"/>
      <c r="E17777" s="2"/>
      <c r="H17777" s="40"/>
      <c r="I17777" s="10"/>
      <c r="J17777" s="9"/>
      <c r="K17777" s="53"/>
      <c r="L17777" s="54"/>
    </row>
    <row r="17778" spans="3:12">
      <c r="C17778" s="3"/>
      <c r="E17778" s="2"/>
      <c r="H17778" s="40"/>
      <c r="I17778" s="10"/>
      <c r="J17778" s="9"/>
      <c r="K17778" s="53"/>
      <c r="L17778" s="54"/>
    </row>
    <row r="17779" spans="3:12">
      <c r="C17779" s="3"/>
      <c r="E17779" s="2"/>
      <c r="H17779" s="40"/>
      <c r="I17779" s="10"/>
      <c r="J17779" s="9"/>
      <c r="K17779" s="53"/>
      <c r="L17779" s="54"/>
    </row>
    <row r="17780" spans="3:12">
      <c r="C17780" s="3"/>
      <c r="E17780" s="2"/>
      <c r="H17780" s="40"/>
      <c r="I17780" s="10"/>
      <c r="J17780" s="9"/>
      <c r="K17780" s="53"/>
      <c r="L17780" s="54"/>
    </row>
    <row r="17781" spans="3:12">
      <c r="C17781" s="3"/>
      <c r="E17781" s="2"/>
      <c r="H17781" s="40"/>
      <c r="I17781" s="10"/>
      <c r="J17781" s="9"/>
      <c r="K17781" s="53"/>
      <c r="L17781" s="54"/>
    </row>
    <row r="17782" spans="3:12">
      <c r="C17782" s="3"/>
      <c r="E17782" s="2"/>
      <c r="H17782" s="40"/>
      <c r="I17782" s="10"/>
      <c r="J17782" s="9"/>
      <c r="K17782" s="53"/>
      <c r="L17782" s="54"/>
    </row>
    <row r="17783" spans="3:12">
      <c r="C17783" s="3"/>
      <c r="E17783" s="2"/>
      <c r="H17783" s="40"/>
      <c r="I17783" s="10"/>
      <c r="J17783" s="9"/>
      <c r="K17783" s="53"/>
      <c r="L17783" s="54"/>
    </row>
    <row r="17784" spans="3:12">
      <c r="C17784" s="3"/>
      <c r="E17784" s="2"/>
      <c r="H17784" s="40"/>
      <c r="I17784" s="10"/>
      <c r="J17784" s="9"/>
      <c r="K17784" s="53"/>
      <c r="L17784" s="54"/>
    </row>
    <row r="17785" spans="3:12">
      <c r="C17785" s="3"/>
      <c r="E17785" s="2"/>
      <c r="H17785" s="40"/>
      <c r="I17785" s="10"/>
      <c r="J17785" s="9"/>
      <c r="K17785" s="53"/>
      <c r="L17785" s="54"/>
    </row>
    <row r="17786" spans="3:12">
      <c r="C17786" s="3"/>
      <c r="E17786" s="2"/>
      <c r="H17786" s="40"/>
      <c r="I17786" s="10"/>
      <c r="J17786" s="9"/>
      <c r="K17786" s="53"/>
      <c r="L17786" s="54"/>
    </row>
    <row r="17787" spans="3:12">
      <c r="C17787" s="3"/>
      <c r="E17787" s="2"/>
      <c r="H17787" s="40"/>
      <c r="I17787" s="10"/>
      <c r="J17787" s="9"/>
      <c r="K17787" s="53"/>
      <c r="L17787" s="54"/>
    </row>
    <row r="17788" spans="3:12">
      <c r="C17788" s="3"/>
      <c r="E17788" s="2"/>
      <c r="H17788" s="40"/>
      <c r="I17788" s="10"/>
      <c r="J17788" s="9"/>
      <c r="K17788" s="53"/>
      <c r="L17788" s="54"/>
    </row>
    <row r="17789" spans="3:12">
      <c r="C17789" s="3"/>
      <c r="E17789" s="2"/>
      <c r="H17789" s="40"/>
      <c r="I17789" s="10"/>
      <c r="J17789" s="9"/>
      <c r="K17789" s="53"/>
      <c r="L17789" s="54"/>
    </row>
    <row r="17790" spans="3:12">
      <c r="C17790" s="3"/>
      <c r="E17790" s="2"/>
      <c r="H17790" s="40"/>
      <c r="I17790" s="10"/>
      <c r="J17790" s="9"/>
      <c r="K17790" s="53"/>
      <c r="L17790" s="54"/>
    </row>
    <row r="17791" spans="3:12">
      <c r="C17791" s="3"/>
      <c r="E17791" s="2"/>
      <c r="H17791" s="40"/>
      <c r="I17791" s="10"/>
      <c r="J17791" s="9"/>
      <c r="K17791" s="53"/>
      <c r="L17791" s="54"/>
    </row>
    <row r="17792" spans="3:12">
      <c r="C17792" s="3"/>
      <c r="E17792" s="2"/>
      <c r="H17792" s="40"/>
      <c r="I17792" s="10"/>
      <c r="J17792" s="9"/>
      <c r="K17792" s="53"/>
      <c r="L17792" s="54"/>
    </row>
    <row r="17793" spans="3:12">
      <c r="C17793" s="3"/>
      <c r="E17793" s="2"/>
      <c r="H17793" s="40"/>
      <c r="I17793" s="10"/>
      <c r="J17793" s="9"/>
      <c r="K17793" s="53"/>
      <c r="L17793" s="54"/>
    </row>
    <row r="17794" spans="3:12">
      <c r="C17794" s="3"/>
      <c r="E17794" s="2"/>
      <c r="H17794" s="40"/>
      <c r="I17794" s="10"/>
      <c r="J17794" s="9"/>
      <c r="K17794" s="53"/>
      <c r="L17794" s="54"/>
    </row>
    <row r="17795" spans="3:12">
      <c r="C17795" s="3"/>
      <c r="E17795" s="2"/>
      <c r="H17795" s="40"/>
      <c r="I17795" s="10"/>
      <c r="J17795" s="9"/>
      <c r="K17795" s="53"/>
      <c r="L17795" s="54"/>
    </row>
    <row r="17796" spans="3:12">
      <c r="C17796" s="3"/>
      <c r="E17796" s="2"/>
      <c r="H17796" s="40"/>
      <c r="I17796" s="10"/>
      <c r="J17796" s="9"/>
      <c r="K17796" s="53"/>
      <c r="L17796" s="54"/>
    </row>
    <row r="17797" spans="3:12">
      <c r="C17797" s="3"/>
      <c r="E17797" s="2"/>
      <c r="H17797" s="40"/>
      <c r="I17797" s="10"/>
      <c r="J17797" s="9"/>
      <c r="K17797" s="53"/>
      <c r="L17797" s="54"/>
    </row>
    <row r="17798" spans="3:12">
      <c r="C17798" s="3"/>
      <c r="E17798" s="2"/>
      <c r="H17798" s="40"/>
      <c r="I17798" s="10"/>
      <c r="J17798" s="9"/>
      <c r="K17798" s="53"/>
      <c r="L17798" s="54"/>
    </row>
    <row r="17799" spans="3:12">
      <c r="C17799" s="3"/>
      <c r="E17799" s="2"/>
      <c r="H17799" s="40"/>
      <c r="I17799" s="10"/>
      <c r="J17799" s="9"/>
      <c r="K17799" s="53"/>
      <c r="L17799" s="54"/>
    </row>
    <row r="17800" spans="3:12">
      <c r="C17800" s="3"/>
      <c r="E17800" s="2"/>
      <c r="H17800" s="40"/>
      <c r="I17800" s="10"/>
      <c r="J17800" s="9"/>
      <c r="K17800" s="53"/>
      <c r="L17800" s="54"/>
    </row>
    <row r="17801" spans="3:12">
      <c r="C17801" s="3"/>
      <c r="E17801" s="2"/>
      <c r="H17801" s="40"/>
      <c r="I17801" s="10"/>
      <c r="J17801" s="9"/>
      <c r="K17801" s="53"/>
      <c r="L17801" s="54"/>
    </row>
    <row r="17802" spans="3:12">
      <c r="C17802" s="3"/>
      <c r="E17802" s="2"/>
      <c r="H17802" s="40"/>
      <c r="I17802" s="10"/>
      <c r="J17802" s="9"/>
      <c r="K17802" s="53"/>
      <c r="L17802" s="54"/>
    </row>
    <row r="17803" spans="3:12">
      <c r="C17803" s="3"/>
      <c r="E17803" s="2"/>
      <c r="H17803" s="40"/>
      <c r="I17803" s="10"/>
      <c r="J17803" s="9"/>
      <c r="K17803" s="53"/>
      <c r="L17803" s="54"/>
    </row>
    <row r="17804" spans="3:12">
      <c r="C17804" s="3"/>
      <c r="E17804" s="2"/>
      <c r="H17804" s="40"/>
      <c r="I17804" s="10"/>
      <c r="J17804" s="9"/>
      <c r="K17804" s="53"/>
      <c r="L17804" s="54"/>
    </row>
    <row r="17805" spans="3:12">
      <c r="C17805" s="3"/>
      <c r="E17805" s="2"/>
      <c r="H17805" s="40"/>
      <c r="I17805" s="10"/>
      <c r="J17805" s="9"/>
      <c r="K17805" s="53"/>
      <c r="L17805" s="54"/>
    </row>
    <row r="17806" spans="3:12">
      <c r="C17806" s="3"/>
      <c r="E17806" s="2"/>
      <c r="H17806" s="40"/>
      <c r="I17806" s="10"/>
      <c r="J17806" s="9"/>
      <c r="K17806" s="53"/>
      <c r="L17806" s="54"/>
    </row>
    <row r="17807" spans="3:12">
      <c r="C17807" s="3"/>
      <c r="E17807" s="2"/>
      <c r="H17807" s="40"/>
      <c r="I17807" s="10"/>
      <c r="J17807" s="9"/>
      <c r="K17807" s="53"/>
      <c r="L17807" s="54"/>
    </row>
    <row r="17808" spans="3:12">
      <c r="C17808" s="3"/>
      <c r="E17808" s="2"/>
      <c r="H17808" s="40"/>
      <c r="I17808" s="10"/>
      <c r="J17808" s="9"/>
      <c r="K17808" s="53"/>
      <c r="L17808" s="54"/>
    </row>
    <row r="17809" spans="3:12">
      <c r="C17809" s="3"/>
      <c r="E17809" s="2"/>
      <c r="H17809" s="40"/>
      <c r="I17809" s="10"/>
      <c r="J17809" s="9"/>
      <c r="K17809" s="53"/>
      <c r="L17809" s="54"/>
    </row>
    <row r="17810" spans="3:12">
      <c r="C17810" s="3"/>
      <c r="E17810" s="2"/>
      <c r="H17810" s="40"/>
      <c r="I17810" s="10"/>
      <c r="J17810" s="9"/>
      <c r="K17810" s="53"/>
      <c r="L17810" s="54"/>
    </row>
    <row r="17811" spans="3:12">
      <c r="C17811" s="3"/>
      <c r="E17811" s="2"/>
      <c r="H17811" s="40"/>
      <c r="I17811" s="10"/>
      <c r="J17811" s="9"/>
      <c r="K17811" s="53"/>
      <c r="L17811" s="54"/>
    </row>
    <row r="17812" spans="3:12">
      <c r="C17812" s="3"/>
      <c r="E17812" s="2"/>
      <c r="H17812" s="40"/>
      <c r="I17812" s="10"/>
      <c r="J17812" s="9"/>
      <c r="K17812" s="53"/>
      <c r="L17812" s="54"/>
    </row>
    <row r="17813" spans="3:12">
      <c r="C17813" s="3"/>
      <c r="E17813" s="2"/>
      <c r="H17813" s="40"/>
      <c r="I17813" s="10"/>
      <c r="J17813" s="9"/>
      <c r="K17813" s="53"/>
      <c r="L17813" s="54"/>
    </row>
    <row r="17814" spans="3:12">
      <c r="C17814" s="3"/>
      <c r="E17814" s="2"/>
      <c r="H17814" s="40"/>
      <c r="I17814" s="10"/>
      <c r="J17814" s="9"/>
      <c r="K17814" s="53"/>
      <c r="L17814" s="54"/>
    </row>
    <row r="17815" spans="3:12">
      <c r="C17815" s="3"/>
      <c r="E17815" s="2"/>
      <c r="H17815" s="40"/>
      <c r="I17815" s="10"/>
      <c r="J17815" s="9"/>
      <c r="K17815" s="53"/>
      <c r="L17815" s="54"/>
    </row>
    <row r="17816" spans="3:12">
      <c r="C17816" s="3"/>
      <c r="E17816" s="2"/>
      <c r="H17816" s="40"/>
      <c r="I17816" s="10"/>
      <c r="J17816" s="9"/>
      <c r="K17816" s="53"/>
      <c r="L17816" s="54"/>
    </row>
    <row r="17817" spans="3:12">
      <c r="C17817" s="3"/>
      <c r="E17817" s="2"/>
      <c r="H17817" s="40"/>
      <c r="I17817" s="10"/>
      <c r="J17817" s="9"/>
      <c r="K17817" s="53"/>
      <c r="L17817" s="54"/>
    </row>
    <row r="17818" spans="3:12">
      <c r="C17818" s="3"/>
      <c r="E17818" s="2"/>
      <c r="H17818" s="40"/>
      <c r="I17818" s="10"/>
      <c r="J17818" s="9"/>
      <c r="K17818" s="53"/>
      <c r="L17818" s="54"/>
    </row>
    <row r="17819" spans="3:12">
      <c r="C17819" s="3"/>
      <c r="E17819" s="2"/>
      <c r="H17819" s="40"/>
      <c r="I17819" s="10"/>
      <c r="J17819" s="9"/>
      <c r="K17819" s="53"/>
      <c r="L17819" s="54"/>
    </row>
    <row r="17820" spans="3:12">
      <c r="C17820" s="3"/>
      <c r="E17820" s="2"/>
      <c r="H17820" s="40"/>
      <c r="I17820" s="10"/>
      <c r="J17820" s="9"/>
      <c r="K17820" s="53"/>
      <c r="L17820" s="54"/>
    </row>
    <row r="17821" spans="3:12">
      <c r="C17821" s="3"/>
      <c r="E17821" s="2"/>
      <c r="H17821" s="40"/>
      <c r="I17821" s="10"/>
      <c r="J17821" s="9"/>
      <c r="K17821" s="53"/>
      <c r="L17821" s="54"/>
    </row>
    <row r="17822" spans="3:12">
      <c r="C17822" s="3"/>
      <c r="E17822" s="2"/>
      <c r="H17822" s="40"/>
      <c r="I17822" s="10"/>
      <c r="J17822" s="9"/>
      <c r="K17822" s="53"/>
      <c r="L17822" s="54"/>
    </row>
    <row r="17823" spans="3:12">
      <c r="C17823" s="3"/>
      <c r="E17823" s="2"/>
      <c r="H17823" s="40"/>
      <c r="I17823" s="10"/>
      <c r="J17823" s="9"/>
      <c r="K17823" s="53"/>
      <c r="L17823" s="54"/>
    </row>
    <row r="17824" spans="3:12">
      <c r="C17824" s="3"/>
      <c r="E17824" s="2"/>
      <c r="H17824" s="40"/>
      <c r="I17824" s="10"/>
      <c r="J17824" s="9"/>
      <c r="K17824" s="53"/>
      <c r="L17824" s="54"/>
    </row>
    <row r="17825" spans="3:12">
      <c r="C17825" s="3"/>
      <c r="E17825" s="2"/>
      <c r="H17825" s="40"/>
      <c r="I17825" s="10"/>
      <c r="J17825" s="9"/>
      <c r="K17825" s="53"/>
      <c r="L17825" s="54"/>
    </row>
    <row r="17826" spans="3:12">
      <c r="C17826" s="3"/>
      <c r="E17826" s="2"/>
      <c r="H17826" s="40"/>
      <c r="I17826" s="10"/>
      <c r="J17826" s="9"/>
      <c r="K17826" s="53"/>
      <c r="L17826" s="54"/>
    </row>
    <row r="17827" spans="3:12">
      <c r="C17827" s="3"/>
      <c r="E17827" s="2"/>
      <c r="H17827" s="40"/>
      <c r="I17827" s="10"/>
      <c r="J17827" s="9"/>
      <c r="K17827" s="53"/>
      <c r="L17827" s="54"/>
    </row>
    <row r="17828" spans="3:12">
      <c r="C17828" s="3"/>
      <c r="E17828" s="2"/>
      <c r="H17828" s="40"/>
      <c r="I17828" s="10"/>
      <c r="J17828" s="9"/>
      <c r="K17828" s="53"/>
      <c r="L17828" s="54"/>
    </row>
    <row r="17829" spans="3:12">
      <c r="C17829" s="3"/>
      <c r="E17829" s="2"/>
      <c r="H17829" s="40"/>
      <c r="I17829" s="10"/>
      <c r="J17829" s="9"/>
      <c r="K17829" s="53"/>
      <c r="L17829" s="54"/>
    </row>
    <row r="17830" spans="3:12">
      <c r="C17830" s="3"/>
      <c r="E17830" s="2"/>
      <c r="H17830" s="40"/>
      <c r="I17830" s="10"/>
      <c r="J17830" s="9"/>
      <c r="K17830" s="53"/>
      <c r="L17830" s="54"/>
    </row>
    <row r="17831" spans="3:12">
      <c r="C17831" s="3"/>
      <c r="E17831" s="2"/>
      <c r="H17831" s="40"/>
      <c r="I17831" s="10"/>
      <c r="J17831" s="9"/>
      <c r="K17831" s="53"/>
      <c r="L17831" s="54"/>
    </row>
    <row r="17832" spans="3:12">
      <c r="C17832" s="3"/>
      <c r="E17832" s="2"/>
      <c r="H17832" s="40"/>
      <c r="I17832" s="10"/>
      <c r="J17832" s="9"/>
      <c r="K17832" s="53"/>
      <c r="L17832" s="54"/>
    </row>
    <row r="17833" spans="3:12">
      <c r="C17833" s="3"/>
      <c r="E17833" s="2"/>
      <c r="H17833" s="40"/>
      <c r="I17833" s="10"/>
      <c r="J17833" s="9"/>
      <c r="K17833" s="53"/>
      <c r="L17833" s="54"/>
    </row>
    <row r="17834" spans="3:12">
      <c r="C17834" s="3"/>
      <c r="E17834" s="2"/>
      <c r="H17834" s="40"/>
      <c r="I17834" s="10"/>
      <c r="J17834" s="9"/>
      <c r="K17834" s="53"/>
      <c r="L17834" s="54"/>
    </row>
    <row r="17835" spans="3:12">
      <c r="C17835" s="3"/>
      <c r="E17835" s="2"/>
      <c r="H17835" s="40"/>
      <c r="I17835" s="10"/>
      <c r="J17835" s="9"/>
      <c r="K17835" s="53"/>
      <c r="L17835" s="54"/>
    </row>
    <row r="17836" spans="3:12">
      <c r="C17836" s="3"/>
      <c r="E17836" s="2"/>
      <c r="H17836" s="40"/>
      <c r="I17836" s="10"/>
      <c r="J17836" s="9"/>
      <c r="K17836" s="53"/>
      <c r="L17836" s="54"/>
    </row>
    <row r="17837" spans="3:12">
      <c r="C17837" s="3"/>
      <c r="E17837" s="2"/>
      <c r="H17837" s="40"/>
      <c r="I17837" s="10"/>
      <c r="J17837" s="9"/>
      <c r="K17837" s="53"/>
      <c r="L17837" s="54"/>
    </row>
    <row r="17838" spans="3:12">
      <c r="C17838" s="3"/>
      <c r="E17838" s="2"/>
      <c r="H17838" s="40"/>
      <c r="I17838" s="10"/>
      <c r="J17838" s="9"/>
      <c r="K17838" s="53"/>
      <c r="L17838" s="54"/>
    </row>
    <row r="17839" spans="3:12">
      <c r="C17839" s="3"/>
      <c r="E17839" s="2"/>
      <c r="H17839" s="40"/>
      <c r="I17839" s="10"/>
      <c r="J17839" s="9"/>
      <c r="K17839" s="53"/>
      <c r="L17839" s="54"/>
    </row>
    <row r="17840" spans="3:12">
      <c r="C17840" s="3"/>
      <c r="E17840" s="2"/>
      <c r="H17840" s="40"/>
      <c r="I17840" s="10"/>
      <c r="J17840" s="9"/>
      <c r="K17840" s="53"/>
      <c r="L17840" s="54"/>
    </row>
    <row r="17841" spans="3:12">
      <c r="C17841" s="3"/>
      <c r="E17841" s="2"/>
      <c r="H17841" s="40"/>
      <c r="I17841" s="10"/>
      <c r="J17841" s="9"/>
      <c r="K17841" s="53"/>
      <c r="L17841" s="54"/>
    </row>
    <row r="17842" spans="3:12">
      <c r="C17842" s="3"/>
      <c r="E17842" s="2"/>
      <c r="H17842" s="40"/>
      <c r="I17842" s="10"/>
      <c r="J17842" s="9"/>
      <c r="K17842" s="53"/>
      <c r="L17842" s="54"/>
    </row>
    <row r="17843" spans="3:12">
      <c r="C17843" s="3"/>
      <c r="E17843" s="2"/>
      <c r="H17843" s="40"/>
      <c r="I17843" s="10"/>
      <c r="J17843" s="9"/>
      <c r="K17843" s="53"/>
      <c r="L17843" s="54"/>
    </row>
    <row r="17844" spans="3:12">
      <c r="C17844" s="3"/>
      <c r="E17844" s="2"/>
      <c r="H17844" s="40"/>
      <c r="I17844" s="10"/>
      <c r="J17844" s="9"/>
      <c r="K17844" s="53"/>
      <c r="L17844" s="54"/>
    </row>
    <row r="17845" spans="3:12">
      <c r="C17845" s="3"/>
      <c r="E17845" s="2"/>
      <c r="H17845" s="40"/>
      <c r="I17845" s="10"/>
      <c r="J17845" s="9"/>
      <c r="K17845" s="53"/>
      <c r="L17845" s="54"/>
    </row>
    <row r="17846" spans="3:12">
      <c r="C17846" s="3"/>
      <c r="E17846" s="2"/>
      <c r="H17846" s="40"/>
      <c r="I17846" s="10"/>
      <c r="J17846" s="9"/>
      <c r="K17846" s="53"/>
      <c r="L17846" s="54"/>
    </row>
    <row r="17847" spans="3:12">
      <c r="C17847" s="3"/>
      <c r="E17847" s="2"/>
      <c r="H17847" s="40"/>
      <c r="I17847" s="10"/>
      <c r="J17847" s="9"/>
      <c r="K17847" s="53"/>
      <c r="L17847" s="54"/>
    </row>
    <row r="17848" spans="3:12">
      <c r="C17848" s="3"/>
      <c r="E17848" s="2"/>
      <c r="H17848" s="40"/>
      <c r="I17848" s="10"/>
      <c r="J17848" s="9"/>
      <c r="K17848" s="53"/>
      <c r="L17848" s="54"/>
    </row>
    <row r="17849" spans="3:12">
      <c r="C17849" s="3"/>
      <c r="E17849" s="2"/>
      <c r="H17849" s="40"/>
      <c r="I17849" s="10"/>
      <c r="J17849" s="9"/>
      <c r="K17849" s="53"/>
      <c r="L17849" s="54"/>
    </row>
    <row r="17850" spans="3:12">
      <c r="C17850" s="3"/>
      <c r="E17850" s="2"/>
      <c r="H17850" s="40"/>
      <c r="I17850" s="10"/>
      <c r="J17850" s="9"/>
      <c r="K17850" s="53"/>
      <c r="L17850" s="54"/>
    </row>
    <row r="17851" spans="3:12">
      <c r="C17851" s="3"/>
      <c r="E17851" s="2"/>
      <c r="H17851" s="40"/>
      <c r="I17851" s="10"/>
      <c r="J17851" s="9"/>
      <c r="K17851" s="53"/>
      <c r="L17851" s="54"/>
    </row>
    <row r="17852" spans="3:12">
      <c r="C17852" s="3"/>
      <c r="E17852" s="2"/>
      <c r="H17852" s="40"/>
      <c r="I17852" s="10"/>
      <c r="J17852" s="9"/>
      <c r="K17852" s="53"/>
      <c r="L17852" s="54"/>
    </row>
    <row r="17853" spans="3:12">
      <c r="C17853" s="3"/>
      <c r="E17853" s="2"/>
      <c r="H17853" s="40"/>
      <c r="I17853" s="10"/>
      <c r="J17853" s="9"/>
      <c r="K17853" s="53"/>
      <c r="L17853" s="54"/>
    </row>
    <row r="17854" spans="3:12">
      <c r="C17854" s="3"/>
      <c r="E17854" s="2"/>
      <c r="H17854" s="40"/>
      <c r="I17854" s="10"/>
      <c r="J17854" s="9"/>
      <c r="K17854" s="53"/>
      <c r="L17854" s="54"/>
    </row>
    <row r="17855" spans="3:12">
      <c r="C17855" s="3"/>
      <c r="E17855" s="2"/>
      <c r="H17855" s="40"/>
      <c r="I17855" s="10"/>
      <c r="J17855" s="9"/>
      <c r="K17855" s="53"/>
      <c r="L17855" s="54"/>
    </row>
    <row r="17856" spans="3:12">
      <c r="C17856" s="3"/>
      <c r="E17856" s="2"/>
      <c r="H17856" s="40"/>
      <c r="I17856" s="10"/>
      <c r="J17856" s="9"/>
      <c r="K17856" s="53"/>
      <c r="L17856" s="54"/>
    </row>
    <row r="17857" spans="3:12">
      <c r="C17857" s="3"/>
      <c r="E17857" s="2"/>
      <c r="H17857" s="40"/>
      <c r="I17857" s="10"/>
      <c r="J17857" s="9"/>
      <c r="K17857" s="53"/>
      <c r="L17857" s="54"/>
    </row>
    <row r="17858" spans="3:12">
      <c r="C17858" s="3"/>
      <c r="E17858" s="2"/>
      <c r="H17858" s="40"/>
      <c r="I17858" s="10"/>
      <c r="J17858" s="9"/>
      <c r="K17858" s="53"/>
      <c r="L17858" s="54"/>
    </row>
    <row r="17859" spans="3:12">
      <c r="C17859" s="3"/>
      <c r="E17859" s="2"/>
      <c r="H17859" s="40"/>
      <c r="I17859" s="10"/>
      <c r="J17859" s="9"/>
      <c r="K17859" s="53"/>
      <c r="L17859" s="54"/>
    </row>
    <row r="17860" spans="3:12">
      <c r="C17860" s="3"/>
      <c r="E17860" s="2"/>
      <c r="H17860" s="40"/>
      <c r="I17860" s="10"/>
      <c r="J17860" s="9"/>
      <c r="K17860" s="53"/>
      <c r="L17860" s="54"/>
    </row>
    <row r="17861" spans="3:12">
      <c r="C17861" s="3"/>
      <c r="E17861" s="2"/>
      <c r="H17861" s="40"/>
      <c r="I17861" s="10"/>
      <c r="J17861" s="9"/>
      <c r="K17861" s="53"/>
      <c r="L17861" s="54"/>
    </row>
    <row r="17862" spans="3:12">
      <c r="C17862" s="3"/>
      <c r="E17862" s="2"/>
      <c r="H17862" s="40"/>
      <c r="I17862" s="10"/>
      <c r="J17862" s="9"/>
      <c r="K17862" s="53"/>
      <c r="L17862" s="54"/>
    </row>
    <row r="17863" spans="3:12">
      <c r="C17863" s="3"/>
      <c r="E17863" s="2"/>
      <c r="H17863" s="40"/>
      <c r="I17863" s="10"/>
      <c r="J17863" s="9"/>
      <c r="K17863" s="53"/>
      <c r="L17863" s="54"/>
    </row>
    <row r="17864" spans="3:12">
      <c r="C17864" s="3"/>
      <c r="E17864" s="2"/>
      <c r="H17864" s="40"/>
      <c r="I17864" s="10"/>
      <c r="J17864" s="9"/>
      <c r="K17864" s="53"/>
      <c r="L17864" s="54"/>
    </row>
    <row r="17865" spans="3:12">
      <c r="C17865" s="3"/>
      <c r="E17865" s="2"/>
      <c r="H17865" s="40"/>
      <c r="I17865" s="10"/>
      <c r="J17865" s="9"/>
      <c r="K17865" s="53"/>
      <c r="L17865" s="54"/>
    </row>
    <row r="17866" spans="3:12">
      <c r="C17866" s="3"/>
      <c r="E17866" s="2"/>
      <c r="H17866" s="40"/>
      <c r="I17866" s="10"/>
      <c r="J17866" s="9"/>
      <c r="K17866" s="53"/>
      <c r="L17866" s="54"/>
    </row>
    <row r="17867" spans="3:12">
      <c r="C17867" s="3"/>
      <c r="E17867" s="2"/>
      <c r="H17867" s="40"/>
      <c r="I17867" s="10"/>
      <c r="J17867" s="9"/>
      <c r="K17867" s="53"/>
      <c r="L17867" s="54"/>
    </row>
    <row r="17868" spans="3:12">
      <c r="C17868" s="3"/>
      <c r="E17868" s="2"/>
      <c r="H17868" s="40"/>
      <c r="I17868" s="10"/>
      <c r="J17868" s="9"/>
      <c r="K17868" s="53"/>
      <c r="L17868" s="54"/>
    </row>
    <row r="17869" spans="3:12">
      <c r="C17869" s="3"/>
      <c r="E17869" s="2"/>
      <c r="H17869" s="40"/>
      <c r="I17869" s="10"/>
      <c r="J17869" s="9"/>
      <c r="K17869" s="53"/>
      <c r="L17869" s="54"/>
    </row>
    <row r="17870" spans="3:12">
      <c r="C17870" s="3"/>
      <c r="E17870" s="2"/>
      <c r="H17870" s="40"/>
      <c r="I17870" s="10"/>
      <c r="J17870" s="9"/>
      <c r="K17870" s="53"/>
      <c r="L17870" s="54"/>
    </row>
    <row r="17871" spans="3:12">
      <c r="C17871" s="3"/>
      <c r="E17871" s="2"/>
      <c r="H17871" s="40"/>
      <c r="I17871" s="10"/>
      <c r="J17871" s="9"/>
      <c r="K17871" s="53"/>
      <c r="L17871" s="54"/>
    </row>
    <row r="17872" spans="3:12">
      <c r="C17872" s="3"/>
      <c r="E17872" s="2"/>
      <c r="H17872" s="40"/>
      <c r="I17872" s="10"/>
      <c r="J17872" s="9"/>
      <c r="K17872" s="53"/>
      <c r="L17872" s="54"/>
    </row>
    <row r="17873" spans="3:12">
      <c r="C17873" s="3"/>
      <c r="E17873" s="2"/>
      <c r="H17873" s="40"/>
      <c r="I17873" s="10"/>
      <c r="J17873" s="9"/>
      <c r="K17873" s="53"/>
      <c r="L17873" s="54"/>
    </row>
    <row r="17874" spans="3:12">
      <c r="C17874" s="3"/>
      <c r="E17874" s="2"/>
      <c r="H17874" s="40"/>
      <c r="I17874" s="10"/>
      <c r="J17874" s="9"/>
      <c r="K17874" s="53"/>
      <c r="L17874" s="54"/>
    </row>
    <row r="17875" spans="3:12">
      <c r="C17875" s="3"/>
      <c r="E17875" s="2"/>
      <c r="H17875" s="40"/>
      <c r="I17875" s="10"/>
      <c r="J17875" s="9"/>
      <c r="K17875" s="53"/>
      <c r="L17875" s="54"/>
    </row>
    <row r="17876" spans="3:12">
      <c r="C17876" s="3"/>
      <c r="E17876" s="2"/>
      <c r="H17876" s="40"/>
      <c r="I17876" s="10"/>
      <c r="J17876" s="9"/>
      <c r="K17876" s="53"/>
      <c r="L17876" s="54"/>
    </row>
    <row r="17877" spans="3:12">
      <c r="C17877" s="3"/>
      <c r="E17877" s="2"/>
      <c r="H17877" s="40"/>
      <c r="I17877" s="10"/>
      <c r="J17877" s="9"/>
      <c r="K17877" s="53"/>
      <c r="L17877" s="54"/>
    </row>
    <row r="17878" spans="3:12">
      <c r="C17878" s="3"/>
      <c r="E17878" s="2"/>
      <c r="H17878" s="40"/>
      <c r="I17878" s="10"/>
      <c r="J17878" s="9"/>
      <c r="K17878" s="53"/>
      <c r="L17878" s="54"/>
    </row>
    <row r="17879" spans="3:12">
      <c r="C17879" s="3"/>
      <c r="E17879" s="2"/>
      <c r="H17879" s="40"/>
      <c r="I17879" s="10"/>
      <c r="J17879" s="9"/>
      <c r="K17879" s="53"/>
      <c r="L17879" s="54"/>
    </row>
    <row r="17880" spans="3:12">
      <c r="C17880" s="3"/>
      <c r="E17880" s="2"/>
      <c r="H17880" s="40"/>
      <c r="I17880" s="10"/>
      <c r="J17880" s="9"/>
      <c r="K17880" s="53"/>
      <c r="L17880" s="54"/>
    </row>
    <row r="17881" spans="3:12">
      <c r="C17881" s="3"/>
      <c r="E17881" s="2"/>
      <c r="H17881" s="40"/>
      <c r="I17881" s="10"/>
      <c r="J17881" s="9"/>
      <c r="K17881" s="53"/>
      <c r="L17881" s="54"/>
    </row>
    <row r="17882" spans="3:12">
      <c r="C17882" s="3"/>
      <c r="E17882" s="2"/>
      <c r="H17882" s="40"/>
      <c r="I17882" s="10"/>
      <c r="J17882" s="9"/>
      <c r="K17882" s="53"/>
      <c r="L17882" s="54"/>
    </row>
    <row r="17883" spans="3:12">
      <c r="C17883" s="3"/>
      <c r="E17883" s="2"/>
      <c r="H17883" s="40"/>
      <c r="I17883" s="10"/>
      <c r="J17883" s="9"/>
      <c r="K17883" s="53"/>
      <c r="L17883" s="54"/>
    </row>
    <row r="17884" spans="3:12">
      <c r="C17884" s="3"/>
      <c r="E17884" s="2"/>
      <c r="H17884" s="40"/>
      <c r="I17884" s="10"/>
      <c r="J17884" s="9"/>
      <c r="K17884" s="53"/>
      <c r="L17884" s="54"/>
    </row>
    <row r="17885" spans="3:12">
      <c r="C17885" s="3"/>
      <c r="E17885" s="2"/>
      <c r="H17885" s="40"/>
      <c r="I17885" s="10"/>
      <c r="J17885" s="9"/>
      <c r="K17885" s="53"/>
      <c r="L17885" s="54"/>
    </row>
    <row r="17886" spans="3:12">
      <c r="C17886" s="3"/>
      <c r="E17886" s="2"/>
      <c r="H17886" s="40"/>
      <c r="I17886" s="10"/>
      <c r="J17886" s="9"/>
      <c r="K17886" s="53"/>
      <c r="L17886" s="54"/>
    </row>
    <row r="17887" spans="3:12">
      <c r="C17887" s="3"/>
      <c r="E17887" s="2"/>
      <c r="H17887" s="40"/>
      <c r="I17887" s="10"/>
      <c r="J17887" s="9"/>
      <c r="K17887" s="53"/>
      <c r="L17887" s="54"/>
    </row>
    <row r="17888" spans="3:12">
      <c r="C17888" s="3"/>
      <c r="E17888" s="2"/>
      <c r="H17888" s="40"/>
      <c r="I17888" s="10"/>
      <c r="J17888" s="9"/>
      <c r="K17888" s="53"/>
      <c r="L17888" s="54"/>
    </row>
    <row r="17889" spans="3:12">
      <c r="C17889" s="3"/>
      <c r="E17889" s="2"/>
      <c r="H17889" s="40"/>
      <c r="I17889" s="10"/>
      <c r="J17889" s="9"/>
      <c r="K17889" s="53"/>
      <c r="L17889" s="54"/>
    </row>
    <row r="17890" spans="3:12">
      <c r="C17890" s="3"/>
      <c r="E17890" s="2"/>
      <c r="H17890" s="40"/>
      <c r="I17890" s="10"/>
      <c r="J17890" s="9"/>
      <c r="K17890" s="53"/>
      <c r="L17890" s="54"/>
    </row>
    <row r="17891" spans="3:12">
      <c r="C17891" s="3"/>
      <c r="E17891" s="2"/>
      <c r="H17891" s="40"/>
      <c r="I17891" s="10"/>
      <c r="J17891" s="9"/>
      <c r="K17891" s="53"/>
      <c r="L17891" s="54"/>
    </row>
    <row r="17892" spans="3:12">
      <c r="C17892" s="3"/>
      <c r="E17892" s="2"/>
      <c r="H17892" s="40"/>
      <c r="I17892" s="10"/>
      <c r="J17892" s="9"/>
      <c r="K17892" s="53"/>
      <c r="L17892" s="54"/>
    </row>
    <row r="17893" spans="3:12">
      <c r="C17893" s="3"/>
      <c r="E17893" s="2"/>
      <c r="H17893" s="40"/>
      <c r="I17893" s="10"/>
      <c r="J17893" s="9"/>
      <c r="K17893" s="53"/>
      <c r="L17893" s="54"/>
    </row>
    <row r="17894" spans="3:12">
      <c r="C17894" s="3"/>
      <c r="E17894" s="2"/>
      <c r="H17894" s="40"/>
      <c r="I17894" s="10"/>
      <c r="J17894" s="9"/>
      <c r="K17894" s="53"/>
      <c r="L17894" s="54"/>
    </row>
    <row r="17895" spans="3:12">
      <c r="C17895" s="3"/>
      <c r="E17895" s="2"/>
      <c r="H17895" s="40"/>
      <c r="I17895" s="10"/>
      <c r="J17895" s="9"/>
      <c r="K17895" s="53"/>
      <c r="L17895" s="54"/>
    </row>
    <row r="17896" spans="3:12">
      <c r="C17896" s="3"/>
      <c r="E17896" s="2"/>
      <c r="H17896" s="40"/>
      <c r="I17896" s="10"/>
      <c r="J17896" s="9"/>
      <c r="K17896" s="53"/>
      <c r="L17896" s="54"/>
    </row>
    <row r="17897" spans="3:12">
      <c r="C17897" s="3"/>
      <c r="E17897" s="2"/>
      <c r="H17897" s="40"/>
      <c r="I17897" s="10"/>
      <c r="J17897" s="9"/>
      <c r="K17897" s="53"/>
      <c r="L17897" s="54"/>
    </row>
    <row r="17898" spans="3:12">
      <c r="C17898" s="3"/>
      <c r="E17898" s="2"/>
      <c r="H17898" s="40"/>
      <c r="I17898" s="10"/>
      <c r="J17898" s="9"/>
      <c r="K17898" s="53"/>
      <c r="L17898" s="54"/>
    </row>
    <row r="17899" spans="3:12">
      <c r="C17899" s="3"/>
      <c r="E17899" s="2"/>
      <c r="H17899" s="40"/>
      <c r="I17899" s="10"/>
      <c r="J17899" s="9"/>
      <c r="K17899" s="53"/>
      <c r="L17899" s="54"/>
    </row>
    <row r="17900" spans="3:12">
      <c r="C17900" s="3"/>
      <c r="E17900" s="2"/>
      <c r="H17900" s="40"/>
      <c r="I17900" s="10"/>
      <c r="J17900" s="9"/>
      <c r="K17900" s="53"/>
      <c r="L17900" s="54"/>
    </row>
    <row r="17901" spans="3:12">
      <c r="C17901" s="3"/>
      <c r="E17901" s="2"/>
      <c r="H17901" s="40"/>
      <c r="I17901" s="10"/>
      <c r="J17901" s="9"/>
      <c r="K17901" s="53"/>
      <c r="L17901" s="54"/>
    </row>
    <row r="17902" spans="3:12">
      <c r="C17902" s="3"/>
      <c r="E17902" s="2"/>
      <c r="H17902" s="40"/>
      <c r="I17902" s="10"/>
      <c r="J17902" s="9"/>
      <c r="K17902" s="53"/>
      <c r="L17902" s="54"/>
    </row>
    <row r="17903" spans="3:12">
      <c r="C17903" s="3"/>
      <c r="E17903" s="2"/>
      <c r="H17903" s="40"/>
      <c r="I17903" s="10"/>
      <c r="J17903" s="9"/>
      <c r="K17903" s="53"/>
      <c r="L17903" s="54"/>
    </row>
    <row r="17904" spans="3:12">
      <c r="C17904" s="3"/>
      <c r="E17904" s="2"/>
      <c r="H17904" s="40"/>
      <c r="I17904" s="10"/>
      <c r="J17904" s="9"/>
      <c r="K17904" s="53"/>
      <c r="L17904" s="54"/>
    </row>
    <row r="17905" spans="3:12">
      <c r="C17905" s="3"/>
      <c r="E17905" s="2"/>
      <c r="H17905" s="40"/>
      <c r="I17905" s="10"/>
      <c r="J17905" s="9"/>
      <c r="K17905" s="53"/>
      <c r="L17905" s="54"/>
    </row>
    <row r="17906" spans="3:12">
      <c r="C17906" s="3"/>
      <c r="E17906" s="2"/>
      <c r="H17906" s="40"/>
      <c r="I17906" s="10"/>
      <c r="J17906" s="9"/>
      <c r="K17906" s="53"/>
      <c r="L17906" s="54"/>
    </row>
    <row r="17907" spans="3:12">
      <c r="C17907" s="3"/>
      <c r="E17907" s="2"/>
      <c r="H17907" s="40"/>
      <c r="I17907" s="10"/>
      <c r="J17907" s="9"/>
      <c r="K17907" s="53"/>
      <c r="L17907" s="54"/>
    </row>
    <row r="17908" spans="3:12">
      <c r="C17908" s="3"/>
      <c r="E17908" s="2"/>
      <c r="H17908" s="40"/>
      <c r="I17908" s="10"/>
      <c r="J17908" s="9"/>
      <c r="K17908" s="53"/>
      <c r="L17908" s="54"/>
    </row>
    <row r="17909" spans="3:12">
      <c r="C17909" s="3"/>
      <c r="E17909" s="2"/>
      <c r="H17909" s="40"/>
      <c r="I17909" s="10"/>
      <c r="J17909" s="9"/>
      <c r="K17909" s="53"/>
      <c r="L17909" s="54"/>
    </row>
    <row r="17910" spans="3:12">
      <c r="C17910" s="3"/>
      <c r="E17910" s="2"/>
      <c r="H17910" s="40"/>
      <c r="I17910" s="10"/>
      <c r="J17910" s="9"/>
      <c r="K17910" s="53"/>
      <c r="L17910" s="54"/>
    </row>
    <row r="17911" spans="3:12">
      <c r="C17911" s="3"/>
      <c r="E17911" s="2"/>
      <c r="H17911" s="40"/>
      <c r="I17911" s="10"/>
      <c r="J17911" s="9"/>
      <c r="K17911" s="53"/>
      <c r="L17911" s="54"/>
    </row>
    <row r="17912" spans="3:12">
      <c r="C17912" s="3"/>
      <c r="E17912" s="2"/>
      <c r="H17912" s="40"/>
      <c r="I17912" s="10"/>
      <c r="J17912" s="9"/>
      <c r="K17912" s="53"/>
      <c r="L17912" s="54"/>
    </row>
    <row r="17913" spans="3:12">
      <c r="C17913" s="3"/>
      <c r="E17913" s="2"/>
      <c r="H17913" s="40"/>
      <c r="I17913" s="10"/>
      <c r="J17913" s="9"/>
      <c r="K17913" s="53"/>
      <c r="L17913" s="54"/>
    </row>
    <row r="17914" spans="3:12">
      <c r="C17914" s="3"/>
      <c r="E17914" s="2"/>
      <c r="H17914" s="40"/>
      <c r="I17914" s="10"/>
      <c r="J17914" s="9"/>
      <c r="K17914" s="53"/>
      <c r="L17914" s="54"/>
    </row>
    <row r="17915" spans="3:12">
      <c r="C17915" s="3"/>
      <c r="E17915" s="2"/>
      <c r="H17915" s="40"/>
      <c r="I17915" s="10"/>
      <c r="J17915" s="9"/>
      <c r="K17915" s="53"/>
      <c r="L17915" s="54"/>
    </row>
    <row r="17916" spans="3:12">
      <c r="C17916" s="3"/>
      <c r="E17916" s="2"/>
      <c r="H17916" s="40"/>
      <c r="I17916" s="10"/>
      <c r="J17916" s="9"/>
      <c r="K17916" s="53"/>
      <c r="L17916" s="54"/>
    </row>
    <row r="17917" spans="3:12">
      <c r="C17917" s="3"/>
      <c r="E17917" s="2"/>
      <c r="H17917" s="40"/>
      <c r="I17917" s="10"/>
      <c r="J17917" s="9"/>
      <c r="K17917" s="53"/>
      <c r="L17917" s="54"/>
    </row>
    <row r="17918" spans="3:12">
      <c r="C17918" s="3"/>
      <c r="E17918" s="2"/>
      <c r="H17918" s="40"/>
      <c r="I17918" s="10"/>
      <c r="J17918" s="9"/>
      <c r="K17918" s="53"/>
      <c r="L17918" s="54"/>
    </row>
    <row r="17919" spans="3:12">
      <c r="C17919" s="3"/>
      <c r="E17919" s="2"/>
      <c r="H17919" s="40"/>
      <c r="I17919" s="10"/>
      <c r="J17919" s="9"/>
      <c r="K17919" s="53"/>
      <c r="L17919" s="54"/>
    </row>
    <row r="17920" spans="3:12">
      <c r="C17920" s="3"/>
      <c r="E17920" s="2"/>
      <c r="H17920" s="40"/>
      <c r="I17920" s="10"/>
      <c r="J17920" s="9"/>
      <c r="K17920" s="53"/>
      <c r="L17920" s="54"/>
    </row>
    <row r="17921" spans="3:12">
      <c r="C17921" s="3"/>
      <c r="E17921" s="2"/>
      <c r="H17921" s="40"/>
      <c r="I17921" s="10"/>
      <c r="J17921" s="9"/>
      <c r="K17921" s="53"/>
      <c r="L17921" s="54"/>
    </row>
    <row r="17922" spans="3:12">
      <c r="C17922" s="3"/>
      <c r="E17922" s="2"/>
      <c r="H17922" s="40"/>
      <c r="I17922" s="10"/>
      <c r="J17922" s="9"/>
      <c r="K17922" s="53"/>
      <c r="L17922" s="54"/>
    </row>
    <row r="17923" spans="3:12">
      <c r="C17923" s="3"/>
      <c r="E17923" s="2"/>
      <c r="H17923" s="40"/>
      <c r="I17923" s="10"/>
      <c r="J17923" s="9"/>
      <c r="K17923" s="53"/>
      <c r="L17923" s="54"/>
    </row>
    <row r="17924" spans="3:12">
      <c r="C17924" s="3"/>
      <c r="E17924" s="2"/>
      <c r="H17924" s="40"/>
      <c r="I17924" s="10"/>
      <c r="J17924" s="9"/>
      <c r="K17924" s="53"/>
      <c r="L17924" s="54"/>
    </row>
    <row r="17925" spans="3:12">
      <c r="C17925" s="3"/>
      <c r="E17925" s="2"/>
      <c r="H17925" s="40"/>
      <c r="I17925" s="10"/>
      <c r="J17925" s="9"/>
      <c r="K17925" s="53"/>
      <c r="L17925" s="54"/>
    </row>
    <row r="17926" spans="3:12">
      <c r="C17926" s="3"/>
      <c r="E17926" s="2"/>
      <c r="H17926" s="40"/>
      <c r="I17926" s="10"/>
      <c r="J17926" s="9"/>
      <c r="K17926" s="53"/>
      <c r="L17926" s="54"/>
    </row>
    <row r="17927" spans="3:12">
      <c r="C17927" s="3"/>
      <c r="E17927" s="2"/>
      <c r="H17927" s="40"/>
      <c r="I17927" s="10"/>
      <c r="J17927" s="9"/>
      <c r="K17927" s="53"/>
      <c r="L17927" s="54"/>
    </row>
    <row r="17928" spans="3:12">
      <c r="C17928" s="3"/>
      <c r="E17928" s="2"/>
      <c r="H17928" s="40"/>
      <c r="I17928" s="10"/>
      <c r="J17928" s="9"/>
      <c r="K17928" s="53"/>
      <c r="L17928" s="54"/>
    </row>
    <row r="17929" spans="3:12">
      <c r="C17929" s="3"/>
      <c r="E17929" s="2"/>
      <c r="H17929" s="40"/>
      <c r="I17929" s="10"/>
      <c r="J17929" s="9"/>
      <c r="K17929" s="53"/>
      <c r="L17929" s="54"/>
    </row>
    <row r="17930" spans="3:12">
      <c r="C17930" s="3"/>
      <c r="E17930" s="2"/>
      <c r="H17930" s="40"/>
      <c r="I17930" s="10"/>
      <c r="J17930" s="9"/>
      <c r="K17930" s="53"/>
      <c r="L17930" s="54"/>
    </row>
    <row r="17931" spans="3:12">
      <c r="C17931" s="3"/>
      <c r="E17931" s="2"/>
      <c r="H17931" s="40"/>
      <c r="I17931" s="10"/>
      <c r="J17931" s="9"/>
      <c r="K17931" s="53"/>
      <c r="L17931" s="54"/>
    </row>
    <row r="17932" spans="3:12">
      <c r="C17932" s="3"/>
      <c r="E17932" s="2"/>
      <c r="H17932" s="40"/>
      <c r="I17932" s="10"/>
      <c r="J17932" s="9"/>
      <c r="K17932" s="53"/>
      <c r="L17932" s="54"/>
    </row>
    <row r="17933" spans="3:12">
      <c r="C17933" s="3"/>
      <c r="E17933" s="2"/>
      <c r="H17933" s="40"/>
      <c r="I17933" s="10"/>
      <c r="J17933" s="9"/>
      <c r="K17933" s="53"/>
      <c r="L17933" s="54"/>
    </row>
    <row r="17934" spans="3:12">
      <c r="C17934" s="3"/>
      <c r="E17934" s="2"/>
      <c r="H17934" s="40"/>
      <c r="I17934" s="10"/>
      <c r="J17934" s="9"/>
      <c r="K17934" s="53"/>
      <c r="L17934" s="54"/>
    </row>
    <row r="17935" spans="3:12">
      <c r="C17935" s="3"/>
      <c r="E17935" s="2"/>
      <c r="H17935" s="40"/>
      <c r="I17935" s="10"/>
      <c r="J17935" s="9"/>
      <c r="K17935" s="53"/>
      <c r="L17935" s="54"/>
    </row>
    <row r="17936" spans="3:12">
      <c r="C17936" s="3"/>
      <c r="E17936" s="2"/>
      <c r="H17936" s="40"/>
      <c r="I17936" s="10"/>
      <c r="J17936" s="9"/>
      <c r="K17936" s="53"/>
      <c r="L17936" s="54"/>
    </row>
    <row r="17937" spans="3:12">
      <c r="C17937" s="3"/>
      <c r="E17937" s="2"/>
      <c r="H17937" s="40"/>
      <c r="I17937" s="10"/>
      <c r="J17937" s="9"/>
      <c r="K17937" s="53"/>
      <c r="L17937" s="54"/>
    </row>
    <row r="17938" spans="3:12">
      <c r="C17938" s="3"/>
      <c r="E17938" s="2"/>
      <c r="H17938" s="40"/>
      <c r="I17938" s="10"/>
      <c r="J17938" s="9"/>
      <c r="K17938" s="53"/>
      <c r="L17938" s="54"/>
    </row>
    <row r="17939" spans="3:12">
      <c r="C17939" s="3"/>
      <c r="E17939" s="2"/>
      <c r="H17939" s="40"/>
      <c r="I17939" s="10"/>
      <c r="J17939" s="9"/>
      <c r="K17939" s="53"/>
      <c r="L17939" s="54"/>
    </row>
    <row r="17940" spans="3:12">
      <c r="C17940" s="3"/>
      <c r="E17940" s="2"/>
      <c r="H17940" s="40"/>
      <c r="I17940" s="10"/>
      <c r="J17940" s="9"/>
      <c r="K17940" s="53"/>
      <c r="L17940" s="54"/>
    </row>
    <row r="17941" spans="3:12">
      <c r="C17941" s="3"/>
      <c r="E17941" s="2"/>
      <c r="H17941" s="40"/>
      <c r="I17941" s="10"/>
      <c r="J17941" s="9"/>
      <c r="K17941" s="53"/>
      <c r="L17941" s="54"/>
    </row>
    <row r="17942" spans="3:12">
      <c r="C17942" s="3"/>
      <c r="E17942" s="2"/>
      <c r="H17942" s="40"/>
      <c r="I17942" s="10"/>
      <c r="J17942" s="9"/>
      <c r="K17942" s="53"/>
      <c r="L17942" s="54"/>
    </row>
    <row r="17943" spans="3:12">
      <c r="C17943" s="3"/>
      <c r="E17943" s="2"/>
      <c r="H17943" s="40"/>
      <c r="I17943" s="10"/>
      <c r="J17943" s="9"/>
      <c r="K17943" s="53"/>
      <c r="L17943" s="54"/>
    </row>
    <row r="17944" spans="3:12">
      <c r="C17944" s="3"/>
      <c r="E17944" s="2"/>
      <c r="H17944" s="40"/>
      <c r="I17944" s="10"/>
      <c r="J17944" s="9"/>
      <c r="K17944" s="53"/>
      <c r="L17944" s="54"/>
    </row>
    <row r="17945" spans="3:12">
      <c r="C17945" s="3"/>
      <c r="E17945" s="2"/>
      <c r="H17945" s="40"/>
      <c r="I17945" s="10"/>
      <c r="J17945" s="9"/>
      <c r="K17945" s="53"/>
      <c r="L17945" s="54"/>
    </row>
    <row r="17946" spans="3:12">
      <c r="C17946" s="3"/>
      <c r="E17946" s="2"/>
      <c r="H17946" s="40"/>
      <c r="I17946" s="10"/>
      <c r="J17946" s="9"/>
      <c r="K17946" s="53"/>
      <c r="L17946" s="54"/>
    </row>
    <row r="17947" spans="3:12">
      <c r="C17947" s="3"/>
      <c r="E17947" s="2"/>
      <c r="H17947" s="40"/>
      <c r="I17947" s="10"/>
      <c r="J17947" s="9"/>
      <c r="K17947" s="53"/>
      <c r="L17947" s="54"/>
    </row>
    <row r="17948" spans="3:12">
      <c r="C17948" s="3"/>
      <c r="E17948" s="2"/>
      <c r="H17948" s="40"/>
      <c r="I17948" s="10"/>
      <c r="J17948" s="9"/>
      <c r="K17948" s="53"/>
      <c r="L17948" s="54"/>
    </row>
    <row r="17949" spans="3:12">
      <c r="C17949" s="3"/>
      <c r="E17949" s="2"/>
      <c r="H17949" s="40"/>
      <c r="I17949" s="10"/>
      <c r="J17949" s="9"/>
      <c r="K17949" s="53"/>
      <c r="L17949" s="54"/>
    </row>
    <row r="17950" spans="3:12">
      <c r="C17950" s="3"/>
      <c r="E17950" s="2"/>
      <c r="H17950" s="40"/>
      <c r="I17950" s="10"/>
      <c r="J17950" s="9"/>
      <c r="K17950" s="53"/>
      <c r="L17950" s="54"/>
    </row>
    <row r="17951" spans="3:12">
      <c r="C17951" s="3"/>
      <c r="E17951" s="2"/>
      <c r="H17951" s="40"/>
      <c r="I17951" s="10"/>
      <c r="J17951" s="9"/>
      <c r="K17951" s="53"/>
      <c r="L17951" s="54"/>
    </row>
    <row r="17952" spans="3:12">
      <c r="C17952" s="3"/>
      <c r="E17952" s="2"/>
      <c r="H17952" s="40"/>
      <c r="I17952" s="10"/>
      <c r="J17952" s="9"/>
      <c r="K17952" s="53"/>
      <c r="L17952" s="54"/>
    </row>
    <row r="17953" spans="3:12">
      <c r="C17953" s="3"/>
      <c r="E17953" s="2"/>
      <c r="H17953" s="40"/>
      <c r="I17953" s="10"/>
      <c r="J17953" s="9"/>
      <c r="K17953" s="53"/>
      <c r="L17953" s="54"/>
    </row>
    <row r="17954" spans="3:12">
      <c r="C17954" s="3"/>
      <c r="E17954" s="2"/>
      <c r="H17954" s="40"/>
      <c r="I17954" s="10"/>
      <c r="J17954" s="9"/>
      <c r="K17954" s="53"/>
      <c r="L17954" s="54"/>
    </row>
    <row r="17955" spans="3:12">
      <c r="C17955" s="3"/>
      <c r="E17955" s="2"/>
      <c r="H17955" s="40"/>
      <c r="I17955" s="10"/>
      <c r="J17955" s="9"/>
      <c r="K17955" s="53"/>
      <c r="L17955" s="54"/>
    </row>
    <row r="17956" spans="3:12">
      <c r="C17956" s="3"/>
      <c r="E17956" s="2"/>
      <c r="H17956" s="40"/>
      <c r="I17956" s="10"/>
      <c r="J17956" s="9"/>
      <c r="K17956" s="53"/>
      <c r="L17956" s="54"/>
    </row>
    <row r="17957" spans="3:12">
      <c r="C17957" s="3"/>
      <c r="E17957" s="2"/>
      <c r="H17957" s="40"/>
      <c r="I17957" s="10"/>
      <c r="J17957" s="9"/>
      <c r="K17957" s="53"/>
      <c r="L17957" s="54"/>
    </row>
    <row r="17958" spans="3:12">
      <c r="C17958" s="3"/>
      <c r="E17958" s="2"/>
      <c r="H17958" s="40"/>
      <c r="I17958" s="10"/>
      <c r="J17958" s="9"/>
      <c r="K17958" s="53"/>
      <c r="L17958" s="54"/>
    </row>
    <row r="17959" spans="3:12">
      <c r="C17959" s="3"/>
      <c r="E17959" s="2"/>
      <c r="H17959" s="40"/>
      <c r="I17959" s="10"/>
      <c r="J17959" s="9"/>
      <c r="K17959" s="53"/>
      <c r="L17959" s="54"/>
    </row>
    <row r="17960" spans="3:12">
      <c r="C17960" s="3"/>
      <c r="E17960" s="2"/>
      <c r="H17960" s="40"/>
      <c r="I17960" s="10"/>
      <c r="J17960" s="9"/>
      <c r="K17960" s="53"/>
      <c r="L17960" s="54"/>
    </row>
    <row r="17961" spans="3:12">
      <c r="C17961" s="3"/>
      <c r="E17961" s="2"/>
      <c r="H17961" s="40"/>
      <c r="I17961" s="10"/>
      <c r="J17961" s="9"/>
      <c r="K17961" s="53"/>
      <c r="L17961" s="54"/>
    </row>
    <row r="17962" spans="3:12">
      <c r="C17962" s="3"/>
      <c r="E17962" s="2"/>
      <c r="H17962" s="40"/>
      <c r="I17962" s="10"/>
      <c r="J17962" s="9"/>
      <c r="K17962" s="53"/>
      <c r="L17962" s="54"/>
    </row>
    <row r="17963" spans="3:12">
      <c r="C17963" s="3"/>
      <c r="E17963" s="2"/>
      <c r="H17963" s="40"/>
      <c r="I17963" s="10"/>
      <c r="J17963" s="9"/>
      <c r="K17963" s="53"/>
      <c r="L17963" s="54"/>
    </row>
    <row r="17964" spans="3:12">
      <c r="C17964" s="3"/>
      <c r="E17964" s="2"/>
      <c r="H17964" s="40"/>
      <c r="I17964" s="10"/>
      <c r="J17964" s="9"/>
      <c r="K17964" s="53"/>
      <c r="L17964" s="54"/>
    </row>
    <row r="17965" spans="3:12">
      <c r="C17965" s="3"/>
      <c r="E17965" s="2"/>
      <c r="H17965" s="40"/>
      <c r="I17965" s="10"/>
      <c r="J17965" s="9"/>
      <c r="K17965" s="53"/>
      <c r="L17965" s="54"/>
    </row>
    <row r="17966" spans="3:12">
      <c r="C17966" s="3"/>
      <c r="E17966" s="2"/>
      <c r="H17966" s="40"/>
      <c r="I17966" s="10"/>
      <c r="J17966" s="9"/>
      <c r="K17966" s="53"/>
      <c r="L17966" s="54"/>
    </row>
    <row r="17967" spans="3:12">
      <c r="C17967" s="3"/>
      <c r="E17967" s="2"/>
      <c r="H17967" s="40"/>
      <c r="I17967" s="10"/>
      <c r="J17967" s="9"/>
      <c r="K17967" s="53"/>
      <c r="L17967" s="54"/>
    </row>
    <row r="17968" spans="3:12">
      <c r="C17968" s="3"/>
      <c r="E17968" s="2"/>
      <c r="H17968" s="40"/>
      <c r="I17968" s="10"/>
      <c r="J17968" s="9"/>
      <c r="K17968" s="53"/>
      <c r="L17968" s="54"/>
    </row>
    <row r="17969" spans="3:12">
      <c r="C17969" s="3"/>
      <c r="E17969" s="2"/>
      <c r="H17969" s="40"/>
      <c r="I17969" s="10"/>
      <c r="J17969" s="9"/>
      <c r="K17969" s="53"/>
      <c r="L17969" s="54"/>
    </row>
    <row r="17970" spans="3:12">
      <c r="C17970" s="3"/>
      <c r="E17970" s="2"/>
      <c r="H17970" s="40"/>
      <c r="I17970" s="10"/>
      <c r="J17970" s="9"/>
      <c r="K17970" s="53"/>
      <c r="L17970" s="54"/>
    </row>
    <row r="17971" spans="3:12">
      <c r="C17971" s="3"/>
      <c r="E17971" s="2"/>
      <c r="H17971" s="40"/>
      <c r="I17971" s="10"/>
      <c r="J17971" s="9"/>
      <c r="K17971" s="53"/>
      <c r="L17971" s="54"/>
    </row>
    <row r="17972" spans="3:12">
      <c r="C17972" s="3"/>
      <c r="E17972" s="2"/>
      <c r="H17972" s="40"/>
      <c r="I17972" s="10"/>
      <c r="J17972" s="9"/>
      <c r="K17972" s="53"/>
      <c r="L17972" s="54"/>
    </row>
    <row r="17973" spans="3:12">
      <c r="C17973" s="3"/>
      <c r="E17973" s="2"/>
      <c r="H17973" s="40"/>
      <c r="I17973" s="10"/>
      <c r="J17973" s="9"/>
      <c r="K17973" s="53"/>
      <c r="L17973" s="54"/>
    </row>
    <row r="17974" spans="3:12">
      <c r="C17974" s="3"/>
      <c r="E17974" s="2"/>
      <c r="H17974" s="40"/>
      <c r="I17974" s="10"/>
      <c r="J17974" s="9"/>
      <c r="K17974" s="53"/>
      <c r="L17974" s="54"/>
    </row>
    <row r="17975" spans="3:12">
      <c r="C17975" s="3"/>
      <c r="E17975" s="2"/>
      <c r="H17975" s="40"/>
      <c r="I17975" s="10"/>
      <c r="J17975" s="9"/>
      <c r="K17975" s="53"/>
      <c r="L17975" s="54"/>
    </row>
    <row r="17976" spans="3:12">
      <c r="C17976" s="3"/>
      <c r="E17976" s="2"/>
      <c r="H17976" s="40"/>
      <c r="I17976" s="10"/>
      <c r="J17976" s="9"/>
      <c r="K17976" s="53"/>
      <c r="L17976" s="54"/>
    </row>
    <row r="17977" spans="3:12">
      <c r="C17977" s="3"/>
      <c r="E17977" s="2"/>
      <c r="H17977" s="40"/>
      <c r="I17977" s="10"/>
      <c r="J17977" s="9"/>
      <c r="K17977" s="53"/>
      <c r="L17977" s="54"/>
    </row>
    <row r="17978" spans="3:12">
      <c r="C17978" s="3"/>
      <c r="E17978" s="2"/>
      <c r="H17978" s="40"/>
      <c r="I17978" s="10"/>
      <c r="J17978" s="9"/>
      <c r="K17978" s="53"/>
      <c r="L17978" s="54"/>
    </row>
    <row r="17979" spans="3:12">
      <c r="C17979" s="3"/>
      <c r="E17979" s="2"/>
      <c r="H17979" s="40"/>
      <c r="I17979" s="10"/>
      <c r="J17979" s="9"/>
      <c r="K17979" s="53"/>
      <c r="L17979" s="54"/>
    </row>
    <row r="17980" spans="3:12">
      <c r="C17980" s="3"/>
      <c r="E17980" s="2"/>
      <c r="H17980" s="40"/>
      <c r="I17980" s="10"/>
      <c r="J17980" s="9"/>
      <c r="K17980" s="53"/>
      <c r="L17980" s="54"/>
    </row>
    <row r="17981" spans="3:12">
      <c r="C17981" s="3"/>
      <c r="E17981" s="2"/>
      <c r="H17981" s="40"/>
      <c r="I17981" s="10"/>
      <c r="J17981" s="9"/>
      <c r="K17981" s="53"/>
      <c r="L17981" s="54"/>
    </row>
    <row r="17982" spans="3:12">
      <c r="C17982" s="3"/>
      <c r="E17982" s="2"/>
      <c r="H17982" s="40"/>
      <c r="I17982" s="10"/>
      <c r="J17982" s="9"/>
      <c r="K17982" s="53"/>
      <c r="L17982" s="54"/>
    </row>
    <row r="17983" spans="3:12">
      <c r="C17983" s="3"/>
      <c r="E17983" s="2"/>
      <c r="H17983" s="40"/>
      <c r="I17983" s="10"/>
      <c r="J17983" s="9"/>
      <c r="K17983" s="53"/>
      <c r="L17983" s="54"/>
    </row>
    <row r="17984" spans="3:12">
      <c r="C17984" s="3"/>
      <c r="E17984" s="2"/>
      <c r="H17984" s="40"/>
      <c r="I17984" s="10"/>
      <c r="J17984" s="9"/>
      <c r="K17984" s="53"/>
      <c r="L17984" s="54"/>
    </row>
    <row r="17985" spans="3:12">
      <c r="C17985" s="3"/>
      <c r="E17985" s="2"/>
      <c r="H17985" s="40"/>
      <c r="I17985" s="10"/>
      <c r="J17985" s="9"/>
      <c r="K17985" s="53"/>
      <c r="L17985" s="54"/>
    </row>
    <row r="17986" spans="3:12">
      <c r="C17986" s="3"/>
      <c r="E17986" s="2"/>
      <c r="H17986" s="40"/>
      <c r="I17986" s="10"/>
      <c r="J17986" s="9"/>
      <c r="K17986" s="53"/>
      <c r="L17986" s="54"/>
    </row>
    <row r="17987" spans="3:12">
      <c r="C17987" s="3"/>
      <c r="E17987" s="2"/>
      <c r="H17987" s="40"/>
      <c r="I17987" s="10"/>
      <c r="J17987" s="9"/>
      <c r="K17987" s="53"/>
      <c r="L17987" s="54"/>
    </row>
    <row r="17988" spans="3:12">
      <c r="C17988" s="3"/>
      <c r="E17988" s="2"/>
      <c r="H17988" s="40"/>
      <c r="I17988" s="10"/>
      <c r="J17988" s="9"/>
      <c r="K17988" s="53"/>
      <c r="L17988" s="54"/>
    </row>
    <row r="17989" spans="3:12">
      <c r="C17989" s="3"/>
      <c r="E17989" s="2"/>
      <c r="H17989" s="40"/>
      <c r="I17989" s="10"/>
      <c r="J17989" s="9"/>
      <c r="K17989" s="53"/>
      <c r="L17989" s="54"/>
    </row>
    <row r="17990" spans="3:12">
      <c r="C17990" s="3"/>
      <c r="E17990" s="2"/>
      <c r="H17990" s="40"/>
      <c r="I17990" s="10"/>
      <c r="J17990" s="9"/>
      <c r="K17990" s="53"/>
      <c r="L17990" s="54"/>
    </row>
    <row r="17991" spans="3:12">
      <c r="C17991" s="3"/>
      <c r="E17991" s="2"/>
      <c r="H17991" s="40"/>
      <c r="I17991" s="10"/>
      <c r="J17991" s="9"/>
      <c r="K17991" s="53"/>
      <c r="L17991" s="54"/>
    </row>
    <row r="17992" spans="3:12">
      <c r="C17992" s="3"/>
      <c r="E17992" s="2"/>
      <c r="H17992" s="40"/>
      <c r="I17992" s="10"/>
      <c r="J17992" s="9"/>
      <c r="K17992" s="53"/>
      <c r="L17992" s="54"/>
    </row>
    <row r="17993" spans="3:12">
      <c r="C17993" s="3"/>
      <c r="E17993" s="2"/>
      <c r="H17993" s="40"/>
      <c r="I17993" s="10"/>
      <c r="J17993" s="9"/>
      <c r="K17993" s="53"/>
      <c r="L17993" s="54"/>
    </row>
    <row r="17994" spans="3:12">
      <c r="C17994" s="3"/>
      <c r="E17994" s="2"/>
      <c r="H17994" s="40"/>
      <c r="I17994" s="10"/>
      <c r="J17994" s="9"/>
      <c r="K17994" s="53"/>
      <c r="L17994" s="54"/>
    </row>
    <row r="17995" spans="3:12">
      <c r="C17995" s="3"/>
      <c r="E17995" s="2"/>
      <c r="H17995" s="40"/>
      <c r="I17995" s="10"/>
      <c r="J17995" s="9"/>
      <c r="K17995" s="53"/>
      <c r="L17995" s="54"/>
    </row>
    <row r="17996" spans="3:12">
      <c r="C17996" s="3"/>
      <c r="E17996" s="2"/>
      <c r="H17996" s="40"/>
      <c r="I17996" s="10"/>
      <c r="J17996" s="9"/>
      <c r="K17996" s="53"/>
      <c r="L17996" s="54"/>
    </row>
    <row r="17997" spans="3:12">
      <c r="C17997" s="3"/>
      <c r="E17997" s="2"/>
      <c r="H17997" s="40"/>
      <c r="I17997" s="10"/>
      <c r="J17997" s="9"/>
      <c r="K17997" s="53"/>
      <c r="L17997" s="54"/>
    </row>
    <row r="17998" spans="3:12">
      <c r="C17998" s="3"/>
      <c r="E17998" s="2"/>
      <c r="H17998" s="40"/>
      <c r="I17998" s="10"/>
      <c r="J17998" s="9"/>
      <c r="K17998" s="53"/>
      <c r="L17998" s="54"/>
    </row>
    <row r="17999" spans="3:12">
      <c r="C17999" s="3"/>
      <c r="E17999" s="2"/>
      <c r="H17999" s="40"/>
      <c r="I17999" s="10"/>
      <c r="J17999" s="9"/>
      <c r="K17999" s="53"/>
      <c r="L17999" s="54"/>
    </row>
    <row r="18000" spans="3:12">
      <c r="C18000" s="3"/>
      <c r="E18000" s="2"/>
      <c r="H18000" s="40"/>
      <c r="I18000" s="10"/>
      <c r="J18000" s="9"/>
      <c r="K18000" s="53"/>
      <c r="L18000" s="54"/>
    </row>
    <row r="18001" spans="3:12">
      <c r="C18001" s="3"/>
      <c r="E18001" s="2"/>
      <c r="H18001" s="40"/>
      <c r="I18001" s="10"/>
      <c r="J18001" s="9"/>
      <c r="K18001" s="53"/>
      <c r="L18001" s="54"/>
    </row>
    <row r="18002" spans="3:12">
      <c r="C18002" s="3"/>
      <c r="E18002" s="2"/>
      <c r="H18002" s="40"/>
      <c r="I18002" s="10"/>
      <c r="J18002" s="9"/>
      <c r="K18002" s="53"/>
      <c r="L18002" s="54"/>
    </row>
    <row r="18003" spans="3:12">
      <c r="C18003" s="3"/>
      <c r="E18003" s="2"/>
      <c r="H18003" s="40"/>
      <c r="I18003" s="10"/>
      <c r="J18003" s="9"/>
      <c r="K18003" s="53"/>
      <c r="L18003" s="54"/>
    </row>
    <row r="18004" spans="3:12">
      <c r="C18004" s="3"/>
      <c r="E18004" s="2"/>
      <c r="H18004" s="40"/>
      <c r="I18004" s="10"/>
      <c r="J18004" s="9"/>
      <c r="K18004" s="53"/>
      <c r="L18004" s="54"/>
    </row>
    <row r="18005" spans="3:12">
      <c r="C18005" s="3"/>
      <c r="E18005" s="2"/>
      <c r="H18005" s="40"/>
      <c r="I18005" s="10"/>
      <c r="J18005" s="9"/>
      <c r="K18005" s="53"/>
      <c r="L18005" s="54"/>
    </row>
    <row r="18006" spans="3:12">
      <c r="C18006" s="3"/>
      <c r="E18006" s="2"/>
      <c r="H18006" s="40"/>
      <c r="I18006" s="10"/>
      <c r="J18006" s="9"/>
      <c r="K18006" s="53"/>
      <c r="L18006" s="54"/>
    </row>
    <row r="18007" spans="3:12">
      <c r="C18007" s="3"/>
      <c r="E18007" s="2"/>
      <c r="H18007" s="40"/>
      <c r="I18007" s="10"/>
      <c r="J18007" s="9"/>
      <c r="K18007" s="53"/>
      <c r="L18007" s="54"/>
    </row>
    <row r="18008" spans="3:12">
      <c r="C18008" s="3"/>
      <c r="E18008" s="2"/>
      <c r="H18008" s="40"/>
      <c r="I18008" s="10"/>
      <c r="J18008" s="9"/>
      <c r="K18008" s="53"/>
      <c r="L18008" s="54"/>
    </row>
    <row r="18009" spans="3:12">
      <c r="C18009" s="3"/>
      <c r="E18009" s="2"/>
      <c r="H18009" s="40"/>
      <c r="I18009" s="10"/>
      <c r="J18009" s="9"/>
      <c r="K18009" s="53"/>
      <c r="L18009" s="54"/>
    </row>
    <row r="18010" spans="3:12">
      <c r="C18010" s="3"/>
      <c r="E18010" s="2"/>
      <c r="H18010" s="40"/>
      <c r="I18010" s="10"/>
      <c r="J18010" s="9"/>
      <c r="K18010" s="53"/>
      <c r="L18010" s="54"/>
    </row>
    <row r="18011" spans="3:12">
      <c r="C18011" s="3"/>
      <c r="E18011" s="2"/>
      <c r="H18011" s="40"/>
      <c r="I18011" s="10"/>
      <c r="J18011" s="9"/>
      <c r="K18011" s="53"/>
      <c r="L18011" s="54"/>
    </row>
    <row r="18012" spans="3:12">
      <c r="C18012" s="3"/>
      <c r="E18012" s="2"/>
      <c r="H18012" s="40"/>
      <c r="I18012" s="10"/>
      <c r="J18012" s="9"/>
      <c r="K18012" s="53"/>
      <c r="L18012" s="54"/>
    </row>
    <row r="18013" spans="3:12">
      <c r="C18013" s="3"/>
      <c r="E18013" s="2"/>
      <c r="H18013" s="40"/>
      <c r="I18013" s="10"/>
      <c r="J18013" s="9"/>
      <c r="K18013" s="53"/>
      <c r="L18013" s="54"/>
    </row>
    <row r="18014" spans="3:12">
      <c r="C18014" s="3"/>
      <c r="E18014" s="2"/>
      <c r="H18014" s="40"/>
      <c r="I18014" s="10"/>
      <c r="J18014" s="9"/>
      <c r="K18014" s="53"/>
      <c r="L18014" s="54"/>
    </row>
    <row r="18015" spans="3:12">
      <c r="C18015" s="3"/>
      <c r="E18015" s="2"/>
      <c r="H18015" s="40"/>
      <c r="I18015" s="10"/>
      <c r="J18015" s="9"/>
      <c r="K18015" s="53"/>
      <c r="L18015" s="54"/>
    </row>
    <row r="18016" spans="3:12">
      <c r="C18016" s="3"/>
      <c r="E18016" s="2"/>
      <c r="H18016" s="40"/>
      <c r="I18016" s="10"/>
      <c r="J18016" s="9"/>
      <c r="K18016" s="53"/>
      <c r="L18016" s="54"/>
    </row>
    <row r="18017" spans="3:12">
      <c r="C18017" s="3"/>
      <c r="E18017" s="2"/>
      <c r="H18017" s="40"/>
      <c r="I18017" s="10"/>
      <c r="J18017" s="9"/>
      <c r="K18017" s="53"/>
      <c r="L18017" s="54"/>
    </row>
    <row r="18018" spans="3:12">
      <c r="C18018" s="3"/>
      <c r="E18018" s="2"/>
      <c r="H18018" s="40"/>
      <c r="I18018" s="10"/>
      <c r="J18018" s="9"/>
      <c r="K18018" s="53"/>
      <c r="L18018" s="54"/>
    </row>
    <row r="18019" spans="3:12">
      <c r="C18019" s="3"/>
      <c r="E18019" s="2"/>
      <c r="H18019" s="40"/>
      <c r="I18019" s="10"/>
      <c r="J18019" s="9"/>
      <c r="K18019" s="53"/>
      <c r="L18019" s="54"/>
    </row>
    <row r="18020" spans="3:12">
      <c r="C18020" s="3"/>
      <c r="E18020" s="2"/>
      <c r="H18020" s="40"/>
      <c r="I18020" s="10"/>
      <c r="J18020" s="9"/>
      <c r="K18020" s="53"/>
      <c r="L18020" s="54"/>
    </row>
    <row r="18021" spans="3:12">
      <c r="C18021" s="3"/>
      <c r="E18021" s="2"/>
      <c r="H18021" s="40"/>
      <c r="I18021" s="10"/>
      <c r="J18021" s="9"/>
      <c r="K18021" s="53"/>
      <c r="L18021" s="54"/>
    </row>
    <row r="18022" spans="3:12">
      <c r="C18022" s="3"/>
      <c r="E18022" s="2"/>
      <c r="H18022" s="40"/>
      <c r="I18022" s="10"/>
      <c r="J18022" s="9"/>
      <c r="K18022" s="53"/>
      <c r="L18022" s="54"/>
    </row>
    <row r="18023" spans="3:12">
      <c r="C18023" s="3"/>
      <c r="E18023" s="2"/>
      <c r="H18023" s="40"/>
      <c r="I18023" s="10"/>
      <c r="J18023" s="9"/>
      <c r="K18023" s="53"/>
      <c r="L18023" s="54"/>
    </row>
    <row r="18024" spans="3:12">
      <c r="C18024" s="3"/>
      <c r="E18024" s="2"/>
      <c r="H18024" s="40"/>
      <c r="I18024" s="10"/>
      <c r="J18024" s="9"/>
      <c r="K18024" s="53"/>
      <c r="L18024" s="54"/>
    </row>
    <row r="18025" spans="3:12">
      <c r="C18025" s="3"/>
      <c r="E18025" s="2"/>
      <c r="H18025" s="40"/>
      <c r="I18025" s="10"/>
      <c r="J18025" s="9"/>
      <c r="K18025" s="53"/>
      <c r="L18025" s="54"/>
    </row>
    <row r="18026" spans="3:12">
      <c r="C18026" s="3"/>
      <c r="E18026" s="2"/>
      <c r="H18026" s="40"/>
      <c r="I18026" s="10"/>
      <c r="J18026" s="9"/>
      <c r="K18026" s="53"/>
      <c r="L18026" s="54"/>
    </row>
    <row r="18027" spans="3:12">
      <c r="C18027" s="3"/>
      <c r="E18027" s="2"/>
      <c r="H18027" s="40"/>
      <c r="I18027" s="10"/>
      <c r="J18027" s="9"/>
      <c r="K18027" s="53"/>
      <c r="L18027" s="54"/>
    </row>
    <row r="18028" spans="3:12">
      <c r="C18028" s="3"/>
      <c r="E18028" s="2"/>
      <c r="H18028" s="40"/>
      <c r="I18028" s="10"/>
      <c r="J18028" s="9"/>
      <c r="K18028" s="53"/>
      <c r="L18028" s="54"/>
    </row>
    <row r="18029" spans="3:12">
      <c r="C18029" s="3"/>
      <c r="E18029" s="2"/>
      <c r="H18029" s="40"/>
      <c r="I18029" s="10"/>
      <c r="J18029" s="9"/>
      <c r="K18029" s="53"/>
      <c r="L18029" s="54"/>
    </row>
    <row r="18030" spans="3:12">
      <c r="C18030" s="3"/>
      <c r="E18030" s="2"/>
      <c r="H18030" s="40"/>
      <c r="I18030" s="10"/>
      <c r="J18030" s="9"/>
      <c r="K18030" s="53"/>
      <c r="L18030" s="54"/>
    </row>
    <row r="18031" spans="3:12">
      <c r="C18031" s="3"/>
      <c r="E18031" s="2"/>
      <c r="H18031" s="40"/>
      <c r="I18031" s="10"/>
      <c r="J18031" s="9"/>
      <c r="K18031" s="53"/>
      <c r="L18031" s="54"/>
    </row>
    <row r="18032" spans="3:12">
      <c r="C18032" s="3"/>
      <c r="E18032" s="2"/>
      <c r="H18032" s="40"/>
      <c r="I18032" s="10"/>
      <c r="J18032" s="9"/>
      <c r="K18032" s="53"/>
      <c r="L18032" s="54"/>
    </row>
    <row r="18033" spans="3:12">
      <c r="C18033" s="3"/>
      <c r="E18033" s="2"/>
      <c r="H18033" s="40"/>
      <c r="I18033" s="10"/>
      <c r="J18033" s="9"/>
      <c r="K18033" s="53"/>
      <c r="L18033" s="54"/>
    </row>
    <row r="18034" spans="3:12">
      <c r="C18034" s="3"/>
      <c r="E18034" s="2"/>
      <c r="H18034" s="40"/>
      <c r="I18034" s="10"/>
      <c r="J18034" s="9"/>
      <c r="K18034" s="53"/>
      <c r="L18034" s="54"/>
    </row>
    <row r="18035" spans="3:12">
      <c r="C18035" s="3"/>
      <c r="E18035" s="2"/>
      <c r="H18035" s="40"/>
      <c r="I18035" s="10"/>
      <c r="J18035" s="9"/>
      <c r="K18035" s="53"/>
      <c r="L18035" s="54"/>
    </row>
    <row r="18036" spans="3:12">
      <c r="C18036" s="3"/>
      <c r="E18036" s="2"/>
      <c r="H18036" s="40"/>
      <c r="I18036" s="10"/>
      <c r="J18036" s="9"/>
      <c r="K18036" s="53"/>
      <c r="L18036" s="54"/>
    </row>
    <row r="18037" spans="3:12">
      <c r="C18037" s="3"/>
      <c r="E18037" s="2"/>
      <c r="H18037" s="40"/>
      <c r="I18037" s="10"/>
      <c r="J18037" s="14"/>
      <c r="K18037" s="53"/>
      <c r="L18037" s="54"/>
    </row>
    <row r="18038" spans="3:12">
      <c r="C18038" s="3"/>
      <c r="E18038" s="2"/>
      <c r="H18038" s="40"/>
      <c r="I18038" s="10"/>
      <c r="J18038" s="14"/>
      <c r="K18038" s="53"/>
      <c r="L18038" s="54"/>
    </row>
    <row r="18039" spans="3:12">
      <c r="C18039" s="3"/>
      <c r="E18039" s="2"/>
      <c r="H18039" s="40"/>
      <c r="I18039" s="10"/>
      <c r="J18039" s="14"/>
      <c r="K18039" s="53"/>
      <c r="L18039" s="54"/>
    </row>
    <row r="18040" spans="3:12">
      <c r="C18040" s="3"/>
      <c r="E18040" s="2"/>
      <c r="H18040" s="40"/>
      <c r="I18040" s="10"/>
      <c r="J18040" s="14"/>
      <c r="K18040" s="53"/>
      <c r="L18040" s="54"/>
    </row>
    <row r="18041" spans="3:12">
      <c r="C18041" s="3"/>
      <c r="E18041" s="2"/>
      <c r="G18041" s="4"/>
      <c r="H18041" s="40"/>
      <c r="I18041" s="10"/>
      <c r="J18041" s="9"/>
      <c r="K18041" s="53"/>
      <c r="L18041" s="54"/>
    </row>
    <row r="18042" spans="3:12">
      <c r="C18042" s="3"/>
      <c r="E18042" s="2"/>
      <c r="H18042" s="40"/>
      <c r="I18042" s="10"/>
      <c r="J18042" s="9"/>
      <c r="K18042" s="53"/>
      <c r="L18042" s="54"/>
    </row>
    <row r="18043" spans="3:12">
      <c r="C18043" s="3"/>
      <c r="E18043" s="2"/>
      <c r="H18043" s="40"/>
      <c r="I18043" s="10"/>
      <c r="J18043" s="9"/>
      <c r="K18043" s="53"/>
      <c r="L18043" s="54"/>
    </row>
    <row r="18044" spans="3:12">
      <c r="C18044" s="3"/>
      <c r="E18044" s="2"/>
      <c r="H18044" s="40"/>
      <c r="I18044" s="10"/>
      <c r="J18044" s="9"/>
      <c r="K18044" s="53"/>
      <c r="L18044" s="54"/>
    </row>
    <row r="18045" spans="3:12">
      <c r="C18045" s="3"/>
      <c r="E18045" s="2"/>
      <c r="H18045" s="40"/>
      <c r="I18045" s="10"/>
      <c r="J18045" s="9"/>
      <c r="K18045" s="53"/>
      <c r="L18045" s="54"/>
    </row>
    <row r="18046" spans="3:12">
      <c r="C18046" s="3"/>
      <c r="E18046" s="2"/>
      <c r="H18046" s="40"/>
      <c r="I18046" s="10"/>
      <c r="J18046" s="9"/>
      <c r="K18046" s="53"/>
      <c r="L18046" s="54"/>
    </row>
    <row r="18047" spans="3:12">
      <c r="C18047" s="3"/>
      <c r="E18047" s="2"/>
      <c r="H18047" s="40"/>
      <c r="I18047" s="10"/>
      <c r="J18047" s="9"/>
      <c r="K18047" s="53"/>
      <c r="L18047" s="54"/>
    </row>
    <row r="18048" spans="3:12">
      <c r="C18048" s="3"/>
      <c r="E18048" s="2"/>
      <c r="H18048" s="40"/>
      <c r="I18048" s="10"/>
      <c r="J18048" s="9"/>
      <c r="K18048" s="53"/>
      <c r="L18048" s="54"/>
    </row>
    <row r="18049" spans="3:12">
      <c r="C18049" s="3"/>
      <c r="E18049" s="2"/>
      <c r="H18049" s="40"/>
      <c r="I18049" s="10"/>
      <c r="J18049" s="9"/>
      <c r="K18049" s="53"/>
      <c r="L18049" s="54"/>
    </row>
    <row r="18050" spans="3:12">
      <c r="C18050" s="3"/>
      <c r="E18050" s="2"/>
      <c r="H18050" s="40"/>
      <c r="I18050" s="10"/>
      <c r="J18050" s="9"/>
      <c r="K18050" s="53"/>
      <c r="L18050" s="54"/>
    </row>
    <row r="18051" spans="3:12">
      <c r="C18051" s="3"/>
      <c r="E18051" s="2"/>
      <c r="H18051" s="40"/>
      <c r="I18051" s="10"/>
      <c r="J18051" s="9"/>
      <c r="K18051" s="53"/>
      <c r="L18051" s="54"/>
    </row>
    <row r="18052" spans="3:12">
      <c r="C18052" s="3"/>
      <c r="E18052" s="2"/>
      <c r="H18052" s="40"/>
      <c r="I18052" s="10"/>
      <c r="J18052" s="9"/>
      <c r="K18052" s="53"/>
      <c r="L18052" s="54"/>
    </row>
    <row r="18053" spans="3:12">
      <c r="C18053" s="3"/>
      <c r="E18053" s="2"/>
      <c r="H18053" s="40"/>
      <c r="I18053" s="10"/>
      <c r="J18053" s="9"/>
      <c r="K18053" s="53"/>
      <c r="L18053" s="54"/>
    </row>
    <row r="18054" spans="3:12">
      <c r="C18054" s="3"/>
      <c r="E18054" s="2"/>
      <c r="H18054" s="40"/>
      <c r="I18054" s="10"/>
      <c r="J18054" s="9"/>
      <c r="K18054" s="53"/>
      <c r="L18054" s="54"/>
    </row>
    <row r="18055" spans="3:12">
      <c r="C18055" s="3"/>
      <c r="E18055" s="2"/>
      <c r="H18055" s="40"/>
      <c r="I18055" s="10"/>
      <c r="J18055" s="9"/>
      <c r="K18055" s="53"/>
      <c r="L18055" s="54"/>
    </row>
    <row r="18056" spans="3:12">
      <c r="C18056" s="3"/>
      <c r="E18056" s="2"/>
      <c r="H18056" s="40"/>
      <c r="I18056" s="10"/>
      <c r="J18056" s="9"/>
      <c r="K18056" s="53"/>
      <c r="L18056" s="54"/>
    </row>
    <row r="18057" spans="3:12">
      <c r="C18057" s="3"/>
      <c r="E18057" s="2"/>
      <c r="H18057" s="40"/>
      <c r="I18057" s="10"/>
      <c r="J18057" s="9"/>
      <c r="K18057" s="53"/>
      <c r="L18057" s="54"/>
    </row>
    <row r="18058" spans="3:12">
      <c r="C18058" s="3"/>
      <c r="E18058" s="2"/>
      <c r="H18058" s="40"/>
      <c r="I18058" s="10"/>
      <c r="J18058" s="9"/>
      <c r="K18058" s="53"/>
      <c r="L18058" s="54"/>
    </row>
    <row r="18059" spans="3:12">
      <c r="C18059" s="3"/>
      <c r="E18059" s="2"/>
      <c r="H18059" s="40"/>
      <c r="I18059" s="10"/>
      <c r="J18059" s="9"/>
      <c r="K18059" s="53"/>
      <c r="L18059" s="54"/>
    </row>
    <row r="18060" spans="3:12">
      <c r="C18060" s="3"/>
      <c r="E18060" s="2"/>
      <c r="H18060" s="40"/>
      <c r="I18060" s="10"/>
      <c r="J18060" s="9"/>
      <c r="K18060" s="53"/>
      <c r="L18060" s="54"/>
    </row>
    <row r="18061" spans="3:12">
      <c r="C18061" s="3"/>
      <c r="E18061" s="2"/>
      <c r="H18061" s="40"/>
      <c r="I18061" s="10"/>
      <c r="J18061" s="9"/>
      <c r="K18061" s="53"/>
      <c r="L18061" s="54"/>
    </row>
    <row r="18062" spans="3:12">
      <c r="C18062" s="3"/>
      <c r="E18062" s="2"/>
      <c r="H18062" s="40"/>
      <c r="I18062" s="10"/>
      <c r="J18062" s="9"/>
      <c r="K18062" s="53"/>
      <c r="L18062" s="54"/>
    </row>
    <row r="18063" spans="3:12">
      <c r="C18063" s="3"/>
      <c r="E18063" s="2"/>
      <c r="H18063" s="40"/>
      <c r="I18063" s="10"/>
      <c r="J18063" s="9"/>
      <c r="K18063" s="53"/>
      <c r="L18063" s="54"/>
    </row>
    <row r="18064" spans="3:12">
      <c r="C18064" s="3"/>
      <c r="E18064" s="2"/>
      <c r="H18064" s="40"/>
      <c r="I18064" s="10"/>
      <c r="J18064" s="9"/>
      <c r="K18064" s="53"/>
      <c r="L18064" s="54"/>
    </row>
    <row r="18065" spans="3:12">
      <c r="C18065" s="3"/>
      <c r="E18065" s="2"/>
      <c r="H18065" s="40"/>
      <c r="I18065" s="10"/>
      <c r="J18065" s="9"/>
      <c r="K18065" s="53"/>
      <c r="L18065" s="54"/>
    </row>
    <row r="18066" spans="3:12">
      <c r="C18066" s="3"/>
      <c r="E18066" s="2"/>
      <c r="H18066" s="40"/>
      <c r="I18066" s="10"/>
      <c r="J18066" s="9"/>
      <c r="K18066" s="53"/>
      <c r="L18066" s="54"/>
    </row>
    <row r="18067" spans="3:12">
      <c r="C18067" s="3"/>
      <c r="E18067" s="2"/>
      <c r="H18067" s="40"/>
      <c r="I18067" s="10"/>
      <c r="J18067" s="9"/>
      <c r="K18067" s="53"/>
      <c r="L18067" s="54"/>
    </row>
    <row r="18068" spans="3:12">
      <c r="C18068" s="3"/>
      <c r="E18068" s="2"/>
      <c r="H18068" s="40"/>
      <c r="I18068" s="10"/>
      <c r="J18068" s="9"/>
      <c r="K18068" s="53"/>
      <c r="L18068" s="54"/>
    </row>
    <row r="18069" spans="3:12">
      <c r="C18069" s="3"/>
      <c r="E18069" s="2"/>
      <c r="H18069" s="40"/>
      <c r="I18069" s="10"/>
      <c r="J18069" s="9"/>
      <c r="K18069" s="53"/>
      <c r="L18069" s="54"/>
    </row>
    <row r="18070" spans="3:12">
      <c r="C18070" s="3"/>
      <c r="E18070" s="2"/>
      <c r="H18070" s="40"/>
      <c r="I18070" s="10"/>
      <c r="J18070" s="9"/>
      <c r="K18070" s="53"/>
      <c r="L18070" s="54"/>
    </row>
    <row r="18071" spans="3:12">
      <c r="C18071" s="3"/>
      <c r="E18071" s="2"/>
      <c r="H18071" s="40"/>
      <c r="I18071" s="10"/>
      <c r="J18071" s="9"/>
      <c r="K18071" s="53"/>
      <c r="L18071" s="54"/>
    </row>
    <row r="18072" spans="3:12">
      <c r="C18072" s="3"/>
      <c r="E18072" s="2"/>
      <c r="H18072" s="40"/>
      <c r="I18072" s="10"/>
      <c r="J18072" s="9"/>
      <c r="K18072" s="53"/>
      <c r="L18072" s="54"/>
    </row>
    <row r="18073" spans="3:12">
      <c r="C18073" s="3"/>
      <c r="E18073" s="2"/>
      <c r="H18073" s="40"/>
      <c r="I18073" s="10"/>
      <c r="J18073" s="9"/>
      <c r="K18073" s="53"/>
      <c r="L18073" s="54"/>
    </row>
    <row r="18074" spans="3:12">
      <c r="C18074" s="3"/>
      <c r="E18074" s="2"/>
      <c r="H18074" s="40"/>
      <c r="I18074" s="10"/>
      <c r="J18074" s="9"/>
      <c r="K18074" s="53"/>
      <c r="L18074" s="54"/>
    </row>
    <row r="18075" spans="3:12">
      <c r="C18075" s="3"/>
      <c r="E18075" s="2"/>
      <c r="H18075" s="40"/>
      <c r="I18075" s="10"/>
      <c r="J18075" s="9"/>
      <c r="K18075" s="53"/>
      <c r="L18075" s="54"/>
    </row>
    <row r="18076" spans="3:12">
      <c r="C18076" s="3"/>
      <c r="E18076" s="2"/>
      <c r="H18076" s="40"/>
      <c r="I18076" s="10"/>
      <c r="J18076" s="9"/>
      <c r="K18076" s="53"/>
      <c r="L18076" s="54"/>
    </row>
    <row r="18077" spans="3:12">
      <c r="C18077" s="3"/>
      <c r="E18077" s="2"/>
      <c r="H18077" s="40"/>
      <c r="I18077" s="10"/>
      <c r="J18077" s="9"/>
      <c r="K18077" s="53"/>
      <c r="L18077" s="54"/>
    </row>
    <row r="18078" spans="3:12">
      <c r="C18078" s="3"/>
      <c r="E18078" s="2"/>
      <c r="H18078" s="40"/>
      <c r="I18078" s="10"/>
      <c r="J18078" s="9"/>
      <c r="K18078" s="53"/>
      <c r="L18078" s="54"/>
    </row>
    <row r="18079" spans="3:12">
      <c r="C18079" s="3"/>
      <c r="E18079" s="2"/>
      <c r="H18079" s="40"/>
      <c r="I18079" s="10"/>
      <c r="J18079" s="9"/>
      <c r="K18079" s="53"/>
      <c r="L18079" s="54"/>
    </row>
    <row r="18080" spans="3:12">
      <c r="C18080" s="3"/>
      <c r="E18080" s="2"/>
      <c r="H18080" s="40"/>
      <c r="I18080" s="10"/>
      <c r="J18080" s="9"/>
      <c r="K18080" s="53"/>
      <c r="L18080" s="54"/>
    </row>
    <row r="18081" spans="3:12">
      <c r="C18081" s="3"/>
      <c r="E18081" s="2"/>
      <c r="H18081" s="40"/>
      <c r="I18081" s="10"/>
      <c r="J18081" s="9"/>
      <c r="K18081" s="53"/>
      <c r="L18081" s="54"/>
    </row>
    <row r="18082" spans="3:12">
      <c r="C18082" s="3"/>
      <c r="E18082" s="2"/>
      <c r="H18082" s="40"/>
      <c r="I18082" s="10"/>
      <c r="J18082" s="9"/>
      <c r="K18082" s="53"/>
      <c r="L18082" s="54"/>
    </row>
    <row r="18083" spans="3:12">
      <c r="C18083" s="3"/>
      <c r="E18083" s="2"/>
      <c r="H18083" s="40"/>
      <c r="I18083" s="10"/>
      <c r="J18083" s="9"/>
      <c r="K18083" s="53"/>
      <c r="L18083" s="54"/>
    </row>
    <row r="18084" spans="3:12">
      <c r="C18084" s="3"/>
      <c r="E18084" s="2"/>
      <c r="H18084" s="40"/>
      <c r="I18084" s="10"/>
      <c r="J18084" s="9"/>
      <c r="K18084" s="53"/>
      <c r="L18084" s="54"/>
    </row>
    <row r="18085" spans="3:12">
      <c r="C18085" s="3"/>
      <c r="E18085" s="2"/>
      <c r="H18085" s="40"/>
      <c r="I18085" s="10"/>
      <c r="J18085" s="9"/>
      <c r="K18085" s="53"/>
      <c r="L18085" s="54"/>
    </row>
    <row r="18086" spans="3:12">
      <c r="C18086" s="3"/>
      <c r="E18086" s="2"/>
      <c r="H18086" s="40"/>
      <c r="I18086" s="10"/>
      <c r="J18086" s="9"/>
      <c r="K18086" s="53"/>
      <c r="L18086" s="54"/>
    </row>
    <row r="18087" spans="3:12">
      <c r="C18087" s="3"/>
      <c r="E18087" s="2"/>
      <c r="H18087" s="40"/>
      <c r="I18087" s="10"/>
      <c r="J18087" s="9"/>
      <c r="K18087" s="53"/>
      <c r="L18087" s="54"/>
    </row>
    <row r="18088" spans="3:12">
      <c r="C18088" s="3"/>
      <c r="E18088" s="2"/>
      <c r="H18088" s="40"/>
      <c r="I18088" s="10"/>
      <c r="J18088" s="9"/>
      <c r="K18088" s="53"/>
      <c r="L18088" s="54"/>
    </row>
    <row r="18089" spans="3:12">
      <c r="C18089" s="3"/>
      <c r="E18089" s="2"/>
      <c r="H18089" s="40"/>
      <c r="I18089" s="10"/>
      <c r="J18089" s="9"/>
      <c r="K18089" s="53"/>
      <c r="L18089" s="54"/>
    </row>
    <row r="18090" spans="3:12">
      <c r="C18090" s="3"/>
      <c r="E18090" s="2"/>
      <c r="H18090" s="40"/>
      <c r="I18090" s="10"/>
      <c r="J18090" s="9"/>
      <c r="K18090" s="53"/>
      <c r="L18090" s="54"/>
    </row>
    <row r="18091" spans="3:12">
      <c r="C18091" s="3"/>
      <c r="E18091" s="2"/>
      <c r="H18091" s="40"/>
      <c r="I18091" s="10"/>
      <c r="J18091" s="9"/>
      <c r="K18091" s="53"/>
      <c r="L18091" s="54"/>
    </row>
    <row r="18092" spans="3:12">
      <c r="C18092" s="3"/>
      <c r="E18092" s="2"/>
      <c r="H18092" s="40"/>
      <c r="I18092" s="10"/>
      <c r="J18092" s="9"/>
      <c r="K18092" s="53"/>
      <c r="L18092" s="54"/>
    </row>
    <row r="18093" spans="3:12">
      <c r="C18093" s="3"/>
      <c r="E18093" s="2"/>
      <c r="H18093" s="40"/>
      <c r="I18093" s="10"/>
      <c r="J18093" s="9"/>
      <c r="K18093" s="53"/>
      <c r="L18093" s="54"/>
    </row>
    <row r="18094" spans="3:12">
      <c r="C18094" s="3"/>
      <c r="E18094" s="2"/>
      <c r="H18094" s="40"/>
      <c r="I18094" s="10"/>
      <c r="J18094" s="9"/>
      <c r="K18094" s="53"/>
      <c r="L18094" s="54"/>
    </row>
    <row r="18095" spans="3:12">
      <c r="C18095" s="3"/>
      <c r="E18095" s="2"/>
      <c r="H18095" s="40"/>
      <c r="I18095" s="10"/>
      <c r="J18095" s="9"/>
      <c r="K18095" s="53"/>
      <c r="L18095" s="54"/>
    </row>
    <row r="18096" spans="3:12">
      <c r="C18096" s="3"/>
      <c r="E18096" s="2"/>
      <c r="H18096" s="40"/>
      <c r="I18096" s="10"/>
      <c r="J18096" s="9"/>
      <c r="K18096" s="53"/>
      <c r="L18096" s="54"/>
    </row>
    <row r="18097" spans="3:12">
      <c r="C18097" s="3"/>
      <c r="E18097" s="2"/>
      <c r="H18097" s="40"/>
      <c r="I18097" s="10"/>
      <c r="J18097" s="9"/>
      <c r="K18097" s="53"/>
      <c r="L18097" s="54"/>
    </row>
    <row r="18098" spans="3:12">
      <c r="C18098" s="3"/>
      <c r="E18098" s="2"/>
      <c r="H18098" s="40"/>
      <c r="I18098" s="10"/>
      <c r="J18098" s="9"/>
      <c r="K18098" s="53"/>
      <c r="L18098" s="54"/>
    </row>
    <row r="18099" spans="3:12">
      <c r="C18099" s="3"/>
      <c r="E18099" s="2"/>
      <c r="H18099" s="40"/>
      <c r="I18099" s="10"/>
      <c r="J18099" s="9"/>
      <c r="K18099" s="53"/>
      <c r="L18099" s="54"/>
    </row>
    <row r="18100" spans="3:12">
      <c r="C18100" s="3"/>
      <c r="E18100" s="2"/>
      <c r="H18100" s="40"/>
      <c r="I18100" s="10"/>
      <c r="J18100" s="9"/>
      <c r="K18100" s="53"/>
      <c r="L18100" s="54"/>
    </row>
    <row r="18101" spans="3:12">
      <c r="C18101" s="3"/>
      <c r="E18101" s="2"/>
      <c r="H18101" s="40"/>
      <c r="I18101" s="10"/>
      <c r="J18101" s="9"/>
      <c r="K18101" s="53"/>
      <c r="L18101" s="54"/>
    </row>
    <row r="18102" spans="3:12">
      <c r="C18102" s="3"/>
      <c r="E18102" s="2"/>
      <c r="H18102" s="40"/>
      <c r="I18102" s="10"/>
      <c r="J18102" s="9"/>
      <c r="K18102" s="53"/>
      <c r="L18102" s="54"/>
    </row>
    <row r="18103" spans="3:12">
      <c r="C18103" s="3"/>
      <c r="E18103" s="2"/>
      <c r="H18103" s="40"/>
      <c r="I18103" s="10"/>
      <c r="J18103" s="9"/>
      <c r="K18103" s="53"/>
      <c r="L18103" s="54"/>
    </row>
    <row r="18104" spans="3:12">
      <c r="C18104" s="3"/>
      <c r="E18104" s="2"/>
      <c r="H18104" s="40"/>
      <c r="I18104" s="10"/>
      <c r="J18104" s="9"/>
      <c r="K18104" s="53"/>
      <c r="L18104" s="54"/>
    </row>
    <row r="18105" spans="3:12">
      <c r="C18105" s="3"/>
      <c r="E18105" s="2"/>
      <c r="H18105" s="40"/>
      <c r="I18105" s="10"/>
      <c r="J18105" s="9"/>
      <c r="K18105" s="53"/>
      <c r="L18105" s="54"/>
    </row>
    <row r="18106" spans="3:12">
      <c r="C18106" s="3"/>
      <c r="E18106" s="2"/>
      <c r="H18106" s="40"/>
      <c r="I18106" s="10"/>
      <c r="J18106" s="9"/>
      <c r="K18106" s="53"/>
      <c r="L18106" s="54"/>
    </row>
    <row r="18107" spans="3:12">
      <c r="C18107" s="3"/>
      <c r="E18107" s="2"/>
      <c r="H18107" s="40"/>
      <c r="I18107" s="10"/>
      <c r="J18107" s="9"/>
      <c r="K18107" s="53"/>
      <c r="L18107" s="54"/>
    </row>
    <row r="18108" spans="3:12">
      <c r="C18108" s="3"/>
      <c r="E18108" s="2"/>
      <c r="H18108" s="40"/>
      <c r="I18108" s="10"/>
      <c r="J18108" s="9"/>
      <c r="K18108" s="53"/>
      <c r="L18108" s="54"/>
    </row>
    <row r="18109" spans="3:12">
      <c r="C18109" s="3"/>
      <c r="E18109" s="2"/>
      <c r="H18109" s="40"/>
      <c r="I18109" s="10"/>
      <c r="J18109" s="9"/>
      <c r="K18109" s="53"/>
      <c r="L18109" s="54"/>
    </row>
    <row r="18110" spans="3:12">
      <c r="C18110" s="3"/>
      <c r="E18110" s="2"/>
      <c r="H18110" s="40"/>
      <c r="I18110" s="10"/>
      <c r="J18110" s="9"/>
      <c r="K18110" s="53"/>
      <c r="L18110" s="54"/>
    </row>
    <row r="18111" spans="3:12">
      <c r="C18111" s="3"/>
      <c r="E18111" s="2"/>
      <c r="H18111" s="40"/>
      <c r="I18111" s="10"/>
      <c r="J18111" s="9"/>
      <c r="K18111" s="53"/>
      <c r="L18111" s="54"/>
    </row>
    <row r="18112" spans="3:12">
      <c r="C18112" s="3"/>
      <c r="E18112" s="2"/>
      <c r="H18112" s="40"/>
      <c r="I18112" s="10"/>
      <c r="J18112" s="9"/>
      <c r="K18112" s="53"/>
      <c r="L18112" s="54"/>
    </row>
    <row r="18113" spans="3:12">
      <c r="C18113" s="3"/>
      <c r="E18113" s="2"/>
      <c r="H18113" s="40"/>
      <c r="I18113" s="10"/>
      <c r="J18113" s="9"/>
      <c r="K18113" s="53"/>
      <c r="L18113" s="54"/>
    </row>
    <row r="18114" spans="3:12">
      <c r="C18114" s="3"/>
      <c r="E18114" s="2"/>
      <c r="H18114" s="40"/>
      <c r="I18114" s="10"/>
      <c r="J18114" s="9"/>
      <c r="K18114" s="53"/>
      <c r="L18114" s="54"/>
    </row>
    <row r="18115" spans="3:12">
      <c r="C18115" s="3"/>
      <c r="E18115" s="2"/>
      <c r="H18115" s="40"/>
      <c r="I18115" s="10"/>
      <c r="J18115" s="9"/>
      <c r="K18115" s="53"/>
      <c r="L18115" s="54"/>
    </row>
    <row r="18116" spans="3:12">
      <c r="C18116" s="3"/>
      <c r="E18116" s="2"/>
      <c r="H18116" s="40"/>
      <c r="I18116" s="10"/>
      <c r="J18116" s="9"/>
      <c r="K18116" s="53"/>
      <c r="L18116" s="54"/>
    </row>
    <row r="18117" spans="3:12">
      <c r="C18117" s="3"/>
      <c r="E18117" s="2"/>
      <c r="H18117" s="40"/>
      <c r="I18117" s="10"/>
      <c r="J18117" s="9"/>
      <c r="K18117" s="53"/>
      <c r="L18117" s="54"/>
    </row>
    <row r="18118" spans="3:12">
      <c r="C18118" s="3"/>
      <c r="E18118" s="2"/>
      <c r="H18118" s="40"/>
      <c r="I18118" s="10"/>
      <c r="J18118" s="9"/>
      <c r="K18118" s="53"/>
      <c r="L18118" s="54"/>
    </row>
    <row r="18119" spans="3:12">
      <c r="C18119" s="3"/>
      <c r="E18119" s="2"/>
      <c r="H18119" s="40"/>
      <c r="I18119" s="10"/>
      <c r="J18119" s="9"/>
      <c r="K18119" s="53"/>
      <c r="L18119" s="54"/>
    </row>
    <row r="18120" spans="3:12">
      <c r="C18120" s="3"/>
      <c r="E18120" s="2"/>
      <c r="H18120" s="40"/>
      <c r="I18120" s="10"/>
      <c r="J18120" s="9"/>
      <c r="K18120" s="53"/>
      <c r="L18120" s="54"/>
    </row>
    <row r="18121" spans="3:12">
      <c r="C18121" s="3"/>
      <c r="E18121" s="2"/>
      <c r="H18121" s="40"/>
      <c r="I18121" s="10"/>
      <c r="J18121" s="9"/>
      <c r="K18121" s="53"/>
      <c r="L18121" s="54"/>
    </row>
    <row r="18122" spans="3:12">
      <c r="C18122" s="3"/>
      <c r="E18122" s="2"/>
      <c r="H18122" s="40"/>
      <c r="I18122" s="10"/>
      <c r="J18122" s="9"/>
      <c r="K18122" s="53"/>
      <c r="L18122" s="54"/>
    </row>
    <row r="18123" spans="3:12">
      <c r="C18123" s="3"/>
      <c r="E18123" s="2"/>
      <c r="H18123" s="40"/>
      <c r="I18123" s="10"/>
      <c r="J18123" s="9"/>
      <c r="K18123" s="53"/>
      <c r="L18123" s="54"/>
    </row>
    <row r="18124" spans="3:12">
      <c r="C18124" s="3"/>
      <c r="E18124" s="2"/>
      <c r="H18124" s="40"/>
      <c r="I18124" s="10"/>
      <c r="J18124" s="9"/>
      <c r="K18124" s="53"/>
      <c r="L18124" s="54"/>
    </row>
    <row r="18125" spans="3:12">
      <c r="C18125" s="3"/>
      <c r="E18125" s="2"/>
      <c r="H18125" s="40"/>
      <c r="I18125" s="10"/>
      <c r="J18125" s="9"/>
      <c r="K18125" s="53"/>
      <c r="L18125" s="54"/>
    </row>
    <row r="18126" spans="3:12">
      <c r="C18126" s="3"/>
      <c r="E18126" s="2"/>
      <c r="H18126" s="40"/>
      <c r="I18126" s="10"/>
      <c r="J18126" s="9"/>
      <c r="K18126" s="53"/>
      <c r="L18126" s="54"/>
    </row>
    <row r="18127" spans="3:12">
      <c r="C18127" s="3"/>
      <c r="E18127" s="2"/>
      <c r="H18127" s="40"/>
      <c r="I18127" s="10"/>
      <c r="J18127" s="9"/>
      <c r="K18127" s="53"/>
      <c r="L18127" s="54"/>
    </row>
    <row r="18128" spans="3:12">
      <c r="C18128" s="3"/>
      <c r="E18128" s="2"/>
      <c r="H18128" s="40"/>
      <c r="I18128" s="10"/>
      <c r="J18128" s="9"/>
      <c r="K18128" s="53"/>
      <c r="L18128" s="54"/>
    </row>
    <row r="18129" spans="3:12">
      <c r="C18129" s="3"/>
      <c r="E18129" s="2"/>
      <c r="H18129" s="40"/>
      <c r="I18129" s="10"/>
      <c r="J18129" s="9"/>
      <c r="K18129" s="53"/>
      <c r="L18129" s="54"/>
    </row>
    <row r="18130" spans="3:12">
      <c r="C18130" s="3"/>
      <c r="E18130" s="2"/>
      <c r="H18130" s="40"/>
      <c r="I18130" s="10"/>
      <c r="J18130" s="9"/>
      <c r="K18130" s="53"/>
      <c r="L18130" s="54"/>
    </row>
    <row r="18131" spans="3:12">
      <c r="C18131" s="3"/>
      <c r="E18131" s="2"/>
      <c r="H18131" s="40"/>
      <c r="I18131" s="10"/>
      <c r="J18131" s="9"/>
      <c r="K18131" s="53"/>
      <c r="L18131" s="54"/>
    </row>
    <row r="18132" spans="3:12">
      <c r="C18132" s="3"/>
      <c r="E18132" s="2"/>
      <c r="H18132" s="40"/>
      <c r="I18132" s="10"/>
      <c r="J18132" s="9"/>
      <c r="K18132" s="53"/>
      <c r="L18132" s="54"/>
    </row>
    <row r="18133" spans="3:12">
      <c r="C18133" s="3"/>
      <c r="E18133" s="2"/>
      <c r="H18133" s="40"/>
      <c r="I18133" s="10"/>
      <c r="J18133" s="9"/>
      <c r="K18133" s="53"/>
      <c r="L18133" s="54"/>
    </row>
    <row r="18134" spans="3:12">
      <c r="C18134" s="3"/>
      <c r="E18134" s="2"/>
      <c r="H18134" s="40"/>
      <c r="I18134" s="10"/>
      <c r="J18134" s="9"/>
      <c r="K18134" s="53"/>
      <c r="L18134" s="54"/>
    </row>
    <row r="18135" spans="3:12">
      <c r="C18135" s="3"/>
      <c r="E18135" s="2"/>
      <c r="H18135" s="40"/>
      <c r="I18135" s="10"/>
      <c r="J18135" s="9"/>
      <c r="K18135" s="53"/>
      <c r="L18135" s="54"/>
    </row>
    <row r="18136" spans="3:12">
      <c r="C18136" s="3"/>
      <c r="E18136" s="2"/>
      <c r="H18136" s="40"/>
      <c r="I18136" s="10"/>
      <c r="J18136" s="9"/>
      <c r="K18136" s="53"/>
      <c r="L18136" s="54"/>
    </row>
    <row r="18137" spans="3:12">
      <c r="C18137" s="3"/>
      <c r="E18137" s="2"/>
      <c r="H18137" s="40"/>
      <c r="I18137" s="10"/>
      <c r="J18137" s="9"/>
      <c r="K18137" s="53"/>
      <c r="L18137" s="54"/>
    </row>
    <row r="18138" spans="3:12">
      <c r="C18138" s="3"/>
      <c r="E18138" s="2"/>
      <c r="H18138" s="40"/>
      <c r="I18138" s="10"/>
      <c r="J18138" s="9"/>
      <c r="K18138" s="53"/>
      <c r="L18138" s="54"/>
    </row>
    <row r="18139" spans="3:12">
      <c r="C18139" s="3"/>
      <c r="E18139" s="2"/>
      <c r="H18139" s="40"/>
      <c r="I18139" s="10"/>
      <c r="J18139" s="9"/>
      <c r="K18139" s="53"/>
      <c r="L18139" s="54"/>
    </row>
    <row r="18140" spans="3:12">
      <c r="C18140" s="3"/>
      <c r="E18140" s="2"/>
      <c r="H18140" s="40"/>
      <c r="I18140" s="10"/>
      <c r="J18140" s="9"/>
      <c r="K18140" s="53"/>
      <c r="L18140" s="54"/>
    </row>
    <row r="18141" spans="3:12">
      <c r="C18141" s="3"/>
      <c r="E18141" s="2"/>
      <c r="H18141" s="40"/>
      <c r="I18141" s="10"/>
      <c r="J18141" s="9"/>
      <c r="K18141" s="53"/>
      <c r="L18141" s="54"/>
    </row>
    <row r="18142" spans="3:12">
      <c r="C18142" s="3"/>
      <c r="E18142" s="2"/>
      <c r="H18142" s="40"/>
      <c r="I18142" s="10"/>
      <c r="J18142" s="9"/>
      <c r="K18142" s="53"/>
      <c r="L18142" s="54"/>
    </row>
    <row r="18143" spans="3:12">
      <c r="C18143" s="3"/>
      <c r="E18143" s="2"/>
      <c r="H18143" s="40"/>
      <c r="I18143" s="10"/>
      <c r="J18143" s="9"/>
      <c r="K18143" s="53"/>
      <c r="L18143" s="54"/>
    </row>
    <row r="18144" spans="3:12">
      <c r="C18144" s="3"/>
      <c r="E18144" s="2"/>
      <c r="H18144" s="40"/>
      <c r="I18144" s="10"/>
      <c r="J18144" s="9"/>
      <c r="K18144" s="53"/>
      <c r="L18144" s="54"/>
    </row>
    <row r="18145" spans="3:12">
      <c r="C18145" s="3"/>
      <c r="E18145" s="2"/>
      <c r="H18145" s="40"/>
      <c r="I18145" s="10"/>
      <c r="J18145" s="9"/>
      <c r="K18145" s="53"/>
      <c r="L18145" s="54"/>
    </row>
    <row r="18146" spans="3:12">
      <c r="C18146" s="3"/>
      <c r="E18146" s="2"/>
      <c r="H18146" s="40"/>
      <c r="I18146" s="10"/>
      <c r="J18146" s="9"/>
      <c r="K18146" s="53"/>
      <c r="L18146" s="54"/>
    </row>
    <row r="18147" spans="3:12">
      <c r="C18147" s="3"/>
      <c r="E18147" s="2"/>
      <c r="H18147" s="40"/>
      <c r="I18147" s="10"/>
      <c r="J18147" s="9"/>
      <c r="K18147" s="53"/>
      <c r="L18147" s="54"/>
    </row>
    <row r="18148" spans="3:12">
      <c r="C18148" s="3"/>
      <c r="E18148" s="2"/>
      <c r="H18148" s="40"/>
      <c r="I18148" s="10"/>
      <c r="J18148" s="9"/>
      <c r="K18148" s="53"/>
      <c r="L18148" s="54"/>
    </row>
    <row r="18149" spans="3:12">
      <c r="C18149" s="3"/>
      <c r="E18149" s="2"/>
      <c r="H18149" s="40"/>
      <c r="I18149" s="10"/>
      <c r="J18149" s="9"/>
      <c r="K18149" s="53"/>
      <c r="L18149" s="54"/>
    </row>
    <row r="18150" spans="3:12">
      <c r="C18150" s="3"/>
      <c r="E18150" s="2"/>
      <c r="H18150" s="40"/>
      <c r="I18150" s="10"/>
      <c r="J18150" s="9"/>
      <c r="K18150" s="53"/>
      <c r="L18150" s="54"/>
    </row>
    <row r="18151" spans="3:12">
      <c r="C18151" s="3"/>
      <c r="E18151" s="2"/>
      <c r="H18151" s="40"/>
      <c r="I18151" s="10"/>
      <c r="J18151" s="9"/>
      <c r="K18151" s="53"/>
      <c r="L18151" s="54"/>
    </row>
    <row r="18152" spans="3:12">
      <c r="C18152" s="3"/>
      <c r="E18152" s="2"/>
      <c r="H18152" s="40"/>
      <c r="I18152" s="10"/>
      <c r="J18152" s="9"/>
      <c r="K18152" s="53"/>
      <c r="L18152" s="54"/>
    </row>
    <row r="18153" spans="3:12">
      <c r="C18153" s="3"/>
      <c r="E18153" s="2"/>
      <c r="H18153" s="40"/>
      <c r="I18153" s="10"/>
      <c r="J18153" s="9"/>
      <c r="K18153" s="53"/>
      <c r="L18153" s="54"/>
    </row>
    <row r="18154" spans="3:12">
      <c r="C18154" s="3"/>
      <c r="E18154" s="2"/>
      <c r="H18154" s="40"/>
      <c r="I18154" s="10"/>
      <c r="J18154" s="9"/>
      <c r="K18154" s="53"/>
      <c r="L18154" s="54"/>
    </row>
    <row r="18155" spans="3:12">
      <c r="C18155" s="3"/>
      <c r="E18155" s="2"/>
      <c r="H18155" s="40"/>
      <c r="I18155" s="10"/>
      <c r="J18155" s="9"/>
      <c r="K18155" s="53"/>
      <c r="L18155" s="54"/>
    </row>
    <row r="18156" spans="3:12">
      <c r="C18156" s="3"/>
      <c r="E18156" s="2"/>
      <c r="H18156" s="40"/>
      <c r="I18156" s="10"/>
      <c r="J18156" s="9"/>
      <c r="K18156" s="53"/>
      <c r="L18156" s="54"/>
    </row>
    <row r="18157" spans="3:12">
      <c r="C18157" s="3"/>
      <c r="E18157" s="2"/>
      <c r="H18157" s="40"/>
      <c r="I18157" s="10"/>
      <c r="J18157" s="9"/>
      <c r="K18157" s="53"/>
      <c r="L18157" s="54"/>
    </row>
    <row r="18158" spans="3:12">
      <c r="C18158" s="3"/>
      <c r="E18158" s="2"/>
      <c r="H18158" s="40"/>
      <c r="I18158" s="10"/>
      <c r="J18158" s="9"/>
      <c r="K18158" s="53"/>
      <c r="L18158" s="54"/>
    </row>
    <row r="18159" spans="3:12">
      <c r="C18159" s="3"/>
      <c r="E18159" s="2"/>
      <c r="H18159" s="40"/>
      <c r="I18159" s="10"/>
      <c r="J18159" s="9"/>
      <c r="K18159" s="53"/>
      <c r="L18159" s="54"/>
    </row>
    <row r="18160" spans="3:12">
      <c r="C18160" s="3"/>
      <c r="E18160" s="2"/>
      <c r="H18160" s="40"/>
      <c r="I18160" s="10"/>
      <c r="J18160" s="9"/>
      <c r="K18160" s="53"/>
      <c r="L18160" s="54"/>
    </row>
    <row r="18161" spans="3:12">
      <c r="C18161" s="3"/>
      <c r="E18161" s="2"/>
      <c r="H18161" s="40"/>
      <c r="I18161" s="10"/>
      <c r="J18161" s="9"/>
      <c r="K18161" s="53"/>
      <c r="L18161" s="54"/>
    </row>
    <row r="18162" spans="3:12">
      <c r="C18162" s="3"/>
      <c r="E18162" s="2"/>
      <c r="H18162" s="40"/>
      <c r="I18162" s="10"/>
      <c r="J18162" s="9"/>
      <c r="K18162" s="53"/>
      <c r="L18162" s="54"/>
    </row>
    <row r="18163" spans="3:12">
      <c r="C18163" s="3"/>
      <c r="E18163" s="2"/>
      <c r="H18163" s="40"/>
      <c r="I18163" s="10"/>
      <c r="J18163" s="9"/>
      <c r="K18163" s="53"/>
      <c r="L18163" s="54"/>
    </row>
    <row r="18164" spans="3:12">
      <c r="C18164" s="3"/>
      <c r="E18164" s="2"/>
      <c r="H18164" s="40"/>
      <c r="I18164" s="10"/>
      <c r="J18164" s="9"/>
      <c r="K18164" s="53"/>
      <c r="L18164" s="54"/>
    </row>
    <row r="18165" spans="3:12">
      <c r="C18165" s="3"/>
      <c r="E18165" s="2"/>
      <c r="H18165" s="40"/>
      <c r="I18165" s="10"/>
      <c r="J18165" s="9"/>
      <c r="K18165" s="53"/>
      <c r="L18165" s="54"/>
    </row>
    <row r="18166" spans="3:12">
      <c r="C18166" s="3"/>
      <c r="E18166" s="2"/>
      <c r="H18166" s="40"/>
      <c r="I18166" s="10"/>
      <c r="J18166" s="9"/>
      <c r="K18166" s="53"/>
      <c r="L18166" s="54"/>
    </row>
    <row r="18167" spans="3:12">
      <c r="C18167" s="3"/>
      <c r="E18167" s="2"/>
      <c r="H18167" s="40"/>
      <c r="I18167" s="10"/>
      <c r="J18167" s="9"/>
      <c r="K18167" s="53"/>
      <c r="L18167" s="54"/>
    </row>
    <row r="18168" spans="3:12">
      <c r="C18168" s="3"/>
      <c r="E18168" s="2"/>
      <c r="H18168" s="40"/>
      <c r="I18168" s="10"/>
      <c r="J18168" s="9"/>
      <c r="K18168" s="53"/>
      <c r="L18168" s="54"/>
    </row>
    <row r="18169" spans="3:12">
      <c r="C18169" s="3"/>
      <c r="E18169" s="2"/>
      <c r="H18169" s="40"/>
      <c r="I18169" s="10"/>
      <c r="J18169" s="9"/>
      <c r="K18169" s="53"/>
      <c r="L18169" s="54"/>
    </row>
    <row r="18170" spans="3:12">
      <c r="C18170" s="3"/>
      <c r="E18170" s="2"/>
      <c r="H18170" s="40"/>
      <c r="I18170" s="10"/>
      <c r="J18170" s="9"/>
      <c r="K18170" s="53"/>
      <c r="L18170" s="54"/>
    </row>
    <row r="18171" spans="3:12">
      <c r="C18171" s="3"/>
      <c r="E18171" s="2"/>
      <c r="H18171" s="40"/>
      <c r="I18171" s="10"/>
      <c r="J18171" s="9"/>
      <c r="K18171" s="53"/>
      <c r="L18171" s="54"/>
    </row>
    <row r="18172" spans="3:12">
      <c r="C18172" s="3"/>
      <c r="E18172" s="2"/>
      <c r="H18172" s="40"/>
      <c r="I18172" s="10"/>
      <c r="J18172" s="9"/>
      <c r="K18172" s="53"/>
      <c r="L18172" s="54"/>
    </row>
    <row r="18173" spans="3:12">
      <c r="C18173" s="3"/>
      <c r="E18173" s="2"/>
      <c r="H18173" s="40"/>
      <c r="I18173" s="10"/>
      <c r="J18173" s="9"/>
      <c r="K18173" s="53"/>
      <c r="L18173" s="54"/>
    </row>
    <row r="18174" spans="3:12">
      <c r="C18174" s="3"/>
      <c r="E18174" s="2"/>
      <c r="H18174" s="40"/>
      <c r="I18174" s="10"/>
      <c r="J18174" s="9"/>
      <c r="K18174" s="53"/>
      <c r="L18174" s="54"/>
    </row>
    <row r="18175" spans="3:12">
      <c r="C18175" s="3"/>
      <c r="E18175" s="2"/>
      <c r="H18175" s="40"/>
      <c r="I18175" s="10"/>
      <c r="J18175" s="9"/>
      <c r="K18175" s="53"/>
      <c r="L18175" s="54"/>
    </row>
    <row r="18176" spans="3:12">
      <c r="C18176" s="3"/>
      <c r="E18176" s="2"/>
      <c r="H18176" s="40"/>
      <c r="I18176" s="10"/>
      <c r="J18176" s="9"/>
      <c r="K18176" s="53"/>
      <c r="L18176" s="54"/>
    </row>
    <row r="18177" spans="3:12">
      <c r="C18177" s="3"/>
      <c r="E18177" s="2"/>
      <c r="H18177" s="40"/>
      <c r="I18177" s="10"/>
      <c r="J18177" s="9"/>
      <c r="K18177" s="53"/>
      <c r="L18177" s="54"/>
    </row>
    <row r="18178" spans="3:12">
      <c r="C18178" s="3"/>
      <c r="E18178" s="2"/>
      <c r="H18178" s="40"/>
      <c r="I18178" s="10"/>
      <c r="J18178" s="9"/>
      <c r="K18178" s="53"/>
      <c r="L18178" s="54"/>
    </row>
    <row r="18179" spans="3:12">
      <c r="C18179" s="3"/>
      <c r="E18179" s="2"/>
      <c r="H18179" s="40"/>
      <c r="I18179" s="10"/>
      <c r="J18179" s="9"/>
      <c r="K18179" s="53"/>
      <c r="L18179" s="54"/>
    </row>
    <row r="18180" spans="3:12">
      <c r="C18180" s="3"/>
      <c r="E18180" s="2"/>
      <c r="H18180" s="40"/>
      <c r="I18180" s="10"/>
      <c r="J18180" s="9"/>
      <c r="K18180" s="53"/>
      <c r="L18180" s="54"/>
    </row>
    <row r="18181" spans="3:12">
      <c r="C18181" s="3"/>
      <c r="E18181" s="2"/>
      <c r="H18181" s="40"/>
      <c r="I18181" s="10"/>
      <c r="J18181" s="9"/>
      <c r="K18181" s="53"/>
      <c r="L18181" s="54"/>
    </row>
    <row r="18182" spans="3:12">
      <c r="C18182" s="3"/>
      <c r="E18182" s="2"/>
      <c r="H18182" s="40"/>
      <c r="I18182" s="10"/>
      <c r="J18182" s="9"/>
      <c r="K18182" s="53"/>
      <c r="L18182" s="54"/>
    </row>
    <row r="18183" spans="3:12">
      <c r="C18183" s="3"/>
      <c r="E18183" s="2"/>
      <c r="H18183" s="40"/>
      <c r="I18183" s="10"/>
      <c r="J18183" s="9"/>
      <c r="K18183" s="53"/>
      <c r="L18183" s="54"/>
    </row>
    <row r="18184" spans="3:12">
      <c r="C18184" s="3"/>
      <c r="E18184" s="2"/>
      <c r="H18184" s="40"/>
      <c r="I18184" s="10"/>
      <c r="J18184" s="9"/>
      <c r="K18184" s="53"/>
      <c r="L18184" s="54"/>
    </row>
    <row r="18185" spans="3:12">
      <c r="C18185" s="3"/>
      <c r="E18185" s="2"/>
      <c r="H18185" s="40"/>
      <c r="I18185" s="10"/>
      <c r="J18185" s="9"/>
      <c r="K18185" s="53"/>
      <c r="L18185" s="54"/>
    </row>
    <row r="18186" spans="3:12">
      <c r="C18186" s="3"/>
      <c r="E18186" s="2"/>
      <c r="H18186" s="40"/>
      <c r="I18186" s="10"/>
      <c r="J18186" s="9"/>
      <c r="K18186" s="53"/>
      <c r="L18186" s="54"/>
    </row>
    <row r="18187" spans="3:12">
      <c r="C18187" s="3"/>
      <c r="E18187" s="2"/>
      <c r="H18187" s="40"/>
      <c r="I18187" s="10"/>
      <c r="J18187" s="9"/>
      <c r="K18187" s="53"/>
      <c r="L18187" s="54"/>
    </row>
    <row r="18188" spans="3:12">
      <c r="C18188" s="3"/>
      <c r="E18188" s="2"/>
      <c r="H18188" s="40"/>
      <c r="I18188" s="10"/>
      <c r="J18188" s="9"/>
      <c r="K18188" s="53"/>
      <c r="L18188" s="54"/>
    </row>
    <row r="18189" spans="3:12">
      <c r="C18189" s="3"/>
      <c r="E18189" s="2"/>
      <c r="H18189" s="40"/>
      <c r="I18189" s="10"/>
      <c r="J18189" s="9"/>
      <c r="K18189" s="53"/>
      <c r="L18189" s="54"/>
    </row>
    <row r="18190" spans="3:12">
      <c r="C18190" s="3"/>
      <c r="E18190" s="2"/>
      <c r="H18190" s="40"/>
      <c r="I18190" s="10"/>
      <c r="J18190" s="9"/>
      <c r="K18190" s="53"/>
      <c r="L18190" s="54"/>
    </row>
    <row r="18191" spans="3:12">
      <c r="C18191" s="3"/>
      <c r="E18191" s="2"/>
      <c r="H18191" s="40"/>
      <c r="I18191" s="10"/>
      <c r="J18191" s="9"/>
      <c r="K18191" s="53"/>
      <c r="L18191" s="54"/>
    </row>
    <row r="18192" spans="3:12">
      <c r="C18192" s="3"/>
      <c r="E18192" s="2"/>
      <c r="H18192" s="40"/>
      <c r="I18192" s="10"/>
      <c r="J18192" s="9"/>
      <c r="K18192" s="53"/>
      <c r="L18192" s="54"/>
    </row>
    <row r="18193" spans="3:12">
      <c r="C18193" s="3"/>
      <c r="E18193" s="2"/>
      <c r="H18193" s="40"/>
      <c r="I18193" s="10"/>
      <c r="J18193" s="9"/>
      <c r="K18193" s="53"/>
      <c r="L18193" s="54"/>
    </row>
    <row r="18194" spans="3:12">
      <c r="C18194" s="3"/>
      <c r="E18194" s="2"/>
      <c r="H18194" s="40"/>
      <c r="I18194" s="10"/>
      <c r="J18194" s="9"/>
      <c r="K18194" s="53"/>
      <c r="L18194" s="54"/>
    </row>
    <row r="18195" spans="3:12">
      <c r="C18195" s="3"/>
      <c r="E18195" s="2"/>
      <c r="H18195" s="40"/>
      <c r="I18195" s="10"/>
      <c r="J18195" s="9"/>
      <c r="K18195" s="53"/>
      <c r="L18195" s="54"/>
    </row>
    <row r="18196" spans="3:12">
      <c r="C18196" s="3"/>
      <c r="E18196" s="2"/>
      <c r="H18196" s="40"/>
      <c r="I18196" s="10"/>
      <c r="J18196" s="9"/>
      <c r="K18196" s="53"/>
      <c r="L18196" s="54"/>
    </row>
    <row r="18197" spans="3:12">
      <c r="C18197" s="3"/>
      <c r="E18197" s="2"/>
      <c r="H18197" s="40"/>
      <c r="I18197" s="10"/>
      <c r="J18197" s="9"/>
      <c r="K18197" s="53"/>
      <c r="L18197" s="54"/>
    </row>
    <row r="18198" spans="3:12">
      <c r="C18198" s="3"/>
      <c r="E18198" s="2"/>
      <c r="H18198" s="40"/>
      <c r="I18198" s="10"/>
      <c r="J18198" s="9"/>
      <c r="K18198" s="53"/>
      <c r="L18198" s="54"/>
    </row>
    <row r="18199" spans="3:12">
      <c r="C18199" s="3"/>
      <c r="E18199" s="2"/>
      <c r="H18199" s="40"/>
      <c r="I18199" s="10"/>
      <c r="J18199" s="9"/>
      <c r="K18199" s="53"/>
      <c r="L18199" s="54"/>
    </row>
    <row r="18200" spans="3:12">
      <c r="C18200" s="3"/>
      <c r="E18200" s="2"/>
      <c r="H18200" s="40"/>
      <c r="I18200" s="10"/>
      <c r="J18200" s="9"/>
      <c r="K18200" s="53"/>
      <c r="L18200" s="54"/>
    </row>
    <row r="18201" spans="3:12">
      <c r="C18201" s="3"/>
      <c r="E18201" s="2"/>
      <c r="H18201" s="40"/>
      <c r="I18201" s="10"/>
      <c r="J18201" s="9"/>
      <c r="K18201" s="53"/>
      <c r="L18201" s="54"/>
    </row>
    <row r="18202" spans="3:12">
      <c r="C18202" s="3"/>
      <c r="E18202" s="2"/>
      <c r="H18202" s="40"/>
      <c r="I18202" s="10"/>
      <c r="J18202" s="9"/>
      <c r="K18202" s="53"/>
      <c r="L18202" s="54"/>
    </row>
    <row r="18203" spans="3:12">
      <c r="C18203" s="3"/>
      <c r="E18203" s="2"/>
      <c r="H18203" s="40"/>
      <c r="I18203" s="10"/>
      <c r="J18203" s="9"/>
      <c r="K18203" s="53"/>
      <c r="L18203" s="54"/>
    </row>
    <row r="18204" spans="3:12">
      <c r="C18204" s="3"/>
      <c r="E18204" s="2"/>
      <c r="H18204" s="40"/>
      <c r="I18204" s="10"/>
      <c r="J18204" s="9"/>
      <c r="K18204" s="53"/>
      <c r="L18204" s="54"/>
    </row>
    <row r="18205" spans="3:12">
      <c r="C18205" s="3"/>
      <c r="E18205" s="2"/>
      <c r="H18205" s="40"/>
      <c r="I18205" s="10"/>
      <c r="J18205" s="9"/>
      <c r="K18205" s="53"/>
      <c r="L18205" s="54"/>
    </row>
    <row r="18206" spans="3:12">
      <c r="C18206" s="3"/>
      <c r="E18206" s="2"/>
      <c r="H18206" s="40"/>
      <c r="I18206" s="10"/>
      <c r="J18206" s="9"/>
      <c r="K18206" s="53"/>
      <c r="L18206" s="54"/>
    </row>
    <row r="18207" spans="3:12">
      <c r="C18207" s="3"/>
      <c r="E18207" s="2"/>
      <c r="H18207" s="40"/>
      <c r="I18207" s="10"/>
      <c r="J18207" s="9"/>
      <c r="K18207" s="53"/>
      <c r="L18207" s="54"/>
    </row>
    <row r="18208" spans="3:12">
      <c r="C18208" s="3"/>
      <c r="E18208" s="2"/>
      <c r="H18208" s="40"/>
      <c r="I18208" s="10"/>
      <c r="J18208" s="9"/>
      <c r="K18208" s="53"/>
      <c r="L18208" s="54"/>
    </row>
    <row r="18209" spans="3:12">
      <c r="C18209" s="3"/>
      <c r="E18209" s="2"/>
      <c r="H18209" s="40"/>
      <c r="I18209" s="10"/>
      <c r="J18209" s="9"/>
      <c r="K18209" s="53"/>
      <c r="L18209" s="54"/>
    </row>
    <row r="18210" spans="3:12">
      <c r="C18210" s="3"/>
      <c r="E18210" s="2"/>
      <c r="H18210" s="40"/>
      <c r="I18210" s="10"/>
      <c r="J18210" s="9"/>
      <c r="K18210" s="53"/>
      <c r="L18210" s="54"/>
    </row>
    <row r="18211" spans="3:12">
      <c r="C18211" s="3"/>
      <c r="E18211" s="2"/>
      <c r="H18211" s="40"/>
      <c r="I18211" s="10"/>
      <c r="J18211" s="9"/>
      <c r="K18211" s="53"/>
      <c r="L18211" s="54"/>
    </row>
    <row r="18212" spans="3:12">
      <c r="C18212" s="3"/>
      <c r="E18212" s="2"/>
      <c r="H18212" s="40"/>
      <c r="I18212" s="10"/>
      <c r="J18212" s="9"/>
      <c r="K18212" s="53"/>
      <c r="L18212" s="54"/>
    </row>
    <row r="18213" spans="3:12">
      <c r="C18213" s="3"/>
      <c r="E18213" s="2"/>
      <c r="H18213" s="40"/>
      <c r="I18213" s="10"/>
      <c r="J18213" s="9"/>
      <c r="K18213" s="53"/>
      <c r="L18213" s="54"/>
    </row>
    <row r="18214" spans="3:12">
      <c r="C18214" s="3"/>
      <c r="E18214" s="2"/>
      <c r="H18214" s="40"/>
      <c r="I18214" s="10"/>
      <c r="J18214" s="9"/>
      <c r="K18214" s="53"/>
      <c r="L18214" s="54"/>
    </row>
    <row r="18215" spans="3:12">
      <c r="C18215" s="3"/>
      <c r="E18215" s="2"/>
      <c r="H18215" s="40"/>
      <c r="I18215" s="10"/>
      <c r="J18215" s="9"/>
      <c r="K18215" s="53"/>
      <c r="L18215" s="54"/>
    </row>
    <row r="18216" spans="3:12">
      <c r="C18216" s="3"/>
      <c r="E18216" s="2"/>
      <c r="H18216" s="40"/>
      <c r="I18216" s="10"/>
      <c r="J18216" s="9"/>
      <c r="K18216" s="53"/>
      <c r="L18216" s="54"/>
    </row>
    <row r="18217" spans="3:12">
      <c r="C18217" s="3"/>
      <c r="E18217" s="2"/>
      <c r="H18217" s="40"/>
      <c r="I18217" s="10"/>
      <c r="J18217" s="9"/>
      <c r="K18217" s="53"/>
      <c r="L18217" s="54"/>
    </row>
    <row r="18218" spans="3:12">
      <c r="C18218" s="3"/>
      <c r="E18218" s="2"/>
      <c r="H18218" s="40"/>
      <c r="I18218" s="10"/>
      <c r="J18218" s="9"/>
      <c r="K18218" s="53"/>
      <c r="L18218" s="54"/>
    </row>
    <row r="18219" spans="3:12">
      <c r="C18219" s="3"/>
      <c r="E18219" s="2"/>
      <c r="H18219" s="40"/>
      <c r="I18219" s="10"/>
      <c r="J18219" s="9"/>
      <c r="K18219" s="53"/>
      <c r="L18219" s="54"/>
    </row>
    <row r="18220" spans="3:12">
      <c r="C18220" s="3"/>
      <c r="E18220" s="2"/>
      <c r="H18220" s="40"/>
      <c r="I18220" s="10"/>
      <c r="J18220" s="9"/>
      <c r="K18220" s="53"/>
      <c r="L18220" s="54"/>
    </row>
    <row r="18221" spans="3:12">
      <c r="C18221" s="3"/>
      <c r="E18221" s="2"/>
      <c r="H18221" s="40"/>
      <c r="I18221" s="10"/>
      <c r="J18221" s="9"/>
      <c r="K18221" s="53"/>
      <c r="L18221" s="54"/>
    </row>
    <row r="18222" spans="3:12">
      <c r="C18222" s="3"/>
      <c r="E18222" s="2"/>
      <c r="H18222" s="40"/>
      <c r="I18222" s="10"/>
      <c r="J18222" s="9"/>
      <c r="K18222" s="53"/>
      <c r="L18222" s="54"/>
    </row>
    <row r="18223" spans="3:12">
      <c r="C18223" s="3"/>
      <c r="E18223" s="2"/>
      <c r="H18223" s="40"/>
      <c r="I18223" s="10"/>
      <c r="J18223" s="9"/>
      <c r="K18223" s="53"/>
      <c r="L18223" s="54"/>
    </row>
    <row r="18224" spans="3:12">
      <c r="C18224" s="3"/>
      <c r="E18224" s="2"/>
      <c r="H18224" s="40"/>
      <c r="I18224" s="10"/>
      <c r="J18224" s="9"/>
      <c r="K18224" s="53"/>
      <c r="L18224" s="54"/>
    </row>
    <row r="18225" spans="3:12">
      <c r="C18225" s="3"/>
      <c r="E18225" s="2"/>
      <c r="H18225" s="40"/>
      <c r="I18225" s="10"/>
      <c r="J18225" s="9"/>
      <c r="K18225" s="53"/>
      <c r="L18225" s="54"/>
    </row>
    <row r="18226" spans="3:12">
      <c r="C18226" s="3"/>
      <c r="E18226" s="2"/>
      <c r="H18226" s="40"/>
      <c r="I18226" s="10"/>
      <c r="J18226" s="9"/>
      <c r="K18226" s="53"/>
      <c r="L18226" s="54"/>
    </row>
    <row r="18227" spans="3:12">
      <c r="C18227" s="3"/>
      <c r="E18227" s="2"/>
      <c r="H18227" s="40"/>
      <c r="I18227" s="10"/>
      <c r="J18227" s="9"/>
      <c r="K18227" s="53"/>
      <c r="L18227" s="54"/>
    </row>
    <row r="18228" spans="3:12">
      <c r="C18228" s="3"/>
      <c r="E18228" s="2"/>
      <c r="H18228" s="40"/>
      <c r="I18228" s="10"/>
      <c r="J18228" s="9"/>
      <c r="K18228" s="53"/>
      <c r="L18228" s="54"/>
    </row>
    <row r="18229" spans="3:12">
      <c r="C18229" s="3"/>
      <c r="E18229" s="2"/>
      <c r="H18229" s="40"/>
      <c r="I18229" s="10"/>
      <c r="J18229" s="9"/>
      <c r="K18229" s="53"/>
      <c r="L18229" s="54"/>
    </row>
    <row r="18230" spans="3:12">
      <c r="C18230" s="3"/>
      <c r="E18230" s="2"/>
      <c r="H18230" s="40"/>
      <c r="I18230" s="10"/>
      <c r="J18230" s="9"/>
      <c r="K18230" s="53"/>
      <c r="L18230" s="54"/>
    </row>
    <row r="18231" spans="3:12">
      <c r="C18231" s="3"/>
      <c r="E18231" s="2"/>
      <c r="H18231" s="40"/>
      <c r="I18231" s="10"/>
      <c r="J18231" s="9"/>
      <c r="K18231" s="53"/>
      <c r="L18231" s="54"/>
    </row>
    <row r="18232" spans="3:12">
      <c r="C18232" s="3"/>
      <c r="E18232" s="2"/>
      <c r="H18232" s="40"/>
      <c r="I18232" s="10"/>
      <c r="J18232" s="9"/>
      <c r="K18232" s="53"/>
      <c r="L18232" s="54"/>
    </row>
    <row r="18233" spans="3:12">
      <c r="C18233" s="3"/>
      <c r="E18233" s="2"/>
      <c r="H18233" s="40"/>
      <c r="I18233" s="10"/>
      <c r="J18233" s="9"/>
      <c r="K18233" s="53"/>
      <c r="L18233" s="54"/>
    </row>
    <row r="18234" spans="3:12">
      <c r="C18234" s="3"/>
      <c r="E18234" s="2"/>
      <c r="H18234" s="40"/>
      <c r="I18234" s="10"/>
      <c r="J18234" s="9"/>
      <c r="K18234" s="53"/>
      <c r="L18234" s="54"/>
    </row>
    <row r="18235" spans="3:12">
      <c r="C18235" s="3"/>
      <c r="E18235" s="2"/>
      <c r="H18235" s="40"/>
      <c r="I18235" s="10"/>
      <c r="J18235" s="9"/>
      <c r="K18235" s="53"/>
      <c r="L18235" s="54"/>
    </row>
    <row r="18236" spans="3:12">
      <c r="C18236" s="3"/>
      <c r="E18236" s="2"/>
      <c r="H18236" s="40"/>
      <c r="I18236" s="10"/>
      <c r="J18236" s="9"/>
      <c r="K18236" s="53"/>
      <c r="L18236" s="54"/>
    </row>
    <row r="18237" spans="3:12">
      <c r="C18237" s="3"/>
      <c r="E18237" s="2"/>
      <c r="H18237" s="40"/>
      <c r="I18237" s="10"/>
      <c r="J18237" s="9"/>
      <c r="K18237" s="53"/>
      <c r="L18237" s="54"/>
    </row>
    <row r="18238" spans="3:12">
      <c r="C18238" s="3"/>
      <c r="E18238" s="2"/>
      <c r="H18238" s="40"/>
      <c r="I18238" s="10"/>
      <c r="J18238" s="9"/>
      <c r="K18238" s="53"/>
      <c r="L18238" s="54"/>
    </row>
    <row r="18239" spans="3:12">
      <c r="C18239" s="3"/>
      <c r="E18239" s="2"/>
      <c r="H18239" s="40"/>
      <c r="I18239" s="10"/>
      <c r="J18239" s="9"/>
      <c r="K18239" s="53"/>
      <c r="L18239" s="54"/>
    </row>
    <row r="18240" spans="3:12">
      <c r="C18240" s="3"/>
      <c r="E18240" s="2"/>
      <c r="H18240" s="40"/>
      <c r="I18240" s="10"/>
      <c r="J18240" s="9"/>
      <c r="K18240" s="53"/>
      <c r="L18240" s="54"/>
    </row>
    <row r="18241" spans="3:12">
      <c r="C18241" s="3"/>
      <c r="E18241" s="2"/>
      <c r="H18241" s="40"/>
      <c r="I18241" s="10"/>
      <c r="J18241" s="9"/>
      <c r="K18241" s="53"/>
      <c r="L18241" s="54"/>
    </row>
    <row r="18242" spans="3:12">
      <c r="C18242" s="3"/>
      <c r="E18242" s="2"/>
      <c r="H18242" s="40"/>
      <c r="I18242" s="10"/>
      <c r="J18242" s="9"/>
      <c r="K18242" s="53"/>
      <c r="L18242" s="54"/>
    </row>
    <row r="18243" spans="3:12">
      <c r="C18243" s="3"/>
      <c r="E18243" s="2"/>
      <c r="H18243" s="40"/>
      <c r="I18243" s="10"/>
      <c r="J18243" s="9"/>
      <c r="K18243" s="53"/>
      <c r="L18243" s="54"/>
    </row>
    <row r="18244" spans="3:12">
      <c r="C18244" s="3"/>
      <c r="E18244" s="2"/>
      <c r="H18244" s="40"/>
      <c r="I18244" s="10"/>
      <c r="J18244" s="9"/>
      <c r="K18244" s="53"/>
      <c r="L18244" s="54"/>
    </row>
    <row r="18245" spans="3:12">
      <c r="C18245" s="3"/>
      <c r="E18245" s="2"/>
      <c r="H18245" s="40"/>
      <c r="I18245" s="10"/>
      <c r="J18245" s="9"/>
      <c r="K18245" s="53"/>
      <c r="L18245" s="54"/>
    </row>
    <row r="18246" spans="3:12">
      <c r="C18246" s="3"/>
      <c r="E18246" s="2"/>
      <c r="H18246" s="40"/>
      <c r="I18246" s="10"/>
      <c r="J18246" s="9"/>
      <c r="K18246" s="53"/>
      <c r="L18246" s="54"/>
    </row>
    <row r="18247" spans="3:12">
      <c r="C18247" s="3"/>
      <c r="E18247" s="2"/>
      <c r="H18247" s="40"/>
      <c r="I18247" s="10"/>
      <c r="J18247" s="9"/>
      <c r="K18247" s="53"/>
      <c r="L18247" s="54"/>
    </row>
    <row r="18248" spans="3:12">
      <c r="C18248" s="3"/>
      <c r="E18248" s="2"/>
      <c r="H18248" s="40"/>
      <c r="I18248" s="10"/>
      <c r="J18248" s="9"/>
      <c r="K18248" s="53"/>
      <c r="L18248" s="54"/>
    </row>
    <row r="18249" spans="3:12">
      <c r="C18249" s="3"/>
      <c r="E18249" s="2"/>
      <c r="H18249" s="40"/>
      <c r="I18249" s="10"/>
      <c r="J18249" s="9"/>
      <c r="K18249" s="53"/>
      <c r="L18249" s="54"/>
    </row>
    <row r="18250" spans="3:12">
      <c r="C18250" s="3"/>
      <c r="E18250" s="2"/>
      <c r="H18250" s="40"/>
      <c r="I18250" s="10"/>
      <c r="J18250" s="9"/>
      <c r="K18250" s="53"/>
      <c r="L18250" s="54"/>
    </row>
    <row r="18251" spans="3:12">
      <c r="C18251" s="3"/>
      <c r="E18251" s="2"/>
      <c r="H18251" s="40"/>
      <c r="I18251" s="10"/>
      <c r="J18251" s="9"/>
      <c r="K18251" s="53"/>
      <c r="L18251" s="54"/>
    </row>
    <row r="18252" spans="3:12">
      <c r="C18252" s="3"/>
      <c r="E18252" s="2"/>
      <c r="H18252" s="40"/>
      <c r="I18252" s="10"/>
      <c r="J18252" s="9"/>
      <c r="K18252" s="53"/>
      <c r="L18252" s="54"/>
    </row>
    <row r="18253" spans="3:12">
      <c r="C18253" s="3"/>
      <c r="E18253" s="2"/>
      <c r="H18253" s="40"/>
      <c r="I18253" s="10"/>
      <c r="J18253" s="9"/>
      <c r="K18253" s="53"/>
      <c r="L18253" s="54"/>
    </row>
    <row r="18254" spans="3:12">
      <c r="C18254" s="3"/>
      <c r="E18254" s="2"/>
      <c r="H18254" s="40"/>
      <c r="I18254" s="10"/>
      <c r="J18254" s="9"/>
      <c r="K18254" s="53"/>
      <c r="L18254" s="54"/>
    </row>
    <row r="18255" spans="3:12">
      <c r="C18255" s="3"/>
      <c r="E18255" s="2"/>
      <c r="H18255" s="40"/>
      <c r="I18255" s="10"/>
      <c r="J18255" s="9"/>
      <c r="K18255" s="53"/>
      <c r="L18255" s="54"/>
    </row>
    <row r="18256" spans="3:12">
      <c r="C18256" s="3"/>
      <c r="E18256" s="2"/>
      <c r="H18256" s="40"/>
      <c r="I18256" s="10"/>
      <c r="J18256" s="9"/>
      <c r="K18256" s="53"/>
      <c r="L18256" s="54"/>
    </row>
    <row r="18257" spans="3:12">
      <c r="C18257" s="3"/>
      <c r="E18257" s="2"/>
      <c r="H18257" s="40"/>
      <c r="I18257" s="10"/>
      <c r="J18257" s="9"/>
      <c r="K18257" s="53"/>
      <c r="L18257" s="54"/>
    </row>
    <row r="18258" spans="3:12">
      <c r="C18258" s="3"/>
      <c r="E18258" s="2"/>
      <c r="H18258" s="40"/>
      <c r="I18258" s="10"/>
      <c r="J18258" s="9"/>
      <c r="K18258" s="53"/>
      <c r="L18258" s="54"/>
    </row>
    <row r="18259" spans="3:12">
      <c r="C18259" s="3"/>
      <c r="E18259" s="2"/>
      <c r="H18259" s="40"/>
      <c r="I18259" s="10"/>
      <c r="J18259" s="9"/>
      <c r="K18259" s="53"/>
      <c r="L18259" s="54"/>
    </row>
    <row r="18260" spans="3:12">
      <c r="C18260" s="3"/>
      <c r="E18260" s="2"/>
      <c r="H18260" s="40"/>
      <c r="I18260" s="10"/>
      <c r="J18260" s="9"/>
      <c r="K18260" s="53"/>
      <c r="L18260" s="54"/>
    </row>
    <row r="18261" spans="3:12">
      <c r="C18261" s="3"/>
      <c r="E18261" s="2"/>
      <c r="H18261" s="40"/>
      <c r="I18261" s="10"/>
      <c r="J18261" s="9"/>
      <c r="K18261" s="53"/>
      <c r="L18261" s="54"/>
    </row>
    <row r="18262" spans="3:12">
      <c r="C18262" s="3"/>
      <c r="E18262" s="2"/>
      <c r="H18262" s="40"/>
      <c r="I18262" s="10"/>
      <c r="J18262" s="9"/>
      <c r="K18262" s="53"/>
      <c r="L18262" s="54"/>
    </row>
    <row r="18263" spans="3:12">
      <c r="C18263" s="3"/>
      <c r="E18263" s="2"/>
      <c r="H18263" s="40"/>
      <c r="I18263" s="10"/>
      <c r="J18263" s="9"/>
      <c r="K18263" s="53"/>
      <c r="L18263" s="54"/>
    </row>
    <row r="18264" spans="3:12">
      <c r="C18264" s="3"/>
      <c r="E18264" s="2"/>
      <c r="H18264" s="40"/>
      <c r="I18264" s="10"/>
      <c r="J18264" s="9"/>
      <c r="K18264" s="53"/>
      <c r="L18264" s="54"/>
    </row>
    <row r="18265" spans="3:12">
      <c r="C18265" s="3"/>
      <c r="E18265" s="2"/>
      <c r="H18265" s="40"/>
      <c r="I18265" s="10"/>
      <c r="J18265" s="9"/>
      <c r="K18265" s="53"/>
      <c r="L18265" s="54"/>
    </row>
    <row r="18266" spans="3:12">
      <c r="C18266" s="3"/>
      <c r="E18266" s="2"/>
      <c r="H18266" s="40"/>
      <c r="I18266" s="10"/>
      <c r="J18266" s="9"/>
      <c r="K18266" s="53"/>
      <c r="L18266" s="54"/>
    </row>
    <row r="18267" spans="3:12">
      <c r="C18267" s="3"/>
      <c r="E18267" s="2"/>
      <c r="H18267" s="40"/>
      <c r="I18267" s="10"/>
      <c r="J18267" s="9"/>
      <c r="K18267" s="53"/>
      <c r="L18267" s="54"/>
    </row>
    <row r="18268" spans="3:12">
      <c r="C18268" s="3"/>
      <c r="E18268" s="2"/>
      <c r="H18268" s="40"/>
      <c r="I18268" s="10"/>
      <c r="J18268" s="9"/>
      <c r="K18268" s="53"/>
      <c r="L18268" s="54"/>
    </row>
    <row r="18269" spans="3:12">
      <c r="C18269" s="3"/>
      <c r="E18269" s="2"/>
      <c r="H18269" s="40"/>
      <c r="I18269" s="10"/>
      <c r="J18269" s="9"/>
      <c r="K18269" s="53"/>
      <c r="L18269" s="54"/>
    </row>
    <row r="18270" spans="3:12">
      <c r="C18270" s="3"/>
      <c r="E18270" s="2"/>
      <c r="H18270" s="40"/>
      <c r="I18270" s="10"/>
      <c r="J18270" s="9"/>
      <c r="K18270" s="53"/>
      <c r="L18270" s="54"/>
    </row>
    <row r="18271" spans="3:12">
      <c r="C18271" s="3"/>
      <c r="E18271" s="2"/>
      <c r="H18271" s="40"/>
      <c r="I18271" s="10"/>
      <c r="J18271" s="9"/>
      <c r="K18271" s="53"/>
      <c r="L18271" s="54"/>
    </row>
    <row r="18272" spans="3:12">
      <c r="C18272" s="3"/>
      <c r="E18272" s="2"/>
      <c r="H18272" s="40"/>
      <c r="I18272" s="10"/>
      <c r="J18272" s="9"/>
      <c r="K18272" s="53"/>
      <c r="L18272" s="54"/>
    </row>
    <row r="18273" spans="3:12">
      <c r="C18273" s="3"/>
      <c r="E18273" s="2"/>
      <c r="H18273" s="40"/>
      <c r="I18273" s="10"/>
      <c r="J18273" s="9"/>
      <c r="K18273" s="53"/>
      <c r="L18273" s="54"/>
    </row>
    <row r="18274" spans="3:12">
      <c r="C18274" s="3"/>
      <c r="E18274" s="2"/>
      <c r="H18274" s="40"/>
      <c r="I18274" s="10"/>
      <c r="J18274" s="9"/>
      <c r="K18274" s="53"/>
      <c r="L18274" s="54"/>
    </row>
    <row r="18275" spans="3:12">
      <c r="C18275" s="3"/>
      <c r="E18275" s="2"/>
      <c r="H18275" s="40"/>
      <c r="I18275" s="10"/>
      <c r="J18275" s="9"/>
      <c r="K18275" s="53"/>
      <c r="L18275" s="54"/>
    </row>
    <row r="18276" spans="3:12">
      <c r="C18276" s="3"/>
      <c r="E18276" s="2"/>
      <c r="H18276" s="40"/>
      <c r="I18276" s="10"/>
      <c r="J18276" s="9"/>
      <c r="K18276" s="53"/>
      <c r="L18276" s="54"/>
    </row>
    <row r="18277" spans="3:12">
      <c r="C18277" s="3"/>
      <c r="E18277" s="2"/>
      <c r="H18277" s="40"/>
      <c r="I18277" s="10"/>
      <c r="J18277" s="9"/>
      <c r="K18277" s="53"/>
      <c r="L18277" s="54"/>
    </row>
    <row r="18278" spans="3:12">
      <c r="C18278" s="3"/>
      <c r="E18278" s="2"/>
      <c r="H18278" s="40"/>
      <c r="I18278" s="10"/>
      <c r="J18278" s="9"/>
      <c r="K18278" s="53"/>
      <c r="L18278" s="54"/>
    </row>
    <row r="18279" spans="3:12">
      <c r="C18279" s="3"/>
      <c r="E18279" s="2"/>
      <c r="H18279" s="40"/>
      <c r="I18279" s="10"/>
      <c r="J18279" s="9"/>
      <c r="K18279" s="53"/>
      <c r="L18279" s="54"/>
    </row>
    <row r="18280" spans="3:12">
      <c r="C18280" s="3"/>
      <c r="E18280" s="2"/>
      <c r="H18280" s="40"/>
      <c r="I18280" s="10"/>
      <c r="J18280" s="9"/>
      <c r="K18280" s="53"/>
      <c r="L18280" s="54"/>
    </row>
    <row r="18281" spans="3:12">
      <c r="C18281" s="3"/>
      <c r="E18281" s="2"/>
      <c r="H18281" s="40"/>
      <c r="I18281" s="10"/>
      <c r="J18281" s="9"/>
      <c r="K18281" s="53"/>
      <c r="L18281" s="54"/>
    </row>
    <row r="18282" spans="3:12">
      <c r="C18282" s="3"/>
      <c r="E18282" s="2"/>
      <c r="H18282" s="40"/>
      <c r="I18282" s="10"/>
      <c r="J18282" s="9"/>
      <c r="K18282" s="53"/>
      <c r="L18282" s="54"/>
    </row>
    <row r="18283" spans="3:12">
      <c r="C18283" s="3"/>
      <c r="E18283" s="2"/>
      <c r="H18283" s="40"/>
      <c r="I18283" s="10"/>
      <c r="J18283" s="9"/>
      <c r="K18283" s="53"/>
      <c r="L18283" s="54"/>
    </row>
    <row r="18284" spans="3:12">
      <c r="C18284" s="3"/>
      <c r="E18284" s="2"/>
      <c r="H18284" s="40"/>
      <c r="I18284" s="10"/>
      <c r="J18284" s="9"/>
      <c r="K18284" s="53"/>
      <c r="L18284" s="54"/>
    </row>
    <row r="18285" spans="3:12">
      <c r="C18285" s="3"/>
      <c r="E18285" s="2"/>
      <c r="H18285" s="40"/>
      <c r="I18285" s="10"/>
      <c r="J18285" s="9"/>
      <c r="K18285" s="53"/>
      <c r="L18285" s="54"/>
    </row>
    <row r="18286" spans="3:12">
      <c r="C18286" s="3"/>
      <c r="E18286" s="2"/>
      <c r="H18286" s="40"/>
      <c r="I18286" s="10"/>
      <c r="J18286" s="9"/>
      <c r="K18286" s="53"/>
      <c r="L18286" s="54"/>
    </row>
    <row r="18287" spans="3:12">
      <c r="C18287" s="3"/>
      <c r="E18287" s="2"/>
      <c r="H18287" s="40"/>
      <c r="I18287" s="10"/>
      <c r="J18287" s="9"/>
      <c r="K18287" s="53"/>
      <c r="L18287" s="54"/>
    </row>
    <row r="18288" spans="3:12">
      <c r="C18288" s="3"/>
      <c r="E18288" s="2"/>
      <c r="H18288" s="40"/>
      <c r="I18288" s="10"/>
      <c r="J18288" s="9"/>
      <c r="K18288" s="53"/>
      <c r="L18288" s="54"/>
    </row>
    <row r="18289" spans="3:12">
      <c r="C18289" s="3"/>
      <c r="E18289" s="2"/>
      <c r="H18289" s="40"/>
      <c r="I18289" s="10"/>
      <c r="J18289" s="9"/>
      <c r="K18289" s="53"/>
      <c r="L18289" s="54"/>
    </row>
    <row r="18290" spans="3:12">
      <c r="C18290" s="3"/>
      <c r="E18290" s="2"/>
      <c r="H18290" s="40"/>
      <c r="I18290" s="10"/>
      <c r="J18290" s="9"/>
      <c r="K18290" s="53"/>
      <c r="L18290" s="54"/>
    </row>
    <row r="18291" spans="3:12">
      <c r="C18291" s="3"/>
      <c r="E18291" s="2"/>
      <c r="H18291" s="40"/>
      <c r="I18291" s="10"/>
      <c r="J18291" s="9"/>
      <c r="K18291" s="53"/>
      <c r="L18291" s="54"/>
    </row>
    <row r="18292" spans="3:12">
      <c r="C18292" s="3"/>
      <c r="E18292" s="2"/>
      <c r="H18292" s="40"/>
      <c r="I18292" s="10"/>
      <c r="J18292" s="9"/>
      <c r="K18292" s="53"/>
      <c r="L18292" s="54"/>
    </row>
    <row r="18293" spans="3:12">
      <c r="C18293" s="3"/>
      <c r="E18293" s="2"/>
      <c r="H18293" s="40"/>
      <c r="I18293" s="10"/>
      <c r="J18293" s="9"/>
      <c r="K18293" s="53"/>
      <c r="L18293" s="54"/>
    </row>
    <row r="18294" spans="3:12">
      <c r="C18294" s="3"/>
      <c r="E18294" s="2"/>
      <c r="H18294" s="40"/>
      <c r="I18294" s="10"/>
      <c r="J18294" s="9"/>
      <c r="K18294" s="53"/>
      <c r="L18294" s="54"/>
    </row>
    <row r="18295" spans="3:12">
      <c r="C18295" s="3"/>
      <c r="E18295" s="2"/>
      <c r="H18295" s="40"/>
      <c r="I18295" s="10"/>
      <c r="J18295" s="9"/>
      <c r="K18295" s="53"/>
      <c r="L18295" s="54"/>
    </row>
    <row r="18296" spans="3:12">
      <c r="C18296" s="3"/>
      <c r="E18296" s="2"/>
      <c r="H18296" s="40"/>
      <c r="I18296" s="10"/>
      <c r="J18296" s="9"/>
      <c r="K18296" s="53"/>
      <c r="L18296" s="54"/>
    </row>
    <row r="18297" spans="3:12">
      <c r="C18297" s="3"/>
      <c r="E18297" s="2"/>
      <c r="H18297" s="40"/>
      <c r="I18297" s="10"/>
      <c r="J18297" s="9"/>
      <c r="K18297" s="53"/>
      <c r="L18297" s="54"/>
    </row>
    <row r="18298" spans="3:12">
      <c r="C18298" s="3"/>
      <c r="E18298" s="2"/>
      <c r="H18298" s="40"/>
      <c r="I18298" s="10"/>
      <c r="J18298" s="9"/>
      <c r="K18298" s="53"/>
      <c r="L18298" s="54"/>
    </row>
    <row r="18299" spans="3:12">
      <c r="C18299" s="3"/>
      <c r="E18299" s="2"/>
      <c r="H18299" s="40"/>
      <c r="I18299" s="10"/>
      <c r="J18299" s="9"/>
      <c r="K18299" s="53"/>
      <c r="L18299" s="54"/>
    </row>
    <row r="18300" spans="3:12">
      <c r="C18300" s="3"/>
      <c r="E18300" s="2"/>
      <c r="H18300" s="40"/>
      <c r="I18300" s="10"/>
      <c r="J18300" s="9"/>
      <c r="K18300" s="53"/>
      <c r="L18300" s="54"/>
    </row>
    <row r="18301" spans="3:12">
      <c r="C18301" s="3"/>
      <c r="E18301" s="2"/>
      <c r="H18301" s="40"/>
      <c r="I18301" s="10"/>
      <c r="J18301" s="9"/>
      <c r="K18301" s="53"/>
      <c r="L18301" s="54"/>
    </row>
    <row r="18302" spans="3:12">
      <c r="C18302" s="3"/>
      <c r="E18302" s="2"/>
      <c r="H18302" s="40"/>
      <c r="I18302" s="10"/>
      <c r="J18302" s="9"/>
      <c r="K18302" s="53"/>
      <c r="L18302" s="54"/>
    </row>
    <row r="18303" spans="3:12">
      <c r="C18303" s="3"/>
      <c r="E18303" s="2"/>
      <c r="H18303" s="40"/>
      <c r="I18303" s="10"/>
      <c r="J18303" s="9"/>
      <c r="K18303" s="53"/>
      <c r="L18303" s="54"/>
    </row>
    <row r="18304" spans="3:12">
      <c r="C18304" s="3"/>
      <c r="E18304" s="2"/>
      <c r="H18304" s="40"/>
      <c r="I18304" s="10"/>
      <c r="J18304" s="9"/>
      <c r="K18304" s="53"/>
      <c r="L18304" s="54"/>
    </row>
    <row r="18305" spans="3:12">
      <c r="C18305" s="3"/>
      <c r="E18305" s="2"/>
      <c r="H18305" s="40"/>
      <c r="I18305" s="10"/>
      <c r="J18305" s="9"/>
      <c r="K18305" s="53"/>
      <c r="L18305" s="54"/>
    </row>
    <row r="18306" spans="3:12">
      <c r="C18306" s="3"/>
      <c r="E18306" s="2"/>
      <c r="H18306" s="40"/>
      <c r="I18306" s="10"/>
      <c r="J18306" s="9"/>
      <c r="K18306" s="53"/>
      <c r="L18306" s="54"/>
    </row>
    <row r="18307" spans="3:12">
      <c r="C18307" s="3"/>
      <c r="E18307" s="2"/>
      <c r="H18307" s="40"/>
      <c r="I18307" s="10"/>
      <c r="J18307" s="9"/>
      <c r="K18307" s="53"/>
      <c r="L18307" s="54"/>
    </row>
    <row r="18308" spans="3:12">
      <c r="C18308" s="3"/>
      <c r="E18308" s="2"/>
      <c r="H18308" s="40"/>
      <c r="I18308" s="10"/>
      <c r="J18308" s="9"/>
      <c r="K18308" s="53"/>
      <c r="L18308" s="54"/>
    </row>
    <row r="18309" spans="3:12">
      <c r="C18309" s="3"/>
      <c r="E18309" s="2"/>
      <c r="H18309" s="40"/>
      <c r="I18309" s="10"/>
      <c r="J18309" s="9"/>
      <c r="K18309" s="53"/>
      <c r="L18309" s="54"/>
    </row>
    <row r="18310" spans="3:12">
      <c r="C18310" s="3"/>
      <c r="E18310" s="2"/>
      <c r="H18310" s="40"/>
      <c r="I18310" s="10"/>
      <c r="J18310" s="9"/>
      <c r="K18310" s="53"/>
      <c r="L18310" s="54"/>
    </row>
    <row r="18311" spans="3:12">
      <c r="C18311" s="3"/>
      <c r="E18311" s="2"/>
      <c r="H18311" s="40"/>
      <c r="I18311" s="10"/>
      <c r="J18311" s="9"/>
      <c r="K18311" s="53"/>
      <c r="L18311" s="54"/>
    </row>
    <row r="18312" spans="3:12">
      <c r="C18312" s="3"/>
      <c r="E18312" s="2"/>
      <c r="H18312" s="40"/>
      <c r="I18312" s="10"/>
      <c r="J18312" s="9"/>
      <c r="K18312" s="53"/>
      <c r="L18312" s="54"/>
    </row>
    <row r="18313" spans="3:12">
      <c r="C18313" s="3"/>
      <c r="E18313" s="2"/>
      <c r="H18313" s="40"/>
      <c r="I18313" s="10"/>
      <c r="J18313" s="9"/>
      <c r="K18313" s="53"/>
      <c r="L18313" s="54"/>
    </row>
    <row r="18314" spans="3:12">
      <c r="C18314" s="3"/>
      <c r="E18314" s="2"/>
      <c r="H18314" s="40"/>
      <c r="I18314" s="10"/>
      <c r="J18314" s="9"/>
      <c r="K18314" s="53"/>
      <c r="L18314" s="54"/>
    </row>
    <row r="18315" spans="3:12">
      <c r="C18315" s="3"/>
      <c r="E18315" s="2"/>
      <c r="H18315" s="40"/>
      <c r="I18315" s="10"/>
      <c r="J18315" s="9"/>
      <c r="K18315" s="53"/>
      <c r="L18315" s="54"/>
    </row>
    <row r="18316" spans="3:12">
      <c r="C18316" s="3"/>
      <c r="E18316" s="2"/>
      <c r="H18316" s="40"/>
      <c r="I18316" s="10"/>
      <c r="J18316" s="9"/>
      <c r="K18316" s="53"/>
      <c r="L18316" s="54"/>
    </row>
    <row r="18317" spans="3:12">
      <c r="C18317" s="3"/>
      <c r="E18317" s="2"/>
      <c r="H18317" s="40"/>
      <c r="I18317" s="10"/>
      <c r="J18317" s="9"/>
      <c r="K18317" s="53"/>
      <c r="L18317" s="54"/>
    </row>
    <row r="18318" spans="3:12">
      <c r="C18318" s="3"/>
      <c r="E18318" s="2"/>
      <c r="H18318" s="40"/>
      <c r="I18318" s="10"/>
      <c r="J18318" s="9"/>
      <c r="K18318" s="53"/>
      <c r="L18318" s="54"/>
    </row>
    <row r="18319" spans="3:12">
      <c r="C18319" s="3"/>
      <c r="E18319" s="2"/>
      <c r="H18319" s="40"/>
      <c r="I18319" s="10"/>
      <c r="J18319" s="9"/>
      <c r="K18319" s="53"/>
      <c r="L18319" s="54"/>
    </row>
    <row r="18320" spans="3:12">
      <c r="C18320" s="3"/>
      <c r="E18320" s="2"/>
      <c r="H18320" s="40"/>
      <c r="I18320" s="10"/>
      <c r="J18320" s="9"/>
      <c r="K18320" s="53"/>
      <c r="L18320" s="54"/>
    </row>
    <row r="18321" spans="3:12">
      <c r="C18321" s="3"/>
      <c r="E18321" s="2"/>
      <c r="H18321" s="40"/>
      <c r="I18321" s="10"/>
      <c r="J18321" s="9"/>
      <c r="K18321" s="53"/>
      <c r="L18321" s="54"/>
    </row>
    <row r="18322" spans="3:12">
      <c r="C18322" s="3"/>
      <c r="E18322" s="2"/>
      <c r="H18322" s="40"/>
      <c r="I18322" s="10"/>
      <c r="J18322" s="9"/>
      <c r="K18322" s="53"/>
      <c r="L18322" s="54"/>
    </row>
    <row r="18323" spans="3:12">
      <c r="C18323" s="3"/>
      <c r="E18323" s="2"/>
      <c r="H18323" s="40"/>
      <c r="I18323" s="10"/>
      <c r="J18323" s="9"/>
      <c r="K18323" s="53"/>
      <c r="L18323" s="54"/>
    </row>
    <row r="18324" spans="3:12">
      <c r="C18324" s="3"/>
      <c r="E18324" s="2"/>
      <c r="H18324" s="40"/>
      <c r="I18324" s="10"/>
      <c r="J18324" s="9"/>
      <c r="K18324" s="53"/>
      <c r="L18324" s="54"/>
    </row>
    <row r="18325" spans="3:12">
      <c r="C18325" s="3"/>
      <c r="E18325" s="2"/>
      <c r="H18325" s="40"/>
      <c r="I18325" s="10"/>
      <c r="J18325" s="9"/>
      <c r="K18325" s="53"/>
      <c r="L18325" s="54"/>
    </row>
    <row r="18326" spans="3:12">
      <c r="C18326" s="3"/>
      <c r="E18326" s="2"/>
      <c r="H18326" s="40"/>
      <c r="I18326" s="10"/>
      <c r="J18326" s="9"/>
      <c r="K18326" s="53"/>
      <c r="L18326" s="54"/>
    </row>
    <row r="18327" spans="3:12">
      <c r="C18327" s="3"/>
      <c r="E18327" s="2"/>
      <c r="H18327" s="40"/>
      <c r="I18327" s="10"/>
      <c r="J18327" s="9"/>
      <c r="K18327" s="53"/>
      <c r="L18327" s="54"/>
    </row>
    <row r="18328" spans="3:12">
      <c r="C18328" s="3"/>
      <c r="E18328" s="2"/>
      <c r="H18328" s="40"/>
      <c r="I18328" s="10"/>
      <c r="J18328" s="9"/>
      <c r="K18328" s="53"/>
      <c r="L18328" s="54"/>
    </row>
    <row r="18329" spans="3:12">
      <c r="C18329" s="3"/>
      <c r="E18329" s="2"/>
      <c r="H18329" s="40"/>
      <c r="I18329" s="10"/>
      <c r="J18329" s="9"/>
      <c r="K18329" s="53"/>
      <c r="L18329" s="54"/>
    </row>
    <row r="18330" spans="3:12">
      <c r="C18330" s="3"/>
      <c r="E18330" s="2"/>
      <c r="H18330" s="40"/>
      <c r="I18330" s="10"/>
      <c r="J18330" s="9"/>
      <c r="K18330" s="53"/>
      <c r="L18330" s="54"/>
    </row>
    <row r="18331" spans="3:12">
      <c r="C18331" s="3"/>
      <c r="E18331" s="2"/>
      <c r="H18331" s="40"/>
      <c r="I18331" s="10"/>
      <c r="J18331" s="9"/>
      <c r="K18331" s="53"/>
      <c r="L18331" s="54"/>
    </row>
    <row r="18332" spans="3:12">
      <c r="C18332" s="3"/>
      <c r="E18332" s="2"/>
      <c r="H18332" s="40"/>
      <c r="I18332" s="10"/>
      <c r="J18332" s="9"/>
      <c r="K18332" s="53"/>
      <c r="L18332" s="54"/>
    </row>
    <row r="18333" spans="3:12">
      <c r="C18333" s="3"/>
      <c r="E18333" s="2"/>
      <c r="H18333" s="40"/>
      <c r="I18333" s="10"/>
      <c r="J18333" s="9"/>
      <c r="K18333" s="53"/>
      <c r="L18333" s="54"/>
    </row>
    <row r="18334" spans="3:12">
      <c r="C18334" s="3"/>
      <c r="E18334" s="2"/>
      <c r="H18334" s="40"/>
      <c r="I18334" s="10"/>
      <c r="J18334" s="9"/>
      <c r="K18334" s="53"/>
      <c r="L18334" s="54"/>
    </row>
    <row r="18335" spans="3:12">
      <c r="C18335" s="3"/>
      <c r="E18335" s="2"/>
      <c r="H18335" s="40"/>
      <c r="I18335" s="10"/>
      <c r="J18335" s="9"/>
      <c r="K18335" s="53"/>
      <c r="L18335" s="54"/>
    </row>
    <row r="18336" spans="3:12">
      <c r="C18336" s="3"/>
      <c r="E18336" s="2"/>
      <c r="H18336" s="40"/>
      <c r="I18336" s="10"/>
      <c r="J18336" s="9"/>
      <c r="K18336" s="53"/>
      <c r="L18336" s="54"/>
    </row>
    <row r="18337" spans="3:12">
      <c r="C18337" s="3"/>
      <c r="E18337" s="2"/>
      <c r="H18337" s="40"/>
      <c r="I18337" s="10"/>
      <c r="J18337" s="9"/>
      <c r="K18337" s="53"/>
      <c r="L18337" s="54"/>
    </row>
    <row r="18338" spans="3:12">
      <c r="C18338" s="3"/>
      <c r="E18338" s="2"/>
      <c r="H18338" s="40"/>
      <c r="I18338" s="10"/>
      <c r="J18338" s="9"/>
      <c r="K18338" s="53"/>
      <c r="L18338" s="54"/>
    </row>
    <row r="18339" spans="3:12">
      <c r="C18339" s="3"/>
      <c r="E18339" s="2"/>
      <c r="H18339" s="40"/>
      <c r="I18339" s="10"/>
      <c r="J18339" s="9"/>
      <c r="K18339" s="53"/>
      <c r="L18339" s="54"/>
    </row>
    <row r="18340" spans="3:12">
      <c r="C18340" s="3"/>
      <c r="E18340" s="2"/>
      <c r="H18340" s="40"/>
      <c r="I18340" s="10"/>
      <c r="J18340" s="9"/>
      <c r="K18340" s="53"/>
      <c r="L18340" s="54"/>
    </row>
    <row r="18341" spans="3:12">
      <c r="C18341" s="3"/>
      <c r="E18341" s="2"/>
      <c r="H18341" s="40"/>
      <c r="I18341" s="10"/>
      <c r="J18341" s="9"/>
      <c r="K18341" s="53"/>
      <c r="L18341" s="54"/>
    </row>
    <row r="18342" spans="3:12">
      <c r="C18342" s="3"/>
      <c r="E18342" s="2"/>
      <c r="H18342" s="40"/>
      <c r="I18342" s="10"/>
      <c r="J18342" s="9"/>
      <c r="K18342" s="53"/>
      <c r="L18342" s="54"/>
    </row>
    <row r="18343" spans="3:12">
      <c r="C18343" s="3"/>
      <c r="E18343" s="2"/>
      <c r="H18343" s="40"/>
      <c r="I18343" s="10"/>
      <c r="J18343" s="9"/>
      <c r="K18343" s="53"/>
      <c r="L18343" s="54"/>
    </row>
    <row r="18344" spans="3:12">
      <c r="C18344" s="3"/>
      <c r="E18344" s="2"/>
      <c r="H18344" s="40"/>
      <c r="I18344" s="10"/>
      <c r="J18344" s="9"/>
      <c r="K18344" s="53"/>
      <c r="L18344" s="54"/>
    </row>
    <row r="18345" spans="3:12">
      <c r="C18345" s="3"/>
      <c r="E18345" s="2"/>
      <c r="H18345" s="40"/>
      <c r="I18345" s="10"/>
      <c r="J18345" s="9"/>
      <c r="K18345" s="53"/>
      <c r="L18345" s="54"/>
    </row>
    <row r="18346" spans="3:12">
      <c r="C18346" s="3"/>
      <c r="E18346" s="2"/>
      <c r="H18346" s="40"/>
      <c r="I18346" s="10"/>
      <c r="J18346" s="9"/>
      <c r="K18346" s="53"/>
      <c r="L18346" s="54"/>
    </row>
    <row r="18347" spans="3:12">
      <c r="C18347" s="3"/>
      <c r="E18347" s="2"/>
      <c r="H18347" s="40"/>
      <c r="I18347" s="10"/>
      <c r="J18347" s="9"/>
      <c r="K18347" s="53"/>
      <c r="L18347" s="54"/>
    </row>
    <row r="18348" spans="3:12">
      <c r="C18348" s="3"/>
      <c r="E18348" s="2"/>
      <c r="H18348" s="40"/>
      <c r="I18348" s="10"/>
      <c r="J18348" s="9"/>
      <c r="K18348" s="53"/>
      <c r="L18348" s="54"/>
    </row>
    <row r="18349" spans="3:12">
      <c r="C18349" s="3"/>
      <c r="E18349" s="2"/>
      <c r="H18349" s="40"/>
      <c r="I18349" s="10"/>
      <c r="J18349" s="9"/>
      <c r="K18349" s="53"/>
      <c r="L18349" s="54"/>
    </row>
    <row r="18350" spans="3:12">
      <c r="C18350" s="3"/>
      <c r="E18350" s="2"/>
      <c r="H18350" s="40"/>
      <c r="I18350" s="10"/>
      <c r="J18350" s="9"/>
      <c r="K18350" s="53"/>
      <c r="L18350" s="54"/>
    </row>
    <row r="18351" spans="3:12">
      <c r="C18351" s="3"/>
      <c r="E18351" s="2"/>
      <c r="H18351" s="40"/>
      <c r="I18351" s="10"/>
      <c r="J18351" s="9"/>
      <c r="K18351" s="53"/>
      <c r="L18351" s="54"/>
    </row>
    <row r="18352" spans="3:12">
      <c r="C18352" s="3"/>
      <c r="E18352" s="2"/>
      <c r="H18352" s="40"/>
      <c r="I18352" s="10"/>
      <c r="J18352" s="9"/>
      <c r="K18352" s="53"/>
      <c r="L18352" s="54"/>
    </row>
    <row r="18353" spans="3:12">
      <c r="C18353" s="3"/>
      <c r="E18353" s="2"/>
      <c r="H18353" s="40"/>
      <c r="I18353" s="10"/>
      <c r="J18353" s="9"/>
      <c r="K18353" s="53"/>
      <c r="L18353" s="54"/>
    </row>
    <row r="18354" spans="3:12">
      <c r="C18354" s="3"/>
      <c r="E18354" s="2"/>
      <c r="H18354" s="40"/>
      <c r="I18354" s="10"/>
      <c r="J18354" s="9"/>
      <c r="K18354" s="53"/>
      <c r="L18354" s="54"/>
    </row>
    <row r="18355" spans="3:12">
      <c r="C18355" s="3"/>
      <c r="E18355" s="2"/>
      <c r="H18355" s="40"/>
      <c r="I18355" s="10"/>
      <c r="J18355" s="9"/>
      <c r="K18355" s="53"/>
      <c r="L18355" s="54"/>
    </row>
    <row r="18356" spans="3:12">
      <c r="C18356" s="3"/>
      <c r="E18356" s="2"/>
      <c r="H18356" s="40"/>
      <c r="I18356" s="10"/>
      <c r="J18356" s="9"/>
      <c r="K18356" s="53"/>
      <c r="L18356" s="54"/>
    </row>
    <row r="18357" spans="3:12">
      <c r="C18357" s="3"/>
      <c r="E18357" s="2"/>
      <c r="H18357" s="40"/>
      <c r="I18357" s="10"/>
      <c r="J18357" s="9"/>
      <c r="K18357" s="53"/>
      <c r="L18357" s="54"/>
    </row>
    <row r="18358" spans="3:12">
      <c r="C18358" s="3"/>
      <c r="E18358" s="2"/>
      <c r="H18358" s="40"/>
      <c r="I18358" s="10"/>
      <c r="J18358" s="9"/>
      <c r="K18358" s="53"/>
      <c r="L18358" s="54"/>
    </row>
    <row r="18359" spans="3:12">
      <c r="C18359" s="3"/>
      <c r="E18359" s="2"/>
      <c r="H18359" s="40"/>
      <c r="I18359" s="10"/>
      <c r="J18359" s="9"/>
      <c r="K18359" s="53"/>
      <c r="L18359" s="54"/>
    </row>
    <row r="18360" spans="3:12">
      <c r="C18360" s="3"/>
      <c r="E18360" s="2"/>
      <c r="H18360" s="40"/>
      <c r="I18360" s="10"/>
      <c r="J18360" s="9"/>
      <c r="K18360" s="53"/>
      <c r="L18360" s="54"/>
    </row>
    <row r="18361" spans="3:12">
      <c r="C18361" s="3"/>
      <c r="E18361" s="2"/>
      <c r="H18361" s="40"/>
      <c r="I18361" s="10"/>
      <c r="J18361" s="9"/>
      <c r="K18361" s="53"/>
      <c r="L18361" s="54"/>
    </row>
    <row r="18362" spans="3:12">
      <c r="C18362" s="3"/>
      <c r="E18362" s="2"/>
      <c r="H18362" s="40"/>
      <c r="I18362" s="10"/>
      <c r="J18362" s="9"/>
      <c r="K18362" s="53"/>
      <c r="L18362" s="54"/>
    </row>
    <row r="18363" spans="3:12">
      <c r="C18363" s="3"/>
      <c r="E18363" s="2"/>
      <c r="H18363" s="40"/>
      <c r="I18363" s="10"/>
      <c r="J18363" s="9"/>
      <c r="K18363" s="53"/>
      <c r="L18363" s="54"/>
    </row>
    <row r="18364" spans="3:12">
      <c r="C18364" s="3"/>
      <c r="E18364" s="2"/>
      <c r="H18364" s="40"/>
      <c r="I18364" s="10"/>
      <c r="J18364" s="9"/>
      <c r="K18364" s="53"/>
      <c r="L18364" s="54"/>
    </row>
    <row r="18365" spans="3:12">
      <c r="C18365" s="3"/>
      <c r="E18365" s="2"/>
      <c r="H18365" s="40"/>
      <c r="I18365" s="10"/>
      <c r="J18365" s="9"/>
      <c r="K18365" s="53"/>
      <c r="L18365" s="54"/>
    </row>
    <row r="18366" spans="3:12">
      <c r="C18366" s="3"/>
      <c r="E18366" s="2"/>
      <c r="H18366" s="40"/>
      <c r="I18366" s="10"/>
      <c r="J18366" s="9"/>
      <c r="K18366" s="53"/>
      <c r="L18366" s="54"/>
    </row>
    <row r="18367" spans="3:12">
      <c r="C18367" s="3"/>
      <c r="E18367" s="2"/>
      <c r="H18367" s="40"/>
      <c r="I18367" s="10"/>
      <c r="J18367" s="9"/>
      <c r="K18367" s="53"/>
      <c r="L18367" s="54"/>
    </row>
    <row r="18368" spans="3:12">
      <c r="C18368" s="3"/>
      <c r="E18368" s="2"/>
      <c r="H18368" s="40"/>
      <c r="I18368" s="10"/>
      <c r="J18368" s="9"/>
      <c r="K18368" s="53"/>
      <c r="L18368" s="54"/>
    </row>
    <row r="18369" spans="3:12">
      <c r="C18369" s="3"/>
      <c r="E18369" s="2"/>
      <c r="H18369" s="40"/>
      <c r="I18369" s="10"/>
      <c r="J18369" s="9"/>
      <c r="K18369" s="53"/>
      <c r="L18369" s="54"/>
    </row>
    <row r="18370" spans="3:12">
      <c r="C18370" s="3"/>
      <c r="E18370" s="2"/>
      <c r="H18370" s="40"/>
      <c r="I18370" s="10"/>
      <c r="J18370" s="9"/>
      <c r="K18370" s="53"/>
      <c r="L18370" s="54"/>
    </row>
    <row r="18371" spans="3:12">
      <c r="C18371" s="3"/>
      <c r="E18371" s="2"/>
      <c r="H18371" s="40"/>
      <c r="I18371" s="10"/>
      <c r="J18371" s="9"/>
      <c r="K18371" s="53"/>
      <c r="L18371" s="54"/>
    </row>
    <row r="18372" spans="3:12">
      <c r="C18372" s="3"/>
      <c r="E18372" s="2"/>
      <c r="H18372" s="40"/>
      <c r="I18372" s="10"/>
      <c r="J18372" s="9"/>
      <c r="K18372" s="53"/>
      <c r="L18372" s="54"/>
    </row>
    <row r="18373" spans="3:12">
      <c r="C18373" s="3"/>
      <c r="E18373" s="2"/>
      <c r="H18373" s="40"/>
      <c r="I18373" s="10"/>
      <c r="J18373" s="9"/>
      <c r="K18373" s="53"/>
      <c r="L18373" s="54"/>
    </row>
    <row r="18374" spans="3:12">
      <c r="C18374" s="3"/>
      <c r="E18374" s="2"/>
      <c r="H18374" s="40"/>
      <c r="I18374" s="10"/>
      <c r="J18374" s="9"/>
      <c r="K18374" s="53"/>
      <c r="L18374" s="54"/>
    </row>
    <row r="18375" spans="3:12">
      <c r="C18375" s="3"/>
      <c r="E18375" s="2"/>
      <c r="H18375" s="40"/>
      <c r="I18375" s="10"/>
      <c r="J18375" s="9"/>
      <c r="K18375" s="53"/>
      <c r="L18375" s="54"/>
    </row>
    <row r="18376" spans="3:12">
      <c r="C18376" s="3"/>
      <c r="E18376" s="2"/>
      <c r="H18376" s="40"/>
      <c r="I18376" s="10"/>
      <c r="J18376" s="9"/>
      <c r="K18376" s="53"/>
      <c r="L18376" s="54"/>
    </row>
    <row r="18377" spans="3:12">
      <c r="C18377" s="3"/>
      <c r="E18377" s="2"/>
      <c r="H18377" s="40"/>
      <c r="I18377" s="10"/>
      <c r="J18377" s="9"/>
      <c r="K18377" s="53"/>
      <c r="L18377" s="54"/>
    </row>
    <row r="18378" spans="3:12">
      <c r="C18378" s="3"/>
      <c r="E18378" s="2"/>
      <c r="H18378" s="40"/>
      <c r="I18378" s="10"/>
      <c r="J18378" s="9"/>
      <c r="K18378" s="53"/>
      <c r="L18378" s="54"/>
    </row>
    <row r="18379" spans="3:12">
      <c r="C18379" s="3"/>
      <c r="E18379" s="2"/>
      <c r="H18379" s="40"/>
      <c r="I18379" s="10"/>
      <c r="J18379" s="9"/>
      <c r="K18379" s="53"/>
      <c r="L18379" s="54"/>
    </row>
    <row r="18380" spans="3:12">
      <c r="C18380" s="3"/>
      <c r="E18380" s="2"/>
      <c r="H18380" s="40"/>
      <c r="I18380" s="10"/>
      <c r="J18380" s="9"/>
      <c r="K18380" s="53"/>
      <c r="L18380" s="54"/>
    </row>
    <row r="18381" spans="3:12">
      <c r="C18381" s="3"/>
      <c r="E18381" s="2"/>
      <c r="H18381" s="40"/>
      <c r="I18381" s="10"/>
      <c r="J18381" s="9"/>
      <c r="K18381" s="53"/>
      <c r="L18381" s="54"/>
    </row>
    <row r="18382" spans="3:12">
      <c r="C18382" s="3"/>
      <c r="E18382" s="2"/>
      <c r="H18382" s="40"/>
      <c r="I18382" s="10"/>
      <c r="J18382" s="9"/>
      <c r="K18382" s="53"/>
      <c r="L18382" s="54"/>
    </row>
    <row r="18383" spans="3:12">
      <c r="C18383" s="3"/>
      <c r="E18383" s="2"/>
      <c r="H18383" s="40"/>
      <c r="I18383" s="10"/>
      <c r="J18383" s="9"/>
      <c r="K18383" s="53"/>
      <c r="L18383" s="54"/>
    </row>
    <row r="18384" spans="3:12">
      <c r="C18384" s="3"/>
      <c r="E18384" s="2"/>
      <c r="H18384" s="40"/>
      <c r="I18384" s="10"/>
      <c r="J18384" s="9"/>
      <c r="K18384" s="53"/>
      <c r="L18384" s="54"/>
    </row>
    <row r="18385" spans="3:12">
      <c r="C18385" s="3"/>
      <c r="E18385" s="2"/>
      <c r="H18385" s="40"/>
      <c r="I18385" s="10"/>
      <c r="J18385" s="9"/>
      <c r="K18385" s="53"/>
      <c r="L18385" s="54"/>
    </row>
    <row r="18386" spans="3:12">
      <c r="C18386" s="3"/>
      <c r="E18386" s="2"/>
      <c r="H18386" s="40"/>
      <c r="I18386" s="10"/>
      <c r="J18386" s="9"/>
      <c r="K18386" s="53"/>
      <c r="L18386" s="54"/>
    </row>
    <row r="18387" spans="3:12">
      <c r="C18387" s="3"/>
      <c r="E18387" s="2"/>
      <c r="H18387" s="40"/>
      <c r="I18387" s="10"/>
      <c r="J18387" s="9"/>
      <c r="K18387" s="53"/>
      <c r="L18387" s="54"/>
    </row>
    <row r="18388" spans="3:12">
      <c r="C18388" s="3"/>
      <c r="E18388" s="2"/>
      <c r="H18388" s="40"/>
      <c r="I18388" s="10"/>
      <c r="J18388" s="9"/>
      <c r="K18388" s="53"/>
      <c r="L18388" s="54"/>
    </row>
    <row r="18389" spans="3:12">
      <c r="C18389" s="3"/>
      <c r="E18389" s="2"/>
      <c r="H18389" s="40"/>
      <c r="I18389" s="10"/>
      <c r="J18389" s="9"/>
      <c r="K18389" s="53"/>
      <c r="L18389" s="54"/>
    </row>
    <row r="18390" spans="3:12">
      <c r="C18390" s="3"/>
      <c r="E18390" s="2"/>
      <c r="H18390" s="40"/>
      <c r="I18390" s="10"/>
      <c r="J18390" s="9"/>
      <c r="K18390" s="53"/>
      <c r="L18390" s="54"/>
    </row>
    <row r="18391" spans="3:12">
      <c r="C18391" s="3"/>
      <c r="E18391" s="2"/>
      <c r="H18391" s="40"/>
      <c r="I18391" s="10"/>
      <c r="J18391" s="9"/>
      <c r="K18391" s="53"/>
      <c r="L18391" s="54"/>
    </row>
    <row r="18392" spans="3:12">
      <c r="C18392" s="3"/>
      <c r="E18392" s="2"/>
      <c r="H18392" s="40"/>
      <c r="I18392" s="10"/>
      <c r="J18392" s="9"/>
      <c r="K18392" s="53"/>
      <c r="L18392" s="54"/>
    </row>
    <row r="18393" spans="3:12">
      <c r="C18393" s="3"/>
      <c r="E18393" s="2"/>
      <c r="H18393" s="40"/>
      <c r="I18393" s="10"/>
      <c r="J18393" s="9"/>
      <c r="K18393" s="53"/>
      <c r="L18393" s="54"/>
    </row>
    <row r="18394" spans="3:12">
      <c r="C18394" s="3"/>
      <c r="E18394" s="2"/>
      <c r="H18394" s="40"/>
      <c r="I18394" s="10"/>
      <c r="J18394" s="9"/>
      <c r="K18394" s="53"/>
      <c r="L18394" s="54"/>
    </row>
    <row r="18395" spans="3:12">
      <c r="C18395" s="3"/>
      <c r="E18395" s="2"/>
      <c r="H18395" s="40"/>
      <c r="I18395" s="10"/>
      <c r="J18395" s="9"/>
      <c r="K18395" s="53"/>
      <c r="L18395" s="54"/>
    </row>
    <row r="18396" spans="3:12">
      <c r="C18396" s="3"/>
      <c r="E18396" s="2"/>
      <c r="H18396" s="40"/>
      <c r="I18396" s="10"/>
      <c r="J18396" s="9"/>
      <c r="K18396" s="53"/>
      <c r="L18396" s="54"/>
    </row>
    <row r="18397" spans="3:12">
      <c r="C18397" s="3"/>
      <c r="E18397" s="2"/>
      <c r="H18397" s="40"/>
      <c r="I18397" s="10"/>
      <c r="J18397" s="9"/>
      <c r="K18397" s="53"/>
      <c r="L18397" s="54"/>
    </row>
    <row r="18398" spans="3:12">
      <c r="C18398" s="3"/>
      <c r="E18398" s="2"/>
      <c r="H18398" s="40"/>
      <c r="I18398" s="10"/>
      <c r="J18398" s="9"/>
      <c r="K18398" s="53"/>
      <c r="L18398" s="54"/>
    </row>
    <row r="18399" spans="3:12">
      <c r="C18399" s="3"/>
      <c r="E18399" s="2"/>
      <c r="H18399" s="40"/>
      <c r="I18399" s="10"/>
      <c r="J18399" s="9"/>
      <c r="K18399" s="53"/>
      <c r="L18399" s="54"/>
    </row>
    <row r="18400" spans="3:12">
      <c r="C18400" s="3"/>
      <c r="E18400" s="2"/>
      <c r="H18400" s="40"/>
      <c r="I18400" s="10"/>
      <c r="J18400" s="9"/>
      <c r="K18400" s="53"/>
      <c r="L18400" s="54"/>
    </row>
    <row r="18401" spans="3:12">
      <c r="C18401" s="3"/>
      <c r="E18401" s="2"/>
      <c r="H18401" s="40"/>
      <c r="I18401" s="10"/>
      <c r="J18401" s="9"/>
      <c r="K18401" s="53"/>
      <c r="L18401" s="54"/>
    </row>
    <row r="18402" spans="3:12">
      <c r="C18402" s="3"/>
      <c r="E18402" s="2"/>
      <c r="H18402" s="40"/>
      <c r="I18402" s="10"/>
      <c r="J18402" s="9"/>
      <c r="K18402" s="53"/>
      <c r="L18402" s="54"/>
    </row>
    <row r="18403" spans="3:12">
      <c r="C18403" s="3"/>
      <c r="E18403" s="2"/>
      <c r="H18403" s="40"/>
      <c r="I18403" s="10"/>
      <c r="J18403" s="9"/>
      <c r="K18403" s="53"/>
      <c r="L18403" s="54"/>
    </row>
    <row r="18404" spans="3:12">
      <c r="C18404" s="3"/>
      <c r="E18404" s="2"/>
      <c r="H18404" s="40"/>
      <c r="I18404" s="10"/>
      <c r="J18404" s="9"/>
      <c r="K18404" s="53"/>
      <c r="L18404" s="54"/>
    </row>
    <row r="18405" spans="3:12">
      <c r="C18405" s="3"/>
      <c r="E18405" s="2"/>
      <c r="H18405" s="40"/>
      <c r="I18405" s="10"/>
      <c r="J18405" s="9"/>
      <c r="K18405" s="53"/>
      <c r="L18405" s="54"/>
    </row>
    <row r="18406" spans="3:12">
      <c r="C18406" s="3"/>
      <c r="E18406" s="2"/>
      <c r="H18406" s="40"/>
      <c r="I18406" s="10"/>
      <c r="J18406" s="9"/>
      <c r="K18406" s="53"/>
      <c r="L18406" s="54"/>
    </row>
    <row r="18407" spans="3:12">
      <c r="C18407" s="3"/>
      <c r="E18407" s="2"/>
      <c r="H18407" s="40"/>
      <c r="I18407" s="10"/>
      <c r="J18407" s="9"/>
      <c r="K18407" s="53"/>
      <c r="L18407" s="54"/>
    </row>
    <row r="18408" spans="3:12">
      <c r="C18408" s="3"/>
      <c r="E18408" s="2"/>
      <c r="H18408" s="40"/>
      <c r="I18408" s="10"/>
      <c r="J18408" s="9"/>
      <c r="K18408" s="53"/>
      <c r="L18408" s="54"/>
    </row>
    <row r="18409" spans="3:12">
      <c r="C18409" s="3"/>
      <c r="E18409" s="2"/>
      <c r="H18409" s="40"/>
      <c r="I18409" s="10"/>
      <c r="J18409" s="9"/>
      <c r="K18409" s="53"/>
      <c r="L18409" s="54"/>
    </row>
    <row r="18410" spans="3:12">
      <c r="C18410" s="3"/>
      <c r="E18410" s="2"/>
      <c r="H18410" s="40"/>
      <c r="I18410" s="10"/>
      <c r="J18410" s="9"/>
      <c r="K18410" s="53"/>
      <c r="L18410" s="54"/>
    </row>
    <row r="18411" spans="3:12">
      <c r="C18411" s="3"/>
      <c r="E18411" s="2"/>
      <c r="H18411" s="40"/>
      <c r="I18411" s="10"/>
      <c r="J18411" s="9"/>
      <c r="K18411" s="53"/>
      <c r="L18411" s="54"/>
    </row>
    <row r="18412" spans="3:12">
      <c r="C18412" s="3"/>
      <c r="E18412" s="2"/>
      <c r="H18412" s="40"/>
      <c r="I18412" s="10"/>
      <c r="J18412" s="9"/>
      <c r="K18412" s="53"/>
      <c r="L18412" s="54"/>
    </row>
    <row r="18413" spans="3:12">
      <c r="C18413" s="3"/>
      <c r="E18413" s="2"/>
      <c r="H18413" s="40"/>
      <c r="I18413" s="10"/>
      <c r="J18413" s="9"/>
      <c r="K18413" s="53"/>
      <c r="L18413" s="54"/>
    </row>
    <row r="18414" spans="3:12">
      <c r="C18414" s="3"/>
      <c r="E18414" s="2"/>
      <c r="H18414" s="40"/>
      <c r="I18414" s="10"/>
      <c r="J18414" s="9"/>
      <c r="K18414" s="53"/>
      <c r="L18414" s="54"/>
    </row>
    <row r="18415" spans="3:12">
      <c r="C18415" s="3"/>
      <c r="E18415" s="2"/>
      <c r="H18415" s="40"/>
      <c r="I18415" s="10"/>
      <c r="J18415" s="9"/>
      <c r="K18415" s="53"/>
      <c r="L18415" s="54"/>
    </row>
    <row r="18416" spans="3:12">
      <c r="C18416" s="3"/>
      <c r="E18416" s="2"/>
      <c r="H18416" s="40"/>
      <c r="I18416" s="10"/>
      <c r="J18416" s="9"/>
      <c r="K18416" s="53"/>
      <c r="L18416" s="54"/>
    </row>
    <row r="18417" spans="3:12">
      <c r="C18417" s="3"/>
      <c r="E18417" s="2"/>
      <c r="H18417" s="40"/>
      <c r="I18417" s="10"/>
      <c r="J18417" s="9"/>
      <c r="K18417" s="53"/>
      <c r="L18417" s="54"/>
    </row>
    <row r="18418" spans="3:12">
      <c r="C18418" s="3"/>
      <c r="E18418" s="2"/>
      <c r="H18418" s="40"/>
      <c r="I18418" s="10"/>
      <c r="J18418" s="9"/>
      <c r="K18418" s="53"/>
      <c r="L18418" s="54"/>
    </row>
    <row r="18419" spans="3:12">
      <c r="C18419" s="3"/>
      <c r="E18419" s="2"/>
      <c r="H18419" s="40"/>
      <c r="I18419" s="10"/>
      <c r="J18419" s="9"/>
      <c r="K18419" s="53"/>
      <c r="L18419" s="54"/>
    </row>
    <row r="18420" spans="3:12">
      <c r="C18420" s="3"/>
      <c r="E18420" s="2"/>
      <c r="H18420" s="40"/>
      <c r="I18420" s="10"/>
      <c r="J18420" s="9"/>
      <c r="K18420" s="53"/>
      <c r="L18420" s="54"/>
    </row>
    <row r="18421" spans="3:12">
      <c r="C18421" s="3"/>
      <c r="E18421" s="2"/>
      <c r="H18421" s="40"/>
      <c r="I18421" s="10"/>
      <c r="J18421" s="9"/>
      <c r="K18421" s="53"/>
      <c r="L18421" s="54"/>
    </row>
    <row r="18422" spans="3:12">
      <c r="C18422" s="3"/>
      <c r="E18422" s="2"/>
      <c r="H18422" s="40"/>
      <c r="I18422" s="10"/>
      <c r="J18422" s="9"/>
      <c r="K18422" s="53"/>
      <c r="L18422" s="54"/>
    </row>
    <row r="18423" spans="3:12">
      <c r="C18423" s="3"/>
      <c r="E18423" s="2"/>
      <c r="H18423" s="40"/>
      <c r="I18423" s="10"/>
      <c r="J18423" s="9"/>
      <c r="K18423" s="53"/>
      <c r="L18423" s="54"/>
    </row>
    <row r="18424" spans="3:12">
      <c r="C18424" s="3"/>
      <c r="E18424" s="2"/>
      <c r="H18424" s="40"/>
      <c r="I18424" s="10"/>
      <c r="J18424" s="9"/>
      <c r="K18424" s="53"/>
      <c r="L18424" s="54"/>
    </row>
    <row r="18425" spans="3:12">
      <c r="C18425" s="3"/>
      <c r="E18425" s="2"/>
      <c r="H18425" s="40"/>
      <c r="I18425" s="10"/>
      <c r="J18425" s="9"/>
      <c r="K18425" s="53"/>
      <c r="L18425" s="54"/>
    </row>
    <row r="18426" spans="3:12">
      <c r="C18426" s="3"/>
      <c r="E18426" s="2"/>
      <c r="H18426" s="40"/>
      <c r="I18426" s="10"/>
      <c r="J18426" s="9"/>
      <c r="K18426" s="53"/>
      <c r="L18426" s="54"/>
    </row>
    <row r="18427" spans="3:12">
      <c r="C18427" s="3"/>
      <c r="E18427" s="2"/>
      <c r="H18427" s="40"/>
      <c r="I18427" s="10"/>
      <c r="J18427" s="9"/>
      <c r="K18427" s="53"/>
      <c r="L18427" s="54"/>
    </row>
    <row r="18428" spans="3:12">
      <c r="C18428" s="3"/>
      <c r="E18428" s="2"/>
      <c r="H18428" s="40"/>
      <c r="I18428" s="10"/>
      <c r="J18428" s="9"/>
      <c r="K18428" s="53"/>
      <c r="L18428" s="54"/>
    </row>
    <row r="18429" spans="3:12">
      <c r="C18429" s="3"/>
      <c r="E18429" s="2"/>
      <c r="H18429" s="40"/>
      <c r="I18429" s="10"/>
      <c r="J18429" s="9"/>
      <c r="K18429" s="53"/>
      <c r="L18429" s="54"/>
    </row>
    <row r="18430" spans="3:12">
      <c r="C18430" s="3"/>
      <c r="E18430" s="2"/>
      <c r="H18430" s="40"/>
      <c r="I18430" s="10"/>
      <c r="J18430" s="9"/>
      <c r="K18430" s="53"/>
      <c r="L18430" s="54"/>
    </row>
    <row r="18431" spans="3:12">
      <c r="C18431" s="3"/>
      <c r="E18431" s="2"/>
      <c r="H18431" s="40"/>
      <c r="I18431" s="10"/>
      <c r="J18431" s="9"/>
      <c r="K18431" s="53"/>
      <c r="L18431" s="54"/>
    </row>
    <row r="18432" spans="3:12">
      <c r="C18432" s="3"/>
      <c r="E18432" s="2"/>
      <c r="H18432" s="40"/>
      <c r="I18432" s="10"/>
      <c r="J18432" s="9"/>
      <c r="K18432" s="53"/>
      <c r="L18432" s="54"/>
    </row>
    <row r="18433" spans="3:12">
      <c r="C18433" s="3"/>
      <c r="E18433" s="2"/>
      <c r="H18433" s="40"/>
      <c r="I18433" s="10"/>
      <c r="J18433" s="9"/>
      <c r="K18433" s="53"/>
      <c r="L18433" s="54"/>
    </row>
    <row r="18434" spans="3:12">
      <c r="C18434" s="3"/>
      <c r="E18434" s="2"/>
      <c r="H18434" s="40"/>
      <c r="I18434" s="10"/>
      <c r="J18434" s="9"/>
      <c r="K18434" s="53"/>
      <c r="L18434" s="54"/>
    </row>
    <row r="18435" spans="3:12">
      <c r="C18435" s="3"/>
      <c r="E18435" s="2"/>
      <c r="H18435" s="40"/>
      <c r="I18435" s="10"/>
      <c r="J18435" s="9"/>
      <c r="K18435" s="53"/>
      <c r="L18435" s="54"/>
    </row>
    <row r="18436" spans="3:12">
      <c r="C18436" s="3"/>
      <c r="E18436" s="2"/>
      <c r="H18436" s="40"/>
      <c r="I18436" s="10"/>
      <c r="J18436" s="9"/>
      <c r="K18436" s="53"/>
      <c r="L18436" s="54"/>
    </row>
    <row r="18437" spans="3:12">
      <c r="C18437" s="3"/>
      <c r="E18437" s="2"/>
      <c r="H18437" s="40"/>
      <c r="I18437" s="10"/>
      <c r="J18437" s="9"/>
      <c r="K18437" s="53"/>
      <c r="L18437" s="54"/>
    </row>
    <row r="18438" spans="3:12">
      <c r="C18438" s="3"/>
      <c r="E18438" s="2"/>
      <c r="H18438" s="40"/>
      <c r="I18438" s="10"/>
      <c r="J18438" s="9"/>
      <c r="K18438" s="53"/>
      <c r="L18438" s="54"/>
    </row>
    <row r="18439" spans="3:12">
      <c r="C18439" s="3"/>
      <c r="E18439" s="2"/>
      <c r="H18439" s="40"/>
      <c r="I18439" s="10"/>
      <c r="J18439" s="9"/>
      <c r="K18439" s="53"/>
      <c r="L18439" s="54"/>
    </row>
    <row r="18440" spans="3:12">
      <c r="C18440" s="3"/>
      <c r="E18440" s="2"/>
      <c r="H18440" s="40"/>
      <c r="I18440" s="10"/>
      <c r="J18440" s="9"/>
      <c r="K18440" s="53"/>
      <c r="L18440" s="54"/>
    </row>
    <row r="18441" spans="3:12">
      <c r="C18441" s="3"/>
      <c r="E18441" s="2"/>
      <c r="H18441" s="40"/>
      <c r="I18441" s="10"/>
      <c r="J18441" s="9"/>
      <c r="K18441" s="53"/>
      <c r="L18441" s="54"/>
    </row>
    <row r="18442" spans="3:12">
      <c r="C18442" s="3"/>
      <c r="E18442" s="2"/>
      <c r="H18442" s="40"/>
      <c r="I18442" s="10"/>
      <c r="J18442" s="9"/>
      <c r="K18442" s="53"/>
      <c r="L18442" s="54"/>
    </row>
    <row r="18443" spans="3:12">
      <c r="C18443" s="3"/>
      <c r="E18443" s="2"/>
      <c r="H18443" s="40"/>
      <c r="I18443" s="10"/>
      <c r="J18443" s="9"/>
      <c r="K18443" s="53"/>
      <c r="L18443" s="54"/>
    </row>
    <row r="18444" spans="3:12">
      <c r="C18444" s="3"/>
      <c r="E18444" s="2"/>
      <c r="H18444" s="40"/>
      <c r="I18444" s="10"/>
      <c r="J18444" s="9"/>
      <c r="K18444" s="53"/>
      <c r="L18444" s="54"/>
    </row>
    <row r="18445" spans="3:12">
      <c r="C18445" s="3"/>
      <c r="E18445" s="2"/>
      <c r="H18445" s="40"/>
      <c r="I18445" s="10"/>
      <c r="J18445" s="9"/>
      <c r="K18445" s="53"/>
      <c r="L18445" s="54"/>
    </row>
    <row r="18446" spans="3:12">
      <c r="C18446" s="3"/>
      <c r="E18446" s="2"/>
      <c r="H18446" s="40"/>
      <c r="I18446" s="10"/>
      <c r="J18446" s="9"/>
      <c r="K18446" s="53"/>
      <c r="L18446" s="54"/>
    </row>
    <row r="18447" spans="3:12">
      <c r="C18447" s="3"/>
      <c r="E18447" s="2"/>
      <c r="H18447" s="40"/>
      <c r="I18447" s="10"/>
      <c r="J18447" s="9"/>
      <c r="K18447" s="53"/>
      <c r="L18447" s="54"/>
    </row>
    <row r="18448" spans="3:12">
      <c r="C18448" s="3"/>
      <c r="E18448" s="2"/>
      <c r="H18448" s="40"/>
      <c r="I18448" s="10"/>
      <c r="J18448" s="9"/>
      <c r="K18448" s="53"/>
      <c r="L18448" s="54"/>
    </row>
    <row r="18449" spans="3:12">
      <c r="C18449" s="3"/>
      <c r="E18449" s="2"/>
      <c r="H18449" s="40"/>
      <c r="I18449" s="10"/>
      <c r="J18449" s="9"/>
      <c r="K18449" s="53"/>
      <c r="L18449" s="54"/>
    </row>
    <row r="18450" spans="3:12">
      <c r="C18450" s="3"/>
      <c r="E18450" s="2"/>
      <c r="H18450" s="40"/>
      <c r="I18450" s="10"/>
      <c r="J18450" s="9"/>
      <c r="K18450" s="53"/>
      <c r="L18450" s="54"/>
    </row>
    <row r="18451" spans="3:12">
      <c r="C18451" s="3"/>
      <c r="E18451" s="2"/>
      <c r="H18451" s="40"/>
      <c r="I18451" s="10"/>
      <c r="J18451" s="9"/>
      <c r="K18451" s="53"/>
      <c r="L18451" s="54"/>
    </row>
    <row r="18452" spans="3:12">
      <c r="C18452" s="3"/>
      <c r="E18452" s="2"/>
      <c r="H18452" s="40"/>
      <c r="I18452" s="10"/>
      <c r="J18452" s="9"/>
      <c r="K18452" s="53"/>
      <c r="L18452" s="54"/>
    </row>
    <row r="18453" spans="3:12">
      <c r="C18453" s="3"/>
      <c r="E18453" s="2"/>
      <c r="H18453" s="40"/>
      <c r="I18453" s="10"/>
      <c r="J18453" s="9"/>
      <c r="K18453" s="53"/>
      <c r="L18453" s="54"/>
    </row>
    <row r="18454" spans="3:12">
      <c r="C18454" s="3"/>
      <c r="E18454" s="2"/>
      <c r="H18454" s="40"/>
      <c r="I18454" s="10"/>
      <c r="J18454" s="9"/>
      <c r="K18454" s="53"/>
      <c r="L18454" s="54"/>
    </row>
    <row r="18455" spans="3:12">
      <c r="C18455" s="3"/>
      <c r="E18455" s="2"/>
      <c r="H18455" s="40"/>
      <c r="I18455" s="10"/>
      <c r="J18455" s="9"/>
      <c r="K18455" s="53"/>
      <c r="L18455" s="54"/>
    </row>
    <row r="18456" spans="3:12">
      <c r="C18456" s="3"/>
      <c r="E18456" s="2"/>
      <c r="H18456" s="40"/>
      <c r="I18456" s="10"/>
      <c r="J18456" s="9"/>
      <c r="K18456" s="53"/>
      <c r="L18456" s="54"/>
    </row>
    <row r="18457" spans="3:12">
      <c r="C18457" s="3"/>
      <c r="E18457" s="2"/>
      <c r="H18457" s="40"/>
      <c r="I18457" s="10"/>
      <c r="J18457" s="9"/>
      <c r="K18457" s="53"/>
      <c r="L18457" s="54"/>
    </row>
    <row r="18458" spans="3:12">
      <c r="C18458" s="3"/>
      <c r="E18458" s="2"/>
      <c r="H18458" s="40"/>
      <c r="I18458" s="10"/>
      <c r="J18458" s="9"/>
      <c r="K18458" s="53"/>
      <c r="L18458" s="54"/>
    </row>
    <row r="18459" spans="3:12">
      <c r="C18459" s="3"/>
      <c r="E18459" s="2"/>
      <c r="H18459" s="40"/>
      <c r="I18459" s="10"/>
      <c r="J18459" s="9"/>
      <c r="K18459" s="53"/>
      <c r="L18459" s="54"/>
    </row>
    <row r="18460" spans="3:12">
      <c r="C18460" s="3"/>
      <c r="E18460" s="2"/>
      <c r="H18460" s="40"/>
      <c r="I18460" s="10"/>
      <c r="J18460" s="9"/>
      <c r="K18460" s="53"/>
      <c r="L18460" s="54"/>
    </row>
    <row r="18461" spans="3:12">
      <c r="C18461" s="3"/>
      <c r="E18461" s="2"/>
      <c r="H18461" s="40"/>
      <c r="I18461" s="10"/>
      <c r="J18461" s="9"/>
      <c r="K18461" s="53"/>
      <c r="L18461" s="54"/>
    </row>
    <row r="18462" spans="3:12">
      <c r="C18462" s="3"/>
      <c r="E18462" s="2"/>
      <c r="H18462" s="40"/>
      <c r="I18462" s="10"/>
      <c r="J18462" s="9"/>
      <c r="K18462" s="53"/>
      <c r="L18462" s="54"/>
    </row>
    <row r="18463" spans="3:12">
      <c r="C18463" s="3"/>
      <c r="E18463" s="2"/>
      <c r="H18463" s="40"/>
      <c r="I18463" s="10"/>
      <c r="J18463" s="9"/>
      <c r="K18463" s="53"/>
      <c r="L18463" s="54"/>
    </row>
    <row r="18464" spans="3:12">
      <c r="C18464" s="3"/>
      <c r="E18464" s="2"/>
      <c r="H18464" s="40"/>
      <c r="I18464" s="10"/>
      <c r="J18464" s="9"/>
      <c r="K18464" s="53"/>
      <c r="L18464" s="54"/>
    </row>
    <row r="18465" spans="3:12">
      <c r="C18465" s="3"/>
      <c r="E18465" s="2"/>
      <c r="H18465" s="40"/>
      <c r="I18465" s="10"/>
      <c r="J18465" s="9"/>
      <c r="K18465" s="53"/>
      <c r="L18465" s="54"/>
    </row>
    <row r="18466" spans="3:12">
      <c r="C18466" s="3"/>
      <c r="E18466" s="2"/>
      <c r="H18466" s="40"/>
      <c r="I18466" s="10"/>
      <c r="J18466" s="9"/>
      <c r="K18466" s="53"/>
      <c r="L18466" s="54"/>
    </row>
    <row r="18467" spans="3:12">
      <c r="C18467" s="3"/>
      <c r="E18467" s="2"/>
      <c r="H18467" s="40"/>
      <c r="I18467" s="10"/>
      <c r="J18467" s="9"/>
      <c r="K18467" s="53"/>
      <c r="L18467" s="54"/>
    </row>
    <row r="18468" spans="3:12">
      <c r="C18468" s="3"/>
      <c r="E18468" s="2"/>
      <c r="H18468" s="40"/>
      <c r="I18468" s="10"/>
      <c r="J18468" s="9"/>
      <c r="K18468" s="53"/>
      <c r="L18468" s="54"/>
    </row>
    <row r="18469" spans="3:12">
      <c r="C18469" s="3"/>
      <c r="E18469" s="2"/>
      <c r="H18469" s="40"/>
      <c r="I18469" s="10"/>
      <c r="J18469" s="9"/>
      <c r="K18469" s="53"/>
      <c r="L18469" s="54"/>
    </row>
    <row r="18470" spans="3:12">
      <c r="C18470" s="3"/>
      <c r="E18470" s="2"/>
      <c r="H18470" s="40"/>
      <c r="I18470" s="10"/>
      <c r="J18470" s="9"/>
      <c r="K18470" s="53"/>
      <c r="L18470" s="54"/>
    </row>
    <row r="18471" spans="3:12">
      <c r="C18471" s="3"/>
      <c r="E18471" s="2"/>
      <c r="H18471" s="40"/>
      <c r="I18471" s="10"/>
      <c r="J18471" s="9"/>
      <c r="K18471" s="53"/>
      <c r="L18471" s="54"/>
    </row>
    <row r="18472" spans="3:12">
      <c r="C18472" s="3"/>
      <c r="E18472" s="2"/>
      <c r="H18472" s="40"/>
      <c r="I18472" s="10"/>
      <c r="J18472" s="9"/>
      <c r="K18472" s="53"/>
      <c r="L18472" s="54"/>
    </row>
    <row r="18473" spans="3:12">
      <c r="C18473" s="3"/>
      <c r="E18473" s="2"/>
      <c r="H18473" s="40"/>
      <c r="I18473" s="10"/>
      <c r="J18473" s="9"/>
      <c r="K18473" s="53"/>
      <c r="L18473" s="54"/>
    </row>
    <row r="18474" spans="3:12">
      <c r="C18474" s="3"/>
      <c r="E18474" s="2"/>
      <c r="H18474" s="40"/>
      <c r="I18474" s="10"/>
      <c r="J18474" s="9"/>
      <c r="K18474" s="53"/>
      <c r="L18474" s="54"/>
    </row>
    <row r="18475" spans="3:12">
      <c r="C18475" s="3"/>
      <c r="E18475" s="2"/>
      <c r="H18475" s="40"/>
      <c r="I18475" s="10"/>
      <c r="J18475" s="9"/>
      <c r="K18475" s="53"/>
      <c r="L18475" s="54"/>
    </row>
    <row r="18476" spans="3:12">
      <c r="C18476" s="3"/>
      <c r="E18476" s="2"/>
      <c r="H18476" s="40"/>
      <c r="I18476" s="10"/>
      <c r="J18476" s="9"/>
      <c r="K18476" s="53"/>
      <c r="L18476" s="54"/>
    </row>
    <row r="18477" spans="3:12">
      <c r="C18477" s="3"/>
      <c r="E18477" s="2"/>
      <c r="H18477" s="40"/>
      <c r="I18477" s="10"/>
      <c r="J18477" s="9"/>
      <c r="K18477" s="53"/>
      <c r="L18477" s="54"/>
    </row>
    <row r="18478" spans="3:12">
      <c r="C18478" s="3"/>
      <c r="E18478" s="2"/>
      <c r="H18478" s="40"/>
      <c r="I18478" s="10"/>
      <c r="J18478" s="9"/>
      <c r="K18478" s="53"/>
      <c r="L18478" s="54"/>
    </row>
    <row r="18479" spans="3:12">
      <c r="C18479" s="3"/>
      <c r="E18479" s="2"/>
      <c r="H18479" s="40"/>
      <c r="I18479" s="10"/>
      <c r="J18479" s="9"/>
      <c r="K18479" s="53"/>
      <c r="L18479" s="54"/>
    </row>
    <row r="18480" spans="3:12">
      <c r="C18480" s="3"/>
      <c r="E18480" s="2"/>
      <c r="H18480" s="40"/>
      <c r="I18480" s="10"/>
      <c r="J18480" s="9"/>
      <c r="K18480" s="53"/>
      <c r="L18480" s="54"/>
    </row>
    <row r="18481" spans="3:12">
      <c r="C18481" s="3"/>
      <c r="E18481" s="2"/>
      <c r="H18481" s="40"/>
      <c r="I18481" s="10"/>
      <c r="J18481" s="9"/>
      <c r="K18481" s="53"/>
      <c r="L18481" s="54"/>
    </row>
    <row r="18482" spans="3:12">
      <c r="C18482" s="3"/>
      <c r="E18482" s="2"/>
      <c r="H18482" s="40"/>
      <c r="I18482" s="10"/>
      <c r="J18482" s="9"/>
      <c r="K18482" s="53"/>
      <c r="L18482" s="54"/>
    </row>
    <row r="18483" spans="3:12">
      <c r="C18483" s="3"/>
      <c r="E18483" s="2"/>
      <c r="H18483" s="40"/>
      <c r="I18483" s="10"/>
      <c r="J18483" s="9"/>
      <c r="K18483" s="53"/>
      <c r="L18483" s="54"/>
    </row>
    <row r="18484" spans="3:12">
      <c r="C18484" s="3"/>
      <c r="E18484" s="2"/>
      <c r="H18484" s="40"/>
      <c r="I18484" s="10"/>
      <c r="J18484" s="9"/>
      <c r="K18484" s="53"/>
      <c r="L18484" s="54"/>
    </row>
    <row r="18485" spans="3:12">
      <c r="C18485" s="3"/>
      <c r="E18485" s="2"/>
      <c r="H18485" s="40"/>
      <c r="I18485" s="10"/>
      <c r="J18485" s="9"/>
      <c r="K18485" s="53"/>
      <c r="L18485" s="54"/>
    </row>
    <row r="18486" spans="3:12">
      <c r="C18486" s="3"/>
      <c r="E18486" s="2"/>
      <c r="H18486" s="40"/>
      <c r="I18486" s="10"/>
      <c r="J18486" s="9"/>
      <c r="K18486" s="53"/>
      <c r="L18486" s="54"/>
    </row>
    <row r="18487" spans="3:12">
      <c r="C18487" s="3"/>
      <c r="E18487" s="2"/>
      <c r="H18487" s="40"/>
      <c r="I18487" s="10"/>
      <c r="J18487" s="9"/>
      <c r="K18487" s="53"/>
      <c r="L18487" s="54"/>
    </row>
    <row r="18488" spans="3:12">
      <c r="C18488" s="3"/>
      <c r="E18488" s="2"/>
      <c r="H18488" s="40"/>
      <c r="I18488" s="10"/>
      <c r="J18488" s="9"/>
      <c r="K18488" s="53"/>
      <c r="L18488" s="54"/>
    </row>
    <row r="18489" spans="3:12">
      <c r="C18489" s="3"/>
      <c r="E18489" s="2"/>
      <c r="H18489" s="40"/>
      <c r="I18489" s="10"/>
      <c r="J18489" s="9"/>
      <c r="K18489" s="53"/>
      <c r="L18489" s="54"/>
    </row>
    <row r="18490" spans="3:12">
      <c r="C18490" s="3"/>
      <c r="E18490" s="2"/>
      <c r="H18490" s="40"/>
      <c r="I18490" s="10"/>
      <c r="J18490" s="9"/>
      <c r="K18490" s="53"/>
      <c r="L18490" s="54"/>
    </row>
    <row r="18491" spans="3:12">
      <c r="C18491" s="3"/>
      <c r="E18491" s="2"/>
      <c r="H18491" s="40"/>
      <c r="I18491" s="10"/>
      <c r="J18491" s="9"/>
      <c r="K18491" s="53"/>
      <c r="L18491" s="54"/>
    </row>
    <row r="18492" spans="3:12">
      <c r="C18492" s="3"/>
      <c r="E18492" s="2"/>
      <c r="H18492" s="40"/>
      <c r="I18492" s="10"/>
      <c r="J18492" s="9"/>
      <c r="K18492" s="53"/>
      <c r="L18492" s="54"/>
    </row>
    <row r="18493" spans="3:12">
      <c r="C18493" s="3"/>
      <c r="E18493" s="2"/>
      <c r="H18493" s="40"/>
      <c r="I18493" s="10"/>
      <c r="J18493" s="9"/>
      <c r="K18493" s="53"/>
      <c r="L18493" s="54"/>
    </row>
    <row r="18494" spans="3:12">
      <c r="C18494" s="3"/>
      <c r="E18494" s="2"/>
      <c r="H18494" s="40"/>
      <c r="I18494" s="10"/>
      <c r="J18494" s="9"/>
      <c r="K18494" s="53"/>
      <c r="L18494" s="54"/>
    </row>
    <row r="18495" spans="3:12">
      <c r="C18495" s="3"/>
      <c r="E18495" s="2"/>
      <c r="H18495" s="40"/>
      <c r="I18495" s="10"/>
      <c r="J18495" s="9"/>
      <c r="K18495" s="53"/>
      <c r="L18495" s="54"/>
    </row>
    <row r="18496" spans="3:12">
      <c r="C18496" s="3"/>
      <c r="E18496" s="2"/>
      <c r="H18496" s="40"/>
      <c r="I18496" s="10"/>
      <c r="J18496" s="9"/>
      <c r="K18496" s="53"/>
      <c r="L18496" s="54"/>
    </row>
    <row r="18497" spans="3:12">
      <c r="C18497" s="3"/>
      <c r="E18497" s="2"/>
      <c r="H18497" s="40"/>
      <c r="I18497" s="10"/>
      <c r="J18497" s="9"/>
      <c r="K18497" s="53"/>
      <c r="L18497" s="54"/>
    </row>
    <row r="18498" spans="3:12">
      <c r="C18498" s="3"/>
      <c r="E18498" s="2"/>
      <c r="H18498" s="40"/>
      <c r="I18498" s="10"/>
      <c r="J18498" s="9"/>
      <c r="K18498" s="53"/>
      <c r="L18498" s="54"/>
    </row>
    <row r="18499" spans="3:12">
      <c r="C18499" s="3"/>
      <c r="E18499" s="2"/>
      <c r="H18499" s="40"/>
      <c r="I18499" s="10"/>
      <c r="J18499" s="9"/>
      <c r="K18499" s="53"/>
      <c r="L18499" s="54"/>
    </row>
    <row r="18500" spans="3:12">
      <c r="C18500" s="3"/>
      <c r="E18500" s="2"/>
      <c r="H18500" s="40"/>
      <c r="I18500" s="10"/>
      <c r="J18500" s="9"/>
      <c r="K18500" s="53"/>
      <c r="L18500" s="54"/>
    </row>
    <row r="18501" spans="3:12">
      <c r="C18501" s="3"/>
      <c r="E18501" s="2"/>
      <c r="H18501" s="40"/>
      <c r="I18501" s="10"/>
      <c r="J18501" s="9"/>
      <c r="K18501" s="53"/>
      <c r="L18501" s="54"/>
    </row>
    <row r="18502" spans="3:12">
      <c r="C18502" s="3"/>
      <c r="E18502" s="2"/>
      <c r="H18502" s="40"/>
      <c r="I18502" s="10"/>
      <c r="J18502" s="9"/>
      <c r="K18502" s="53"/>
      <c r="L18502" s="54"/>
    </row>
    <row r="18503" spans="3:12">
      <c r="C18503" s="3"/>
      <c r="E18503" s="2"/>
      <c r="H18503" s="40"/>
      <c r="I18503" s="10"/>
      <c r="J18503" s="9"/>
      <c r="K18503" s="53"/>
      <c r="L18503" s="54"/>
    </row>
    <row r="18504" spans="3:12">
      <c r="C18504" s="3"/>
      <c r="E18504" s="2"/>
      <c r="H18504" s="40"/>
      <c r="I18504" s="10"/>
      <c r="J18504" s="9"/>
      <c r="K18504" s="53"/>
      <c r="L18504" s="54"/>
    </row>
    <row r="18505" spans="3:12">
      <c r="C18505" s="3"/>
      <c r="E18505" s="2"/>
      <c r="H18505" s="40"/>
      <c r="I18505" s="10"/>
      <c r="J18505" s="9"/>
      <c r="K18505" s="53"/>
      <c r="L18505" s="54"/>
    </row>
    <row r="18506" spans="3:12">
      <c r="C18506" s="3"/>
      <c r="E18506" s="2"/>
      <c r="H18506" s="40"/>
      <c r="I18506" s="10"/>
      <c r="J18506" s="9"/>
      <c r="K18506" s="53"/>
      <c r="L18506" s="54"/>
    </row>
    <row r="18507" spans="3:12">
      <c r="C18507" s="3"/>
      <c r="E18507" s="2"/>
      <c r="H18507" s="40"/>
      <c r="I18507" s="10"/>
      <c r="J18507" s="9"/>
      <c r="K18507" s="53"/>
      <c r="L18507" s="54"/>
    </row>
    <row r="18508" spans="3:12">
      <c r="C18508" s="3"/>
      <c r="E18508" s="2"/>
      <c r="H18508" s="40"/>
      <c r="I18508" s="10"/>
      <c r="J18508" s="9"/>
      <c r="K18508" s="53"/>
      <c r="L18508" s="54"/>
    </row>
    <row r="18509" spans="3:12">
      <c r="C18509" s="3"/>
      <c r="E18509" s="2"/>
      <c r="H18509" s="40"/>
      <c r="I18509" s="10"/>
      <c r="J18509" s="9"/>
      <c r="K18509" s="53"/>
      <c r="L18509" s="54"/>
    </row>
    <row r="18510" spans="3:12">
      <c r="C18510" s="3"/>
      <c r="E18510" s="2"/>
      <c r="H18510" s="40"/>
      <c r="I18510" s="10"/>
      <c r="J18510" s="9"/>
      <c r="K18510" s="53"/>
      <c r="L18510" s="54"/>
    </row>
    <row r="18511" spans="3:12">
      <c r="C18511" s="3"/>
      <c r="E18511" s="2"/>
      <c r="H18511" s="40"/>
      <c r="I18511" s="10"/>
      <c r="J18511" s="9"/>
      <c r="K18511" s="53"/>
      <c r="L18511" s="54"/>
    </row>
    <row r="18512" spans="3:12">
      <c r="C18512" s="3"/>
      <c r="E18512" s="2"/>
      <c r="H18512" s="40"/>
      <c r="I18512" s="10"/>
      <c r="J18512" s="9"/>
      <c r="K18512" s="53"/>
      <c r="L18512" s="54"/>
    </row>
    <row r="18513" spans="3:12">
      <c r="C18513" s="3"/>
      <c r="E18513" s="2"/>
      <c r="H18513" s="40"/>
      <c r="I18513" s="10"/>
      <c r="J18513" s="9"/>
      <c r="K18513" s="53"/>
      <c r="L18513" s="54"/>
    </row>
    <row r="18514" spans="3:12">
      <c r="C18514" s="3"/>
      <c r="E18514" s="2"/>
      <c r="H18514" s="40"/>
      <c r="I18514" s="10"/>
      <c r="J18514" s="9"/>
      <c r="K18514" s="53"/>
      <c r="L18514" s="54"/>
    </row>
    <row r="18515" spans="3:12">
      <c r="C18515" s="3"/>
      <c r="E18515" s="2"/>
      <c r="H18515" s="40"/>
      <c r="I18515" s="10"/>
      <c r="J18515" s="9"/>
      <c r="K18515" s="53"/>
      <c r="L18515" s="54"/>
    </row>
    <row r="18516" spans="3:12">
      <c r="C18516" s="3"/>
      <c r="E18516" s="2"/>
      <c r="H18516" s="40"/>
      <c r="I18516" s="10"/>
      <c r="J18516" s="9"/>
      <c r="K18516" s="53"/>
      <c r="L18516" s="54"/>
    </row>
    <row r="18517" spans="3:12">
      <c r="C18517" s="3"/>
      <c r="E18517" s="2"/>
      <c r="H18517" s="40"/>
      <c r="I18517" s="10"/>
      <c r="J18517" s="9"/>
      <c r="K18517" s="53"/>
      <c r="L18517" s="54"/>
    </row>
    <row r="18518" spans="3:12">
      <c r="C18518" s="3"/>
      <c r="E18518" s="2"/>
      <c r="H18518" s="40"/>
      <c r="I18518" s="10"/>
      <c r="J18518" s="9"/>
      <c r="K18518" s="53"/>
      <c r="L18518" s="54"/>
    </row>
    <row r="18519" spans="3:12">
      <c r="C18519" s="3"/>
      <c r="E18519" s="2"/>
      <c r="H18519" s="40"/>
      <c r="I18519" s="10"/>
      <c r="J18519" s="9"/>
      <c r="K18519" s="53"/>
      <c r="L18519" s="54"/>
    </row>
    <row r="18520" spans="3:12">
      <c r="C18520" s="3"/>
      <c r="E18520" s="2"/>
      <c r="H18520" s="40"/>
      <c r="I18520" s="10"/>
      <c r="J18520" s="9"/>
      <c r="K18520" s="53"/>
      <c r="L18520" s="54"/>
    </row>
    <row r="18521" spans="3:12">
      <c r="C18521" s="3"/>
      <c r="E18521" s="2"/>
      <c r="H18521" s="40"/>
      <c r="I18521" s="10"/>
      <c r="J18521" s="9"/>
      <c r="K18521" s="53"/>
      <c r="L18521" s="54"/>
    </row>
    <row r="18522" spans="3:12">
      <c r="C18522" s="3"/>
      <c r="E18522" s="2"/>
      <c r="H18522" s="40"/>
      <c r="I18522" s="10"/>
      <c r="J18522" s="9"/>
      <c r="K18522" s="53"/>
      <c r="L18522" s="54"/>
    </row>
    <row r="18523" spans="3:12">
      <c r="C18523" s="3"/>
      <c r="E18523" s="2"/>
      <c r="H18523" s="40"/>
      <c r="I18523" s="10"/>
      <c r="J18523" s="9"/>
      <c r="K18523" s="53"/>
      <c r="L18523" s="54"/>
    </row>
    <row r="18524" spans="3:12">
      <c r="C18524" s="3"/>
      <c r="E18524" s="2"/>
      <c r="H18524" s="40"/>
      <c r="I18524" s="10"/>
      <c r="J18524" s="9"/>
      <c r="K18524" s="53"/>
      <c r="L18524" s="54"/>
    </row>
    <row r="18525" spans="3:12">
      <c r="C18525" s="3"/>
      <c r="E18525" s="2"/>
      <c r="H18525" s="40"/>
      <c r="I18525" s="10"/>
      <c r="J18525" s="9"/>
      <c r="K18525" s="53"/>
      <c r="L18525" s="54"/>
    </row>
    <row r="18526" spans="3:12">
      <c r="C18526" s="3"/>
      <c r="E18526" s="2"/>
      <c r="H18526" s="40"/>
      <c r="I18526" s="10"/>
      <c r="J18526" s="9"/>
      <c r="K18526" s="53"/>
      <c r="L18526" s="54"/>
    </row>
    <row r="18527" spans="3:12">
      <c r="C18527" s="3"/>
      <c r="E18527" s="2"/>
      <c r="H18527" s="40"/>
      <c r="I18527" s="10"/>
      <c r="J18527" s="9"/>
      <c r="K18527" s="53"/>
      <c r="L18527" s="54"/>
    </row>
    <row r="18528" spans="3:12">
      <c r="C18528" s="3"/>
      <c r="E18528" s="2"/>
      <c r="H18528" s="40"/>
      <c r="I18528" s="10"/>
      <c r="J18528" s="9"/>
      <c r="K18528" s="53"/>
      <c r="L18528" s="54"/>
    </row>
    <row r="18529" spans="3:12">
      <c r="C18529" s="3"/>
      <c r="E18529" s="2"/>
      <c r="H18529" s="40"/>
      <c r="I18529" s="10"/>
      <c r="J18529" s="9"/>
      <c r="K18529" s="53"/>
      <c r="L18529" s="54"/>
    </row>
    <row r="18530" spans="3:12">
      <c r="C18530" s="3"/>
      <c r="E18530" s="2"/>
      <c r="H18530" s="40"/>
      <c r="I18530" s="10"/>
      <c r="J18530" s="9"/>
      <c r="K18530" s="53"/>
      <c r="L18530" s="54"/>
    </row>
    <row r="18531" spans="3:12">
      <c r="C18531" s="3"/>
      <c r="E18531" s="2"/>
      <c r="H18531" s="40"/>
      <c r="I18531" s="10"/>
      <c r="J18531" s="9"/>
      <c r="K18531" s="53"/>
      <c r="L18531" s="54"/>
    </row>
    <row r="18532" spans="3:12">
      <c r="C18532" s="3"/>
      <c r="E18532" s="2"/>
      <c r="H18532" s="40"/>
      <c r="I18532" s="10"/>
      <c r="J18532" s="9"/>
      <c r="K18532" s="53"/>
      <c r="L18532" s="54"/>
    </row>
    <row r="18533" spans="3:12">
      <c r="C18533" s="3"/>
      <c r="E18533" s="2"/>
      <c r="H18533" s="40"/>
      <c r="I18533" s="10"/>
      <c r="J18533" s="9"/>
      <c r="K18533" s="53"/>
      <c r="L18533" s="54"/>
    </row>
    <row r="18534" spans="3:12">
      <c r="C18534" s="3"/>
      <c r="E18534" s="2"/>
      <c r="H18534" s="40"/>
      <c r="I18534" s="10"/>
      <c r="J18534" s="9"/>
      <c r="K18534" s="53"/>
      <c r="L18534" s="54"/>
    </row>
    <row r="18535" spans="3:12">
      <c r="C18535" s="3"/>
      <c r="E18535" s="2"/>
      <c r="H18535" s="40"/>
      <c r="I18535" s="10"/>
      <c r="J18535" s="9"/>
      <c r="K18535" s="53"/>
      <c r="L18535" s="54"/>
    </row>
    <row r="18536" spans="3:12">
      <c r="C18536" s="3"/>
      <c r="E18536" s="2"/>
      <c r="H18536" s="40"/>
      <c r="I18536" s="10"/>
      <c r="J18536" s="9"/>
      <c r="K18536" s="53"/>
      <c r="L18536" s="54"/>
    </row>
    <row r="18537" spans="3:12">
      <c r="C18537" s="3"/>
      <c r="E18537" s="2"/>
      <c r="H18537" s="40"/>
      <c r="I18537" s="10"/>
      <c r="J18537" s="9"/>
      <c r="K18537" s="53"/>
      <c r="L18537" s="54"/>
    </row>
    <row r="18538" spans="3:12">
      <c r="C18538" s="3"/>
      <c r="E18538" s="2"/>
      <c r="H18538" s="40"/>
      <c r="I18538" s="10"/>
      <c r="J18538" s="9"/>
      <c r="K18538" s="53"/>
      <c r="L18538" s="54"/>
    </row>
    <row r="18539" spans="3:12">
      <c r="C18539" s="3"/>
      <c r="E18539" s="2"/>
      <c r="H18539" s="40"/>
      <c r="I18539" s="10"/>
      <c r="J18539" s="9"/>
      <c r="K18539" s="53"/>
      <c r="L18539" s="54"/>
    </row>
    <row r="18540" spans="3:12">
      <c r="C18540" s="3"/>
      <c r="E18540" s="2"/>
      <c r="H18540" s="40"/>
      <c r="I18540" s="10"/>
      <c r="J18540" s="9"/>
      <c r="K18540" s="53"/>
      <c r="L18540" s="54"/>
    </row>
    <row r="18541" spans="3:12">
      <c r="C18541" s="3"/>
      <c r="E18541" s="2"/>
      <c r="H18541" s="40"/>
      <c r="I18541" s="10"/>
      <c r="J18541" s="9"/>
      <c r="K18541" s="53"/>
      <c r="L18541" s="54"/>
    </row>
    <row r="18542" spans="3:12">
      <c r="C18542" s="3"/>
      <c r="E18542" s="2"/>
      <c r="H18542" s="40"/>
      <c r="I18542" s="10"/>
      <c r="J18542" s="9"/>
      <c r="K18542" s="53"/>
      <c r="L18542" s="54"/>
    </row>
    <row r="18543" spans="3:12">
      <c r="C18543" s="3"/>
      <c r="E18543" s="2"/>
      <c r="H18543" s="40"/>
      <c r="I18543" s="10"/>
      <c r="J18543" s="9"/>
      <c r="K18543" s="53"/>
      <c r="L18543" s="54"/>
    </row>
    <row r="18544" spans="3:12">
      <c r="C18544" s="3"/>
      <c r="E18544" s="2"/>
      <c r="H18544" s="40"/>
      <c r="I18544" s="10"/>
      <c r="J18544" s="9"/>
      <c r="K18544" s="53"/>
      <c r="L18544" s="54"/>
    </row>
    <row r="18545" spans="3:12">
      <c r="C18545" s="3"/>
      <c r="E18545" s="2"/>
      <c r="H18545" s="40"/>
      <c r="I18545" s="10"/>
      <c r="J18545" s="9"/>
      <c r="K18545" s="53"/>
      <c r="L18545" s="54"/>
    </row>
    <row r="18546" spans="3:12">
      <c r="C18546" s="3"/>
      <c r="E18546" s="2"/>
      <c r="H18546" s="40"/>
      <c r="I18546" s="10"/>
      <c r="J18546" s="9"/>
      <c r="K18546" s="53"/>
      <c r="L18546" s="54"/>
    </row>
    <row r="18547" spans="3:12">
      <c r="C18547" s="3"/>
      <c r="E18547" s="2"/>
      <c r="H18547" s="40"/>
      <c r="I18547" s="10"/>
      <c r="J18547" s="9"/>
      <c r="K18547" s="53"/>
      <c r="L18547" s="54"/>
    </row>
    <row r="18548" spans="3:12">
      <c r="C18548" s="3"/>
      <c r="E18548" s="2"/>
      <c r="H18548" s="40"/>
      <c r="I18548" s="10"/>
      <c r="J18548" s="9"/>
      <c r="K18548" s="53"/>
      <c r="L18548" s="54"/>
    </row>
    <row r="18549" spans="3:12">
      <c r="C18549" s="3"/>
      <c r="E18549" s="2"/>
      <c r="H18549" s="40"/>
      <c r="I18549" s="10"/>
      <c r="J18549" s="9"/>
      <c r="K18549" s="53"/>
      <c r="L18549" s="54"/>
    </row>
    <row r="18550" spans="3:12">
      <c r="C18550" s="3"/>
      <c r="E18550" s="2"/>
      <c r="H18550" s="40"/>
      <c r="I18550" s="10"/>
      <c r="J18550" s="9"/>
      <c r="K18550" s="53"/>
      <c r="L18550" s="54"/>
    </row>
    <row r="18551" spans="3:12">
      <c r="C18551" s="3"/>
      <c r="E18551" s="2"/>
      <c r="H18551" s="40"/>
      <c r="I18551" s="10"/>
      <c r="J18551" s="9"/>
      <c r="K18551" s="53"/>
      <c r="L18551" s="54"/>
    </row>
    <row r="18552" spans="3:12">
      <c r="C18552" s="3"/>
      <c r="E18552" s="2"/>
      <c r="H18552" s="40"/>
      <c r="I18552" s="10"/>
      <c r="J18552" s="9"/>
      <c r="K18552" s="53"/>
      <c r="L18552" s="54"/>
    </row>
    <row r="18553" spans="3:12">
      <c r="C18553" s="3"/>
      <c r="E18553" s="2"/>
      <c r="H18553" s="40"/>
      <c r="I18553" s="10"/>
      <c r="J18553" s="9"/>
      <c r="K18553" s="53"/>
      <c r="L18553" s="54"/>
    </row>
    <row r="18554" spans="3:12">
      <c r="C18554" s="3"/>
      <c r="E18554" s="2"/>
      <c r="H18554" s="40"/>
      <c r="I18554" s="10"/>
      <c r="J18554" s="9"/>
      <c r="K18554" s="53"/>
      <c r="L18554" s="54"/>
    </row>
    <row r="18555" spans="3:12">
      <c r="C18555" s="3"/>
      <c r="E18555" s="2"/>
      <c r="H18555" s="40"/>
      <c r="I18555" s="10"/>
      <c r="J18555" s="9"/>
      <c r="K18555" s="53"/>
      <c r="L18555" s="54"/>
    </row>
    <row r="18556" spans="3:12">
      <c r="C18556" s="3"/>
      <c r="E18556" s="2"/>
      <c r="H18556" s="40"/>
      <c r="I18556" s="10"/>
      <c r="J18556" s="9"/>
      <c r="K18556" s="53"/>
      <c r="L18556" s="54"/>
    </row>
    <row r="18557" spans="3:12">
      <c r="C18557" s="3"/>
      <c r="E18557" s="2"/>
      <c r="H18557" s="40"/>
      <c r="I18557" s="10"/>
      <c r="J18557" s="9"/>
      <c r="K18557" s="53"/>
      <c r="L18557" s="54"/>
    </row>
    <row r="18558" spans="3:12">
      <c r="C18558" s="3"/>
      <c r="E18558" s="2"/>
      <c r="H18558" s="40"/>
      <c r="I18558" s="10"/>
      <c r="J18558" s="9"/>
      <c r="K18558" s="53"/>
      <c r="L18558" s="54"/>
    </row>
    <row r="18559" spans="3:12">
      <c r="C18559" s="3"/>
      <c r="E18559" s="2"/>
      <c r="H18559" s="40"/>
      <c r="I18559" s="10"/>
      <c r="J18559" s="9"/>
      <c r="K18559" s="53"/>
      <c r="L18559" s="54"/>
    </row>
    <row r="18560" spans="3:12">
      <c r="C18560" s="3"/>
      <c r="E18560" s="2"/>
      <c r="H18560" s="40"/>
      <c r="I18560" s="10"/>
      <c r="J18560" s="9"/>
      <c r="K18560" s="53"/>
      <c r="L18560" s="54"/>
    </row>
    <row r="18561" spans="3:12">
      <c r="C18561" s="3"/>
      <c r="E18561" s="2"/>
      <c r="H18561" s="40"/>
      <c r="I18561" s="10"/>
      <c r="J18561" s="9"/>
      <c r="K18561" s="53"/>
      <c r="L18561" s="54"/>
    </row>
    <row r="18562" spans="3:12">
      <c r="C18562" s="3"/>
      <c r="E18562" s="2"/>
      <c r="H18562" s="40"/>
      <c r="I18562" s="10"/>
      <c r="J18562" s="9"/>
      <c r="K18562" s="53"/>
      <c r="L18562" s="54"/>
    </row>
    <row r="18563" spans="3:12">
      <c r="C18563" s="3"/>
      <c r="E18563" s="2"/>
      <c r="H18563" s="40"/>
      <c r="I18563" s="10"/>
      <c r="J18563" s="9"/>
      <c r="K18563" s="53"/>
      <c r="L18563" s="54"/>
    </row>
    <row r="18564" spans="3:12">
      <c r="C18564" s="3"/>
      <c r="E18564" s="2"/>
      <c r="H18564" s="40"/>
      <c r="I18564" s="10"/>
      <c r="J18564" s="9"/>
      <c r="K18564" s="53"/>
      <c r="L18564" s="54"/>
    </row>
    <row r="18565" spans="3:12">
      <c r="C18565" s="3"/>
      <c r="E18565" s="2"/>
      <c r="H18565" s="40"/>
      <c r="I18565" s="10"/>
      <c r="J18565" s="9"/>
      <c r="K18565" s="53"/>
      <c r="L18565" s="54"/>
    </row>
    <row r="18566" spans="3:12">
      <c r="C18566" s="3"/>
      <c r="E18566" s="2"/>
      <c r="H18566" s="40"/>
      <c r="I18566" s="10"/>
      <c r="J18566" s="9"/>
      <c r="K18566" s="53"/>
      <c r="L18566" s="54"/>
    </row>
    <row r="18567" spans="3:12">
      <c r="C18567" s="3"/>
      <c r="E18567" s="2"/>
      <c r="H18567" s="40"/>
      <c r="I18567" s="10"/>
      <c r="J18567" s="9"/>
      <c r="K18567" s="53"/>
      <c r="L18567" s="54"/>
    </row>
    <row r="18568" spans="3:12">
      <c r="C18568" s="3"/>
      <c r="E18568" s="2"/>
      <c r="H18568" s="40"/>
      <c r="I18568" s="10"/>
      <c r="J18568" s="9"/>
      <c r="K18568" s="53"/>
      <c r="L18568" s="54"/>
    </row>
    <row r="18569" spans="3:12">
      <c r="C18569" s="3"/>
      <c r="E18569" s="2"/>
      <c r="H18569" s="40"/>
      <c r="I18569" s="10"/>
      <c r="J18569" s="9"/>
      <c r="K18569" s="53"/>
      <c r="L18569" s="54"/>
    </row>
    <row r="18570" spans="3:12">
      <c r="C18570" s="3"/>
      <c r="E18570" s="2"/>
      <c r="H18570" s="40"/>
      <c r="I18570" s="10"/>
      <c r="J18570" s="9"/>
      <c r="K18570" s="53"/>
      <c r="L18570" s="54"/>
    </row>
    <row r="18571" spans="3:12">
      <c r="C18571" s="3"/>
      <c r="E18571" s="2"/>
      <c r="H18571" s="40"/>
      <c r="I18571" s="10"/>
      <c r="J18571" s="9"/>
      <c r="K18571" s="53"/>
      <c r="L18571" s="54"/>
    </row>
    <row r="18572" spans="3:12">
      <c r="C18572" s="3"/>
      <c r="E18572" s="2"/>
      <c r="H18572" s="40"/>
      <c r="I18572" s="10"/>
      <c r="J18572" s="9"/>
      <c r="K18572" s="53"/>
      <c r="L18572" s="54"/>
    </row>
    <row r="18573" spans="3:12">
      <c r="C18573" s="3"/>
      <c r="E18573" s="2"/>
      <c r="H18573" s="40"/>
      <c r="I18573" s="10"/>
      <c r="J18573" s="9"/>
      <c r="K18573" s="53"/>
      <c r="L18573" s="54"/>
    </row>
    <row r="18574" spans="3:12">
      <c r="C18574" s="3"/>
      <c r="E18574" s="2"/>
      <c r="H18574" s="40"/>
      <c r="I18574" s="10"/>
      <c r="J18574" s="9"/>
      <c r="K18574" s="53"/>
      <c r="L18574" s="54"/>
    </row>
    <row r="18575" spans="3:12">
      <c r="C18575" s="3"/>
      <c r="E18575" s="2"/>
      <c r="H18575" s="40"/>
      <c r="I18575" s="10"/>
      <c r="J18575" s="9"/>
      <c r="K18575" s="53"/>
      <c r="L18575" s="54"/>
    </row>
    <row r="18576" spans="3:12">
      <c r="C18576" s="3"/>
      <c r="E18576" s="2"/>
      <c r="H18576" s="40"/>
      <c r="I18576" s="10"/>
      <c r="J18576" s="9"/>
      <c r="K18576" s="53"/>
      <c r="L18576" s="54"/>
    </row>
    <row r="18577" spans="3:12">
      <c r="C18577" s="3"/>
      <c r="E18577" s="2"/>
      <c r="H18577" s="40"/>
      <c r="I18577" s="10"/>
      <c r="J18577" s="9"/>
      <c r="K18577" s="53"/>
      <c r="L18577" s="54"/>
    </row>
    <row r="18578" spans="3:12">
      <c r="C18578" s="3"/>
      <c r="E18578" s="2"/>
      <c r="H18578" s="40"/>
      <c r="I18578" s="10"/>
      <c r="J18578" s="9"/>
      <c r="K18578" s="53"/>
      <c r="L18578" s="54"/>
    </row>
    <row r="18579" spans="3:12">
      <c r="C18579" s="3"/>
      <c r="E18579" s="2"/>
      <c r="H18579" s="40"/>
      <c r="I18579" s="10"/>
      <c r="J18579" s="9"/>
      <c r="K18579" s="53"/>
      <c r="L18579" s="54"/>
    </row>
    <row r="18580" spans="3:12">
      <c r="C18580" s="3"/>
      <c r="E18580" s="2"/>
      <c r="H18580" s="40"/>
      <c r="I18580" s="10"/>
      <c r="J18580" s="9"/>
      <c r="K18580" s="53"/>
      <c r="L18580" s="54"/>
    </row>
    <row r="18581" spans="3:12">
      <c r="C18581" s="3"/>
      <c r="E18581" s="2"/>
      <c r="H18581" s="40"/>
      <c r="I18581" s="10"/>
      <c r="J18581" s="9"/>
      <c r="K18581" s="53"/>
      <c r="L18581" s="54"/>
    </row>
    <row r="18582" spans="3:12">
      <c r="C18582" s="3"/>
      <c r="E18582" s="2"/>
      <c r="H18582" s="40"/>
      <c r="I18582" s="10"/>
      <c r="J18582" s="9"/>
      <c r="K18582" s="53"/>
      <c r="L18582" s="54"/>
    </row>
    <row r="18583" spans="3:12">
      <c r="C18583" s="3"/>
      <c r="E18583" s="2"/>
      <c r="H18583" s="40"/>
      <c r="I18583" s="10"/>
      <c r="J18583" s="9"/>
      <c r="K18583" s="53"/>
      <c r="L18583" s="54"/>
    </row>
    <row r="18584" spans="3:12">
      <c r="C18584" s="3"/>
      <c r="E18584" s="2"/>
      <c r="H18584" s="40"/>
      <c r="I18584" s="10"/>
      <c r="J18584" s="9"/>
      <c r="K18584" s="53"/>
      <c r="L18584" s="54"/>
    </row>
    <row r="18585" spans="3:12">
      <c r="C18585" s="3"/>
      <c r="E18585" s="2"/>
      <c r="H18585" s="40"/>
      <c r="I18585" s="10"/>
      <c r="J18585" s="9"/>
      <c r="K18585" s="53"/>
      <c r="L18585" s="54"/>
    </row>
    <row r="18586" spans="3:12">
      <c r="C18586" s="3"/>
      <c r="E18586" s="2"/>
      <c r="H18586" s="40"/>
      <c r="I18586" s="10"/>
      <c r="J18586" s="9"/>
      <c r="K18586" s="53"/>
      <c r="L18586" s="54"/>
    </row>
    <row r="18587" spans="3:12">
      <c r="C18587" s="3"/>
      <c r="E18587" s="2"/>
      <c r="H18587" s="40"/>
      <c r="I18587" s="10"/>
      <c r="J18587" s="9"/>
      <c r="K18587" s="53"/>
      <c r="L18587" s="54"/>
    </row>
    <row r="18588" spans="3:12">
      <c r="C18588" s="3"/>
      <c r="E18588" s="2"/>
      <c r="H18588" s="40"/>
      <c r="I18588" s="10"/>
      <c r="J18588" s="9"/>
      <c r="K18588" s="53"/>
      <c r="L18588" s="54"/>
    </row>
    <row r="18589" spans="3:12">
      <c r="C18589" s="3"/>
      <c r="E18589" s="2"/>
      <c r="H18589" s="40"/>
      <c r="I18589" s="10"/>
      <c r="J18589" s="9"/>
      <c r="K18589" s="53"/>
      <c r="L18589" s="54"/>
    </row>
    <row r="18590" spans="3:12">
      <c r="C18590" s="3"/>
      <c r="E18590" s="2"/>
      <c r="H18590" s="40"/>
      <c r="I18590" s="10"/>
      <c r="J18590" s="9"/>
      <c r="K18590" s="53"/>
      <c r="L18590" s="54"/>
    </row>
    <row r="18591" spans="3:12">
      <c r="C18591" s="3"/>
      <c r="E18591" s="2"/>
      <c r="H18591" s="40"/>
      <c r="I18591" s="10"/>
      <c r="J18591" s="9"/>
      <c r="K18591" s="53"/>
      <c r="L18591" s="54"/>
    </row>
    <row r="18592" spans="3:12">
      <c r="C18592" s="3"/>
      <c r="E18592" s="2"/>
      <c r="H18592" s="40"/>
      <c r="I18592" s="10"/>
      <c r="J18592" s="9"/>
      <c r="K18592" s="53"/>
      <c r="L18592" s="54"/>
    </row>
    <row r="18593" spans="3:12">
      <c r="C18593" s="3"/>
      <c r="E18593" s="2"/>
      <c r="H18593" s="40"/>
      <c r="I18593" s="10"/>
      <c r="J18593" s="9"/>
      <c r="K18593" s="53"/>
      <c r="L18593" s="54"/>
    </row>
    <row r="18594" spans="3:12">
      <c r="C18594" s="3"/>
      <c r="E18594" s="2"/>
      <c r="H18594" s="40"/>
      <c r="I18594" s="10"/>
      <c r="J18594" s="9"/>
      <c r="K18594" s="53"/>
      <c r="L18594" s="54"/>
    </row>
    <row r="18595" spans="3:12">
      <c r="C18595" s="3"/>
      <c r="E18595" s="2"/>
      <c r="H18595" s="40"/>
      <c r="I18595" s="10"/>
      <c r="J18595" s="9"/>
      <c r="K18595" s="53"/>
      <c r="L18595" s="54"/>
    </row>
    <row r="18596" spans="3:12">
      <c r="C18596" s="3"/>
      <c r="E18596" s="2"/>
      <c r="H18596" s="40"/>
      <c r="I18596" s="10"/>
      <c r="J18596" s="9"/>
      <c r="K18596" s="53"/>
      <c r="L18596" s="54"/>
    </row>
    <row r="18597" spans="3:12">
      <c r="C18597" s="3"/>
      <c r="E18597" s="2"/>
      <c r="H18597" s="40"/>
      <c r="I18597" s="10"/>
      <c r="J18597" s="9"/>
      <c r="K18597" s="53"/>
      <c r="L18597" s="54"/>
    </row>
    <row r="18598" spans="3:12">
      <c r="C18598" s="3"/>
      <c r="E18598" s="2"/>
      <c r="H18598" s="40"/>
      <c r="I18598" s="10"/>
      <c r="J18598" s="9"/>
      <c r="K18598" s="53"/>
      <c r="L18598" s="54"/>
    </row>
    <row r="18599" spans="3:12">
      <c r="C18599" s="3"/>
      <c r="E18599" s="2"/>
      <c r="H18599" s="40"/>
      <c r="I18599" s="10"/>
      <c r="J18599" s="9"/>
      <c r="K18599" s="53"/>
      <c r="L18599" s="54"/>
    </row>
    <row r="18600" spans="3:12">
      <c r="C18600" s="3"/>
      <c r="E18600" s="2"/>
      <c r="H18600" s="40"/>
      <c r="I18600" s="10"/>
      <c r="J18600" s="9"/>
      <c r="K18600" s="53"/>
      <c r="L18600" s="54"/>
    </row>
    <row r="18601" spans="3:12">
      <c r="C18601" s="3"/>
      <c r="E18601" s="2"/>
      <c r="H18601" s="40"/>
      <c r="I18601" s="10"/>
      <c r="J18601" s="9"/>
      <c r="K18601" s="53"/>
      <c r="L18601" s="54"/>
    </row>
    <row r="18602" spans="3:12">
      <c r="C18602" s="3"/>
      <c r="E18602" s="2"/>
      <c r="H18602" s="40"/>
      <c r="I18602" s="10"/>
      <c r="J18602" s="9"/>
      <c r="K18602" s="53"/>
      <c r="L18602" s="54"/>
    </row>
    <row r="18603" spans="3:12">
      <c r="C18603" s="3"/>
      <c r="E18603" s="2"/>
      <c r="H18603" s="40"/>
      <c r="I18603" s="10"/>
      <c r="J18603" s="9"/>
      <c r="K18603" s="53"/>
      <c r="L18603" s="54"/>
    </row>
    <row r="18604" spans="3:12">
      <c r="C18604" s="3"/>
      <c r="E18604" s="2"/>
      <c r="H18604" s="40"/>
      <c r="I18604" s="10"/>
      <c r="J18604" s="9"/>
      <c r="K18604" s="53"/>
      <c r="L18604" s="54"/>
    </row>
    <row r="18605" spans="3:12">
      <c r="C18605" s="3"/>
      <c r="E18605" s="2"/>
      <c r="H18605" s="40"/>
      <c r="I18605" s="10"/>
      <c r="J18605" s="9"/>
      <c r="K18605" s="53"/>
      <c r="L18605" s="54"/>
    </row>
    <row r="18606" spans="3:12">
      <c r="C18606" s="3"/>
      <c r="E18606" s="2"/>
      <c r="H18606" s="40"/>
      <c r="I18606" s="10"/>
      <c r="J18606" s="9"/>
      <c r="K18606" s="53"/>
      <c r="L18606" s="54"/>
    </row>
    <row r="18607" spans="3:12">
      <c r="C18607" s="3"/>
      <c r="E18607" s="2"/>
      <c r="H18607" s="40"/>
      <c r="I18607" s="10"/>
      <c r="J18607" s="9"/>
      <c r="K18607" s="53"/>
      <c r="L18607" s="54"/>
    </row>
    <row r="18608" spans="3:12">
      <c r="C18608" s="3"/>
      <c r="E18608" s="2"/>
      <c r="H18608" s="40"/>
      <c r="I18608" s="10"/>
      <c r="J18608" s="9"/>
      <c r="K18608" s="53"/>
      <c r="L18608" s="54"/>
    </row>
    <row r="18609" spans="3:12">
      <c r="C18609" s="3"/>
      <c r="E18609" s="2"/>
      <c r="H18609" s="40"/>
      <c r="I18609" s="10"/>
      <c r="J18609" s="9"/>
      <c r="K18609" s="53"/>
      <c r="L18609" s="54"/>
    </row>
    <row r="18610" spans="3:12">
      <c r="C18610" s="3"/>
      <c r="E18610" s="2"/>
      <c r="H18610" s="40"/>
      <c r="I18610" s="10"/>
      <c r="J18610" s="9"/>
      <c r="K18610" s="53"/>
      <c r="L18610" s="54"/>
    </row>
    <row r="18611" spans="3:12">
      <c r="C18611" s="3"/>
      <c r="E18611" s="2"/>
      <c r="H18611" s="40"/>
      <c r="I18611" s="10"/>
      <c r="J18611" s="9"/>
      <c r="K18611" s="53"/>
      <c r="L18611" s="54"/>
    </row>
    <row r="18612" spans="3:12">
      <c r="C18612" s="3"/>
      <c r="E18612" s="2"/>
      <c r="H18612" s="40"/>
      <c r="I18612" s="10"/>
      <c r="J18612" s="9"/>
      <c r="K18612" s="53"/>
      <c r="L18612" s="54"/>
    </row>
    <row r="18613" spans="3:12">
      <c r="C18613" s="3"/>
      <c r="E18613" s="2"/>
      <c r="H18613" s="40"/>
      <c r="I18613" s="10"/>
      <c r="J18613" s="9"/>
      <c r="K18613" s="53"/>
      <c r="L18613" s="54"/>
    </row>
    <row r="18614" spans="3:12">
      <c r="C18614" s="3"/>
      <c r="E18614" s="2"/>
      <c r="H18614" s="40"/>
      <c r="I18614" s="10"/>
      <c r="J18614" s="9"/>
      <c r="K18614" s="53"/>
      <c r="L18614" s="54"/>
    </row>
    <row r="18615" spans="3:12">
      <c r="C18615" s="3"/>
      <c r="E18615" s="2"/>
      <c r="H18615" s="40"/>
      <c r="I18615" s="10"/>
      <c r="J18615" s="9"/>
      <c r="K18615" s="53"/>
      <c r="L18615" s="54"/>
    </row>
    <row r="18616" spans="3:12">
      <c r="C18616" s="3"/>
      <c r="E18616" s="2"/>
      <c r="H18616" s="40"/>
      <c r="I18616" s="10"/>
      <c r="J18616" s="9"/>
      <c r="K18616" s="53"/>
      <c r="L18616" s="54"/>
    </row>
    <row r="18617" spans="3:12">
      <c r="C18617" s="3"/>
      <c r="E18617" s="2"/>
      <c r="H18617" s="40"/>
      <c r="I18617" s="10"/>
      <c r="J18617" s="9"/>
      <c r="K18617" s="53"/>
      <c r="L18617" s="54"/>
    </row>
    <row r="18618" spans="3:12">
      <c r="C18618" s="3"/>
      <c r="E18618" s="2"/>
      <c r="H18618" s="40"/>
      <c r="I18618" s="10"/>
      <c r="J18618" s="9"/>
      <c r="K18618" s="53"/>
      <c r="L18618" s="54"/>
    </row>
    <row r="18619" spans="3:12">
      <c r="C18619" s="3"/>
      <c r="E18619" s="2"/>
      <c r="H18619" s="40"/>
      <c r="I18619" s="10"/>
      <c r="J18619" s="9"/>
      <c r="K18619" s="53"/>
      <c r="L18619" s="54"/>
    </row>
    <row r="18620" spans="3:12">
      <c r="C18620" s="3"/>
      <c r="E18620" s="2"/>
      <c r="H18620" s="40"/>
      <c r="I18620" s="10"/>
      <c r="J18620" s="9"/>
      <c r="K18620" s="53"/>
      <c r="L18620" s="54"/>
    </row>
    <row r="18621" spans="3:12">
      <c r="C18621" s="3"/>
      <c r="E18621" s="2"/>
      <c r="H18621" s="40"/>
      <c r="I18621" s="10"/>
      <c r="J18621" s="9"/>
      <c r="K18621" s="53"/>
      <c r="L18621" s="54"/>
    </row>
    <row r="18622" spans="3:12">
      <c r="C18622" s="3"/>
      <c r="E18622" s="2"/>
      <c r="H18622" s="40"/>
      <c r="I18622" s="10"/>
      <c r="J18622" s="9"/>
      <c r="K18622" s="53"/>
      <c r="L18622" s="54"/>
    </row>
    <row r="18623" spans="3:12">
      <c r="C18623" s="3"/>
      <c r="E18623" s="2"/>
      <c r="H18623" s="40"/>
      <c r="I18623" s="10"/>
      <c r="J18623" s="9"/>
      <c r="K18623" s="53"/>
      <c r="L18623" s="54"/>
    </row>
    <row r="18624" spans="3:12">
      <c r="C18624" s="3"/>
      <c r="E18624" s="2"/>
      <c r="H18624" s="40"/>
      <c r="I18624" s="10"/>
      <c r="J18624" s="9"/>
      <c r="K18624" s="53"/>
      <c r="L18624" s="54"/>
    </row>
    <row r="18625" spans="3:12">
      <c r="C18625" s="3"/>
      <c r="E18625" s="2"/>
      <c r="H18625" s="40"/>
      <c r="I18625" s="10"/>
      <c r="J18625" s="9"/>
      <c r="K18625" s="53"/>
      <c r="L18625" s="54"/>
    </row>
    <row r="18626" spans="3:12">
      <c r="C18626" s="3"/>
      <c r="E18626" s="2"/>
      <c r="H18626" s="40"/>
      <c r="I18626" s="10"/>
      <c r="J18626" s="9"/>
      <c r="K18626" s="53"/>
      <c r="L18626" s="54"/>
    </row>
    <row r="18627" spans="3:12">
      <c r="C18627" s="3"/>
      <c r="E18627" s="2"/>
      <c r="H18627" s="40"/>
      <c r="I18627" s="10"/>
      <c r="J18627" s="9"/>
      <c r="K18627" s="53"/>
      <c r="L18627" s="54"/>
    </row>
    <row r="18628" spans="3:12">
      <c r="C18628" s="3"/>
      <c r="E18628" s="2"/>
      <c r="H18628" s="40"/>
      <c r="I18628" s="10"/>
      <c r="J18628" s="9"/>
      <c r="K18628" s="53"/>
      <c r="L18628" s="54"/>
    </row>
    <row r="18629" spans="3:12">
      <c r="C18629" s="3"/>
      <c r="E18629" s="2"/>
      <c r="H18629" s="40"/>
      <c r="I18629" s="10"/>
      <c r="J18629" s="9"/>
      <c r="K18629" s="53"/>
      <c r="L18629" s="54"/>
    </row>
    <row r="18630" spans="3:12">
      <c r="C18630" s="3"/>
      <c r="E18630" s="2"/>
      <c r="H18630" s="40"/>
      <c r="I18630" s="10"/>
      <c r="J18630" s="9"/>
      <c r="K18630" s="53"/>
      <c r="L18630" s="54"/>
    </row>
    <row r="18631" spans="3:12">
      <c r="C18631" s="3"/>
      <c r="E18631" s="2"/>
      <c r="H18631" s="40"/>
      <c r="I18631" s="10"/>
      <c r="J18631" s="9"/>
      <c r="K18631" s="53"/>
      <c r="L18631" s="54"/>
    </row>
    <row r="18632" spans="3:12">
      <c r="C18632" s="3"/>
      <c r="E18632" s="2"/>
      <c r="H18632" s="40"/>
      <c r="I18632" s="10"/>
      <c r="J18632" s="9"/>
      <c r="K18632" s="53"/>
      <c r="L18632" s="54"/>
    </row>
    <row r="18633" spans="3:12">
      <c r="C18633" s="3"/>
      <c r="E18633" s="2"/>
      <c r="H18633" s="40"/>
      <c r="I18633" s="10"/>
      <c r="J18633" s="9"/>
      <c r="K18633" s="53"/>
      <c r="L18633" s="54"/>
    </row>
    <row r="18634" spans="3:12">
      <c r="C18634" s="3"/>
      <c r="E18634" s="2"/>
      <c r="H18634" s="40"/>
      <c r="I18634" s="10"/>
      <c r="J18634" s="9"/>
      <c r="K18634" s="53"/>
      <c r="L18634" s="54"/>
    </row>
    <row r="18635" spans="3:12">
      <c r="C18635" s="3"/>
      <c r="E18635" s="2"/>
      <c r="H18635" s="40"/>
      <c r="I18635" s="10"/>
      <c r="J18635" s="9"/>
      <c r="K18635" s="53"/>
      <c r="L18635" s="54"/>
    </row>
    <row r="18636" spans="3:12">
      <c r="C18636" s="3"/>
      <c r="E18636" s="2"/>
      <c r="H18636" s="40"/>
      <c r="I18636" s="10"/>
      <c r="J18636" s="9"/>
      <c r="K18636" s="53"/>
      <c r="L18636" s="54"/>
    </row>
    <row r="18637" spans="3:12">
      <c r="C18637" s="3"/>
      <c r="E18637" s="2"/>
      <c r="H18637" s="40"/>
      <c r="I18637" s="10"/>
      <c r="J18637" s="9"/>
      <c r="K18637" s="53"/>
      <c r="L18637" s="54"/>
    </row>
    <row r="18638" spans="3:12">
      <c r="C18638" s="3"/>
      <c r="E18638" s="2"/>
      <c r="H18638" s="40"/>
      <c r="I18638" s="10"/>
      <c r="J18638" s="9"/>
      <c r="K18638" s="53"/>
      <c r="L18638" s="54"/>
    </row>
    <row r="18639" spans="3:12">
      <c r="C18639" s="3"/>
      <c r="E18639" s="2"/>
      <c r="H18639" s="40"/>
      <c r="I18639" s="10"/>
      <c r="J18639" s="9"/>
      <c r="K18639" s="53"/>
      <c r="L18639" s="54"/>
    </row>
    <row r="18640" spans="3:12">
      <c r="C18640" s="3"/>
      <c r="E18640" s="2"/>
      <c r="H18640" s="40"/>
      <c r="I18640" s="10"/>
      <c r="J18640" s="9"/>
      <c r="K18640" s="53"/>
      <c r="L18640" s="54"/>
    </row>
    <row r="18641" spans="3:12">
      <c r="C18641" s="3"/>
      <c r="E18641" s="2"/>
      <c r="H18641" s="40"/>
      <c r="I18641" s="10"/>
      <c r="J18641" s="9"/>
      <c r="K18641" s="53"/>
      <c r="L18641" s="54"/>
    </row>
    <row r="18642" spans="3:12">
      <c r="C18642" s="3"/>
      <c r="E18642" s="2"/>
      <c r="H18642" s="40"/>
      <c r="I18642" s="10"/>
      <c r="J18642" s="9"/>
      <c r="K18642" s="53"/>
      <c r="L18642" s="54"/>
    </row>
    <row r="18643" spans="3:12">
      <c r="C18643" s="3"/>
      <c r="E18643" s="2"/>
      <c r="H18643" s="40"/>
      <c r="I18643" s="10"/>
      <c r="J18643" s="9"/>
      <c r="K18643" s="53"/>
      <c r="L18643" s="54"/>
    </row>
    <row r="18644" spans="3:12">
      <c r="C18644" s="3"/>
      <c r="E18644" s="2"/>
      <c r="H18644" s="40"/>
      <c r="I18644" s="10"/>
      <c r="J18644" s="9"/>
      <c r="K18644" s="53"/>
      <c r="L18644" s="54"/>
    </row>
    <row r="18645" spans="3:12">
      <c r="C18645" s="3"/>
      <c r="E18645" s="2"/>
      <c r="H18645" s="40"/>
      <c r="I18645" s="10"/>
      <c r="J18645" s="9"/>
      <c r="K18645" s="53"/>
      <c r="L18645" s="54"/>
    </row>
    <row r="18646" spans="3:12">
      <c r="C18646" s="3"/>
      <c r="E18646" s="2"/>
      <c r="H18646" s="40"/>
      <c r="I18646" s="10"/>
      <c r="J18646" s="9"/>
      <c r="K18646" s="53"/>
      <c r="L18646" s="54"/>
    </row>
    <row r="18647" spans="3:12">
      <c r="C18647" s="3"/>
      <c r="E18647" s="2"/>
      <c r="H18647" s="40"/>
      <c r="I18647" s="10"/>
      <c r="J18647" s="9"/>
      <c r="K18647" s="53"/>
      <c r="L18647" s="54"/>
    </row>
    <row r="18648" spans="3:12">
      <c r="C18648" s="3"/>
      <c r="E18648" s="2"/>
      <c r="H18648" s="40"/>
      <c r="I18648" s="10"/>
      <c r="J18648" s="9"/>
      <c r="K18648" s="53"/>
      <c r="L18648" s="54"/>
    </row>
    <row r="18649" spans="3:12">
      <c r="C18649" s="3"/>
      <c r="E18649" s="2"/>
      <c r="H18649" s="40"/>
      <c r="I18649" s="10"/>
      <c r="J18649" s="9"/>
      <c r="K18649" s="53"/>
      <c r="L18649" s="54"/>
    </row>
    <row r="18650" spans="3:12">
      <c r="C18650" s="3"/>
      <c r="E18650" s="2"/>
      <c r="H18650" s="40"/>
      <c r="I18650" s="10"/>
      <c r="J18650" s="9"/>
      <c r="K18650" s="53"/>
      <c r="L18650" s="54"/>
    </row>
    <row r="18651" spans="3:12">
      <c r="C18651" s="3"/>
      <c r="E18651" s="2"/>
      <c r="H18651" s="40"/>
      <c r="I18651" s="10"/>
      <c r="J18651" s="9"/>
      <c r="K18651" s="53"/>
      <c r="L18651" s="54"/>
    </row>
    <row r="18652" spans="3:12">
      <c r="C18652" s="3"/>
      <c r="E18652" s="2"/>
      <c r="H18652" s="40"/>
      <c r="I18652" s="10"/>
      <c r="J18652" s="9"/>
      <c r="K18652" s="53"/>
      <c r="L18652" s="54"/>
    </row>
    <row r="18653" spans="3:12">
      <c r="C18653" s="3"/>
      <c r="E18653" s="2"/>
      <c r="H18653" s="40"/>
      <c r="I18653" s="10"/>
      <c r="J18653" s="9"/>
      <c r="K18653" s="53"/>
      <c r="L18653" s="54"/>
    </row>
    <row r="18654" spans="3:12">
      <c r="C18654" s="3"/>
      <c r="E18654" s="2"/>
      <c r="H18654" s="40"/>
      <c r="I18654" s="10"/>
      <c r="J18654" s="9"/>
      <c r="K18654" s="53"/>
      <c r="L18654" s="54"/>
    </row>
    <row r="18655" spans="3:12">
      <c r="C18655" s="3"/>
      <c r="E18655" s="2"/>
      <c r="H18655" s="40"/>
      <c r="I18655" s="10"/>
      <c r="J18655" s="9"/>
      <c r="K18655" s="53"/>
      <c r="L18655" s="54"/>
    </row>
    <row r="18656" spans="3:12">
      <c r="C18656" s="3"/>
      <c r="E18656" s="2"/>
      <c r="H18656" s="40"/>
      <c r="I18656" s="10"/>
      <c r="J18656" s="9"/>
      <c r="K18656" s="53"/>
      <c r="L18656" s="54"/>
    </row>
    <row r="18657" spans="3:12">
      <c r="C18657" s="3"/>
      <c r="E18657" s="2"/>
      <c r="H18657" s="40"/>
      <c r="I18657" s="10"/>
      <c r="J18657" s="9"/>
      <c r="K18657" s="53"/>
      <c r="L18657" s="54"/>
    </row>
    <row r="18658" spans="3:12">
      <c r="C18658" s="3"/>
      <c r="E18658" s="2"/>
      <c r="H18658" s="40"/>
      <c r="I18658" s="10"/>
      <c r="J18658" s="9"/>
      <c r="K18658" s="53"/>
      <c r="L18658" s="54"/>
    </row>
    <row r="18659" spans="3:12">
      <c r="C18659" s="3"/>
      <c r="E18659" s="2"/>
      <c r="H18659" s="40"/>
      <c r="I18659" s="10"/>
      <c r="J18659" s="9"/>
      <c r="K18659" s="53"/>
      <c r="L18659" s="54"/>
    </row>
    <row r="18660" spans="3:12">
      <c r="C18660" s="3"/>
      <c r="E18660" s="2"/>
      <c r="H18660" s="40"/>
      <c r="I18660" s="10"/>
      <c r="J18660" s="9"/>
      <c r="K18660" s="53"/>
      <c r="L18660" s="54"/>
    </row>
    <row r="18661" spans="3:12">
      <c r="C18661" s="3"/>
      <c r="E18661" s="2"/>
      <c r="H18661" s="40"/>
      <c r="I18661" s="10"/>
      <c r="J18661" s="9"/>
      <c r="K18661" s="53"/>
      <c r="L18661" s="54"/>
    </row>
    <row r="18662" spans="3:12">
      <c r="C18662" s="3"/>
      <c r="E18662" s="2"/>
      <c r="H18662" s="40"/>
      <c r="I18662" s="10"/>
      <c r="J18662" s="9"/>
      <c r="K18662" s="53"/>
      <c r="L18662" s="54"/>
    </row>
    <row r="18663" spans="3:12">
      <c r="C18663" s="3"/>
      <c r="E18663" s="2"/>
      <c r="H18663" s="40"/>
      <c r="I18663" s="10"/>
      <c r="J18663" s="9"/>
      <c r="K18663" s="53"/>
      <c r="L18663" s="54"/>
    </row>
    <row r="18664" spans="3:12">
      <c r="C18664" s="3"/>
      <c r="E18664" s="2"/>
      <c r="H18664" s="40"/>
      <c r="I18664" s="10"/>
      <c r="J18664" s="9"/>
      <c r="K18664" s="53"/>
      <c r="L18664" s="54"/>
    </row>
    <row r="18665" spans="3:12">
      <c r="C18665" s="3"/>
      <c r="E18665" s="2"/>
      <c r="H18665" s="40"/>
      <c r="I18665" s="10"/>
      <c r="J18665" s="9"/>
      <c r="K18665" s="53"/>
      <c r="L18665" s="54"/>
    </row>
    <row r="18666" spans="3:12">
      <c r="C18666" s="3"/>
      <c r="E18666" s="2"/>
      <c r="H18666" s="40"/>
      <c r="I18666" s="10"/>
      <c r="J18666" s="9"/>
      <c r="K18666" s="53"/>
      <c r="L18666" s="54"/>
    </row>
    <row r="18667" spans="3:12">
      <c r="C18667" s="3"/>
      <c r="E18667" s="2"/>
      <c r="H18667" s="40"/>
      <c r="I18667" s="10"/>
      <c r="J18667" s="9"/>
      <c r="K18667" s="53"/>
      <c r="L18667" s="54"/>
    </row>
    <row r="18668" spans="3:12">
      <c r="C18668" s="3"/>
      <c r="E18668" s="2"/>
      <c r="H18668" s="40"/>
      <c r="I18668" s="10"/>
      <c r="J18668" s="9"/>
      <c r="K18668" s="53"/>
      <c r="L18668" s="54"/>
    </row>
    <row r="18669" spans="3:12">
      <c r="C18669" s="3"/>
      <c r="E18669" s="2"/>
      <c r="H18669" s="40"/>
      <c r="I18669" s="10"/>
      <c r="J18669" s="9"/>
      <c r="K18669" s="53"/>
      <c r="L18669" s="54"/>
    </row>
    <row r="18670" spans="3:12">
      <c r="C18670" s="3"/>
      <c r="E18670" s="2"/>
      <c r="H18670" s="40"/>
      <c r="I18670" s="10"/>
      <c r="J18670" s="9"/>
      <c r="K18670" s="53"/>
      <c r="L18670" s="54"/>
    </row>
    <row r="18671" spans="3:12">
      <c r="C18671" s="3"/>
      <c r="E18671" s="2"/>
      <c r="H18671" s="40"/>
      <c r="I18671" s="10"/>
      <c r="J18671" s="9"/>
      <c r="K18671" s="53"/>
      <c r="L18671" s="54"/>
    </row>
    <row r="18672" spans="3:12">
      <c r="C18672" s="3"/>
      <c r="E18672" s="2"/>
      <c r="H18672" s="40"/>
      <c r="I18672" s="10"/>
      <c r="J18672" s="9"/>
      <c r="K18672" s="53"/>
      <c r="L18672" s="54"/>
    </row>
    <row r="18673" spans="3:12">
      <c r="C18673" s="3"/>
      <c r="E18673" s="2"/>
      <c r="H18673" s="40"/>
      <c r="I18673" s="10"/>
      <c r="J18673" s="9"/>
      <c r="K18673" s="53"/>
      <c r="L18673" s="54"/>
    </row>
    <row r="18674" spans="3:12">
      <c r="C18674" s="3"/>
      <c r="E18674" s="2"/>
      <c r="H18674" s="40"/>
      <c r="I18674" s="10"/>
      <c r="J18674" s="9"/>
      <c r="K18674" s="53"/>
      <c r="L18674" s="54"/>
    </row>
    <row r="18675" spans="3:12">
      <c r="C18675" s="3"/>
      <c r="E18675" s="2"/>
      <c r="H18675" s="40"/>
      <c r="I18675" s="10"/>
      <c r="J18675" s="9"/>
      <c r="K18675" s="53"/>
      <c r="L18675" s="54"/>
    </row>
    <row r="18676" spans="3:12">
      <c r="C18676" s="3"/>
      <c r="E18676" s="2"/>
      <c r="H18676" s="40"/>
      <c r="I18676" s="10"/>
      <c r="J18676" s="9"/>
      <c r="K18676" s="53"/>
      <c r="L18676" s="54"/>
    </row>
    <row r="18677" spans="3:12">
      <c r="C18677" s="3"/>
      <c r="E18677" s="2"/>
      <c r="H18677" s="40"/>
      <c r="I18677" s="10"/>
      <c r="J18677" s="9"/>
      <c r="K18677" s="53"/>
      <c r="L18677" s="54"/>
    </row>
    <row r="18678" spans="3:12">
      <c r="C18678" s="3"/>
      <c r="E18678" s="2"/>
      <c r="H18678" s="40"/>
      <c r="I18678" s="10"/>
      <c r="J18678" s="9"/>
      <c r="K18678" s="53"/>
      <c r="L18678" s="54"/>
    </row>
    <row r="18679" spans="3:12">
      <c r="C18679" s="3"/>
      <c r="E18679" s="2"/>
      <c r="H18679" s="40"/>
      <c r="I18679" s="10"/>
      <c r="J18679" s="9"/>
      <c r="K18679" s="53"/>
      <c r="L18679" s="54"/>
    </row>
    <row r="18680" spans="3:12">
      <c r="C18680" s="3"/>
      <c r="E18680" s="2"/>
      <c r="H18680" s="40"/>
      <c r="I18680" s="10"/>
      <c r="J18680" s="9"/>
      <c r="K18680" s="53"/>
      <c r="L18680" s="54"/>
    </row>
    <row r="18681" spans="3:12">
      <c r="C18681" s="3"/>
      <c r="E18681" s="2"/>
      <c r="H18681" s="40"/>
      <c r="I18681" s="10"/>
      <c r="J18681" s="9"/>
      <c r="K18681" s="53"/>
      <c r="L18681" s="54"/>
    </row>
    <row r="18682" spans="3:12">
      <c r="C18682" s="3"/>
      <c r="E18682" s="2"/>
      <c r="H18682" s="40"/>
      <c r="I18682" s="10"/>
      <c r="J18682" s="9"/>
      <c r="K18682" s="53"/>
      <c r="L18682" s="54"/>
    </row>
    <row r="18683" spans="3:12">
      <c r="C18683" s="3"/>
      <c r="E18683" s="2"/>
      <c r="H18683" s="40"/>
      <c r="I18683" s="10"/>
      <c r="J18683" s="9"/>
      <c r="K18683" s="53"/>
      <c r="L18683" s="54"/>
    </row>
    <row r="18684" spans="3:12">
      <c r="C18684" s="3"/>
      <c r="E18684" s="2"/>
      <c r="H18684" s="40"/>
      <c r="I18684" s="10"/>
      <c r="J18684" s="9"/>
      <c r="K18684" s="53"/>
      <c r="L18684" s="54"/>
    </row>
    <row r="18685" spans="3:12">
      <c r="C18685" s="3"/>
      <c r="E18685" s="2"/>
      <c r="H18685" s="40"/>
      <c r="I18685" s="10"/>
      <c r="J18685" s="9"/>
      <c r="K18685" s="53"/>
      <c r="L18685" s="54"/>
    </row>
    <row r="18686" spans="3:12">
      <c r="C18686" s="3"/>
      <c r="E18686" s="2"/>
      <c r="H18686" s="40"/>
      <c r="I18686" s="10"/>
      <c r="J18686" s="9"/>
      <c r="K18686" s="53"/>
      <c r="L18686" s="54"/>
    </row>
    <row r="18687" spans="3:12">
      <c r="C18687" s="3"/>
      <c r="E18687" s="2"/>
      <c r="H18687" s="40"/>
      <c r="I18687" s="10"/>
      <c r="J18687" s="9"/>
      <c r="K18687" s="53"/>
      <c r="L18687" s="54"/>
    </row>
    <row r="18688" spans="3:12">
      <c r="C18688" s="3"/>
      <c r="E18688" s="2"/>
      <c r="H18688" s="40"/>
      <c r="I18688" s="10"/>
      <c r="J18688" s="9"/>
      <c r="K18688" s="53"/>
      <c r="L18688" s="54"/>
    </row>
    <row r="18689" spans="3:12">
      <c r="C18689" s="3"/>
      <c r="E18689" s="2"/>
      <c r="H18689" s="40"/>
      <c r="I18689" s="10"/>
      <c r="J18689" s="9"/>
      <c r="K18689" s="53"/>
      <c r="L18689" s="54"/>
    </row>
    <row r="18690" spans="3:12">
      <c r="C18690" s="3"/>
      <c r="E18690" s="2"/>
      <c r="H18690" s="40"/>
      <c r="I18690" s="10"/>
      <c r="J18690" s="9"/>
      <c r="K18690" s="53"/>
      <c r="L18690" s="54"/>
    </row>
    <row r="18691" spans="3:12">
      <c r="C18691" s="3"/>
      <c r="E18691" s="2"/>
      <c r="H18691" s="40"/>
      <c r="I18691" s="10"/>
      <c r="J18691" s="9"/>
      <c r="K18691" s="53"/>
      <c r="L18691" s="54"/>
    </row>
    <row r="18692" spans="3:12">
      <c r="C18692" s="3"/>
      <c r="E18692" s="2"/>
      <c r="H18692" s="40"/>
      <c r="I18692" s="10"/>
      <c r="J18692" s="9"/>
      <c r="K18692" s="53"/>
      <c r="L18692" s="54"/>
    </row>
    <row r="18693" spans="3:12">
      <c r="C18693" s="3"/>
      <c r="E18693" s="2"/>
      <c r="H18693" s="40"/>
      <c r="I18693" s="10"/>
      <c r="J18693" s="9"/>
      <c r="K18693" s="53"/>
      <c r="L18693" s="54"/>
    </row>
    <row r="18694" spans="3:12">
      <c r="C18694" s="3"/>
      <c r="E18694" s="2"/>
      <c r="H18694" s="40"/>
      <c r="I18694" s="10"/>
      <c r="J18694" s="9"/>
      <c r="K18694" s="53"/>
      <c r="L18694" s="54"/>
    </row>
    <row r="18695" spans="3:12">
      <c r="C18695" s="3"/>
      <c r="E18695" s="2"/>
      <c r="H18695" s="40"/>
      <c r="I18695" s="10"/>
      <c r="J18695" s="9"/>
      <c r="K18695" s="53"/>
      <c r="L18695" s="54"/>
    </row>
    <row r="18696" spans="3:12">
      <c r="C18696" s="3"/>
      <c r="E18696" s="2"/>
      <c r="H18696" s="40"/>
      <c r="I18696" s="10"/>
      <c r="J18696" s="9"/>
      <c r="K18696" s="53"/>
      <c r="L18696" s="54"/>
    </row>
    <row r="18697" spans="3:12">
      <c r="C18697" s="3"/>
      <c r="E18697" s="2"/>
      <c r="H18697" s="40"/>
      <c r="I18697" s="10"/>
      <c r="J18697" s="9"/>
      <c r="K18697" s="53"/>
      <c r="L18697" s="54"/>
    </row>
    <row r="18698" spans="3:12">
      <c r="C18698" s="3"/>
      <c r="E18698" s="2"/>
      <c r="H18698" s="40"/>
      <c r="I18698" s="10"/>
      <c r="J18698" s="9"/>
      <c r="K18698" s="53"/>
      <c r="L18698" s="54"/>
    </row>
    <row r="18699" spans="3:12">
      <c r="C18699" s="3"/>
      <c r="E18699" s="2"/>
      <c r="H18699" s="40"/>
      <c r="I18699" s="10"/>
      <c r="J18699" s="9"/>
      <c r="K18699" s="53"/>
      <c r="L18699" s="54"/>
    </row>
    <row r="18700" spans="3:12">
      <c r="C18700" s="3"/>
      <c r="E18700" s="2"/>
      <c r="H18700" s="40"/>
      <c r="I18700" s="10"/>
      <c r="J18700" s="9"/>
      <c r="K18700" s="53"/>
      <c r="L18700" s="54"/>
    </row>
    <row r="18701" spans="3:12">
      <c r="C18701" s="3"/>
      <c r="E18701" s="2"/>
      <c r="H18701" s="40"/>
      <c r="I18701" s="10"/>
      <c r="J18701" s="9"/>
      <c r="K18701" s="53"/>
      <c r="L18701" s="54"/>
    </row>
    <row r="18702" spans="3:12">
      <c r="C18702" s="3"/>
      <c r="E18702" s="2"/>
      <c r="H18702" s="40"/>
      <c r="I18702" s="10"/>
      <c r="J18702" s="9"/>
      <c r="K18702" s="53"/>
      <c r="L18702" s="54"/>
    </row>
    <row r="18703" spans="3:12">
      <c r="C18703" s="3"/>
      <c r="E18703" s="2"/>
      <c r="H18703" s="40"/>
      <c r="I18703" s="10"/>
      <c r="J18703" s="9"/>
      <c r="K18703" s="53"/>
      <c r="L18703" s="54"/>
    </row>
    <row r="18704" spans="3:12">
      <c r="C18704" s="3"/>
      <c r="E18704" s="2"/>
      <c r="H18704" s="40"/>
      <c r="I18704" s="10"/>
      <c r="J18704" s="9"/>
      <c r="K18704" s="53"/>
      <c r="L18704" s="54"/>
    </row>
    <row r="18705" spans="3:12">
      <c r="C18705" s="3"/>
      <c r="E18705" s="2"/>
      <c r="H18705" s="40"/>
      <c r="I18705" s="10"/>
      <c r="J18705" s="9"/>
      <c r="K18705" s="53"/>
      <c r="L18705" s="54"/>
    </row>
    <row r="18706" spans="3:12">
      <c r="C18706" s="3"/>
      <c r="E18706" s="2"/>
      <c r="H18706" s="40"/>
      <c r="I18706" s="10"/>
      <c r="J18706" s="9"/>
      <c r="K18706" s="53"/>
      <c r="L18706" s="54"/>
    </row>
    <row r="18707" spans="3:12">
      <c r="C18707" s="3"/>
      <c r="E18707" s="2"/>
      <c r="H18707" s="40"/>
      <c r="I18707" s="10"/>
      <c r="J18707" s="9"/>
      <c r="K18707" s="53"/>
      <c r="L18707" s="54"/>
    </row>
    <row r="18708" spans="3:12">
      <c r="C18708" s="3"/>
      <c r="E18708" s="2"/>
      <c r="H18708" s="40"/>
      <c r="I18708" s="10"/>
      <c r="J18708" s="9"/>
      <c r="K18708" s="53"/>
      <c r="L18708" s="54"/>
    </row>
    <row r="18709" spans="3:12">
      <c r="C18709" s="3"/>
      <c r="E18709" s="2"/>
      <c r="H18709" s="40"/>
      <c r="I18709" s="10"/>
      <c r="J18709" s="9"/>
      <c r="K18709" s="53"/>
      <c r="L18709" s="54"/>
    </row>
    <row r="18710" spans="3:12">
      <c r="C18710" s="3"/>
      <c r="E18710" s="2"/>
      <c r="H18710" s="40"/>
      <c r="I18710" s="10"/>
      <c r="J18710" s="9"/>
      <c r="K18710" s="53"/>
      <c r="L18710" s="54"/>
    </row>
    <row r="18711" spans="3:12">
      <c r="C18711" s="3"/>
      <c r="E18711" s="2"/>
      <c r="H18711" s="40"/>
      <c r="I18711" s="10"/>
      <c r="J18711" s="9"/>
      <c r="K18711" s="53"/>
      <c r="L18711" s="54"/>
    </row>
    <row r="18712" spans="3:12">
      <c r="C18712" s="3"/>
      <c r="E18712" s="2"/>
      <c r="H18712" s="40"/>
      <c r="I18712" s="10"/>
      <c r="J18712" s="9"/>
      <c r="K18712" s="53"/>
      <c r="L18712" s="54"/>
    </row>
    <row r="18713" spans="3:12">
      <c r="C18713" s="3"/>
      <c r="E18713" s="2"/>
      <c r="H18713" s="40"/>
      <c r="I18713" s="10"/>
      <c r="J18713" s="9"/>
      <c r="K18713" s="53"/>
      <c r="L18713" s="54"/>
    </row>
    <row r="18714" spans="3:12">
      <c r="C18714" s="3"/>
      <c r="E18714" s="2"/>
      <c r="H18714" s="40"/>
      <c r="I18714" s="10"/>
      <c r="J18714" s="9"/>
      <c r="K18714" s="53"/>
      <c r="L18714" s="54"/>
    </row>
    <row r="18715" spans="3:12">
      <c r="C18715" s="3"/>
      <c r="E18715" s="2"/>
      <c r="H18715" s="40"/>
      <c r="I18715" s="10"/>
      <c r="J18715" s="9"/>
      <c r="K18715" s="53"/>
      <c r="L18715" s="54"/>
    </row>
    <row r="18716" spans="3:12">
      <c r="C18716" s="3"/>
      <c r="E18716" s="2"/>
      <c r="H18716" s="40"/>
      <c r="I18716" s="10"/>
      <c r="J18716" s="9"/>
      <c r="K18716" s="53"/>
      <c r="L18716" s="54"/>
    </row>
    <row r="18717" spans="3:12">
      <c r="C18717" s="3"/>
      <c r="E18717" s="2"/>
      <c r="H18717" s="40"/>
      <c r="I18717" s="10"/>
      <c r="J18717" s="9"/>
      <c r="K18717" s="53"/>
      <c r="L18717" s="54"/>
    </row>
    <row r="18718" spans="3:12">
      <c r="C18718" s="3"/>
      <c r="E18718" s="2"/>
      <c r="H18718" s="40"/>
      <c r="I18718" s="10"/>
      <c r="J18718" s="9"/>
      <c r="K18718" s="53"/>
      <c r="L18718" s="54"/>
    </row>
    <row r="18719" spans="3:12">
      <c r="C18719" s="3"/>
      <c r="E18719" s="2"/>
      <c r="H18719" s="40"/>
      <c r="I18719" s="10"/>
      <c r="J18719" s="9"/>
      <c r="K18719" s="53"/>
      <c r="L18719" s="54"/>
    </row>
    <row r="18720" spans="3:12">
      <c r="C18720" s="3"/>
      <c r="E18720" s="2"/>
      <c r="H18720" s="40"/>
      <c r="I18720" s="10"/>
      <c r="J18720" s="9"/>
      <c r="K18720" s="53"/>
      <c r="L18720" s="54"/>
    </row>
    <row r="18721" spans="3:12">
      <c r="C18721" s="3"/>
      <c r="E18721" s="2"/>
      <c r="H18721" s="40"/>
      <c r="I18721" s="10"/>
      <c r="J18721" s="9"/>
      <c r="K18721" s="53"/>
      <c r="L18721" s="54"/>
    </row>
    <row r="18722" spans="3:12">
      <c r="C18722" s="3"/>
      <c r="E18722" s="2"/>
      <c r="H18722" s="40"/>
      <c r="I18722" s="10"/>
      <c r="J18722" s="9"/>
      <c r="K18722" s="53"/>
      <c r="L18722" s="54"/>
    </row>
    <row r="18723" spans="3:12">
      <c r="C18723" s="3"/>
      <c r="E18723" s="2"/>
      <c r="H18723" s="40"/>
      <c r="I18723" s="10"/>
      <c r="J18723" s="9"/>
      <c r="K18723" s="53"/>
      <c r="L18723" s="54"/>
    </row>
    <row r="18724" spans="3:12">
      <c r="C18724" s="3"/>
      <c r="E18724" s="2"/>
      <c r="H18724" s="40"/>
      <c r="I18724" s="10"/>
      <c r="J18724" s="9"/>
      <c r="K18724" s="53"/>
      <c r="L18724" s="54"/>
    </row>
    <row r="18725" spans="3:12">
      <c r="C18725" s="3"/>
      <c r="E18725" s="2"/>
      <c r="H18725" s="40"/>
      <c r="I18725" s="10"/>
      <c r="J18725" s="9"/>
      <c r="K18725" s="53"/>
      <c r="L18725" s="54"/>
    </row>
    <row r="18726" spans="3:12">
      <c r="C18726" s="3"/>
      <c r="E18726" s="2"/>
      <c r="H18726" s="40"/>
      <c r="I18726" s="10"/>
      <c r="J18726" s="9"/>
      <c r="K18726" s="53"/>
      <c r="L18726" s="54"/>
    </row>
    <row r="18727" spans="3:12">
      <c r="C18727" s="3"/>
      <c r="E18727" s="2"/>
      <c r="H18727" s="40"/>
      <c r="I18727" s="10"/>
      <c r="J18727" s="9"/>
      <c r="K18727" s="53"/>
      <c r="L18727" s="54"/>
    </row>
    <row r="18728" spans="3:12">
      <c r="C18728" s="3"/>
      <c r="E18728" s="2"/>
      <c r="H18728" s="40"/>
      <c r="I18728" s="10"/>
      <c r="J18728" s="9"/>
      <c r="K18728" s="53"/>
      <c r="L18728" s="54"/>
    </row>
    <row r="18729" spans="3:12">
      <c r="C18729" s="3"/>
      <c r="E18729" s="2"/>
      <c r="H18729" s="40"/>
      <c r="I18729" s="10"/>
      <c r="J18729" s="9"/>
      <c r="K18729" s="53"/>
      <c r="L18729" s="54"/>
    </row>
    <row r="18730" spans="3:12">
      <c r="C18730" s="3"/>
      <c r="E18730" s="2"/>
      <c r="H18730" s="40"/>
      <c r="I18730" s="10"/>
      <c r="J18730" s="9"/>
      <c r="K18730" s="53"/>
      <c r="L18730" s="54"/>
    </row>
    <row r="18731" spans="3:12">
      <c r="C18731" s="3"/>
      <c r="E18731" s="2"/>
      <c r="H18731" s="40"/>
      <c r="I18731" s="10"/>
      <c r="J18731" s="9"/>
      <c r="K18731" s="53"/>
      <c r="L18731" s="54"/>
    </row>
    <row r="18732" spans="3:12">
      <c r="C18732" s="3"/>
      <c r="E18732" s="2"/>
      <c r="H18732" s="40"/>
      <c r="I18732" s="10"/>
      <c r="J18732" s="9"/>
      <c r="K18732" s="53"/>
      <c r="L18732" s="54"/>
    </row>
    <row r="18733" spans="3:12">
      <c r="C18733" s="3"/>
      <c r="E18733" s="2"/>
      <c r="H18733" s="40"/>
      <c r="I18733" s="10"/>
      <c r="J18733" s="9"/>
      <c r="K18733" s="53"/>
      <c r="L18733" s="54"/>
    </row>
    <row r="18734" spans="3:12">
      <c r="C18734" s="3"/>
      <c r="E18734" s="2"/>
      <c r="H18734" s="40"/>
      <c r="I18734" s="10"/>
      <c r="J18734" s="9"/>
      <c r="K18734" s="53"/>
      <c r="L18734" s="54"/>
    </row>
    <row r="18735" spans="3:12">
      <c r="C18735" s="3"/>
      <c r="E18735" s="2"/>
      <c r="H18735" s="40"/>
      <c r="I18735" s="10"/>
      <c r="J18735" s="9"/>
      <c r="K18735" s="53"/>
      <c r="L18735" s="54"/>
    </row>
    <row r="18736" spans="3:12">
      <c r="C18736" s="3"/>
      <c r="E18736" s="2"/>
      <c r="H18736" s="40"/>
      <c r="I18736" s="10"/>
      <c r="J18736" s="9"/>
      <c r="K18736" s="53"/>
      <c r="L18736" s="54"/>
    </row>
    <row r="18737" spans="3:12">
      <c r="C18737" s="3"/>
      <c r="E18737" s="2"/>
      <c r="H18737" s="40"/>
      <c r="I18737" s="10"/>
      <c r="J18737" s="9"/>
      <c r="K18737" s="53"/>
      <c r="L18737" s="54"/>
    </row>
    <row r="18738" spans="3:12">
      <c r="C18738" s="3"/>
      <c r="E18738" s="2"/>
      <c r="H18738" s="40"/>
      <c r="I18738" s="10"/>
      <c r="J18738" s="9"/>
      <c r="K18738" s="53"/>
      <c r="L18738" s="54"/>
    </row>
    <row r="18739" spans="3:12">
      <c r="C18739" s="3"/>
      <c r="E18739" s="2"/>
      <c r="H18739" s="40"/>
      <c r="I18739" s="10"/>
      <c r="J18739" s="9"/>
      <c r="K18739" s="53"/>
      <c r="L18739" s="54"/>
    </row>
    <row r="18740" spans="3:12">
      <c r="C18740" s="3"/>
      <c r="E18740" s="2"/>
      <c r="H18740" s="40"/>
      <c r="I18740" s="10"/>
      <c r="J18740" s="9"/>
      <c r="K18740" s="53"/>
      <c r="L18740" s="54"/>
    </row>
    <row r="18741" spans="3:12">
      <c r="C18741" s="3"/>
      <c r="E18741" s="2"/>
      <c r="H18741" s="40"/>
      <c r="I18741" s="10"/>
      <c r="J18741" s="9"/>
      <c r="K18741" s="53"/>
      <c r="L18741" s="54"/>
    </row>
    <row r="18742" spans="3:12">
      <c r="C18742" s="3"/>
      <c r="E18742" s="2"/>
      <c r="H18742" s="40"/>
      <c r="I18742" s="10"/>
      <c r="J18742" s="9"/>
      <c r="K18742" s="53"/>
      <c r="L18742" s="54"/>
    </row>
    <row r="18743" spans="3:12">
      <c r="C18743" s="3"/>
      <c r="E18743" s="2"/>
      <c r="H18743" s="40"/>
      <c r="I18743" s="10"/>
      <c r="J18743" s="9"/>
      <c r="K18743" s="53"/>
      <c r="L18743" s="54"/>
    </row>
    <row r="18744" spans="3:12">
      <c r="C18744" s="3"/>
      <c r="E18744" s="2"/>
      <c r="H18744" s="40"/>
      <c r="I18744" s="10"/>
      <c r="J18744" s="9"/>
      <c r="K18744" s="53"/>
      <c r="L18744" s="54"/>
    </row>
    <row r="18745" spans="3:12">
      <c r="C18745" s="3"/>
      <c r="E18745" s="2"/>
      <c r="H18745" s="40"/>
      <c r="I18745" s="10"/>
      <c r="J18745" s="9"/>
      <c r="K18745" s="53"/>
      <c r="L18745" s="54"/>
    </row>
    <row r="18746" spans="3:12">
      <c r="C18746" s="3"/>
      <c r="E18746" s="2"/>
      <c r="H18746" s="40"/>
      <c r="I18746" s="10"/>
      <c r="J18746" s="9"/>
      <c r="K18746" s="53"/>
      <c r="L18746" s="54"/>
    </row>
    <row r="18747" spans="3:12">
      <c r="C18747" s="3"/>
      <c r="E18747" s="2"/>
      <c r="H18747" s="40"/>
      <c r="I18747" s="10"/>
      <c r="J18747" s="9"/>
      <c r="K18747" s="53"/>
      <c r="L18747" s="54"/>
    </row>
    <row r="18748" spans="3:12">
      <c r="C18748" s="3"/>
      <c r="E18748" s="2"/>
      <c r="H18748" s="40"/>
      <c r="I18748" s="10"/>
      <c r="J18748" s="9"/>
      <c r="K18748" s="53"/>
      <c r="L18748" s="54"/>
    </row>
    <row r="18749" spans="3:12">
      <c r="C18749" s="3"/>
      <c r="E18749" s="2"/>
      <c r="H18749" s="40"/>
      <c r="I18749" s="10"/>
      <c r="J18749" s="9"/>
      <c r="K18749" s="53"/>
      <c r="L18749" s="54"/>
    </row>
    <row r="18750" spans="3:12">
      <c r="C18750" s="3"/>
      <c r="E18750" s="2"/>
      <c r="H18750" s="40"/>
      <c r="I18750" s="10"/>
      <c r="J18750" s="9"/>
      <c r="K18750" s="53"/>
      <c r="L18750" s="54"/>
    </row>
    <row r="18751" spans="3:12">
      <c r="C18751" s="3"/>
      <c r="E18751" s="2"/>
      <c r="H18751" s="40"/>
      <c r="I18751" s="10"/>
      <c r="J18751" s="9"/>
      <c r="K18751" s="53"/>
      <c r="L18751" s="54"/>
    </row>
    <row r="18752" spans="3:12">
      <c r="C18752" s="3"/>
      <c r="E18752" s="2"/>
      <c r="H18752" s="40"/>
      <c r="I18752" s="10"/>
      <c r="J18752" s="9"/>
      <c r="K18752" s="53"/>
      <c r="L18752" s="54"/>
    </row>
    <row r="18753" spans="3:12">
      <c r="C18753" s="3"/>
      <c r="E18753" s="2"/>
      <c r="H18753" s="40"/>
      <c r="I18753" s="10"/>
      <c r="J18753" s="9"/>
      <c r="K18753" s="53"/>
      <c r="L18753" s="54"/>
    </row>
    <row r="18754" spans="3:12">
      <c r="C18754" s="3"/>
      <c r="E18754" s="2"/>
      <c r="H18754" s="40"/>
      <c r="I18754" s="10"/>
      <c r="J18754" s="9"/>
      <c r="K18754" s="53"/>
      <c r="L18754" s="54"/>
    </row>
    <row r="18755" spans="3:12">
      <c r="C18755" s="3"/>
      <c r="E18755" s="2"/>
      <c r="H18755" s="40"/>
      <c r="I18755" s="10"/>
      <c r="J18755" s="9"/>
      <c r="K18755" s="53"/>
      <c r="L18755" s="54"/>
    </row>
    <row r="18756" spans="3:12">
      <c r="C18756" s="3"/>
      <c r="E18756" s="2"/>
      <c r="H18756" s="40"/>
      <c r="I18756" s="10"/>
      <c r="J18756" s="9"/>
      <c r="K18756" s="53"/>
      <c r="L18756" s="54"/>
    </row>
    <row r="18757" spans="3:12">
      <c r="C18757" s="3"/>
      <c r="E18757" s="2"/>
      <c r="H18757" s="40"/>
      <c r="I18757" s="10"/>
      <c r="J18757" s="9"/>
      <c r="K18757" s="53"/>
      <c r="L18757" s="54"/>
    </row>
    <row r="18758" spans="3:12">
      <c r="C18758" s="3"/>
      <c r="E18758" s="2"/>
      <c r="H18758" s="40"/>
      <c r="I18758" s="10"/>
      <c r="J18758" s="9"/>
      <c r="K18758" s="53"/>
      <c r="L18758" s="54"/>
    </row>
    <row r="18759" spans="3:12">
      <c r="C18759" s="3"/>
      <c r="E18759" s="2"/>
      <c r="H18759" s="40"/>
      <c r="I18759" s="10"/>
      <c r="J18759" s="9"/>
      <c r="K18759" s="53"/>
      <c r="L18759" s="54"/>
    </row>
    <row r="18760" spans="3:12">
      <c r="C18760" s="3"/>
      <c r="E18760" s="2"/>
      <c r="H18760" s="40"/>
      <c r="I18760" s="10"/>
      <c r="J18760" s="9"/>
      <c r="K18760" s="53"/>
      <c r="L18760" s="54"/>
    </row>
    <row r="18761" spans="3:12">
      <c r="C18761" s="3"/>
      <c r="E18761" s="2"/>
      <c r="H18761" s="40"/>
      <c r="I18761" s="10"/>
      <c r="J18761" s="9"/>
      <c r="K18761" s="53"/>
      <c r="L18761" s="54"/>
    </row>
    <row r="18762" spans="3:12">
      <c r="C18762" s="3"/>
      <c r="E18762" s="2"/>
      <c r="H18762" s="40"/>
      <c r="I18762" s="10"/>
      <c r="J18762" s="9"/>
      <c r="K18762" s="53"/>
      <c r="L18762" s="54"/>
    </row>
    <row r="18763" spans="3:12">
      <c r="C18763" s="3"/>
      <c r="E18763" s="2"/>
      <c r="H18763" s="40"/>
      <c r="I18763" s="10"/>
      <c r="J18763" s="9"/>
      <c r="K18763" s="53"/>
      <c r="L18763" s="54"/>
    </row>
    <row r="18764" spans="3:12">
      <c r="C18764" s="3"/>
      <c r="E18764" s="2"/>
      <c r="H18764" s="40"/>
      <c r="I18764" s="10"/>
      <c r="J18764" s="9"/>
      <c r="K18764" s="53"/>
      <c r="L18764" s="54"/>
    </row>
    <row r="18765" spans="3:12">
      <c r="C18765" s="3"/>
      <c r="E18765" s="2"/>
      <c r="H18765" s="40"/>
      <c r="I18765" s="10"/>
      <c r="J18765" s="9"/>
      <c r="K18765" s="53"/>
      <c r="L18765" s="54"/>
    </row>
    <row r="18766" spans="3:12">
      <c r="C18766" s="3"/>
      <c r="E18766" s="2"/>
      <c r="H18766" s="40"/>
      <c r="I18766" s="10"/>
      <c r="J18766" s="9"/>
      <c r="K18766" s="53"/>
      <c r="L18766" s="54"/>
    </row>
    <row r="18767" spans="3:12">
      <c r="C18767" s="3"/>
      <c r="E18767" s="2"/>
      <c r="H18767" s="40"/>
      <c r="I18767" s="10"/>
      <c r="J18767" s="9"/>
      <c r="K18767" s="53"/>
      <c r="L18767" s="54"/>
    </row>
    <row r="18768" spans="3:12">
      <c r="C18768" s="3"/>
      <c r="E18768" s="2"/>
      <c r="H18768" s="40"/>
      <c r="I18768" s="10"/>
      <c r="J18768" s="9"/>
      <c r="K18768" s="53"/>
      <c r="L18768" s="54"/>
    </row>
    <row r="18769" spans="3:12">
      <c r="C18769" s="3"/>
      <c r="E18769" s="2"/>
      <c r="H18769" s="40"/>
      <c r="I18769" s="10"/>
      <c r="J18769" s="9"/>
      <c r="K18769" s="53"/>
      <c r="L18769" s="54"/>
    </row>
    <row r="18770" spans="3:12">
      <c r="C18770" s="3"/>
      <c r="E18770" s="2"/>
      <c r="H18770" s="40"/>
      <c r="I18770" s="10"/>
      <c r="J18770" s="9"/>
      <c r="K18770" s="53"/>
      <c r="L18770" s="54"/>
    </row>
    <row r="18771" spans="3:12">
      <c r="C18771" s="3"/>
      <c r="E18771" s="2"/>
      <c r="H18771" s="40"/>
      <c r="I18771" s="10"/>
      <c r="J18771" s="9"/>
      <c r="K18771" s="53"/>
      <c r="L18771" s="54"/>
    </row>
    <row r="18772" spans="3:12">
      <c r="C18772" s="3"/>
      <c r="E18772" s="2"/>
      <c r="H18772" s="40"/>
      <c r="I18772" s="10"/>
      <c r="J18772" s="9"/>
      <c r="K18772" s="53"/>
      <c r="L18772" s="54"/>
    </row>
    <row r="18773" spans="3:12">
      <c r="C18773" s="3"/>
      <c r="E18773" s="2"/>
      <c r="H18773" s="40"/>
      <c r="I18773" s="10"/>
      <c r="J18773" s="9"/>
      <c r="K18773" s="53"/>
      <c r="L18773" s="54"/>
    </row>
    <row r="18774" spans="3:12">
      <c r="C18774" s="3"/>
      <c r="E18774" s="2"/>
      <c r="H18774" s="40"/>
      <c r="I18774" s="10"/>
      <c r="J18774" s="9"/>
      <c r="K18774" s="53"/>
      <c r="L18774" s="54"/>
    </row>
    <row r="18775" spans="3:12">
      <c r="C18775" s="3"/>
      <c r="E18775" s="2"/>
      <c r="H18775" s="40"/>
      <c r="I18775" s="10"/>
      <c r="J18775" s="9"/>
      <c r="K18775" s="53"/>
      <c r="L18775" s="54"/>
    </row>
    <row r="18776" spans="3:12">
      <c r="C18776" s="3"/>
      <c r="E18776" s="2"/>
      <c r="H18776" s="40"/>
      <c r="I18776" s="10"/>
      <c r="J18776" s="9"/>
      <c r="K18776" s="53"/>
      <c r="L18776" s="54"/>
    </row>
    <row r="18777" spans="3:12">
      <c r="C18777" s="3"/>
      <c r="E18777" s="2"/>
      <c r="H18777" s="40"/>
      <c r="I18777" s="10"/>
      <c r="J18777" s="9"/>
      <c r="K18777" s="53"/>
      <c r="L18777" s="54"/>
    </row>
    <row r="18778" spans="3:12">
      <c r="C18778" s="3"/>
      <c r="E18778" s="2"/>
      <c r="H18778" s="40"/>
      <c r="I18778" s="10"/>
      <c r="J18778" s="9"/>
      <c r="K18778" s="53"/>
      <c r="L18778" s="54"/>
    </row>
    <row r="18779" spans="3:12">
      <c r="C18779" s="3"/>
      <c r="E18779" s="2"/>
      <c r="H18779" s="40"/>
      <c r="I18779" s="10"/>
      <c r="J18779" s="9"/>
      <c r="K18779" s="53"/>
      <c r="L18779" s="54"/>
    </row>
    <row r="18780" spans="3:12">
      <c r="C18780" s="3"/>
      <c r="E18780" s="2"/>
      <c r="H18780" s="40"/>
      <c r="I18780" s="10"/>
      <c r="J18780" s="9"/>
      <c r="K18780" s="53"/>
      <c r="L18780" s="54"/>
    </row>
    <row r="18781" spans="3:12">
      <c r="C18781" s="3"/>
      <c r="E18781" s="2"/>
      <c r="H18781" s="40"/>
      <c r="I18781" s="10"/>
      <c r="J18781" s="9"/>
      <c r="K18781" s="53"/>
      <c r="L18781" s="54"/>
    </row>
    <row r="18782" spans="3:12">
      <c r="C18782" s="3"/>
      <c r="E18782" s="2"/>
      <c r="H18782" s="40"/>
      <c r="I18782" s="10"/>
      <c r="J18782" s="9"/>
      <c r="K18782" s="53"/>
      <c r="L18782" s="54"/>
    </row>
    <row r="18783" spans="3:12">
      <c r="C18783" s="3"/>
      <c r="E18783" s="2"/>
      <c r="H18783" s="40"/>
      <c r="I18783" s="10"/>
      <c r="J18783" s="9"/>
      <c r="K18783" s="53"/>
      <c r="L18783" s="54"/>
    </row>
    <row r="18784" spans="3:12">
      <c r="C18784" s="3"/>
      <c r="E18784" s="2"/>
      <c r="H18784" s="40"/>
      <c r="I18784" s="10"/>
      <c r="J18784" s="9"/>
      <c r="K18784" s="53"/>
      <c r="L18784" s="54"/>
    </row>
    <row r="18785" spans="3:12">
      <c r="C18785" s="3"/>
      <c r="E18785" s="2"/>
      <c r="H18785" s="40"/>
      <c r="I18785" s="10"/>
      <c r="J18785" s="9"/>
      <c r="K18785" s="53"/>
      <c r="L18785" s="54"/>
    </row>
    <row r="18786" spans="3:12">
      <c r="C18786" s="3"/>
      <c r="E18786" s="2"/>
      <c r="H18786" s="40"/>
      <c r="I18786" s="10"/>
      <c r="J18786" s="9"/>
      <c r="K18786" s="53"/>
      <c r="L18786" s="54"/>
    </row>
    <row r="18787" spans="3:12">
      <c r="C18787" s="3"/>
      <c r="E18787" s="2"/>
      <c r="H18787" s="40"/>
      <c r="I18787" s="10"/>
      <c r="J18787" s="9"/>
      <c r="K18787" s="53"/>
      <c r="L18787" s="54"/>
    </row>
    <row r="18788" spans="3:12">
      <c r="C18788" s="3"/>
      <c r="E18788" s="2"/>
      <c r="H18788" s="40"/>
      <c r="I18788" s="10"/>
      <c r="J18788" s="9"/>
      <c r="K18788" s="53"/>
      <c r="L18788" s="54"/>
    </row>
    <row r="18789" spans="3:12">
      <c r="C18789" s="3"/>
      <c r="E18789" s="2"/>
      <c r="H18789" s="40"/>
      <c r="I18789" s="10"/>
      <c r="J18789" s="9"/>
      <c r="K18789" s="53"/>
      <c r="L18789" s="54"/>
    </row>
    <row r="18790" spans="3:12">
      <c r="C18790" s="3"/>
      <c r="E18790" s="2"/>
      <c r="H18790" s="40"/>
      <c r="I18790" s="10"/>
      <c r="J18790" s="9"/>
      <c r="K18790" s="53"/>
      <c r="L18790" s="54"/>
    </row>
    <row r="18791" spans="3:12">
      <c r="C18791" s="3"/>
      <c r="E18791" s="2"/>
      <c r="H18791" s="40"/>
      <c r="I18791" s="10"/>
      <c r="J18791" s="9"/>
      <c r="K18791" s="53"/>
      <c r="L18791" s="54"/>
    </row>
    <row r="18792" spans="3:12">
      <c r="C18792" s="3"/>
      <c r="E18792" s="2"/>
      <c r="H18792" s="40"/>
      <c r="I18792" s="10"/>
      <c r="J18792" s="9"/>
      <c r="K18792" s="53"/>
      <c r="L18792" s="54"/>
    </row>
    <row r="18793" spans="3:12">
      <c r="C18793" s="3"/>
      <c r="E18793" s="2"/>
      <c r="H18793" s="40"/>
      <c r="I18793" s="10"/>
      <c r="J18793" s="9"/>
      <c r="K18793" s="53"/>
      <c r="L18793" s="54"/>
    </row>
    <row r="18794" spans="3:12">
      <c r="C18794" s="3"/>
      <c r="E18794" s="2"/>
      <c r="H18794" s="40"/>
      <c r="I18794" s="10"/>
      <c r="J18794" s="9"/>
      <c r="K18794" s="53"/>
      <c r="L18794" s="54"/>
    </row>
    <row r="18795" spans="3:12">
      <c r="C18795" s="3"/>
      <c r="E18795" s="2"/>
      <c r="H18795" s="40"/>
      <c r="I18795" s="10"/>
      <c r="J18795" s="9"/>
      <c r="K18795" s="53"/>
      <c r="L18795" s="54"/>
    </row>
    <row r="18796" spans="3:12">
      <c r="C18796" s="3"/>
      <c r="E18796" s="2"/>
      <c r="H18796" s="40"/>
      <c r="I18796" s="10"/>
      <c r="J18796" s="9"/>
      <c r="K18796" s="53"/>
      <c r="L18796" s="54"/>
    </row>
    <row r="18797" spans="3:12">
      <c r="C18797" s="3"/>
      <c r="E18797" s="2"/>
      <c r="H18797" s="40"/>
      <c r="I18797" s="10"/>
      <c r="J18797" s="9"/>
      <c r="K18797" s="53"/>
      <c r="L18797" s="54"/>
    </row>
    <row r="18798" spans="3:12">
      <c r="C18798" s="3"/>
      <c r="E18798" s="2"/>
      <c r="H18798" s="40"/>
      <c r="I18798" s="10"/>
      <c r="J18798" s="9"/>
      <c r="K18798" s="53"/>
      <c r="L18798" s="54"/>
    </row>
    <row r="18799" spans="3:12">
      <c r="C18799" s="3"/>
      <c r="E18799" s="2"/>
      <c r="H18799" s="40"/>
      <c r="I18799" s="10"/>
      <c r="J18799" s="9"/>
      <c r="K18799" s="53"/>
      <c r="L18799" s="54"/>
    </row>
    <row r="18800" spans="3:12">
      <c r="C18800" s="3"/>
      <c r="E18800" s="2"/>
      <c r="H18800" s="40"/>
      <c r="I18800" s="10"/>
      <c r="J18800" s="9"/>
      <c r="K18800" s="53"/>
      <c r="L18800" s="54"/>
    </row>
    <row r="18801" spans="3:12">
      <c r="C18801" s="3"/>
      <c r="E18801" s="2"/>
      <c r="H18801" s="40"/>
      <c r="I18801" s="10"/>
      <c r="J18801" s="9"/>
      <c r="K18801" s="53"/>
      <c r="L18801" s="54"/>
    </row>
    <row r="18802" spans="3:12">
      <c r="C18802" s="3"/>
      <c r="E18802" s="2"/>
      <c r="H18802" s="40"/>
      <c r="I18802" s="10"/>
      <c r="J18802" s="9"/>
      <c r="K18802" s="53"/>
      <c r="L18802" s="54"/>
    </row>
    <row r="18803" spans="3:12">
      <c r="C18803" s="3"/>
      <c r="E18803" s="2"/>
      <c r="H18803" s="40"/>
      <c r="I18803" s="10"/>
      <c r="J18803" s="9"/>
      <c r="K18803" s="53"/>
      <c r="L18803" s="54"/>
    </row>
    <row r="18804" spans="3:12">
      <c r="C18804" s="3"/>
      <c r="E18804" s="2"/>
      <c r="H18804" s="40"/>
      <c r="I18804" s="10"/>
      <c r="J18804" s="9"/>
      <c r="K18804" s="53"/>
      <c r="L18804" s="54"/>
    </row>
    <row r="18805" spans="3:12">
      <c r="C18805" s="3"/>
      <c r="E18805" s="2"/>
      <c r="H18805" s="40"/>
      <c r="I18805" s="10"/>
      <c r="J18805" s="9"/>
      <c r="K18805" s="53"/>
      <c r="L18805" s="54"/>
    </row>
    <row r="18806" spans="3:12">
      <c r="C18806" s="3"/>
      <c r="E18806" s="2"/>
      <c r="H18806" s="40"/>
      <c r="I18806" s="10"/>
      <c r="J18806" s="9"/>
      <c r="K18806" s="53"/>
      <c r="L18806" s="54"/>
    </row>
    <row r="18807" spans="3:12">
      <c r="C18807" s="3"/>
      <c r="E18807" s="2"/>
      <c r="H18807" s="40"/>
      <c r="I18807" s="10"/>
      <c r="J18807" s="9"/>
      <c r="K18807" s="53"/>
      <c r="L18807" s="54"/>
    </row>
    <row r="18808" spans="3:12">
      <c r="C18808" s="3"/>
      <c r="E18808" s="2"/>
      <c r="H18808" s="40"/>
      <c r="I18808" s="10"/>
      <c r="J18808" s="9"/>
      <c r="K18808" s="53"/>
      <c r="L18808" s="54"/>
    </row>
    <row r="18809" spans="3:12">
      <c r="C18809" s="3"/>
      <c r="E18809" s="2"/>
      <c r="H18809" s="40"/>
      <c r="I18809" s="10"/>
      <c r="J18809" s="9"/>
      <c r="K18809" s="53"/>
      <c r="L18809" s="54"/>
    </row>
    <row r="18810" spans="3:12">
      <c r="C18810" s="3"/>
      <c r="E18810" s="2"/>
      <c r="H18810" s="40"/>
      <c r="I18810" s="10"/>
      <c r="J18810" s="9"/>
      <c r="K18810" s="53"/>
      <c r="L18810" s="54"/>
    </row>
    <row r="18811" spans="3:12">
      <c r="C18811" s="3"/>
      <c r="E18811" s="2"/>
      <c r="H18811" s="40"/>
      <c r="I18811" s="10"/>
      <c r="J18811" s="9"/>
      <c r="K18811" s="53"/>
      <c r="L18811" s="54"/>
    </row>
    <row r="18812" spans="3:12">
      <c r="C18812" s="3"/>
      <c r="E18812" s="2"/>
      <c r="H18812" s="40"/>
      <c r="I18812" s="10"/>
      <c r="J18812" s="9"/>
      <c r="K18812" s="53"/>
      <c r="L18812" s="54"/>
    </row>
    <row r="18813" spans="3:12">
      <c r="C18813" s="3"/>
      <c r="E18813" s="2"/>
      <c r="H18813" s="40"/>
      <c r="I18813" s="10"/>
      <c r="J18813" s="9"/>
      <c r="K18813" s="53"/>
      <c r="L18813" s="54"/>
    </row>
    <row r="18814" spans="3:12">
      <c r="C18814" s="3"/>
      <c r="E18814" s="2"/>
      <c r="H18814" s="40"/>
      <c r="I18814" s="10"/>
      <c r="J18814" s="9"/>
      <c r="K18814" s="53"/>
      <c r="L18814" s="54"/>
    </row>
    <row r="18815" spans="3:12">
      <c r="C18815" s="3"/>
      <c r="E18815" s="2"/>
      <c r="H18815" s="40"/>
      <c r="I18815" s="10"/>
      <c r="J18815" s="9"/>
      <c r="K18815" s="53"/>
      <c r="L18815" s="54"/>
    </row>
    <row r="18816" spans="3:12">
      <c r="C18816" s="3"/>
      <c r="E18816" s="2"/>
      <c r="H18816" s="40"/>
      <c r="I18816" s="10"/>
      <c r="J18816" s="9"/>
      <c r="K18816" s="53"/>
      <c r="L18816" s="54"/>
    </row>
    <row r="18817" spans="3:12">
      <c r="C18817" s="3"/>
      <c r="E18817" s="2"/>
      <c r="H18817" s="40"/>
      <c r="I18817" s="10"/>
      <c r="J18817" s="9"/>
      <c r="K18817" s="53"/>
      <c r="L18817" s="54"/>
    </row>
    <row r="18818" spans="3:12">
      <c r="C18818" s="3"/>
      <c r="E18818" s="2"/>
      <c r="H18818" s="40"/>
      <c r="I18818" s="10"/>
      <c r="J18818" s="9"/>
      <c r="K18818" s="53"/>
      <c r="L18818" s="54"/>
    </row>
    <row r="18819" spans="3:12">
      <c r="C18819" s="3"/>
      <c r="E18819" s="2"/>
      <c r="H18819" s="40"/>
      <c r="I18819" s="10"/>
      <c r="J18819" s="9"/>
      <c r="K18819" s="53"/>
      <c r="L18819" s="54"/>
    </row>
    <row r="18820" spans="3:12">
      <c r="C18820" s="3"/>
      <c r="E18820" s="2"/>
      <c r="H18820" s="40"/>
      <c r="I18820" s="10"/>
      <c r="J18820" s="9"/>
      <c r="K18820" s="53"/>
      <c r="L18820" s="54"/>
    </row>
    <row r="18821" spans="3:12">
      <c r="C18821" s="3"/>
      <c r="E18821" s="2"/>
      <c r="H18821" s="40"/>
      <c r="I18821" s="10"/>
      <c r="J18821" s="9"/>
      <c r="K18821" s="53"/>
      <c r="L18821" s="54"/>
    </row>
    <row r="18822" spans="3:12">
      <c r="C18822" s="3"/>
      <c r="E18822" s="2"/>
      <c r="H18822" s="40"/>
      <c r="I18822" s="10"/>
      <c r="J18822" s="9"/>
      <c r="K18822" s="53"/>
      <c r="L18822" s="54"/>
    </row>
    <row r="18823" spans="3:12">
      <c r="C18823" s="3"/>
      <c r="E18823" s="2"/>
      <c r="H18823" s="40"/>
      <c r="I18823" s="10"/>
      <c r="J18823" s="9"/>
      <c r="K18823" s="53"/>
      <c r="L18823" s="54"/>
    </row>
    <row r="18824" spans="3:12">
      <c r="C18824" s="3"/>
      <c r="E18824" s="2"/>
      <c r="H18824" s="40"/>
      <c r="I18824" s="10"/>
      <c r="J18824" s="9"/>
      <c r="K18824" s="53"/>
      <c r="L18824" s="54"/>
    </row>
    <row r="18825" spans="3:12">
      <c r="C18825" s="3"/>
      <c r="E18825" s="2"/>
      <c r="H18825" s="40"/>
      <c r="I18825" s="10"/>
      <c r="J18825" s="9"/>
      <c r="K18825" s="53"/>
      <c r="L18825" s="54"/>
    </row>
    <row r="18826" spans="3:12">
      <c r="C18826" s="3"/>
      <c r="E18826" s="2"/>
      <c r="H18826" s="40"/>
      <c r="I18826" s="10"/>
      <c r="J18826" s="9"/>
      <c r="K18826" s="53"/>
      <c r="L18826" s="54"/>
    </row>
    <row r="18827" spans="3:12">
      <c r="C18827" s="3"/>
      <c r="E18827" s="2"/>
      <c r="H18827" s="40"/>
      <c r="I18827" s="10"/>
      <c r="J18827" s="9"/>
      <c r="K18827" s="53"/>
      <c r="L18827" s="54"/>
    </row>
    <row r="18828" spans="3:12">
      <c r="C18828" s="3"/>
      <c r="E18828" s="2"/>
      <c r="H18828" s="40"/>
      <c r="I18828" s="10"/>
      <c r="J18828" s="9"/>
      <c r="K18828" s="53"/>
      <c r="L18828" s="54"/>
    </row>
    <row r="18829" spans="3:12">
      <c r="C18829" s="3"/>
      <c r="E18829" s="2"/>
      <c r="H18829" s="40"/>
      <c r="I18829" s="10"/>
      <c r="J18829" s="9"/>
      <c r="K18829" s="53"/>
      <c r="L18829" s="54"/>
    </row>
    <row r="18830" spans="3:12">
      <c r="C18830" s="3"/>
      <c r="E18830" s="2"/>
      <c r="H18830" s="40"/>
      <c r="I18830" s="10"/>
      <c r="J18830" s="9"/>
      <c r="K18830" s="53"/>
      <c r="L18830" s="54"/>
    </row>
    <row r="18831" spans="3:12">
      <c r="C18831" s="3"/>
      <c r="E18831" s="2"/>
      <c r="H18831" s="40"/>
      <c r="I18831" s="10"/>
      <c r="J18831" s="9"/>
      <c r="K18831" s="53"/>
      <c r="L18831" s="54"/>
    </row>
    <row r="18832" spans="3:12">
      <c r="C18832" s="3"/>
      <c r="E18832" s="2"/>
      <c r="H18832" s="40"/>
      <c r="I18832" s="10"/>
      <c r="J18832" s="9"/>
      <c r="K18832" s="53"/>
      <c r="L18832" s="54"/>
    </row>
    <row r="18833" spans="3:12">
      <c r="C18833" s="3"/>
      <c r="E18833" s="2"/>
      <c r="H18833" s="40"/>
      <c r="I18833" s="10"/>
      <c r="J18833" s="9"/>
      <c r="K18833" s="53"/>
      <c r="L18833" s="54"/>
    </row>
    <row r="18834" spans="3:12">
      <c r="C18834" s="3"/>
      <c r="E18834" s="2"/>
      <c r="H18834" s="40"/>
      <c r="I18834" s="10"/>
      <c r="J18834" s="9"/>
      <c r="K18834" s="53"/>
      <c r="L18834" s="54"/>
    </row>
    <row r="18835" spans="3:12">
      <c r="C18835" s="3"/>
      <c r="E18835" s="2"/>
      <c r="H18835" s="40"/>
      <c r="I18835" s="10"/>
      <c r="J18835" s="9"/>
      <c r="K18835" s="53"/>
      <c r="L18835" s="54"/>
    </row>
    <row r="18836" spans="3:12">
      <c r="C18836" s="3"/>
      <c r="E18836" s="2"/>
      <c r="H18836" s="40"/>
      <c r="I18836" s="10"/>
      <c r="J18836" s="9"/>
      <c r="K18836" s="53"/>
      <c r="L18836" s="54"/>
    </row>
    <row r="18837" spans="3:12">
      <c r="C18837" s="3"/>
      <c r="E18837" s="2"/>
      <c r="H18837" s="40"/>
      <c r="I18837" s="10"/>
      <c r="J18837" s="9"/>
      <c r="K18837" s="53"/>
      <c r="L18837" s="54"/>
    </row>
    <row r="18838" spans="3:12">
      <c r="C18838" s="3"/>
      <c r="E18838" s="2"/>
      <c r="H18838" s="40"/>
      <c r="I18838" s="10"/>
      <c r="J18838" s="9"/>
      <c r="K18838" s="53"/>
      <c r="L18838" s="54"/>
    </row>
    <row r="18839" spans="3:12">
      <c r="C18839" s="3"/>
      <c r="E18839" s="2"/>
      <c r="H18839" s="40"/>
      <c r="I18839" s="10"/>
      <c r="J18839" s="9"/>
      <c r="K18839" s="53"/>
      <c r="L18839" s="54"/>
    </row>
    <row r="18840" spans="3:12">
      <c r="C18840" s="3"/>
      <c r="E18840" s="2"/>
      <c r="H18840" s="40"/>
      <c r="I18840" s="10"/>
      <c r="J18840" s="9"/>
      <c r="K18840" s="53"/>
      <c r="L18840" s="54"/>
    </row>
    <row r="18841" spans="3:12">
      <c r="C18841" s="3"/>
      <c r="E18841" s="2"/>
      <c r="H18841" s="40"/>
      <c r="I18841" s="10"/>
      <c r="J18841" s="9"/>
      <c r="K18841" s="53"/>
      <c r="L18841" s="54"/>
    </row>
    <row r="18842" spans="3:12">
      <c r="C18842" s="3"/>
      <c r="E18842" s="2"/>
      <c r="H18842" s="40"/>
      <c r="I18842" s="10"/>
      <c r="J18842" s="9"/>
      <c r="K18842" s="53"/>
      <c r="L18842" s="54"/>
    </row>
    <row r="18843" spans="3:12">
      <c r="C18843" s="3"/>
      <c r="E18843" s="2"/>
      <c r="H18843" s="40"/>
      <c r="I18843" s="10"/>
      <c r="J18843" s="9"/>
      <c r="K18843" s="53"/>
      <c r="L18843" s="54"/>
    </row>
    <row r="18844" spans="3:12">
      <c r="C18844" s="3"/>
      <c r="E18844" s="2"/>
      <c r="H18844" s="40"/>
      <c r="I18844" s="10"/>
      <c r="J18844" s="9"/>
      <c r="K18844" s="53"/>
      <c r="L18844" s="54"/>
    </row>
    <row r="18845" spans="3:12">
      <c r="C18845" s="3"/>
      <c r="E18845" s="2"/>
      <c r="H18845" s="40"/>
      <c r="I18845" s="10"/>
      <c r="J18845" s="9"/>
      <c r="K18845" s="53"/>
      <c r="L18845" s="54"/>
    </row>
    <row r="18846" spans="3:12">
      <c r="C18846" s="3"/>
      <c r="E18846" s="2"/>
      <c r="H18846" s="40"/>
      <c r="I18846" s="10"/>
      <c r="J18846" s="9"/>
      <c r="K18846" s="53"/>
      <c r="L18846" s="54"/>
    </row>
    <row r="18847" spans="3:12">
      <c r="C18847" s="3"/>
      <c r="E18847" s="2"/>
      <c r="H18847" s="40"/>
      <c r="I18847" s="10"/>
      <c r="J18847" s="9"/>
      <c r="K18847" s="53"/>
      <c r="L18847" s="54"/>
    </row>
    <row r="18848" spans="3:12">
      <c r="C18848" s="3"/>
      <c r="E18848" s="2"/>
      <c r="H18848" s="40"/>
      <c r="I18848" s="10"/>
      <c r="J18848" s="9"/>
      <c r="K18848" s="53"/>
      <c r="L18848" s="54"/>
    </row>
    <row r="18849" spans="3:12">
      <c r="C18849" s="3"/>
      <c r="E18849" s="2"/>
      <c r="H18849" s="40"/>
      <c r="I18849" s="10"/>
      <c r="J18849" s="9"/>
      <c r="K18849" s="53"/>
      <c r="L18849" s="54"/>
    </row>
    <row r="18850" spans="3:12">
      <c r="C18850" s="3"/>
      <c r="E18850" s="2"/>
      <c r="H18850" s="40"/>
      <c r="I18850" s="10"/>
      <c r="J18850" s="9"/>
      <c r="K18850" s="53"/>
      <c r="L18850" s="54"/>
    </row>
    <row r="18851" spans="3:12">
      <c r="C18851" s="3"/>
      <c r="E18851" s="2"/>
      <c r="H18851" s="40"/>
      <c r="I18851" s="10"/>
      <c r="J18851" s="9"/>
      <c r="K18851" s="53"/>
      <c r="L18851" s="54"/>
    </row>
    <row r="18852" spans="3:12">
      <c r="C18852" s="3"/>
      <c r="E18852" s="2"/>
      <c r="H18852" s="40"/>
      <c r="I18852" s="10"/>
      <c r="J18852" s="9"/>
      <c r="K18852" s="53"/>
      <c r="L18852" s="54"/>
    </row>
    <row r="18853" spans="3:12">
      <c r="C18853" s="3"/>
      <c r="E18853" s="2"/>
      <c r="H18853" s="40"/>
      <c r="I18853" s="10"/>
      <c r="J18853" s="9"/>
      <c r="K18853" s="53"/>
      <c r="L18853" s="54"/>
    </row>
    <row r="18854" spans="3:12">
      <c r="C18854" s="3"/>
      <c r="E18854" s="2"/>
      <c r="H18854" s="40"/>
      <c r="I18854" s="10"/>
      <c r="J18854" s="9"/>
      <c r="K18854" s="53"/>
      <c r="L18854" s="54"/>
    </row>
    <row r="18855" spans="3:12">
      <c r="C18855" s="3"/>
      <c r="E18855" s="2"/>
      <c r="H18855" s="40"/>
      <c r="I18855" s="10"/>
      <c r="J18855" s="9"/>
      <c r="K18855" s="53"/>
      <c r="L18855" s="54"/>
    </row>
    <row r="18856" spans="3:12">
      <c r="C18856" s="3"/>
      <c r="E18856" s="2"/>
      <c r="H18856" s="40"/>
      <c r="I18856" s="10"/>
      <c r="J18856" s="9"/>
      <c r="K18856" s="53"/>
      <c r="L18856" s="54"/>
    </row>
    <row r="18857" spans="3:12">
      <c r="C18857" s="3"/>
      <c r="E18857" s="2"/>
      <c r="H18857" s="40"/>
      <c r="I18857" s="10"/>
      <c r="J18857" s="9"/>
      <c r="K18857" s="53"/>
      <c r="L18857" s="54"/>
    </row>
    <row r="18858" spans="3:12">
      <c r="C18858" s="3"/>
      <c r="E18858" s="2"/>
      <c r="H18858" s="40"/>
      <c r="I18858" s="10"/>
      <c r="J18858" s="9"/>
      <c r="K18858" s="53"/>
      <c r="L18858" s="54"/>
    </row>
    <row r="18859" spans="3:12">
      <c r="C18859" s="3"/>
      <c r="E18859" s="2"/>
      <c r="H18859" s="40"/>
      <c r="I18859" s="10"/>
      <c r="J18859" s="9"/>
      <c r="K18859" s="53"/>
      <c r="L18859" s="54"/>
    </row>
    <row r="18860" spans="3:12">
      <c r="C18860" s="3"/>
      <c r="E18860" s="2"/>
      <c r="H18860" s="40"/>
      <c r="I18860" s="10"/>
      <c r="J18860" s="9"/>
      <c r="K18860" s="53"/>
      <c r="L18860" s="54"/>
    </row>
    <row r="18861" spans="3:12">
      <c r="C18861" s="3"/>
      <c r="E18861" s="2"/>
      <c r="H18861" s="40"/>
      <c r="I18861" s="10"/>
      <c r="J18861" s="9"/>
      <c r="K18861" s="53"/>
      <c r="L18861" s="54"/>
    </row>
    <row r="18862" spans="3:12">
      <c r="C18862" s="3"/>
      <c r="E18862" s="2"/>
      <c r="H18862" s="40"/>
      <c r="I18862" s="10"/>
      <c r="J18862" s="9"/>
      <c r="K18862" s="53"/>
      <c r="L18862" s="54"/>
    </row>
    <row r="18863" spans="3:12">
      <c r="C18863" s="3"/>
      <c r="E18863" s="2"/>
      <c r="H18863" s="40"/>
      <c r="I18863" s="10"/>
      <c r="J18863" s="9"/>
      <c r="K18863" s="53"/>
      <c r="L18863" s="54"/>
    </row>
    <row r="18864" spans="3:12">
      <c r="C18864" s="3"/>
      <c r="E18864" s="2"/>
      <c r="H18864" s="40"/>
      <c r="I18864" s="10"/>
      <c r="J18864" s="9"/>
      <c r="K18864" s="53"/>
      <c r="L18864" s="54"/>
    </row>
    <row r="18865" spans="3:12">
      <c r="C18865" s="3"/>
      <c r="E18865" s="2"/>
      <c r="H18865" s="40"/>
      <c r="I18865" s="10"/>
      <c r="J18865" s="9"/>
      <c r="K18865" s="53"/>
      <c r="L18865" s="54"/>
    </row>
    <row r="18866" spans="3:12">
      <c r="C18866" s="3"/>
      <c r="E18866" s="2"/>
      <c r="H18866" s="40"/>
      <c r="I18866" s="10"/>
      <c r="J18866" s="9"/>
      <c r="K18866" s="53"/>
      <c r="L18866" s="54"/>
    </row>
    <row r="18867" spans="3:12">
      <c r="C18867" s="3"/>
      <c r="E18867" s="2"/>
      <c r="H18867" s="40"/>
      <c r="I18867" s="10"/>
      <c r="J18867" s="9"/>
      <c r="K18867" s="53"/>
      <c r="L18867" s="54"/>
    </row>
    <row r="18868" spans="3:12">
      <c r="C18868" s="3"/>
      <c r="E18868" s="2"/>
      <c r="H18868" s="40"/>
      <c r="I18868" s="10"/>
      <c r="J18868" s="9"/>
      <c r="K18868" s="53"/>
      <c r="L18868" s="54"/>
    </row>
    <row r="18869" spans="3:12">
      <c r="C18869" s="3"/>
      <c r="E18869" s="2"/>
      <c r="H18869" s="40"/>
      <c r="I18869" s="10"/>
      <c r="J18869" s="9"/>
      <c r="K18869" s="53"/>
      <c r="L18869" s="54"/>
    </row>
    <row r="18870" spans="3:12">
      <c r="C18870" s="3"/>
      <c r="E18870" s="2"/>
      <c r="H18870" s="40"/>
      <c r="I18870" s="10"/>
      <c r="J18870" s="9"/>
      <c r="K18870" s="53"/>
      <c r="L18870" s="54"/>
    </row>
    <row r="18871" spans="3:12">
      <c r="C18871" s="3"/>
      <c r="E18871" s="2"/>
      <c r="H18871" s="40"/>
      <c r="I18871" s="10"/>
      <c r="J18871" s="9"/>
      <c r="K18871" s="53"/>
      <c r="L18871" s="54"/>
    </row>
    <row r="18872" spans="3:12">
      <c r="C18872" s="3"/>
      <c r="E18872" s="2"/>
      <c r="H18872" s="40"/>
      <c r="I18872" s="10"/>
      <c r="J18872" s="9"/>
      <c r="K18872" s="53"/>
      <c r="L18872" s="54"/>
    </row>
    <row r="18873" spans="3:12">
      <c r="C18873" s="3"/>
      <c r="E18873" s="2"/>
      <c r="H18873" s="40"/>
      <c r="I18873" s="10"/>
      <c r="J18873" s="9"/>
      <c r="K18873" s="53"/>
      <c r="L18873" s="54"/>
    </row>
    <row r="18874" spans="3:12">
      <c r="C18874" s="3"/>
      <c r="E18874" s="2"/>
      <c r="H18874" s="40"/>
      <c r="I18874" s="10"/>
      <c r="J18874" s="9"/>
      <c r="K18874" s="53"/>
      <c r="L18874" s="54"/>
    </row>
    <row r="18875" spans="3:12">
      <c r="C18875" s="3"/>
      <c r="E18875" s="2"/>
      <c r="H18875" s="40"/>
      <c r="I18875" s="10"/>
      <c r="J18875" s="9"/>
      <c r="K18875" s="53"/>
      <c r="L18875" s="54"/>
    </row>
    <row r="18876" spans="3:12">
      <c r="C18876" s="3"/>
      <c r="E18876" s="2"/>
      <c r="H18876" s="40"/>
      <c r="I18876" s="10"/>
      <c r="J18876" s="9"/>
      <c r="K18876" s="53"/>
      <c r="L18876" s="54"/>
    </row>
    <row r="18877" spans="3:12">
      <c r="C18877" s="3"/>
      <c r="E18877" s="2"/>
      <c r="H18877" s="40"/>
      <c r="I18877" s="10"/>
      <c r="J18877" s="9"/>
      <c r="K18877" s="53"/>
      <c r="L18877" s="54"/>
    </row>
    <row r="18878" spans="3:12">
      <c r="C18878" s="3"/>
      <c r="E18878" s="2"/>
      <c r="H18878" s="40"/>
      <c r="I18878" s="10"/>
      <c r="J18878" s="9"/>
      <c r="K18878" s="53"/>
      <c r="L18878" s="54"/>
    </row>
    <row r="18879" spans="3:12">
      <c r="C18879" s="3"/>
      <c r="E18879" s="2"/>
      <c r="H18879" s="40"/>
      <c r="I18879" s="10"/>
      <c r="J18879" s="9"/>
      <c r="K18879" s="53"/>
      <c r="L18879" s="54"/>
    </row>
    <row r="18880" spans="3:12">
      <c r="C18880" s="3"/>
      <c r="E18880" s="2"/>
      <c r="H18880" s="40"/>
      <c r="I18880" s="10"/>
      <c r="J18880" s="9"/>
      <c r="K18880" s="53"/>
      <c r="L18880" s="54"/>
    </row>
    <row r="18881" spans="3:12">
      <c r="C18881" s="3"/>
      <c r="E18881" s="2"/>
      <c r="H18881" s="40"/>
      <c r="I18881" s="10"/>
      <c r="J18881" s="9"/>
      <c r="K18881" s="53"/>
      <c r="L18881" s="54"/>
    </row>
    <row r="18882" spans="3:12">
      <c r="C18882" s="3"/>
      <c r="E18882" s="2"/>
      <c r="H18882" s="40"/>
      <c r="I18882" s="10"/>
      <c r="J18882" s="9"/>
      <c r="K18882" s="53"/>
      <c r="L18882" s="54"/>
    </row>
    <row r="18883" spans="3:12">
      <c r="C18883" s="3"/>
      <c r="E18883" s="2"/>
      <c r="H18883" s="40"/>
      <c r="I18883" s="10"/>
      <c r="J18883" s="9"/>
      <c r="K18883" s="53"/>
      <c r="L18883" s="54"/>
    </row>
    <row r="18884" spans="3:12">
      <c r="C18884" s="3"/>
      <c r="E18884" s="2"/>
      <c r="H18884" s="40"/>
      <c r="I18884" s="10"/>
      <c r="J18884" s="9"/>
      <c r="K18884" s="53"/>
      <c r="L18884" s="54"/>
    </row>
    <row r="18885" spans="3:12">
      <c r="C18885" s="3"/>
      <c r="E18885" s="2"/>
      <c r="H18885" s="40"/>
      <c r="I18885" s="10"/>
      <c r="J18885" s="9"/>
      <c r="K18885" s="53"/>
      <c r="L18885" s="54"/>
    </row>
    <row r="18886" spans="3:12">
      <c r="C18886" s="3"/>
      <c r="E18886" s="2"/>
      <c r="H18886" s="40"/>
      <c r="I18886" s="10"/>
      <c r="J18886" s="9"/>
      <c r="K18886" s="53"/>
      <c r="L18886" s="54"/>
    </row>
    <row r="18887" spans="3:12">
      <c r="C18887" s="3"/>
      <c r="E18887" s="2"/>
      <c r="H18887" s="40"/>
      <c r="I18887" s="10"/>
      <c r="J18887" s="9"/>
      <c r="K18887" s="53"/>
      <c r="L18887" s="54"/>
    </row>
    <row r="18888" spans="3:12">
      <c r="C18888" s="3"/>
      <c r="E18888" s="2"/>
      <c r="H18888" s="40"/>
      <c r="I18888" s="10"/>
      <c r="J18888" s="9"/>
      <c r="K18888" s="53"/>
      <c r="L18888" s="54"/>
    </row>
    <row r="18889" spans="3:12">
      <c r="C18889" s="3"/>
      <c r="E18889" s="2"/>
      <c r="H18889" s="40"/>
      <c r="I18889" s="10"/>
      <c r="J18889" s="9"/>
      <c r="K18889" s="53"/>
      <c r="L18889" s="54"/>
    </row>
    <row r="18890" spans="3:12">
      <c r="C18890" s="3"/>
      <c r="E18890" s="2"/>
      <c r="H18890" s="40"/>
      <c r="I18890" s="10"/>
      <c r="J18890" s="9"/>
      <c r="K18890" s="53"/>
      <c r="L18890" s="54"/>
    </row>
    <row r="18891" spans="3:12">
      <c r="C18891" s="3"/>
      <c r="E18891" s="2"/>
      <c r="H18891" s="40"/>
      <c r="I18891" s="10"/>
      <c r="J18891" s="9"/>
      <c r="K18891" s="53"/>
      <c r="L18891" s="54"/>
    </row>
    <row r="18892" spans="3:12">
      <c r="C18892" s="3"/>
      <c r="E18892" s="2"/>
      <c r="H18892" s="40"/>
      <c r="I18892" s="10"/>
      <c r="J18892" s="9"/>
      <c r="K18892" s="53"/>
      <c r="L18892" s="54"/>
    </row>
    <row r="18893" spans="3:12">
      <c r="C18893" s="3"/>
      <c r="E18893" s="2"/>
      <c r="H18893" s="40"/>
      <c r="I18893" s="10"/>
      <c r="J18893" s="9"/>
      <c r="K18893" s="53"/>
      <c r="L18893" s="54"/>
    </row>
    <row r="18894" spans="3:12">
      <c r="C18894" s="3"/>
      <c r="E18894" s="2"/>
      <c r="H18894" s="40"/>
      <c r="I18894" s="10"/>
      <c r="J18894" s="9"/>
      <c r="K18894" s="53"/>
      <c r="L18894" s="54"/>
    </row>
    <row r="18895" spans="3:12">
      <c r="C18895" s="3"/>
      <c r="E18895" s="2"/>
      <c r="H18895" s="40"/>
      <c r="I18895" s="10"/>
      <c r="J18895" s="9"/>
      <c r="K18895" s="53"/>
      <c r="L18895" s="54"/>
    </row>
    <row r="18896" spans="3:12">
      <c r="C18896" s="3"/>
      <c r="E18896" s="2"/>
      <c r="H18896" s="40"/>
      <c r="I18896" s="10"/>
      <c r="J18896" s="9"/>
      <c r="K18896" s="53"/>
      <c r="L18896" s="54"/>
    </row>
    <row r="18897" spans="3:12">
      <c r="C18897" s="3"/>
      <c r="E18897" s="2"/>
      <c r="H18897" s="40"/>
      <c r="I18897" s="10"/>
      <c r="J18897" s="9"/>
      <c r="K18897" s="53"/>
      <c r="L18897" s="54"/>
    </row>
    <row r="18898" spans="3:12">
      <c r="C18898" s="3"/>
      <c r="E18898" s="2"/>
      <c r="H18898" s="40"/>
      <c r="I18898" s="10"/>
      <c r="J18898" s="9"/>
      <c r="K18898" s="53"/>
      <c r="L18898" s="54"/>
    </row>
    <row r="18899" spans="3:12">
      <c r="C18899" s="3"/>
      <c r="E18899" s="2"/>
      <c r="H18899" s="40"/>
      <c r="I18899" s="10"/>
      <c r="J18899" s="9"/>
      <c r="K18899" s="53"/>
      <c r="L18899" s="54"/>
    </row>
    <row r="18900" spans="3:12">
      <c r="C18900" s="3"/>
      <c r="E18900" s="2"/>
      <c r="H18900" s="40"/>
      <c r="I18900" s="10"/>
      <c r="J18900" s="9"/>
      <c r="K18900" s="53"/>
      <c r="L18900" s="54"/>
    </row>
    <row r="18901" spans="3:12">
      <c r="C18901" s="3"/>
      <c r="E18901" s="2"/>
      <c r="H18901" s="40"/>
      <c r="I18901" s="10"/>
      <c r="J18901" s="9"/>
      <c r="K18901" s="53"/>
      <c r="L18901" s="54"/>
    </row>
    <row r="18902" spans="3:12">
      <c r="C18902" s="3"/>
      <c r="E18902" s="2"/>
      <c r="H18902" s="40"/>
      <c r="I18902" s="10"/>
      <c r="J18902" s="9"/>
      <c r="K18902" s="53"/>
      <c r="L18902" s="54"/>
    </row>
    <row r="18903" spans="3:12">
      <c r="C18903" s="3"/>
      <c r="E18903" s="2"/>
      <c r="H18903" s="40"/>
      <c r="I18903" s="10"/>
      <c r="J18903" s="9"/>
      <c r="K18903" s="53"/>
      <c r="L18903" s="54"/>
    </row>
    <row r="18904" spans="3:12">
      <c r="C18904" s="3"/>
      <c r="E18904" s="2"/>
      <c r="H18904" s="40"/>
      <c r="I18904" s="10"/>
      <c r="J18904" s="9"/>
      <c r="K18904" s="53"/>
      <c r="L18904" s="54"/>
    </row>
    <row r="18905" spans="3:12">
      <c r="C18905" s="3"/>
      <c r="E18905" s="2"/>
      <c r="H18905" s="40"/>
      <c r="I18905" s="10"/>
      <c r="J18905" s="9"/>
      <c r="K18905" s="53"/>
      <c r="L18905" s="54"/>
    </row>
    <row r="18906" spans="3:12">
      <c r="C18906" s="3"/>
      <c r="E18906" s="2"/>
      <c r="H18906" s="40"/>
      <c r="I18906" s="10"/>
      <c r="J18906" s="9"/>
      <c r="K18906" s="53"/>
      <c r="L18906" s="54"/>
    </row>
    <row r="18907" spans="3:12">
      <c r="C18907" s="3"/>
      <c r="E18907" s="2"/>
      <c r="H18907" s="40"/>
      <c r="I18907" s="10"/>
      <c r="J18907" s="9"/>
      <c r="K18907" s="53"/>
      <c r="L18907" s="54"/>
    </row>
    <row r="18908" spans="3:12">
      <c r="C18908" s="3"/>
      <c r="E18908" s="2"/>
      <c r="H18908" s="40"/>
      <c r="I18908" s="10"/>
      <c r="J18908" s="9"/>
      <c r="K18908" s="53"/>
      <c r="L18908" s="54"/>
    </row>
    <row r="18909" spans="3:12">
      <c r="C18909" s="3"/>
      <c r="E18909" s="2"/>
      <c r="H18909" s="40"/>
      <c r="I18909" s="10"/>
      <c r="J18909" s="9"/>
      <c r="K18909" s="53"/>
      <c r="L18909" s="54"/>
    </row>
    <row r="18910" spans="3:12">
      <c r="C18910" s="3"/>
      <c r="E18910" s="2"/>
      <c r="H18910" s="40"/>
      <c r="I18910" s="10"/>
      <c r="J18910" s="9"/>
      <c r="K18910" s="53"/>
      <c r="L18910" s="54"/>
    </row>
    <row r="18911" spans="3:12">
      <c r="C18911" s="3"/>
      <c r="E18911" s="2"/>
      <c r="H18911" s="40"/>
      <c r="I18911" s="10"/>
      <c r="J18911" s="9"/>
      <c r="K18911" s="53"/>
      <c r="L18911" s="54"/>
    </row>
    <row r="18912" spans="3:12">
      <c r="C18912" s="3"/>
      <c r="E18912" s="2"/>
      <c r="H18912" s="40"/>
      <c r="I18912" s="10"/>
      <c r="J18912" s="9"/>
      <c r="K18912" s="53"/>
      <c r="L18912" s="54"/>
    </row>
    <row r="18913" spans="3:12">
      <c r="C18913" s="3"/>
      <c r="E18913" s="2"/>
      <c r="H18913" s="40"/>
      <c r="I18913" s="10"/>
      <c r="J18913" s="9"/>
      <c r="K18913" s="53"/>
      <c r="L18913" s="54"/>
    </row>
    <row r="18914" spans="3:12">
      <c r="C18914" s="3"/>
      <c r="E18914" s="2"/>
      <c r="H18914" s="40"/>
      <c r="I18914" s="10"/>
      <c r="J18914" s="9"/>
      <c r="K18914" s="53"/>
      <c r="L18914" s="54"/>
    </row>
    <row r="18915" spans="3:12">
      <c r="C18915" s="3"/>
      <c r="E18915" s="2"/>
      <c r="H18915" s="40"/>
      <c r="I18915" s="10"/>
      <c r="J18915" s="9"/>
      <c r="K18915" s="53"/>
      <c r="L18915" s="54"/>
    </row>
    <row r="18916" spans="3:12">
      <c r="C18916" s="3"/>
      <c r="E18916" s="2"/>
      <c r="H18916" s="40"/>
      <c r="I18916" s="10"/>
      <c r="J18916" s="9"/>
      <c r="K18916" s="53"/>
      <c r="L18916" s="54"/>
    </row>
    <row r="18917" spans="3:12">
      <c r="C18917" s="3"/>
      <c r="E18917" s="2"/>
      <c r="H18917" s="40"/>
      <c r="I18917" s="10"/>
      <c r="J18917" s="9"/>
      <c r="K18917" s="53"/>
      <c r="L18917" s="54"/>
    </row>
    <row r="18918" spans="3:12">
      <c r="C18918" s="3"/>
      <c r="E18918" s="2"/>
      <c r="H18918" s="40"/>
      <c r="I18918" s="10"/>
      <c r="J18918" s="9"/>
      <c r="K18918" s="53"/>
      <c r="L18918" s="54"/>
    </row>
    <row r="18919" spans="3:12">
      <c r="C18919" s="3"/>
      <c r="E18919" s="2"/>
      <c r="H18919" s="40"/>
      <c r="I18919" s="10"/>
      <c r="J18919" s="9"/>
      <c r="K18919" s="53"/>
      <c r="L18919" s="54"/>
    </row>
    <row r="18920" spans="3:12">
      <c r="C18920" s="3"/>
      <c r="E18920" s="2"/>
      <c r="H18920" s="40"/>
      <c r="I18920" s="10"/>
      <c r="J18920" s="9"/>
      <c r="K18920" s="53"/>
      <c r="L18920" s="54"/>
    </row>
    <row r="18921" spans="3:12">
      <c r="C18921" s="3"/>
      <c r="E18921" s="2"/>
      <c r="H18921" s="40"/>
      <c r="I18921" s="10"/>
      <c r="J18921" s="9"/>
      <c r="K18921" s="53"/>
      <c r="L18921" s="54"/>
    </row>
    <row r="18922" spans="3:12">
      <c r="C18922" s="3"/>
      <c r="E18922" s="2"/>
      <c r="H18922" s="40"/>
      <c r="I18922" s="10"/>
      <c r="J18922" s="9"/>
      <c r="K18922" s="53"/>
      <c r="L18922" s="54"/>
    </row>
    <row r="18923" spans="3:12">
      <c r="C18923" s="3"/>
      <c r="E18923" s="2"/>
      <c r="H18923" s="40"/>
      <c r="I18923" s="10"/>
      <c r="J18923" s="9"/>
      <c r="K18923" s="53"/>
      <c r="L18923" s="54"/>
    </row>
    <row r="18924" spans="3:12">
      <c r="C18924" s="3"/>
      <c r="E18924" s="2"/>
      <c r="H18924" s="40"/>
      <c r="I18924" s="10"/>
      <c r="J18924" s="9"/>
      <c r="K18924" s="53"/>
      <c r="L18924" s="54"/>
    </row>
    <row r="18925" spans="3:12">
      <c r="C18925" s="3"/>
      <c r="E18925" s="2"/>
      <c r="H18925" s="40"/>
      <c r="I18925" s="10"/>
      <c r="J18925" s="9"/>
      <c r="K18925" s="53"/>
      <c r="L18925" s="54"/>
    </row>
    <row r="18926" spans="3:12">
      <c r="C18926" s="3"/>
      <c r="E18926" s="2"/>
      <c r="H18926" s="40"/>
      <c r="I18926" s="10"/>
      <c r="J18926" s="9"/>
      <c r="K18926" s="53"/>
      <c r="L18926" s="54"/>
    </row>
    <row r="18927" spans="3:12">
      <c r="C18927" s="3"/>
      <c r="E18927" s="2"/>
      <c r="H18927" s="40"/>
      <c r="I18927" s="10"/>
      <c r="J18927" s="9"/>
      <c r="K18927" s="53"/>
      <c r="L18927" s="54"/>
    </row>
    <row r="18928" spans="3:12">
      <c r="C18928" s="3"/>
      <c r="E18928" s="2"/>
      <c r="H18928" s="40"/>
      <c r="I18928" s="10"/>
      <c r="J18928" s="9"/>
      <c r="K18928" s="53"/>
      <c r="L18928" s="54"/>
    </row>
    <row r="18929" spans="3:12">
      <c r="C18929" s="3"/>
      <c r="E18929" s="2"/>
      <c r="H18929" s="40"/>
      <c r="I18929" s="10"/>
      <c r="J18929" s="9"/>
      <c r="K18929" s="53"/>
      <c r="L18929" s="54"/>
    </row>
    <row r="18930" spans="3:12">
      <c r="C18930" s="3"/>
      <c r="E18930" s="2"/>
      <c r="H18930" s="40"/>
      <c r="I18930" s="10"/>
      <c r="J18930" s="9"/>
      <c r="K18930" s="53"/>
      <c r="L18930" s="54"/>
    </row>
    <row r="18931" spans="3:12">
      <c r="C18931" s="3"/>
      <c r="E18931" s="2"/>
      <c r="H18931" s="40"/>
      <c r="I18931" s="10"/>
      <c r="J18931" s="9"/>
      <c r="K18931" s="53"/>
      <c r="L18931" s="54"/>
    </row>
    <row r="18932" spans="3:12">
      <c r="C18932" s="3"/>
      <c r="E18932" s="2"/>
      <c r="H18932" s="40"/>
      <c r="I18932" s="10"/>
      <c r="J18932" s="9"/>
      <c r="K18932" s="53"/>
      <c r="L18932" s="54"/>
    </row>
    <row r="18933" spans="3:12">
      <c r="C18933" s="3"/>
      <c r="E18933" s="2"/>
      <c r="H18933" s="40"/>
      <c r="I18933" s="10"/>
      <c r="J18933" s="9"/>
      <c r="K18933" s="53"/>
      <c r="L18933" s="54"/>
    </row>
    <row r="18934" spans="3:12">
      <c r="C18934" s="3"/>
      <c r="E18934" s="2"/>
      <c r="H18934" s="40"/>
      <c r="I18934" s="10"/>
      <c r="J18934" s="9"/>
      <c r="K18934" s="53"/>
      <c r="L18934" s="54"/>
    </row>
    <row r="18935" spans="3:12">
      <c r="C18935" s="3"/>
      <c r="E18935" s="2"/>
      <c r="H18935" s="40"/>
      <c r="I18935" s="10"/>
      <c r="J18935" s="9"/>
      <c r="K18935" s="53"/>
      <c r="L18935" s="54"/>
    </row>
    <row r="18936" spans="3:12">
      <c r="C18936" s="3"/>
      <c r="E18936" s="2"/>
      <c r="H18936" s="40"/>
      <c r="I18936" s="10"/>
      <c r="J18936" s="9"/>
      <c r="K18936" s="53"/>
      <c r="L18936" s="54"/>
    </row>
    <row r="18937" spans="3:12">
      <c r="C18937" s="3"/>
      <c r="E18937" s="2"/>
      <c r="H18937" s="40"/>
      <c r="I18937" s="10"/>
      <c r="J18937" s="9"/>
      <c r="K18937" s="53"/>
      <c r="L18937" s="54"/>
    </row>
    <row r="18938" spans="3:12">
      <c r="C18938" s="3"/>
      <c r="E18938" s="2"/>
      <c r="H18938" s="40"/>
      <c r="I18938" s="10"/>
      <c r="J18938" s="9"/>
      <c r="K18938" s="53"/>
      <c r="L18938" s="54"/>
    </row>
    <row r="18939" spans="3:12">
      <c r="C18939" s="3"/>
      <c r="E18939" s="2"/>
      <c r="H18939" s="40"/>
      <c r="I18939" s="10"/>
      <c r="J18939" s="9"/>
      <c r="K18939" s="53"/>
      <c r="L18939" s="54"/>
    </row>
    <row r="18940" spans="3:12">
      <c r="C18940" s="3"/>
      <c r="E18940" s="2"/>
      <c r="H18940" s="40"/>
      <c r="I18940" s="10"/>
      <c r="J18940" s="9"/>
      <c r="K18940" s="53"/>
      <c r="L18940" s="54"/>
    </row>
    <row r="18941" spans="3:12">
      <c r="C18941" s="3"/>
      <c r="E18941" s="2"/>
      <c r="H18941" s="40"/>
      <c r="I18941" s="10"/>
      <c r="J18941" s="9"/>
      <c r="K18941" s="53"/>
      <c r="L18941" s="54"/>
    </row>
    <row r="18942" spans="3:12">
      <c r="C18942" s="3"/>
      <c r="E18942" s="2"/>
      <c r="H18942" s="40"/>
      <c r="I18942" s="10"/>
      <c r="J18942" s="9"/>
      <c r="K18942" s="53"/>
      <c r="L18942" s="54"/>
    </row>
    <row r="18943" spans="3:12">
      <c r="C18943" s="3"/>
      <c r="E18943" s="2"/>
      <c r="H18943" s="40"/>
      <c r="I18943" s="10"/>
      <c r="J18943" s="9"/>
      <c r="K18943" s="53"/>
      <c r="L18943" s="54"/>
    </row>
    <row r="18944" spans="3:12">
      <c r="C18944" s="3"/>
      <c r="E18944" s="2"/>
      <c r="H18944" s="40"/>
      <c r="I18944" s="10"/>
      <c r="J18944" s="9"/>
      <c r="K18944" s="53"/>
      <c r="L18944" s="54"/>
    </row>
    <row r="18945" spans="3:12">
      <c r="C18945" s="3"/>
      <c r="E18945" s="2"/>
      <c r="H18945" s="40"/>
      <c r="I18945" s="10"/>
      <c r="J18945" s="9"/>
      <c r="K18945" s="53"/>
      <c r="L18945" s="54"/>
    </row>
    <row r="18946" spans="3:12">
      <c r="C18946" s="3"/>
      <c r="E18946" s="2"/>
      <c r="H18946" s="40"/>
      <c r="I18946" s="10"/>
      <c r="J18946" s="9"/>
      <c r="K18946" s="53"/>
      <c r="L18946" s="54"/>
    </row>
    <row r="18947" spans="3:12">
      <c r="C18947" s="3"/>
      <c r="E18947" s="2"/>
      <c r="H18947" s="40"/>
      <c r="I18947" s="10"/>
      <c r="J18947" s="9"/>
      <c r="K18947" s="53"/>
      <c r="L18947" s="54"/>
    </row>
    <row r="18948" spans="3:12">
      <c r="C18948" s="3"/>
      <c r="E18948" s="2"/>
      <c r="H18948" s="40"/>
      <c r="I18948" s="10"/>
      <c r="J18948" s="9"/>
      <c r="K18948" s="53"/>
      <c r="L18948" s="54"/>
    </row>
    <row r="18949" spans="3:12">
      <c r="C18949" s="3"/>
      <c r="E18949" s="2"/>
      <c r="H18949" s="40"/>
      <c r="I18949" s="10"/>
      <c r="J18949" s="9"/>
      <c r="K18949" s="53"/>
      <c r="L18949" s="54"/>
    </row>
    <row r="18950" spans="3:12">
      <c r="C18950" s="3"/>
      <c r="E18950" s="2"/>
      <c r="H18950" s="40"/>
      <c r="I18950" s="10"/>
      <c r="J18950" s="9"/>
      <c r="K18950" s="53"/>
      <c r="L18950" s="54"/>
    </row>
    <row r="18951" spans="3:12">
      <c r="C18951" s="3"/>
      <c r="E18951" s="2"/>
      <c r="H18951" s="40"/>
      <c r="I18951" s="10"/>
      <c r="J18951" s="9"/>
      <c r="K18951" s="53"/>
      <c r="L18951" s="54"/>
    </row>
    <row r="18952" spans="3:12">
      <c r="C18952" s="3"/>
      <c r="E18952" s="2"/>
      <c r="H18952" s="40"/>
      <c r="I18952" s="10"/>
      <c r="J18952" s="9"/>
      <c r="K18952" s="53"/>
      <c r="L18952" s="54"/>
    </row>
    <row r="18953" spans="3:12">
      <c r="C18953" s="3"/>
      <c r="E18953" s="2"/>
      <c r="H18953" s="40"/>
      <c r="I18953" s="10"/>
      <c r="J18953" s="9"/>
      <c r="K18953" s="53"/>
      <c r="L18953" s="54"/>
    </row>
    <row r="18954" spans="3:12">
      <c r="C18954" s="3"/>
      <c r="E18954" s="2"/>
      <c r="H18954" s="40"/>
      <c r="I18954" s="10"/>
      <c r="J18954" s="9"/>
      <c r="K18954" s="53"/>
      <c r="L18954" s="54"/>
    </row>
    <row r="18955" spans="3:12">
      <c r="C18955" s="3"/>
      <c r="E18955" s="2"/>
      <c r="H18955" s="40"/>
      <c r="I18955" s="10"/>
      <c r="J18955" s="9"/>
      <c r="K18955" s="53"/>
      <c r="L18955" s="54"/>
    </row>
    <row r="18956" spans="3:12">
      <c r="C18956" s="3"/>
      <c r="E18956" s="2"/>
      <c r="H18956" s="40"/>
      <c r="I18956" s="10"/>
      <c r="J18956" s="9"/>
      <c r="K18956" s="53"/>
      <c r="L18956" s="54"/>
    </row>
    <row r="18957" spans="3:12">
      <c r="C18957" s="3"/>
      <c r="E18957" s="2"/>
      <c r="H18957" s="40"/>
      <c r="I18957" s="10"/>
      <c r="J18957" s="9"/>
      <c r="K18957" s="53"/>
      <c r="L18957" s="54"/>
    </row>
    <row r="18958" spans="3:12">
      <c r="C18958" s="3"/>
      <c r="E18958" s="2"/>
      <c r="H18958" s="40"/>
      <c r="I18958" s="10"/>
      <c r="J18958" s="9"/>
      <c r="K18958" s="53"/>
      <c r="L18958" s="54"/>
    </row>
    <row r="18959" spans="3:12">
      <c r="C18959" s="3"/>
      <c r="E18959" s="2"/>
      <c r="H18959" s="40"/>
      <c r="I18959" s="10"/>
      <c r="J18959" s="9"/>
      <c r="K18959" s="53"/>
      <c r="L18959" s="54"/>
    </row>
    <row r="18960" spans="3:12">
      <c r="C18960" s="3"/>
      <c r="E18960" s="2"/>
      <c r="H18960" s="40"/>
      <c r="I18960" s="10"/>
      <c r="J18960" s="9"/>
      <c r="K18960" s="53"/>
      <c r="L18960" s="54"/>
    </row>
    <row r="18961" spans="3:12">
      <c r="C18961" s="3"/>
      <c r="E18961" s="2"/>
      <c r="H18961" s="40"/>
      <c r="I18961" s="10"/>
      <c r="J18961" s="9"/>
      <c r="K18961" s="53"/>
      <c r="L18961" s="54"/>
    </row>
    <row r="18962" spans="3:12">
      <c r="C18962" s="3"/>
      <c r="E18962" s="2"/>
      <c r="H18962" s="40"/>
      <c r="I18962" s="10"/>
      <c r="J18962" s="9"/>
      <c r="K18962" s="53"/>
      <c r="L18962" s="54"/>
    </row>
    <row r="18963" spans="3:12">
      <c r="C18963" s="3"/>
      <c r="E18963" s="2"/>
      <c r="H18963" s="40"/>
      <c r="I18963" s="10"/>
      <c r="J18963" s="9"/>
      <c r="K18963" s="53"/>
      <c r="L18963" s="54"/>
    </row>
    <row r="18964" spans="3:12">
      <c r="C18964" s="3"/>
      <c r="E18964" s="2"/>
      <c r="H18964" s="40"/>
      <c r="I18964" s="10"/>
      <c r="J18964" s="9"/>
      <c r="K18964" s="53"/>
      <c r="L18964" s="54"/>
    </row>
    <row r="18965" spans="3:12">
      <c r="C18965" s="3"/>
      <c r="E18965" s="2"/>
      <c r="H18965" s="40"/>
      <c r="I18965" s="10"/>
      <c r="J18965" s="9"/>
      <c r="K18965" s="53"/>
      <c r="L18965" s="54"/>
    </row>
    <row r="18966" spans="3:12">
      <c r="C18966" s="3"/>
      <c r="E18966" s="2"/>
      <c r="H18966" s="40"/>
      <c r="I18966" s="10"/>
      <c r="J18966" s="9"/>
      <c r="K18966" s="53"/>
      <c r="L18966" s="54"/>
    </row>
    <row r="18967" spans="3:12">
      <c r="C18967" s="3"/>
      <c r="E18967" s="2"/>
      <c r="H18967" s="40"/>
      <c r="I18967" s="10"/>
      <c r="J18967" s="9"/>
      <c r="K18967" s="53"/>
      <c r="L18967" s="54"/>
    </row>
    <row r="18968" spans="3:12">
      <c r="C18968" s="3"/>
      <c r="E18968" s="2"/>
      <c r="H18968" s="40"/>
      <c r="I18968" s="10"/>
      <c r="J18968" s="9"/>
      <c r="K18968" s="53"/>
      <c r="L18968" s="54"/>
    </row>
    <row r="18969" spans="3:12">
      <c r="C18969" s="3"/>
      <c r="E18969" s="2"/>
      <c r="H18969" s="40"/>
      <c r="I18969" s="10"/>
      <c r="J18969" s="9"/>
      <c r="K18969" s="53"/>
      <c r="L18969" s="54"/>
    </row>
    <row r="18970" spans="3:12">
      <c r="C18970" s="3"/>
      <c r="E18970" s="2"/>
      <c r="H18970" s="40"/>
      <c r="I18970" s="10"/>
      <c r="J18970" s="9"/>
      <c r="K18970" s="53"/>
      <c r="L18970" s="54"/>
    </row>
    <row r="18971" spans="3:12">
      <c r="C18971" s="3"/>
      <c r="E18971" s="2"/>
      <c r="H18971" s="40"/>
      <c r="I18971" s="10"/>
      <c r="J18971" s="9"/>
      <c r="K18971" s="53"/>
      <c r="L18971" s="54"/>
    </row>
    <row r="18972" spans="3:12">
      <c r="C18972" s="3"/>
      <c r="E18972" s="2"/>
      <c r="H18972" s="40"/>
      <c r="I18972" s="10"/>
      <c r="J18972" s="9"/>
      <c r="K18972" s="53"/>
      <c r="L18972" s="54"/>
    </row>
    <row r="18973" spans="3:12">
      <c r="C18973" s="3"/>
      <c r="E18973" s="2"/>
      <c r="H18973" s="40"/>
      <c r="I18973" s="10"/>
      <c r="J18973" s="9"/>
      <c r="K18973" s="53"/>
      <c r="L18973" s="54"/>
    </row>
    <row r="18974" spans="3:12">
      <c r="C18974" s="3"/>
      <c r="E18974" s="2"/>
      <c r="H18974" s="40"/>
      <c r="I18974" s="10"/>
      <c r="J18974" s="9"/>
      <c r="K18974" s="53"/>
      <c r="L18974" s="54"/>
    </row>
    <row r="18975" spans="3:12">
      <c r="C18975" s="3"/>
      <c r="E18975" s="2"/>
      <c r="H18975" s="40"/>
      <c r="I18975" s="10"/>
      <c r="J18975" s="9"/>
      <c r="K18975" s="53"/>
      <c r="L18975" s="54"/>
    </row>
    <row r="18976" spans="3:12">
      <c r="C18976" s="3"/>
      <c r="E18976" s="2"/>
      <c r="H18976" s="40"/>
      <c r="I18976" s="10"/>
      <c r="J18976" s="9"/>
      <c r="K18976" s="53"/>
      <c r="L18976" s="54"/>
    </row>
    <row r="18977" spans="3:12">
      <c r="C18977" s="3"/>
      <c r="E18977" s="2"/>
      <c r="H18977" s="40"/>
      <c r="I18977" s="10"/>
      <c r="J18977" s="9"/>
      <c r="K18977" s="53"/>
      <c r="L18977" s="54"/>
    </row>
    <row r="18978" spans="3:12">
      <c r="C18978" s="3"/>
      <c r="E18978" s="2"/>
      <c r="H18978" s="40"/>
      <c r="I18978" s="10"/>
      <c r="J18978" s="9"/>
      <c r="K18978" s="53"/>
      <c r="L18978" s="54"/>
    </row>
    <row r="18979" spans="3:12">
      <c r="C18979" s="3"/>
      <c r="E18979" s="2"/>
      <c r="H18979" s="40"/>
      <c r="I18979" s="10"/>
      <c r="J18979" s="9"/>
      <c r="K18979" s="53"/>
      <c r="L18979" s="54"/>
    </row>
    <row r="18980" spans="3:12">
      <c r="C18980" s="3"/>
      <c r="E18980" s="2"/>
      <c r="H18980" s="40"/>
      <c r="I18980" s="10"/>
      <c r="J18980" s="9"/>
      <c r="K18980" s="53"/>
      <c r="L18980" s="54"/>
    </row>
    <row r="18981" spans="3:12">
      <c r="C18981" s="3"/>
      <c r="E18981" s="2"/>
      <c r="H18981" s="40"/>
      <c r="I18981" s="10"/>
      <c r="J18981" s="9"/>
      <c r="K18981" s="53"/>
      <c r="L18981" s="54"/>
    </row>
    <row r="18982" spans="3:12">
      <c r="C18982" s="3"/>
      <c r="E18982" s="2"/>
      <c r="H18982" s="40"/>
      <c r="I18982" s="10"/>
      <c r="J18982" s="9"/>
      <c r="K18982" s="53"/>
      <c r="L18982" s="54"/>
    </row>
    <row r="18983" spans="3:12">
      <c r="C18983" s="3"/>
      <c r="E18983" s="2"/>
      <c r="H18983" s="40"/>
      <c r="I18983" s="10"/>
      <c r="J18983" s="9"/>
      <c r="K18983" s="53"/>
      <c r="L18983" s="54"/>
    </row>
    <row r="18984" spans="3:12">
      <c r="C18984" s="3"/>
      <c r="E18984" s="2"/>
      <c r="H18984" s="40"/>
      <c r="I18984" s="10"/>
      <c r="J18984" s="9"/>
      <c r="K18984" s="53"/>
      <c r="L18984" s="54"/>
    </row>
    <row r="18985" spans="3:12">
      <c r="C18985" s="3"/>
      <c r="E18985" s="2"/>
      <c r="H18985" s="40"/>
      <c r="I18985" s="10"/>
      <c r="J18985" s="9"/>
      <c r="K18985" s="53"/>
      <c r="L18985" s="54"/>
    </row>
    <row r="18986" spans="3:12">
      <c r="C18986" s="3"/>
      <c r="E18986" s="2"/>
      <c r="H18986" s="40"/>
      <c r="I18986" s="10"/>
      <c r="J18986" s="9"/>
      <c r="K18986" s="53"/>
      <c r="L18986" s="54"/>
    </row>
    <row r="18987" spans="3:12">
      <c r="C18987" s="3"/>
      <c r="E18987" s="2"/>
      <c r="H18987" s="40"/>
      <c r="I18987" s="10"/>
      <c r="J18987" s="9"/>
      <c r="K18987" s="53"/>
      <c r="L18987" s="54"/>
    </row>
    <row r="18988" spans="3:12">
      <c r="C18988" s="3"/>
      <c r="E18988" s="2"/>
      <c r="H18988" s="40"/>
      <c r="I18988" s="10"/>
      <c r="J18988" s="9"/>
      <c r="K18988" s="53"/>
      <c r="L18988" s="54"/>
    </row>
    <row r="18989" spans="3:12">
      <c r="C18989" s="3"/>
      <c r="E18989" s="2"/>
      <c r="H18989" s="40"/>
      <c r="I18989" s="10"/>
      <c r="J18989" s="9"/>
      <c r="K18989" s="53"/>
      <c r="L18989" s="54"/>
    </row>
    <row r="18990" spans="3:12">
      <c r="C18990" s="3"/>
      <c r="E18990" s="2"/>
      <c r="H18990" s="40"/>
      <c r="I18990" s="10"/>
      <c r="J18990" s="9"/>
      <c r="K18990" s="53"/>
      <c r="L18990" s="54"/>
    </row>
    <row r="18991" spans="3:12">
      <c r="C18991" s="3"/>
      <c r="E18991" s="2"/>
      <c r="H18991" s="40"/>
      <c r="I18991" s="10"/>
      <c r="J18991" s="9"/>
      <c r="K18991" s="53"/>
      <c r="L18991" s="54"/>
    </row>
    <row r="18992" spans="3:12">
      <c r="C18992" s="3"/>
      <c r="E18992" s="2"/>
      <c r="H18992" s="40"/>
      <c r="I18992" s="10"/>
      <c r="J18992" s="9"/>
      <c r="K18992" s="53"/>
      <c r="L18992" s="54"/>
    </row>
    <row r="18993" spans="3:12">
      <c r="C18993" s="3"/>
      <c r="E18993" s="2"/>
      <c r="H18993" s="40"/>
      <c r="I18993" s="10"/>
      <c r="J18993" s="9"/>
      <c r="K18993" s="53"/>
      <c r="L18993" s="54"/>
    </row>
    <row r="18994" spans="3:12">
      <c r="C18994" s="3"/>
      <c r="E18994" s="2"/>
      <c r="H18994" s="40"/>
      <c r="I18994" s="10"/>
      <c r="J18994" s="9"/>
      <c r="K18994" s="53"/>
      <c r="L18994" s="54"/>
    </row>
    <row r="18995" spans="3:12">
      <c r="C18995" s="3"/>
      <c r="E18995" s="2"/>
      <c r="H18995" s="40"/>
      <c r="I18995" s="10"/>
      <c r="J18995" s="9"/>
      <c r="K18995" s="53"/>
      <c r="L18995" s="54"/>
    </row>
    <row r="18996" spans="3:12">
      <c r="C18996" s="3"/>
      <c r="E18996" s="2"/>
      <c r="H18996" s="40"/>
      <c r="I18996" s="10"/>
      <c r="J18996" s="9"/>
      <c r="K18996" s="53"/>
      <c r="L18996" s="54"/>
    </row>
    <row r="18997" spans="3:12">
      <c r="C18997" s="3"/>
      <c r="E18997" s="2"/>
      <c r="H18997" s="40"/>
      <c r="I18997" s="10"/>
      <c r="J18997" s="9"/>
      <c r="K18997" s="53"/>
      <c r="L18997" s="54"/>
    </row>
    <row r="18998" spans="3:12">
      <c r="C18998" s="3"/>
      <c r="E18998" s="2"/>
      <c r="H18998" s="40"/>
      <c r="I18998" s="10"/>
      <c r="J18998" s="9"/>
      <c r="K18998" s="53"/>
      <c r="L18998" s="54"/>
    </row>
    <row r="18999" spans="3:12">
      <c r="C18999" s="3"/>
      <c r="E18999" s="2"/>
      <c r="H18999" s="40"/>
      <c r="I18999" s="10"/>
      <c r="J18999" s="9"/>
      <c r="K18999" s="53"/>
      <c r="L18999" s="54"/>
    </row>
    <row r="19000" spans="3:12">
      <c r="C19000" s="3"/>
      <c r="E19000" s="2"/>
      <c r="H19000" s="40"/>
      <c r="I19000" s="10"/>
      <c r="J19000" s="9"/>
      <c r="K19000" s="53"/>
      <c r="L19000" s="54"/>
    </row>
    <row r="19001" spans="3:12">
      <c r="C19001" s="3"/>
      <c r="E19001" s="2"/>
      <c r="H19001" s="40"/>
      <c r="I19001" s="10"/>
      <c r="J19001" s="9"/>
      <c r="K19001" s="53"/>
      <c r="L19001" s="54"/>
    </row>
    <row r="19002" spans="3:12">
      <c r="C19002" s="3"/>
      <c r="E19002" s="2"/>
      <c r="H19002" s="40"/>
      <c r="I19002" s="10"/>
      <c r="J19002" s="9"/>
      <c r="K19002" s="53"/>
      <c r="L19002" s="54"/>
    </row>
    <row r="19003" spans="3:12">
      <c r="C19003" s="3"/>
      <c r="E19003" s="2"/>
      <c r="H19003" s="40"/>
      <c r="I19003" s="10"/>
      <c r="J19003" s="9"/>
      <c r="K19003" s="53"/>
      <c r="L19003" s="54"/>
    </row>
    <row r="19004" spans="3:12">
      <c r="C19004" s="3"/>
      <c r="E19004" s="2"/>
      <c r="H19004" s="40"/>
      <c r="I19004" s="10"/>
      <c r="J19004" s="9"/>
      <c r="K19004" s="53"/>
      <c r="L19004" s="54"/>
    </row>
    <row r="19005" spans="3:12">
      <c r="C19005" s="3"/>
      <c r="E19005" s="2"/>
      <c r="H19005" s="40"/>
      <c r="I19005" s="10"/>
      <c r="J19005" s="9"/>
      <c r="K19005" s="53"/>
      <c r="L19005" s="54"/>
    </row>
    <row r="19006" spans="3:12">
      <c r="C19006" s="3"/>
      <c r="E19006" s="2"/>
      <c r="H19006" s="40"/>
      <c r="I19006" s="10"/>
      <c r="J19006" s="9"/>
      <c r="K19006" s="53"/>
      <c r="L19006" s="54"/>
    </row>
    <row r="19007" spans="3:12">
      <c r="C19007" s="3"/>
      <c r="E19007" s="2"/>
      <c r="H19007" s="40"/>
      <c r="I19007" s="10"/>
      <c r="J19007" s="9"/>
      <c r="K19007" s="53"/>
      <c r="L19007" s="54"/>
    </row>
    <row r="19008" spans="3:12">
      <c r="C19008" s="3"/>
      <c r="E19008" s="2"/>
      <c r="H19008" s="40"/>
      <c r="I19008" s="10"/>
      <c r="J19008" s="9"/>
      <c r="K19008" s="53"/>
      <c r="L19008" s="54"/>
    </row>
    <row r="19009" spans="3:12">
      <c r="C19009" s="3"/>
      <c r="E19009" s="2"/>
      <c r="H19009" s="40"/>
      <c r="I19009" s="10"/>
      <c r="J19009" s="9"/>
      <c r="K19009" s="53"/>
      <c r="L19009" s="54"/>
    </row>
    <row r="19010" spans="3:12">
      <c r="C19010" s="3"/>
      <c r="E19010" s="2"/>
      <c r="H19010" s="40"/>
      <c r="I19010" s="10"/>
      <c r="J19010" s="9"/>
      <c r="K19010" s="53"/>
      <c r="L19010" s="54"/>
    </row>
    <row r="19011" spans="3:12">
      <c r="C19011" s="3"/>
      <c r="E19011" s="2"/>
      <c r="H19011" s="40"/>
      <c r="I19011" s="10"/>
      <c r="J19011" s="9"/>
      <c r="K19011" s="53"/>
      <c r="L19011" s="54"/>
    </row>
    <row r="19012" spans="3:12">
      <c r="C19012" s="3"/>
      <c r="E19012" s="2"/>
      <c r="H19012" s="40"/>
      <c r="I19012" s="10"/>
      <c r="J19012" s="9"/>
      <c r="K19012" s="53"/>
      <c r="L19012" s="54"/>
    </row>
    <row r="19013" spans="3:12">
      <c r="C19013" s="3"/>
      <c r="E19013" s="2"/>
      <c r="H19013" s="40"/>
      <c r="I19013" s="10"/>
      <c r="J19013" s="9"/>
      <c r="K19013" s="53"/>
      <c r="L19013" s="54"/>
    </row>
    <row r="19014" spans="3:12">
      <c r="C19014" s="3"/>
      <c r="E19014" s="2"/>
      <c r="H19014" s="40"/>
      <c r="I19014" s="10"/>
      <c r="J19014" s="9"/>
      <c r="K19014" s="53"/>
      <c r="L19014" s="54"/>
    </row>
    <row r="19015" spans="3:12">
      <c r="C19015" s="3"/>
      <c r="E19015" s="2"/>
      <c r="H19015" s="40"/>
      <c r="I19015" s="10"/>
      <c r="J19015" s="9"/>
      <c r="K19015" s="53"/>
      <c r="L19015" s="54"/>
    </row>
    <row r="19016" spans="3:12">
      <c r="C19016" s="3"/>
      <c r="E19016" s="2"/>
      <c r="H19016" s="40"/>
      <c r="I19016" s="10"/>
      <c r="J19016" s="9"/>
      <c r="K19016" s="53"/>
      <c r="L19016" s="54"/>
    </row>
    <row r="19017" spans="3:12">
      <c r="C19017" s="3"/>
      <c r="E19017" s="2"/>
      <c r="H19017" s="40"/>
      <c r="I19017" s="10"/>
      <c r="J19017" s="9"/>
      <c r="K19017" s="53"/>
      <c r="L19017" s="54"/>
    </row>
    <row r="19018" spans="3:12">
      <c r="C19018" s="3"/>
      <c r="E19018" s="2"/>
      <c r="H19018" s="40"/>
      <c r="I19018" s="10"/>
      <c r="J19018" s="9"/>
      <c r="K19018" s="53"/>
      <c r="L19018" s="54"/>
    </row>
    <row r="19019" spans="3:12">
      <c r="C19019" s="3"/>
      <c r="E19019" s="2"/>
      <c r="H19019" s="40"/>
      <c r="I19019" s="10"/>
      <c r="J19019" s="9"/>
      <c r="K19019" s="53"/>
      <c r="L19019" s="54"/>
    </row>
    <row r="19020" spans="3:12">
      <c r="C19020" s="3"/>
      <c r="E19020" s="2"/>
      <c r="H19020" s="40"/>
      <c r="I19020" s="10"/>
      <c r="J19020" s="9"/>
      <c r="K19020" s="53"/>
      <c r="L19020" s="54"/>
    </row>
    <row r="19021" spans="3:12">
      <c r="C19021" s="3"/>
      <c r="E19021" s="2"/>
      <c r="H19021" s="40"/>
      <c r="I19021" s="10"/>
      <c r="J19021" s="9"/>
      <c r="K19021" s="53"/>
      <c r="L19021" s="54"/>
    </row>
    <row r="19022" spans="3:12">
      <c r="C19022" s="3"/>
      <c r="E19022" s="2"/>
      <c r="H19022" s="40"/>
      <c r="I19022" s="10"/>
      <c r="J19022" s="9"/>
      <c r="K19022" s="53"/>
      <c r="L19022" s="54"/>
    </row>
    <row r="19023" spans="3:12">
      <c r="C19023" s="3"/>
      <c r="E19023" s="2"/>
      <c r="H19023" s="40"/>
      <c r="I19023" s="10"/>
      <c r="J19023" s="9"/>
      <c r="K19023" s="53"/>
      <c r="L19023" s="54"/>
    </row>
    <row r="19024" spans="3:12">
      <c r="C19024" s="3"/>
      <c r="E19024" s="2"/>
      <c r="H19024" s="40"/>
      <c r="I19024" s="10"/>
      <c r="J19024" s="9"/>
      <c r="K19024" s="53"/>
      <c r="L19024" s="54"/>
    </row>
    <row r="19025" spans="3:12">
      <c r="C19025" s="3"/>
      <c r="E19025" s="2"/>
      <c r="H19025" s="40"/>
      <c r="I19025" s="10"/>
      <c r="J19025" s="9"/>
      <c r="K19025" s="53"/>
      <c r="L19025" s="54"/>
    </row>
    <row r="19026" spans="3:12">
      <c r="C19026" s="3"/>
      <c r="E19026" s="2"/>
      <c r="H19026" s="40"/>
      <c r="I19026" s="10"/>
      <c r="J19026" s="9"/>
      <c r="K19026" s="53"/>
      <c r="L19026" s="54"/>
    </row>
    <row r="19027" spans="3:12">
      <c r="C19027" s="3"/>
      <c r="E19027" s="2"/>
      <c r="H19027" s="40"/>
      <c r="I19027" s="10"/>
      <c r="J19027" s="9"/>
      <c r="K19027" s="53"/>
      <c r="L19027" s="54"/>
    </row>
    <row r="19028" spans="3:12">
      <c r="C19028" s="3"/>
      <c r="E19028" s="2"/>
      <c r="H19028" s="40"/>
      <c r="I19028" s="10"/>
      <c r="J19028" s="9"/>
      <c r="K19028" s="53"/>
      <c r="L19028" s="54"/>
    </row>
    <row r="19029" spans="3:12">
      <c r="C19029" s="3"/>
      <c r="E19029" s="2"/>
      <c r="H19029" s="40"/>
      <c r="I19029" s="10"/>
      <c r="J19029" s="9"/>
      <c r="K19029" s="53"/>
      <c r="L19029" s="54"/>
    </row>
    <row r="19030" spans="3:12">
      <c r="C19030" s="3"/>
      <c r="E19030" s="2"/>
      <c r="H19030" s="40"/>
      <c r="I19030" s="10"/>
      <c r="J19030" s="9"/>
      <c r="K19030" s="53"/>
      <c r="L19030" s="54"/>
    </row>
    <row r="19031" spans="3:12">
      <c r="C19031" s="3"/>
      <c r="E19031" s="2"/>
      <c r="H19031" s="40"/>
      <c r="I19031" s="10"/>
      <c r="J19031" s="9"/>
      <c r="K19031" s="53"/>
      <c r="L19031" s="54"/>
    </row>
    <row r="19032" spans="3:12">
      <c r="C19032" s="3"/>
      <c r="E19032" s="2"/>
      <c r="H19032" s="40"/>
      <c r="I19032" s="10"/>
      <c r="J19032" s="9"/>
      <c r="K19032" s="53"/>
      <c r="L19032" s="54"/>
    </row>
    <row r="19033" spans="3:12">
      <c r="C19033" s="3"/>
      <c r="E19033" s="2"/>
      <c r="H19033" s="40"/>
      <c r="I19033" s="10"/>
      <c r="J19033" s="9"/>
      <c r="K19033" s="53"/>
      <c r="L19033" s="54"/>
    </row>
    <row r="19034" spans="3:12">
      <c r="C19034" s="3"/>
      <c r="E19034" s="2"/>
      <c r="H19034" s="40"/>
      <c r="I19034" s="10"/>
      <c r="J19034" s="9"/>
      <c r="K19034" s="53"/>
      <c r="L19034" s="54"/>
    </row>
    <row r="19035" spans="3:12">
      <c r="C19035" s="3"/>
      <c r="E19035" s="2"/>
      <c r="H19035" s="40"/>
      <c r="I19035" s="10"/>
      <c r="J19035" s="9"/>
      <c r="K19035" s="53"/>
      <c r="L19035" s="54"/>
    </row>
    <row r="19036" spans="3:12">
      <c r="C19036" s="3"/>
      <c r="E19036" s="2"/>
      <c r="H19036" s="40"/>
      <c r="I19036" s="10"/>
      <c r="J19036" s="9"/>
      <c r="K19036" s="53"/>
      <c r="L19036" s="54"/>
    </row>
    <row r="19037" spans="3:12">
      <c r="C19037" s="3"/>
      <c r="E19037" s="2"/>
      <c r="H19037" s="40"/>
      <c r="I19037" s="10"/>
      <c r="J19037" s="9"/>
      <c r="K19037" s="53"/>
      <c r="L19037" s="54"/>
    </row>
    <row r="19038" spans="3:12">
      <c r="C19038" s="3"/>
      <c r="E19038" s="2"/>
      <c r="H19038" s="40"/>
      <c r="I19038" s="10"/>
      <c r="J19038" s="9"/>
      <c r="K19038" s="53"/>
      <c r="L19038" s="54"/>
    </row>
    <row r="19039" spans="3:12">
      <c r="C19039" s="3"/>
      <c r="E19039" s="2"/>
      <c r="H19039" s="40"/>
      <c r="I19039" s="10"/>
      <c r="J19039" s="9"/>
      <c r="K19039" s="53"/>
      <c r="L19039" s="54"/>
    </row>
    <row r="19040" spans="3:12">
      <c r="C19040" s="3"/>
      <c r="E19040" s="2"/>
      <c r="H19040" s="40"/>
      <c r="I19040" s="10"/>
      <c r="J19040" s="9"/>
      <c r="K19040" s="53"/>
      <c r="L19040" s="54"/>
    </row>
    <row r="19041" spans="3:12">
      <c r="C19041" s="3"/>
      <c r="E19041" s="2"/>
      <c r="H19041" s="40"/>
      <c r="I19041" s="10"/>
      <c r="J19041" s="9"/>
      <c r="K19041" s="53"/>
      <c r="L19041" s="54"/>
    </row>
    <row r="19042" spans="3:12">
      <c r="C19042" s="3"/>
      <c r="E19042" s="2"/>
      <c r="H19042" s="40"/>
      <c r="I19042" s="10"/>
      <c r="J19042" s="9"/>
      <c r="K19042" s="53"/>
      <c r="L19042" s="54"/>
    </row>
    <row r="19043" spans="3:12">
      <c r="C19043" s="3"/>
      <c r="E19043" s="2"/>
      <c r="H19043" s="40"/>
      <c r="I19043" s="10"/>
      <c r="J19043" s="9"/>
      <c r="K19043" s="53"/>
      <c r="L19043" s="54"/>
    </row>
    <row r="19044" spans="3:12">
      <c r="C19044" s="3"/>
      <c r="E19044" s="2"/>
      <c r="H19044" s="40"/>
      <c r="I19044" s="10"/>
      <c r="J19044" s="9"/>
      <c r="K19044" s="53"/>
      <c r="L19044" s="54"/>
    </row>
    <row r="19045" spans="3:12">
      <c r="C19045" s="3"/>
      <c r="E19045" s="2"/>
      <c r="H19045" s="40"/>
      <c r="I19045" s="10"/>
      <c r="J19045" s="9"/>
      <c r="K19045" s="53"/>
      <c r="L19045" s="54"/>
    </row>
    <row r="19046" spans="3:12">
      <c r="C19046" s="3"/>
      <c r="E19046" s="2"/>
      <c r="H19046" s="40"/>
      <c r="I19046" s="10"/>
      <c r="J19046" s="9"/>
      <c r="K19046" s="53"/>
      <c r="L19046" s="54"/>
    </row>
    <row r="19047" spans="3:12">
      <c r="C19047" s="3"/>
      <c r="E19047" s="2"/>
      <c r="H19047" s="40"/>
      <c r="I19047" s="10"/>
      <c r="J19047" s="9"/>
      <c r="K19047" s="53"/>
      <c r="L19047" s="54"/>
    </row>
    <row r="19048" spans="3:12">
      <c r="C19048" s="3"/>
      <c r="E19048" s="2"/>
      <c r="H19048" s="40"/>
      <c r="I19048" s="10"/>
      <c r="J19048" s="9"/>
      <c r="K19048" s="53"/>
      <c r="L19048" s="54"/>
    </row>
    <row r="19049" spans="3:12">
      <c r="C19049" s="3"/>
      <c r="E19049" s="2"/>
      <c r="H19049" s="40"/>
      <c r="I19049" s="10"/>
      <c r="J19049" s="9"/>
      <c r="K19049" s="53"/>
      <c r="L19049" s="54"/>
    </row>
    <row r="19050" spans="3:12">
      <c r="C19050" s="3"/>
      <c r="E19050" s="2"/>
      <c r="H19050" s="40"/>
      <c r="I19050" s="10"/>
      <c r="J19050" s="9"/>
      <c r="K19050" s="53"/>
      <c r="L19050" s="54"/>
    </row>
    <row r="19051" spans="3:12">
      <c r="C19051" s="3"/>
      <c r="E19051" s="2"/>
      <c r="H19051" s="40"/>
      <c r="I19051" s="10"/>
      <c r="J19051" s="9"/>
      <c r="K19051" s="53"/>
      <c r="L19051" s="54"/>
    </row>
    <row r="19052" spans="3:12">
      <c r="C19052" s="3"/>
      <c r="E19052" s="2"/>
      <c r="H19052" s="40"/>
      <c r="I19052" s="10"/>
      <c r="J19052" s="9"/>
      <c r="K19052" s="53"/>
      <c r="L19052" s="54"/>
    </row>
    <row r="19053" spans="3:12">
      <c r="C19053" s="3"/>
      <c r="E19053" s="2"/>
      <c r="H19053" s="40"/>
      <c r="I19053" s="10"/>
      <c r="J19053" s="9"/>
      <c r="K19053" s="53"/>
      <c r="L19053" s="54"/>
    </row>
    <row r="19054" spans="3:12">
      <c r="C19054" s="3"/>
      <c r="E19054" s="2"/>
      <c r="H19054" s="40"/>
      <c r="I19054" s="10"/>
      <c r="J19054" s="9"/>
      <c r="K19054" s="53"/>
      <c r="L19054" s="54"/>
    </row>
    <row r="19055" spans="3:12">
      <c r="C19055" s="3"/>
      <c r="E19055" s="2"/>
      <c r="H19055" s="40"/>
      <c r="I19055" s="10"/>
      <c r="J19055" s="9"/>
      <c r="K19055" s="53"/>
      <c r="L19055" s="54"/>
    </row>
    <row r="19056" spans="3:12">
      <c r="C19056" s="3"/>
      <c r="E19056" s="2"/>
      <c r="H19056" s="40"/>
      <c r="I19056" s="10"/>
      <c r="J19056" s="9"/>
      <c r="K19056" s="53"/>
      <c r="L19056" s="54"/>
    </row>
    <row r="19057" spans="3:12">
      <c r="C19057" s="3"/>
      <c r="E19057" s="2"/>
      <c r="H19057" s="40"/>
      <c r="I19057" s="10"/>
      <c r="J19057" s="9"/>
      <c r="K19057" s="53"/>
      <c r="L19057" s="54"/>
    </row>
    <row r="19058" spans="3:12">
      <c r="C19058" s="3"/>
      <c r="E19058" s="2"/>
      <c r="H19058" s="40"/>
      <c r="I19058" s="10"/>
      <c r="J19058" s="9"/>
      <c r="K19058" s="53"/>
      <c r="L19058" s="54"/>
    </row>
    <row r="19059" spans="3:12">
      <c r="C19059" s="3"/>
      <c r="E19059" s="2"/>
      <c r="H19059" s="40"/>
      <c r="I19059" s="10"/>
      <c r="J19059" s="9"/>
      <c r="K19059" s="53"/>
      <c r="L19059" s="54"/>
    </row>
    <row r="19060" spans="3:12">
      <c r="C19060" s="3"/>
      <c r="E19060" s="2"/>
      <c r="H19060" s="40"/>
      <c r="I19060" s="10"/>
      <c r="J19060" s="9"/>
      <c r="K19060" s="53"/>
      <c r="L19060" s="54"/>
    </row>
    <row r="19061" spans="3:12">
      <c r="C19061" s="3"/>
      <c r="E19061" s="2"/>
      <c r="H19061" s="40"/>
      <c r="I19061" s="10"/>
      <c r="J19061" s="9"/>
      <c r="K19061" s="53"/>
      <c r="L19061" s="54"/>
    </row>
    <row r="19062" spans="3:12">
      <c r="C19062" s="3"/>
      <c r="E19062" s="2"/>
      <c r="H19062" s="40"/>
      <c r="I19062" s="10"/>
      <c r="J19062" s="9"/>
      <c r="K19062" s="53"/>
      <c r="L19062" s="54"/>
    </row>
    <row r="19063" spans="3:12">
      <c r="C19063" s="3"/>
      <c r="E19063" s="2"/>
      <c r="H19063" s="40"/>
      <c r="I19063" s="10"/>
      <c r="J19063" s="9"/>
      <c r="K19063" s="53"/>
      <c r="L19063" s="54"/>
    </row>
    <row r="19064" spans="3:12">
      <c r="C19064" s="3"/>
      <c r="E19064" s="2"/>
      <c r="H19064" s="40"/>
      <c r="I19064" s="10"/>
      <c r="J19064" s="9"/>
      <c r="K19064" s="53"/>
      <c r="L19064" s="54"/>
    </row>
    <row r="19065" spans="3:12">
      <c r="C19065" s="3"/>
      <c r="E19065" s="2"/>
      <c r="H19065" s="40"/>
      <c r="I19065" s="10"/>
      <c r="J19065" s="9"/>
      <c r="K19065" s="53"/>
      <c r="L19065" s="54"/>
    </row>
    <row r="19066" spans="3:12">
      <c r="C19066" s="3"/>
      <c r="E19066" s="2"/>
      <c r="H19066" s="40"/>
      <c r="I19066" s="10"/>
      <c r="J19066" s="9"/>
      <c r="K19066" s="53"/>
      <c r="L19066" s="54"/>
    </row>
    <row r="19067" spans="3:12">
      <c r="C19067" s="3"/>
      <c r="E19067" s="2"/>
      <c r="H19067" s="40"/>
      <c r="I19067" s="10"/>
      <c r="J19067" s="9"/>
      <c r="K19067" s="53"/>
      <c r="L19067" s="54"/>
    </row>
    <row r="19068" spans="3:12">
      <c r="C19068" s="3"/>
      <c r="E19068" s="2"/>
      <c r="H19068" s="40"/>
      <c r="I19068" s="10"/>
      <c r="J19068" s="9"/>
      <c r="K19068" s="53"/>
      <c r="L19068" s="54"/>
    </row>
    <row r="19069" spans="3:12">
      <c r="C19069" s="3"/>
      <c r="E19069" s="2"/>
      <c r="H19069" s="40"/>
      <c r="I19069" s="10"/>
      <c r="J19069" s="9"/>
      <c r="K19069" s="53"/>
      <c r="L19069" s="54"/>
    </row>
    <row r="19070" spans="3:12">
      <c r="C19070" s="3"/>
      <c r="E19070" s="2"/>
      <c r="H19070" s="40"/>
      <c r="I19070" s="10"/>
      <c r="J19070" s="9"/>
      <c r="K19070" s="53"/>
      <c r="L19070" s="54"/>
    </row>
    <row r="19071" spans="3:12">
      <c r="C19071" s="3"/>
      <c r="E19071" s="2"/>
      <c r="H19071" s="40"/>
      <c r="I19071" s="10"/>
      <c r="J19071" s="9"/>
      <c r="K19071" s="53"/>
      <c r="L19071" s="54"/>
    </row>
    <row r="19072" spans="3:12">
      <c r="C19072" s="3"/>
      <c r="E19072" s="2"/>
      <c r="H19072" s="40"/>
      <c r="I19072" s="10"/>
      <c r="J19072" s="9"/>
      <c r="K19072" s="53"/>
      <c r="L19072" s="54"/>
    </row>
    <row r="19073" spans="3:12">
      <c r="C19073" s="3"/>
      <c r="E19073" s="2"/>
      <c r="H19073" s="40"/>
      <c r="I19073" s="10"/>
      <c r="J19073" s="9"/>
      <c r="K19073" s="53"/>
      <c r="L19073" s="54"/>
    </row>
    <row r="19074" spans="3:12">
      <c r="C19074" s="3"/>
      <c r="E19074" s="2"/>
      <c r="H19074" s="40"/>
      <c r="I19074" s="10"/>
      <c r="J19074" s="9"/>
      <c r="K19074" s="53"/>
      <c r="L19074" s="54"/>
    </row>
    <row r="19075" spans="3:12">
      <c r="C19075" s="3"/>
      <c r="E19075" s="2"/>
      <c r="H19075" s="40"/>
      <c r="I19075" s="10"/>
      <c r="J19075" s="9"/>
      <c r="K19075" s="53"/>
      <c r="L19075" s="54"/>
    </row>
    <row r="19076" spans="3:12">
      <c r="C19076" s="3"/>
      <c r="E19076" s="2"/>
      <c r="H19076" s="40"/>
      <c r="I19076" s="10"/>
      <c r="J19076" s="9"/>
      <c r="K19076" s="53"/>
      <c r="L19076" s="54"/>
    </row>
    <row r="19077" spans="3:12">
      <c r="C19077" s="3"/>
      <c r="E19077" s="2"/>
      <c r="H19077" s="40"/>
      <c r="I19077" s="10"/>
      <c r="J19077" s="9"/>
      <c r="K19077" s="53"/>
      <c r="L19077" s="54"/>
    </row>
    <row r="19078" spans="3:12">
      <c r="C19078" s="3"/>
      <c r="E19078" s="2"/>
      <c r="H19078" s="40"/>
      <c r="I19078" s="10"/>
      <c r="J19078" s="9"/>
      <c r="K19078" s="53"/>
      <c r="L19078" s="54"/>
    </row>
    <row r="19079" spans="3:12">
      <c r="C19079" s="3"/>
      <c r="E19079" s="2"/>
      <c r="H19079" s="40"/>
      <c r="I19079" s="10"/>
      <c r="J19079" s="9"/>
      <c r="K19079" s="53"/>
      <c r="L19079" s="54"/>
    </row>
    <row r="19080" spans="3:12">
      <c r="C19080" s="3"/>
      <c r="E19080" s="2"/>
      <c r="H19080" s="40"/>
      <c r="I19080" s="10"/>
      <c r="J19080" s="9"/>
      <c r="K19080" s="53"/>
      <c r="L19080" s="54"/>
    </row>
    <row r="19081" spans="3:12">
      <c r="C19081" s="3"/>
      <c r="E19081" s="2"/>
      <c r="H19081" s="40"/>
      <c r="I19081" s="10"/>
      <c r="J19081" s="9"/>
      <c r="K19081" s="53"/>
      <c r="L19081" s="54"/>
    </row>
    <row r="19082" spans="3:12">
      <c r="C19082" s="3"/>
      <c r="E19082" s="2"/>
      <c r="H19082" s="40"/>
      <c r="I19082" s="10"/>
      <c r="J19082" s="9"/>
      <c r="K19082" s="53"/>
      <c r="L19082" s="54"/>
    </row>
    <row r="19083" spans="3:12">
      <c r="C19083" s="3"/>
      <c r="E19083" s="2"/>
      <c r="H19083" s="40"/>
      <c r="I19083" s="10"/>
      <c r="J19083" s="9"/>
      <c r="K19083" s="53"/>
      <c r="L19083" s="54"/>
    </row>
    <row r="19084" spans="3:12">
      <c r="C19084" s="3"/>
      <c r="E19084" s="2"/>
      <c r="H19084" s="40"/>
      <c r="I19084" s="10"/>
      <c r="J19084" s="9"/>
      <c r="K19084" s="53"/>
      <c r="L19084" s="54"/>
    </row>
    <row r="19085" spans="3:12">
      <c r="C19085" s="3"/>
      <c r="E19085" s="2"/>
      <c r="H19085" s="40"/>
      <c r="I19085" s="10"/>
      <c r="J19085" s="9"/>
      <c r="K19085" s="53"/>
      <c r="L19085" s="54"/>
    </row>
    <row r="19086" spans="3:12">
      <c r="C19086" s="3"/>
      <c r="E19086" s="2"/>
      <c r="H19086" s="40"/>
      <c r="I19086" s="10"/>
      <c r="J19086" s="9"/>
      <c r="K19086" s="53"/>
      <c r="L19086" s="54"/>
    </row>
    <row r="19087" spans="3:12">
      <c r="C19087" s="3"/>
      <c r="E19087" s="2"/>
      <c r="H19087" s="40"/>
      <c r="I19087" s="10"/>
      <c r="J19087" s="9"/>
      <c r="K19087" s="53"/>
      <c r="L19087" s="54"/>
    </row>
    <row r="19088" spans="3:12">
      <c r="C19088" s="3"/>
      <c r="E19088" s="2"/>
      <c r="H19088" s="40"/>
      <c r="I19088" s="10"/>
      <c r="J19088" s="9"/>
      <c r="K19088" s="53"/>
      <c r="L19088" s="54"/>
    </row>
    <row r="19089" spans="3:12">
      <c r="C19089" s="3"/>
      <c r="E19089" s="2"/>
      <c r="H19089" s="40"/>
      <c r="I19089" s="10"/>
      <c r="J19089" s="9"/>
      <c r="K19089" s="53"/>
      <c r="L19089" s="54"/>
    </row>
    <row r="19090" spans="3:12">
      <c r="C19090" s="3"/>
      <c r="E19090" s="2"/>
      <c r="H19090" s="40"/>
      <c r="I19090" s="10"/>
      <c r="J19090" s="9"/>
      <c r="K19090" s="53"/>
      <c r="L19090" s="54"/>
    </row>
    <row r="19091" spans="3:12">
      <c r="C19091" s="3"/>
      <c r="E19091" s="2"/>
      <c r="H19091" s="40"/>
      <c r="I19091" s="10"/>
      <c r="J19091" s="9"/>
      <c r="K19091" s="53"/>
      <c r="L19091" s="54"/>
    </row>
    <row r="19092" spans="3:12">
      <c r="C19092" s="3"/>
      <c r="E19092" s="2"/>
      <c r="H19092" s="40"/>
      <c r="I19092" s="10"/>
      <c r="J19092" s="9"/>
      <c r="K19092" s="53"/>
      <c r="L19092" s="54"/>
    </row>
    <row r="19093" spans="3:12">
      <c r="C19093" s="3"/>
      <c r="E19093" s="2"/>
      <c r="H19093" s="40"/>
      <c r="I19093" s="10"/>
      <c r="J19093" s="9"/>
      <c r="K19093" s="53"/>
      <c r="L19093" s="54"/>
    </row>
    <row r="19094" spans="3:12">
      <c r="C19094" s="3"/>
      <c r="E19094" s="2"/>
      <c r="H19094" s="40"/>
      <c r="I19094" s="10"/>
      <c r="J19094" s="9"/>
      <c r="K19094" s="53"/>
      <c r="L19094" s="54"/>
    </row>
    <row r="19095" spans="3:12">
      <c r="C19095" s="3"/>
      <c r="E19095" s="2"/>
      <c r="H19095" s="40"/>
      <c r="I19095" s="10"/>
      <c r="J19095" s="9"/>
      <c r="K19095" s="53"/>
      <c r="L19095" s="54"/>
    </row>
    <row r="19096" spans="3:12">
      <c r="C19096" s="3"/>
      <c r="E19096" s="2"/>
      <c r="H19096" s="40"/>
      <c r="I19096" s="10"/>
      <c r="J19096" s="9"/>
      <c r="K19096" s="53"/>
      <c r="L19096" s="54"/>
    </row>
    <row r="19097" spans="3:12">
      <c r="C19097" s="3"/>
      <c r="E19097" s="2"/>
      <c r="H19097" s="40"/>
      <c r="I19097" s="10"/>
      <c r="J19097" s="9"/>
      <c r="K19097" s="53"/>
      <c r="L19097" s="54"/>
    </row>
    <row r="19098" spans="3:12">
      <c r="C19098" s="3"/>
      <c r="E19098" s="2"/>
      <c r="H19098" s="40"/>
      <c r="I19098" s="10"/>
      <c r="J19098" s="9"/>
      <c r="K19098" s="53"/>
      <c r="L19098" s="54"/>
    </row>
    <row r="19099" spans="3:12">
      <c r="C19099" s="3"/>
      <c r="E19099" s="2"/>
      <c r="H19099" s="40"/>
      <c r="I19099" s="10"/>
      <c r="J19099" s="9"/>
      <c r="K19099" s="53"/>
      <c r="L19099" s="54"/>
    </row>
    <row r="19100" spans="3:12">
      <c r="C19100" s="3"/>
      <c r="E19100" s="2"/>
      <c r="H19100" s="40"/>
      <c r="I19100" s="10"/>
      <c r="J19100" s="9"/>
      <c r="K19100" s="53"/>
      <c r="L19100" s="54"/>
    </row>
    <row r="19101" spans="3:12">
      <c r="C19101" s="3"/>
      <c r="E19101" s="2"/>
      <c r="H19101" s="40"/>
      <c r="I19101" s="10"/>
      <c r="J19101" s="9"/>
      <c r="K19101" s="53"/>
      <c r="L19101" s="54"/>
    </row>
    <row r="19102" spans="3:12">
      <c r="C19102" s="3"/>
      <c r="E19102" s="2"/>
      <c r="H19102" s="40"/>
      <c r="I19102" s="10"/>
      <c r="J19102" s="9"/>
      <c r="K19102" s="53"/>
      <c r="L19102" s="54"/>
    </row>
    <row r="19103" spans="3:12">
      <c r="C19103" s="3"/>
      <c r="E19103" s="2"/>
      <c r="H19103" s="40"/>
      <c r="I19103" s="10"/>
      <c r="J19103" s="9"/>
      <c r="K19103" s="53"/>
      <c r="L19103" s="54"/>
    </row>
    <row r="19104" spans="3:12">
      <c r="C19104" s="3"/>
      <c r="E19104" s="2"/>
      <c r="H19104" s="40"/>
      <c r="I19104" s="10"/>
      <c r="J19104" s="9"/>
      <c r="K19104" s="53"/>
      <c r="L19104" s="54"/>
    </row>
    <row r="19105" spans="3:12">
      <c r="C19105" s="3"/>
      <c r="E19105" s="2"/>
      <c r="H19105" s="40"/>
      <c r="I19105" s="10"/>
      <c r="J19105" s="9"/>
      <c r="K19105" s="53"/>
      <c r="L19105" s="54"/>
    </row>
    <row r="19106" spans="3:12">
      <c r="C19106" s="3"/>
      <c r="E19106" s="2"/>
      <c r="H19106" s="40"/>
      <c r="I19106" s="10"/>
      <c r="J19106" s="9"/>
      <c r="K19106" s="53"/>
      <c r="L19106" s="54"/>
    </row>
    <row r="19107" spans="3:12">
      <c r="C19107" s="3"/>
      <c r="E19107" s="2"/>
      <c r="H19107" s="40"/>
      <c r="I19107" s="10"/>
      <c r="J19107" s="9"/>
      <c r="K19107" s="53"/>
      <c r="L19107" s="54"/>
    </row>
    <row r="19108" spans="3:12">
      <c r="C19108" s="3"/>
      <c r="E19108" s="2"/>
      <c r="H19108" s="40"/>
      <c r="I19108" s="10"/>
      <c r="J19108" s="9"/>
      <c r="K19108" s="53"/>
      <c r="L19108" s="54"/>
    </row>
    <row r="19109" spans="3:12">
      <c r="C19109" s="3"/>
      <c r="E19109" s="2"/>
      <c r="H19109" s="40"/>
      <c r="I19109" s="10"/>
      <c r="J19109" s="9"/>
      <c r="K19109" s="53"/>
      <c r="L19109" s="54"/>
    </row>
    <row r="19110" spans="3:12">
      <c r="C19110" s="3"/>
      <c r="E19110" s="2"/>
      <c r="H19110" s="40"/>
      <c r="I19110" s="10"/>
      <c r="J19110" s="9"/>
      <c r="K19110" s="53"/>
      <c r="L19110" s="54"/>
    </row>
    <row r="19111" spans="3:12">
      <c r="C19111" s="3"/>
      <c r="E19111" s="2"/>
      <c r="H19111" s="40"/>
      <c r="I19111" s="10"/>
      <c r="J19111" s="9"/>
      <c r="K19111" s="53"/>
      <c r="L19111" s="54"/>
    </row>
    <row r="19112" spans="3:12">
      <c r="C19112" s="3"/>
      <c r="E19112" s="2"/>
      <c r="H19112" s="40"/>
      <c r="I19112" s="10"/>
      <c r="J19112" s="9"/>
      <c r="K19112" s="53"/>
      <c r="L19112" s="54"/>
    </row>
    <row r="19113" spans="3:12">
      <c r="C19113" s="3"/>
      <c r="E19113" s="2"/>
      <c r="H19113" s="40"/>
      <c r="I19113" s="10"/>
      <c r="J19113" s="9"/>
      <c r="K19113" s="53"/>
      <c r="L19113" s="54"/>
    </row>
    <row r="19114" spans="3:12">
      <c r="C19114" s="3"/>
      <c r="E19114" s="2"/>
      <c r="H19114" s="40"/>
      <c r="I19114" s="10"/>
      <c r="J19114" s="9"/>
      <c r="K19114" s="53"/>
      <c r="L19114" s="54"/>
    </row>
    <row r="19115" spans="3:12">
      <c r="C19115" s="3"/>
      <c r="E19115" s="2"/>
      <c r="H19115" s="40"/>
      <c r="I19115" s="10"/>
      <c r="J19115" s="9"/>
      <c r="K19115" s="53"/>
      <c r="L19115" s="54"/>
    </row>
    <row r="19116" spans="3:12">
      <c r="C19116" s="3"/>
      <c r="E19116" s="2"/>
      <c r="H19116" s="40"/>
      <c r="I19116" s="10"/>
      <c r="J19116" s="9"/>
      <c r="K19116" s="53"/>
      <c r="L19116" s="54"/>
    </row>
    <row r="19117" spans="3:12">
      <c r="C19117" s="3"/>
      <c r="E19117" s="2"/>
      <c r="H19117" s="40"/>
      <c r="I19117" s="10"/>
      <c r="J19117" s="9"/>
      <c r="K19117" s="53"/>
      <c r="L19117" s="54"/>
    </row>
    <row r="19118" spans="3:12">
      <c r="C19118" s="3"/>
      <c r="E19118" s="2"/>
      <c r="H19118" s="40"/>
      <c r="I19118" s="10"/>
      <c r="J19118" s="9"/>
      <c r="K19118" s="53"/>
      <c r="L19118" s="54"/>
    </row>
    <row r="19119" spans="3:12">
      <c r="C19119" s="3"/>
      <c r="E19119" s="2"/>
      <c r="H19119" s="40"/>
      <c r="I19119" s="10"/>
      <c r="J19119" s="9"/>
      <c r="K19119" s="53"/>
      <c r="L19119" s="54"/>
    </row>
    <row r="19120" spans="3:12">
      <c r="C19120" s="3"/>
      <c r="E19120" s="2"/>
      <c r="H19120" s="40"/>
      <c r="I19120" s="10"/>
      <c r="J19120" s="9"/>
      <c r="K19120" s="53"/>
      <c r="L19120" s="54"/>
    </row>
    <row r="19121" spans="3:12">
      <c r="C19121" s="3"/>
      <c r="E19121" s="2"/>
      <c r="H19121" s="40"/>
      <c r="I19121" s="10"/>
      <c r="J19121" s="9"/>
      <c r="K19121" s="53"/>
      <c r="L19121" s="54"/>
    </row>
    <row r="19122" spans="3:12">
      <c r="C19122" s="3"/>
      <c r="E19122" s="2"/>
      <c r="H19122" s="40"/>
      <c r="I19122" s="10"/>
      <c r="J19122" s="9"/>
      <c r="K19122" s="53"/>
      <c r="L19122" s="54"/>
    </row>
    <row r="19123" spans="3:12">
      <c r="C19123" s="3"/>
      <c r="E19123" s="2"/>
      <c r="H19123" s="40"/>
      <c r="I19123" s="10"/>
      <c r="J19123" s="9"/>
      <c r="K19123" s="53"/>
      <c r="L19123" s="54"/>
    </row>
    <row r="19124" spans="3:12">
      <c r="C19124" s="3"/>
      <c r="E19124" s="2"/>
      <c r="H19124" s="40"/>
      <c r="I19124" s="10"/>
      <c r="J19124" s="9"/>
      <c r="K19124" s="53"/>
      <c r="L19124" s="54"/>
    </row>
    <row r="19125" spans="3:12">
      <c r="C19125" s="3"/>
      <c r="E19125" s="2"/>
      <c r="H19125" s="40"/>
      <c r="I19125" s="10"/>
      <c r="J19125" s="9"/>
      <c r="K19125" s="53"/>
      <c r="L19125" s="54"/>
    </row>
    <row r="19126" spans="3:12">
      <c r="C19126" s="3"/>
      <c r="E19126" s="2"/>
      <c r="H19126" s="40"/>
      <c r="I19126" s="10"/>
      <c r="J19126" s="9"/>
      <c r="K19126" s="53"/>
      <c r="L19126" s="54"/>
    </row>
    <row r="19127" spans="3:12">
      <c r="C19127" s="3"/>
      <c r="E19127" s="2"/>
      <c r="H19127" s="40"/>
      <c r="I19127" s="10"/>
      <c r="J19127" s="9"/>
      <c r="K19127" s="53"/>
      <c r="L19127" s="54"/>
    </row>
    <row r="19128" spans="3:12">
      <c r="C19128" s="3"/>
      <c r="E19128" s="2"/>
      <c r="H19128" s="40"/>
      <c r="I19128" s="10"/>
      <c r="J19128" s="9"/>
      <c r="K19128" s="53"/>
      <c r="L19128" s="54"/>
    </row>
    <row r="19129" spans="3:12">
      <c r="C19129" s="3"/>
      <c r="E19129" s="2"/>
      <c r="H19129" s="40"/>
      <c r="I19129" s="10"/>
      <c r="J19129" s="9"/>
      <c r="K19129" s="53"/>
      <c r="L19129" s="54"/>
    </row>
    <row r="19130" spans="3:12">
      <c r="C19130" s="3"/>
      <c r="E19130" s="2"/>
      <c r="H19130" s="40"/>
      <c r="I19130" s="10"/>
      <c r="J19130" s="9"/>
      <c r="K19130" s="53"/>
      <c r="L19130" s="54"/>
    </row>
    <row r="19131" spans="3:12">
      <c r="C19131" s="3"/>
      <c r="E19131" s="2"/>
      <c r="H19131" s="40"/>
      <c r="I19131" s="10"/>
      <c r="J19131" s="9"/>
      <c r="K19131" s="53"/>
      <c r="L19131" s="54"/>
    </row>
    <row r="19132" spans="3:12">
      <c r="C19132" s="3"/>
      <c r="E19132" s="2"/>
      <c r="H19132" s="40"/>
      <c r="I19132" s="10"/>
      <c r="J19132" s="9"/>
      <c r="K19132" s="53"/>
      <c r="L19132" s="54"/>
    </row>
    <row r="19133" spans="3:12">
      <c r="C19133" s="3"/>
      <c r="E19133" s="2"/>
      <c r="H19133" s="40"/>
      <c r="I19133" s="10"/>
      <c r="J19133" s="9"/>
      <c r="K19133" s="53"/>
      <c r="L19133" s="54"/>
    </row>
    <row r="19134" spans="3:12">
      <c r="C19134" s="3"/>
      <c r="E19134" s="2"/>
      <c r="H19134" s="40"/>
      <c r="I19134" s="10"/>
      <c r="J19134" s="9"/>
      <c r="K19134" s="53"/>
      <c r="L19134" s="54"/>
    </row>
    <row r="19135" spans="3:12">
      <c r="C19135" s="3"/>
      <c r="E19135" s="2"/>
      <c r="H19135" s="40"/>
      <c r="I19135" s="10"/>
      <c r="J19135" s="9"/>
      <c r="K19135" s="53"/>
      <c r="L19135" s="54"/>
    </row>
    <row r="19136" spans="3:12">
      <c r="C19136" s="3"/>
      <c r="E19136" s="2"/>
      <c r="H19136" s="40"/>
      <c r="I19136" s="10"/>
      <c r="J19136" s="9"/>
      <c r="K19136" s="53"/>
      <c r="L19136" s="54"/>
    </row>
    <row r="19137" spans="3:12">
      <c r="C19137" s="3"/>
      <c r="E19137" s="2"/>
      <c r="H19137" s="40"/>
      <c r="I19137" s="10"/>
      <c r="J19137" s="9"/>
      <c r="K19137" s="53"/>
      <c r="L19137" s="54"/>
    </row>
    <row r="19138" spans="3:12">
      <c r="C19138" s="3"/>
      <c r="E19138" s="2"/>
      <c r="H19138" s="40"/>
      <c r="I19138" s="10"/>
      <c r="J19138" s="9"/>
      <c r="K19138" s="53"/>
      <c r="L19138" s="54"/>
    </row>
    <row r="19139" spans="3:12">
      <c r="C19139" s="3"/>
      <c r="E19139" s="2"/>
      <c r="H19139" s="40"/>
      <c r="I19139" s="10"/>
      <c r="J19139" s="9"/>
      <c r="K19139" s="53"/>
      <c r="L19139" s="54"/>
    </row>
    <row r="19140" spans="3:12">
      <c r="C19140" s="3"/>
      <c r="E19140" s="2"/>
      <c r="H19140" s="40"/>
      <c r="I19140" s="10"/>
      <c r="J19140" s="9"/>
      <c r="K19140" s="53"/>
      <c r="L19140" s="54"/>
    </row>
    <row r="19141" spans="3:12">
      <c r="C19141" s="3"/>
      <c r="E19141" s="2"/>
      <c r="H19141" s="40"/>
      <c r="I19141" s="10"/>
      <c r="J19141" s="9"/>
      <c r="K19141" s="53"/>
      <c r="L19141" s="54"/>
    </row>
    <row r="19142" spans="3:12">
      <c r="C19142" s="3"/>
      <c r="E19142" s="2"/>
      <c r="H19142" s="40"/>
      <c r="I19142" s="10"/>
      <c r="J19142" s="9"/>
      <c r="K19142" s="53"/>
      <c r="L19142" s="54"/>
    </row>
    <row r="19143" spans="3:12">
      <c r="C19143" s="3"/>
      <c r="E19143" s="2"/>
      <c r="H19143" s="40"/>
      <c r="I19143" s="10"/>
      <c r="J19143" s="9"/>
      <c r="K19143" s="53"/>
      <c r="L19143" s="54"/>
    </row>
    <row r="19144" spans="3:12">
      <c r="C19144" s="3"/>
      <c r="E19144" s="2"/>
      <c r="H19144" s="40"/>
      <c r="I19144" s="10"/>
      <c r="J19144" s="9"/>
      <c r="K19144" s="53"/>
      <c r="L19144" s="54"/>
    </row>
    <row r="19145" spans="3:12">
      <c r="C19145" s="3"/>
      <c r="E19145" s="2"/>
      <c r="H19145" s="40"/>
      <c r="I19145" s="10"/>
      <c r="J19145" s="9"/>
      <c r="K19145" s="53"/>
      <c r="L19145" s="54"/>
    </row>
    <row r="19146" spans="3:12">
      <c r="C19146" s="3"/>
      <c r="E19146" s="2"/>
      <c r="H19146" s="40"/>
      <c r="I19146" s="10"/>
      <c r="J19146" s="9"/>
      <c r="K19146" s="53"/>
      <c r="L19146" s="54"/>
    </row>
    <row r="19147" spans="3:12">
      <c r="C19147" s="3"/>
      <c r="E19147" s="2"/>
      <c r="H19147" s="40"/>
      <c r="I19147" s="10"/>
      <c r="J19147" s="9"/>
      <c r="K19147" s="53"/>
      <c r="L19147" s="54"/>
    </row>
    <row r="19148" spans="3:12">
      <c r="C19148" s="3"/>
      <c r="E19148" s="2"/>
      <c r="H19148" s="40"/>
      <c r="I19148" s="10"/>
      <c r="J19148" s="9"/>
      <c r="K19148" s="53"/>
      <c r="L19148" s="54"/>
    </row>
    <row r="19149" spans="3:12">
      <c r="C19149" s="3"/>
      <c r="E19149" s="2"/>
      <c r="H19149" s="40"/>
      <c r="I19149" s="10"/>
      <c r="J19149" s="9"/>
      <c r="K19149" s="53"/>
      <c r="L19149" s="54"/>
    </row>
    <row r="19150" spans="3:12">
      <c r="C19150" s="3"/>
      <c r="E19150" s="2"/>
      <c r="H19150" s="40"/>
      <c r="I19150" s="10"/>
      <c r="J19150" s="9"/>
      <c r="K19150" s="53"/>
      <c r="L19150" s="54"/>
    </row>
    <row r="19151" spans="3:12">
      <c r="C19151" s="3"/>
      <c r="E19151" s="2"/>
      <c r="H19151" s="40"/>
      <c r="I19151" s="10"/>
      <c r="J19151" s="9"/>
      <c r="K19151" s="53"/>
      <c r="L19151" s="54"/>
    </row>
    <row r="19152" spans="3:12">
      <c r="C19152" s="3"/>
      <c r="E19152" s="2"/>
      <c r="H19152" s="40"/>
      <c r="I19152" s="10"/>
      <c r="J19152" s="9"/>
      <c r="K19152" s="53"/>
      <c r="L19152" s="54"/>
    </row>
    <row r="19153" spans="3:12">
      <c r="C19153" s="3"/>
      <c r="E19153" s="2"/>
      <c r="H19153" s="40"/>
      <c r="I19153" s="10"/>
      <c r="J19153" s="9"/>
      <c r="K19153" s="53"/>
      <c r="L19153" s="54"/>
    </row>
    <row r="19154" spans="3:12">
      <c r="C19154" s="3"/>
      <c r="E19154" s="2"/>
      <c r="H19154" s="40"/>
      <c r="I19154" s="10"/>
      <c r="J19154" s="9"/>
      <c r="K19154" s="53"/>
      <c r="L19154" s="54"/>
    </row>
    <row r="19155" spans="3:12">
      <c r="C19155" s="3"/>
      <c r="E19155" s="2"/>
      <c r="H19155" s="40"/>
      <c r="I19155" s="10"/>
      <c r="J19155" s="9"/>
      <c r="K19155" s="53"/>
      <c r="L19155" s="54"/>
    </row>
    <row r="19156" spans="3:12">
      <c r="C19156" s="3"/>
      <c r="E19156" s="2"/>
      <c r="H19156" s="40"/>
      <c r="I19156" s="10"/>
      <c r="J19156" s="9"/>
      <c r="K19156" s="53"/>
      <c r="L19156" s="54"/>
    </row>
    <row r="19157" spans="3:12">
      <c r="C19157" s="3"/>
      <c r="E19157" s="2"/>
      <c r="H19157" s="40"/>
      <c r="I19157" s="10"/>
      <c r="J19157" s="9"/>
      <c r="K19157" s="53"/>
      <c r="L19157" s="54"/>
    </row>
    <row r="19158" spans="3:12">
      <c r="C19158" s="3"/>
      <c r="E19158" s="2"/>
      <c r="H19158" s="40"/>
      <c r="I19158" s="10"/>
      <c r="J19158" s="9"/>
      <c r="K19158" s="53"/>
      <c r="L19158" s="54"/>
    </row>
    <row r="19159" spans="3:12">
      <c r="C19159" s="3"/>
      <c r="E19159" s="2"/>
      <c r="H19159" s="40"/>
      <c r="I19159" s="10"/>
      <c r="J19159" s="9"/>
      <c r="K19159" s="53"/>
      <c r="L19159" s="54"/>
    </row>
    <row r="19160" spans="3:12">
      <c r="C19160" s="3"/>
      <c r="E19160" s="2"/>
      <c r="H19160" s="40"/>
      <c r="I19160" s="10"/>
      <c r="J19160" s="9"/>
      <c r="K19160" s="53"/>
      <c r="L19160" s="54"/>
    </row>
    <row r="19161" spans="3:12">
      <c r="C19161" s="3"/>
      <c r="E19161" s="2"/>
      <c r="H19161" s="40"/>
      <c r="I19161" s="10"/>
      <c r="J19161" s="9"/>
      <c r="K19161" s="53"/>
      <c r="L19161" s="54"/>
    </row>
    <row r="19162" spans="3:12">
      <c r="C19162" s="3"/>
      <c r="E19162" s="2"/>
      <c r="H19162" s="40"/>
      <c r="I19162" s="10"/>
      <c r="J19162" s="9"/>
      <c r="K19162" s="53"/>
      <c r="L19162" s="54"/>
    </row>
    <row r="19163" spans="3:12">
      <c r="C19163" s="3"/>
      <c r="E19163" s="2"/>
      <c r="H19163" s="40"/>
      <c r="I19163" s="10"/>
      <c r="J19163" s="9"/>
      <c r="K19163" s="53"/>
      <c r="L19163" s="54"/>
    </row>
    <row r="19164" spans="3:12">
      <c r="C19164" s="3"/>
      <c r="E19164" s="2"/>
      <c r="H19164" s="40"/>
      <c r="I19164" s="10"/>
      <c r="J19164" s="9"/>
      <c r="K19164" s="53"/>
      <c r="L19164" s="54"/>
    </row>
    <row r="19165" spans="3:12">
      <c r="C19165" s="3"/>
      <c r="E19165" s="2"/>
      <c r="H19165" s="40"/>
      <c r="I19165" s="10"/>
      <c r="J19165" s="9"/>
      <c r="K19165" s="53"/>
      <c r="L19165" s="54"/>
    </row>
    <row r="19166" spans="3:12">
      <c r="C19166" s="3"/>
      <c r="E19166" s="2"/>
      <c r="H19166" s="40"/>
      <c r="I19166" s="10"/>
      <c r="J19166" s="9"/>
      <c r="K19166" s="53"/>
      <c r="L19166" s="54"/>
    </row>
    <row r="19167" spans="3:12">
      <c r="C19167" s="3"/>
      <c r="E19167" s="2"/>
      <c r="H19167" s="40"/>
      <c r="I19167" s="10"/>
      <c r="J19167" s="9"/>
      <c r="K19167" s="53"/>
      <c r="L19167" s="54"/>
    </row>
    <row r="19168" spans="3:12">
      <c r="C19168" s="3"/>
      <c r="E19168" s="2"/>
      <c r="H19168" s="40"/>
      <c r="I19168" s="10"/>
      <c r="J19168" s="9"/>
      <c r="K19168" s="53"/>
      <c r="L19168" s="54"/>
    </row>
    <row r="19169" spans="3:12">
      <c r="C19169" s="3"/>
      <c r="E19169" s="2"/>
      <c r="H19169" s="40"/>
      <c r="I19169" s="10"/>
      <c r="J19169" s="9"/>
      <c r="K19169" s="53"/>
      <c r="L19169" s="54"/>
    </row>
    <row r="19170" spans="3:12">
      <c r="C19170" s="3"/>
      <c r="E19170" s="2"/>
      <c r="H19170" s="40"/>
      <c r="I19170" s="10"/>
      <c r="J19170" s="9"/>
      <c r="K19170" s="53"/>
      <c r="L19170" s="54"/>
    </row>
    <row r="19171" spans="3:12">
      <c r="C19171" s="3"/>
      <c r="E19171" s="2"/>
      <c r="H19171" s="40"/>
      <c r="I19171" s="10"/>
      <c r="J19171" s="9"/>
      <c r="K19171" s="53"/>
      <c r="L19171" s="54"/>
    </row>
    <row r="19172" spans="3:12">
      <c r="C19172" s="3"/>
      <c r="E19172" s="2"/>
      <c r="H19172" s="40"/>
      <c r="I19172" s="10"/>
      <c r="J19172" s="9"/>
      <c r="K19172" s="53"/>
      <c r="L19172" s="54"/>
    </row>
    <row r="19173" spans="3:12">
      <c r="C19173" s="3"/>
      <c r="E19173" s="2"/>
      <c r="H19173" s="40"/>
      <c r="I19173" s="10"/>
      <c r="J19173" s="9"/>
      <c r="K19173" s="53"/>
      <c r="L19173" s="54"/>
    </row>
    <row r="19174" spans="3:12">
      <c r="C19174" s="3"/>
      <c r="E19174" s="2"/>
      <c r="H19174" s="40"/>
      <c r="I19174" s="10"/>
      <c r="J19174" s="9"/>
      <c r="K19174" s="53"/>
      <c r="L19174" s="54"/>
    </row>
    <row r="19175" spans="3:12">
      <c r="C19175" s="3"/>
      <c r="E19175" s="2"/>
      <c r="H19175" s="40"/>
      <c r="I19175" s="10"/>
      <c r="J19175" s="9"/>
      <c r="K19175" s="53"/>
      <c r="L19175" s="54"/>
    </row>
    <row r="19176" spans="3:12">
      <c r="C19176" s="3"/>
      <c r="E19176" s="2"/>
      <c r="H19176" s="40"/>
      <c r="I19176" s="10"/>
      <c r="J19176" s="9"/>
      <c r="K19176" s="53"/>
      <c r="L19176" s="54"/>
    </row>
    <row r="19177" spans="3:12">
      <c r="C19177" s="3"/>
      <c r="E19177" s="2"/>
      <c r="H19177" s="40"/>
      <c r="I19177" s="10"/>
      <c r="J19177" s="9"/>
      <c r="K19177" s="53"/>
      <c r="L19177" s="54"/>
    </row>
    <row r="19178" spans="3:12">
      <c r="C19178" s="3"/>
      <c r="E19178" s="2"/>
      <c r="H19178" s="40"/>
      <c r="I19178" s="10"/>
      <c r="J19178" s="9"/>
      <c r="K19178" s="53"/>
      <c r="L19178" s="54"/>
    </row>
    <row r="19179" spans="3:12">
      <c r="C19179" s="3"/>
      <c r="E19179" s="2"/>
      <c r="H19179" s="40"/>
      <c r="I19179" s="10"/>
      <c r="J19179" s="9"/>
      <c r="K19179" s="53"/>
      <c r="L19179" s="54"/>
    </row>
    <row r="19180" spans="3:12">
      <c r="C19180" s="3"/>
      <c r="E19180" s="2"/>
      <c r="H19180" s="40"/>
      <c r="I19180" s="10"/>
      <c r="J19180" s="9"/>
      <c r="K19180" s="53"/>
      <c r="L19180" s="54"/>
    </row>
    <row r="19181" spans="3:12">
      <c r="C19181" s="3"/>
      <c r="E19181" s="2"/>
      <c r="H19181" s="40"/>
      <c r="I19181" s="10"/>
      <c r="J19181" s="9"/>
      <c r="K19181" s="53"/>
      <c r="L19181" s="54"/>
    </row>
    <row r="19182" spans="3:12">
      <c r="C19182" s="3"/>
      <c r="E19182" s="2"/>
      <c r="H19182" s="40"/>
      <c r="I19182" s="10"/>
      <c r="J19182" s="9"/>
      <c r="K19182" s="53"/>
      <c r="L19182" s="54"/>
    </row>
    <row r="19183" spans="3:12">
      <c r="C19183" s="3"/>
      <c r="E19183" s="2"/>
      <c r="H19183" s="40"/>
      <c r="I19183" s="10"/>
      <c r="J19183" s="9"/>
      <c r="K19183" s="53"/>
      <c r="L19183" s="54"/>
    </row>
    <row r="19184" spans="3:12">
      <c r="C19184" s="3"/>
      <c r="E19184" s="2"/>
      <c r="H19184" s="40"/>
      <c r="I19184" s="10"/>
      <c r="J19184" s="9"/>
      <c r="K19184" s="53"/>
      <c r="L19184" s="54"/>
    </row>
    <row r="19185" spans="3:12">
      <c r="C19185" s="3"/>
      <c r="E19185" s="2"/>
      <c r="H19185" s="40"/>
      <c r="I19185" s="10"/>
      <c r="J19185" s="9"/>
      <c r="K19185" s="53"/>
      <c r="L19185" s="54"/>
    </row>
    <row r="19186" spans="3:12">
      <c r="C19186" s="3"/>
      <c r="E19186" s="2"/>
      <c r="H19186" s="40"/>
      <c r="I19186" s="10"/>
      <c r="J19186" s="9"/>
      <c r="K19186" s="53"/>
      <c r="L19186" s="54"/>
    </row>
    <row r="19187" spans="3:12">
      <c r="C19187" s="3"/>
      <c r="E19187" s="2"/>
      <c r="H19187" s="40"/>
      <c r="I19187" s="10"/>
      <c r="J19187" s="9"/>
      <c r="K19187" s="53"/>
      <c r="L19187" s="54"/>
    </row>
    <row r="19188" spans="3:12">
      <c r="C19188" s="3"/>
      <c r="E19188" s="2"/>
      <c r="H19188" s="40"/>
      <c r="I19188" s="10"/>
      <c r="J19188" s="9"/>
      <c r="K19188" s="53"/>
      <c r="L19188" s="54"/>
    </row>
    <row r="19189" spans="3:12">
      <c r="C19189" s="3"/>
      <c r="E19189" s="2"/>
      <c r="H19189" s="40"/>
      <c r="I19189" s="10"/>
      <c r="J19189" s="9"/>
      <c r="K19189" s="53"/>
      <c r="L19189" s="54"/>
    </row>
    <row r="19190" spans="3:12">
      <c r="C19190" s="3"/>
      <c r="E19190" s="2"/>
      <c r="H19190" s="40"/>
      <c r="I19190" s="10"/>
      <c r="J19190" s="9"/>
      <c r="K19190" s="53"/>
      <c r="L19190" s="54"/>
    </row>
    <row r="19191" spans="3:12">
      <c r="C19191" s="3"/>
      <c r="E19191" s="2"/>
      <c r="H19191" s="40"/>
      <c r="I19191" s="10"/>
      <c r="J19191" s="9"/>
      <c r="K19191" s="53"/>
      <c r="L19191" s="54"/>
    </row>
    <row r="19192" spans="3:12">
      <c r="C19192" s="3"/>
      <c r="E19192" s="2"/>
      <c r="H19192" s="40"/>
      <c r="I19192" s="10"/>
      <c r="J19192" s="9"/>
      <c r="K19192" s="53"/>
      <c r="L19192" s="54"/>
    </row>
    <row r="19193" spans="3:12">
      <c r="C19193" s="3"/>
      <c r="E19193" s="2"/>
      <c r="H19193" s="40"/>
      <c r="I19193" s="10"/>
      <c r="J19193" s="9"/>
      <c r="K19193" s="53"/>
      <c r="L19193" s="54"/>
    </row>
    <row r="19194" spans="3:12">
      <c r="C19194" s="3"/>
      <c r="E19194" s="2"/>
      <c r="H19194" s="40"/>
      <c r="I19194" s="10"/>
      <c r="J19194" s="9"/>
      <c r="K19194" s="53"/>
      <c r="L19194" s="54"/>
    </row>
    <row r="19195" spans="3:12">
      <c r="C19195" s="3"/>
      <c r="E19195" s="2"/>
      <c r="H19195" s="40"/>
      <c r="I19195" s="10"/>
      <c r="J19195" s="9"/>
      <c r="K19195" s="53"/>
      <c r="L19195" s="54"/>
    </row>
    <row r="19196" spans="3:12">
      <c r="C19196" s="3"/>
      <c r="E19196" s="2"/>
      <c r="H19196" s="40"/>
      <c r="I19196" s="10"/>
      <c r="J19196" s="9"/>
      <c r="K19196" s="53"/>
      <c r="L19196" s="54"/>
    </row>
    <row r="19197" spans="3:12">
      <c r="C19197" s="3"/>
      <c r="E19197" s="2"/>
      <c r="H19197" s="40"/>
      <c r="I19197" s="10"/>
      <c r="J19197" s="9"/>
      <c r="K19197" s="53"/>
      <c r="L19197" s="54"/>
    </row>
    <row r="19198" spans="3:12">
      <c r="C19198" s="3"/>
      <c r="E19198" s="2"/>
      <c r="H19198" s="40"/>
      <c r="I19198" s="10"/>
      <c r="J19198" s="9"/>
      <c r="K19198" s="53"/>
      <c r="L19198" s="54"/>
    </row>
    <row r="19199" spans="3:12">
      <c r="C19199" s="3"/>
      <c r="E19199" s="2"/>
      <c r="H19199" s="40"/>
      <c r="I19199" s="10"/>
      <c r="J19199" s="9"/>
      <c r="K19199" s="53"/>
      <c r="L19199" s="54"/>
    </row>
    <row r="19200" spans="3:12">
      <c r="C19200" s="3"/>
      <c r="E19200" s="2"/>
      <c r="H19200" s="40"/>
      <c r="I19200" s="10"/>
      <c r="J19200" s="9"/>
      <c r="K19200" s="53"/>
      <c r="L19200" s="54"/>
    </row>
    <row r="19201" spans="3:12">
      <c r="C19201" s="3"/>
      <c r="E19201" s="2"/>
      <c r="H19201" s="40"/>
      <c r="I19201" s="10"/>
      <c r="J19201" s="9"/>
      <c r="K19201" s="53"/>
      <c r="L19201" s="54"/>
    </row>
    <row r="19202" spans="3:12">
      <c r="C19202" s="3"/>
      <c r="E19202" s="2"/>
      <c r="H19202" s="40"/>
      <c r="I19202" s="10"/>
      <c r="J19202" s="9"/>
      <c r="K19202" s="53"/>
      <c r="L19202" s="54"/>
    </row>
    <row r="19203" spans="3:12">
      <c r="C19203" s="3"/>
      <c r="E19203" s="2"/>
      <c r="H19203" s="40"/>
      <c r="I19203" s="10"/>
      <c r="J19203" s="9"/>
      <c r="K19203" s="53"/>
      <c r="L19203" s="54"/>
    </row>
    <row r="19204" spans="3:12">
      <c r="C19204" s="3"/>
      <c r="E19204" s="2"/>
      <c r="H19204" s="40"/>
      <c r="I19204" s="10"/>
      <c r="J19204" s="9"/>
      <c r="K19204" s="53"/>
      <c r="L19204" s="54"/>
    </row>
    <row r="19205" spans="3:12">
      <c r="C19205" s="3"/>
      <c r="E19205" s="2"/>
      <c r="H19205" s="40"/>
      <c r="I19205" s="10"/>
      <c r="J19205" s="9"/>
      <c r="K19205" s="53"/>
      <c r="L19205" s="54"/>
    </row>
    <row r="19206" spans="3:12">
      <c r="C19206" s="3"/>
      <c r="E19206" s="2"/>
      <c r="H19206" s="40"/>
      <c r="I19206" s="10"/>
      <c r="J19206" s="9"/>
      <c r="K19206" s="53"/>
      <c r="L19206" s="54"/>
    </row>
    <row r="19207" spans="3:12">
      <c r="C19207" s="3"/>
      <c r="E19207" s="2"/>
      <c r="H19207" s="40"/>
      <c r="I19207" s="10"/>
      <c r="J19207" s="9"/>
      <c r="K19207" s="53"/>
      <c r="L19207" s="54"/>
    </row>
    <row r="19208" spans="3:12">
      <c r="C19208" s="3"/>
      <c r="E19208" s="2"/>
      <c r="H19208" s="40"/>
      <c r="I19208" s="10"/>
      <c r="J19208" s="9"/>
      <c r="K19208" s="53"/>
      <c r="L19208" s="54"/>
    </row>
    <row r="19209" spans="3:12">
      <c r="C19209" s="3"/>
      <c r="E19209" s="2"/>
      <c r="H19209" s="40"/>
      <c r="I19209" s="10"/>
      <c r="J19209" s="9"/>
      <c r="K19209" s="53"/>
      <c r="L19209" s="54"/>
    </row>
    <row r="19210" spans="3:12">
      <c r="C19210" s="3"/>
      <c r="E19210" s="2"/>
      <c r="H19210" s="40"/>
      <c r="I19210" s="10"/>
      <c r="J19210" s="9"/>
      <c r="K19210" s="53"/>
      <c r="L19210" s="54"/>
    </row>
    <row r="19211" spans="3:12">
      <c r="C19211" s="3"/>
      <c r="E19211" s="2"/>
      <c r="H19211" s="40"/>
      <c r="I19211" s="10"/>
      <c r="J19211" s="9"/>
      <c r="K19211" s="53"/>
      <c r="L19211" s="54"/>
    </row>
    <row r="19212" spans="3:12">
      <c r="C19212" s="3"/>
      <c r="E19212" s="2"/>
      <c r="H19212" s="40"/>
      <c r="I19212" s="10"/>
      <c r="J19212" s="9"/>
      <c r="K19212" s="53"/>
      <c r="L19212" s="54"/>
    </row>
    <row r="19213" spans="3:12">
      <c r="C19213" s="3"/>
      <c r="E19213" s="2"/>
      <c r="H19213" s="40"/>
      <c r="I19213" s="10"/>
      <c r="J19213" s="9"/>
      <c r="K19213" s="53"/>
      <c r="L19213" s="54"/>
    </row>
    <row r="19214" spans="3:12">
      <c r="C19214" s="3"/>
      <c r="E19214" s="2"/>
      <c r="H19214" s="40"/>
      <c r="I19214" s="10"/>
      <c r="J19214" s="9"/>
      <c r="K19214" s="53"/>
      <c r="L19214" s="54"/>
    </row>
    <row r="19215" spans="3:12">
      <c r="C19215" s="3"/>
      <c r="E19215" s="2"/>
      <c r="H19215" s="40"/>
      <c r="I19215" s="10"/>
      <c r="J19215" s="9"/>
      <c r="K19215" s="53"/>
      <c r="L19215" s="54"/>
    </row>
    <row r="19216" spans="3:12">
      <c r="C19216" s="3"/>
      <c r="E19216" s="2"/>
      <c r="H19216" s="40"/>
      <c r="I19216" s="10"/>
      <c r="J19216" s="9"/>
      <c r="K19216" s="53"/>
      <c r="L19216" s="54"/>
    </row>
    <row r="19217" spans="3:12">
      <c r="C19217" s="3"/>
      <c r="E19217" s="2"/>
      <c r="H19217" s="40"/>
      <c r="I19217" s="10"/>
      <c r="J19217" s="9"/>
      <c r="K19217" s="53"/>
      <c r="L19217" s="54"/>
    </row>
    <row r="19218" spans="3:12">
      <c r="C19218" s="3"/>
      <c r="E19218" s="2"/>
      <c r="H19218" s="40"/>
      <c r="I19218" s="10"/>
      <c r="J19218" s="9"/>
      <c r="K19218" s="53"/>
      <c r="L19218" s="54"/>
    </row>
    <row r="19219" spans="3:12">
      <c r="C19219" s="3"/>
      <c r="E19219" s="2"/>
      <c r="H19219" s="40"/>
      <c r="I19219" s="10"/>
      <c r="J19219" s="9"/>
      <c r="K19219" s="53"/>
      <c r="L19219" s="54"/>
    </row>
    <row r="19220" spans="3:12">
      <c r="C19220" s="3"/>
      <c r="E19220" s="2"/>
      <c r="H19220" s="40"/>
      <c r="I19220" s="10"/>
      <c r="J19220" s="9"/>
      <c r="K19220" s="53"/>
      <c r="L19220" s="54"/>
    </row>
    <row r="19221" spans="3:12">
      <c r="C19221" s="3"/>
      <c r="E19221" s="2"/>
      <c r="H19221" s="40"/>
      <c r="I19221" s="10"/>
      <c r="J19221" s="9"/>
      <c r="K19221" s="53"/>
      <c r="L19221" s="54"/>
    </row>
    <row r="19222" spans="3:12">
      <c r="C19222" s="3"/>
      <c r="E19222" s="2"/>
      <c r="H19222" s="40"/>
      <c r="I19222" s="10"/>
      <c r="J19222" s="9"/>
      <c r="K19222" s="53"/>
      <c r="L19222" s="54"/>
    </row>
    <row r="19223" spans="3:12">
      <c r="C19223" s="3"/>
      <c r="E19223" s="2"/>
      <c r="H19223" s="40"/>
      <c r="I19223" s="10"/>
      <c r="J19223" s="9"/>
      <c r="K19223" s="53"/>
      <c r="L19223" s="54"/>
    </row>
    <row r="19224" spans="3:12">
      <c r="C19224" s="3"/>
      <c r="E19224" s="2"/>
      <c r="H19224" s="40"/>
      <c r="I19224" s="10"/>
      <c r="J19224" s="9"/>
      <c r="K19224" s="53"/>
      <c r="L19224" s="54"/>
    </row>
    <row r="19225" spans="3:12">
      <c r="C19225" s="3"/>
      <c r="E19225" s="2"/>
      <c r="H19225" s="40"/>
      <c r="I19225" s="10"/>
      <c r="J19225" s="9"/>
      <c r="K19225" s="53"/>
      <c r="L19225" s="54"/>
    </row>
    <row r="19226" spans="3:12">
      <c r="C19226" s="3"/>
      <c r="E19226" s="2"/>
      <c r="H19226" s="40"/>
      <c r="I19226" s="10"/>
      <c r="J19226" s="9"/>
      <c r="K19226" s="53"/>
      <c r="L19226" s="54"/>
    </row>
    <row r="19227" spans="3:12">
      <c r="C19227" s="3"/>
      <c r="E19227" s="2"/>
      <c r="H19227" s="40"/>
      <c r="I19227" s="10"/>
      <c r="J19227" s="9"/>
      <c r="K19227" s="53"/>
      <c r="L19227" s="54"/>
    </row>
    <row r="19228" spans="3:12">
      <c r="C19228" s="3"/>
      <c r="E19228" s="2"/>
      <c r="H19228" s="40"/>
      <c r="I19228" s="10"/>
      <c r="J19228" s="9"/>
      <c r="K19228" s="53"/>
      <c r="L19228" s="54"/>
    </row>
    <row r="19229" spans="3:12">
      <c r="C19229" s="3"/>
      <c r="E19229" s="2"/>
      <c r="H19229" s="40"/>
      <c r="I19229" s="10"/>
      <c r="J19229" s="9"/>
      <c r="K19229" s="53"/>
      <c r="L19229" s="54"/>
    </row>
    <row r="19230" spans="3:12">
      <c r="C19230" s="3"/>
      <c r="E19230" s="2"/>
      <c r="H19230" s="40"/>
      <c r="I19230" s="10"/>
      <c r="J19230" s="9"/>
      <c r="K19230" s="53"/>
      <c r="L19230" s="54"/>
    </row>
    <row r="19231" spans="3:12">
      <c r="C19231" s="3"/>
      <c r="E19231" s="2"/>
      <c r="H19231" s="40"/>
      <c r="I19231" s="10"/>
      <c r="J19231" s="9"/>
      <c r="K19231" s="53"/>
      <c r="L19231" s="54"/>
    </row>
    <row r="19232" spans="3:12">
      <c r="C19232" s="3"/>
      <c r="E19232" s="2"/>
      <c r="H19232" s="40"/>
      <c r="I19232" s="10"/>
      <c r="J19232" s="9"/>
      <c r="K19232" s="53"/>
      <c r="L19232" s="54"/>
    </row>
    <row r="19233" spans="3:12">
      <c r="C19233" s="3"/>
      <c r="E19233" s="2"/>
      <c r="H19233" s="40"/>
      <c r="I19233" s="10"/>
      <c r="J19233" s="9"/>
      <c r="K19233" s="53"/>
      <c r="L19233" s="54"/>
    </row>
    <row r="19234" spans="3:12">
      <c r="C19234" s="3"/>
      <c r="E19234" s="2"/>
      <c r="H19234" s="40"/>
      <c r="I19234" s="10"/>
      <c r="J19234" s="9"/>
      <c r="K19234" s="53"/>
      <c r="L19234" s="54"/>
    </row>
    <row r="19235" spans="3:12">
      <c r="C19235" s="3"/>
      <c r="E19235" s="2"/>
      <c r="H19235" s="40"/>
      <c r="I19235" s="10"/>
      <c r="J19235" s="9"/>
      <c r="K19235" s="53"/>
      <c r="L19235" s="54"/>
    </row>
    <row r="19236" spans="3:12">
      <c r="C19236" s="3"/>
      <c r="E19236" s="2"/>
      <c r="H19236" s="40"/>
      <c r="I19236" s="10"/>
      <c r="J19236" s="9"/>
      <c r="K19236" s="53"/>
      <c r="L19236" s="54"/>
    </row>
    <row r="19237" spans="3:12">
      <c r="C19237" s="3"/>
      <c r="E19237" s="2"/>
      <c r="H19237" s="40"/>
      <c r="I19237" s="10"/>
      <c r="J19237" s="9"/>
      <c r="K19237" s="53"/>
      <c r="L19237" s="54"/>
    </row>
    <row r="19238" spans="3:12">
      <c r="C19238" s="3"/>
      <c r="E19238" s="2"/>
      <c r="H19238" s="40"/>
      <c r="I19238" s="10"/>
      <c r="J19238" s="9"/>
      <c r="K19238" s="53"/>
      <c r="L19238" s="54"/>
    </row>
    <row r="19239" spans="3:12">
      <c r="C19239" s="3"/>
      <c r="E19239" s="2"/>
      <c r="H19239" s="40"/>
      <c r="I19239" s="10"/>
      <c r="J19239" s="9"/>
      <c r="K19239" s="53"/>
      <c r="L19239" s="54"/>
    </row>
    <row r="19240" spans="3:12">
      <c r="C19240" s="3"/>
      <c r="E19240" s="2"/>
      <c r="H19240" s="40"/>
      <c r="I19240" s="10"/>
      <c r="J19240" s="9"/>
      <c r="K19240" s="53"/>
      <c r="L19240" s="54"/>
    </row>
    <row r="19241" spans="3:12">
      <c r="C19241" s="3"/>
      <c r="E19241" s="2"/>
      <c r="H19241" s="40"/>
      <c r="I19241" s="10"/>
      <c r="J19241" s="9"/>
      <c r="K19241" s="53"/>
      <c r="L19241" s="54"/>
    </row>
    <row r="19242" spans="3:12">
      <c r="C19242" s="3"/>
      <c r="E19242" s="2"/>
      <c r="H19242" s="40"/>
      <c r="I19242" s="10"/>
      <c r="J19242" s="9"/>
      <c r="K19242" s="53"/>
      <c r="L19242" s="54"/>
    </row>
    <row r="19243" spans="3:12">
      <c r="C19243" s="3"/>
      <c r="E19243" s="2"/>
      <c r="H19243" s="40"/>
      <c r="I19243" s="10"/>
      <c r="J19243" s="9"/>
      <c r="K19243" s="53"/>
      <c r="L19243" s="54"/>
    </row>
    <row r="19244" spans="3:12">
      <c r="C19244" s="3"/>
      <c r="E19244" s="2"/>
      <c r="H19244" s="40"/>
      <c r="I19244" s="10"/>
      <c r="J19244" s="9"/>
      <c r="K19244" s="53"/>
      <c r="L19244" s="54"/>
    </row>
    <row r="19245" spans="3:12">
      <c r="C19245" s="3"/>
      <c r="E19245" s="2"/>
      <c r="H19245" s="40"/>
      <c r="I19245" s="10"/>
      <c r="J19245" s="9"/>
      <c r="K19245" s="53"/>
      <c r="L19245" s="54"/>
    </row>
    <row r="19246" spans="3:12">
      <c r="C19246" s="3"/>
      <c r="E19246" s="2"/>
      <c r="H19246" s="40"/>
      <c r="I19246" s="10"/>
      <c r="J19246" s="9"/>
      <c r="K19246" s="53"/>
      <c r="L19246" s="54"/>
    </row>
    <row r="19247" spans="3:12">
      <c r="C19247" s="3"/>
      <c r="E19247" s="2"/>
      <c r="H19247" s="40"/>
      <c r="I19247" s="10"/>
      <c r="J19247" s="9"/>
      <c r="K19247" s="53"/>
      <c r="L19247" s="54"/>
    </row>
    <row r="19248" spans="3:12">
      <c r="C19248" s="3"/>
      <c r="E19248" s="2"/>
      <c r="H19248" s="40"/>
      <c r="I19248" s="10"/>
      <c r="J19248" s="9"/>
      <c r="K19248" s="53"/>
      <c r="L19248" s="54"/>
    </row>
    <row r="19249" spans="3:12">
      <c r="C19249" s="3"/>
      <c r="E19249" s="2"/>
      <c r="H19249" s="40"/>
      <c r="I19249" s="10"/>
      <c r="J19249" s="9"/>
      <c r="K19249" s="53"/>
      <c r="L19249" s="54"/>
    </row>
    <row r="19250" spans="3:12">
      <c r="C19250" s="3"/>
      <c r="E19250" s="2"/>
      <c r="H19250" s="40"/>
      <c r="I19250" s="10"/>
      <c r="J19250" s="9"/>
      <c r="K19250" s="53"/>
      <c r="L19250" s="54"/>
    </row>
    <row r="19251" spans="3:12">
      <c r="C19251" s="3"/>
      <c r="E19251" s="2"/>
      <c r="H19251" s="40"/>
      <c r="I19251" s="10"/>
      <c r="J19251" s="9"/>
      <c r="K19251" s="53"/>
      <c r="L19251" s="54"/>
    </row>
    <row r="19252" spans="3:12">
      <c r="C19252" s="3"/>
      <c r="E19252" s="2"/>
      <c r="H19252" s="40"/>
      <c r="I19252" s="10"/>
      <c r="J19252" s="9"/>
      <c r="K19252" s="53"/>
      <c r="L19252" s="54"/>
    </row>
    <row r="19253" spans="3:12">
      <c r="C19253" s="3"/>
      <c r="E19253" s="2"/>
      <c r="H19253" s="40"/>
      <c r="I19253" s="10"/>
      <c r="J19253" s="9"/>
      <c r="K19253" s="53"/>
      <c r="L19253" s="54"/>
    </row>
    <row r="19254" spans="3:12">
      <c r="C19254" s="3"/>
      <c r="E19254" s="2"/>
      <c r="H19254" s="40"/>
      <c r="I19254" s="10"/>
      <c r="J19254" s="9"/>
      <c r="K19254" s="53"/>
      <c r="L19254" s="54"/>
    </row>
    <row r="19255" spans="3:12">
      <c r="C19255" s="3"/>
      <c r="E19255" s="2"/>
      <c r="H19255" s="40"/>
      <c r="I19255" s="10"/>
      <c r="J19255" s="9"/>
      <c r="K19255" s="53"/>
      <c r="L19255" s="54"/>
    </row>
    <row r="19256" spans="3:12">
      <c r="C19256" s="3"/>
      <c r="E19256" s="2"/>
      <c r="H19256" s="40"/>
      <c r="I19256" s="10"/>
      <c r="J19256" s="9"/>
      <c r="K19256" s="53"/>
      <c r="L19256" s="54"/>
    </row>
    <row r="19257" spans="3:12">
      <c r="C19257" s="3"/>
      <c r="E19257" s="2"/>
      <c r="H19257" s="40"/>
      <c r="I19257" s="10"/>
      <c r="J19257" s="9"/>
      <c r="K19257" s="53"/>
      <c r="L19257" s="54"/>
    </row>
    <row r="19258" spans="3:12">
      <c r="C19258" s="3"/>
      <c r="E19258" s="2"/>
      <c r="H19258" s="40"/>
      <c r="I19258" s="10"/>
      <c r="J19258" s="9"/>
      <c r="K19258" s="53"/>
      <c r="L19258" s="54"/>
    </row>
    <row r="19259" spans="3:12">
      <c r="C19259" s="3"/>
      <c r="E19259" s="2"/>
      <c r="H19259" s="40"/>
      <c r="I19259" s="10"/>
      <c r="J19259" s="9"/>
      <c r="K19259" s="53"/>
      <c r="L19259" s="54"/>
    </row>
    <row r="19260" spans="3:12">
      <c r="C19260" s="3"/>
      <c r="E19260" s="2"/>
      <c r="H19260" s="40"/>
      <c r="I19260" s="10"/>
      <c r="J19260" s="9"/>
      <c r="K19260" s="53"/>
      <c r="L19260" s="54"/>
    </row>
    <row r="19261" spans="3:12">
      <c r="C19261" s="3"/>
      <c r="E19261" s="2"/>
      <c r="H19261" s="40"/>
      <c r="I19261" s="10"/>
      <c r="J19261" s="9"/>
      <c r="K19261" s="53"/>
      <c r="L19261" s="54"/>
    </row>
    <row r="19262" spans="3:12">
      <c r="C19262" s="3"/>
      <c r="E19262" s="2"/>
      <c r="H19262" s="40"/>
      <c r="I19262" s="10"/>
      <c r="J19262" s="9"/>
      <c r="K19262" s="53"/>
      <c r="L19262" s="54"/>
    </row>
    <row r="19263" spans="3:12">
      <c r="C19263" s="3"/>
      <c r="E19263" s="2"/>
      <c r="H19263" s="40"/>
      <c r="I19263" s="10"/>
      <c r="J19263" s="9"/>
      <c r="K19263" s="53"/>
      <c r="L19263" s="54"/>
    </row>
    <row r="19264" spans="3:12">
      <c r="C19264" s="3"/>
      <c r="E19264" s="2"/>
      <c r="H19264" s="40"/>
      <c r="I19264" s="10"/>
      <c r="J19264" s="9"/>
      <c r="K19264" s="53"/>
      <c r="L19264" s="54"/>
    </row>
    <row r="19265" spans="3:12">
      <c r="C19265" s="3"/>
      <c r="E19265" s="2"/>
      <c r="H19265" s="40"/>
      <c r="I19265" s="10"/>
      <c r="J19265" s="9"/>
      <c r="K19265" s="53"/>
      <c r="L19265" s="54"/>
    </row>
    <row r="19266" spans="3:12">
      <c r="C19266" s="3"/>
      <c r="E19266" s="2"/>
      <c r="H19266" s="40"/>
      <c r="I19266" s="10"/>
      <c r="J19266" s="9"/>
      <c r="K19266" s="53"/>
      <c r="L19266" s="54"/>
    </row>
    <row r="19267" spans="3:12">
      <c r="C19267" s="3"/>
      <c r="E19267" s="2"/>
      <c r="H19267" s="40"/>
      <c r="I19267" s="10"/>
      <c r="J19267" s="9"/>
      <c r="K19267" s="53"/>
      <c r="L19267" s="54"/>
    </row>
    <row r="19268" spans="3:12">
      <c r="C19268" s="3"/>
      <c r="E19268" s="2"/>
      <c r="H19268" s="40"/>
      <c r="I19268" s="10"/>
      <c r="J19268" s="9"/>
      <c r="K19268" s="53"/>
      <c r="L19268" s="54"/>
    </row>
    <row r="19269" spans="3:12">
      <c r="C19269" s="3"/>
      <c r="E19269" s="2"/>
      <c r="H19269" s="40"/>
      <c r="I19269" s="10"/>
      <c r="J19269" s="9"/>
      <c r="K19269" s="53"/>
      <c r="L19269" s="54"/>
    </row>
    <row r="19270" spans="3:12">
      <c r="C19270" s="3"/>
      <c r="E19270" s="2"/>
      <c r="H19270" s="40"/>
      <c r="I19270" s="10"/>
      <c r="J19270" s="9"/>
      <c r="K19270" s="53"/>
      <c r="L19270" s="54"/>
    </row>
    <row r="19271" spans="3:12">
      <c r="C19271" s="3"/>
      <c r="E19271" s="2"/>
      <c r="H19271" s="40"/>
      <c r="I19271" s="10"/>
      <c r="J19271" s="9"/>
      <c r="K19271" s="53"/>
      <c r="L19271" s="54"/>
    </row>
    <row r="19272" spans="3:12">
      <c r="C19272" s="3"/>
      <c r="E19272" s="2"/>
      <c r="H19272" s="40"/>
      <c r="I19272" s="10"/>
      <c r="J19272" s="9"/>
      <c r="K19272" s="53"/>
      <c r="L19272" s="54"/>
    </row>
    <row r="19273" spans="3:12">
      <c r="C19273" s="3"/>
      <c r="E19273" s="2"/>
      <c r="H19273" s="40"/>
      <c r="I19273" s="10"/>
      <c r="J19273" s="9"/>
      <c r="K19273" s="53"/>
      <c r="L19273" s="54"/>
    </row>
    <row r="19274" spans="3:12">
      <c r="C19274" s="3"/>
      <c r="E19274" s="2"/>
      <c r="H19274" s="40"/>
      <c r="I19274" s="10"/>
      <c r="J19274" s="9"/>
      <c r="K19274" s="53"/>
      <c r="L19274" s="54"/>
    </row>
    <row r="19275" spans="3:12">
      <c r="C19275" s="3"/>
      <c r="E19275" s="2"/>
      <c r="H19275" s="40"/>
      <c r="I19275" s="10"/>
      <c r="J19275" s="9"/>
      <c r="K19275" s="53"/>
      <c r="L19275" s="54"/>
    </row>
    <row r="19276" spans="3:12">
      <c r="C19276" s="3"/>
      <c r="E19276" s="2"/>
      <c r="H19276" s="40"/>
      <c r="I19276" s="10"/>
      <c r="J19276" s="9"/>
      <c r="K19276" s="53"/>
      <c r="L19276" s="54"/>
    </row>
    <row r="19277" spans="3:12">
      <c r="C19277" s="3"/>
      <c r="E19277" s="2"/>
      <c r="H19277" s="40"/>
      <c r="I19277" s="10"/>
      <c r="J19277" s="9"/>
      <c r="K19277" s="53"/>
      <c r="L19277" s="54"/>
    </row>
    <row r="19278" spans="3:12">
      <c r="C19278" s="3"/>
      <c r="E19278" s="2"/>
      <c r="H19278" s="40"/>
      <c r="I19278" s="10"/>
      <c r="J19278" s="9"/>
      <c r="K19278" s="53"/>
      <c r="L19278" s="54"/>
    </row>
    <row r="19279" spans="3:12">
      <c r="C19279" s="3"/>
      <c r="E19279" s="2"/>
      <c r="H19279" s="40"/>
      <c r="I19279" s="10"/>
      <c r="J19279" s="9"/>
      <c r="K19279" s="53"/>
      <c r="L19279" s="54"/>
    </row>
    <row r="19280" spans="3:12">
      <c r="C19280" s="3"/>
      <c r="E19280" s="2"/>
      <c r="H19280" s="40"/>
      <c r="I19280" s="10"/>
      <c r="J19280" s="9"/>
      <c r="K19280" s="53"/>
      <c r="L19280" s="54"/>
    </row>
    <row r="19281" spans="3:12">
      <c r="C19281" s="3"/>
      <c r="E19281" s="2"/>
      <c r="H19281" s="40"/>
      <c r="I19281" s="10"/>
      <c r="J19281" s="9"/>
      <c r="K19281" s="53"/>
      <c r="L19281" s="54"/>
    </row>
    <row r="19282" spans="3:12">
      <c r="C19282" s="3"/>
      <c r="E19282" s="2"/>
      <c r="H19282" s="40"/>
      <c r="I19282" s="10"/>
      <c r="J19282" s="9"/>
      <c r="K19282" s="53"/>
      <c r="L19282" s="54"/>
    </row>
    <row r="19283" spans="3:12">
      <c r="C19283" s="3"/>
      <c r="E19283" s="2"/>
      <c r="H19283" s="40"/>
      <c r="I19283" s="10"/>
      <c r="J19283" s="9"/>
      <c r="K19283" s="53"/>
      <c r="L19283" s="54"/>
    </row>
    <row r="19284" spans="3:12">
      <c r="C19284" s="3"/>
      <c r="E19284" s="2"/>
      <c r="H19284" s="40"/>
      <c r="I19284" s="10"/>
      <c r="J19284" s="9"/>
      <c r="K19284" s="53"/>
      <c r="L19284" s="54"/>
    </row>
    <row r="19285" spans="3:12">
      <c r="C19285" s="3"/>
      <c r="E19285" s="2"/>
      <c r="H19285" s="40"/>
      <c r="I19285" s="10"/>
      <c r="J19285" s="9"/>
      <c r="K19285" s="53"/>
      <c r="L19285" s="54"/>
    </row>
    <row r="19286" spans="3:12">
      <c r="C19286" s="3"/>
      <c r="E19286" s="2"/>
      <c r="H19286" s="40"/>
      <c r="I19286" s="10"/>
      <c r="J19286" s="9"/>
      <c r="K19286" s="53"/>
      <c r="L19286" s="54"/>
    </row>
    <row r="19287" spans="3:12">
      <c r="C19287" s="3"/>
      <c r="E19287" s="2"/>
      <c r="H19287" s="40"/>
      <c r="I19287" s="10"/>
      <c r="J19287" s="9"/>
      <c r="K19287" s="53"/>
      <c r="L19287" s="54"/>
    </row>
    <row r="19288" spans="3:12">
      <c r="C19288" s="3"/>
      <c r="E19288" s="2"/>
      <c r="H19288" s="40"/>
      <c r="I19288" s="10"/>
      <c r="J19288" s="9"/>
      <c r="K19288" s="53"/>
      <c r="L19288" s="54"/>
    </row>
    <row r="19289" spans="3:12">
      <c r="C19289" s="3"/>
      <c r="E19289" s="2"/>
      <c r="H19289" s="40"/>
      <c r="I19289" s="10"/>
      <c r="J19289" s="9"/>
      <c r="K19289" s="53"/>
      <c r="L19289" s="54"/>
    </row>
    <row r="19290" spans="3:12">
      <c r="C19290" s="3"/>
      <c r="E19290" s="2"/>
      <c r="H19290" s="40"/>
      <c r="I19290" s="10"/>
      <c r="J19290" s="9"/>
      <c r="K19290" s="53"/>
      <c r="L19290" s="54"/>
    </row>
    <row r="19291" spans="3:12">
      <c r="C19291" s="3"/>
      <c r="E19291" s="2"/>
      <c r="H19291" s="40"/>
      <c r="I19291" s="10"/>
      <c r="J19291" s="9"/>
      <c r="K19291" s="53"/>
      <c r="L19291" s="54"/>
    </row>
    <row r="19292" spans="3:12">
      <c r="C19292" s="3"/>
      <c r="E19292" s="2"/>
      <c r="H19292" s="40"/>
      <c r="I19292" s="10"/>
      <c r="J19292" s="9"/>
      <c r="K19292" s="53"/>
      <c r="L19292" s="54"/>
    </row>
    <row r="19293" spans="3:12">
      <c r="C19293" s="3"/>
      <c r="E19293" s="2"/>
      <c r="H19293" s="40"/>
      <c r="I19293" s="10"/>
      <c r="J19293" s="9"/>
      <c r="K19293" s="53"/>
      <c r="L19293" s="54"/>
    </row>
    <row r="19294" spans="3:12">
      <c r="C19294" s="3"/>
      <c r="E19294" s="2"/>
      <c r="H19294" s="40"/>
      <c r="I19294" s="10"/>
      <c r="J19294" s="9"/>
      <c r="K19294" s="53"/>
      <c r="L19294" s="54"/>
    </row>
    <row r="19295" spans="3:12">
      <c r="C19295" s="3"/>
      <c r="E19295" s="2"/>
      <c r="H19295" s="40"/>
      <c r="I19295" s="10"/>
      <c r="J19295" s="9"/>
      <c r="K19295" s="53"/>
      <c r="L19295" s="54"/>
    </row>
    <row r="19296" spans="3:12">
      <c r="C19296" s="3"/>
      <c r="E19296" s="2"/>
      <c r="H19296" s="40"/>
      <c r="I19296" s="10"/>
      <c r="J19296" s="9"/>
      <c r="K19296" s="53"/>
      <c r="L19296" s="54"/>
    </row>
    <row r="19297" spans="3:12">
      <c r="C19297" s="3"/>
      <c r="E19297" s="2"/>
      <c r="H19297" s="40"/>
      <c r="I19297" s="10"/>
      <c r="J19297" s="9"/>
      <c r="K19297" s="53"/>
      <c r="L19297" s="54"/>
    </row>
    <row r="19298" spans="3:12">
      <c r="C19298" s="3"/>
      <c r="E19298" s="2"/>
      <c r="H19298" s="40"/>
      <c r="I19298" s="10"/>
      <c r="J19298" s="9"/>
      <c r="K19298" s="53"/>
      <c r="L19298" s="54"/>
    </row>
    <row r="19299" spans="3:12">
      <c r="C19299" s="3"/>
      <c r="E19299" s="2"/>
      <c r="H19299" s="40"/>
      <c r="I19299" s="10"/>
      <c r="J19299" s="9"/>
      <c r="K19299" s="53"/>
      <c r="L19299" s="54"/>
    </row>
    <row r="19300" spans="3:12">
      <c r="C19300" s="3"/>
      <c r="E19300" s="2"/>
      <c r="H19300" s="40"/>
      <c r="I19300" s="10"/>
      <c r="J19300" s="9"/>
      <c r="K19300" s="53"/>
      <c r="L19300" s="54"/>
    </row>
    <row r="19301" spans="3:12">
      <c r="C19301" s="3"/>
      <c r="E19301" s="2"/>
      <c r="H19301" s="40"/>
      <c r="I19301" s="10"/>
      <c r="J19301" s="9"/>
      <c r="K19301" s="53"/>
      <c r="L19301" s="54"/>
    </row>
    <row r="19302" spans="3:12">
      <c r="C19302" s="3"/>
      <c r="E19302" s="2"/>
      <c r="H19302" s="40"/>
      <c r="I19302" s="10"/>
      <c r="J19302" s="9"/>
      <c r="K19302" s="53"/>
      <c r="L19302" s="54"/>
    </row>
    <row r="19303" spans="3:12">
      <c r="C19303" s="3"/>
      <c r="E19303" s="2"/>
      <c r="H19303" s="40"/>
      <c r="I19303" s="10"/>
      <c r="J19303" s="9"/>
      <c r="K19303" s="53"/>
      <c r="L19303" s="54"/>
    </row>
    <row r="19304" spans="3:12">
      <c r="C19304" s="3"/>
      <c r="E19304" s="2"/>
      <c r="H19304" s="40"/>
      <c r="I19304" s="10"/>
      <c r="J19304" s="9"/>
      <c r="K19304" s="53"/>
      <c r="L19304" s="54"/>
    </row>
    <row r="19305" spans="3:12">
      <c r="C19305" s="3"/>
      <c r="E19305" s="2"/>
      <c r="H19305" s="40"/>
      <c r="I19305" s="10"/>
      <c r="J19305" s="9"/>
      <c r="K19305" s="53"/>
      <c r="L19305" s="54"/>
    </row>
    <row r="19306" spans="3:12">
      <c r="C19306" s="3"/>
      <c r="E19306" s="2"/>
      <c r="H19306" s="40"/>
      <c r="I19306" s="10"/>
      <c r="J19306" s="9"/>
      <c r="K19306" s="53"/>
      <c r="L19306" s="54"/>
    </row>
    <row r="19307" spans="3:12">
      <c r="C19307" s="3"/>
      <c r="E19307" s="2"/>
      <c r="H19307" s="40"/>
      <c r="I19307" s="10"/>
      <c r="J19307" s="9"/>
      <c r="K19307" s="53"/>
      <c r="L19307" s="54"/>
    </row>
    <row r="19308" spans="3:12">
      <c r="C19308" s="3"/>
      <c r="E19308" s="2"/>
      <c r="H19308" s="40"/>
      <c r="I19308" s="10"/>
      <c r="J19308" s="9"/>
      <c r="K19308" s="53"/>
      <c r="L19308" s="54"/>
    </row>
    <row r="19309" spans="3:12">
      <c r="C19309" s="3"/>
      <c r="E19309" s="2"/>
      <c r="H19309" s="40"/>
      <c r="I19309" s="10"/>
      <c r="J19309" s="9"/>
      <c r="K19309" s="53"/>
      <c r="L19309" s="54"/>
    </row>
    <row r="19310" spans="3:12">
      <c r="C19310" s="3"/>
      <c r="E19310" s="2"/>
      <c r="H19310" s="40"/>
      <c r="I19310" s="10"/>
      <c r="J19310" s="9"/>
      <c r="K19310" s="53"/>
      <c r="L19310" s="54"/>
    </row>
    <row r="19311" spans="3:12">
      <c r="C19311" s="3"/>
      <c r="E19311" s="2"/>
      <c r="H19311" s="40"/>
      <c r="I19311" s="10"/>
      <c r="J19311" s="9"/>
      <c r="K19311" s="53"/>
      <c r="L19311" s="54"/>
    </row>
    <row r="19312" spans="3:12">
      <c r="C19312" s="3"/>
      <c r="E19312" s="2"/>
      <c r="H19312" s="40"/>
      <c r="I19312" s="10"/>
      <c r="J19312" s="9"/>
      <c r="K19312" s="53"/>
      <c r="L19312" s="54"/>
    </row>
    <row r="19313" spans="3:12">
      <c r="C19313" s="3"/>
      <c r="E19313" s="2"/>
      <c r="H19313" s="40"/>
      <c r="I19313" s="10"/>
      <c r="J19313" s="9"/>
      <c r="K19313" s="53"/>
      <c r="L19313" s="54"/>
    </row>
    <row r="19314" spans="3:12">
      <c r="C19314" s="3"/>
      <c r="E19314" s="2"/>
      <c r="H19314" s="40"/>
      <c r="I19314" s="10"/>
      <c r="J19314" s="9"/>
      <c r="K19314" s="53"/>
      <c r="L19314" s="54"/>
    </row>
    <row r="19315" spans="3:12">
      <c r="C19315" s="3"/>
      <c r="E19315" s="2"/>
      <c r="H19315" s="40"/>
      <c r="I19315" s="10"/>
      <c r="J19315" s="9"/>
      <c r="K19315" s="53"/>
      <c r="L19315" s="54"/>
    </row>
    <row r="19316" spans="3:12">
      <c r="C19316" s="3"/>
      <c r="E19316" s="2"/>
      <c r="H19316" s="40"/>
      <c r="I19316" s="10"/>
      <c r="J19316" s="9"/>
      <c r="K19316" s="53"/>
      <c r="L19316" s="54"/>
    </row>
    <row r="19317" spans="3:12">
      <c r="C19317" s="3"/>
      <c r="E19317" s="2"/>
      <c r="H19317" s="40"/>
      <c r="I19317" s="10"/>
      <c r="J19317" s="9"/>
      <c r="K19317" s="53"/>
      <c r="L19317" s="54"/>
    </row>
    <row r="19318" spans="3:12">
      <c r="C19318" s="3"/>
      <c r="E19318" s="2"/>
      <c r="H19318" s="40"/>
      <c r="I19318" s="10"/>
      <c r="J19318" s="9"/>
      <c r="K19318" s="53"/>
      <c r="L19318" s="54"/>
    </row>
    <row r="19319" spans="3:12">
      <c r="C19319" s="3"/>
      <c r="E19319" s="2"/>
      <c r="H19319" s="40"/>
      <c r="I19319" s="10"/>
      <c r="J19319" s="9"/>
      <c r="K19319" s="53"/>
      <c r="L19319" s="54"/>
    </row>
    <row r="19320" spans="3:12">
      <c r="C19320" s="3"/>
      <c r="E19320" s="2"/>
      <c r="H19320" s="40"/>
      <c r="I19320" s="10"/>
      <c r="J19320" s="9"/>
      <c r="K19320" s="53"/>
      <c r="L19320" s="54"/>
    </row>
    <row r="19321" spans="3:12">
      <c r="C19321" s="3"/>
      <c r="E19321" s="2"/>
      <c r="H19321" s="40"/>
      <c r="I19321" s="10"/>
      <c r="J19321" s="9"/>
      <c r="K19321" s="53"/>
      <c r="L19321" s="54"/>
    </row>
    <row r="19322" spans="3:12">
      <c r="C19322" s="3"/>
      <c r="E19322" s="2"/>
      <c r="H19322" s="40"/>
      <c r="I19322" s="10"/>
      <c r="J19322" s="9"/>
      <c r="K19322" s="53"/>
      <c r="L19322" s="54"/>
    </row>
    <row r="19323" spans="3:12">
      <c r="C19323" s="3"/>
      <c r="E19323" s="2"/>
      <c r="H19323" s="40"/>
      <c r="I19323" s="10"/>
      <c r="J19323" s="9"/>
      <c r="K19323" s="53"/>
      <c r="L19323" s="54"/>
    </row>
    <row r="19324" spans="3:12">
      <c r="C19324" s="3"/>
      <c r="E19324" s="2"/>
      <c r="H19324" s="40"/>
      <c r="I19324" s="10"/>
      <c r="J19324" s="9"/>
      <c r="K19324" s="53"/>
      <c r="L19324" s="54"/>
    </row>
    <row r="19325" spans="3:12">
      <c r="C19325" s="3"/>
      <c r="E19325" s="2"/>
      <c r="H19325" s="40"/>
      <c r="I19325" s="10"/>
      <c r="J19325" s="9"/>
      <c r="K19325" s="53"/>
      <c r="L19325" s="54"/>
    </row>
    <row r="19326" spans="3:12">
      <c r="C19326" s="3"/>
      <c r="E19326" s="2"/>
      <c r="H19326" s="40"/>
      <c r="I19326" s="10"/>
      <c r="J19326" s="9"/>
      <c r="K19326" s="53"/>
      <c r="L19326" s="54"/>
    </row>
    <row r="19327" spans="3:12">
      <c r="C19327" s="3"/>
      <c r="E19327" s="2"/>
      <c r="H19327" s="40"/>
      <c r="I19327" s="10"/>
      <c r="J19327" s="9"/>
      <c r="K19327" s="53"/>
      <c r="L19327" s="54"/>
    </row>
    <row r="19328" spans="3:12">
      <c r="C19328" s="3"/>
      <c r="E19328" s="2"/>
      <c r="H19328" s="40"/>
      <c r="I19328" s="10"/>
      <c r="J19328" s="9"/>
      <c r="K19328" s="53"/>
      <c r="L19328" s="54"/>
    </row>
    <row r="19329" spans="3:12">
      <c r="C19329" s="3"/>
      <c r="E19329" s="2"/>
      <c r="H19329" s="40"/>
      <c r="I19329" s="10"/>
      <c r="J19329" s="9"/>
      <c r="K19329" s="53"/>
      <c r="L19329" s="54"/>
    </row>
    <row r="19330" spans="3:12">
      <c r="C19330" s="3"/>
      <c r="E19330" s="2"/>
      <c r="H19330" s="40"/>
      <c r="I19330" s="10"/>
      <c r="J19330" s="9"/>
      <c r="K19330" s="53"/>
      <c r="L19330" s="54"/>
    </row>
    <row r="19331" spans="3:12">
      <c r="C19331" s="3"/>
      <c r="E19331" s="2"/>
      <c r="H19331" s="40"/>
      <c r="I19331" s="10"/>
      <c r="J19331" s="9"/>
      <c r="K19331" s="53"/>
      <c r="L19331" s="54"/>
    </row>
    <row r="19332" spans="3:12">
      <c r="C19332" s="3"/>
      <c r="E19332" s="2"/>
      <c r="H19332" s="40"/>
      <c r="I19332" s="10"/>
      <c r="J19332" s="9"/>
      <c r="K19332" s="53"/>
      <c r="L19332" s="54"/>
    </row>
    <row r="19333" spans="3:12">
      <c r="C19333" s="3"/>
      <c r="E19333" s="2"/>
      <c r="H19333" s="40"/>
      <c r="I19333" s="10"/>
      <c r="J19333" s="9"/>
      <c r="K19333" s="53"/>
      <c r="L19333" s="54"/>
    </row>
    <row r="19334" spans="3:12">
      <c r="C19334" s="3"/>
      <c r="E19334" s="2"/>
      <c r="H19334" s="40"/>
      <c r="I19334" s="10"/>
      <c r="J19334" s="9"/>
      <c r="K19334" s="53"/>
      <c r="L19334" s="54"/>
    </row>
    <row r="19335" spans="3:12">
      <c r="C19335" s="3"/>
      <c r="E19335" s="2"/>
      <c r="H19335" s="40"/>
      <c r="I19335" s="10"/>
      <c r="J19335" s="9"/>
      <c r="K19335" s="53"/>
      <c r="L19335" s="54"/>
    </row>
    <row r="19336" spans="3:12">
      <c r="C19336" s="3"/>
      <c r="E19336" s="2"/>
      <c r="H19336" s="40"/>
      <c r="I19336" s="10"/>
      <c r="J19336" s="9"/>
      <c r="K19336" s="53"/>
      <c r="L19336" s="54"/>
    </row>
    <row r="19337" spans="3:12">
      <c r="C19337" s="3"/>
      <c r="E19337" s="2"/>
      <c r="H19337" s="40"/>
      <c r="I19337" s="10"/>
      <c r="J19337" s="9"/>
      <c r="K19337" s="53"/>
      <c r="L19337" s="54"/>
    </row>
    <row r="19338" spans="3:12">
      <c r="C19338" s="3"/>
      <c r="E19338" s="2"/>
      <c r="H19338" s="40"/>
      <c r="I19338" s="10"/>
      <c r="J19338" s="9"/>
      <c r="K19338" s="53"/>
      <c r="L19338" s="54"/>
    </row>
    <row r="19339" spans="3:12">
      <c r="C19339" s="3"/>
      <c r="E19339" s="2"/>
      <c r="H19339" s="40"/>
      <c r="I19339" s="10"/>
      <c r="J19339" s="9"/>
      <c r="K19339" s="53"/>
      <c r="L19339" s="54"/>
    </row>
    <row r="19340" spans="3:12">
      <c r="C19340" s="3"/>
      <c r="E19340" s="2"/>
      <c r="H19340" s="40"/>
      <c r="I19340" s="10"/>
      <c r="J19340" s="9"/>
      <c r="K19340" s="53"/>
      <c r="L19340" s="54"/>
    </row>
    <row r="19341" spans="3:12">
      <c r="C19341" s="3"/>
      <c r="E19341" s="2"/>
      <c r="H19341" s="40"/>
      <c r="I19341" s="10"/>
      <c r="J19341" s="9"/>
      <c r="K19341" s="53"/>
      <c r="L19341" s="54"/>
    </row>
    <row r="19342" spans="3:12">
      <c r="C19342" s="3"/>
      <c r="E19342" s="2"/>
      <c r="H19342" s="40"/>
      <c r="I19342" s="10"/>
      <c r="J19342" s="9"/>
      <c r="K19342" s="53"/>
      <c r="L19342" s="54"/>
    </row>
    <row r="19343" spans="3:12">
      <c r="C19343" s="3"/>
      <c r="E19343" s="2"/>
      <c r="H19343" s="40"/>
      <c r="I19343" s="10"/>
      <c r="J19343" s="9"/>
      <c r="K19343" s="53"/>
      <c r="L19343" s="54"/>
    </row>
    <row r="19344" spans="3:12">
      <c r="C19344" s="3"/>
      <c r="E19344" s="2"/>
      <c r="H19344" s="40"/>
      <c r="I19344" s="10"/>
      <c r="J19344" s="9"/>
      <c r="K19344" s="53"/>
      <c r="L19344" s="54"/>
    </row>
    <row r="19345" spans="3:12">
      <c r="C19345" s="3"/>
      <c r="E19345" s="2"/>
      <c r="H19345" s="40"/>
      <c r="I19345" s="10"/>
      <c r="J19345" s="9"/>
      <c r="K19345" s="53"/>
      <c r="L19345" s="54"/>
    </row>
    <row r="19346" spans="3:12">
      <c r="C19346" s="3"/>
      <c r="E19346" s="2"/>
      <c r="H19346" s="40"/>
      <c r="I19346" s="10"/>
      <c r="J19346" s="9"/>
      <c r="K19346" s="53"/>
      <c r="L19346" s="54"/>
    </row>
    <row r="19347" spans="3:12">
      <c r="C19347" s="3"/>
      <c r="E19347" s="2"/>
      <c r="H19347" s="40"/>
      <c r="I19347" s="10"/>
      <c r="J19347" s="9"/>
      <c r="K19347" s="53"/>
      <c r="L19347" s="54"/>
    </row>
    <row r="19348" spans="3:12">
      <c r="C19348" s="3"/>
      <c r="E19348" s="2"/>
      <c r="H19348" s="40"/>
      <c r="I19348" s="10"/>
      <c r="J19348" s="9"/>
      <c r="K19348" s="53"/>
      <c r="L19348" s="54"/>
    </row>
    <row r="19349" spans="3:12">
      <c r="C19349" s="3"/>
      <c r="E19349" s="2"/>
      <c r="H19349" s="40"/>
      <c r="I19349" s="10"/>
      <c r="J19349" s="9"/>
      <c r="K19349" s="53"/>
      <c r="L19349" s="54"/>
    </row>
    <row r="19350" spans="3:12">
      <c r="C19350" s="3"/>
      <c r="E19350" s="2"/>
      <c r="H19350" s="40"/>
      <c r="I19350" s="10"/>
      <c r="J19350" s="9"/>
      <c r="K19350" s="53"/>
      <c r="L19350" s="54"/>
    </row>
    <row r="19351" spans="3:12">
      <c r="C19351" s="3"/>
      <c r="E19351" s="2"/>
      <c r="H19351" s="40"/>
      <c r="I19351" s="10"/>
      <c r="J19351" s="9"/>
      <c r="K19351" s="53"/>
      <c r="L19351" s="54"/>
    </row>
    <row r="19352" spans="3:12">
      <c r="C19352" s="3"/>
      <c r="E19352" s="2"/>
      <c r="H19352" s="40"/>
      <c r="I19352" s="10"/>
      <c r="J19352" s="9"/>
      <c r="K19352" s="53"/>
      <c r="L19352" s="54"/>
    </row>
    <row r="19353" spans="3:12">
      <c r="C19353" s="3"/>
      <c r="E19353" s="2"/>
      <c r="H19353" s="40"/>
      <c r="I19353" s="10"/>
      <c r="J19353" s="9"/>
      <c r="K19353" s="53"/>
      <c r="L19353" s="54"/>
    </row>
    <row r="19354" spans="3:12">
      <c r="C19354" s="3"/>
      <c r="E19354" s="2"/>
      <c r="H19354" s="40"/>
      <c r="I19354" s="10"/>
      <c r="J19354" s="9"/>
      <c r="K19354" s="53"/>
      <c r="L19354" s="54"/>
    </row>
    <row r="19355" spans="3:12">
      <c r="C19355" s="3"/>
      <c r="E19355" s="2"/>
      <c r="H19355" s="40"/>
      <c r="I19355" s="10"/>
      <c r="J19355" s="9"/>
      <c r="K19355" s="53"/>
      <c r="L19355" s="54"/>
    </row>
    <row r="19356" spans="3:12">
      <c r="C19356" s="3"/>
      <c r="E19356" s="2"/>
      <c r="H19356" s="40"/>
      <c r="I19356" s="10"/>
      <c r="J19356" s="9"/>
      <c r="K19356" s="53"/>
      <c r="L19356" s="54"/>
    </row>
    <row r="19357" spans="3:12">
      <c r="C19357" s="3"/>
      <c r="E19357" s="2"/>
      <c r="H19357" s="40"/>
      <c r="I19357" s="10"/>
      <c r="J19357" s="9"/>
      <c r="K19357" s="53"/>
      <c r="L19357" s="54"/>
    </row>
    <row r="19358" spans="3:12">
      <c r="C19358" s="3"/>
      <c r="E19358" s="2"/>
      <c r="H19358" s="40"/>
      <c r="I19358" s="10"/>
      <c r="J19358" s="9"/>
      <c r="K19358" s="53"/>
      <c r="L19358" s="54"/>
    </row>
    <row r="19359" spans="3:12">
      <c r="C19359" s="3"/>
      <c r="E19359" s="2"/>
      <c r="H19359" s="40"/>
      <c r="I19359" s="10"/>
      <c r="J19359" s="9"/>
      <c r="K19359" s="53"/>
      <c r="L19359" s="54"/>
    </row>
    <row r="19360" spans="3:12">
      <c r="C19360" s="3"/>
      <c r="E19360" s="2"/>
      <c r="H19360" s="40"/>
      <c r="I19360" s="10"/>
      <c r="J19360" s="9"/>
      <c r="K19360" s="53"/>
      <c r="L19360" s="54"/>
    </row>
    <row r="19361" spans="3:12">
      <c r="C19361" s="3"/>
      <c r="E19361" s="2"/>
      <c r="H19361" s="40"/>
      <c r="I19361" s="10"/>
      <c r="J19361" s="9"/>
      <c r="K19361" s="53"/>
      <c r="L19361" s="54"/>
    </row>
    <row r="19362" spans="3:12">
      <c r="C19362" s="3"/>
      <c r="E19362" s="2"/>
      <c r="H19362" s="40"/>
      <c r="I19362" s="10"/>
      <c r="J19362" s="9"/>
      <c r="K19362" s="53"/>
      <c r="L19362" s="54"/>
    </row>
    <row r="19363" spans="3:12">
      <c r="C19363" s="3"/>
      <c r="E19363" s="2"/>
      <c r="H19363" s="40"/>
      <c r="I19363" s="10"/>
      <c r="J19363" s="9"/>
      <c r="K19363" s="53"/>
      <c r="L19363" s="54"/>
    </row>
    <row r="19364" spans="3:12">
      <c r="C19364" s="3"/>
      <c r="E19364" s="2"/>
      <c r="H19364" s="40"/>
      <c r="I19364" s="10"/>
      <c r="J19364" s="9"/>
      <c r="K19364" s="53"/>
      <c r="L19364" s="54"/>
    </row>
    <row r="19365" spans="3:12">
      <c r="C19365" s="3"/>
      <c r="E19365" s="2"/>
      <c r="H19365" s="40"/>
      <c r="I19365" s="10"/>
      <c r="J19365" s="9"/>
      <c r="K19365" s="53"/>
      <c r="L19365" s="54"/>
    </row>
    <row r="19366" spans="3:12">
      <c r="C19366" s="3"/>
      <c r="E19366" s="2"/>
      <c r="H19366" s="40"/>
      <c r="I19366" s="10"/>
      <c r="J19366" s="9"/>
      <c r="K19366" s="53"/>
      <c r="L19366" s="54"/>
    </row>
    <row r="19367" spans="3:12">
      <c r="C19367" s="3"/>
      <c r="E19367" s="2"/>
      <c r="H19367" s="40"/>
      <c r="I19367" s="10"/>
      <c r="J19367" s="9"/>
      <c r="K19367" s="53"/>
      <c r="L19367" s="54"/>
    </row>
    <row r="19368" spans="3:12">
      <c r="C19368" s="3"/>
      <c r="E19368" s="2"/>
      <c r="H19368" s="40"/>
      <c r="I19368" s="10"/>
      <c r="J19368" s="9"/>
      <c r="K19368" s="53"/>
      <c r="L19368" s="54"/>
    </row>
    <row r="19369" spans="3:12">
      <c r="C19369" s="3"/>
      <c r="E19369" s="2"/>
      <c r="H19369" s="40"/>
      <c r="I19369" s="10"/>
      <c r="J19369" s="9"/>
      <c r="K19369" s="53"/>
      <c r="L19369" s="54"/>
    </row>
    <row r="19370" spans="3:12">
      <c r="C19370" s="3"/>
      <c r="E19370" s="2"/>
      <c r="H19370" s="40"/>
      <c r="I19370" s="10"/>
      <c r="J19370" s="9"/>
      <c r="K19370" s="53"/>
      <c r="L19370" s="54"/>
    </row>
    <row r="19371" spans="3:12">
      <c r="C19371" s="3"/>
      <c r="E19371" s="2"/>
      <c r="H19371" s="40"/>
      <c r="I19371" s="10"/>
      <c r="J19371" s="9"/>
      <c r="K19371" s="53"/>
      <c r="L19371" s="54"/>
    </row>
    <row r="19372" spans="3:12">
      <c r="C19372" s="3"/>
      <c r="E19372" s="2"/>
      <c r="H19372" s="40"/>
      <c r="I19372" s="10"/>
      <c r="J19372" s="9"/>
      <c r="K19372" s="53"/>
      <c r="L19372" s="54"/>
    </row>
    <row r="19373" spans="3:12">
      <c r="C19373" s="3"/>
      <c r="E19373" s="2"/>
      <c r="H19373" s="40"/>
      <c r="I19373" s="10"/>
      <c r="J19373" s="9"/>
      <c r="K19373" s="53"/>
      <c r="L19373" s="54"/>
    </row>
    <row r="19374" spans="3:12">
      <c r="C19374" s="3"/>
      <c r="E19374" s="2"/>
      <c r="H19374" s="40"/>
      <c r="I19374" s="10"/>
      <c r="J19374" s="9"/>
      <c r="K19374" s="53"/>
      <c r="L19374" s="54"/>
    </row>
    <row r="19375" spans="3:12">
      <c r="C19375" s="3"/>
      <c r="E19375" s="2"/>
      <c r="H19375" s="40"/>
      <c r="I19375" s="10"/>
      <c r="J19375" s="9"/>
      <c r="K19375" s="53"/>
      <c r="L19375" s="54"/>
    </row>
    <row r="19376" spans="3:12">
      <c r="C19376" s="3"/>
      <c r="E19376" s="2"/>
      <c r="H19376" s="40"/>
      <c r="I19376" s="10"/>
      <c r="J19376" s="9"/>
      <c r="K19376" s="53"/>
      <c r="L19376" s="54"/>
    </row>
    <row r="19377" spans="3:12">
      <c r="C19377" s="3"/>
      <c r="E19377" s="2"/>
      <c r="H19377" s="40"/>
      <c r="I19377" s="10"/>
      <c r="J19377" s="9"/>
      <c r="K19377" s="53"/>
      <c r="L19377" s="54"/>
    </row>
    <row r="19378" spans="3:12">
      <c r="C19378" s="3"/>
      <c r="E19378" s="2"/>
      <c r="H19378" s="40"/>
      <c r="I19378" s="10"/>
      <c r="J19378" s="9"/>
      <c r="K19378" s="53"/>
      <c r="L19378" s="54"/>
    </row>
    <row r="19379" spans="3:12">
      <c r="C19379" s="3"/>
      <c r="E19379" s="2"/>
      <c r="H19379" s="40"/>
      <c r="I19379" s="10"/>
      <c r="J19379" s="9"/>
      <c r="K19379" s="53"/>
      <c r="L19379" s="54"/>
    </row>
    <row r="19380" spans="3:12">
      <c r="C19380" s="3"/>
      <c r="E19380" s="2"/>
      <c r="H19380" s="40"/>
      <c r="I19380" s="10"/>
      <c r="J19380" s="9"/>
      <c r="K19380" s="53"/>
      <c r="L19380" s="54"/>
    </row>
    <row r="19381" spans="3:12">
      <c r="C19381" s="3"/>
      <c r="E19381" s="2"/>
      <c r="H19381" s="40"/>
      <c r="I19381" s="10"/>
      <c r="J19381" s="9"/>
      <c r="K19381" s="53"/>
      <c r="L19381" s="54"/>
    </row>
    <row r="19382" spans="3:12">
      <c r="C19382" s="3"/>
      <c r="E19382" s="2"/>
      <c r="H19382" s="40"/>
      <c r="I19382" s="10"/>
      <c r="J19382" s="9"/>
      <c r="K19382" s="53"/>
      <c r="L19382" s="54"/>
    </row>
    <row r="19383" spans="3:12">
      <c r="C19383" s="3"/>
      <c r="E19383" s="2"/>
      <c r="H19383" s="40"/>
      <c r="I19383" s="10"/>
      <c r="J19383" s="9"/>
      <c r="K19383" s="53"/>
      <c r="L19383" s="54"/>
    </row>
    <row r="19384" spans="3:12">
      <c r="C19384" s="3"/>
      <c r="E19384" s="2"/>
      <c r="H19384" s="40"/>
      <c r="I19384" s="10"/>
      <c r="J19384" s="9"/>
      <c r="K19384" s="53"/>
      <c r="L19384" s="54"/>
    </row>
    <row r="19385" spans="3:12">
      <c r="C19385" s="3"/>
      <c r="E19385" s="2"/>
      <c r="H19385" s="40"/>
      <c r="I19385" s="10"/>
      <c r="J19385" s="9"/>
      <c r="K19385" s="53"/>
      <c r="L19385" s="54"/>
    </row>
    <row r="19386" spans="3:12">
      <c r="C19386" s="3"/>
      <c r="E19386" s="2"/>
      <c r="H19386" s="40"/>
      <c r="I19386" s="10"/>
      <c r="J19386" s="9"/>
      <c r="K19386" s="53"/>
      <c r="L19386" s="54"/>
    </row>
    <row r="19387" spans="3:12">
      <c r="C19387" s="3"/>
      <c r="E19387" s="2"/>
      <c r="H19387" s="40"/>
      <c r="I19387" s="10"/>
      <c r="J19387" s="9"/>
      <c r="K19387" s="53"/>
      <c r="L19387" s="54"/>
    </row>
    <row r="19388" spans="3:12">
      <c r="C19388" s="3"/>
      <c r="E19388" s="2"/>
      <c r="H19388" s="40"/>
      <c r="I19388" s="10"/>
      <c r="J19388" s="9"/>
      <c r="K19388" s="53"/>
      <c r="L19388" s="54"/>
    </row>
    <row r="19389" spans="3:12">
      <c r="C19389" s="3"/>
      <c r="E19389" s="2"/>
      <c r="H19389" s="40"/>
      <c r="I19389" s="10"/>
      <c r="J19389" s="9"/>
      <c r="K19389" s="53"/>
      <c r="L19389" s="54"/>
    </row>
    <row r="19390" spans="3:12">
      <c r="C19390" s="3"/>
      <c r="E19390" s="2"/>
      <c r="H19390" s="40"/>
      <c r="I19390" s="10"/>
      <c r="J19390" s="9"/>
      <c r="K19390" s="53"/>
      <c r="L19390" s="54"/>
    </row>
    <row r="19391" spans="3:12">
      <c r="C19391" s="3"/>
      <c r="E19391" s="2"/>
      <c r="H19391" s="40"/>
      <c r="I19391" s="10"/>
      <c r="J19391" s="9"/>
      <c r="K19391" s="53"/>
      <c r="L19391" s="54"/>
    </row>
    <row r="19392" spans="3:12">
      <c r="C19392" s="3"/>
      <c r="E19392" s="2"/>
      <c r="H19392" s="40"/>
      <c r="I19392" s="10"/>
      <c r="J19392" s="9"/>
      <c r="K19392" s="53"/>
      <c r="L19392" s="54"/>
    </row>
    <row r="19393" spans="3:12">
      <c r="C19393" s="3"/>
      <c r="E19393" s="2"/>
      <c r="H19393" s="40"/>
      <c r="I19393" s="10"/>
      <c r="J19393" s="9"/>
      <c r="K19393" s="53"/>
      <c r="L19393" s="54"/>
    </row>
    <row r="19394" spans="3:12">
      <c r="C19394" s="3"/>
      <c r="E19394" s="2"/>
      <c r="H19394" s="40"/>
      <c r="I19394" s="10"/>
      <c r="J19394" s="9"/>
      <c r="K19394" s="53"/>
      <c r="L19394" s="54"/>
    </row>
    <row r="19395" spans="3:12">
      <c r="C19395" s="3"/>
      <c r="E19395" s="2"/>
      <c r="H19395" s="40"/>
      <c r="I19395" s="10"/>
      <c r="J19395" s="9"/>
      <c r="K19395" s="53"/>
      <c r="L19395" s="54"/>
    </row>
    <row r="19396" spans="3:12">
      <c r="C19396" s="3"/>
      <c r="E19396" s="2"/>
      <c r="H19396" s="40"/>
      <c r="I19396" s="10"/>
      <c r="J19396" s="9"/>
      <c r="K19396" s="53"/>
      <c r="L19396" s="54"/>
    </row>
    <row r="19397" spans="3:12">
      <c r="C19397" s="3"/>
      <c r="E19397" s="2"/>
      <c r="H19397" s="40"/>
      <c r="I19397" s="10"/>
      <c r="J19397" s="9"/>
      <c r="K19397" s="53"/>
      <c r="L19397" s="54"/>
    </row>
    <row r="19398" spans="3:12">
      <c r="C19398" s="3"/>
      <c r="E19398" s="2"/>
      <c r="H19398" s="40"/>
      <c r="I19398" s="10"/>
      <c r="J19398" s="9"/>
      <c r="K19398" s="53"/>
      <c r="L19398" s="54"/>
    </row>
    <row r="19399" spans="3:12">
      <c r="C19399" s="3"/>
      <c r="E19399" s="2"/>
      <c r="H19399" s="40"/>
      <c r="I19399" s="10"/>
      <c r="J19399" s="9"/>
      <c r="K19399" s="53"/>
      <c r="L19399" s="54"/>
    </row>
    <row r="19400" spans="3:12">
      <c r="C19400" s="3"/>
      <c r="E19400" s="2"/>
      <c r="H19400" s="40"/>
      <c r="I19400" s="10"/>
      <c r="J19400" s="9"/>
      <c r="K19400" s="53"/>
      <c r="L19400" s="54"/>
    </row>
    <row r="19401" spans="3:12">
      <c r="C19401" s="3"/>
      <c r="E19401" s="2"/>
      <c r="H19401" s="40"/>
      <c r="I19401" s="10"/>
      <c r="J19401" s="9"/>
      <c r="K19401" s="53"/>
      <c r="L19401" s="54"/>
    </row>
    <row r="19402" spans="3:12">
      <c r="C19402" s="3"/>
      <c r="E19402" s="2"/>
      <c r="H19402" s="40"/>
      <c r="I19402" s="10"/>
      <c r="J19402" s="9"/>
      <c r="K19402" s="53"/>
      <c r="L19402" s="54"/>
    </row>
    <row r="19403" spans="3:12">
      <c r="C19403" s="3"/>
      <c r="E19403" s="2"/>
      <c r="H19403" s="40"/>
      <c r="I19403" s="10"/>
      <c r="J19403" s="9"/>
      <c r="K19403" s="53"/>
      <c r="L19403" s="54"/>
    </row>
    <row r="19404" spans="3:12">
      <c r="C19404" s="3"/>
      <c r="E19404" s="2"/>
      <c r="H19404" s="40"/>
      <c r="I19404" s="10"/>
      <c r="J19404" s="9"/>
      <c r="K19404" s="53"/>
      <c r="L19404" s="54"/>
    </row>
    <row r="19405" spans="3:12">
      <c r="C19405" s="3"/>
      <c r="E19405" s="2"/>
      <c r="H19405" s="40"/>
      <c r="I19405" s="10"/>
      <c r="J19405" s="9"/>
      <c r="K19405" s="53"/>
      <c r="L19405" s="54"/>
    </row>
    <row r="19406" spans="3:12">
      <c r="C19406" s="3"/>
      <c r="E19406" s="2"/>
      <c r="H19406" s="40"/>
      <c r="I19406" s="10"/>
      <c r="J19406" s="9"/>
      <c r="K19406" s="53"/>
      <c r="L19406" s="54"/>
    </row>
    <row r="19407" spans="3:12">
      <c r="C19407" s="3"/>
      <c r="E19407" s="2"/>
      <c r="H19407" s="40"/>
      <c r="I19407" s="10"/>
      <c r="J19407" s="9"/>
      <c r="K19407" s="53"/>
      <c r="L19407" s="54"/>
    </row>
    <row r="19408" spans="3:12">
      <c r="C19408" s="3"/>
      <c r="E19408" s="2"/>
      <c r="H19408" s="40"/>
      <c r="I19408" s="10"/>
      <c r="J19408" s="9"/>
      <c r="K19408" s="53"/>
      <c r="L19408" s="54"/>
    </row>
    <row r="19409" spans="3:12">
      <c r="C19409" s="3"/>
      <c r="E19409" s="2"/>
      <c r="H19409" s="40"/>
      <c r="I19409" s="10"/>
      <c r="J19409" s="9"/>
      <c r="K19409" s="53"/>
      <c r="L19409" s="54"/>
    </row>
    <row r="19410" spans="3:12">
      <c r="C19410" s="3"/>
      <c r="E19410" s="2"/>
      <c r="H19410" s="40"/>
      <c r="I19410" s="10"/>
      <c r="J19410" s="9"/>
      <c r="K19410" s="53"/>
      <c r="L19410" s="54"/>
    </row>
    <row r="19411" spans="3:12">
      <c r="C19411" s="3"/>
      <c r="E19411" s="2"/>
      <c r="H19411" s="40"/>
      <c r="I19411" s="10"/>
      <c r="J19411" s="9"/>
      <c r="K19411" s="53"/>
      <c r="L19411" s="54"/>
    </row>
    <row r="19412" spans="3:12">
      <c r="C19412" s="3"/>
      <c r="E19412" s="2"/>
      <c r="H19412" s="40"/>
      <c r="I19412" s="10"/>
      <c r="J19412" s="9"/>
      <c r="K19412" s="53"/>
      <c r="L19412" s="54"/>
    </row>
    <row r="19413" spans="3:12">
      <c r="C19413" s="3"/>
      <c r="E19413" s="2"/>
      <c r="H19413" s="40"/>
      <c r="I19413" s="10"/>
      <c r="J19413" s="9"/>
      <c r="K19413" s="53"/>
      <c r="L19413" s="54"/>
    </row>
    <row r="19414" spans="3:12">
      <c r="C19414" s="3"/>
      <c r="E19414" s="2"/>
      <c r="H19414" s="40"/>
      <c r="I19414" s="10"/>
      <c r="J19414" s="9"/>
      <c r="K19414" s="53"/>
      <c r="L19414" s="54"/>
    </row>
    <row r="19415" spans="3:12">
      <c r="C19415" s="3"/>
      <c r="E19415" s="2"/>
      <c r="H19415" s="40"/>
      <c r="I19415" s="10"/>
      <c r="J19415" s="9"/>
      <c r="K19415" s="53"/>
      <c r="L19415" s="54"/>
    </row>
    <row r="19416" spans="3:12">
      <c r="C19416" s="3"/>
      <c r="E19416" s="2"/>
      <c r="H19416" s="40"/>
      <c r="I19416" s="10"/>
      <c r="J19416" s="9"/>
      <c r="K19416" s="53"/>
      <c r="L19416" s="54"/>
    </row>
    <row r="19417" spans="3:12">
      <c r="C19417" s="3"/>
      <c r="E19417" s="2"/>
      <c r="H19417" s="40"/>
      <c r="I19417" s="10"/>
      <c r="J19417" s="9"/>
      <c r="K19417" s="53"/>
      <c r="L19417" s="54"/>
    </row>
    <row r="19418" spans="3:12">
      <c r="C19418" s="3"/>
      <c r="E19418" s="2"/>
      <c r="H19418" s="40"/>
      <c r="I19418" s="10"/>
      <c r="J19418" s="9"/>
      <c r="K19418" s="53"/>
      <c r="L19418" s="54"/>
    </row>
    <row r="19419" spans="3:12">
      <c r="C19419" s="3"/>
      <c r="E19419" s="2"/>
      <c r="H19419" s="40"/>
      <c r="I19419" s="10"/>
      <c r="J19419" s="9"/>
      <c r="K19419" s="53"/>
      <c r="L19419" s="54"/>
    </row>
    <row r="19420" spans="3:12">
      <c r="C19420" s="3"/>
      <c r="E19420" s="2"/>
      <c r="H19420" s="40"/>
      <c r="I19420" s="10"/>
      <c r="J19420" s="9"/>
      <c r="K19420" s="53"/>
      <c r="L19420" s="54"/>
    </row>
    <row r="19421" spans="3:12">
      <c r="C19421" s="3"/>
      <c r="E19421" s="2"/>
      <c r="H19421" s="40"/>
      <c r="I19421" s="10"/>
      <c r="J19421" s="9"/>
      <c r="K19421" s="53"/>
      <c r="L19421" s="54"/>
    </row>
    <row r="19422" spans="3:12">
      <c r="C19422" s="3"/>
      <c r="E19422" s="2"/>
      <c r="H19422" s="40"/>
      <c r="I19422" s="10"/>
      <c r="J19422" s="9"/>
      <c r="K19422" s="53"/>
      <c r="L19422" s="54"/>
    </row>
    <row r="19423" spans="3:12">
      <c r="C19423" s="3"/>
      <c r="E19423" s="2"/>
      <c r="H19423" s="40"/>
      <c r="I19423" s="10"/>
      <c r="J19423" s="9"/>
      <c r="K19423" s="53"/>
      <c r="L19423" s="54"/>
    </row>
    <row r="19424" spans="3:12">
      <c r="C19424" s="3"/>
      <c r="E19424" s="2"/>
      <c r="H19424" s="40"/>
      <c r="I19424" s="10"/>
      <c r="J19424" s="9"/>
      <c r="K19424" s="53"/>
      <c r="L19424" s="54"/>
    </row>
    <row r="19425" spans="3:12">
      <c r="C19425" s="3"/>
      <c r="E19425" s="2"/>
      <c r="H19425" s="40"/>
      <c r="I19425" s="10"/>
      <c r="J19425" s="9"/>
      <c r="K19425" s="53"/>
      <c r="L19425" s="54"/>
    </row>
    <row r="19426" spans="3:12">
      <c r="C19426" s="3"/>
      <c r="E19426" s="2"/>
      <c r="H19426" s="40"/>
      <c r="I19426" s="10"/>
      <c r="J19426" s="9"/>
      <c r="K19426" s="53"/>
      <c r="L19426" s="54"/>
    </row>
    <row r="19427" spans="3:12">
      <c r="C19427" s="3"/>
      <c r="E19427" s="2"/>
      <c r="H19427" s="40"/>
      <c r="I19427" s="10"/>
      <c r="J19427" s="9"/>
      <c r="K19427" s="53"/>
      <c r="L19427" s="54"/>
    </row>
    <row r="19428" spans="3:12">
      <c r="C19428" s="3"/>
      <c r="E19428" s="2"/>
      <c r="H19428" s="40"/>
      <c r="I19428" s="10"/>
      <c r="J19428" s="9"/>
      <c r="K19428" s="53"/>
      <c r="L19428" s="54"/>
    </row>
    <row r="19429" spans="3:12">
      <c r="C19429" s="3"/>
      <c r="E19429" s="2"/>
      <c r="H19429" s="40"/>
      <c r="I19429" s="10"/>
      <c r="J19429" s="9"/>
      <c r="K19429" s="53"/>
      <c r="L19429" s="54"/>
    </row>
    <row r="19430" spans="3:12">
      <c r="C19430" s="3"/>
      <c r="E19430" s="2"/>
      <c r="H19430" s="40"/>
      <c r="I19430" s="10"/>
      <c r="J19430" s="9"/>
      <c r="K19430" s="53"/>
      <c r="L19430" s="54"/>
    </row>
    <row r="19431" spans="3:12">
      <c r="C19431" s="3"/>
      <c r="E19431" s="2"/>
      <c r="H19431" s="40"/>
      <c r="I19431" s="10"/>
      <c r="J19431" s="9"/>
      <c r="K19431" s="53"/>
      <c r="L19431" s="54"/>
    </row>
    <row r="19432" spans="3:12">
      <c r="C19432" s="3"/>
      <c r="E19432" s="2"/>
      <c r="H19432" s="40"/>
      <c r="I19432" s="10"/>
      <c r="J19432" s="9"/>
      <c r="K19432" s="53"/>
      <c r="L19432" s="54"/>
    </row>
    <row r="19433" spans="3:12">
      <c r="C19433" s="3"/>
      <c r="E19433" s="2"/>
      <c r="H19433" s="40"/>
      <c r="I19433" s="10"/>
      <c r="J19433" s="9"/>
      <c r="K19433" s="53"/>
      <c r="L19433" s="54"/>
    </row>
    <row r="19434" spans="3:12">
      <c r="C19434" s="3"/>
      <c r="E19434" s="2"/>
      <c r="H19434" s="40"/>
      <c r="I19434" s="10"/>
      <c r="J19434" s="9"/>
      <c r="K19434" s="53"/>
      <c r="L19434" s="54"/>
    </row>
    <row r="19435" spans="3:12">
      <c r="C19435" s="3"/>
      <c r="E19435" s="2"/>
      <c r="H19435" s="40"/>
      <c r="I19435" s="10"/>
      <c r="J19435" s="9"/>
      <c r="K19435" s="53"/>
      <c r="L19435" s="54"/>
    </row>
    <row r="19436" spans="3:12">
      <c r="C19436" s="3"/>
      <c r="E19436" s="2"/>
      <c r="H19436" s="40"/>
      <c r="I19436" s="10"/>
      <c r="J19436" s="9"/>
      <c r="K19436" s="53"/>
      <c r="L19436" s="54"/>
    </row>
    <row r="19437" spans="3:12">
      <c r="C19437" s="3"/>
      <c r="E19437" s="2"/>
      <c r="H19437" s="40"/>
      <c r="I19437" s="10"/>
      <c r="J19437" s="9"/>
      <c r="K19437" s="53"/>
      <c r="L19437" s="54"/>
    </row>
    <row r="19438" spans="3:12">
      <c r="C19438" s="3"/>
      <c r="E19438" s="2"/>
      <c r="H19438" s="40"/>
      <c r="I19438" s="10"/>
      <c r="J19438" s="9"/>
      <c r="K19438" s="53"/>
      <c r="L19438" s="54"/>
    </row>
    <row r="19439" spans="3:12">
      <c r="C19439" s="3"/>
      <c r="E19439" s="2"/>
      <c r="H19439" s="40"/>
      <c r="I19439" s="10"/>
      <c r="J19439" s="9"/>
      <c r="K19439" s="53"/>
      <c r="L19439" s="54"/>
    </row>
    <row r="19440" spans="3:12">
      <c r="C19440" s="3"/>
      <c r="E19440" s="2"/>
      <c r="H19440" s="40"/>
      <c r="I19440" s="10"/>
      <c r="J19440" s="9"/>
      <c r="K19440" s="53"/>
      <c r="L19440" s="54"/>
    </row>
    <row r="19441" spans="3:12">
      <c r="C19441" s="3"/>
      <c r="E19441" s="2"/>
      <c r="H19441" s="40"/>
      <c r="I19441" s="10"/>
      <c r="J19441" s="9"/>
      <c r="K19441" s="53"/>
      <c r="L19441" s="54"/>
    </row>
    <row r="19442" spans="3:12">
      <c r="C19442" s="3"/>
      <c r="E19442" s="2"/>
      <c r="H19442" s="40"/>
      <c r="I19442" s="10"/>
      <c r="J19442" s="9"/>
      <c r="K19442" s="53"/>
      <c r="L19442" s="54"/>
    </row>
    <row r="19443" spans="3:12">
      <c r="C19443" s="3"/>
      <c r="E19443" s="2"/>
      <c r="H19443" s="40"/>
      <c r="I19443" s="10"/>
      <c r="J19443" s="9"/>
      <c r="K19443" s="53"/>
      <c r="L19443" s="54"/>
    </row>
    <row r="19444" spans="3:12">
      <c r="C19444" s="3"/>
      <c r="E19444" s="2"/>
      <c r="H19444" s="40"/>
      <c r="I19444" s="10"/>
      <c r="J19444" s="9"/>
      <c r="K19444" s="53"/>
      <c r="L19444" s="54"/>
    </row>
    <row r="19445" spans="3:12">
      <c r="C19445" s="3"/>
      <c r="E19445" s="2"/>
      <c r="H19445" s="40"/>
      <c r="I19445" s="10"/>
      <c r="J19445" s="9"/>
      <c r="K19445" s="53"/>
      <c r="L19445" s="54"/>
    </row>
    <row r="19446" spans="3:12">
      <c r="C19446" s="3"/>
      <c r="E19446" s="2"/>
      <c r="H19446" s="40"/>
      <c r="I19446" s="10"/>
      <c r="J19446" s="9"/>
      <c r="K19446" s="53"/>
      <c r="L19446" s="54"/>
    </row>
    <row r="19447" spans="3:12">
      <c r="C19447" s="3"/>
      <c r="E19447" s="2"/>
      <c r="H19447" s="40"/>
      <c r="I19447" s="10"/>
      <c r="J19447" s="9"/>
      <c r="K19447" s="53"/>
      <c r="L19447" s="54"/>
    </row>
    <row r="19448" spans="3:12">
      <c r="C19448" s="3"/>
      <c r="E19448" s="2"/>
      <c r="H19448" s="40"/>
      <c r="I19448" s="10"/>
      <c r="J19448" s="9"/>
      <c r="K19448" s="53"/>
      <c r="L19448" s="54"/>
    </row>
    <row r="19449" spans="3:12">
      <c r="C19449" s="3"/>
      <c r="E19449" s="2"/>
      <c r="H19449" s="40"/>
      <c r="I19449" s="10"/>
      <c r="J19449" s="9"/>
      <c r="K19449" s="53"/>
      <c r="L19449" s="54"/>
    </row>
    <row r="19450" spans="3:12">
      <c r="C19450" s="3"/>
      <c r="E19450" s="2"/>
      <c r="H19450" s="40"/>
      <c r="I19450" s="10"/>
      <c r="J19450" s="9"/>
      <c r="K19450" s="53"/>
      <c r="L19450" s="54"/>
    </row>
    <row r="19451" spans="3:12">
      <c r="C19451" s="3"/>
      <c r="E19451" s="2"/>
      <c r="H19451" s="40"/>
      <c r="I19451" s="10"/>
      <c r="J19451" s="9"/>
      <c r="K19451" s="53"/>
      <c r="L19451" s="54"/>
    </row>
    <row r="19452" spans="3:12">
      <c r="C19452" s="3"/>
      <c r="E19452" s="2"/>
      <c r="H19452" s="40"/>
      <c r="I19452" s="10"/>
      <c r="J19452" s="9"/>
      <c r="K19452" s="53"/>
      <c r="L19452" s="54"/>
    </row>
    <row r="19453" spans="3:12">
      <c r="C19453" s="3"/>
      <c r="E19453" s="2"/>
      <c r="H19453" s="40"/>
      <c r="I19453" s="10"/>
      <c r="J19453" s="9"/>
      <c r="K19453" s="53"/>
      <c r="L19453" s="54"/>
    </row>
    <row r="19454" spans="3:12">
      <c r="C19454" s="3"/>
      <c r="E19454" s="2"/>
      <c r="H19454" s="40"/>
      <c r="I19454" s="10"/>
      <c r="J19454" s="9"/>
      <c r="K19454" s="53"/>
      <c r="L19454" s="54"/>
    </row>
    <row r="19455" spans="3:12">
      <c r="C19455" s="3"/>
      <c r="E19455" s="2"/>
      <c r="H19455" s="40"/>
      <c r="I19455" s="10"/>
      <c r="J19455" s="9"/>
      <c r="K19455" s="53"/>
      <c r="L19455" s="54"/>
    </row>
    <row r="19456" spans="3:12">
      <c r="C19456" s="3"/>
      <c r="E19456" s="2"/>
      <c r="H19456" s="40"/>
      <c r="I19456" s="10"/>
      <c r="J19456" s="9"/>
      <c r="K19456" s="53"/>
      <c r="L19456" s="54"/>
    </row>
    <row r="19457" spans="3:12">
      <c r="C19457" s="3"/>
      <c r="E19457" s="2"/>
      <c r="H19457" s="40"/>
      <c r="I19457" s="10"/>
      <c r="J19457" s="9"/>
      <c r="K19457" s="53"/>
      <c r="L19457" s="54"/>
    </row>
    <row r="19458" spans="3:12">
      <c r="C19458" s="3"/>
      <c r="E19458" s="2"/>
      <c r="H19458" s="40"/>
      <c r="I19458" s="10"/>
      <c r="J19458" s="9"/>
      <c r="K19458" s="53"/>
      <c r="L19458" s="54"/>
    </row>
    <row r="19459" spans="3:12">
      <c r="C19459" s="3"/>
      <c r="E19459" s="2"/>
      <c r="H19459" s="40"/>
      <c r="I19459" s="10"/>
      <c r="J19459" s="9"/>
      <c r="K19459" s="53"/>
      <c r="L19459" s="54"/>
    </row>
    <row r="19460" spans="3:12">
      <c r="C19460" s="3"/>
      <c r="E19460" s="2"/>
      <c r="H19460" s="40"/>
      <c r="I19460" s="10"/>
      <c r="J19460" s="9"/>
      <c r="K19460" s="53"/>
      <c r="L19460" s="54"/>
    </row>
    <row r="19461" spans="3:12">
      <c r="C19461" s="3"/>
      <c r="E19461" s="2"/>
      <c r="H19461" s="40"/>
      <c r="I19461" s="10"/>
      <c r="J19461" s="9"/>
      <c r="K19461" s="53"/>
      <c r="L19461" s="54"/>
    </row>
    <row r="19462" spans="3:12">
      <c r="C19462" s="3"/>
      <c r="E19462" s="2"/>
      <c r="H19462" s="40"/>
      <c r="I19462" s="10"/>
      <c r="J19462" s="9"/>
      <c r="K19462" s="53"/>
      <c r="L19462" s="54"/>
    </row>
    <row r="19463" spans="3:12">
      <c r="C19463" s="3"/>
      <c r="E19463" s="2"/>
      <c r="H19463" s="40"/>
      <c r="I19463" s="10"/>
      <c r="J19463" s="9"/>
      <c r="K19463" s="53"/>
      <c r="L19463" s="54"/>
    </row>
    <row r="19464" spans="3:12">
      <c r="C19464" s="3"/>
      <c r="E19464" s="2"/>
      <c r="H19464" s="40"/>
      <c r="I19464" s="10"/>
      <c r="J19464" s="9"/>
      <c r="K19464" s="53"/>
      <c r="L19464" s="54"/>
    </row>
    <row r="19465" spans="3:12">
      <c r="C19465" s="3"/>
      <c r="E19465" s="2"/>
      <c r="H19465" s="40"/>
      <c r="I19465" s="10"/>
      <c r="J19465" s="9"/>
      <c r="K19465" s="53"/>
      <c r="L19465" s="54"/>
    </row>
    <row r="19466" spans="3:12">
      <c r="C19466" s="3"/>
      <c r="E19466" s="2"/>
      <c r="H19466" s="40"/>
      <c r="I19466" s="10"/>
      <c r="J19466" s="9"/>
      <c r="K19466" s="53"/>
      <c r="L19466" s="54"/>
    </row>
    <row r="19467" spans="3:12">
      <c r="C19467" s="3"/>
      <c r="E19467" s="2"/>
      <c r="H19467" s="40"/>
      <c r="I19467" s="10"/>
      <c r="J19467" s="9"/>
      <c r="K19467" s="53"/>
      <c r="L19467" s="54"/>
    </row>
    <row r="19468" spans="3:12">
      <c r="C19468" s="3"/>
      <c r="E19468" s="2"/>
      <c r="H19468" s="40"/>
      <c r="I19468" s="10"/>
      <c r="J19468" s="9"/>
      <c r="K19468" s="53"/>
      <c r="L19468" s="54"/>
    </row>
    <row r="19469" spans="3:12">
      <c r="C19469" s="3"/>
      <c r="E19469" s="2"/>
      <c r="H19469" s="40"/>
      <c r="I19469" s="10"/>
      <c r="J19469" s="9"/>
      <c r="K19469" s="53"/>
      <c r="L19469" s="54"/>
    </row>
    <row r="19470" spans="3:12">
      <c r="C19470" s="3"/>
      <c r="E19470" s="2"/>
      <c r="H19470" s="40"/>
      <c r="I19470" s="10"/>
      <c r="J19470" s="9"/>
      <c r="K19470" s="53"/>
      <c r="L19470" s="54"/>
    </row>
    <row r="19471" spans="3:12">
      <c r="C19471" s="3"/>
      <c r="E19471" s="2"/>
      <c r="H19471" s="40"/>
      <c r="I19471" s="10"/>
      <c r="J19471" s="9"/>
      <c r="K19471" s="53"/>
      <c r="L19471" s="54"/>
    </row>
    <row r="19472" spans="3:12">
      <c r="C19472" s="3"/>
      <c r="E19472" s="2"/>
      <c r="H19472" s="40"/>
      <c r="I19472" s="10"/>
      <c r="J19472" s="9"/>
      <c r="K19472" s="53"/>
      <c r="L19472" s="54"/>
    </row>
    <row r="19473" spans="3:12">
      <c r="C19473" s="3"/>
      <c r="E19473" s="2"/>
      <c r="H19473" s="40"/>
      <c r="I19473" s="10"/>
      <c r="J19473" s="9"/>
      <c r="K19473" s="53"/>
      <c r="L19473" s="54"/>
    </row>
    <row r="19474" spans="3:12">
      <c r="C19474" s="3"/>
      <c r="E19474" s="2"/>
      <c r="H19474" s="40"/>
      <c r="I19474" s="10"/>
      <c r="J19474" s="9"/>
      <c r="K19474" s="53"/>
      <c r="L19474" s="54"/>
    </row>
    <row r="19475" spans="3:12">
      <c r="C19475" s="3"/>
      <c r="E19475" s="2"/>
      <c r="H19475" s="40"/>
      <c r="I19475" s="10"/>
      <c r="J19475" s="9"/>
      <c r="K19475" s="53"/>
      <c r="L19475" s="54"/>
    </row>
    <row r="19476" spans="3:12">
      <c r="C19476" s="3"/>
      <c r="E19476" s="2"/>
      <c r="H19476" s="40"/>
      <c r="I19476" s="10"/>
      <c r="J19476" s="9"/>
      <c r="K19476" s="53"/>
      <c r="L19476" s="54"/>
    </row>
    <row r="19477" spans="3:12">
      <c r="C19477" s="3"/>
      <c r="E19477" s="2"/>
      <c r="H19477" s="40"/>
      <c r="I19477" s="10"/>
      <c r="J19477" s="9"/>
      <c r="K19477" s="53"/>
      <c r="L19477" s="54"/>
    </row>
    <row r="19478" spans="3:12">
      <c r="C19478" s="3"/>
      <c r="E19478" s="2"/>
      <c r="H19478" s="40"/>
      <c r="I19478" s="10"/>
      <c r="J19478" s="9"/>
      <c r="K19478" s="53"/>
      <c r="L19478" s="54"/>
    </row>
    <row r="19479" spans="3:12">
      <c r="C19479" s="3"/>
      <c r="E19479" s="2"/>
      <c r="H19479" s="40"/>
      <c r="I19479" s="10"/>
      <c r="J19479" s="9"/>
      <c r="K19479" s="53"/>
      <c r="L19479" s="54"/>
    </row>
    <row r="19480" spans="3:12">
      <c r="C19480" s="3"/>
      <c r="E19480" s="2"/>
      <c r="H19480" s="40"/>
      <c r="I19480" s="10"/>
      <c r="J19480" s="9"/>
      <c r="K19480" s="53"/>
      <c r="L19480" s="54"/>
    </row>
    <row r="19481" spans="3:12">
      <c r="C19481" s="3"/>
      <c r="E19481" s="2"/>
      <c r="H19481" s="40"/>
      <c r="I19481" s="10"/>
      <c r="J19481" s="9"/>
      <c r="K19481" s="53"/>
      <c r="L19481" s="54"/>
    </row>
    <row r="19482" spans="3:12">
      <c r="C19482" s="3"/>
      <c r="E19482" s="2"/>
      <c r="H19482" s="40"/>
      <c r="I19482" s="10"/>
      <c r="J19482" s="9"/>
      <c r="K19482" s="53"/>
      <c r="L19482" s="54"/>
    </row>
    <row r="19483" spans="3:12">
      <c r="C19483" s="3"/>
      <c r="E19483" s="2"/>
      <c r="H19483" s="40"/>
      <c r="I19483" s="10"/>
      <c r="J19483" s="9"/>
      <c r="K19483" s="53"/>
      <c r="L19483" s="54"/>
    </row>
    <row r="19484" spans="3:12">
      <c r="C19484" s="3"/>
      <c r="E19484" s="2"/>
      <c r="H19484" s="40"/>
      <c r="I19484" s="10"/>
      <c r="J19484" s="9"/>
      <c r="K19484" s="53"/>
      <c r="L19484" s="54"/>
    </row>
    <row r="19485" spans="3:12">
      <c r="C19485" s="3"/>
      <c r="E19485" s="2"/>
      <c r="H19485" s="40"/>
      <c r="I19485" s="10"/>
      <c r="J19485" s="9"/>
      <c r="K19485" s="53"/>
      <c r="L19485" s="54"/>
    </row>
    <row r="19486" spans="3:12">
      <c r="C19486" s="3"/>
      <c r="E19486" s="2"/>
      <c r="H19486" s="40"/>
      <c r="I19486" s="10"/>
      <c r="J19486" s="9"/>
      <c r="K19486" s="53"/>
      <c r="L19486" s="54"/>
    </row>
    <row r="19487" spans="3:12">
      <c r="C19487" s="3"/>
      <c r="E19487" s="2"/>
      <c r="H19487" s="40"/>
      <c r="I19487" s="10"/>
      <c r="J19487" s="9"/>
      <c r="K19487" s="53"/>
      <c r="L19487" s="54"/>
    </row>
    <row r="19488" spans="3:12">
      <c r="C19488" s="3"/>
      <c r="E19488" s="2"/>
      <c r="H19488" s="40"/>
      <c r="I19488" s="10"/>
      <c r="J19488" s="9"/>
      <c r="K19488" s="53"/>
      <c r="L19488" s="54"/>
    </row>
    <row r="19489" spans="3:12">
      <c r="C19489" s="3"/>
      <c r="E19489" s="2"/>
      <c r="H19489" s="40"/>
      <c r="I19489" s="10"/>
      <c r="J19489" s="9"/>
      <c r="K19489" s="53"/>
      <c r="L19489" s="54"/>
    </row>
    <row r="19490" spans="3:12">
      <c r="C19490" s="3"/>
      <c r="E19490" s="2"/>
      <c r="H19490" s="40"/>
      <c r="I19490" s="10"/>
      <c r="J19490" s="9"/>
      <c r="K19490" s="53"/>
      <c r="L19490" s="54"/>
    </row>
    <row r="19491" spans="3:12">
      <c r="C19491" s="3"/>
      <c r="E19491" s="2"/>
      <c r="H19491" s="40"/>
      <c r="I19491" s="10"/>
      <c r="J19491" s="9"/>
      <c r="K19491" s="53"/>
      <c r="L19491" s="54"/>
    </row>
    <row r="19492" spans="3:12">
      <c r="C19492" s="3"/>
      <c r="E19492" s="2"/>
      <c r="H19492" s="40"/>
      <c r="I19492" s="10"/>
      <c r="J19492" s="9"/>
      <c r="K19492" s="53"/>
      <c r="L19492" s="54"/>
    </row>
    <row r="19493" spans="3:12">
      <c r="C19493" s="3"/>
      <c r="E19493" s="2"/>
      <c r="H19493" s="40"/>
      <c r="I19493" s="10"/>
      <c r="J19493" s="9"/>
      <c r="K19493" s="53"/>
      <c r="L19493" s="54"/>
    </row>
    <row r="19494" spans="3:12">
      <c r="C19494" s="3"/>
      <c r="E19494" s="2"/>
      <c r="H19494" s="40"/>
      <c r="I19494" s="10"/>
      <c r="J19494" s="9"/>
      <c r="K19494" s="53"/>
      <c r="L19494" s="54"/>
    </row>
    <row r="19495" spans="3:12">
      <c r="C19495" s="3"/>
      <c r="E19495" s="2"/>
      <c r="H19495" s="40"/>
      <c r="I19495" s="10"/>
      <c r="J19495" s="9"/>
      <c r="K19495" s="53"/>
      <c r="L19495" s="54"/>
    </row>
    <row r="19496" spans="3:12">
      <c r="C19496" s="3"/>
      <c r="E19496" s="2"/>
      <c r="H19496" s="40"/>
      <c r="I19496" s="10"/>
      <c r="J19496" s="9"/>
      <c r="K19496" s="53"/>
      <c r="L19496" s="54"/>
    </row>
    <row r="19497" spans="3:12">
      <c r="C19497" s="3"/>
      <c r="E19497" s="2"/>
      <c r="H19497" s="40"/>
      <c r="I19497" s="10"/>
      <c r="J19497" s="9"/>
      <c r="K19497" s="53"/>
      <c r="L19497" s="54"/>
    </row>
    <row r="19498" spans="3:12">
      <c r="C19498" s="3"/>
      <c r="E19498" s="2"/>
      <c r="H19498" s="40"/>
      <c r="I19498" s="10"/>
      <c r="J19498" s="9"/>
      <c r="K19498" s="53"/>
      <c r="L19498" s="54"/>
    </row>
    <row r="19499" spans="3:12">
      <c r="C19499" s="3"/>
      <c r="E19499" s="2"/>
      <c r="H19499" s="40"/>
      <c r="I19499" s="10"/>
      <c r="J19499" s="9"/>
      <c r="K19499" s="53"/>
      <c r="L19499" s="54"/>
    </row>
    <row r="19500" spans="3:12">
      <c r="C19500" s="3"/>
      <c r="E19500" s="2"/>
      <c r="H19500" s="40"/>
      <c r="I19500" s="10"/>
      <c r="J19500" s="9"/>
      <c r="K19500" s="53"/>
      <c r="L19500" s="54"/>
    </row>
    <row r="19501" spans="3:12">
      <c r="C19501" s="3"/>
      <c r="E19501" s="2"/>
      <c r="H19501" s="40"/>
      <c r="I19501" s="10"/>
      <c r="J19501" s="9"/>
      <c r="K19501" s="53"/>
      <c r="L19501" s="54"/>
    </row>
    <row r="19502" spans="3:12">
      <c r="C19502" s="3"/>
      <c r="E19502" s="2"/>
      <c r="H19502" s="40"/>
      <c r="I19502" s="10"/>
      <c r="J19502" s="9"/>
      <c r="K19502" s="53"/>
      <c r="L19502" s="54"/>
    </row>
    <row r="19503" spans="3:12">
      <c r="C19503" s="3"/>
      <c r="E19503" s="2"/>
      <c r="H19503" s="40"/>
      <c r="I19503" s="10"/>
      <c r="J19503" s="9"/>
      <c r="K19503" s="53"/>
      <c r="L19503" s="54"/>
    </row>
    <row r="19504" spans="3:12">
      <c r="C19504" s="3"/>
      <c r="E19504" s="2"/>
      <c r="H19504" s="40"/>
      <c r="I19504" s="10"/>
      <c r="J19504" s="9"/>
      <c r="K19504" s="53"/>
      <c r="L19504" s="54"/>
    </row>
    <row r="19505" spans="3:12">
      <c r="C19505" s="3"/>
      <c r="E19505" s="2"/>
      <c r="H19505" s="40"/>
      <c r="I19505" s="10"/>
      <c r="J19505" s="9"/>
      <c r="K19505" s="53"/>
      <c r="L19505" s="54"/>
    </row>
    <row r="19506" spans="3:12">
      <c r="C19506" s="3"/>
      <c r="E19506" s="2"/>
      <c r="H19506" s="40"/>
      <c r="I19506" s="10"/>
      <c r="J19506" s="9"/>
      <c r="K19506" s="53"/>
      <c r="L19506" s="54"/>
    </row>
    <row r="19507" spans="3:12">
      <c r="C19507" s="3"/>
      <c r="E19507" s="2"/>
      <c r="H19507" s="40"/>
      <c r="I19507" s="10"/>
      <c r="J19507" s="9"/>
      <c r="K19507" s="53"/>
      <c r="L19507" s="54"/>
    </row>
    <row r="19508" spans="3:12">
      <c r="C19508" s="3"/>
      <c r="E19508" s="2"/>
      <c r="H19508" s="40"/>
      <c r="I19508" s="10"/>
      <c r="J19508" s="9"/>
      <c r="K19508" s="53"/>
      <c r="L19508" s="54"/>
    </row>
    <row r="19509" spans="3:12">
      <c r="C19509" s="3"/>
      <c r="E19509" s="2"/>
      <c r="H19509" s="40"/>
      <c r="I19509" s="10"/>
      <c r="J19509" s="9"/>
      <c r="K19509" s="53"/>
      <c r="L19509" s="54"/>
    </row>
    <row r="19510" spans="3:12">
      <c r="C19510" s="3"/>
      <c r="E19510" s="2"/>
      <c r="H19510" s="40"/>
      <c r="I19510" s="10"/>
      <c r="J19510" s="9"/>
      <c r="K19510" s="53"/>
      <c r="L19510" s="54"/>
    </row>
    <row r="19511" spans="3:12">
      <c r="C19511" s="3"/>
      <c r="E19511" s="2"/>
      <c r="H19511" s="40"/>
      <c r="I19511" s="10"/>
      <c r="J19511" s="9"/>
      <c r="K19511" s="53"/>
      <c r="L19511" s="54"/>
    </row>
    <row r="19512" spans="3:12">
      <c r="C19512" s="3"/>
      <c r="E19512" s="2"/>
      <c r="H19512" s="40"/>
      <c r="I19512" s="10"/>
      <c r="J19512" s="9"/>
      <c r="K19512" s="53"/>
      <c r="L19512" s="54"/>
    </row>
    <row r="19513" spans="3:12">
      <c r="C19513" s="3"/>
      <c r="E19513" s="2"/>
      <c r="H19513" s="40"/>
      <c r="I19513" s="10"/>
      <c r="J19513" s="9"/>
      <c r="K19513" s="53"/>
      <c r="L19513" s="54"/>
    </row>
    <row r="19514" spans="3:12">
      <c r="C19514" s="3"/>
      <c r="E19514" s="2"/>
      <c r="H19514" s="40"/>
      <c r="I19514" s="10"/>
      <c r="J19514" s="9"/>
      <c r="K19514" s="53"/>
      <c r="L19514" s="54"/>
    </row>
    <row r="19515" spans="3:12">
      <c r="C19515" s="3"/>
      <c r="E19515" s="2"/>
      <c r="H19515" s="40"/>
      <c r="I19515" s="10"/>
      <c r="J19515" s="9"/>
      <c r="K19515" s="53"/>
      <c r="L19515" s="54"/>
    </row>
    <row r="19516" spans="3:12">
      <c r="C19516" s="3"/>
      <c r="E19516" s="2"/>
      <c r="H19516" s="40"/>
      <c r="I19516" s="10"/>
      <c r="J19516" s="9"/>
      <c r="K19516" s="53"/>
      <c r="L19516" s="54"/>
    </row>
    <row r="19517" spans="3:12">
      <c r="C19517" s="3"/>
      <c r="E19517" s="2"/>
      <c r="H19517" s="40"/>
      <c r="I19517" s="10"/>
      <c r="J19517" s="9"/>
      <c r="K19517" s="53"/>
      <c r="L19517" s="54"/>
    </row>
    <row r="19518" spans="3:12">
      <c r="C19518" s="3"/>
      <c r="E19518" s="2"/>
      <c r="H19518" s="40"/>
      <c r="I19518" s="10"/>
      <c r="J19518" s="9"/>
      <c r="K19518" s="53"/>
      <c r="L19518" s="54"/>
    </row>
    <row r="19519" spans="3:12">
      <c r="C19519" s="3"/>
      <c r="E19519" s="2"/>
      <c r="H19519" s="40"/>
      <c r="I19519" s="10"/>
      <c r="J19519" s="9"/>
      <c r="K19519" s="53"/>
      <c r="L19519" s="54"/>
    </row>
    <row r="19520" spans="3:12">
      <c r="C19520" s="3"/>
      <c r="E19520" s="2"/>
      <c r="H19520" s="40"/>
      <c r="I19520" s="10"/>
      <c r="J19520" s="9"/>
      <c r="K19520" s="53"/>
      <c r="L19520" s="54"/>
    </row>
    <row r="19521" spans="3:12">
      <c r="C19521" s="3"/>
      <c r="E19521" s="2"/>
      <c r="H19521" s="40"/>
      <c r="I19521" s="10"/>
      <c r="J19521" s="9"/>
      <c r="K19521" s="53"/>
      <c r="L19521" s="54"/>
    </row>
    <row r="19522" spans="3:12">
      <c r="C19522" s="3"/>
      <c r="E19522" s="2"/>
      <c r="H19522" s="40"/>
      <c r="I19522" s="10"/>
      <c r="J19522" s="9"/>
      <c r="K19522" s="53"/>
      <c r="L19522" s="54"/>
    </row>
    <row r="19523" spans="3:12">
      <c r="C19523" s="3"/>
      <c r="E19523" s="2"/>
      <c r="H19523" s="40"/>
      <c r="I19523" s="10"/>
      <c r="J19523" s="9"/>
      <c r="K19523" s="53"/>
      <c r="L19523" s="54"/>
    </row>
    <row r="19524" spans="3:12">
      <c r="C19524" s="3"/>
      <c r="E19524" s="2"/>
      <c r="H19524" s="40"/>
      <c r="I19524" s="10"/>
      <c r="J19524" s="9"/>
      <c r="K19524" s="53"/>
      <c r="L19524" s="54"/>
    </row>
    <row r="19525" spans="3:12">
      <c r="C19525" s="3"/>
      <c r="E19525" s="2"/>
      <c r="H19525" s="40"/>
      <c r="I19525" s="10"/>
      <c r="J19525" s="9"/>
      <c r="K19525" s="53"/>
      <c r="L19525" s="54"/>
    </row>
    <row r="19526" spans="3:12">
      <c r="C19526" s="3"/>
      <c r="E19526" s="2"/>
      <c r="H19526" s="40"/>
      <c r="I19526" s="10"/>
      <c r="J19526" s="9"/>
      <c r="K19526" s="53"/>
      <c r="L19526" s="54"/>
    </row>
    <row r="19527" spans="3:12">
      <c r="C19527" s="3"/>
      <c r="E19527" s="2"/>
      <c r="H19527" s="40"/>
      <c r="I19527" s="10"/>
      <c r="J19527" s="9"/>
      <c r="K19527" s="53"/>
      <c r="L19527" s="54"/>
    </row>
    <row r="19528" spans="3:12">
      <c r="C19528" s="3"/>
      <c r="E19528" s="2"/>
      <c r="H19528" s="40"/>
      <c r="I19528" s="10"/>
      <c r="J19528" s="9"/>
      <c r="K19528" s="53"/>
      <c r="L19528" s="54"/>
    </row>
    <row r="19529" spans="3:12">
      <c r="C19529" s="3"/>
      <c r="E19529" s="2"/>
      <c r="H19529" s="40"/>
      <c r="I19529" s="10"/>
      <c r="J19529" s="9"/>
      <c r="K19529" s="53"/>
      <c r="L19529" s="54"/>
    </row>
    <row r="19530" spans="3:12">
      <c r="C19530" s="3"/>
      <c r="E19530" s="2"/>
      <c r="H19530" s="40"/>
      <c r="I19530" s="10"/>
      <c r="J19530" s="9"/>
      <c r="K19530" s="53"/>
      <c r="L19530" s="54"/>
    </row>
    <row r="19531" spans="3:12">
      <c r="C19531" s="3"/>
      <c r="E19531" s="2"/>
      <c r="H19531" s="40"/>
      <c r="I19531" s="10"/>
      <c r="J19531" s="9"/>
      <c r="K19531" s="53"/>
      <c r="L19531" s="54"/>
    </row>
    <row r="19532" spans="3:12">
      <c r="C19532" s="3"/>
      <c r="E19532" s="2"/>
      <c r="H19532" s="40"/>
      <c r="I19532" s="10"/>
      <c r="J19532" s="9"/>
      <c r="K19532" s="53"/>
      <c r="L19532" s="54"/>
    </row>
    <row r="19533" spans="3:12">
      <c r="C19533" s="3"/>
      <c r="E19533" s="2"/>
      <c r="H19533" s="40"/>
      <c r="I19533" s="10"/>
      <c r="J19533" s="9"/>
      <c r="K19533" s="53"/>
      <c r="L19533" s="54"/>
    </row>
    <row r="19534" spans="3:12">
      <c r="C19534" s="3"/>
      <c r="E19534" s="2"/>
      <c r="H19534" s="40"/>
      <c r="I19534" s="10"/>
      <c r="J19534" s="9"/>
      <c r="K19534" s="53"/>
      <c r="L19534" s="54"/>
    </row>
    <row r="19535" spans="3:12">
      <c r="C19535" s="3"/>
      <c r="E19535" s="2"/>
      <c r="H19535" s="40"/>
      <c r="I19535" s="10"/>
      <c r="J19535" s="9"/>
      <c r="K19535" s="53"/>
      <c r="L19535" s="54"/>
    </row>
    <row r="19536" spans="3:12">
      <c r="C19536" s="3"/>
      <c r="E19536" s="2"/>
      <c r="H19536" s="40"/>
      <c r="I19536" s="10"/>
      <c r="J19536" s="9"/>
      <c r="K19536" s="53"/>
      <c r="L19536" s="54"/>
    </row>
    <row r="19537" spans="3:12">
      <c r="C19537" s="3"/>
      <c r="E19537" s="2"/>
      <c r="H19537" s="40"/>
      <c r="I19537" s="10"/>
      <c r="J19537" s="9"/>
      <c r="K19537" s="53"/>
      <c r="L19537" s="54"/>
    </row>
    <row r="19538" spans="3:12">
      <c r="C19538" s="3"/>
      <c r="E19538" s="2"/>
      <c r="H19538" s="40"/>
      <c r="I19538" s="10"/>
      <c r="J19538" s="9"/>
      <c r="K19538" s="53"/>
      <c r="L19538" s="54"/>
    </row>
    <row r="19539" spans="3:12">
      <c r="C19539" s="3"/>
      <c r="E19539" s="2"/>
      <c r="H19539" s="40"/>
      <c r="I19539" s="10"/>
      <c r="J19539" s="9"/>
      <c r="K19539" s="53"/>
      <c r="L19539" s="54"/>
    </row>
    <row r="19540" spans="3:12">
      <c r="C19540" s="3"/>
      <c r="E19540" s="2"/>
      <c r="H19540" s="40"/>
      <c r="I19540" s="10"/>
      <c r="J19540" s="9"/>
      <c r="K19540" s="53"/>
      <c r="L19540" s="54"/>
    </row>
    <row r="19541" spans="3:12">
      <c r="C19541" s="3"/>
      <c r="E19541" s="2"/>
      <c r="H19541" s="40"/>
      <c r="I19541" s="10"/>
      <c r="J19541" s="9"/>
      <c r="K19541" s="53"/>
      <c r="L19541" s="54"/>
    </row>
    <row r="19542" spans="3:12">
      <c r="C19542" s="3"/>
      <c r="E19542" s="2"/>
      <c r="H19542" s="40"/>
      <c r="I19542" s="10"/>
      <c r="J19542" s="9"/>
      <c r="K19542" s="53"/>
      <c r="L19542" s="54"/>
    </row>
    <row r="19543" spans="3:12">
      <c r="C19543" s="3"/>
      <c r="E19543" s="2"/>
      <c r="H19543" s="40"/>
      <c r="I19543" s="10"/>
      <c r="J19543" s="9"/>
      <c r="K19543" s="53"/>
      <c r="L19543" s="54"/>
    </row>
    <row r="19544" spans="3:12">
      <c r="C19544" s="3"/>
      <c r="E19544" s="2"/>
      <c r="H19544" s="40"/>
      <c r="I19544" s="10"/>
      <c r="J19544" s="9"/>
      <c r="K19544" s="53"/>
      <c r="L19544" s="54"/>
    </row>
    <row r="19545" spans="3:12">
      <c r="C19545" s="3"/>
      <c r="E19545" s="2"/>
      <c r="H19545" s="40"/>
      <c r="I19545" s="10"/>
      <c r="J19545" s="9"/>
      <c r="K19545" s="53"/>
      <c r="L19545" s="54"/>
    </row>
    <row r="19546" spans="3:12">
      <c r="C19546" s="3"/>
      <c r="E19546" s="2"/>
      <c r="H19546" s="40"/>
      <c r="I19546" s="10"/>
      <c r="J19546" s="9"/>
      <c r="K19546" s="53"/>
      <c r="L19546" s="54"/>
    </row>
    <row r="19547" spans="3:12">
      <c r="C19547" s="3"/>
      <c r="E19547" s="2"/>
      <c r="H19547" s="40"/>
      <c r="I19547" s="10"/>
      <c r="J19547" s="9"/>
      <c r="K19547" s="53"/>
      <c r="L19547" s="54"/>
    </row>
    <row r="19548" spans="3:12">
      <c r="C19548" s="3"/>
      <c r="E19548" s="2"/>
      <c r="H19548" s="40"/>
      <c r="I19548" s="10"/>
      <c r="J19548" s="9"/>
      <c r="K19548" s="53"/>
      <c r="L19548" s="54"/>
    </row>
    <row r="19549" spans="3:12">
      <c r="C19549" s="3"/>
      <c r="E19549" s="2"/>
      <c r="H19549" s="40"/>
      <c r="I19549" s="10"/>
      <c r="J19549" s="9"/>
      <c r="K19549" s="53"/>
      <c r="L19549" s="54"/>
    </row>
    <row r="19550" spans="3:12">
      <c r="C19550" s="3"/>
      <c r="E19550" s="2"/>
      <c r="H19550" s="40"/>
      <c r="I19550" s="10"/>
      <c r="J19550" s="9"/>
      <c r="K19550" s="53"/>
      <c r="L19550" s="54"/>
    </row>
    <row r="19551" spans="3:12">
      <c r="C19551" s="3"/>
      <c r="E19551" s="2"/>
      <c r="H19551" s="40"/>
      <c r="I19551" s="10"/>
      <c r="J19551" s="9"/>
      <c r="K19551" s="53"/>
      <c r="L19551" s="54"/>
    </row>
    <row r="19552" spans="3:12">
      <c r="C19552" s="3"/>
      <c r="E19552" s="2"/>
      <c r="H19552" s="40"/>
      <c r="I19552" s="10"/>
      <c r="J19552" s="9"/>
      <c r="K19552" s="53"/>
      <c r="L19552" s="54"/>
    </row>
    <row r="19553" spans="3:12">
      <c r="C19553" s="3"/>
      <c r="E19553" s="2"/>
      <c r="H19553" s="40"/>
      <c r="I19553" s="10"/>
      <c r="J19553" s="9"/>
      <c r="K19553" s="53"/>
      <c r="L19553" s="54"/>
    </row>
    <row r="19554" spans="3:12">
      <c r="C19554" s="3"/>
      <c r="E19554" s="2"/>
      <c r="H19554" s="40"/>
      <c r="I19554" s="10"/>
      <c r="J19554" s="9"/>
      <c r="K19554" s="53"/>
      <c r="L19554" s="54"/>
    </row>
    <row r="19555" spans="3:12">
      <c r="C19555" s="3"/>
      <c r="E19555" s="2"/>
      <c r="H19555" s="40"/>
      <c r="I19555" s="10"/>
      <c r="J19555" s="9"/>
      <c r="K19555" s="53"/>
      <c r="L19555" s="54"/>
    </row>
    <row r="19556" spans="3:12">
      <c r="C19556" s="3"/>
      <c r="E19556" s="2"/>
      <c r="H19556" s="40"/>
      <c r="I19556" s="10"/>
      <c r="J19556" s="9"/>
      <c r="K19556" s="53"/>
      <c r="L19556" s="54"/>
    </row>
    <row r="19557" spans="3:12">
      <c r="C19557" s="3"/>
      <c r="E19557" s="2"/>
      <c r="H19557" s="40"/>
      <c r="I19557" s="10"/>
      <c r="J19557" s="9"/>
      <c r="K19557" s="53"/>
      <c r="L19557" s="54"/>
    </row>
    <row r="19558" spans="3:12">
      <c r="C19558" s="3"/>
      <c r="E19558" s="2"/>
      <c r="H19558" s="40"/>
      <c r="I19558" s="10"/>
      <c r="J19558" s="9"/>
      <c r="K19558" s="53"/>
      <c r="L19558" s="54"/>
    </row>
    <row r="19559" spans="3:12">
      <c r="C19559" s="3"/>
      <c r="E19559" s="2"/>
      <c r="H19559" s="40"/>
      <c r="I19559" s="10"/>
      <c r="J19559" s="9"/>
      <c r="K19559" s="53"/>
      <c r="L19559" s="54"/>
    </row>
    <row r="19560" spans="3:12">
      <c r="C19560" s="3"/>
      <c r="E19560" s="2"/>
      <c r="H19560" s="40"/>
      <c r="I19560" s="10"/>
      <c r="J19560" s="9"/>
      <c r="K19560" s="53"/>
      <c r="L19560" s="54"/>
    </row>
    <row r="19561" spans="3:12">
      <c r="C19561" s="3"/>
      <c r="E19561" s="2"/>
      <c r="H19561" s="40"/>
      <c r="I19561" s="10"/>
      <c r="J19561" s="9"/>
      <c r="K19561" s="53"/>
      <c r="L19561" s="54"/>
    </row>
    <row r="19562" spans="3:12">
      <c r="C19562" s="3"/>
      <c r="E19562" s="2"/>
      <c r="H19562" s="40"/>
      <c r="I19562" s="10"/>
      <c r="J19562" s="9"/>
      <c r="K19562" s="53"/>
      <c r="L19562" s="54"/>
    </row>
    <row r="19563" spans="3:12">
      <c r="C19563" s="3"/>
      <c r="E19563" s="2"/>
      <c r="H19563" s="40"/>
      <c r="I19563" s="10"/>
      <c r="J19563" s="9"/>
      <c r="K19563" s="53"/>
      <c r="L19563" s="54"/>
    </row>
    <row r="19564" spans="3:12">
      <c r="C19564" s="3"/>
      <c r="E19564" s="2"/>
      <c r="H19564" s="40"/>
      <c r="I19564" s="10"/>
      <c r="J19564" s="9"/>
      <c r="K19564" s="53"/>
      <c r="L19564" s="54"/>
    </row>
    <row r="19565" spans="3:12">
      <c r="C19565" s="3"/>
      <c r="E19565" s="2"/>
      <c r="H19565" s="40"/>
      <c r="I19565" s="10"/>
      <c r="J19565" s="9"/>
      <c r="K19565" s="53"/>
      <c r="L19565" s="54"/>
    </row>
    <row r="19566" spans="3:12">
      <c r="C19566" s="3"/>
      <c r="E19566" s="2"/>
      <c r="H19566" s="40"/>
      <c r="I19566" s="10"/>
      <c r="J19566" s="9"/>
      <c r="K19566" s="53"/>
      <c r="L19566" s="54"/>
    </row>
    <row r="19567" spans="3:12">
      <c r="C19567" s="3"/>
      <c r="E19567" s="2"/>
      <c r="H19567" s="40"/>
      <c r="I19567" s="10"/>
      <c r="J19567" s="9"/>
      <c r="K19567" s="53"/>
      <c r="L19567" s="54"/>
    </row>
    <row r="19568" spans="3:12">
      <c r="C19568" s="3"/>
      <c r="E19568" s="2"/>
      <c r="H19568" s="40"/>
      <c r="I19568" s="10"/>
      <c r="J19568" s="9"/>
      <c r="K19568" s="53"/>
      <c r="L19568" s="54"/>
    </row>
    <row r="19569" spans="3:12">
      <c r="C19569" s="3"/>
      <c r="E19569" s="2"/>
      <c r="H19569" s="40"/>
      <c r="I19569" s="10"/>
      <c r="J19569" s="9"/>
      <c r="K19569" s="53"/>
      <c r="L19569" s="54"/>
    </row>
    <row r="19570" spans="3:12">
      <c r="C19570" s="3"/>
      <c r="E19570" s="2"/>
      <c r="H19570" s="40"/>
      <c r="I19570" s="10"/>
      <c r="J19570" s="9"/>
      <c r="K19570" s="53"/>
      <c r="L19570" s="54"/>
    </row>
    <row r="19571" spans="3:12">
      <c r="C19571" s="3"/>
      <c r="E19571" s="2"/>
      <c r="H19571" s="40"/>
      <c r="I19571" s="10"/>
      <c r="J19571" s="9"/>
      <c r="K19571" s="53"/>
      <c r="L19571" s="54"/>
    </row>
    <row r="19572" spans="3:12">
      <c r="C19572" s="3"/>
      <c r="E19572" s="2"/>
      <c r="H19572" s="40"/>
      <c r="I19572" s="10"/>
      <c r="J19572" s="9"/>
      <c r="K19572" s="53"/>
      <c r="L19572" s="54"/>
    </row>
    <row r="19573" spans="3:12">
      <c r="C19573" s="3"/>
      <c r="E19573" s="2"/>
      <c r="H19573" s="40"/>
      <c r="I19573" s="10"/>
      <c r="J19573" s="9"/>
      <c r="K19573" s="53"/>
      <c r="L19573" s="54"/>
    </row>
    <row r="19574" spans="3:12">
      <c r="C19574" s="3"/>
      <c r="E19574" s="2"/>
      <c r="H19574" s="40"/>
      <c r="I19574" s="10"/>
      <c r="J19574" s="9"/>
      <c r="K19574" s="53"/>
      <c r="L19574" s="54"/>
    </row>
    <row r="19575" spans="3:12">
      <c r="C19575" s="3"/>
      <c r="E19575" s="2"/>
      <c r="H19575" s="40"/>
      <c r="I19575" s="10"/>
      <c r="J19575" s="9"/>
      <c r="K19575" s="53"/>
      <c r="L19575" s="54"/>
    </row>
    <row r="19576" spans="3:12">
      <c r="C19576" s="3"/>
      <c r="E19576" s="2"/>
      <c r="H19576" s="40"/>
      <c r="I19576" s="10"/>
      <c r="J19576" s="9"/>
      <c r="K19576" s="53"/>
      <c r="L19576" s="54"/>
    </row>
    <row r="19577" spans="3:12">
      <c r="C19577" s="3"/>
      <c r="E19577" s="2"/>
      <c r="H19577" s="40"/>
      <c r="I19577" s="10"/>
      <c r="J19577" s="9"/>
      <c r="K19577" s="53"/>
      <c r="L19577" s="54"/>
    </row>
    <row r="19578" spans="3:12">
      <c r="C19578" s="3"/>
      <c r="E19578" s="2"/>
      <c r="H19578" s="40"/>
      <c r="I19578" s="10"/>
      <c r="J19578" s="9"/>
      <c r="K19578" s="53"/>
      <c r="L19578" s="54"/>
    </row>
    <row r="19579" spans="3:12">
      <c r="C19579" s="3"/>
      <c r="E19579" s="2"/>
      <c r="H19579" s="40"/>
      <c r="I19579" s="10"/>
      <c r="J19579" s="9"/>
      <c r="K19579" s="53"/>
      <c r="L19579" s="54"/>
    </row>
    <row r="19580" spans="3:12">
      <c r="C19580" s="3"/>
      <c r="E19580" s="2"/>
      <c r="H19580" s="40"/>
      <c r="I19580" s="10"/>
      <c r="J19580" s="9"/>
      <c r="K19580" s="53"/>
      <c r="L19580" s="54"/>
    </row>
    <row r="19581" spans="3:12">
      <c r="C19581" s="3"/>
      <c r="E19581" s="2"/>
      <c r="H19581" s="40"/>
      <c r="I19581" s="10"/>
      <c r="J19581" s="9"/>
      <c r="K19581" s="53"/>
      <c r="L19581" s="54"/>
    </row>
    <row r="19582" spans="3:12">
      <c r="C19582" s="3"/>
      <c r="E19582" s="2"/>
      <c r="H19582" s="40"/>
      <c r="I19582" s="10"/>
      <c r="J19582" s="9"/>
      <c r="K19582" s="53"/>
      <c r="L19582" s="54"/>
    </row>
    <row r="19583" spans="3:12">
      <c r="C19583" s="3"/>
      <c r="E19583" s="2"/>
      <c r="H19583" s="40"/>
      <c r="I19583" s="10"/>
      <c r="J19583" s="9"/>
      <c r="K19583" s="53"/>
      <c r="L19583" s="54"/>
    </row>
    <row r="19584" spans="3:12">
      <c r="C19584" s="3"/>
      <c r="E19584" s="2"/>
      <c r="H19584" s="40"/>
      <c r="I19584" s="10"/>
      <c r="J19584" s="9"/>
      <c r="K19584" s="53"/>
      <c r="L19584" s="54"/>
    </row>
    <row r="19585" spans="3:12">
      <c r="C19585" s="3"/>
      <c r="E19585" s="2"/>
      <c r="H19585" s="40"/>
      <c r="I19585" s="10"/>
      <c r="J19585" s="9"/>
      <c r="K19585" s="53"/>
      <c r="L19585" s="54"/>
    </row>
    <row r="19586" spans="3:12">
      <c r="C19586" s="3"/>
      <c r="E19586" s="2"/>
      <c r="H19586" s="40"/>
      <c r="I19586" s="10"/>
      <c r="J19586" s="9"/>
      <c r="K19586" s="53"/>
      <c r="L19586" s="54"/>
    </row>
    <row r="19587" spans="3:12">
      <c r="C19587" s="3"/>
      <c r="E19587" s="2"/>
      <c r="H19587" s="40"/>
      <c r="I19587" s="10"/>
      <c r="J19587" s="9"/>
      <c r="K19587" s="53"/>
      <c r="L19587" s="54"/>
    </row>
    <row r="19588" spans="3:12">
      <c r="C19588" s="3"/>
      <c r="E19588" s="2"/>
      <c r="H19588" s="40"/>
      <c r="I19588" s="10"/>
      <c r="J19588" s="9"/>
      <c r="K19588" s="53"/>
      <c r="L19588" s="54"/>
    </row>
    <row r="19589" spans="3:12">
      <c r="C19589" s="3"/>
      <c r="E19589" s="2"/>
      <c r="H19589" s="40"/>
      <c r="I19589" s="10"/>
      <c r="J19589" s="9"/>
      <c r="K19589" s="53"/>
      <c r="L19589" s="54"/>
    </row>
    <row r="19590" spans="3:12">
      <c r="C19590" s="3"/>
      <c r="E19590" s="2"/>
      <c r="H19590" s="40"/>
      <c r="I19590" s="10"/>
      <c r="J19590" s="9"/>
      <c r="K19590" s="53"/>
      <c r="L19590" s="54"/>
    </row>
    <row r="19591" spans="3:12">
      <c r="C19591" s="3"/>
      <c r="E19591" s="2"/>
      <c r="H19591" s="40"/>
      <c r="I19591" s="10"/>
      <c r="J19591" s="9"/>
      <c r="K19591" s="53"/>
      <c r="L19591" s="54"/>
    </row>
    <row r="19592" spans="3:12">
      <c r="C19592" s="3"/>
      <c r="E19592" s="2"/>
      <c r="H19592" s="40"/>
      <c r="I19592" s="10"/>
      <c r="J19592" s="9"/>
      <c r="K19592" s="53"/>
      <c r="L19592" s="54"/>
    </row>
    <row r="19593" spans="3:12">
      <c r="C19593" s="3"/>
      <c r="E19593" s="2"/>
      <c r="H19593" s="40"/>
      <c r="I19593" s="10"/>
      <c r="J19593" s="9"/>
      <c r="K19593" s="53"/>
      <c r="L19593" s="54"/>
    </row>
    <row r="19594" spans="3:12">
      <c r="C19594" s="3"/>
      <c r="E19594" s="2"/>
      <c r="H19594" s="40"/>
      <c r="I19594" s="10"/>
      <c r="J19594" s="9"/>
      <c r="K19594" s="53"/>
      <c r="L19594" s="54"/>
    </row>
    <row r="19595" spans="3:12">
      <c r="C19595" s="3"/>
      <c r="E19595" s="2"/>
      <c r="H19595" s="40"/>
      <c r="I19595" s="10"/>
      <c r="J19595" s="9"/>
      <c r="K19595" s="53"/>
      <c r="L19595" s="54"/>
    </row>
    <row r="19596" spans="3:12">
      <c r="C19596" s="3"/>
      <c r="E19596" s="2"/>
      <c r="H19596" s="40"/>
      <c r="I19596" s="10"/>
      <c r="J19596" s="9"/>
      <c r="K19596" s="53"/>
      <c r="L19596" s="54"/>
    </row>
    <row r="19597" spans="3:12">
      <c r="C19597" s="3"/>
      <c r="E19597" s="2"/>
      <c r="H19597" s="40"/>
      <c r="I19597" s="10"/>
      <c r="J19597" s="9"/>
      <c r="K19597" s="53"/>
      <c r="L19597" s="54"/>
    </row>
    <row r="19598" spans="3:12">
      <c r="C19598" s="3"/>
      <c r="E19598" s="2"/>
      <c r="H19598" s="40"/>
      <c r="I19598" s="10"/>
      <c r="J19598" s="9"/>
      <c r="K19598" s="53"/>
      <c r="L19598" s="54"/>
    </row>
    <row r="19599" spans="3:12">
      <c r="C19599" s="3"/>
      <c r="E19599" s="2"/>
      <c r="H19599" s="40"/>
      <c r="I19599" s="10"/>
      <c r="J19599" s="9"/>
      <c r="K19599" s="53"/>
      <c r="L19599" s="54"/>
    </row>
    <row r="19600" spans="3:12">
      <c r="C19600" s="3"/>
      <c r="E19600" s="2"/>
      <c r="H19600" s="40"/>
      <c r="I19600" s="10"/>
      <c r="J19600" s="9"/>
      <c r="K19600" s="53"/>
      <c r="L19600" s="54"/>
    </row>
    <row r="19601" spans="3:12">
      <c r="C19601" s="3"/>
      <c r="E19601" s="2"/>
      <c r="H19601" s="40"/>
      <c r="I19601" s="10"/>
      <c r="J19601" s="9"/>
      <c r="K19601" s="53"/>
      <c r="L19601" s="54"/>
    </row>
    <row r="19602" spans="3:12">
      <c r="C19602" s="3"/>
      <c r="E19602" s="2"/>
      <c r="H19602" s="40"/>
      <c r="I19602" s="10"/>
      <c r="J19602" s="9"/>
      <c r="K19602" s="53"/>
      <c r="L19602" s="54"/>
    </row>
    <row r="19603" spans="3:12">
      <c r="C19603" s="3"/>
      <c r="E19603" s="2"/>
      <c r="H19603" s="40"/>
      <c r="I19603" s="10"/>
      <c r="J19603" s="9"/>
      <c r="K19603" s="53"/>
      <c r="L19603" s="54"/>
    </row>
    <row r="19604" spans="3:12">
      <c r="C19604" s="3"/>
      <c r="E19604" s="2"/>
      <c r="H19604" s="40"/>
      <c r="I19604" s="10"/>
      <c r="J19604" s="9"/>
      <c r="K19604" s="53"/>
      <c r="L19604" s="54"/>
    </row>
    <row r="19605" spans="3:12">
      <c r="C19605" s="3"/>
      <c r="E19605" s="2"/>
      <c r="H19605" s="40"/>
      <c r="I19605" s="10"/>
      <c r="J19605" s="9"/>
      <c r="K19605" s="53"/>
      <c r="L19605" s="54"/>
    </row>
    <row r="19606" spans="3:12">
      <c r="C19606" s="3"/>
      <c r="E19606" s="2"/>
      <c r="H19606" s="40"/>
      <c r="I19606" s="10"/>
      <c r="J19606" s="9"/>
      <c r="K19606" s="53"/>
      <c r="L19606" s="54"/>
    </row>
    <row r="19607" spans="3:12">
      <c r="C19607" s="3"/>
      <c r="E19607" s="2"/>
      <c r="H19607" s="40"/>
      <c r="I19607" s="10"/>
      <c r="J19607" s="9"/>
      <c r="K19607" s="53"/>
      <c r="L19607" s="54"/>
    </row>
    <row r="19608" spans="3:12">
      <c r="C19608" s="3"/>
      <c r="E19608" s="2"/>
      <c r="H19608" s="40"/>
      <c r="I19608" s="10"/>
      <c r="J19608" s="9"/>
      <c r="K19608" s="53"/>
      <c r="L19608" s="54"/>
    </row>
    <row r="19609" spans="3:12">
      <c r="C19609" s="3"/>
      <c r="E19609" s="2"/>
      <c r="H19609" s="40"/>
      <c r="I19609" s="10"/>
      <c r="J19609" s="9"/>
      <c r="K19609" s="53"/>
      <c r="L19609" s="54"/>
    </row>
    <row r="19610" spans="3:12">
      <c r="C19610" s="3"/>
      <c r="E19610" s="2"/>
      <c r="H19610" s="40"/>
      <c r="I19610" s="10"/>
      <c r="J19610" s="9"/>
      <c r="K19610" s="53"/>
      <c r="L19610" s="54"/>
    </row>
    <row r="19611" spans="3:12">
      <c r="C19611" s="3"/>
      <c r="E19611" s="2"/>
      <c r="H19611" s="40"/>
      <c r="I19611" s="10"/>
      <c r="J19611" s="9"/>
      <c r="K19611" s="53"/>
      <c r="L19611" s="54"/>
    </row>
    <row r="19612" spans="3:12">
      <c r="C19612" s="3"/>
      <c r="E19612" s="2"/>
      <c r="H19612" s="40"/>
      <c r="I19612" s="10"/>
      <c r="J19612" s="9"/>
      <c r="K19612" s="53"/>
      <c r="L19612" s="54"/>
    </row>
    <row r="19613" spans="3:12">
      <c r="C19613" s="3"/>
      <c r="E19613" s="2"/>
      <c r="H19613" s="40"/>
      <c r="I19613" s="10"/>
      <c r="J19613" s="9"/>
      <c r="K19613" s="53"/>
      <c r="L19613" s="54"/>
    </row>
    <row r="19614" spans="3:12">
      <c r="C19614" s="3"/>
      <c r="E19614" s="2"/>
      <c r="H19614" s="40"/>
      <c r="I19614" s="10"/>
      <c r="J19614" s="9"/>
      <c r="K19614" s="53"/>
      <c r="L19614" s="54"/>
    </row>
    <row r="19615" spans="3:12">
      <c r="C19615" s="3"/>
      <c r="E19615" s="2"/>
      <c r="H19615" s="40"/>
      <c r="I19615" s="10"/>
      <c r="J19615" s="9"/>
      <c r="K19615" s="53"/>
      <c r="L19615" s="54"/>
    </row>
    <row r="19616" spans="3:12">
      <c r="C19616" s="3"/>
      <c r="E19616" s="2"/>
      <c r="H19616" s="40"/>
      <c r="I19616" s="10"/>
      <c r="J19616" s="9"/>
      <c r="K19616" s="53"/>
      <c r="L19616" s="54"/>
    </row>
    <row r="19617" spans="3:12">
      <c r="C19617" s="3"/>
      <c r="E19617" s="2"/>
      <c r="H19617" s="40"/>
      <c r="I19617" s="10"/>
      <c r="J19617" s="9"/>
      <c r="K19617" s="53"/>
      <c r="L19617" s="54"/>
    </row>
    <row r="19618" spans="3:12">
      <c r="C19618" s="3"/>
      <c r="E19618" s="2"/>
      <c r="H19618" s="40"/>
      <c r="I19618" s="10"/>
      <c r="J19618" s="9"/>
      <c r="K19618" s="53"/>
      <c r="L19618" s="54"/>
    </row>
    <row r="19619" spans="3:12">
      <c r="C19619" s="3"/>
      <c r="E19619" s="2"/>
      <c r="H19619" s="40"/>
      <c r="I19619" s="10"/>
      <c r="J19619" s="9"/>
      <c r="K19619" s="53"/>
      <c r="L19619" s="54"/>
    </row>
    <row r="19620" spans="3:12">
      <c r="C19620" s="3"/>
      <c r="E19620" s="2"/>
      <c r="H19620" s="40"/>
      <c r="I19620" s="10"/>
      <c r="J19620" s="9"/>
      <c r="K19620" s="53"/>
      <c r="L19620" s="54"/>
    </row>
    <row r="19621" spans="3:12">
      <c r="C19621" s="3"/>
      <c r="E19621" s="2"/>
      <c r="H19621" s="40"/>
      <c r="I19621" s="10"/>
      <c r="J19621" s="9"/>
      <c r="K19621" s="53"/>
      <c r="L19621" s="54"/>
    </row>
    <row r="19622" spans="3:12">
      <c r="C19622" s="3"/>
      <c r="E19622" s="2"/>
      <c r="H19622" s="40"/>
      <c r="I19622" s="10"/>
      <c r="J19622" s="9"/>
      <c r="K19622" s="53"/>
      <c r="L19622" s="54"/>
    </row>
    <row r="19623" spans="3:12">
      <c r="C19623" s="3"/>
      <c r="E19623" s="2"/>
      <c r="H19623" s="40"/>
      <c r="I19623" s="10"/>
      <c r="J19623" s="9"/>
      <c r="K19623" s="53"/>
      <c r="L19623" s="54"/>
    </row>
    <row r="19624" spans="3:12">
      <c r="C19624" s="3"/>
      <c r="E19624" s="2"/>
      <c r="H19624" s="40"/>
      <c r="I19624" s="10"/>
      <c r="J19624" s="9"/>
      <c r="K19624" s="53"/>
      <c r="L19624" s="54"/>
    </row>
    <row r="19625" spans="3:12">
      <c r="C19625" s="3"/>
      <c r="E19625" s="2"/>
      <c r="H19625" s="40"/>
      <c r="I19625" s="10"/>
      <c r="J19625" s="9"/>
      <c r="K19625" s="53"/>
      <c r="L19625" s="54"/>
    </row>
    <row r="19626" spans="3:12">
      <c r="C19626" s="3"/>
      <c r="E19626" s="2"/>
      <c r="H19626" s="40"/>
      <c r="I19626" s="10"/>
      <c r="J19626" s="9"/>
      <c r="K19626" s="53"/>
      <c r="L19626" s="54"/>
    </row>
    <row r="19627" spans="3:12">
      <c r="C19627" s="3"/>
      <c r="E19627" s="2"/>
      <c r="H19627" s="40"/>
      <c r="I19627" s="10"/>
      <c r="J19627" s="9"/>
      <c r="K19627" s="53"/>
      <c r="L19627" s="54"/>
    </row>
    <row r="19628" spans="3:12">
      <c r="C19628" s="3"/>
      <c r="E19628" s="2"/>
      <c r="H19628" s="40"/>
      <c r="I19628" s="10"/>
      <c r="J19628" s="9"/>
      <c r="K19628" s="53"/>
      <c r="L19628" s="54"/>
    </row>
    <row r="19629" spans="3:12">
      <c r="C19629" s="3"/>
      <c r="E19629" s="2"/>
      <c r="H19629" s="40"/>
      <c r="I19629" s="10"/>
      <c r="J19629" s="9"/>
      <c r="K19629" s="53"/>
      <c r="L19629" s="54"/>
    </row>
    <row r="19630" spans="3:12">
      <c r="C19630" s="3"/>
      <c r="E19630" s="2"/>
      <c r="H19630" s="40"/>
      <c r="I19630" s="10"/>
      <c r="J19630" s="9"/>
      <c r="K19630" s="53"/>
      <c r="L19630" s="54"/>
    </row>
    <row r="19631" spans="3:12">
      <c r="C19631" s="3"/>
      <c r="E19631" s="2"/>
      <c r="H19631" s="40"/>
      <c r="I19631" s="10"/>
      <c r="J19631" s="9"/>
      <c r="K19631" s="53"/>
      <c r="L19631" s="54"/>
    </row>
    <row r="19632" spans="3:12">
      <c r="C19632" s="3"/>
      <c r="E19632" s="2"/>
      <c r="H19632" s="40"/>
      <c r="I19632" s="10"/>
      <c r="J19632" s="9"/>
      <c r="K19632" s="53"/>
      <c r="L19632" s="54"/>
    </row>
    <row r="19633" spans="3:12">
      <c r="C19633" s="3"/>
      <c r="E19633" s="2"/>
      <c r="H19633" s="40"/>
      <c r="I19633" s="10"/>
      <c r="J19633" s="9"/>
      <c r="K19633" s="53"/>
      <c r="L19633" s="54"/>
    </row>
    <row r="19634" spans="3:12">
      <c r="C19634" s="3"/>
      <c r="E19634" s="2"/>
      <c r="H19634" s="40"/>
      <c r="I19634" s="10"/>
      <c r="J19634" s="9"/>
      <c r="K19634" s="53"/>
      <c r="L19634" s="54"/>
    </row>
    <row r="19635" spans="3:12">
      <c r="C19635" s="3"/>
      <c r="E19635" s="2"/>
      <c r="H19635" s="40"/>
      <c r="I19635" s="10"/>
      <c r="J19635" s="9"/>
      <c r="K19635" s="53"/>
      <c r="L19635" s="54"/>
    </row>
    <row r="19636" spans="3:12">
      <c r="C19636" s="3"/>
      <c r="E19636" s="2"/>
      <c r="H19636" s="40"/>
      <c r="I19636" s="10"/>
      <c r="J19636" s="9"/>
      <c r="K19636" s="53"/>
      <c r="L19636" s="54"/>
    </row>
    <row r="19637" spans="3:12">
      <c r="C19637" s="3"/>
      <c r="E19637" s="2"/>
      <c r="H19637" s="40"/>
      <c r="I19637" s="10"/>
      <c r="J19637" s="9"/>
      <c r="K19637" s="53"/>
      <c r="L19637" s="54"/>
    </row>
    <row r="19638" spans="3:12">
      <c r="C19638" s="3"/>
      <c r="E19638" s="2"/>
      <c r="H19638" s="40"/>
      <c r="I19638" s="10"/>
      <c r="J19638" s="9"/>
      <c r="K19638" s="53"/>
      <c r="L19638" s="54"/>
    </row>
    <row r="19639" spans="3:12">
      <c r="C19639" s="3"/>
      <c r="E19639" s="2"/>
      <c r="H19639" s="40"/>
      <c r="I19639" s="10"/>
      <c r="J19639" s="9"/>
      <c r="K19639" s="53"/>
      <c r="L19639" s="54"/>
    </row>
    <row r="19640" spans="3:12">
      <c r="C19640" s="3"/>
      <c r="E19640" s="2"/>
      <c r="H19640" s="40"/>
      <c r="I19640" s="10"/>
      <c r="J19640" s="9"/>
      <c r="K19640" s="53"/>
      <c r="L19640" s="54"/>
    </row>
    <row r="19641" spans="3:12">
      <c r="C19641" s="3"/>
      <c r="E19641" s="2"/>
      <c r="H19641" s="40"/>
      <c r="I19641" s="10"/>
      <c r="J19641" s="9"/>
      <c r="K19641" s="53"/>
      <c r="L19641" s="54"/>
    </row>
    <row r="19642" spans="3:12">
      <c r="C19642" s="3"/>
      <c r="E19642" s="2"/>
      <c r="H19642" s="40"/>
      <c r="I19642" s="10"/>
      <c r="J19642" s="9"/>
      <c r="K19642" s="53"/>
      <c r="L19642" s="54"/>
    </row>
    <row r="19643" spans="3:12">
      <c r="C19643" s="3"/>
      <c r="E19643" s="2"/>
      <c r="H19643" s="40"/>
      <c r="I19643" s="10"/>
      <c r="J19643" s="9"/>
      <c r="K19643" s="53"/>
      <c r="L19643" s="54"/>
    </row>
    <row r="19644" spans="3:12">
      <c r="C19644" s="3"/>
      <c r="E19644" s="2"/>
      <c r="H19644" s="40"/>
      <c r="I19644" s="10"/>
      <c r="J19644" s="9"/>
      <c r="K19644" s="53"/>
      <c r="L19644" s="54"/>
    </row>
    <row r="19645" spans="3:12">
      <c r="C19645" s="3"/>
      <c r="E19645" s="2"/>
      <c r="H19645" s="40"/>
      <c r="I19645" s="10"/>
      <c r="J19645" s="9"/>
      <c r="K19645" s="53"/>
      <c r="L19645" s="54"/>
    </row>
    <row r="19646" spans="3:12">
      <c r="C19646" s="3"/>
      <c r="E19646" s="2"/>
      <c r="H19646" s="40"/>
      <c r="I19646" s="10"/>
      <c r="J19646" s="9"/>
      <c r="K19646" s="53"/>
      <c r="L19646" s="54"/>
    </row>
    <row r="19647" spans="3:12">
      <c r="C19647" s="3"/>
      <c r="E19647" s="2"/>
      <c r="H19647" s="40"/>
      <c r="I19647" s="10"/>
      <c r="J19647" s="9"/>
      <c r="K19647" s="53"/>
      <c r="L19647" s="54"/>
    </row>
    <row r="19648" spans="3:12">
      <c r="C19648" s="3"/>
      <c r="E19648" s="2"/>
      <c r="H19648" s="40"/>
      <c r="I19648" s="10"/>
      <c r="J19648" s="9"/>
      <c r="K19648" s="53"/>
      <c r="L19648" s="54"/>
    </row>
    <row r="19649" spans="3:12">
      <c r="C19649" s="3"/>
      <c r="E19649" s="2"/>
      <c r="H19649" s="40"/>
      <c r="I19649" s="10"/>
      <c r="J19649" s="9"/>
      <c r="K19649" s="53"/>
      <c r="L19649" s="54"/>
    </row>
    <row r="19650" spans="3:12">
      <c r="C19650" s="3"/>
      <c r="E19650" s="2"/>
      <c r="H19650" s="40"/>
      <c r="I19650" s="10"/>
      <c r="J19650" s="9"/>
      <c r="K19650" s="53"/>
      <c r="L19650" s="54"/>
    </row>
    <row r="19651" spans="3:12">
      <c r="C19651" s="3"/>
      <c r="E19651" s="2"/>
      <c r="H19651" s="40"/>
      <c r="I19651" s="10"/>
      <c r="J19651" s="9"/>
      <c r="K19651" s="53"/>
      <c r="L19651" s="54"/>
    </row>
    <row r="19652" spans="3:12">
      <c r="C19652" s="3"/>
      <c r="E19652" s="2"/>
      <c r="H19652" s="40"/>
      <c r="I19652" s="10"/>
      <c r="J19652" s="9"/>
      <c r="K19652" s="53"/>
      <c r="L19652" s="54"/>
    </row>
    <row r="19653" spans="3:12">
      <c r="C19653" s="3"/>
      <c r="E19653" s="2"/>
      <c r="H19653" s="40"/>
      <c r="I19653" s="10"/>
      <c r="J19653" s="9"/>
      <c r="K19653" s="53"/>
      <c r="L19653" s="54"/>
    </row>
    <row r="19654" spans="3:12">
      <c r="C19654" s="3"/>
      <c r="E19654" s="2"/>
      <c r="H19654" s="40"/>
      <c r="I19654" s="10"/>
      <c r="J19654" s="9"/>
      <c r="K19654" s="53"/>
      <c r="L19654" s="54"/>
    </row>
    <row r="19655" spans="3:12">
      <c r="C19655" s="3"/>
      <c r="E19655" s="2"/>
      <c r="H19655" s="40"/>
      <c r="I19655" s="10"/>
      <c r="J19655" s="9"/>
      <c r="K19655" s="53"/>
      <c r="L19655" s="54"/>
    </row>
    <row r="19656" spans="3:12">
      <c r="C19656" s="3"/>
      <c r="E19656" s="2"/>
      <c r="H19656" s="40"/>
      <c r="I19656" s="10"/>
      <c r="J19656" s="9"/>
      <c r="K19656" s="53"/>
      <c r="L19656" s="54"/>
    </row>
    <row r="19657" spans="3:12">
      <c r="C19657" s="3"/>
      <c r="E19657" s="2"/>
      <c r="H19657" s="40"/>
      <c r="I19657" s="10"/>
      <c r="J19657" s="9"/>
      <c r="K19657" s="53"/>
      <c r="L19657" s="54"/>
    </row>
    <row r="19658" spans="3:12">
      <c r="C19658" s="3"/>
      <c r="E19658" s="2"/>
      <c r="H19658" s="40"/>
      <c r="I19658" s="10"/>
      <c r="J19658" s="9"/>
      <c r="K19658" s="53"/>
      <c r="L19658" s="54"/>
    </row>
    <row r="19659" spans="3:12">
      <c r="C19659" s="3"/>
      <c r="E19659" s="2"/>
      <c r="H19659" s="40"/>
      <c r="I19659" s="10"/>
      <c r="J19659" s="9"/>
      <c r="K19659" s="53"/>
      <c r="L19659" s="54"/>
    </row>
    <row r="19660" spans="3:12">
      <c r="C19660" s="3"/>
      <c r="E19660" s="2"/>
      <c r="H19660" s="40"/>
      <c r="I19660" s="10"/>
      <c r="J19660" s="9"/>
      <c r="K19660" s="53"/>
      <c r="L19660" s="54"/>
    </row>
    <row r="19661" spans="3:12">
      <c r="C19661" s="3"/>
      <c r="E19661" s="2"/>
      <c r="H19661" s="40"/>
      <c r="I19661" s="10"/>
      <c r="J19661" s="9"/>
      <c r="K19661" s="53"/>
      <c r="L19661" s="54"/>
    </row>
    <row r="19662" spans="3:12">
      <c r="C19662" s="3"/>
      <c r="E19662" s="2"/>
      <c r="H19662" s="40"/>
      <c r="I19662" s="10"/>
      <c r="J19662" s="9"/>
      <c r="K19662" s="53"/>
      <c r="L19662" s="54"/>
    </row>
    <row r="19663" spans="3:12">
      <c r="C19663" s="3"/>
      <c r="E19663" s="2"/>
      <c r="H19663" s="40"/>
      <c r="I19663" s="10"/>
      <c r="J19663" s="9"/>
      <c r="K19663" s="53"/>
      <c r="L19663" s="54"/>
    </row>
    <row r="19664" spans="3:12">
      <c r="C19664" s="3"/>
      <c r="E19664" s="2"/>
      <c r="H19664" s="40"/>
      <c r="I19664" s="10"/>
      <c r="J19664" s="9"/>
      <c r="K19664" s="53"/>
      <c r="L19664" s="54"/>
    </row>
    <row r="19665" spans="3:12">
      <c r="C19665" s="3"/>
      <c r="E19665" s="2"/>
      <c r="H19665" s="40"/>
      <c r="I19665" s="10"/>
      <c r="J19665" s="9"/>
      <c r="K19665" s="53"/>
      <c r="L19665" s="54"/>
    </row>
    <row r="19666" spans="3:12">
      <c r="C19666" s="3"/>
      <c r="E19666" s="2"/>
      <c r="H19666" s="40"/>
      <c r="I19666" s="10"/>
      <c r="J19666" s="9"/>
      <c r="K19666" s="53"/>
      <c r="L19666" s="54"/>
    </row>
    <row r="19667" spans="3:12">
      <c r="C19667" s="3"/>
      <c r="E19667" s="2"/>
      <c r="H19667" s="40"/>
      <c r="I19667" s="10"/>
      <c r="J19667" s="9"/>
      <c r="K19667" s="53"/>
      <c r="L19667" s="54"/>
    </row>
    <row r="19668" spans="3:12">
      <c r="C19668" s="3"/>
      <c r="E19668" s="2"/>
      <c r="H19668" s="40"/>
      <c r="I19668" s="10"/>
      <c r="J19668" s="9"/>
      <c r="K19668" s="53"/>
      <c r="L19668" s="54"/>
    </row>
    <row r="19669" spans="3:12">
      <c r="C19669" s="3"/>
      <c r="E19669" s="2"/>
      <c r="H19669" s="40"/>
      <c r="I19669" s="10"/>
      <c r="J19669" s="9"/>
      <c r="K19669" s="53"/>
      <c r="L19669" s="54"/>
    </row>
    <row r="19670" spans="3:12">
      <c r="C19670" s="3"/>
      <c r="E19670" s="2"/>
      <c r="H19670" s="40"/>
      <c r="I19670" s="10"/>
      <c r="J19670" s="9"/>
      <c r="K19670" s="53"/>
      <c r="L19670" s="54"/>
    </row>
    <row r="19671" spans="3:12">
      <c r="C19671" s="3"/>
      <c r="E19671" s="2"/>
      <c r="H19671" s="40"/>
      <c r="I19671" s="10"/>
      <c r="J19671" s="9"/>
      <c r="K19671" s="53"/>
      <c r="L19671" s="54"/>
    </row>
    <row r="19672" spans="3:12">
      <c r="C19672" s="3"/>
      <c r="E19672" s="2"/>
      <c r="H19672" s="40"/>
      <c r="I19672" s="10"/>
      <c r="J19672" s="9"/>
      <c r="K19672" s="53"/>
      <c r="L19672" s="54"/>
    </row>
    <row r="19673" spans="3:12">
      <c r="C19673" s="3"/>
      <c r="E19673" s="2"/>
      <c r="H19673" s="40"/>
      <c r="I19673" s="10"/>
      <c r="J19673" s="9"/>
      <c r="K19673" s="53"/>
      <c r="L19673" s="54"/>
    </row>
    <row r="19674" spans="3:12">
      <c r="C19674" s="3"/>
      <c r="E19674" s="2"/>
      <c r="H19674" s="40"/>
      <c r="I19674" s="10"/>
      <c r="J19674" s="9"/>
      <c r="K19674" s="53"/>
      <c r="L19674" s="54"/>
    </row>
    <row r="19675" spans="3:12">
      <c r="C19675" s="3"/>
      <c r="E19675" s="2"/>
      <c r="H19675" s="40"/>
      <c r="I19675" s="10"/>
      <c r="J19675" s="9"/>
      <c r="K19675" s="53"/>
      <c r="L19675" s="54"/>
    </row>
    <row r="19676" spans="3:12">
      <c r="C19676" s="3"/>
      <c r="E19676" s="2"/>
      <c r="H19676" s="40"/>
      <c r="I19676" s="10"/>
      <c r="J19676" s="9"/>
      <c r="K19676" s="53"/>
      <c r="L19676" s="54"/>
    </row>
    <row r="19677" spans="3:12">
      <c r="C19677" s="3"/>
      <c r="E19677" s="2"/>
      <c r="H19677" s="40"/>
      <c r="I19677" s="10"/>
      <c r="J19677" s="9"/>
      <c r="K19677" s="53"/>
      <c r="L19677" s="54"/>
    </row>
    <row r="19678" spans="3:12">
      <c r="C19678" s="3"/>
      <c r="E19678" s="2"/>
      <c r="H19678" s="40"/>
      <c r="I19678" s="10"/>
      <c r="J19678" s="9"/>
      <c r="K19678" s="53"/>
      <c r="L19678" s="54"/>
    </row>
    <row r="19679" spans="3:12">
      <c r="C19679" s="3"/>
      <c r="E19679" s="2"/>
      <c r="H19679" s="40"/>
      <c r="I19679" s="10"/>
      <c r="J19679" s="9"/>
      <c r="K19679" s="53"/>
      <c r="L19679" s="54"/>
    </row>
    <row r="19680" spans="3:12">
      <c r="C19680" s="3"/>
      <c r="E19680" s="2"/>
      <c r="H19680" s="40"/>
      <c r="I19680" s="10"/>
      <c r="J19680" s="9"/>
      <c r="K19680" s="53"/>
      <c r="L19680" s="54"/>
    </row>
    <row r="19681" spans="3:12">
      <c r="C19681" s="3"/>
      <c r="E19681" s="2"/>
      <c r="H19681" s="40"/>
      <c r="I19681" s="10"/>
      <c r="J19681" s="9"/>
      <c r="K19681" s="53"/>
      <c r="L19681" s="54"/>
    </row>
    <row r="19682" spans="3:12">
      <c r="C19682" s="3"/>
      <c r="E19682" s="2"/>
      <c r="H19682" s="40"/>
      <c r="I19682" s="10"/>
      <c r="J19682" s="9"/>
      <c r="K19682" s="53"/>
      <c r="L19682" s="54"/>
    </row>
    <row r="19683" spans="3:12">
      <c r="C19683" s="3"/>
      <c r="E19683" s="2"/>
      <c r="H19683" s="40"/>
      <c r="I19683" s="10"/>
      <c r="J19683" s="9"/>
      <c r="K19683" s="53"/>
      <c r="L19683" s="54"/>
    </row>
    <row r="19684" spans="3:12">
      <c r="C19684" s="3"/>
      <c r="E19684" s="2"/>
      <c r="H19684" s="40"/>
      <c r="I19684" s="10"/>
      <c r="J19684" s="9"/>
      <c r="K19684" s="53"/>
      <c r="L19684" s="54"/>
    </row>
    <row r="19685" spans="3:12">
      <c r="C19685" s="3"/>
      <c r="E19685" s="2"/>
      <c r="H19685" s="40"/>
      <c r="I19685" s="10"/>
      <c r="J19685" s="9"/>
      <c r="K19685" s="53"/>
      <c r="L19685" s="54"/>
    </row>
    <row r="19686" spans="3:12">
      <c r="C19686" s="3"/>
      <c r="E19686" s="2"/>
      <c r="H19686" s="40"/>
      <c r="I19686" s="10"/>
      <c r="J19686" s="9"/>
      <c r="K19686" s="53"/>
      <c r="L19686" s="54"/>
    </row>
    <row r="19687" spans="3:12">
      <c r="C19687" s="3"/>
      <c r="E19687" s="2"/>
      <c r="H19687" s="40"/>
      <c r="I19687" s="10"/>
      <c r="J19687" s="9"/>
      <c r="K19687" s="53"/>
      <c r="L19687" s="54"/>
    </row>
    <row r="19688" spans="3:12">
      <c r="C19688" s="3"/>
      <c r="E19688" s="2"/>
      <c r="H19688" s="40"/>
      <c r="I19688" s="10"/>
      <c r="J19688" s="9"/>
      <c r="K19688" s="53"/>
      <c r="L19688" s="54"/>
    </row>
    <row r="19689" spans="3:12">
      <c r="C19689" s="3"/>
      <c r="E19689" s="2"/>
      <c r="H19689" s="40"/>
      <c r="I19689" s="10"/>
      <c r="J19689" s="9"/>
      <c r="K19689" s="53"/>
      <c r="L19689" s="54"/>
    </row>
    <row r="19690" spans="3:12">
      <c r="C19690" s="3"/>
      <c r="E19690" s="2"/>
      <c r="H19690" s="40"/>
      <c r="I19690" s="10"/>
      <c r="J19690" s="9"/>
      <c r="K19690" s="53"/>
      <c r="L19690" s="54"/>
    </row>
    <row r="19691" spans="3:12">
      <c r="C19691" s="3"/>
      <c r="E19691" s="2"/>
      <c r="H19691" s="40"/>
      <c r="I19691" s="10"/>
      <c r="J19691" s="9"/>
      <c r="K19691" s="53"/>
      <c r="L19691" s="54"/>
    </row>
    <row r="19692" spans="3:12">
      <c r="C19692" s="3"/>
      <c r="E19692" s="2"/>
      <c r="H19692" s="40"/>
      <c r="I19692" s="10"/>
      <c r="J19692" s="9"/>
      <c r="K19692" s="53"/>
      <c r="L19692" s="54"/>
    </row>
    <row r="19693" spans="3:12">
      <c r="C19693" s="3"/>
      <c r="E19693" s="2"/>
      <c r="H19693" s="40"/>
      <c r="I19693" s="10"/>
      <c r="J19693" s="9"/>
      <c r="K19693" s="53"/>
      <c r="L19693" s="54"/>
    </row>
    <row r="19694" spans="3:12">
      <c r="C19694" s="3"/>
      <c r="E19694" s="2"/>
      <c r="H19694" s="40"/>
      <c r="I19694" s="10"/>
      <c r="J19694" s="9"/>
      <c r="K19694" s="53"/>
      <c r="L19694" s="54"/>
    </row>
    <row r="19695" spans="3:12">
      <c r="C19695" s="3"/>
      <c r="E19695" s="2"/>
      <c r="H19695" s="40"/>
      <c r="I19695" s="10"/>
      <c r="J19695" s="9"/>
      <c r="K19695" s="53"/>
      <c r="L19695" s="54"/>
    </row>
    <row r="19696" spans="3:12">
      <c r="C19696" s="3"/>
      <c r="E19696" s="2"/>
      <c r="H19696" s="40"/>
      <c r="I19696" s="10"/>
      <c r="J19696" s="9"/>
      <c r="K19696" s="53"/>
      <c r="L19696" s="54"/>
    </row>
    <row r="19697" spans="3:12">
      <c r="C19697" s="3"/>
      <c r="E19697" s="2"/>
      <c r="H19697" s="40"/>
      <c r="I19697" s="10"/>
      <c r="J19697" s="9"/>
      <c r="K19697" s="53"/>
      <c r="L19697" s="54"/>
    </row>
    <row r="19698" spans="3:12">
      <c r="C19698" s="3"/>
      <c r="E19698" s="2"/>
      <c r="H19698" s="40"/>
      <c r="I19698" s="10"/>
      <c r="J19698" s="9"/>
      <c r="K19698" s="53"/>
      <c r="L19698" s="54"/>
    </row>
    <row r="19699" spans="3:12">
      <c r="C19699" s="3"/>
      <c r="E19699" s="2"/>
      <c r="H19699" s="40"/>
      <c r="I19699" s="10"/>
      <c r="J19699" s="9"/>
      <c r="K19699" s="53"/>
      <c r="L19699" s="54"/>
    </row>
    <row r="19700" spans="3:12">
      <c r="C19700" s="3"/>
      <c r="E19700" s="2"/>
      <c r="H19700" s="40"/>
      <c r="I19700" s="10"/>
      <c r="J19700" s="9"/>
      <c r="K19700" s="53"/>
      <c r="L19700" s="54"/>
    </row>
    <row r="19701" spans="3:12">
      <c r="C19701" s="3"/>
      <c r="E19701" s="2"/>
      <c r="H19701" s="40"/>
      <c r="I19701" s="10"/>
      <c r="J19701" s="9"/>
      <c r="K19701" s="53"/>
      <c r="L19701" s="54"/>
    </row>
    <row r="19702" spans="3:12">
      <c r="C19702" s="3"/>
      <c r="E19702" s="2"/>
      <c r="H19702" s="40"/>
      <c r="I19702" s="10"/>
      <c r="J19702" s="9"/>
      <c r="K19702" s="53"/>
      <c r="L19702" s="54"/>
    </row>
    <row r="19703" spans="3:12">
      <c r="C19703" s="3"/>
      <c r="E19703" s="2"/>
      <c r="H19703" s="40"/>
      <c r="I19703" s="10"/>
      <c r="J19703" s="9"/>
      <c r="K19703" s="53"/>
      <c r="L19703" s="54"/>
    </row>
    <row r="19704" spans="3:12">
      <c r="C19704" s="3"/>
      <c r="E19704" s="2"/>
      <c r="H19704" s="40"/>
      <c r="I19704" s="10"/>
      <c r="J19704" s="9"/>
      <c r="K19704" s="53"/>
      <c r="L19704" s="54"/>
    </row>
    <row r="19705" spans="3:12">
      <c r="C19705" s="3"/>
      <c r="E19705" s="2"/>
      <c r="H19705" s="40"/>
      <c r="I19705" s="10"/>
      <c r="J19705" s="9"/>
      <c r="K19705" s="53"/>
      <c r="L19705" s="54"/>
    </row>
    <row r="19706" spans="3:12">
      <c r="C19706" s="3"/>
      <c r="E19706" s="2"/>
      <c r="H19706" s="40"/>
      <c r="I19706" s="10"/>
      <c r="J19706" s="9"/>
      <c r="K19706" s="53"/>
      <c r="L19706" s="54"/>
    </row>
    <row r="19707" spans="3:12">
      <c r="C19707" s="3"/>
      <c r="E19707" s="2"/>
      <c r="H19707" s="40"/>
      <c r="I19707" s="10"/>
      <c r="J19707" s="9"/>
      <c r="K19707" s="53"/>
      <c r="L19707" s="54"/>
    </row>
    <row r="19708" spans="3:12">
      <c r="C19708" s="3"/>
      <c r="E19708" s="2"/>
      <c r="H19708" s="40"/>
      <c r="I19708" s="10"/>
      <c r="J19708" s="9"/>
      <c r="K19708" s="53"/>
      <c r="L19708" s="54"/>
    </row>
    <row r="19709" spans="3:12">
      <c r="C19709" s="3"/>
      <c r="E19709" s="2"/>
      <c r="H19709" s="40"/>
      <c r="I19709" s="10"/>
      <c r="J19709" s="9"/>
      <c r="K19709" s="53"/>
      <c r="L19709" s="54"/>
    </row>
    <row r="19710" spans="3:12">
      <c r="C19710" s="3"/>
      <c r="E19710" s="2"/>
      <c r="H19710" s="40"/>
      <c r="I19710" s="10"/>
      <c r="J19710" s="9"/>
      <c r="K19710" s="53"/>
      <c r="L19710" s="54"/>
    </row>
    <row r="19711" spans="3:12">
      <c r="C19711" s="3"/>
      <c r="E19711" s="2"/>
      <c r="H19711" s="40"/>
      <c r="I19711" s="10"/>
      <c r="J19711" s="9"/>
      <c r="K19711" s="53"/>
      <c r="L19711" s="54"/>
    </row>
    <row r="19712" spans="3:12">
      <c r="C19712" s="3"/>
      <c r="E19712" s="2"/>
      <c r="H19712" s="40"/>
      <c r="I19712" s="10"/>
      <c r="J19712" s="9"/>
      <c r="K19712" s="53"/>
      <c r="L19712" s="54"/>
    </row>
    <row r="19713" spans="3:12">
      <c r="C19713" s="3"/>
      <c r="E19713" s="2"/>
      <c r="H19713" s="40"/>
      <c r="I19713" s="10"/>
      <c r="J19713" s="9"/>
      <c r="K19713" s="53"/>
      <c r="L19713" s="54"/>
    </row>
    <row r="19714" spans="3:12">
      <c r="C19714" s="3"/>
      <c r="E19714" s="2"/>
      <c r="H19714" s="40"/>
      <c r="I19714" s="10"/>
      <c r="J19714" s="9"/>
      <c r="K19714" s="53"/>
      <c r="L19714" s="54"/>
    </row>
    <row r="19715" spans="3:12">
      <c r="C19715" s="3"/>
      <c r="E19715" s="2"/>
      <c r="H19715" s="40"/>
      <c r="I19715" s="10"/>
      <c r="J19715" s="9"/>
      <c r="K19715" s="53"/>
      <c r="L19715" s="54"/>
    </row>
    <row r="19716" spans="3:12">
      <c r="C19716" s="3"/>
      <c r="E19716" s="2"/>
      <c r="H19716" s="40"/>
      <c r="I19716" s="10"/>
      <c r="J19716" s="9"/>
      <c r="K19716" s="53"/>
      <c r="L19716" s="54"/>
    </row>
    <row r="19717" spans="3:12">
      <c r="C19717" s="3"/>
      <c r="E19717" s="2"/>
      <c r="H19717" s="40"/>
      <c r="I19717" s="10"/>
      <c r="J19717" s="9"/>
      <c r="K19717" s="53"/>
      <c r="L19717" s="54"/>
    </row>
    <row r="19718" spans="3:12">
      <c r="C19718" s="3"/>
      <c r="E19718" s="2"/>
      <c r="H19718" s="40"/>
      <c r="I19718" s="10"/>
      <c r="J19718" s="9"/>
      <c r="K19718" s="53"/>
      <c r="L19718" s="54"/>
    </row>
    <row r="19719" spans="3:12">
      <c r="C19719" s="3"/>
      <c r="E19719" s="2"/>
      <c r="H19719" s="40"/>
      <c r="I19719" s="10"/>
      <c r="J19719" s="9"/>
      <c r="K19719" s="53"/>
      <c r="L19719" s="54"/>
    </row>
    <row r="19720" spans="3:12">
      <c r="C19720" s="3"/>
      <c r="E19720" s="2"/>
      <c r="H19720" s="40"/>
      <c r="I19720" s="10"/>
      <c r="J19720" s="9"/>
      <c r="K19720" s="53"/>
      <c r="L19720" s="54"/>
    </row>
    <row r="19721" spans="3:12">
      <c r="C19721" s="3"/>
      <c r="E19721" s="2"/>
      <c r="H19721" s="40"/>
      <c r="I19721" s="10"/>
      <c r="J19721" s="9"/>
      <c r="K19721" s="53"/>
      <c r="L19721" s="54"/>
    </row>
    <row r="19722" spans="3:12">
      <c r="C19722" s="3"/>
      <c r="E19722" s="2"/>
      <c r="H19722" s="40"/>
      <c r="I19722" s="10"/>
      <c r="J19722" s="9"/>
      <c r="K19722" s="53"/>
      <c r="L19722" s="54"/>
    </row>
    <row r="19723" spans="3:12">
      <c r="C19723" s="3"/>
      <c r="E19723" s="2"/>
      <c r="H19723" s="40"/>
      <c r="I19723" s="10"/>
      <c r="J19723" s="9"/>
      <c r="K19723" s="53"/>
      <c r="L19723" s="54"/>
    </row>
    <row r="19724" spans="3:12">
      <c r="C19724" s="3"/>
      <c r="E19724" s="2"/>
      <c r="H19724" s="40"/>
      <c r="I19724" s="10"/>
      <c r="J19724" s="9"/>
      <c r="K19724" s="53"/>
      <c r="L19724" s="54"/>
    </row>
    <row r="19725" spans="3:12">
      <c r="C19725" s="3"/>
      <c r="E19725" s="2"/>
      <c r="H19725" s="40"/>
      <c r="I19725" s="10"/>
      <c r="J19725" s="9"/>
      <c r="K19725" s="53"/>
      <c r="L19725" s="54"/>
    </row>
    <row r="19726" spans="3:12">
      <c r="C19726" s="3"/>
      <c r="E19726" s="2"/>
      <c r="H19726" s="40"/>
      <c r="I19726" s="10"/>
      <c r="J19726" s="9"/>
      <c r="K19726" s="53"/>
      <c r="L19726" s="54"/>
    </row>
    <row r="19727" spans="3:12">
      <c r="C19727" s="3"/>
      <c r="E19727" s="2"/>
      <c r="H19727" s="40"/>
      <c r="I19727" s="10"/>
      <c r="J19727" s="9"/>
      <c r="K19727" s="53"/>
      <c r="L19727" s="54"/>
    </row>
    <row r="19728" spans="3:12">
      <c r="C19728" s="3"/>
      <c r="E19728" s="2"/>
      <c r="H19728" s="40"/>
      <c r="I19728" s="10"/>
      <c r="J19728" s="9"/>
      <c r="K19728" s="53"/>
      <c r="L19728" s="54"/>
    </row>
    <row r="19729" spans="3:12">
      <c r="C19729" s="3"/>
      <c r="E19729" s="2"/>
      <c r="H19729" s="40"/>
      <c r="I19729" s="10"/>
      <c r="J19729" s="9"/>
      <c r="K19729" s="53"/>
      <c r="L19729" s="54"/>
    </row>
    <row r="19730" spans="3:12">
      <c r="C19730" s="3"/>
      <c r="E19730" s="2"/>
      <c r="H19730" s="40"/>
      <c r="I19730" s="10"/>
      <c r="J19730" s="9"/>
      <c r="K19730" s="53"/>
      <c r="L19730" s="54"/>
    </row>
    <row r="19731" spans="3:12">
      <c r="C19731" s="3"/>
      <c r="E19731" s="2"/>
      <c r="H19731" s="40"/>
      <c r="I19731" s="10"/>
      <c r="J19731" s="9"/>
      <c r="K19731" s="53"/>
      <c r="L19731" s="54"/>
    </row>
    <row r="19732" spans="3:12">
      <c r="C19732" s="3"/>
      <c r="E19732" s="2"/>
      <c r="H19732" s="40"/>
      <c r="I19732" s="10"/>
      <c r="J19732" s="9"/>
      <c r="K19732" s="53"/>
      <c r="L19732" s="54"/>
    </row>
    <row r="19733" spans="3:12">
      <c r="C19733" s="3"/>
      <c r="E19733" s="2"/>
      <c r="H19733" s="40"/>
      <c r="I19733" s="10"/>
      <c r="J19733" s="9"/>
      <c r="K19733" s="53"/>
      <c r="L19733" s="54"/>
    </row>
    <row r="19734" spans="3:12">
      <c r="C19734" s="3"/>
      <c r="E19734" s="2"/>
      <c r="H19734" s="40"/>
      <c r="I19734" s="10"/>
      <c r="J19734" s="9"/>
      <c r="K19734" s="53"/>
      <c r="L19734" s="54"/>
    </row>
    <row r="19735" spans="3:12">
      <c r="C19735" s="3"/>
      <c r="E19735" s="2"/>
      <c r="H19735" s="40"/>
      <c r="I19735" s="10"/>
      <c r="J19735" s="9"/>
      <c r="K19735" s="53"/>
      <c r="L19735" s="54"/>
    </row>
    <row r="19736" spans="3:12">
      <c r="C19736" s="3"/>
      <c r="E19736" s="2"/>
      <c r="H19736" s="40"/>
      <c r="I19736" s="10"/>
      <c r="J19736" s="9"/>
      <c r="K19736" s="53"/>
      <c r="L19736" s="54"/>
    </row>
    <row r="19737" spans="3:12">
      <c r="C19737" s="3"/>
      <c r="E19737" s="2"/>
      <c r="H19737" s="40"/>
      <c r="I19737" s="10"/>
      <c r="J19737" s="9"/>
      <c r="K19737" s="53"/>
      <c r="L19737" s="54"/>
    </row>
    <row r="19738" spans="3:12">
      <c r="C19738" s="3"/>
      <c r="E19738" s="2"/>
      <c r="H19738" s="40"/>
      <c r="I19738" s="10"/>
      <c r="J19738" s="9"/>
      <c r="K19738" s="53"/>
      <c r="L19738" s="54"/>
    </row>
    <row r="19739" spans="3:12">
      <c r="C19739" s="3"/>
      <c r="E19739" s="2"/>
      <c r="H19739" s="40"/>
      <c r="I19739" s="10"/>
      <c r="J19739" s="9"/>
      <c r="K19739" s="53"/>
      <c r="L19739" s="54"/>
    </row>
    <row r="19740" spans="3:12">
      <c r="C19740" s="3"/>
      <c r="E19740" s="2"/>
      <c r="H19740" s="40"/>
      <c r="I19740" s="10"/>
      <c r="J19740" s="9"/>
      <c r="K19740" s="53"/>
      <c r="L19740" s="54"/>
    </row>
    <row r="19741" spans="3:12">
      <c r="C19741" s="3"/>
      <c r="E19741" s="2"/>
      <c r="H19741" s="40"/>
      <c r="I19741" s="10"/>
      <c r="J19741" s="9"/>
      <c r="K19741" s="53"/>
      <c r="L19741" s="54"/>
    </row>
    <row r="19742" spans="3:12">
      <c r="C19742" s="3"/>
      <c r="E19742" s="2"/>
      <c r="H19742" s="40"/>
      <c r="I19742" s="10"/>
      <c r="J19742" s="9"/>
      <c r="K19742" s="53"/>
      <c r="L19742" s="54"/>
    </row>
    <row r="19743" spans="3:12">
      <c r="C19743" s="3"/>
      <c r="E19743" s="2"/>
      <c r="H19743" s="40"/>
      <c r="I19743" s="10"/>
      <c r="J19743" s="9"/>
      <c r="K19743" s="53"/>
      <c r="L19743" s="54"/>
    </row>
    <row r="19744" spans="3:12">
      <c r="C19744" s="3"/>
      <c r="E19744" s="2"/>
      <c r="H19744" s="40"/>
      <c r="I19744" s="10"/>
      <c r="J19744" s="9"/>
      <c r="K19744" s="53"/>
      <c r="L19744" s="54"/>
    </row>
    <row r="19745" spans="3:12">
      <c r="C19745" s="3"/>
      <c r="E19745" s="2"/>
      <c r="H19745" s="40"/>
      <c r="I19745" s="10"/>
      <c r="J19745" s="9"/>
      <c r="K19745" s="53"/>
      <c r="L19745" s="54"/>
    </row>
    <row r="19746" spans="3:12">
      <c r="C19746" s="3"/>
      <c r="E19746" s="2"/>
      <c r="H19746" s="40"/>
      <c r="I19746" s="10"/>
      <c r="J19746" s="9"/>
      <c r="K19746" s="53"/>
      <c r="L19746" s="54"/>
    </row>
    <row r="19747" spans="3:12">
      <c r="C19747" s="3"/>
      <c r="E19747" s="2"/>
      <c r="H19747" s="40"/>
      <c r="I19747" s="10"/>
      <c r="J19747" s="9"/>
      <c r="K19747" s="53"/>
      <c r="L19747" s="54"/>
    </row>
    <row r="19748" spans="3:12">
      <c r="C19748" s="3"/>
      <c r="E19748" s="2"/>
      <c r="H19748" s="40"/>
      <c r="I19748" s="10"/>
      <c r="J19748" s="9"/>
      <c r="K19748" s="53"/>
      <c r="L19748" s="54"/>
    </row>
    <row r="19749" spans="3:12">
      <c r="C19749" s="3"/>
      <c r="E19749" s="2"/>
      <c r="H19749" s="40"/>
      <c r="I19749" s="10"/>
      <c r="J19749" s="9"/>
      <c r="K19749" s="53"/>
      <c r="L19749" s="54"/>
    </row>
    <row r="19750" spans="3:12">
      <c r="C19750" s="3"/>
      <c r="E19750" s="2"/>
      <c r="H19750" s="40"/>
      <c r="I19750" s="10"/>
      <c r="J19750" s="9"/>
      <c r="K19750" s="53"/>
      <c r="L19750" s="54"/>
    </row>
    <row r="19751" spans="3:12">
      <c r="C19751" s="3"/>
      <c r="E19751" s="2"/>
      <c r="H19751" s="40"/>
      <c r="I19751" s="10"/>
      <c r="J19751" s="9"/>
      <c r="K19751" s="53"/>
      <c r="L19751" s="54"/>
    </row>
    <row r="19752" spans="3:12">
      <c r="C19752" s="3"/>
      <c r="E19752" s="2"/>
      <c r="H19752" s="40"/>
      <c r="I19752" s="10"/>
      <c r="J19752" s="9"/>
      <c r="K19752" s="53"/>
      <c r="L19752" s="54"/>
    </row>
    <row r="19753" spans="3:12">
      <c r="C19753" s="3"/>
      <c r="E19753" s="2"/>
      <c r="H19753" s="40"/>
      <c r="I19753" s="10"/>
      <c r="J19753" s="9"/>
      <c r="K19753" s="53"/>
      <c r="L19753" s="54"/>
    </row>
    <row r="19754" spans="3:12">
      <c r="C19754" s="3"/>
      <c r="E19754" s="2"/>
      <c r="H19754" s="40"/>
      <c r="I19754" s="10"/>
      <c r="J19754" s="9"/>
      <c r="K19754" s="53"/>
      <c r="L19754" s="54"/>
    </row>
    <row r="19755" spans="3:12">
      <c r="C19755" s="3"/>
      <c r="E19755" s="2"/>
      <c r="H19755" s="40"/>
      <c r="I19755" s="10"/>
      <c r="J19755" s="9"/>
      <c r="K19755" s="53"/>
      <c r="L19755" s="54"/>
    </row>
    <row r="19756" spans="3:12">
      <c r="C19756" s="3"/>
      <c r="E19756" s="2"/>
      <c r="H19756" s="40"/>
      <c r="I19756" s="10"/>
      <c r="J19756" s="9"/>
      <c r="K19756" s="53"/>
      <c r="L19756" s="54"/>
    </row>
    <row r="19757" spans="3:12">
      <c r="C19757" s="3"/>
      <c r="E19757" s="2"/>
      <c r="H19757" s="40"/>
      <c r="I19757" s="10"/>
      <c r="J19757" s="9"/>
      <c r="K19757" s="53"/>
      <c r="L19757" s="54"/>
    </row>
    <row r="19758" spans="3:12">
      <c r="C19758" s="3"/>
      <c r="E19758" s="2"/>
      <c r="H19758" s="40"/>
      <c r="I19758" s="10"/>
      <c r="J19758" s="9"/>
      <c r="K19758" s="53"/>
      <c r="L19758" s="54"/>
    </row>
    <row r="19759" spans="3:12">
      <c r="C19759" s="3"/>
      <c r="E19759" s="2"/>
      <c r="H19759" s="40"/>
      <c r="I19759" s="10"/>
      <c r="J19759" s="9"/>
      <c r="K19759" s="53"/>
      <c r="L19759" s="54"/>
    </row>
    <row r="19760" spans="3:12">
      <c r="C19760" s="3"/>
      <c r="E19760" s="2"/>
      <c r="H19760" s="40"/>
      <c r="I19760" s="10"/>
      <c r="J19760" s="9"/>
      <c r="K19760" s="53"/>
      <c r="L19760" s="54"/>
    </row>
    <row r="19761" spans="3:12">
      <c r="C19761" s="3"/>
      <c r="E19761" s="2"/>
      <c r="H19761" s="40"/>
      <c r="I19761" s="10"/>
      <c r="J19761" s="9"/>
      <c r="K19761" s="53"/>
      <c r="L19761" s="54"/>
    </row>
    <row r="19762" spans="3:12">
      <c r="C19762" s="3"/>
      <c r="E19762" s="2"/>
      <c r="H19762" s="40"/>
      <c r="I19762" s="10"/>
      <c r="J19762" s="9"/>
      <c r="K19762" s="53"/>
      <c r="L19762" s="54"/>
    </row>
    <row r="19763" spans="3:12">
      <c r="C19763" s="3"/>
      <c r="E19763" s="2"/>
      <c r="H19763" s="40"/>
      <c r="I19763" s="10"/>
      <c r="J19763" s="9"/>
      <c r="K19763" s="53"/>
      <c r="L19763" s="54"/>
    </row>
    <row r="19764" spans="3:12">
      <c r="C19764" s="3"/>
      <c r="E19764" s="2"/>
      <c r="H19764" s="40"/>
      <c r="I19764" s="10"/>
      <c r="J19764" s="9"/>
      <c r="K19764" s="53"/>
      <c r="L19764" s="54"/>
    </row>
    <row r="19765" spans="3:12">
      <c r="C19765" s="3"/>
      <c r="E19765" s="2"/>
      <c r="H19765" s="40"/>
      <c r="I19765" s="10"/>
      <c r="J19765" s="9"/>
      <c r="K19765" s="53"/>
      <c r="L19765" s="54"/>
    </row>
    <row r="19766" spans="3:12">
      <c r="C19766" s="3"/>
      <c r="E19766" s="2"/>
      <c r="H19766" s="40"/>
      <c r="I19766" s="10"/>
      <c r="J19766" s="9"/>
      <c r="K19766" s="53"/>
      <c r="L19766" s="54"/>
    </row>
    <row r="19767" spans="3:12">
      <c r="C19767" s="3"/>
      <c r="E19767" s="2"/>
      <c r="H19767" s="40"/>
      <c r="I19767" s="10"/>
      <c r="J19767" s="9"/>
      <c r="K19767" s="53"/>
      <c r="L19767" s="54"/>
    </row>
    <row r="19768" spans="3:12">
      <c r="C19768" s="3"/>
      <c r="E19768" s="2"/>
      <c r="H19768" s="40"/>
      <c r="I19768" s="10"/>
      <c r="J19768" s="9"/>
      <c r="K19768" s="53"/>
      <c r="L19768" s="54"/>
    </row>
    <row r="19769" spans="3:12">
      <c r="C19769" s="3"/>
      <c r="E19769" s="2"/>
      <c r="H19769" s="40"/>
      <c r="I19769" s="10"/>
      <c r="J19769" s="9"/>
      <c r="K19769" s="53"/>
      <c r="L19769" s="54"/>
    </row>
    <row r="19770" spans="3:12">
      <c r="C19770" s="3"/>
      <c r="E19770" s="2"/>
      <c r="H19770" s="40"/>
      <c r="I19770" s="10"/>
      <c r="J19770" s="9"/>
      <c r="K19770" s="53"/>
      <c r="L19770" s="54"/>
    </row>
    <row r="19771" spans="3:12">
      <c r="C19771" s="3"/>
      <c r="E19771" s="2"/>
      <c r="H19771" s="40"/>
      <c r="I19771" s="10"/>
      <c r="J19771" s="9"/>
      <c r="K19771" s="53"/>
      <c r="L19771" s="54"/>
    </row>
    <row r="19772" spans="3:12">
      <c r="C19772" s="3"/>
      <c r="E19772" s="2"/>
      <c r="H19772" s="40"/>
      <c r="I19772" s="10"/>
      <c r="J19772" s="9"/>
      <c r="K19772" s="53"/>
      <c r="L19772" s="54"/>
    </row>
    <row r="19773" spans="3:12">
      <c r="C19773" s="3"/>
      <c r="E19773" s="2"/>
      <c r="H19773" s="40"/>
      <c r="I19773" s="10"/>
      <c r="J19773" s="9"/>
      <c r="K19773" s="53"/>
      <c r="L19773" s="54"/>
    </row>
    <row r="19774" spans="3:12">
      <c r="C19774" s="3"/>
      <c r="E19774" s="2"/>
      <c r="H19774" s="40"/>
      <c r="I19774" s="10"/>
      <c r="J19774" s="9"/>
      <c r="K19774" s="53"/>
      <c r="L19774" s="54"/>
    </row>
    <row r="19775" spans="3:12">
      <c r="C19775" s="3"/>
      <c r="E19775" s="2"/>
      <c r="H19775" s="40"/>
      <c r="I19775" s="10"/>
      <c r="J19775" s="9"/>
      <c r="K19775" s="53"/>
      <c r="L19775" s="54"/>
    </row>
    <row r="19776" spans="3:12">
      <c r="C19776" s="3"/>
      <c r="E19776" s="2"/>
      <c r="H19776" s="40"/>
      <c r="I19776" s="10"/>
      <c r="J19776" s="9"/>
      <c r="K19776" s="53"/>
      <c r="L19776" s="54"/>
    </row>
    <row r="19777" spans="3:12">
      <c r="C19777" s="3"/>
      <c r="E19777" s="2"/>
      <c r="H19777" s="40"/>
      <c r="I19777" s="10"/>
      <c r="J19777" s="9"/>
      <c r="K19777" s="53"/>
      <c r="L19777" s="54"/>
    </row>
    <row r="19778" spans="3:12">
      <c r="C19778" s="3"/>
      <c r="E19778" s="2"/>
      <c r="H19778" s="40"/>
      <c r="I19778" s="10"/>
      <c r="J19778" s="9"/>
      <c r="K19778" s="53"/>
      <c r="L19778" s="54"/>
    </row>
    <row r="19779" spans="3:12">
      <c r="C19779" s="3"/>
      <c r="E19779" s="2"/>
      <c r="H19779" s="40"/>
      <c r="I19779" s="10"/>
      <c r="J19779" s="9"/>
      <c r="K19779" s="53"/>
      <c r="L19779" s="54"/>
    </row>
    <row r="19780" spans="3:12">
      <c r="C19780" s="3"/>
      <c r="E19780" s="2"/>
      <c r="H19780" s="40"/>
      <c r="I19780" s="10"/>
      <c r="J19780" s="9"/>
      <c r="K19780" s="53"/>
      <c r="L19780" s="54"/>
    </row>
    <row r="19781" spans="3:12">
      <c r="C19781" s="3"/>
      <c r="E19781" s="2"/>
      <c r="H19781" s="40"/>
      <c r="I19781" s="10"/>
      <c r="J19781" s="9"/>
      <c r="K19781" s="53"/>
      <c r="L19781" s="54"/>
    </row>
    <row r="19782" spans="3:12">
      <c r="C19782" s="3"/>
      <c r="E19782" s="2"/>
      <c r="H19782" s="40"/>
      <c r="I19782" s="10"/>
      <c r="J19782" s="9"/>
      <c r="K19782" s="53"/>
      <c r="L19782" s="54"/>
    </row>
    <row r="19783" spans="3:12">
      <c r="C19783" s="3"/>
      <c r="E19783" s="2"/>
      <c r="H19783" s="40"/>
      <c r="I19783" s="10"/>
      <c r="J19783" s="9"/>
      <c r="K19783" s="53"/>
      <c r="L19783" s="54"/>
    </row>
    <row r="19784" spans="3:12">
      <c r="C19784" s="3"/>
      <c r="E19784" s="2"/>
      <c r="H19784" s="40"/>
      <c r="I19784" s="10"/>
      <c r="J19784" s="9"/>
      <c r="K19784" s="53"/>
      <c r="L19784" s="54"/>
    </row>
    <row r="19785" spans="3:12">
      <c r="C19785" s="3"/>
      <c r="E19785" s="2"/>
      <c r="H19785" s="40"/>
      <c r="I19785" s="10"/>
      <c r="J19785" s="9"/>
      <c r="K19785" s="53"/>
      <c r="L19785" s="54"/>
    </row>
    <row r="19786" spans="3:12">
      <c r="C19786" s="3"/>
      <c r="E19786" s="2"/>
      <c r="H19786" s="40"/>
      <c r="I19786" s="10"/>
      <c r="J19786" s="9"/>
      <c r="K19786" s="53"/>
      <c r="L19786" s="54"/>
    </row>
    <row r="19787" spans="3:12">
      <c r="C19787" s="3"/>
      <c r="E19787" s="2"/>
      <c r="H19787" s="40"/>
      <c r="I19787" s="10"/>
      <c r="J19787" s="9"/>
      <c r="K19787" s="53"/>
      <c r="L19787" s="54"/>
    </row>
    <row r="19788" spans="3:12">
      <c r="C19788" s="3"/>
      <c r="E19788" s="2"/>
      <c r="H19788" s="40"/>
      <c r="I19788" s="10"/>
      <c r="J19788" s="9"/>
      <c r="K19788" s="53"/>
      <c r="L19788" s="54"/>
    </row>
    <row r="19789" spans="3:12">
      <c r="C19789" s="3"/>
      <c r="E19789" s="2"/>
      <c r="H19789" s="40"/>
      <c r="I19789" s="10"/>
      <c r="J19789" s="9"/>
      <c r="K19789" s="53"/>
      <c r="L19789" s="54"/>
    </row>
    <row r="19790" spans="3:12">
      <c r="C19790" s="3"/>
      <c r="E19790" s="2"/>
      <c r="H19790" s="40"/>
      <c r="I19790" s="10"/>
      <c r="J19790" s="9"/>
      <c r="K19790" s="53"/>
      <c r="L19790" s="54"/>
    </row>
    <row r="19791" spans="3:12">
      <c r="C19791" s="3"/>
      <c r="E19791" s="2"/>
      <c r="H19791" s="40"/>
      <c r="I19791" s="10"/>
      <c r="J19791" s="9"/>
      <c r="K19791" s="53"/>
      <c r="L19791" s="54"/>
    </row>
    <row r="19792" spans="3:12">
      <c r="C19792" s="3"/>
      <c r="E19792" s="2"/>
      <c r="H19792" s="40"/>
      <c r="I19792" s="10"/>
      <c r="J19792" s="9"/>
      <c r="K19792" s="53"/>
      <c r="L19792" s="54"/>
    </row>
    <row r="19793" spans="3:12">
      <c r="C19793" s="3"/>
      <c r="E19793" s="2"/>
      <c r="H19793" s="40"/>
      <c r="I19793" s="10"/>
      <c r="J19793" s="9"/>
      <c r="K19793" s="53"/>
      <c r="L19793" s="54"/>
    </row>
    <row r="19794" spans="3:12">
      <c r="C19794" s="3"/>
      <c r="E19794" s="2"/>
      <c r="H19794" s="40"/>
      <c r="I19794" s="10"/>
      <c r="J19794" s="9"/>
      <c r="K19794" s="53"/>
      <c r="L19794" s="54"/>
    </row>
    <row r="19795" spans="3:12">
      <c r="C19795" s="3"/>
      <c r="E19795" s="2"/>
      <c r="H19795" s="40"/>
      <c r="I19795" s="10"/>
      <c r="J19795" s="9"/>
      <c r="K19795" s="53"/>
      <c r="L19795" s="54"/>
    </row>
    <row r="19796" spans="3:12">
      <c r="C19796" s="3"/>
      <c r="E19796" s="2"/>
      <c r="H19796" s="40"/>
      <c r="I19796" s="10"/>
      <c r="J19796" s="9"/>
      <c r="K19796" s="53"/>
      <c r="L19796" s="54"/>
    </row>
    <row r="19797" spans="3:12">
      <c r="C19797" s="3"/>
      <c r="E19797" s="2"/>
      <c r="H19797" s="40"/>
      <c r="I19797" s="10"/>
      <c r="J19797" s="9"/>
      <c r="K19797" s="53"/>
      <c r="L19797" s="54"/>
    </row>
    <row r="19798" spans="3:12">
      <c r="C19798" s="3"/>
      <c r="E19798" s="2"/>
      <c r="H19798" s="40"/>
      <c r="I19798" s="10"/>
      <c r="J19798" s="9"/>
      <c r="K19798" s="53"/>
      <c r="L19798" s="54"/>
    </row>
    <row r="19799" spans="3:12">
      <c r="C19799" s="3"/>
      <c r="E19799" s="2"/>
      <c r="H19799" s="40"/>
      <c r="I19799" s="10"/>
      <c r="J19799" s="9"/>
      <c r="K19799" s="53"/>
      <c r="L19799" s="54"/>
    </row>
    <row r="19800" spans="3:12">
      <c r="C19800" s="3"/>
      <c r="E19800" s="2"/>
      <c r="H19800" s="40"/>
      <c r="I19800" s="10"/>
      <c r="J19800" s="9"/>
      <c r="K19800" s="53"/>
      <c r="L19800" s="54"/>
    </row>
    <row r="19801" spans="3:12">
      <c r="C19801" s="3"/>
      <c r="E19801" s="2"/>
      <c r="H19801" s="40"/>
      <c r="I19801" s="10"/>
      <c r="J19801" s="9"/>
      <c r="K19801" s="53"/>
      <c r="L19801" s="54"/>
    </row>
    <row r="19802" spans="3:12">
      <c r="C19802" s="3"/>
      <c r="E19802" s="2"/>
      <c r="H19802" s="40"/>
      <c r="I19802" s="10"/>
      <c r="J19802" s="9"/>
      <c r="K19802" s="53"/>
      <c r="L19802" s="54"/>
    </row>
    <row r="19803" spans="3:12">
      <c r="C19803" s="3"/>
      <c r="E19803" s="2"/>
      <c r="H19803" s="40"/>
      <c r="I19803" s="10"/>
      <c r="J19803" s="9"/>
      <c r="K19803" s="53"/>
      <c r="L19803" s="54"/>
    </row>
    <row r="19804" spans="3:12">
      <c r="C19804" s="3"/>
      <c r="E19804" s="2"/>
      <c r="H19804" s="40"/>
      <c r="I19804" s="10"/>
      <c r="J19804" s="9"/>
      <c r="K19804" s="53"/>
      <c r="L19804" s="54"/>
    </row>
    <row r="19805" spans="3:12">
      <c r="C19805" s="3"/>
      <c r="E19805" s="2"/>
      <c r="H19805" s="40"/>
      <c r="I19805" s="10"/>
      <c r="J19805" s="9"/>
      <c r="K19805" s="53"/>
      <c r="L19805" s="54"/>
    </row>
    <row r="19806" spans="3:12">
      <c r="C19806" s="3"/>
      <c r="E19806" s="2"/>
      <c r="H19806" s="40"/>
      <c r="I19806" s="10"/>
      <c r="J19806" s="9"/>
      <c r="K19806" s="53"/>
      <c r="L19806" s="54"/>
    </row>
    <row r="19807" spans="3:12">
      <c r="C19807" s="3"/>
      <c r="E19807" s="2"/>
      <c r="H19807" s="40"/>
      <c r="I19807" s="10"/>
      <c r="J19807" s="9"/>
      <c r="K19807" s="53"/>
      <c r="L19807" s="54"/>
    </row>
    <row r="19808" spans="3:12">
      <c r="C19808" s="3"/>
      <c r="E19808" s="2"/>
      <c r="H19808" s="40"/>
      <c r="I19808" s="10"/>
      <c r="J19808" s="9"/>
      <c r="K19808" s="53"/>
      <c r="L19808" s="54"/>
    </row>
    <row r="19809" spans="3:12">
      <c r="C19809" s="3"/>
      <c r="E19809" s="2"/>
      <c r="H19809" s="40"/>
      <c r="I19809" s="10"/>
      <c r="J19809" s="9"/>
      <c r="K19809" s="53"/>
      <c r="L19809" s="54"/>
    </row>
    <row r="19810" spans="3:12">
      <c r="C19810" s="3"/>
      <c r="E19810" s="2"/>
      <c r="H19810" s="40"/>
      <c r="I19810" s="10"/>
      <c r="J19810" s="9"/>
      <c r="K19810" s="53"/>
      <c r="L19810" s="54"/>
    </row>
    <row r="19811" spans="3:12">
      <c r="C19811" s="3"/>
      <c r="E19811" s="2"/>
      <c r="H19811" s="40"/>
      <c r="I19811" s="10"/>
      <c r="J19811" s="9"/>
      <c r="K19811" s="53"/>
      <c r="L19811" s="54"/>
    </row>
    <row r="19812" spans="3:12">
      <c r="C19812" s="3"/>
      <c r="E19812" s="2"/>
      <c r="H19812" s="40"/>
      <c r="I19812" s="10"/>
      <c r="J19812" s="9"/>
      <c r="K19812" s="53"/>
      <c r="L19812" s="54"/>
    </row>
    <row r="19813" spans="3:12">
      <c r="C19813" s="3"/>
      <c r="E19813" s="2"/>
      <c r="H19813" s="40"/>
      <c r="I19813" s="10"/>
      <c r="J19813" s="9"/>
      <c r="K19813" s="53"/>
      <c r="L19813" s="54"/>
    </row>
    <row r="19814" spans="3:12">
      <c r="C19814" s="3"/>
      <c r="E19814" s="2"/>
      <c r="H19814" s="40"/>
      <c r="I19814" s="10"/>
      <c r="J19814" s="9"/>
      <c r="K19814" s="53"/>
      <c r="L19814" s="54"/>
    </row>
    <row r="19815" spans="3:12">
      <c r="C19815" s="3"/>
      <c r="E19815" s="2"/>
      <c r="H19815" s="40"/>
      <c r="I19815" s="10"/>
      <c r="J19815" s="9"/>
      <c r="K19815" s="53"/>
      <c r="L19815" s="54"/>
    </row>
    <row r="19816" spans="3:12">
      <c r="C19816" s="3"/>
      <c r="E19816" s="2"/>
      <c r="H19816" s="40"/>
      <c r="I19816" s="10"/>
      <c r="J19816" s="9"/>
      <c r="K19816" s="53"/>
      <c r="L19816" s="54"/>
    </row>
    <row r="19817" spans="3:12">
      <c r="C19817" s="3"/>
      <c r="E19817" s="2"/>
      <c r="H19817" s="40"/>
      <c r="I19817" s="10"/>
      <c r="J19817" s="9"/>
      <c r="K19817" s="53"/>
      <c r="L19817" s="54"/>
    </row>
    <row r="19818" spans="3:12">
      <c r="C19818" s="3"/>
      <c r="E19818" s="2"/>
      <c r="H19818" s="40"/>
      <c r="I19818" s="10"/>
      <c r="J19818" s="9"/>
      <c r="K19818" s="53"/>
      <c r="L19818" s="54"/>
    </row>
    <row r="19819" spans="3:12">
      <c r="C19819" s="3"/>
      <c r="E19819" s="2"/>
      <c r="H19819" s="40"/>
      <c r="I19819" s="10"/>
      <c r="J19819" s="9"/>
      <c r="K19819" s="53"/>
      <c r="L19819" s="54"/>
    </row>
    <row r="19820" spans="3:12">
      <c r="C19820" s="3"/>
      <c r="E19820" s="2"/>
      <c r="H19820" s="40"/>
      <c r="I19820" s="10"/>
      <c r="J19820" s="9"/>
      <c r="K19820" s="53"/>
      <c r="L19820" s="54"/>
    </row>
    <row r="19821" spans="3:12">
      <c r="C19821" s="3"/>
      <c r="E19821" s="2"/>
      <c r="H19821" s="40"/>
      <c r="I19821" s="10"/>
      <c r="J19821" s="9"/>
      <c r="K19821" s="53"/>
      <c r="L19821" s="54"/>
    </row>
    <row r="19822" spans="3:12">
      <c r="C19822" s="3"/>
      <c r="E19822" s="2"/>
      <c r="H19822" s="40"/>
      <c r="I19822" s="10"/>
      <c r="J19822" s="9"/>
      <c r="K19822" s="53"/>
      <c r="L19822" s="54"/>
    </row>
    <row r="19823" spans="3:12">
      <c r="C19823" s="3"/>
      <c r="E19823" s="2"/>
      <c r="H19823" s="40"/>
      <c r="I19823" s="10"/>
      <c r="J19823" s="9"/>
      <c r="K19823" s="53"/>
      <c r="L19823" s="54"/>
    </row>
    <row r="19824" spans="3:12">
      <c r="C19824" s="3"/>
      <c r="E19824" s="2"/>
      <c r="H19824" s="40"/>
      <c r="I19824" s="10"/>
      <c r="J19824" s="9"/>
      <c r="K19824" s="53"/>
      <c r="L19824" s="54"/>
    </row>
    <row r="19825" spans="3:12">
      <c r="C19825" s="3"/>
      <c r="E19825" s="2"/>
      <c r="H19825" s="40"/>
      <c r="I19825" s="10"/>
      <c r="J19825" s="9"/>
      <c r="K19825" s="53"/>
      <c r="L19825" s="54"/>
    </row>
    <row r="19826" spans="3:12">
      <c r="C19826" s="3"/>
      <c r="E19826" s="2"/>
      <c r="H19826" s="40"/>
      <c r="I19826" s="10"/>
      <c r="J19826" s="9"/>
      <c r="K19826" s="53"/>
      <c r="L19826" s="54"/>
    </row>
    <row r="19827" spans="3:12">
      <c r="C19827" s="3"/>
      <c r="E19827" s="2"/>
      <c r="H19827" s="40"/>
      <c r="I19827" s="10"/>
      <c r="J19827" s="9"/>
      <c r="K19827" s="53"/>
      <c r="L19827" s="54"/>
    </row>
    <row r="19828" spans="3:12">
      <c r="C19828" s="3"/>
      <c r="E19828" s="2"/>
      <c r="H19828" s="40"/>
      <c r="I19828" s="10"/>
      <c r="J19828" s="9"/>
      <c r="K19828" s="53"/>
      <c r="L19828" s="54"/>
    </row>
    <row r="19829" spans="3:12">
      <c r="C19829" s="3"/>
      <c r="E19829" s="2"/>
      <c r="H19829" s="40"/>
      <c r="I19829" s="10"/>
      <c r="J19829" s="9"/>
      <c r="K19829" s="53"/>
      <c r="L19829" s="54"/>
    </row>
    <row r="19830" spans="3:12">
      <c r="C19830" s="3"/>
      <c r="E19830" s="2"/>
      <c r="H19830" s="40"/>
      <c r="I19830" s="10"/>
      <c r="J19830" s="9"/>
      <c r="K19830" s="53"/>
      <c r="L19830" s="54"/>
    </row>
    <row r="19831" spans="3:12">
      <c r="C19831" s="3"/>
      <c r="E19831" s="2"/>
      <c r="H19831" s="40"/>
      <c r="I19831" s="10"/>
      <c r="J19831" s="9"/>
      <c r="K19831" s="53"/>
      <c r="L19831" s="54"/>
    </row>
    <row r="19832" spans="3:12">
      <c r="C19832" s="3"/>
      <c r="E19832" s="2"/>
      <c r="H19832" s="40"/>
      <c r="I19832" s="10"/>
      <c r="J19832" s="9"/>
      <c r="K19832" s="53"/>
      <c r="L19832" s="54"/>
    </row>
    <row r="19833" spans="3:12">
      <c r="C19833" s="3"/>
      <c r="E19833" s="2"/>
      <c r="H19833" s="40"/>
      <c r="I19833" s="10"/>
      <c r="J19833" s="9"/>
      <c r="K19833" s="53"/>
      <c r="L19833" s="54"/>
    </row>
    <row r="19834" spans="3:12">
      <c r="C19834" s="3"/>
      <c r="E19834" s="2"/>
      <c r="H19834" s="40"/>
      <c r="I19834" s="10"/>
      <c r="J19834" s="9"/>
      <c r="K19834" s="53"/>
      <c r="L19834" s="54"/>
    </row>
    <row r="19835" spans="3:12">
      <c r="C19835" s="3"/>
      <c r="E19835" s="2"/>
      <c r="H19835" s="40"/>
      <c r="I19835" s="10"/>
      <c r="J19835" s="9"/>
      <c r="K19835" s="53"/>
      <c r="L19835" s="54"/>
    </row>
    <row r="19836" spans="3:12">
      <c r="C19836" s="3"/>
      <c r="E19836" s="2"/>
      <c r="H19836" s="40"/>
      <c r="I19836" s="10"/>
      <c r="J19836" s="9"/>
      <c r="K19836" s="53"/>
      <c r="L19836" s="54"/>
    </row>
    <row r="19837" spans="3:12">
      <c r="C19837" s="3"/>
      <c r="E19837" s="2"/>
      <c r="H19837" s="40"/>
      <c r="I19837" s="10"/>
      <c r="J19837" s="9"/>
      <c r="K19837" s="53"/>
      <c r="L19837" s="54"/>
    </row>
    <row r="19838" spans="3:12">
      <c r="C19838" s="3"/>
      <c r="E19838" s="2"/>
      <c r="H19838" s="40"/>
      <c r="I19838" s="10"/>
      <c r="J19838" s="9"/>
      <c r="K19838" s="53"/>
      <c r="L19838" s="54"/>
    </row>
    <row r="19839" spans="3:12">
      <c r="C19839" s="3"/>
      <c r="E19839" s="2"/>
      <c r="H19839" s="40"/>
      <c r="I19839" s="10"/>
      <c r="J19839" s="9"/>
      <c r="K19839" s="53"/>
      <c r="L19839" s="54"/>
    </row>
    <row r="19840" spans="3:12">
      <c r="C19840" s="3"/>
      <c r="E19840" s="2"/>
      <c r="H19840" s="40"/>
      <c r="I19840" s="10"/>
      <c r="J19840" s="9"/>
      <c r="K19840" s="53"/>
      <c r="L19840" s="54"/>
    </row>
    <row r="19841" spans="3:12">
      <c r="C19841" s="3"/>
      <c r="E19841" s="2"/>
      <c r="H19841" s="40"/>
      <c r="I19841" s="10"/>
      <c r="J19841" s="9"/>
      <c r="K19841" s="53"/>
      <c r="L19841" s="54"/>
    </row>
    <row r="19842" spans="3:12">
      <c r="C19842" s="3"/>
      <c r="E19842" s="2"/>
      <c r="H19842" s="40"/>
      <c r="I19842" s="10"/>
      <c r="J19842" s="9"/>
      <c r="K19842" s="53"/>
      <c r="L19842" s="54"/>
    </row>
    <row r="19843" spans="3:12">
      <c r="C19843" s="3"/>
      <c r="E19843" s="2"/>
      <c r="H19843" s="40"/>
      <c r="I19843" s="10"/>
      <c r="J19843" s="9"/>
      <c r="K19843" s="53"/>
      <c r="L19843" s="54"/>
    </row>
    <row r="19844" spans="3:12">
      <c r="C19844" s="3"/>
      <c r="E19844" s="2"/>
      <c r="H19844" s="40"/>
      <c r="I19844" s="10"/>
      <c r="J19844" s="9"/>
      <c r="K19844" s="53"/>
      <c r="L19844" s="54"/>
    </row>
    <row r="19845" spans="3:12">
      <c r="C19845" s="3"/>
      <c r="E19845" s="2"/>
      <c r="H19845" s="40"/>
      <c r="I19845" s="10"/>
      <c r="J19845" s="9"/>
      <c r="K19845" s="53"/>
      <c r="L19845" s="54"/>
    </row>
    <row r="19846" spans="3:12">
      <c r="C19846" s="3"/>
      <c r="E19846" s="2"/>
      <c r="H19846" s="40"/>
      <c r="I19846" s="10"/>
      <c r="J19846" s="9"/>
      <c r="K19846" s="53"/>
      <c r="L19846" s="54"/>
    </row>
    <row r="19847" spans="3:12">
      <c r="C19847" s="3"/>
      <c r="E19847" s="2"/>
      <c r="H19847" s="40"/>
      <c r="I19847" s="10"/>
      <c r="J19847" s="9"/>
      <c r="K19847" s="53"/>
      <c r="L19847" s="54"/>
    </row>
    <row r="19848" spans="3:12">
      <c r="C19848" s="3"/>
      <c r="E19848" s="2"/>
      <c r="H19848" s="40"/>
      <c r="I19848" s="10"/>
      <c r="J19848" s="9"/>
      <c r="K19848" s="53"/>
      <c r="L19848" s="54"/>
    </row>
    <row r="19849" spans="3:12">
      <c r="C19849" s="3"/>
      <c r="E19849" s="2"/>
      <c r="H19849" s="40"/>
      <c r="I19849" s="10"/>
      <c r="J19849" s="9"/>
      <c r="K19849" s="53"/>
      <c r="L19849" s="54"/>
    </row>
    <row r="19850" spans="3:12">
      <c r="C19850" s="3"/>
      <c r="E19850" s="2"/>
      <c r="H19850" s="40"/>
      <c r="I19850" s="10"/>
      <c r="J19850" s="9"/>
      <c r="K19850" s="53"/>
      <c r="L19850" s="54"/>
    </row>
    <row r="19851" spans="3:12">
      <c r="C19851" s="3"/>
      <c r="E19851" s="2"/>
      <c r="H19851" s="40"/>
      <c r="I19851" s="10"/>
      <c r="J19851" s="9"/>
      <c r="K19851" s="53"/>
      <c r="L19851" s="54"/>
    </row>
    <row r="19852" spans="3:12">
      <c r="C19852" s="3"/>
      <c r="E19852" s="2"/>
      <c r="H19852" s="40"/>
      <c r="I19852" s="10"/>
      <c r="J19852" s="9"/>
      <c r="K19852" s="53"/>
      <c r="L19852" s="54"/>
    </row>
    <row r="19853" spans="3:12">
      <c r="C19853" s="3"/>
      <c r="E19853" s="2"/>
      <c r="H19853" s="40"/>
      <c r="I19853" s="10"/>
      <c r="J19853" s="9"/>
      <c r="K19853" s="53"/>
      <c r="L19853" s="54"/>
    </row>
    <row r="19854" spans="3:12">
      <c r="C19854" s="3"/>
      <c r="E19854" s="2"/>
      <c r="H19854" s="40"/>
      <c r="I19854" s="10"/>
      <c r="J19854" s="9"/>
      <c r="K19854" s="53"/>
      <c r="L19854" s="54"/>
    </row>
    <row r="19855" spans="3:12">
      <c r="C19855" s="3"/>
      <c r="E19855" s="2"/>
      <c r="H19855" s="40"/>
      <c r="I19855" s="10"/>
      <c r="J19855" s="9"/>
      <c r="K19855" s="53"/>
      <c r="L19855" s="54"/>
    </row>
    <row r="19856" spans="3:12">
      <c r="C19856" s="3"/>
      <c r="E19856" s="2"/>
      <c r="H19856" s="40"/>
      <c r="I19856" s="10"/>
      <c r="J19856" s="9"/>
      <c r="K19856" s="53"/>
      <c r="L19856" s="54"/>
    </row>
    <row r="19857" spans="3:12">
      <c r="C19857" s="3"/>
      <c r="E19857" s="2"/>
      <c r="H19857" s="40"/>
      <c r="I19857" s="10"/>
      <c r="J19857" s="9"/>
      <c r="K19857" s="53"/>
      <c r="L19857" s="54"/>
    </row>
    <row r="19858" spans="3:12">
      <c r="C19858" s="3"/>
      <c r="E19858" s="2"/>
      <c r="H19858" s="40"/>
      <c r="I19858" s="10"/>
      <c r="J19858" s="9"/>
      <c r="K19858" s="53"/>
      <c r="L19858" s="54"/>
    </row>
    <row r="19859" spans="3:12">
      <c r="C19859" s="3"/>
      <c r="E19859" s="2"/>
      <c r="H19859" s="40"/>
      <c r="I19859" s="10"/>
      <c r="J19859" s="9"/>
      <c r="K19859" s="53"/>
      <c r="L19859" s="54"/>
    </row>
    <row r="19860" spans="3:12">
      <c r="C19860" s="3"/>
      <c r="E19860" s="2"/>
      <c r="H19860" s="40"/>
      <c r="I19860" s="10"/>
      <c r="J19860" s="9"/>
      <c r="K19860" s="53"/>
      <c r="L19860" s="54"/>
    </row>
    <row r="19861" spans="3:12">
      <c r="C19861" s="3"/>
      <c r="E19861" s="2"/>
      <c r="H19861" s="40"/>
      <c r="I19861" s="10"/>
      <c r="J19861" s="9"/>
      <c r="K19861" s="53"/>
      <c r="L19861" s="54"/>
    </row>
    <row r="19862" spans="3:12">
      <c r="C19862" s="3"/>
      <c r="E19862" s="2"/>
      <c r="H19862" s="40"/>
      <c r="I19862" s="10"/>
      <c r="J19862" s="9"/>
      <c r="K19862" s="53"/>
      <c r="L19862" s="54"/>
    </row>
    <row r="19863" spans="3:12">
      <c r="C19863" s="3"/>
      <c r="E19863" s="2"/>
      <c r="H19863" s="40"/>
      <c r="I19863" s="10"/>
      <c r="J19863" s="9"/>
      <c r="K19863" s="53"/>
      <c r="L19863" s="54"/>
    </row>
    <row r="19864" spans="3:12">
      <c r="C19864" s="3"/>
      <c r="E19864" s="2"/>
      <c r="H19864" s="40"/>
      <c r="I19864" s="10"/>
      <c r="J19864" s="9"/>
      <c r="K19864" s="53"/>
      <c r="L19864" s="54"/>
    </row>
    <row r="19865" spans="3:12">
      <c r="C19865" s="3"/>
      <c r="E19865" s="2"/>
      <c r="H19865" s="40"/>
      <c r="I19865" s="10"/>
      <c r="J19865" s="9"/>
      <c r="K19865" s="53"/>
      <c r="L19865" s="54"/>
    </row>
    <row r="19866" spans="3:12">
      <c r="C19866" s="3"/>
      <c r="E19866" s="2"/>
      <c r="H19866" s="40"/>
      <c r="I19866" s="10"/>
      <c r="J19866" s="9"/>
      <c r="K19866" s="53"/>
      <c r="L19866" s="54"/>
    </row>
    <row r="19867" spans="3:12">
      <c r="C19867" s="3"/>
      <c r="E19867" s="2"/>
      <c r="H19867" s="40"/>
      <c r="I19867" s="10"/>
      <c r="J19867" s="9"/>
      <c r="K19867" s="53"/>
      <c r="L19867" s="54"/>
    </row>
    <row r="19868" spans="3:12">
      <c r="C19868" s="3"/>
      <c r="E19868" s="2"/>
      <c r="H19868" s="40"/>
      <c r="I19868" s="10"/>
      <c r="J19868" s="9"/>
      <c r="K19868" s="53"/>
      <c r="L19868" s="54"/>
    </row>
    <row r="19869" spans="3:12">
      <c r="C19869" s="3"/>
      <c r="E19869" s="2"/>
      <c r="H19869" s="40"/>
      <c r="I19869" s="10"/>
      <c r="J19869" s="9"/>
      <c r="K19869" s="53"/>
      <c r="L19869" s="54"/>
    </row>
    <row r="19870" spans="3:12">
      <c r="C19870" s="3"/>
      <c r="E19870" s="2"/>
      <c r="H19870" s="40"/>
      <c r="I19870" s="10"/>
      <c r="J19870" s="9"/>
      <c r="K19870" s="53"/>
      <c r="L19870" s="54"/>
    </row>
    <row r="19871" spans="3:12">
      <c r="C19871" s="3"/>
      <c r="E19871" s="2"/>
      <c r="H19871" s="40"/>
      <c r="I19871" s="10"/>
      <c r="J19871" s="9"/>
      <c r="K19871" s="53"/>
      <c r="L19871" s="54"/>
    </row>
    <row r="19872" spans="3:12">
      <c r="C19872" s="3"/>
      <c r="E19872" s="2"/>
      <c r="H19872" s="40"/>
      <c r="I19872" s="10"/>
      <c r="J19872" s="9"/>
      <c r="K19872" s="53"/>
      <c r="L19872" s="54"/>
    </row>
    <row r="19873" spans="3:12">
      <c r="C19873" s="3"/>
      <c r="E19873" s="2"/>
      <c r="H19873" s="40"/>
      <c r="I19873" s="10"/>
      <c r="J19873" s="9"/>
      <c r="K19873" s="53"/>
      <c r="L19873" s="54"/>
    </row>
    <row r="19874" spans="3:12">
      <c r="C19874" s="3"/>
      <c r="E19874" s="2"/>
      <c r="H19874" s="40"/>
      <c r="I19874" s="10"/>
      <c r="J19874" s="9"/>
      <c r="K19874" s="53"/>
      <c r="L19874" s="54"/>
    </row>
    <row r="19875" spans="3:12">
      <c r="C19875" s="3"/>
      <c r="E19875" s="2"/>
      <c r="H19875" s="40"/>
      <c r="I19875" s="10"/>
      <c r="J19875" s="9"/>
      <c r="K19875" s="53"/>
      <c r="L19875" s="54"/>
    </row>
    <row r="19876" spans="3:12">
      <c r="C19876" s="3"/>
      <c r="E19876" s="2"/>
      <c r="H19876" s="40"/>
      <c r="I19876" s="10"/>
      <c r="J19876" s="9"/>
      <c r="K19876" s="53"/>
      <c r="L19876" s="54"/>
    </row>
    <row r="19877" spans="3:12">
      <c r="C19877" s="3"/>
      <c r="E19877" s="2"/>
      <c r="H19877" s="40"/>
      <c r="I19877" s="10"/>
      <c r="J19877" s="9"/>
      <c r="K19877" s="53"/>
      <c r="L19877" s="54"/>
    </row>
    <row r="19878" spans="3:12">
      <c r="C19878" s="3"/>
      <c r="E19878" s="2"/>
      <c r="H19878" s="40"/>
      <c r="I19878" s="10"/>
      <c r="J19878" s="9"/>
      <c r="K19878" s="53"/>
      <c r="L19878" s="54"/>
    </row>
    <row r="19879" spans="3:12">
      <c r="C19879" s="3"/>
      <c r="E19879" s="2"/>
      <c r="H19879" s="40"/>
      <c r="I19879" s="10"/>
      <c r="J19879" s="9"/>
      <c r="K19879" s="53"/>
      <c r="L19879" s="54"/>
    </row>
    <row r="19880" spans="3:12">
      <c r="C19880" s="3"/>
      <c r="E19880" s="2"/>
      <c r="H19880" s="40"/>
      <c r="I19880" s="10"/>
      <c r="J19880" s="9"/>
      <c r="K19880" s="53"/>
      <c r="L19880" s="54"/>
    </row>
    <row r="19881" spans="3:12">
      <c r="C19881" s="3"/>
      <c r="E19881" s="2"/>
      <c r="H19881" s="40"/>
      <c r="I19881" s="10"/>
      <c r="J19881" s="9"/>
      <c r="K19881" s="53"/>
      <c r="L19881" s="54"/>
    </row>
    <row r="19882" spans="3:12">
      <c r="C19882" s="3"/>
      <c r="E19882" s="2"/>
      <c r="H19882" s="40"/>
      <c r="I19882" s="10"/>
      <c r="J19882" s="9"/>
      <c r="K19882" s="53"/>
      <c r="L19882" s="54"/>
    </row>
    <row r="19883" spans="3:12">
      <c r="C19883" s="3"/>
      <c r="E19883" s="2"/>
      <c r="H19883" s="40"/>
      <c r="I19883" s="10"/>
      <c r="J19883" s="9"/>
      <c r="K19883" s="53"/>
      <c r="L19883" s="54"/>
    </row>
    <row r="19884" spans="3:12">
      <c r="C19884" s="3"/>
      <c r="E19884" s="2"/>
      <c r="H19884" s="40"/>
      <c r="I19884" s="10"/>
      <c r="J19884" s="9"/>
      <c r="K19884" s="53"/>
      <c r="L19884" s="54"/>
    </row>
    <row r="19885" spans="3:12">
      <c r="C19885" s="3"/>
      <c r="E19885" s="2"/>
      <c r="H19885" s="40"/>
      <c r="I19885" s="10"/>
      <c r="J19885" s="9"/>
      <c r="K19885" s="53"/>
      <c r="L19885" s="54"/>
    </row>
    <row r="19886" spans="3:12">
      <c r="C19886" s="3"/>
      <c r="E19886" s="2"/>
      <c r="H19886" s="40"/>
      <c r="I19886" s="10"/>
      <c r="J19886" s="9"/>
      <c r="K19886" s="53"/>
      <c r="L19886" s="54"/>
    </row>
    <row r="19887" spans="3:12">
      <c r="C19887" s="3"/>
      <c r="E19887" s="2"/>
      <c r="H19887" s="40"/>
      <c r="I19887" s="10"/>
      <c r="J19887" s="9"/>
      <c r="K19887" s="53"/>
      <c r="L19887" s="54"/>
    </row>
    <row r="19888" spans="3:12">
      <c r="C19888" s="3"/>
      <c r="E19888" s="2"/>
      <c r="H19888" s="40"/>
      <c r="I19888" s="10"/>
      <c r="J19888" s="9"/>
      <c r="K19888" s="53"/>
      <c r="L19888" s="54"/>
    </row>
    <row r="19889" spans="3:12">
      <c r="C19889" s="3"/>
      <c r="E19889" s="2"/>
      <c r="H19889" s="40"/>
      <c r="I19889" s="10"/>
      <c r="J19889" s="9"/>
      <c r="K19889" s="53"/>
      <c r="L19889" s="54"/>
    </row>
    <row r="19890" spans="3:12">
      <c r="C19890" s="3"/>
      <c r="E19890" s="2"/>
      <c r="H19890" s="40"/>
      <c r="I19890" s="10"/>
      <c r="J19890" s="9"/>
      <c r="K19890" s="53"/>
      <c r="L19890" s="54"/>
    </row>
    <row r="19891" spans="3:12">
      <c r="C19891" s="3"/>
      <c r="E19891" s="2"/>
      <c r="H19891" s="40"/>
      <c r="I19891" s="10"/>
      <c r="J19891" s="9"/>
      <c r="K19891" s="53"/>
      <c r="L19891" s="54"/>
    </row>
    <row r="19892" spans="3:12">
      <c r="C19892" s="3"/>
      <c r="E19892" s="2"/>
      <c r="H19892" s="40"/>
      <c r="I19892" s="10"/>
      <c r="J19892" s="9"/>
      <c r="K19892" s="53"/>
      <c r="L19892" s="54"/>
    </row>
    <row r="19893" spans="3:12">
      <c r="C19893" s="3"/>
      <c r="E19893" s="2"/>
      <c r="H19893" s="40"/>
      <c r="I19893" s="10"/>
      <c r="J19893" s="9"/>
      <c r="K19893" s="53"/>
      <c r="L19893" s="54"/>
    </row>
    <row r="19894" spans="3:12">
      <c r="C19894" s="3"/>
      <c r="E19894" s="2"/>
      <c r="H19894" s="40"/>
      <c r="I19894" s="10"/>
      <c r="J19894" s="9"/>
      <c r="K19894" s="53"/>
      <c r="L19894" s="54"/>
    </row>
    <row r="19895" spans="3:12">
      <c r="C19895" s="3"/>
      <c r="E19895" s="2"/>
      <c r="H19895" s="40"/>
      <c r="I19895" s="10"/>
      <c r="J19895" s="9"/>
      <c r="K19895" s="53"/>
      <c r="L19895" s="54"/>
    </row>
    <row r="19896" spans="3:12">
      <c r="C19896" s="3"/>
      <c r="E19896" s="2"/>
      <c r="H19896" s="40"/>
      <c r="I19896" s="10"/>
      <c r="J19896" s="9"/>
      <c r="K19896" s="53"/>
      <c r="L19896" s="54"/>
    </row>
    <row r="19897" spans="3:12">
      <c r="C19897" s="3"/>
      <c r="E19897" s="2"/>
      <c r="H19897" s="40"/>
      <c r="I19897" s="10"/>
      <c r="J19897" s="9"/>
      <c r="K19897" s="53"/>
      <c r="L19897" s="54"/>
    </row>
    <row r="19898" spans="3:12">
      <c r="C19898" s="3"/>
      <c r="E19898" s="2"/>
      <c r="H19898" s="40"/>
      <c r="I19898" s="10"/>
      <c r="J19898" s="9"/>
      <c r="K19898" s="53"/>
      <c r="L19898" s="54"/>
    </row>
    <row r="19899" spans="3:12">
      <c r="C19899" s="3"/>
      <c r="E19899" s="2"/>
      <c r="H19899" s="40"/>
      <c r="I19899" s="10"/>
      <c r="J19899" s="9"/>
      <c r="K19899" s="53"/>
      <c r="L19899" s="54"/>
    </row>
    <row r="19900" spans="3:12">
      <c r="C19900" s="3"/>
      <c r="E19900" s="2"/>
      <c r="H19900" s="40"/>
      <c r="I19900" s="10"/>
      <c r="J19900" s="9"/>
      <c r="K19900" s="53"/>
      <c r="L19900" s="54"/>
    </row>
    <row r="19901" spans="3:12">
      <c r="C19901" s="3"/>
      <c r="E19901" s="2"/>
      <c r="H19901" s="40"/>
      <c r="I19901" s="10"/>
      <c r="J19901" s="9"/>
      <c r="K19901" s="53"/>
      <c r="L19901" s="54"/>
    </row>
    <row r="19902" spans="3:12">
      <c r="C19902" s="3"/>
      <c r="E19902" s="2"/>
      <c r="H19902" s="40"/>
      <c r="I19902" s="10"/>
      <c r="J19902" s="9"/>
      <c r="K19902" s="53"/>
      <c r="L19902" s="54"/>
    </row>
    <row r="19903" spans="3:12">
      <c r="C19903" s="3"/>
      <c r="E19903" s="2"/>
      <c r="H19903" s="40"/>
      <c r="I19903" s="10"/>
      <c r="J19903" s="9"/>
      <c r="K19903" s="53"/>
      <c r="L19903" s="54"/>
    </row>
    <row r="19904" spans="3:12">
      <c r="C19904" s="3"/>
      <c r="E19904" s="2"/>
      <c r="H19904" s="40"/>
      <c r="I19904" s="10"/>
      <c r="J19904" s="9"/>
      <c r="K19904" s="53"/>
      <c r="L19904" s="54"/>
    </row>
    <row r="19905" spans="3:12">
      <c r="C19905" s="3"/>
      <c r="E19905" s="2"/>
      <c r="H19905" s="40"/>
      <c r="I19905" s="10"/>
      <c r="J19905" s="9"/>
      <c r="K19905" s="53"/>
      <c r="L19905" s="54"/>
    </row>
    <row r="19906" spans="3:12">
      <c r="C19906" s="3"/>
      <c r="E19906" s="2"/>
      <c r="H19906" s="40"/>
      <c r="I19906" s="10"/>
      <c r="J19906" s="9"/>
      <c r="K19906" s="53"/>
      <c r="L19906" s="54"/>
    </row>
    <row r="19907" spans="3:12">
      <c r="C19907" s="3"/>
      <c r="E19907" s="2"/>
      <c r="H19907" s="40"/>
      <c r="I19907" s="10"/>
      <c r="J19907" s="9"/>
      <c r="K19907" s="53"/>
      <c r="L19907" s="54"/>
    </row>
    <row r="19908" spans="3:12">
      <c r="C19908" s="3"/>
      <c r="E19908" s="2"/>
      <c r="H19908" s="40"/>
      <c r="I19908" s="10"/>
      <c r="J19908" s="9"/>
      <c r="K19908" s="53"/>
      <c r="L19908" s="54"/>
    </row>
    <row r="19909" spans="3:12">
      <c r="C19909" s="3"/>
      <c r="E19909" s="2"/>
      <c r="H19909" s="40"/>
      <c r="I19909" s="10"/>
      <c r="J19909" s="9"/>
      <c r="K19909" s="53"/>
      <c r="L19909" s="54"/>
    </row>
    <row r="19910" spans="3:12">
      <c r="C19910" s="3"/>
      <c r="E19910" s="2"/>
      <c r="H19910" s="40"/>
      <c r="I19910" s="10"/>
      <c r="J19910" s="9"/>
      <c r="K19910" s="53"/>
      <c r="L19910" s="54"/>
    </row>
    <row r="19911" spans="3:12">
      <c r="C19911" s="3"/>
      <c r="E19911" s="2"/>
      <c r="H19911" s="40"/>
      <c r="I19911" s="10"/>
      <c r="J19911" s="9"/>
      <c r="K19911" s="53"/>
      <c r="L19911" s="54"/>
    </row>
    <row r="19912" spans="3:12">
      <c r="C19912" s="3"/>
      <c r="E19912" s="2"/>
      <c r="H19912" s="40"/>
      <c r="I19912" s="10"/>
      <c r="J19912" s="9"/>
      <c r="K19912" s="53"/>
      <c r="L19912" s="54"/>
    </row>
    <row r="19913" spans="3:12">
      <c r="C19913" s="3"/>
      <c r="E19913" s="2"/>
      <c r="H19913" s="40"/>
      <c r="I19913" s="10"/>
      <c r="J19913" s="9"/>
      <c r="K19913" s="53"/>
      <c r="L19913" s="54"/>
    </row>
    <row r="19914" spans="3:12">
      <c r="C19914" s="3"/>
      <c r="E19914" s="2"/>
      <c r="H19914" s="40"/>
      <c r="I19914" s="10"/>
      <c r="J19914" s="9"/>
      <c r="K19914" s="53"/>
      <c r="L19914" s="54"/>
    </row>
    <row r="19915" spans="3:12">
      <c r="C19915" s="3"/>
      <c r="E19915" s="2"/>
      <c r="H19915" s="40"/>
      <c r="I19915" s="10"/>
      <c r="J19915" s="9"/>
      <c r="K19915" s="53"/>
      <c r="L19915" s="54"/>
    </row>
    <row r="19916" spans="3:12">
      <c r="C19916" s="3"/>
      <c r="E19916" s="2"/>
      <c r="H19916" s="40"/>
      <c r="I19916" s="10"/>
      <c r="J19916" s="9"/>
      <c r="K19916" s="53"/>
      <c r="L19916" s="54"/>
    </row>
    <row r="19917" spans="3:12">
      <c r="C19917" s="3"/>
      <c r="E19917" s="2"/>
      <c r="H19917" s="40"/>
      <c r="I19917" s="10"/>
      <c r="J19917" s="9"/>
      <c r="K19917" s="53"/>
      <c r="L19917" s="54"/>
    </row>
    <row r="19918" spans="3:12">
      <c r="C19918" s="3"/>
      <c r="E19918" s="2"/>
      <c r="H19918" s="40"/>
      <c r="I19918" s="10"/>
      <c r="J19918" s="9"/>
      <c r="K19918" s="53"/>
      <c r="L19918" s="54"/>
    </row>
    <row r="19919" spans="3:12">
      <c r="C19919" s="3"/>
      <c r="E19919" s="2"/>
      <c r="H19919" s="40"/>
      <c r="I19919" s="10"/>
      <c r="J19919" s="9"/>
      <c r="K19919" s="53"/>
      <c r="L19919" s="54"/>
    </row>
    <row r="19920" spans="3:12">
      <c r="C19920" s="3"/>
      <c r="E19920" s="2"/>
      <c r="H19920" s="40"/>
      <c r="I19920" s="10"/>
      <c r="J19920" s="9"/>
      <c r="K19920" s="53"/>
      <c r="L19920" s="54"/>
    </row>
    <row r="19921" spans="3:12">
      <c r="C19921" s="3"/>
      <c r="E19921" s="2"/>
      <c r="H19921" s="40"/>
      <c r="I19921" s="10"/>
      <c r="J19921" s="9"/>
      <c r="K19921" s="53"/>
      <c r="L19921" s="54"/>
    </row>
    <row r="19922" spans="3:12">
      <c r="C19922" s="3"/>
      <c r="E19922" s="2"/>
      <c r="H19922" s="40"/>
      <c r="I19922" s="10"/>
      <c r="J19922" s="9"/>
      <c r="K19922" s="53"/>
      <c r="L19922" s="54"/>
    </row>
    <row r="19923" spans="3:12">
      <c r="C19923" s="3"/>
      <c r="E19923" s="2"/>
      <c r="H19923" s="40"/>
      <c r="I19923" s="10"/>
      <c r="J19923" s="9"/>
      <c r="K19923" s="53"/>
      <c r="L19923" s="54"/>
    </row>
    <row r="19924" spans="3:12">
      <c r="C19924" s="3"/>
      <c r="E19924" s="2"/>
      <c r="H19924" s="40"/>
      <c r="I19924" s="10"/>
      <c r="J19924" s="9"/>
      <c r="K19924" s="53"/>
      <c r="L19924" s="54"/>
    </row>
    <row r="19925" spans="3:12">
      <c r="C19925" s="3"/>
      <c r="E19925" s="2"/>
      <c r="H19925" s="40"/>
      <c r="I19925" s="10"/>
      <c r="J19925" s="9"/>
      <c r="K19925" s="53"/>
      <c r="L19925" s="54"/>
    </row>
    <row r="19926" spans="3:12">
      <c r="C19926" s="3"/>
      <c r="E19926" s="2"/>
      <c r="H19926" s="40"/>
      <c r="I19926" s="10"/>
      <c r="J19926" s="9"/>
      <c r="K19926" s="53"/>
      <c r="L19926" s="54"/>
    </row>
    <row r="19927" spans="3:12">
      <c r="C19927" s="3"/>
      <c r="E19927" s="2"/>
      <c r="H19927" s="40"/>
      <c r="I19927" s="10"/>
      <c r="J19927" s="9"/>
      <c r="K19927" s="53"/>
      <c r="L19927" s="54"/>
    </row>
    <row r="19928" spans="3:12">
      <c r="C19928" s="3"/>
      <c r="E19928" s="2"/>
      <c r="H19928" s="40"/>
      <c r="I19928" s="10"/>
      <c r="J19928" s="9"/>
      <c r="K19928" s="53"/>
      <c r="L19928" s="54"/>
    </row>
    <row r="19929" spans="3:12">
      <c r="C19929" s="3"/>
      <c r="E19929" s="2"/>
      <c r="H19929" s="40"/>
      <c r="I19929" s="10"/>
      <c r="J19929" s="9"/>
      <c r="K19929" s="53"/>
      <c r="L19929" s="54"/>
    </row>
    <row r="19930" spans="3:12">
      <c r="C19930" s="3"/>
      <c r="E19930" s="2"/>
      <c r="H19930" s="40"/>
      <c r="I19930" s="10"/>
      <c r="J19930" s="9"/>
      <c r="K19930" s="53"/>
      <c r="L19930" s="54"/>
    </row>
    <row r="19931" spans="3:12">
      <c r="C19931" s="3"/>
      <c r="E19931" s="2"/>
      <c r="H19931" s="40"/>
      <c r="I19931" s="10"/>
      <c r="J19931" s="9"/>
      <c r="K19931" s="53"/>
      <c r="L19931" s="54"/>
    </row>
    <row r="19932" spans="3:12">
      <c r="C19932" s="3"/>
      <c r="E19932" s="2"/>
      <c r="H19932" s="40"/>
      <c r="I19932" s="10"/>
      <c r="J19932" s="9"/>
      <c r="K19932" s="53"/>
      <c r="L19932" s="54"/>
    </row>
    <row r="19933" spans="3:12">
      <c r="C19933" s="3"/>
      <c r="E19933" s="2"/>
      <c r="H19933" s="40"/>
      <c r="I19933" s="10"/>
      <c r="J19933" s="9"/>
      <c r="K19933" s="53"/>
      <c r="L19933" s="54"/>
    </row>
    <row r="19934" spans="3:12">
      <c r="C19934" s="3"/>
      <c r="E19934" s="2"/>
      <c r="H19934" s="40"/>
      <c r="I19934" s="10"/>
      <c r="J19934" s="9"/>
      <c r="K19934" s="53"/>
      <c r="L19934" s="54"/>
    </row>
    <row r="19935" spans="3:12">
      <c r="C19935" s="3"/>
      <c r="E19935" s="2"/>
      <c r="H19935" s="40"/>
      <c r="I19935" s="10"/>
      <c r="J19935" s="9"/>
      <c r="K19935" s="53"/>
      <c r="L19935" s="54"/>
    </row>
    <row r="19936" spans="3:12">
      <c r="C19936" s="3"/>
      <c r="E19936" s="2"/>
      <c r="H19936" s="40"/>
      <c r="I19936" s="10"/>
      <c r="J19936" s="9"/>
      <c r="K19936" s="53"/>
      <c r="L19936" s="54"/>
    </row>
    <row r="19937" spans="3:12">
      <c r="C19937" s="3"/>
      <c r="E19937" s="2"/>
      <c r="H19937" s="40"/>
      <c r="I19937" s="10"/>
      <c r="J19937" s="9"/>
      <c r="K19937" s="53"/>
      <c r="L19937" s="54"/>
    </row>
    <row r="19938" spans="3:12">
      <c r="C19938" s="3"/>
      <c r="E19938" s="2"/>
      <c r="H19938" s="40"/>
      <c r="I19938" s="10"/>
      <c r="J19938" s="9"/>
      <c r="K19938" s="53"/>
      <c r="L19938" s="54"/>
    </row>
    <row r="19939" spans="3:12">
      <c r="C19939" s="3"/>
      <c r="E19939" s="2"/>
      <c r="H19939" s="40"/>
      <c r="I19939" s="10"/>
      <c r="J19939" s="9"/>
      <c r="K19939" s="53"/>
      <c r="L19939" s="54"/>
    </row>
    <row r="19940" spans="3:12">
      <c r="C19940" s="3"/>
      <c r="E19940" s="2"/>
      <c r="H19940" s="40"/>
      <c r="I19940" s="10"/>
      <c r="J19940" s="9"/>
      <c r="K19940" s="53"/>
      <c r="L19940" s="54"/>
    </row>
    <row r="19941" spans="3:12">
      <c r="C19941" s="3"/>
      <c r="E19941" s="2"/>
      <c r="H19941" s="40"/>
      <c r="I19941" s="10"/>
      <c r="J19941" s="9"/>
      <c r="K19941" s="53"/>
      <c r="L19941" s="54"/>
    </row>
    <row r="19942" spans="3:12">
      <c r="C19942" s="3"/>
      <c r="E19942" s="2"/>
      <c r="H19942" s="40"/>
      <c r="I19942" s="10"/>
      <c r="J19942" s="9"/>
      <c r="K19942" s="53"/>
      <c r="L19942" s="54"/>
    </row>
    <row r="19943" spans="3:12">
      <c r="C19943" s="3"/>
      <c r="E19943" s="2"/>
      <c r="H19943" s="40"/>
      <c r="I19943" s="10"/>
      <c r="J19943" s="9"/>
      <c r="K19943" s="53"/>
      <c r="L19943" s="54"/>
    </row>
    <row r="19944" spans="3:12">
      <c r="C19944" s="3"/>
      <c r="E19944" s="2"/>
      <c r="H19944" s="40"/>
      <c r="I19944" s="10"/>
      <c r="J19944" s="9"/>
      <c r="K19944" s="53"/>
      <c r="L19944" s="54"/>
    </row>
    <row r="19945" spans="3:12">
      <c r="C19945" s="3"/>
      <c r="E19945" s="2"/>
      <c r="H19945" s="40"/>
      <c r="I19945" s="10"/>
      <c r="J19945" s="9"/>
      <c r="K19945" s="53"/>
      <c r="L19945" s="54"/>
    </row>
    <row r="19946" spans="3:12">
      <c r="C19946" s="3"/>
      <c r="E19946" s="2"/>
      <c r="H19946" s="40"/>
      <c r="I19946" s="10"/>
      <c r="J19946" s="9"/>
      <c r="K19946" s="53"/>
      <c r="L19946" s="54"/>
    </row>
    <row r="19947" spans="3:12">
      <c r="C19947" s="3"/>
      <c r="E19947" s="2"/>
      <c r="H19947" s="40"/>
      <c r="I19947" s="10"/>
      <c r="J19947" s="9"/>
      <c r="K19947" s="53"/>
      <c r="L19947" s="54"/>
    </row>
    <row r="19948" spans="3:12">
      <c r="C19948" s="3"/>
      <c r="E19948" s="2"/>
      <c r="H19948" s="40"/>
      <c r="I19948" s="10"/>
      <c r="J19948" s="9"/>
      <c r="K19948" s="53"/>
      <c r="L19948" s="54"/>
    </row>
    <row r="19949" spans="3:12">
      <c r="C19949" s="3"/>
      <c r="E19949" s="2"/>
      <c r="H19949" s="40"/>
      <c r="I19949" s="10"/>
      <c r="J19949" s="9"/>
      <c r="K19949" s="53"/>
      <c r="L19949" s="54"/>
    </row>
    <row r="19950" spans="3:12">
      <c r="C19950" s="3"/>
      <c r="E19950" s="2"/>
      <c r="H19950" s="40"/>
      <c r="I19950" s="10"/>
      <c r="J19950" s="9"/>
      <c r="K19950" s="53"/>
      <c r="L19950" s="54"/>
    </row>
    <row r="19951" spans="3:12">
      <c r="C19951" s="3"/>
      <c r="E19951" s="2"/>
      <c r="H19951" s="40"/>
      <c r="I19951" s="10"/>
      <c r="J19951" s="9"/>
      <c r="K19951" s="53"/>
      <c r="L19951" s="54"/>
    </row>
    <row r="19952" spans="3:12">
      <c r="C19952" s="3"/>
      <c r="E19952" s="2"/>
      <c r="H19952" s="40"/>
      <c r="I19952" s="10"/>
      <c r="J19952" s="9"/>
      <c r="K19952" s="53"/>
      <c r="L19952" s="54"/>
    </row>
    <row r="19953" spans="3:12">
      <c r="C19953" s="3"/>
      <c r="E19953" s="2"/>
      <c r="H19953" s="40"/>
      <c r="I19953" s="10"/>
      <c r="J19953" s="9"/>
      <c r="K19953" s="53"/>
      <c r="L19953" s="54"/>
    </row>
    <row r="19954" spans="3:12">
      <c r="C19954" s="3"/>
      <c r="E19954" s="2"/>
      <c r="H19954" s="40"/>
      <c r="I19954" s="10"/>
      <c r="J19954" s="9"/>
      <c r="K19954" s="53"/>
      <c r="L19954" s="54"/>
    </row>
    <row r="19955" spans="3:12">
      <c r="C19955" s="3"/>
      <c r="E19955" s="2"/>
      <c r="H19955" s="40"/>
      <c r="I19955" s="10"/>
      <c r="J19955" s="9"/>
      <c r="K19955" s="53"/>
      <c r="L19955" s="54"/>
    </row>
    <row r="19956" spans="3:12">
      <c r="C19956" s="3"/>
      <c r="E19956" s="2"/>
      <c r="H19956" s="40"/>
      <c r="I19956" s="10"/>
      <c r="J19956" s="9"/>
      <c r="K19956" s="53"/>
      <c r="L19956" s="54"/>
    </row>
    <row r="19957" spans="3:12">
      <c r="C19957" s="3"/>
      <c r="E19957" s="2"/>
      <c r="H19957" s="40"/>
      <c r="I19957" s="10"/>
      <c r="J19957" s="9"/>
      <c r="K19957" s="53"/>
      <c r="L19957" s="54"/>
    </row>
    <row r="19958" spans="3:12">
      <c r="C19958" s="3"/>
      <c r="E19958" s="2"/>
      <c r="H19958" s="40"/>
      <c r="I19958" s="10"/>
      <c r="J19958" s="9"/>
      <c r="K19958" s="53"/>
      <c r="L19958" s="54"/>
    </row>
    <row r="19959" spans="3:12">
      <c r="C19959" s="3"/>
      <c r="E19959" s="2"/>
      <c r="H19959" s="40"/>
      <c r="I19959" s="10"/>
      <c r="J19959" s="9"/>
      <c r="K19959" s="53"/>
      <c r="L19959" s="54"/>
    </row>
    <row r="19960" spans="3:12">
      <c r="C19960" s="3"/>
      <c r="E19960" s="2"/>
      <c r="H19960" s="40"/>
      <c r="I19960" s="10"/>
      <c r="J19960" s="9"/>
      <c r="K19960" s="53"/>
      <c r="L19960" s="54"/>
    </row>
    <row r="19961" spans="3:12">
      <c r="C19961" s="3"/>
      <c r="E19961" s="2"/>
      <c r="H19961" s="40"/>
      <c r="I19961" s="10"/>
      <c r="J19961" s="9"/>
      <c r="K19961" s="53"/>
      <c r="L19961" s="54"/>
    </row>
    <row r="19962" spans="3:12">
      <c r="C19962" s="3"/>
      <c r="E19962" s="2"/>
      <c r="H19962" s="40"/>
      <c r="I19962" s="10"/>
      <c r="J19962" s="9"/>
      <c r="K19962" s="53"/>
      <c r="L19962" s="54"/>
    </row>
    <row r="19963" spans="3:12">
      <c r="C19963" s="3"/>
      <c r="E19963" s="2"/>
      <c r="H19963" s="40"/>
      <c r="I19963" s="10"/>
      <c r="J19963" s="9"/>
      <c r="K19963" s="53"/>
      <c r="L19963" s="54"/>
    </row>
    <row r="19964" spans="3:12">
      <c r="C19964" s="3"/>
      <c r="E19964" s="2"/>
      <c r="H19964" s="40"/>
      <c r="I19964" s="10"/>
      <c r="J19964" s="9"/>
      <c r="K19964" s="53"/>
      <c r="L19964" s="54"/>
    </row>
    <row r="19965" spans="3:12">
      <c r="C19965" s="3"/>
      <c r="E19965" s="2"/>
      <c r="H19965" s="40"/>
      <c r="I19965" s="10"/>
      <c r="J19965" s="9"/>
      <c r="K19965" s="53"/>
      <c r="L19965" s="54"/>
    </row>
    <row r="19966" spans="3:12">
      <c r="C19966" s="3"/>
      <c r="E19966" s="2"/>
      <c r="H19966" s="40"/>
      <c r="I19966" s="10"/>
      <c r="J19966" s="9"/>
      <c r="K19966" s="53"/>
      <c r="L19966" s="54"/>
    </row>
    <row r="19967" spans="3:12">
      <c r="C19967" s="3"/>
      <c r="E19967" s="2"/>
      <c r="H19967" s="40"/>
      <c r="I19967" s="10"/>
      <c r="J19967" s="9"/>
      <c r="K19967" s="53"/>
      <c r="L19967" s="54"/>
    </row>
    <row r="19968" spans="3:12">
      <c r="C19968" s="3"/>
      <c r="E19968" s="2"/>
      <c r="H19968" s="40"/>
      <c r="I19968" s="10"/>
      <c r="J19968" s="9"/>
      <c r="K19968" s="53"/>
      <c r="L19968" s="54"/>
    </row>
    <row r="19969" spans="3:12">
      <c r="C19969" s="3"/>
      <c r="E19969" s="2"/>
      <c r="H19969" s="40"/>
      <c r="I19969" s="10"/>
      <c r="J19969" s="9"/>
      <c r="K19969" s="53"/>
      <c r="L19969" s="54"/>
    </row>
    <row r="19970" spans="3:12">
      <c r="C19970" s="3"/>
      <c r="E19970" s="2"/>
      <c r="H19970" s="40"/>
      <c r="I19970" s="10"/>
      <c r="J19970" s="9"/>
      <c r="K19970" s="53"/>
      <c r="L19970" s="54"/>
    </row>
    <row r="19971" spans="3:12">
      <c r="C19971" s="3"/>
      <c r="E19971" s="2"/>
      <c r="H19971" s="40"/>
      <c r="I19971" s="10"/>
      <c r="J19971" s="9"/>
      <c r="K19971" s="53"/>
      <c r="L19971" s="54"/>
    </row>
    <row r="19972" spans="3:12">
      <c r="C19972" s="3"/>
      <c r="E19972" s="2"/>
      <c r="H19972" s="40"/>
      <c r="I19972" s="10"/>
      <c r="J19972" s="9"/>
      <c r="K19972" s="53"/>
      <c r="L19972" s="54"/>
    </row>
    <row r="19973" spans="3:12">
      <c r="C19973" s="3"/>
      <c r="E19973" s="2"/>
      <c r="H19973" s="40"/>
      <c r="I19973" s="10"/>
      <c r="J19973" s="9"/>
      <c r="K19973" s="53"/>
      <c r="L19973" s="54"/>
    </row>
    <row r="19974" spans="3:12">
      <c r="C19974" s="3"/>
      <c r="E19974" s="2"/>
      <c r="H19974" s="40"/>
      <c r="I19974" s="10"/>
      <c r="J19974" s="9"/>
      <c r="K19974" s="53"/>
      <c r="L19974" s="54"/>
    </row>
    <row r="19975" spans="3:12">
      <c r="C19975" s="3"/>
      <c r="E19975" s="2"/>
      <c r="H19975" s="40"/>
      <c r="I19975" s="10"/>
      <c r="J19975" s="9"/>
      <c r="K19975" s="53"/>
      <c r="L19975" s="54"/>
    </row>
    <row r="19976" spans="3:12">
      <c r="C19976" s="3"/>
      <c r="E19976" s="2"/>
      <c r="H19976" s="40"/>
      <c r="I19976" s="10"/>
      <c r="J19976" s="9"/>
      <c r="K19976" s="53"/>
      <c r="L19976" s="54"/>
    </row>
    <row r="19977" spans="3:12">
      <c r="C19977" s="3"/>
      <c r="E19977" s="2"/>
      <c r="H19977" s="40"/>
      <c r="I19977" s="10"/>
      <c r="J19977" s="9"/>
      <c r="K19977" s="53"/>
      <c r="L19977" s="54"/>
    </row>
    <row r="19978" spans="3:12">
      <c r="C19978" s="3"/>
      <c r="E19978" s="2"/>
      <c r="H19978" s="40"/>
      <c r="I19978" s="10"/>
      <c r="J19978" s="9"/>
      <c r="K19978" s="53"/>
      <c r="L19978" s="54"/>
    </row>
    <row r="19979" spans="3:12">
      <c r="C19979" s="3"/>
      <c r="E19979" s="2"/>
      <c r="H19979" s="40"/>
      <c r="I19979" s="10"/>
      <c r="J19979" s="9"/>
      <c r="K19979" s="53"/>
      <c r="L19979" s="54"/>
    </row>
    <row r="19980" spans="3:12">
      <c r="C19980" s="3"/>
      <c r="E19980" s="2"/>
      <c r="H19980" s="40"/>
      <c r="I19980" s="10"/>
      <c r="J19980" s="9"/>
      <c r="K19980" s="53"/>
      <c r="L19980" s="54"/>
    </row>
    <row r="19981" spans="3:12">
      <c r="C19981" s="3"/>
      <c r="E19981" s="2"/>
      <c r="H19981" s="40"/>
      <c r="I19981" s="10"/>
      <c r="J19981" s="9"/>
      <c r="K19981" s="53"/>
      <c r="L19981" s="54"/>
    </row>
    <row r="19982" spans="3:12">
      <c r="C19982" s="3"/>
      <c r="E19982" s="2"/>
      <c r="H19982" s="40"/>
      <c r="I19982" s="10"/>
      <c r="J19982" s="9"/>
      <c r="K19982" s="53"/>
      <c r="L19982" s="54"/>
    </row>
    <row r="19983" spans="3:12">
      <c r="C19983" s="3"/>
      <c r="E19983" s="2"/>
      <c r="H19983" s="40"/>
      <c r="I19983" s="10"/>
      <c r="J19983" s="9"/>
      <c r="K19983" s="53"/>
      <c r="L19983" s="54"/>
    </row>
    <row r="19984" spans="3:12">
      <c r="C19984" s="3"/>
      <c r="E19984" s="2"/>
      <c r="H19984" s="40"/>
      <c r="I19984" s="10"/>
      <c r="J19984" s="9"/>
      <c r="K19984" s="53"/>
      <c r="L19984" s="54"/>
    </row>
    <row r="19985" spans="3:12">
      <c r="C19985" s="3"/>
      <c r="E19985" s="2"/>
      <c r="H19985" s="40"/>
      <c r="I19985" s="10"/>
      <c r="J19985" s="9"/>
      <c r="K19985" s="53"/>
      <c r="L19985" s="54"/>
    </row>
    <row r="19986" spans="3:12">
      <c r="C19986" s="3"/>
      <c r="E19986" s="2"/>
      <c r="H19986" s="40"/>
      <c r="I19986" s="10"/>
      <c r="J19986" s="9"/>
      <c r="K19986" s="53"/>
      <c r="L19986" s="54"/>
    </row>
    <row r="19987" spans="3:12">
      <c r="C19987" s="3"/>
      <c r="E19987" s="2"/>
      <c r="H19987" s="40"/>
      <c r="I19987" s="10"/>
      <c r="J19987" s="9"/>
      <c r="K19987" s="53"/>
      <c r="L19987" s="54"/>
    </row>
    <row r="19988" spans="3:12">
      <c r="C19988" s="3"/>
      <c r="E19988" s="2"/>
      <c r="H19988" s="40"/>
      <c r="I19988" s="10"/>
      <c r="J19988" s="9"/>
      <c r="K19988" s="53"/>
      <c r="L19988" s="54"/>
    </row>
    <row r="19989" spans="3:12">
      <c r="C19989" s="3"/>
      <c r="E19989" s="2"/>
      <c r="H19989" s="40"/>
      <c r="I19989" s="10"/>
      <c r="J19989" s="9"/>
      <c r="K19989" s="53"/>
      <c r="L19989" s="54"/>
    </row>
    <row r="19990" spans="3:12">
      <c r="C19990" s="3"/>
      <c r="E19990" s="2"/>
      <c r="H19990" s="40"/>
      <c r="I19990" s="10"/>
      <c r="J19990" s="9"/>
      <c r="K19990" s="53"/>
      <c r="L19990" s="54"/>
    </row>
    <row r="19991" spans="3:12">
      <c r="C19991" s="3"/>
      <c r="E19991" s="2"/>
      <c r="H19991" s="40"/>
      <c r="I19991" s="10"/>
      <c r="J19991" s="9"/>
      <c r="K19991" s="53"/>
      <c r="L19991" s="54"/>
    </row>
    <row r="19992" spans="3:12">
      <c r="C19992" s="3"/>
      <c r="E19992" s="2"/>
      <c r="H19992" s="40"/>
      <c r="I19992" s="10"/>
      <c r="J19992" s="9"/>
      <c r="K19992" s="53"/>
      <c r="L19992" s="54"/>
    </row>
    <row r="19993" spans="3:12">
      <c r="C19993" s="3"/>
      <c r="E19993" s="2"/>
      <c r="H19993" s="40"/>
      <c r="I19993" s="10"/>
      <c r="J19993" s="9"/>
      <c r="K19993" s="53"/>
      <c r="L19993" s="54"/>
    </row>
    <row r="19994" spans="3:12">
      <c r="C19994" s="3"/>
      <c r="E19994" s="2"/>
      <c r="H19994" s="40"/>
      <c r="I19994" s="10"/>
      <c r="J19994" s="9"/>
      <c r="K19994" s="53"/>
      <c r="L19994" s="54"/>
    </row>
    <row r="19995" spans="3:12">
      <c r="C19995" s="3"/>
      <c r="E19995" s="2"/>
      <c r="H19995" s="40"/>
      <c r="I19995" s="10"/>
      <c r="J19995" s="9"/>
      <c r="K19995" s="53"/>
      <c r="L19995" s="54"/>
    </row>
    <row r="19996" spans="3:12">
      <c r="C19996" s="3"/>
      <c r="E19996" s="2"/>
      <c r="H19996" s="40"/>
      <c r="I19996" s="10"/>
      <c r="J19996" s="9"/>
      <c r="K19996" s="53"/>
      <c r="L19996" s="54"/>
    </row>
    <row r="19997" spans="3:12">
      <c r="C19997" s="3"/>
      <c r="E19997" s="2"/>
      <c r="H19997" s="40"/>
      <c r="I19997" s="10"/>
      <c r="J19997" s="9"/>
      <c r="K19997" s="53"/>
      <c r="L19997" s="54"/>
    </row>
    <row r="19998" spans="3:12">
      <c r="C19998" s="3"/>
      <c r="E19998" s="2"/>
      <c r="H19998" s="40"/>
      <c r="I19998" s="10"/>
      <c r="J19998" s="9"/>
      <c r="K19998" s="53"/>
      <c r="L19998" s="54"/>
    </row>
    <row r="19999" spans="3:12">
      <c r="C19999" s="3"/>
      <c r="E19999" s="2"/>
      <c r="H19999" s="40"/>
      <c r="I19999" s="10"/>
      <c r="J19999" s="9"/>
      <c r="K19999" s="53"/>
      <c r="L19999" s="54"/>
    </row>
    <row r="20000" spans="3:12">
      <c r="C20000" s="3"/>
      <c r="E20000" s="2"/>
      <c r="H20000" s="40"/>
      <c r="I20000" s="10"/>
      <c r="J20000" s="9"/>
      <c r="K20000" s="53"/>
      <c r="L20000" s="54"/>
    </row>
    <row r="20001" spans="3:12">
      <c r="C20001" s="3"/>
      <c r="E20001" s="2"/>
      <c r="H20001" s="40"/>
      <c r="I20001" s="10"/>
      <c r="J20001" s="9"/>
      <c r="K20001" s="53"/>
      <c r="L20001" s="54"/>
    </row>
    <row r="20002" spans="3:12">
      <c r="C20002" s="3"/>
      <c r="E20002" s="2"/>
      <c r="H20002" s="40"/>
      <c r="I20002" s="10"/>
      <c r="J20002" s="9"/>
      <c r="K20002" s="53"/>
      <c r="L20002" s="54"/>
    </row>
    <row r="20003" spans="3:12">
      <c r="C20003" s="3"/>
      <c r="E20003" s="2"/>
      <c r="H20003" s="40"/>
      <c r="I20003" s="10"/>
      <c r="J20003" s="9"/>
      <c r="K20003" s="53"/>
      <c r="L20003" s="54"/>
    </row>
    <row r="20004" spans="3:12">
      <c r="C20004" s="3"/>
      <c r="E20004" s="2"/>
      <c r="H20004" s="40"/>
      <c r="I20004" s="10"/>
      <c r="J20004" s="9"/>
      <c r="K20004" s="53"/>
      <c r="L20004" s="54"/>
    </row>
    <row r="20005" spans="3:12">
      <c r="C20005" s="3"/>
      <c r="E20005" s="2"/>
      <c r="H20005" s="40"/>
      <c r="I20005" s="10"/>
      <c r="J20005" s="9"/>
      <c r="K20005" s="53"/>
      <c r="L20005" s="54"/>
    </row>
    <row r="20006" spans="3:12">
      <c r="C20006" s="3"/>
      <c r="E20006" s="2"/>
      <c r="H20006" s="40"/>
      <c r="I20006" s="10"/>
      <c r="J20006" s="9"/>
      <c r="K20006" s="53"/>
      <c r="L20006" s="54"/>
    </row>
    <row r="20007" spans="3:12">
      <c r="C20007" s="3"/>
      <c r="E20007" s="2"/>
      <c r="H20007" s="40"/>
      <c r="I20007" s="10"/>
      <c r="J20007" s="9"/>
      <c r="K20007" s="53"/>
      <c r="L20007" s="54"/>
    </row>
    <row r="20008" spans="3:12">
      <c r="C20008" s="3"/>
      <c r="E20008" s="2"/>
      <c r="H20008" s="40"/>
      <c r="I20008" s="10"/>
      <c r="J20008" s="9"/>
      <c r="K20008" s="53"/>
      <c r="L20008" s="54"/>
    </row>
    <row r="20009" spans="3:12">
      <c r="C20009" s="3"/>
      <c r="E20009" s="2"/>
      <c r="H20009" s="40"/>
      <c r="I20009" s="10"/>
      <c r="J20009" s="9"/>
      <c r="K20009" s="53"/>
      <c r="L20009" s="54"/>
    </row>
    <row r="20010" spans="3:12">
      <c r="C20010" s="3"/>
      <c r="E20010" s="2"/>
      <c r="H20010" s="40"/>
      <c r="I20010" s="10"/>
      <c r="J20010" s="9"/>
      <c r="K20010" s="53"/>
      <c r="L20010" s="54"/>
    </row>
    <row r="20011" spans="3:12">
      <c r="C20011" s="3"/>
      <c r="E20011" s="2"/>
      <c r="H20011" s="40"/>
      <c r="I20011" s="10"/>
      <c r="J20011" s="9"/>
      <c r="K20011" s="53"/>
      <c r="L20011" s="54"/>
    </row>
    <row r="20012" spans="3:12">
      <c r="C20012" s="3"/>
      <c r="E20012" s="2"/>
      <c r="H20012" s="40"/>
      <c r="I20012" s="10"/>
      <c r="J20012" s="9"/>
      <c r="K20012" s="53"/>
      <c r="L20012" s="54"/>
    </row>
    <row r="20013" spans="3:12">
      <c r="C20013" s="3"/>
      <c r="E20013" s="2"/>
      <c r="H20013" s="40"/>
      <c r="I20013" s="10"/>
      <c r="J20013" s="9"/>
      <c r="K20013" s="53"/>
      <c r="L20013" s="54"/>
    </row>
    <row r="20014" spans="3:12">
      <c r="C20014" s="3"/>
      <c r="E20014" s="2"/>
      <c r="H20014" s="40"/>
      <c r="I20014" s="10"/>
      <c r="J20014" s="9"/>
      <c r="K20014" s="53"/>
      <c r="L20014" s="54"/>
    </row>
    <row r="20015" spans="3:12">
      <c r="C20015" s="3"/>
      <c r="E20015" s="2"/>
      <c r="H20015" s="40"/>
      <c r="I20015" s="10"/>
      <c r="J20015" s="9"/>
      <c r="K20015" s="53"/>
      <c r="L20015" s="54"/>
    </row>
    <row r="20016" spans="3:12">
      <c r="C20016" s="3"/>
      <c r="E20016" s="2"/>
      <c r="H20016" s="40"/>
      <c r="I20016" s="10"/>
      <c r="J20016" s="9"/>
      <c r="K20016" s="53"/>
      <c r="L20016" s="54"/>
    </row>
    <row r="20017" spans="3:12">
      <c r="C20017" s="3"/>
      <c r="E20017" s="2"/>
      <c r="H20017" s="40"/>
      <c r="I20017" s="10"/>
      <c r="J20017" s="9"/>
      <c r="K20017" s="53"/>
      <c r="L20017" s="54"/>
    </row>
    <row r="20018" spans="3:12">
      <c r="C20018" s="3"/>
      <c r="E20018" s="2"/>
      <c r="H20018" s="40"/>
      <c r="I20018" s="10"/>
      <c r="J20018" s="9"/>
      <c r="K20018" s="53"/>
      <c r="L20018" s="54"/>
    </row>
    <row r="20019" spans="3:12">
      <c r="C20019" s="3"/>
      <c r="E20019" s="2"/>
      <c r="H20019" s="40"/>
      <c r="I20019" s="10"/>
      <c r="J20019" s="9"/>
      <c r="K20019" s="53"/>
      <c r="L20019" s="54"/>
    </row>
    <row r="20020" spans="3:12">
      <c r="C20020" s="3"/>
      <c r="E20020" s="2"/>
      <c r="H20020" s="40"/>
      <c r="I20020" s="10"/>
      <c r="J20020" s="9"/>
      <c r="K20020" s="53"/>
      <c r="L20020" s="54"/>
    </row>
    <row r="20021" spans="3:12">
      <c r="C20021" s="3"/>
      <c r="E20021" s="2"/>
      <c r="H20021" s="40"/>
      <c r="I20021" s="10"/>
      <c r="J20021" s="9"/>
      <c r="K20021" s="53"/>
      <c r="L20021" s="54"/>
    </row>
    <row r="20022" spans="3:12">
      <c r="C20022" s="3"/>
      <c r="E20022" s="2"/>
      <c r="H20022" s="40"/>
      <c r="I20022" s="10"/>
      <c r="J20022" s="9"/>
      <c r="K20022" s="53"/>
      <c r="L20022" s="54"/>
    </row>
    <row r="20023" spans="3:12">
      <c r="C20023" s="3"/>
      <c r="E20023" s="2"/>
      <c r="H20023" s="40"/>
      <c r="I20023" s="10"/>
      <c r="J20023" s="9"/>
      <c r="K20023" s="53"/>
      <c r="L20023" s="54"/>
    </row>
    <row r="20024" spans="3:12">
      <c r="C20024" s="3"/>
      <c r="E20024" s="2"/>
      <c r="H20024" s="40"/>
      <c r="I20024" s="10"/>
      <c r="J20024" s="9"/>
      <c r="K20024" s="53"/>
      <c r="L20024" s="54"/>
    </row>
    <row r="20025" spans="3:12">
      <c r="C20025" s="3"/>
      <c r="E20025" s="2"/>
      <c r="H20025" s="40"/>
      <c r="I20025" s="10"/>
      <c r="J20025" s="9"/>
      <c r="K20025" s="53"/>
      <c r="L20025" s="54"/>
    </row>
    <row r="20026" spans="3:12">
      <c r="C20026" s="3"/>
      <c r="E20026" s="2"/>
      <c r="H20026" s="40"/>
      <c r="I20026" s="10"/>
      <c r="J20026" s="9"/>
      <c r="K20026" s="53"/>
      <c r="L20026" s="54"/>
    </row>
    <row r="20027" spans="3:12">
      <c r="C20027" s="3"/>
      <c r="E20027" s="2"/>
      <c r="H20027" s="40"/>
      <c r="I20027" s="10"/>
      <c r="J20027" s="9"/>
      <c r="K20027" s="53"/>
      <c r="L20027" s="54"/>
    </row>
    <row r="20028" spans="3:12">
      <c r="C20028" s="3"/>
      <c r="E20028" s="2"/>
      <c r="H20028" s="40"/>
      <c r="I20028" s="10"/>
      <c r="J20028" s="9"/>
      <c r="K20028" s="53"/>
      <c r="L20028" s="54"/>
    </row>
    <row r="20029" spans="3:12">
      <c r="C20029" s="3"/>
      <c r="E20029" s="2"/>
      <c r="H20029" s="40"/>
      <c r="I20029" s="10"/>
      <c r="J20029" s="9"/>
      <c r="K20029" s="53"/>
      <c r="L20029" s="54"/>
    </row>
    <row r="20030" spans="3:12">
      <c r="C20030" s="3"/>
      <c r="E20030" s="2"/>
      <c r="H20030" s="40"/>
      <c r="I20030" s="10"/>
      <c r="J20030" s="9"/>
      <c r="K20030" s="53"/>
      <c r="L20030" s="54"/>
    </row>
    <row r="20031" spans="3:12">
      <c r="C20031" s="3"/>
      <c r="E20031" s="2"/>
      <c r="H20031" s="40"/>
      <c r="I20031" s="10"/>
      <c r="J20031" s="9"/>
      <c r="K20031" s="53"/>
      <c r="L20031" s="54"/>
    </row>
    <row r="20032" spans="3:12">
      <c r="C20032" s="3"/>
      <c r="E20032" s="2"/>
      <c r="H20032" s="40"/>
      <c r="I20032" s="10"/>
      <c r="J20032" s="9"/>
      <c r="K20032" s="53"/>
      <c r="L20032" s="54"/>
    </row>
    <row r="20033" spans="3:12">
      <c r="C20033" s="3"/>
      <c r="E20033" s="2"/>
      <c r="H20033" s="40"/>
      <c r="I20033" s="10"/>
      <c r="J20033" s="9"/>
      <c r="K20033" s="53"/>
      <c r="L20033" s="54"/>
    </row>
    <row r="20034" spans="3:12">
      <c r="C20034" s="3"/>
      <c r="E20034" s="2"/>
      <c r="H20034" s="40"/>
      <c r="I20034" s="10"/>
      <c r="J20034" s="9"/>
      <c r="K20034" s="53"/>
      <c r="L20034" s="54"/>
    </row>
    <row r="20035" spans="3:12">
      <c r="C20035" s="3"/>
      <c r="E20035" s="2"/>
      <c r="H20035" s="40"/>
      <c r="I20035" s="10"/>
      <c r="J20035" s="9"/>
      <c r="K20035" s="53"/>
      <c r="L20035" s="54"/>
    </row>
    <row r="20036" spans="3:12">
      <c r="C20036" s="3"/>
      <c r="E20036" s="2"/>
      <c r="H20036" s="40"/>
      <c r="I20036" s="10"/>
      <c r="J20036" s="9"/>
      <c r="K20036" s="53"/>
      <c r="L20036" s="54"/>
    </row>
    <row r="20037" spans="3:12">
      <c r="C20037" s="3"/>
      <c r="E20037" s="2"/>
      <c r="H20037" s="40"/>
      <c r="I20037" s="10"/>
      <c r="J20037" s="9"/>
      <c r="K20037" s="53"/>
      <c r="L20037" s="54"/>
    </row>
    <row r="20038" spans="3:12">
      <c r="C20038" s="3"/>
      <c r="E20038" s="2"/>
      <c r="H20038" s="40"/>
      <c r="I20038" s="10"/>
      <c r="J20038" s="9"/>
      <c r="K20038" s="53"/>
      <c r="L20038" s="54"/>
    </row>
    <row r="20039" spans="3:12">
      <c r="C20039" s="3"/>
      <c r="E20039" s="2"/>
      <c r="H20039" s="40"/>
      <c r="I20039" s="10"/>
      <c r="J20039" s="9"/>
      <c r="K20039" s="53"/>
      <c r="L20039" s="54"/>
    </row>
    <row r="20040" spans="3:12">
      <c r="C20040" s="3"/>
      <c r="E20040" s="2"/>
      <c r="H20040" s="40"/>
      <c r="I20040" s="10"/>
      <c r="J20040" s="9"/>
      <c r="K20040" s="53"/>
      <c r="L20040" s="54"/>
    </row>
    <row r="20041" spans="3:12">
      <c r="C20041" s="3"/>
      <c r="E20041" s="2"/>
      <c r="H20041" s="40"/>
      <c r="I20041" s="10"/>
      <c r="J20041" s="9"/>
      <c r="K20041" s="53"/>
      <c r="L20041" s="54"/>
    </row>
    <row r="20042" spans="3:12">
      <c r="C20042" s="3"/>
      <c r="E20042" s="2"/>
      <c r="H20042" s="40"/>
      <c r="I20042" s="10"/>
      <c r="J20042" s="9"/>
      <c r="K20042" s="53"/>
      <c r="L20042" s="54"/>
    </row>
    <row r="20043" spans="3:12">
      <c r="C20043" s="3"/>
      <c r="E20043" s="2"/>
      <c r="H20043" s="40"/>
      <c r="I20043" s="10"/>
      <c r="J20043" s="9"/>
      <c r="K20043" s="53"/>
      <c r="L20043" s="54"/>
    </row>
    <row r="20044" spans="3:12">
      <c r="C20044" s="3"/>
      <c r="E20044" s="2"/>
      <c r="H20044" s="40"/>
      <c r="I20044" s="10"/>
      <c r="J20044" s="9"/>
      <c r="K20044" s="53"/>
      <c r="L20044" s="54"/>
    </row>
    <row r="20045" spans="3:12">
      <c r="C20045" s="3"/>
      <c r="E20045" s="2"/>
      <c r="H20045" s="40"/>
      <c r="I20045" s="10"/>
      <c r="J20045" s="9"/>
      <c r="K20045" s="53"/>
      <c r="L20045" s="54"/>
    </row>
    <row r="20046" spans="3:12">
      <c r="C20046" s="3"/>
      <c r="E20046" s="2"/>
      <c r="H20046" s="40"/>
      <c r="I20046" s="10"/>
      <c r="J20046" s="9"/>
      <c r="K20046" s="53"/>
      <c r="L20046" s="54"/>
    </row>
    <row r="20047" spans="3:12">
      <c r="C20047" s="3"/>
      <c r="E20047" s="2"/>
      <c r="H20047" s="40"/>
      <c r="I20047" s="10"/>
      <c r="J20047" s="9"/>
      <c r="K20047" s="53"/>
      <c r="L20047" s="54"/>
    </row>
    <row r="20048" spans="3:12">
      <c r="C20048" s="3"/>
      <c r="E20048" s="2"/>
      <c r="H20048" s="40"/>
      <c r="I20048" s="10"/>
      <c r="J20048" s="9"/>
      <c r="K20048" s="53"/>
      <c r="L20048" s="54"/>
    </row>
    <row r="20049" spans="3:12">
      <c r="C20049" s="3"/>
      <c r="E20049" s="2"/>
      <c r="H20049" s="40"/>
      <c r="I20049" s="10"/>
      <c r="J20049" s="9"/>
      <c r="K20049" s="53"/>
      <c r="L20049" s="54"/>
    </row>
    <row r="20050" spans="3:12">
      <c r="C20050" s="3"/>
      <c r="E20050" s="2"/>
      <c r="H20050" s="40"/>
      <c r="I20050" s="10"/>
      <c r="J20050" s="9"/>
      <c r="K20050" s="53"/>
      <c r="L20050" s="54"/>
    </row>
    <row r="20051" spans="3:12">
      <c r="C20051" s="3"/>
      <c r="E20051" s="2"/>
      <c r="H20051" s="40"/>
      <c r="I20051" s="10"/>
      <c r="J20051" s="9"/>
      <c r="K20051" s="53"/>
      <c r="L20051" s="54"/>
    </row>
    <row r="20052" spans="3:12">
      <c r="C20052" s="3"/>
      <c r="E20052" s="2"/>
      <c r="H20052" s="40"/>
      <c r="I20052" s="10"/>
      <c r="J20052" s="9"/>
      <c r="K20052" s="53"/>
      <c r="L20052" s="54"/>
    </row>
    <row r="20053" spans="3:12">
      <c r="C20053" s="3"/>
      <c r="E20053" s="2"/>
      <c r="H20053" s="40"/>
      <c r="I20053" s="10"/>
      <c r="J20053" s="9"/>
      <c r="K20053" s="53"/>
      <c r="L20053" s="54"/>
    </row>
    <row r="20054" spans="3:12">
      <c r="C20054" s="3"/>
      <c r="E20054" s="2"/>
      <c r="H20054" s="40"/>
      <c r="I20054" s="10"/>
      <c r="J20054" s="9"/>
      <c r="K20054" s="53"/>
      <c r="L20054" s="54"/>
    </row>
    <row r="20055" spans="3:12">
      <c r="C20055" s="3"/>
      <c r="E20055" s="2"/>
      <c r="H20055" s="40"/>
      <c r="I20055" s="10"/>
      <c r="J20055" s="9"/>
      <c r="K20055" s="53"/>
      <c r="L20055" s="54"/>
    </row>
    <row r="20056" spans="3:12">
      <c r="C20056" s="3"/>
      <c r="E20056" s="2"/>
      <c r="H20056" s="40"/>
      <c r="I20056" s="10"/>
      <c r="J20056" s="9"/>
      <c r="K20056" s="53"/>
      <c r="L20056" s="54"/>
    </row>
    <row r="20057" spans="3:12">
      <c r="C20057" s="3"/>
      <c r="E20057" s="2"/>
      <c r="H20057" s="40"/>
      <c r="I20057" s="10"/>
      <c r="J20057" s="9"/>
      <c r="K20057" s="53"/>
      <c r="L20057" s="54"/>
    </row>
    <row r="20058" spans="3:12">
      <c r="C20058" s="3"/>
      <c r="E20058" s="2"/>
      <c r="H20058" s="40"/>
      <c r="I20058" s="10"/>
      <c r="J20058" s="9"/>
      <c r="K20058" s="53"/>
      <c r="L20058" s="54"/>
    </row>
    <row r="20059" spans="3:12">
      <c r="C20059" s="3"/>
      <c r="E20059" s="2"/>
      <c r="H20059" s="40"/>
      <c r="I20059" s="10"/>
      <c r="J20059" s="9"/>
      <c r="K20059" s="53"/>
      <c r="L20059" s="54"/>
    </row>
    <row r="20060" spans="3:12">
      <c r="C20060" s="3"/>
      <c r="E20060" s="2"/>
      <c r="H20060" s="40"/>
      <c r="I20060" s="10"/>
      <c r="J20060" s="9"/>
      <c r="K20060" s="53"/>
      <c r="L20060" s="54"/>
    </row>
    <row r="20061" spans="3:12">
      <c r="C20061" s="3"/>
      <c r="E20061" s="2"/>
      <c r="H20061" s="40"/>
      <c r="I20061" s="10"/>
      <c r="J20061" s="9"/>
      <c r="K20061" s="53"/>
      <c r="L20061" s="54"/>
    </row>
    <row r="20062" spans="3:12">
      <c r="C20062" s="3"/>
      <c r="E20062" s="2"/>
      <c r="H20062" s="40"/>
      <c r="I20062" s="10"/>
      <c r="J20062" s="9"/>
      <c r="K20062" s="53"/>
      <c r="L20062" s="54"/>
    </row>
    <row r="20063" spans="3:12">
      <c r="C20063" s="3"/>
      <c r="E20063" s="2"/>
      <c r="H20063" s="40"/>
      <c r="I20063" s="10"/>
      <c r="J20063" s="9"/>
      <c r="K20063" s="53"/>
      <c r="L20063" s="54"/>
    </row>
    <row r="20064" spans="3:12">
      <c r="C20064" s="3"/>
      <c r="E20064" s="2"/>
      <c r="H20064" s="40"/>
      <c r="I20064" s="10"/>
      <c r="J20064" s="9"/>
      <c r="K20064" s="53"/>
      <c r="L20064" s="54"/>
    </row>
    <row r="20065" spans="3:12">
      <c r="C20065" s="3"/>
      <c r="E20065" s="2"/>
      <c r="G20065" s="8"/>
      <c r="H20065" s="40"/>
      <c r="I20065" s="10"/>
      <c r="J20065" s="9"/>
      <c r="K20065" s="53"/>
      <c r="L20065" s="54"/>
    </row>
    <row r="20066" spans="3:12">
      <c r="C20066" s="3"/>
      <c r="E20066" s="2"/>
      <c r="H20066" s="40"/>
      <c r="I20066" s="10"/>
      <c r="J20066" s="9"/>
      <c r="K20066" s="53"/>
      <c r="L20066" s="54"/>
    </row>
    <row r="20067" spans="3:12">
      <c r="C20067" s="3"/>
      <c r="E20067" s="2"/>
      <c r="H20067" s="40"/>
      <c r="I20067" s="10"/>
      <c r="J20067" s="9"/>
      <c r="K20067" s="53"/>
      <c r="L20067" s="54"/>
    </row>
    <row r="20068" spans="3:12">
      <c r="C20068" s="3"/>
      <c r="E20068" s="2"/>
      <c r="H20068" s="40"/>
      <c r="I20068" s="10"/>
      <c r="J20068" s="9"/>
      <c r="K20068" s="53"/>
      <c r="L20068" s="54"/>
    </row>
    <row r="20069" spans="3:12">
      <c r="C20069" s="3"/>
      <c r="E20069" s="2"/>
      <c r="H20069" s="40"/>
      <c r="I20069" s="10"/>
      <c r="J20069" s="9"/>
      <c r="K20069" s="53"/>
      <c r="L20069" s="54"/>
    </row>
    <row r="20070" spans="3:12">
      <c r="C20070" s="3"/>
      <c r="E20070" s="2"/>
      <c r="H20070" s="40"/>
      <c r="I20070" s="10"/>
      <c r="J20070" s="9"/>
      <c r="K20070" s="53"/>
      <c r="L20070" s="54"/>
    </row>
    <row r="20071" spans="3:12">
      <c r="C20071" s="3"/>
      <c r="E20071" s="2"/>
      <c r="H20071" s="40"/>
      <c r="I20071" s="10"/>
      <c r="J20071" s="9"/>
      <c r="K20071" s="53"/>
      <c r="L20071" s="54"/>
    </row>
    <row r="20072" spans="3:12">
      <c r="C20072" s="3"/>
      <c r="E20072" s="2"/>
      <c r="H20072" s="40"/>
      <c r="I20072" s="10"/>
      <c r="J20072" s="9"/>
      <c r="K20072" s="53"/>
      <c r="L20072" s="54"/>
    </row>
    <row r="20073" spans="3:12">
      <c r="C20073" s="3"/>
      <c r="E20073" s="2"/>
      <c r="H20073" s="40"/>
      <c r="I20073" s="10"/>
      <c r="J20073" s="9"/>
      <c r="K20073" s="53"/>
      <c r="L20073" s="54"/>
    </row>
    <row r="20074" spans="3:12">
      <c r="C20074" s="3"/>
      <c r="E20074" s="2"/>
      <c r="H20074" s="40"/>
      <c r="I20074" s="10"/>
      <c r="J20074" s="9"/>
      <c r="K20074" s="53"/>
      <c r="L20074" s="54"/>
    </row>
    <row r="20075" spans="3:12">
      <c r="C20075" s="3"/>
      <c r="E20075" s="2"/>
      <c r="H20075" s="40"/>
      <c r="I20075" s="10"/>
      <c r="J20075" s="9"/>
      <c r="K20075" s="53"/>
      <c r="L20075" s="54"/>
    </row>
    <row r="20076" spans="3:12">
      <c r="C20076" s="3"/>
      <c r="E20076" s="2"/>
      <c r="H20076" s="40"/>
      <c r="I20076" s="10"/>
      <c r="J20076" s="9"/>
      <c r="K20076" s="53"/>
      <c r="L20076" s="54"/>
    </row>
    <row r="20077" spans="3:12">
      <c r="C20077" s="3"/>
      <c r="E20077" s="2"/>
      <c r="H20077" s="40"/>
      <c r="I20077" s="10"/>
      <c r="J20077" s="9"/>
      <c r="K20077" s="53"/>
      <c r="L20077" s="54"/>
    </row>
    <row r="20078" spans="3:12">
      <c r="C20078" s="3"/>
      <c r="E20078" s="2"/>
      <c r="H20078" s="40"/>
      <c r="I20078" s="10"/>
      <c r="J20078" s="9"/>
      <c r="K20078" s="53"/>
      <c r="L20078" s="54"/>
    </row>
    <row r="20079" spans="3:12">
      <c r="C20079" s="3"/>
      <c r="E20079" s="2"/>
      <c r="H20079" s="40"/>
      <c r="I20079" s="10"/>
      <c r="J20079" s="9"/>
      <c r="K20079" s="53"/>
      <c r="L20079" s="54"/>
    </row>
    <row r="20080" spans="3:12">
      <c r="C20080" s="3"/>
      <c r="E20080" s="2"/>
      <c r="H20080" s="40"/>
      <c r="I20080" s="10"/>
      <c r="J20080" s="9"/>
      <c r="K20080" s="53"/>
      <c r="L20080" s="54"/>
    </row>
    <row r="20081" spans="3:12">
      <c r="C20081" s="3"/>
      <c r="E20081" s="2"/>
      <c r="H20081" s="40"/>
      <c r="I20081" s="10"/>
      <c r="J20081" s="9"/>
      <c r="K20081" s="53"/>
      <c r="L20081" s="54"/>
    </row>
    <row r="20082" spans="3:12">
      <c r="C20082" s="3"/>
      <c r="E20082" s="2"/>
      <c r="H20082" s="40"/>
      <c r="I20082" s="10"/>
      <c r="J20082" s="9"/>
      <c r="K20082" s="53"/>
      <c r="L20082" s="54"/>
    </row>
    <row r="20083" spans="3:12">
      <c r="C20083" s="3"/>
      <c r="E20083" s="2"/>
      <c r="H20083" s="40"/>
      <c r="I20083" s="10"/>
      <c r="J20083" s="9"/>
      <c r="K20083" s="53"/>
      <c r="L20083" s="54"/>
    </row>
    <row r="20084" spans="3:12">
      <c r="C20084" s="3"/>
      <c r="E20084" s="2"/>
      <c r="H20084" s="40"/>
      <c r="I20084" s="10"/>
      <c r="J20084" s="9"/>
      <c r="K20084" s="53"/>
      <c r="L20084" s="54"/>
    </row>
    <row r="20085" spans="3:12">
      <c r="C20085" s="3"/>
      <c r="E20085" s="2"/>
      <c r="H20085" s="40"/>
      <c r="I20085" s="10"/>
      <c r="J20085" s="9"/>
      <c r="K20085" s="53"/>
      <c r="L20085" s="54"/>
    </row>
    <row r="20086" spans="3:12">
      <c r="C20086" s="3"/>
      <c r="E20086" s="2"/>
      <c r="H20086" s="40"/>
      <c r="I20086" s="10"/>
      <c r="J20086" s="9"/>
      <c r="K20086" s="53"/>
      <c r="L20086" s="54"/>
    </row>
    <row r="20087" spans="3:12">
      <c r="C20087" s="3"/>
      <c r="E20087" s="2"/>
      <c r="H20087" s="40"/>
      <c r="I20087" s="10"/>
      <c r="J20087" s="9"/>
      <c r="K20087" s="53"/>
      <c r="L20087" s="54"/>
    </row>
    <row r="20088" spans="3:12">
      <c r="C20088" s="3"/>
      <c r="E20088" s="2"/>
      <c r="H20088" s="40"/>
      <c r="I20088" s="10"/>
      <c r="J20088" s="9"/>
      <c r="K20088" s="53"/>
      <c r="L20088" s="54"/>
    </row>
    <row r="20089" spans="3:12">
      <c r="C20089" s="3"/>
      <c r="E20089" s="2"/>
      <c r="H20089" s="40"/>
      <c r="I20089" s="10"/>
      <c r="J20089" s="9"/>
      <c r="K20089" s="53"/>
      <c r="L20089" s="54"/>
    </row>
    <row r="20090" spans="3:12">
      <c r="C20090" s="3"/>
      <c r="E20090" s="2"/>
      <c r="H20090" s="40"/>
      <c r="I20090" s="10"/>
      <c r="J20090" s="9"/>
      <c r="K20090" s="53"/>
      <c r="L20090" s="54"/>
    </row>
    <row r="20091" spans="3:12">
      <c r="C20091" s="3"/>
      <c r="E20091" s="2"/>
      <c r="H20091" s="40"/>
      <c r="I20091" s="10"/>
      <c r="J20091" s="9"/>
      <c r="K20091" s="53"/>
      <c r="L20091" s="54"/>
    </row>
    <row r="20092" spans="3:12">
      <c r="C20092" s="3"/>
      <c r="E20092" s="2"/>
      <c r="H20092" s="40"/>
      <c r="I20092" s="10"/>
      <c r="J20092" s="9"/>
      <c r="K20092" s="53"/>
      <c r="L20092" s="54"/>
    </row>
    <row r="20093" spans="3:12">
      <c r="C20093" s="3"/>
      <c r="E20093" s="2"/>
      <c r="H20093" s="40"/>
      <c r="I20093" s="10"/>
      <c r="J20093" s="9"/>
      <c r="K20093" s="53"/>
      <c r="L20093" s="54"/>
    </row>
    <row r="20094" spans="3:12">
      <c r="C20094" s="3"/>
      <c r="E20094" s="2"/>
      <c r="H20094" s="40"/>
      <c r="I20094" s="10"/>
      <c r="J20094" s="9"/>
      <c r="K20094" s="53"/>
      <c r="L20094" s="54"/>
    </row>
    <row r="20095" spans="3:12">
      <c r="C20095" s="3"/>
      <c r="E20095" s="2"/>
      <c r="H20095" s="40"/>
      <c r="I20095" s="10"/>
      <c r="J20095" s="9"/>
      <c r="K20095" s="53"/>
      <c r="L20095" s="54"/>
    </row>
    <row r="20096" spans="3:12">
      <c r="C20096" s="3"/>
      <c r="E20096" s="2"/>
      <c r="H20096" s="40"/>
      <c r="I20096" s="10"/>
      <c r="J20096" s="9"/>
      <c r="K20096" s="53"/>
      <c r="L20096" s="54"/>
    </row>
    <row r="20097" spans="3:12">
      <c r="C20097" s="3"/>
      <c r="E20097" s="2"/>
      <c r="H20097" s="40"/>
      <c r="I20097" s="10"/>
      <c r="J20097" s="9"/>
      <c r="K20097" s="53"/>
      <c r="L20097" s="54"/>
    </row>
    <row r="20098" spans="3:12">
      <c r="C20098" s="3"/>
      <c r="E20098" s="2"/>
      <c r="H20098" s="40"/>
      <c r="I20098" s="10"/>
      <c r="J20098" s="9"/>
      <c r="K20098" s="53"/>
      <c r="L20098" s="54"/>
    </row>
    <row r="20099" spans="3:12">
      <c r="C20099" s="3"/>
      <c r="E20099" s="2"/>
      <c r="H20099" s="40"/>
      <c r="I20099" s="10"/>
      <c r="J20099" s="9"/>
      <c r="K20099" s="53"/>
      <c r="L20099" s="54"/>
    </row>
    <row r="20100" spans="3:12">
      <c r="C20100" s="3"/>
      <c r="E20100" s="2"/>
      <c r="H20100" s="40"/>
      <c r="I20100" s="10"/>
      <c r="J20100" s="9"/>
      <c r="K20100" s="53"/>
      <c r="L20100" s="54"/>
    </row>
    <row r="20101" spans="3:12">
      <c r="C20101" s="3"/>
      <c r="E20101" s="2"/>
      <c r="H20101" s="40"/>
      <c r="I20101" s="10"/>
      <c r="J20101" s="9"/>
      <c r="K20101" s="53"/>
      <c r="L20101" s="54"/>
    </row>
    <row r="20102" spans="3:12">
      <c r="C20102" s="3"/>
      <c r="E20102" s="2"/>
      <c r="H20102" s="40"/>
      <c r="I20102" s="10"/>
      <c r="J20102" s="9"/>
      <c r="K20102" s="53"/>
      <c r="L20102" s="54"/>
    </row>
    <row r="20103" spans="3:12">
      <c r="C20103" s="3"/>
      <c r="E20103" s="2"/>
      <c r="H20103" s="40"/>
      <c r="I20103" s="10"/>
      <c r="J20103" s="9"/>
      <c r="K20103" s="53"/>
      <c r="L20103" s="54"/>
    </row>
    <row r="20104" spans="3:12">
      <c r="C20104" s="3"/>
      <c r="E20104" s="2"/>
      <c r="H20104" s="40"/>
      <c r="I20104" s="10"/>
      <c r="J20104" s="9"/>
      <c r="K20104" s="53"/>
      <c r="L20104" s="54"/>
    </row>
    <row r="20105" spans="3:12">
      <c r="C20105" s="3"/>
      <c r="E20105" s="2"/>
      <c r="H20105" s="40"/>
      <c r="I20105" s="10"/>
      <c r="J20105" s="9"/>
      <c r="K20105" s="53"/>
      <c r="L20105" s="54"/>
    </row>
    <row r="20106" spans="3:12">
      <c r="C20106" s="3"/>
      <c r="E20106" s="2"/>
      <c r="H20106" s="40"/>
      <c r="I20106" s="10"/>
      <c r="J20106" s="9"/>
      <c r="K20106" s="53"/>
      <c r="L20106" s="54"/>
    </row>
    <row r="20107" spans="3:12">
      <c r="C20107" s="3"/>
      <c r="E20107" s="2"/>
      <c r="H20107" s="40"/>
      <c r="I20107" s="10"/>
      <c r="J20107" s="9"/>
      <c r="K20107" s="53"/>
      <c r="L20107" s="54"/>
    </row>
    <row r="20108" spans="3:12">
      <c r="C20108" s="3"/>
      <c r="E20108" s="2"/>
      <c r="H20108" s="40"/>
      <c r="I20108" s="10"/>
      <c r="J20108" s="9"/>
      <c r="K20108" s="53"/>
      <c r="L20108" s="54"/>
    </row>
    <row r="20109" spans="3:12">
      <c r="C20109" s="3"/>
      <c r="E20109" s="2"/>
      <c r="H20109" s="40"/>
      <c r="I20109" s="10"/>
      <c r="J20109" s="9"/>
      <c r="K20109" s="53"/>
      <c r="L20109" s="54"/>
    </row>
    <row r="20110" spans="3:12">
      <c r="C20110" s="3"/>
      <c r="E20110" s="2"/>
      <c r="H20110" s="40"/>
      <c r="I20110" s="10"/>
      <c r="J20110" s="9"/>
      <c r="K20110" s="53"/>
      <c r="L20110" s="54"/>
    </row>
    <row r="20111" spans="3:12">
      <c r="C20111" s="3"/>
      <c r="E20111" s="2"/>
      <c r="H20111" s="40"/>
      <c r="I20111" s="10"/>
      <c r="J20111" s="9"/>
      <c r="K20111" s="53"/>
      <c r="L20111" s="54"/>
    </row>
    <row r="20112" spans="3:12">
      <c r="C20112" s="3"/>
      <c r="E20112" s="2"/>
      <c r="H20112" s="40"/>
      <c r="I20112" s="10"/>
      <c r="J20112" s="9"/>
      <c r="K20112" s="53"/>
      <c r="L20112" s="54"/>
    </row>
    <row r="20113" spans="3:12">
      <c r="C20113" s="3"/>
      <c r="E20113" s="2"/>
      <c r="H20113" s="40"/>
      <c r="I20113" s="10"/>
      <c r="J20113" s="9"/>
      <c r="K20113" s="53"/>
      <c r="L20113" s="54"/>
    </row>
    <row r="20114" spans="3:12">
      <c r="C20114" s="3"/>
      <c r="E20114" s="2"/>
      <c r="H20114" s="40"/>
      <c r="I20114" s="10"/>
      <c r="J20114" s="9"/>
      <c r="K20114" s="53"/>
      <c r="L20114" s="54"/>
    </row>
    <row r="20115" spans="3:12">
      <c r="C20115" s="3"/>
      <c r="E20115" s="2"/>
      <c r="H20115" s="40"/>
      <c r="I20115" s="10"/>
      <c r="J20115" s="9"/>
      <c r="K20115" s="53"/>
      <c r="L20115" s="54"/>
    </row>
    <row r="20116" spans="3:12">
      <c r="C20116" s="3"/>
      <c r="E20116" s="2"/>
      <c r="H20116" s="40"/>
      <c r="I20116" s="10"/>
      <c r="J20116" s="9"/>
      <c r="K20116" s="53"/>
      <c r="L20116" s="54"/>
    </row>
    <row r="20117" spans="3:12">
      <c r="C20117" s="3"/>
      <c r="E20117" s="2"/>
      <c r="H20117" s="40"/>
      <c r="I20117" s="10"/>
      <c r="J20117" s="9"/>
      <c r="K20117" s="53"/>
      <c r="L20117" s="54"/>
    </row>
    <row r="20118" spans="3:12">
      <c r="C20118" s="3"/>
      <c r="E20118" s="2"/>
      <c r="H20118" s="40"/>
      <c r="I20118" s="10"/>
      <c r="J20118" s="9"/>
      <c r="K20118" s="53"/>
      <c r="L20118" s="54"/>
    </row>
    <row r="20119" spans="3:12">
      <c r="C20119" s="3"/>
      <c r="E20119" s="2"/>
      <c r="H20119" s="40"/>
      <c r="I20119" s="10"/>
      <c r="J20119" s="9"/>
      <c r="K20119" s="53"/>
      <c r="L20119" s="54"/>
    </row>
    <row r="20120" spans="3:12">
      <c r="C20120" s="3"/>
      <c r="E20120" s="2"/>
      <c r="H20120" s="40"/>
      <c r="I20120" s="10"/>
      <c r="J20120" s="9"/>
      <c r="K20120" s="53"/>
      <c r="L20120" s="54"/>
    </row>
    <row r="20121" spans="3:12">
      <c r="C20121" s="3"/>
      <c r="E20121" s="2"/>
      <c r="H20121" s="40"/>
      <c r="I20121" s="10"/>
      <c r="J20121" s="9"/>
      <c r="K20121" s="53"/>
      <c r="L20121" s="54"/>
    </row>
    <row r="20122" spans="3:12">
      <c r="C20122" s="3"/>
      <c r="E20122" s="2"/>
      <c r="H20122" s="40"/>
      <c r="I20122" s="10"/>
      <c r="J20122" s="9"/>
      <c r="K20122" s="53"/>
      <c r="L20122" s="54"/>
    </row>
    <row r="20123" spans="3:12">
      <c r="C20123" s="3"/>
      <c r="E20123" s="2"/>
      <c r="H20123" s="40"/>
      <c r="I20123" s="10"/>
      <c r="J20123" s="9"/>
      <c r="K20123" s="53"/>
      <c r="L20123" s="54"/>
    </row>
    <row r="20124" spans="3:12">
      <c r="C20124" s="3"/>
      <c r="E20124" s="2"/>
      <c r="H20124" s="40"/>
      <c r="I20124" s="10"/>
      <c r="J20124" s="9"/>
      <c r="K20124" s="53"/>
      <c r="L20124" s="54"/>
    </row>
    <row r="20125" spans="3:12">
      <c r="C20125" s="3"/>
      <c r="E20125" s="2"/>
      <c r="H20125" s="40"/>
      <c r="I20125" s="10"/>
      <c r="J20125" s="9"/>
      <c r="K20125" s="53"/>
      <c r="L20125" s="54"/>
    </row>
    <row r="20126" spans="3:12">
      <c r="C20126" s="3"/>
      <c r="E20126" s="2"/>
      <c r="H20126" s="40"/>
      <c r="I20126" s="10"/>
      <c r="J20126" s="9"/>
      <c r="K20126" s="53"/>
      <c r="L20126" s="54"/>
    </row>
    <row r="20127" spans="3:12">
      <c r="C20127" s="3"/>
      <c r="E20127" s="2"/>
      <c r="H20127" s="40"/>
      <c r="I20127" s="10"/>
      <c r="J20127" s="9"/>
      <c r="K20127" s="53"/>
      <c r="L20127" s="54"/>
    </row>
    <row r="20128" spans="3:12">
      <c r="C20128" s="3"/>
      <c r="E20128" s="2"/>
      <c r="H20128" s="40"/>
      <c r="I20128" s="10"/>
      <c r="J20128" s="9"/>
      <c r="K20128" s="53"/>
      <c r="L20128" s="54"/>
    </row>
    <row r="20129" spans="3:12">
      <c r="C20129" s="3"/>
      <c r="E20129" s="2"/>
      <c r="H20129" s="40"/>
      <c r="I20129" s="10"/>
      <c r="J20129" s="9"/>
      <c r="K20129" s="53"/>
      <c r="L20129" s="54"/>
    </row>
    <row r="20130" spans="3:12">
      <c r="C20130" s="3"/>
      <c r="E20130" s="2"/>
      <c r="H20130" s="40"/>
      <c r="I20130" s="10"/>
      <c r="J20130" s="9"/>
      <c r="K20130" s="53"/>
      <c r="L20130" s="54"/>
    </row>
    <row r="20131" spans="3:12">
      <c r="C20131" s="3"/>
      <c r="E20131" s="2"/>
      <c r="H20131" s="40"/>
      <c r="I20131" s="10"/>
      <c r="J20131" s="9"/>
      <c r="K20131" s="53"/>
      <c r="L20131" s="54"/>
    </row>
    <row r="20132" spans="3:12">
      <c r="C20132" s="3"/>
      <c r="E20132" s="2"/>
      <c r="H20132" s="40"/>
      <c r="I20132" s="10"/>
      <c r="J20132" s="9"/>
      <c r="K20132" s="53"/>
      <c r="L20132" s="54"/>
    </row>
    <row r="20133" spans="3:12">
      <c r="C20133" s="3"/>
      <c r="E20133" s="2"/>
      <c r="H20133" s="40"/>
      <c r="I20133" s="10"/>
      <c r="J20133" s="9"/>
      <c r="K20133" s="53"/>
      <c r="L20133" s="54"/>
    </row>
    <row r="20134" spans="3:12">
      <c r="C20134" s="3"/>
      <c r="E20134" s="2"/>
      <c r="H20134" s="40"/>
      <c r="I20134" s="10"/>
      <c r="J20134" s="9"/>
      <c r="K20134" s="53"/>
      <c r="L20134" s="54"/>
    </row>
    <row r="20135" spans="3:12">
      <c r="C20135" s="3"/>
      <c r="E20135" s="2"/>
      <c r="H20135" s="40"/>
      <c r="I20135" s="10"/>
      <c r="J20135" s="9"/>
      <c r="K20135" s="53"/>
      <c r="L20135" s="54"/>
    </row>
    <row r="20136" spans="3:12">
      <c r="C20136" s="3"/>
      <c r="E20136" s="2"/>
      <c r="H20136" s="40"/>
      <c r="I20136" s="10"/>
      <c r="J20136" s="9"/>
      <c r="K20136" s="53"/>
      <c r="L20136" s="54"/>
    </row>
    <row r="20137" spans="3:12">
      <c r="C20137" s="3"/>
      <c r="E20137" s="2"/>
      <c r="H20137" s="10"/>
      <c r="I20137" s="10"/>
      <c r="J20137" s="9"/>
      <c r="K20137" s="53"/>
      <c r="L20137" s="54"/>
    </row>
    <row r="20138" spans="3:12">
      <c r="C20138" s="3"/>
      <c r="E20138" s="2"/>
      <c r="H20138" s="40"/>
      <c r="I20138" s="10"/>
      <c r="J20138" s="9"/>
      <c r="K20138" s="53"/>
      <c r="L20138" s="54"/>
    </row>
    <row r="20139" spans="3:12">
      <c r="C20139" s="3"/>
      <c r="E20139" s="2"/>
      <c r="H20139" s="40"/>
      <c r="I20139" s="10"/>
      <c r="J20139" s="9"/>
      <c r="K20139" s="53"/>
      <c r="L20139" s="54"/>
    </row>
    <row r="20140" spans="3:12">
      <c r="C20140" s="3"/>
      <c r="E20140" s="2"/>
      <c r="H20140" s="40"/>
      <c r="I20140" s="10"/>
      <c r="J20140" s="9"/>
      <c r="K20140" s="53"/>
      <c r="L20140" s="54"/>
    </row>
    <row r="20141" spans="3:12">
      <c r="C20141" s="3"/>
      <c r="E20141" s="2"/>
      <c r="H20141" s="40"/>
      <c r="I20141" s="10"/>
      <c r="J20141" s="9"/>
      <c r="K20141" s="53"/>
      <c r="L20141" s="54"/>
    </row>
    <row r="20142" spans="3:12">
      <c r="C20142" s="3"/>
      <c r="E20142" s="2"/>
      <c r="H20142" s="40"/>
      <c r="I20142" s="10"/>
      <c r="J20142" s="9"/>
      <c r="K20142" s="53"/>
      <c r="L20142" s="54"/>
    </row>
    <row r="20143" spans="3:12">
      <c r="C20143" s="3"/>
      <c r="E20143" s="2"/>
      <c r="H20143" s="40"/>
      <c r="I20143" s="10"/>
      <c r="J20143" s="9"/>
      <c r="K20143" s="53"/>
      <c r="L20143" s="54"/>
    </row>
    <row r="20144" spans="3:12">
      <c r="C20144" s="3"/>
      <c r="E20144" s="2"/>
      <c r="H20144" s="40"/>
      <c r="I20144" s="10"/>
      <c r="J20144" s="9"/>
      <c r="K20144" s="53"/>
      <c r="L20144" s="54"/>
    </row>
    <row r="20145" spans="3:12">
      <c r="C20145" s="3"/>
      <c r="E20145" s="2"/>
      <c r="H20145" s="40"/>
      <c r="I20145" s="10"/>
      <c r="J20145" s="9"/>
      <c r="K20145" s="53"/>
      <c r="L20145" s="54"/>
    </row>
    <row r="20146" spans="3:12">
      <c r="C20146" s="3"/>
      <c r="E20146" s="2"/>
      <c r="H20146" s="40"/>
      <c r="I20146" s="10"/>
      <c r="J20146" s="9"/>
      <c r="K20146" s="53"/>
      <c r="L20146" s="54"/>
    </row>
    <row r="20147" spans="3:12">
      <c r="C20147" s="3"/>
      <c r="E20147" s="2"/>
      <c r="H20147" s="40"/>
      <c r="I20147" s="10"/>
      <c r="J20147" s="9"/>
      <c r="K20147" s="53"/>
      <c r="L20147" s="54"/>
    </row>
    <row r="20148" spans="3:12">
      <c r="C20148" s="3"/>
      <c r="E20148" s="2"/>
      <c r="H20148" s="40"/>
      <c r="I20148" s="10"/>
      <c r="J20148" s="9"/>
      <c r="K20148" s="53"/>
      <c r="L20148" s="54"/>
    </row>
    <row r="20149" spans="3:12">
      <c r="C20149" s="3"/>
      <c r="E20149" s="2"/>
      <c r="H20149" s="40"/>
      <c r="I20149" s="10"/>
      <c r="J20149" s="9"/>
      <c r="K20149" s="53"/>
      <c r="L20149" s="54"/>
    </row>
    <row r="20150" spans="3:12">
      <c r="C20150" s="3"/>
      <c r="E20150" s="2"/>
      <c r="H20150" s="40"/>
      <c r="I20150" s="10"/>
      <c r="J20150" s="9"/>
      <c r="K20150" s="53"/>
      <c r="L20150" s="54"/>
    </row>
    <row r="20151" spans="3:12">
      <c r="C20151" s="3"/>
      <c r="E20151" s="2"/>
      <c r="H20151" s="40"/>
      <c r="I20151" s="10"/>
      <c r="J20151" s="9"/>
      <c r="K20151" s="53"/>
      <c r="L20151" s="54"/>
    </row>
    <row r="20152" spans="3:12">
      <c r="C20152" s="3"/>
      <c r="E20152" s="2"/>
      <c r="H20152" s="40"/>
      <c r="I20152" s="18"/>
      <c r="J20152" s="9"/>
      <c r="K20152" s="53"/>
      <c r="L20152" s="54"/>
    </row>
    <row r="20153" spans="3:12">
      <c r="C20153" s="3"/>
      <c r="E20153" s="2"/>
      <c r="H20153" s="40"/>
      <c r="I20153" s="14"/>
      <c r="J20153" s="9"/>
      <c r="K20153" s="53"/>
      <c r="L20153" s="54"/>
    </row>
    <row r="20154" spans="3:12">
      <c r="C20154" s="1"/>
      <c r="E20154" s="2"/>
      <c r="H20154" s="40"/>
      <c r="I20154" s="10"/>
      <c r="J20154" s="9"/>
      <c r="K20154" s="53"/>
      <c r="L20154" s="54"/>
    </row>
    <row r="20155" spans="3:12">
      <c r="C20155" s="3"/>
      <c r="E20155" s="2"/>
      <c r="F20155" s="4"/>
      <c r="H20155" s="40"/>
      <c r="I20155" s="10"/>
      <c r="J20155" s="9"/>
      <c r="K20155" s="53"/>
      <c r="L20155" s="54"/>
    </row>
    <row r="20156" spans="3:12">
      <c r="C20156" s="3"/>
      <c r="E20156" s="2"/>
      <c r="H20156" s="40"/>
      <c r="I20156" s="10"/>
      <c r="J20156" s="9"/>
      <c r="K20156" s="53"/>
      <c r="L20156" s="54"/>
    </row>
    <row r="20157" spans="3:12">
      <c r="C20157" s="3"/>
      <c r="E20157" s="2"/>
      <c r="H20157" s="40"/>
      <c r="I20157" s="10"/>
      <c r="J20157" s="9"/>
      <c r="K20157" s="53"/>
      <c r="L20157" s="54"/>
    </row>
    <row r="20158" spans="3:12">
      <c r="C20158" s="3"/>
      <c r="E20158" s="2"/>
      <c r="H20158" s="40"/>
      <c r="I20158" s="10"/>
      <c r="J20158" s="9"/>
      <c r="K20158" s="53"/>
      <c r="L20158" s="54"/>
    </row>
    <row r="20159" spans="3:12">
      <c r="C20159" s="3"/>
      <c r="E20159" s="2"/>
      <c r="H20159" s="40"/>
      <c r="I20159" s="10"/>
      <c r="J20159" s="9"/>
      <c r="K20159" s="53"/>
      <c r="L20159" s="54"/>
    </row>
    <row r="20160" spans="3:12">
      <c r="C20160" s="3"/>
      <c r="E20160" s="2"/>
      <c r="H20160" s="40"/>
      <c r="I20160" s="10"/>
      <c r="J20160" s="9"/>
      <c r="K20160" s="53"/>
      <c r="L20160" s="54"/>
    </row>
    <row r="20161" spans="3:12">
      <c r="C20161" s="3"/>
      <c r="E20161" s="2"/>
      <c r="H20161" s="40"/>
      <c r="I20161" s="10"/>
      <c r="J20161" s="9"/>
      <c r="K20161" s="53"/>
      <c r="L20161" s="54"/>
    </row>
    <row r="20162" spans="3:12">
      <c r="C20162" s="3"/>
      <c r="E20162" s="2"/>
      <c r="H20162" s="40"/>
      <c r="I20162" s="10"/>
      <c r="J20162" s="9"/>
      <c r="K20162" s="53"/>
      <c r="L20162" s="54"/>
    </row>
    <row r="20163" spans="3:12">
      <c r="C20163" s="3"/>
      <c r="E20163" s="2"/>
      <c r="H20163" s="40"/>
      <c r="I20163" s="10"/>
      <c r="J20163" s="9"/>
      <c r="K20163" s="53"/>
      <c r="L20163" s="54"/>
    </row>
    <row r="20164" spans="3:12">
      <c r="C20164" s="3"/>
      <c r="E20164" s="2"/>
      <c r="H20164" s="40"/>
      <c r="I20164" s="10"/>
      <c r="J20164" s="9"/>
      <c r="K20164" s="53"/>
      <c r="L20164" s="54"/>
    </row>
    <row r="20165" spans="3:12">
      <c r="C20165" s="3"/>
      <c r="E20165" s="2"/>
      <c r="H20165" s="40"/>
      <c r="I20165" s="10"/>
      <c r="J20165" s="9"/>
      <c r="K20165" s="53"/>
      <c r="L20165" s="54"/>
    </row>
    <row r="20166" spans="3:12">
      <c r="C20166" s="3"/>
      <c r="E20166" s="2"/>
      <c r="H20166" s="40"/>
      <c r="I20166" s="10"/>
      <c r="J20166" s="9"/>
      <c r="K20166" s="53"/>
      <c r="L20166" s="54"/>
    </row>
    <row r="20167" spans="3:12">
      <c r="C20167" s="3"/>
      <c r="E20167" s="2"/>
      <c r="H20167" s="40"/>
      <c r="I20167" s="10"/>
      <c r="J20167" s="9"/>
      <c r="K20167" s="53"/>
      <c r="L20167" s="54"/>
    </row>
    <row r="20168" spans="3:12">
      <c r="C20168" s="3"/>
      <c r="E20168" s="2"/>
      <c r="H20168" s="40"/>
      <c r="I20168" s="10"/>
      <c r="J20168" s="9"/>
      <c r="K20168" s="53"/>
      <c r="L20168" s="54"/>
    </row>
    <row r="20169" spans="3:12">
      <c r="C20169" s="3"/>
      <c r="E20169" s="2"/>
      <c r="H20169" s="40"/>
      <c r="I20169" s="10"/>
      <c r="J20169" s="9"/>
      <c r="K20169" s="53"/>
      <c r="L20169" s="54"/>
    </row>
    <row r="20170" spans="3:12">
      <c r="C20170" s="3"/>
      <c r="E20170" s="2"/>
      <c r="H20170" s="40"/>
      <c r="I20170" s="10"/>
      <c r="J20170" s="9"/>
      <c r="K20170" s="53"/>
      <c r="L20170" s="54"/>
    </row>
    <row r="20171" spans="3:12">
      <c r="C20171" s="3"/>
      <c r="E20171" s="2"/>
      <c r="H20171" s="40"/>
      <c r="I20171" s="10"/>
      <c r="J20171" s="9"/>
      <c r="K20171" s="53"/>
      <c r="L20171" s="54"/>
    </row>
    <row r="20172" spans="3:12">
      <c r="C20172" s="3"/>
      <c r="E20172" s="2"/>
      <c r="H20172" s="40"/>
      <c r="I20172" s="10"/>
      <c r="J20172" s="9"/>
      <c r="K20172" s="53"/>
      <c r="L20172" s="54"/>
    </row>
    <row r="20173" spans="3:12">
      <c r="C20173" s="3"/>
      <c r="E20173" s="2"/>
      <c r="H20173" s="40"/>
      <c r="I20173" s="10"/>
      <c r="J20173" s="9"/>
      <c r="K20173" s="53"/>
      <c r="L20173" s="54"/>
    </row>
    <row r="20174" spans="3:12">
      <c r="C20174" s="3"/>
      <c r="E20174" s="2"/>
      <c r="H20174" s="40"/>
      <c r="I20174" s="10"/>
      <c r="J20174" s="9"/>
      <c r="K20174" s="53"/>
      <c r="L20174" s="54"/>
    </row>
    <row r="20175" spans="3:12">
      <c r="C20175" s="3"/>
      <c r="E20175" s="2"/>
      <c r="H20175" s="40"/>
      <c r="I20175" s="10"/>
      <c r="J20175" s="9"/>
      <c r="K20175" s="53"/>
      <c r="L20175" s="54"/>
    </row>
    <row r="20176" spans="3:12">
      <c r="C20176" s="3"/>
      <c r="E20176" s="2"/>
      <c r="H20176" s="40"/>
      <c r="I20176" s="10"/>
      <c r="J20176" s="9"/>
      <c r="K20176" s="53"/>
      <c r="L20176" s="54"/>
    </row>
    <row r="20177" spans="3:12">
      <c r="C20177" s="3"/>
      <c r="E20177" s="2"/>
      <c r="H20177" s="40"/>
      <c r="I20177" s="10"/>
      <c r="J20177" s="9"/>
      <c r="K20177" s="53"/>
      <c r="L20177" s="54"/>
    </row>
    <row r="20178" spans="3:12">
      <c r="C20178" s="3"/>
      <c r="E20178" s="2"/>
      <c r="H20178" s="40"/>
      <c r="I20178" s="10"/>
      <c r="J20178" s="9"/>
      <c r="K20178" s="53"/>
      <c r="L20178" s="54"/>
    </row>
    <row r="20179" spans="3:12">
      <c r="C20179" s="3"/>
      <c r="E20179" s="2"/>
      <c r="H20179" s="40"/>
      <c r="I20179" s="10"/>
      <c r="J20179" s="9"/>
      <c r="K20179" s="53"/>
      <c r="L20179" s="54"/>
    </row>
    <row r="20180" spans="3:12">
      <c r="C20180" s="3"/>
      <c r="E20180" s="2"/>
      <c r="H20180" s="40"/>
      <c r="I20180" s="10"/>
      <c r="J20180" s="9"/>
      <c r="K20180" s="53"/>
      <c r="L20180" s="54"/>
    </row>
    <row r="20181" spans="3:12">
      <c r="C20181" s="3"/>
      <c r="E20181" s="2"/>
      <c r="H20181" s="40"/>
      <c r="I20181" s="10"/>
      <c r="J20181" s="9"/>
      <c r="K20181" s="53"/>
      <c r="L20181" s="54"/>
    </row>
    <row r="20182" spans="3:12">
      <c r="C20182" s="3"/>
      <c r="E20182" s="2"/>
      <c r="H20182" s="40"/>
      <c r="I20182" s="10"/>
      <c r="J20182" s="9"/>
      <c r="K20182" s="53"/>
      <c r="L20182" s="54"/>
    </row>
    <row r="20183" spans="3:12">
      <c r="C20183" s="3"/>
      <c r="E20183" s="2"/>
      <c r="H20183" s="40"/>
      <c r="I20183" s="10"/>
      <c r="J20183" s="9"/>
      <c r="K20183" s="53"/>
      <c r="L20183" s="54"/>
    </row>
    <row r="20184" spans="3:12">
      <c r="C20184" s="3"/>
      <c r="E20184" s="2"/>
      <c r="H20184" s="40"/>
      <c r="I20184" s="10"/>
      <c r="J20184" s="9"/>
      <c r="K20184" s="53"/>
      <c r="L20184" s="54"/>
    </row>
    <row r="20185" spans="3:12">
      <c r="C20185" s="3"/>
      <c r="E20185" s="2"/>
      <c r="H20185" s="40"/>
      <c r="I20185" s="10"/>
      <c r="J20185" s="9"/>
      <c r="K20185" s="53"/>
      <c r="L20185" s="54"/>
    </row>
    <row r="20186" spans="3:12">
      <c r="C20186" s="3"/>
      <c r="E20186" s="2"/>
      <c r="H20186" s="40"/>
      <c r="I20186" s="10"/>
      <c r="J20186" s="9"/>
      <c r="K20186" s="53"/>
      <c r="L20186" s="54"/>
    </row>
    <row r="20187" spans="3:12">
      <c r="C20187" s="3"/>
      <c r="E20187" s="2"/>
      <c r="H20187" s="40"/>
      <c r="I20187" s="10"/>
      <c r="J20187" s="9"/>
      <c r="K20187" s="53"/>
      <c r="L20187" s="54"/>
    </row>
    <row r="20188" spans="3:12">
      <c r="C20188" s="3"/>
      <c r="E20188" s="2"/>
      <c r="H20188" s="40"/>
      <c r="I20188" s="10"/>
      <c r="J20188" s="9"/>
      <c r="K20188" s="53"/>
      <c r="L20188" s="54"/>
    </row>
    <row r="20189" spans="3:12">
      <c r="C20189" s="3"/>
      <c r="E20189" s="2"/>
      <c r="H20189" s="40"/>
      <c r="I20189" s="10"/>
      <c r="J20189" s="9"/>
      <c r="K20189" s="53"/>
      <c r="L20189" s="54"/>
    </row>
    <row r="20190" spans="3:12">
      <c r="C20190" s="3"/>
      <c r="E20190" s="2"/>
      <c r="H20190" s="40"/>
      <c r="I20190" s="10"/>
      <c r="J20190" s="9"/>
      <c r="K20190" s="53"/>
      <c r="L20190" s="54"/>
    </row>
    <row r="20191" spans="3:12">
      <c r="C20191" s="3"/>
      <c r="E20191" s="2"/>
      <c r="H20191" s="40"/>
      <c r="I20191" s="10"/>
      <c r="J20191" s="9"/>
      <c r="K20191" s="53"/>
      <c r="L20191" s="54"/>
    </row>
    <row r="20192" spans="3:12">
      <c r="C20192" s="3"/>
      <c r="E20192" s="2"/>
      <c r="H20192" s="40"/>
      <c r="I20192" s="10"/>
      <c r="J20192" s="9"/>
      <c r="K20192" s="53"/>
      <c r="L20192" s="54"/>
    </row>
    <row r="20193" spans="3:12">
      <c r="C20193" s="3"/>
      <c r="E20193" s="2"/>
      <c r="H20193" s="40"/>
      <c r="I20193" s="10"/>
      <c r="J20193" s="9"/>
      <c r="K20193" s="53"/>
      <c r="L20193" s="54"/>
    </row>
    <row r="20194" spans="3:12">
      <c r="C20194" s="3"/>
      <c r="E20194" s="2"/>
      <c r="H20194" s="40"/>
      <c r="I20194" s="10"/>
      <c r="J20194" s="9"/>
      <c r="K20194" s="53"/>
      <c r="L20194" s="54"/>
    </row>
    <row r="20195" spans="3:12">
      <c r="C20195" s="3"/>
      <c r="E20195" s="2"/>
      <c r="H20195" s="40"/>
      <c r="I20195" s="10"/>
      <c r="J20195" s="9"/>
      <c r="K20195" s="53"/>
      <c r="L20195" s="54"/>
    </row>
    <row r="20196" spans="3:12">
      <c r="C20196" s="3"/>
      <c r="E20196" s="2"/>
      <c r="H20196" s="40"/>
      <c r="I20196" s="10"/>
      <c r="J20196" s="9"/>
      <c r="K20196" s="53"/>
      <c r="L20196" s="54"/>
    </row>
    <row r="20197" spans="3:12">
      <c r="C20197" s="3"/>
      <c r="E20197" s="2"/>
      <c r="H20197" s="40"/>
      <c r="I20197" s="10"/>
      <c r="J20197" s="9"/>
      <c r="K20197" s="53"/>
      <c r="L20197" s="54"/>
    </row>
    <row r="20198" spans="3:12">
      <c r="C20198" s="3"/>
      <c r="E20198" s="2"/>
      <c r="H20198" s="40"/>
      <c r="I20198" s="10"/>
      <c r="J20198" s="9"/>
      <c r="K20198" s="53"/>
      <c r="L20198" s="54"/>
    </row>
    <row r="20199" spans="3:12">
      <c r="C20199" s="3"/>
      <c r="E20199" s="2"/>
      <c r="H20199" s="40"/>
      <c r="I20199" s="10"/>
      <c r="J20199" s="9"/>
      <c r="K20199" s="53"/>
      <c r="L20199" s="54"/>
    </row>
    <row r="20200" spans="3:12">
      <c r="C20200" s="3"/>
      <c r="E20200" s="2"/>
      <c r="H20200" s="40"/>
      <c r="I20200" s="10"/>
      <c r="J20200" s="9"/>
      <c r="K20200" s="53"/>
      <c r="L20200" s="54"/>
    </row>
    <row r="20201" spans="3:12">
      <c r="C20201" s="3"/>
      <c r="E20201" s="2"/>
      <c r="H20201" s="40"/>
      <c r="I20201" s="10"/>
      <c r="J20201" s="9"/>
      <c r="K20201" s="53"/>
      <c r="L20201" s="54"/>
    </row>
    <row r="20202" spans="3:12">
      <c r="C20202" s="3"/>
      <c r="E20202" s="2"/>
      <c r="H20202" s="40"/>
      <c r="I20202" s="10"/>
      <c r="J20202" s="9"/>
      <c r="K20202" s="53"/>
      <c r="L20202" s="54"/>
    </row>
    <row r="20203" spans="3:12">
      <c r="C20203" s="3"/>
      <c r="E20203" s="2"/>
      <c r="H20203" s="40"/>
      <c r="I20203" s="10"/>
      <c r="J20203" s="9"/>
      <c r="K20203" s="53"/>
      <c r="L20203" s="54"/>
    </row>
    <row r="20204" spans="3:12">
      <c r="C20204" s="3"/>
      <c r="E20204" s="2"/>
      <c r="H20204" s="40"/>
      <c r="I20204" s="10"/>
      <c r="J20204" s="9"/>
      <c r="K20204" s="53"/>
      <c r="L20204" s="54"/>
    </row>
    <row r="20205" spans="3:12">
      <c r="C20205" s="3"/>
      <c r="E20205" s="2"/>
      <c r="H20205" s="40"/>
      <c r="I20205" s="10"/>
      <c r="J20205" s="9"/>
      <c r="K20205" s="53"/>
      <c r="L20205" s="54"/>
    </row>
    <row r="20206" spans="3:12">
      <c r="C20206" s="3"/>
      <c r="E20206" s="2"/>
      <c r="H20206" s="40"/>
      <c r="I20206" s="10"/>
      <c r="J20206" s="9"/>
      <c r="K20206" s="53"/>
      <c r="L20206" s="54"/>
    </row>
    <row r="20207" spans="3:12">
      <c r="C20207" s="3"/>
      <c r="E20207" s="2"/>
      <c r="H20207" s="40"/>
      <c r="I20207" s="10"/>
      <c r="J20207" s="9"/>
      <c r="K20207" s="53"/>
      <c r="L20207" s="54"/>
    </row>
    <row r="20208" spans="3:12">
      <c r="C20208" s="3"/>
      <c r="E20208" s="2"/>
      <c r="H20208" s="40"/>
      <c r="I20208" s="10"/>
      <c r="J20208" s="9"/>
      <c r="K20208" s="53"/>
      <c r="L20208" s="54"/>
    </row>
    <row r="20209" spans="3:12">
      <c r="C20209" s="3"/>
      <c r="E20209" s="2"/>
      <c r="H20209" s="40"/>
      <c r="I20209" s="10"/>
      <c r="J20209" s="9"/>
      <c r="K20209" s="53"/>
      <c r="L20209" s="54"/>
    </row>
    <row r="20210" spans="3:12">
      <c r="C20210" s="3"/>
      <c r="E20210" s="2"/>
      <c r="H20210" s="40"/>
      <c r="I20210" s="10"/>
      <c r="J20210" s="9"/>
      <c r="K20210" s="53"/>
      <c r="L20210" s="54"/>
    </row>
    <row r="20211" spans="3:12">
      <c r="C20211" s="3"/>
      <c r="E20211" s="2"/>
      <c r="H20211" s="40"/>
      <c r="I20211" s="10"/>
      <c r="J20211" s="9"/>
      <c r="K20211" s="53"/>
      <c r="L20211" s="54"/>
    </row>
    <row r="20212" spans="3:12">
      <c r="C20212" s="3"/>
      <c r="E20212" s="2"/>
      <c r="H20212" s="40"/>
      <c r="I20212" s="10"/>
      <c r="J20212" s="9"/>
      <c r="K20212" s="53"/>
      <c r="L20212" s="54"/>
    </row>
    <row r="20213" spans="3:12">
      <c r="C20213" s="3"/>
      <c r="E20213" s="2"/>
      <c r="H20213" s="40"/>
      <c r="I20213" s="10"/>
      <c r="J20213" s="9"/>
      <c r="K20213" s="53"/>
      <c r="L20213" s="54"/>
    </row>
    <row r="20214" spans="3:12">
      <c r="C20214" s="3"/>
      <c r="E20214" s="2"/>
      <c r="H20214" s="40"/>
      <c r="I20214" s="10"/>
      <c r="J20214" s="9"/>
      <c r="K20214" s="53"/>
      <c r="L20214" s="54"/>
    </row>
    <row r="20215" spans="3:12">
      <c r="C20215" s="3"/>
      <c r="E20215" s="2"/>
      <c r="H20215" s="40"/>
      <c r="I20215" s="10"/>
      <c r="J20215" s="9"/>
      <c r="K20215" s="53"/>
      <c r="L20215" s="54"/>
    </row>
    <row r="20216" spans="3:12">
      <c r="C20216" s="3"/>
      <c r="E20216" s="2"/>
      <c r="H20216" s="40"/>
      <c r="I20216" s="10"/>
      <c r="J20216" s="9"/>
      <c r="K20216" s="53"/>
      <c r="L20216" s="54"/>
    </row>
    <row r="20217" spans="3:12">
      <c r="C20217" s="3"/>
      <c r="E20217" s="2"/>
      <c r="H20217" s="40"/>
      <c r="I20217" s="10"/>
      <c r="J20217" s="9"/>
      <c r="K20217" s="53"/>
      <c r="L20217" s="54"/>
    </row>
    <row r="20218" spans="3:12">
      <c r="C20218" s="3"/>
      <c r="E20218" s="2"/>
      <c r="H20218" s="40"/>
      <c r="I20218" s="10"/>
      <c r="J20218" s="9"/>
      <c r="K20218" s="53"/>
      <c r="L20218" s="54"/>
    </row>
    <row r="20219" spans="3:12">
      <c r="C20219" s="3"/>
      <c r="E20219" s="2"/>
      <c r="H20219" s="40"/>
      <c r="I20219" s="10"/>
      <c r="J20219" s="9"/>
      <c r="K20219" s="53"/>
      <c r="L20219" s="54"/>
    </row>
    <row r="20220" spans="3:12">
      <c r="C20220" s="3"/>
      <c r="E20220" s="2"/>
      <c r="H20220" s="40"/>
      <c r="I20220" s="10"/>
      <c r="J20220" s="9"/>
      <c r="K20220" s="53"/>
      <c r="L20220" s="54"/>
    </row>
    <row r="20221" spans="3:12">
      <c r="C20221" s="3"/>
      <c r="E20221" s="2"/>
      <c r="H20221" s="40"/>
      <c r="I20221" s="10"/>
      <c r="J20221" s="9"/>
      <c r="K20221" s="53"/>
      <c r="L20221" s="54"/>
    </row>
    <row r="20222" spans="3:12">
      <c r="C20222" s="3"/>
      <c r="E20222" s="2"/>
      <c r="H20222" s="40"/>
      <c r="I20222" s="10"/>
      <c r="J20222" s="9"/>
      <c r="K20222" s="53"/>
      <c r="L20222" s="54"/>
    </row>
    <row r="20223" spans="3:12">
      <c r="C20223" s="3"/>
      <c r="E20223" s="2"/>
      <c r="H20223" s="40"/>
      <c r="I20223" s="10"/>
      <c r="J20223" s="9"/>
      <c r="K20223" s="53"/>
      <c r="L20223" s="54"/>
    </row>
    <row r="20224" spans="3:12">
      <c r="C20224" s="3"/>
      <c r="E20224" s="2"/>
      <c r="H20224" s="40"/>
      <c r="I20224" s="10"/>
      <c r="J20224" s="9"/>
      <c r="K20224" s="53"/>
      <c r="L20224" s="54"/>
    </row>
    <row r="20225" spans="3:12">
      <c r="C20225" s="3"/>
      <c r="E20225" s="2"/>
      <c r="H20225" s="40"/>
      <c r="I20225" s="10"/>
      <c r="J20225" s="9"/>
      <c r="K20225" s="53"/>
      <c r="L20225" s="54"/>
    </row>
    <row r="20226" spans="3:12">
      <c r="C20226" s="3"/>
      <c r="E20226" s="2"/>
      <c r="H20226" s="40"/>
      <c r="I20226" s="10"/>
      <c r="J20226" s="9"/>
      <c r="K20226" s="53"/>
      <c r="L20226" s="54"/>
    </row>
    <row r="20227" spans="3:12">
      <c r="C20227" s="3"/>
      <c r="E20227" s="2"/>
      <c r="H20227" s="40"/>
      <c r="I20227" s="10"/>
      <c r="J20227" s="9"/>
      <c r="K20227" s="53"/>
      <c r="L20227" s="54"/>
    </row>
    <row r="20228" spans="3:12">
      <c r="C20228" s="3"/>
      <c r="E20228" s="2"/>
      <c r="H20228" s="40"/>
      <c r="I20228" s="10"/>
      <c r="J20228" s="9"/>
      <c r="K20228" s="53"/>
      <c r="L20228" s="54"/>
    </row>
    <row r="20229" spans="3:12">
      <c r="C20229" s="3"/>
      <c r="E20229" s="2"/>
      <c r="H20229" s="40"/>
      <c r="I20229" s="10"/>
      <c r="J20229" s="9"/>
      <c r="K20229" s="53"/>
      <c r="L20229" s="54"/>
    </row>
    <row r="20230" spans="3:12">
      <c r="C20230" s="3"/>
      <c r="E20230" s="2"/>
      <c r="H20230" s="40"/>
      <c r="I20230" s="10"/>
      <c r="J20230" s="9"/>
      <c r="K20230" s="53"/>
      <c r="L20230" s="54"/>
    </row>
    <row r="20231" spans="3:12">
      <c r="C20231" s="3"/>
      <c r="E20231" s="2"/>
      <c r="H20231" s="40"/>
      <c r="I20231" s="10"/>
      <c r="J20231" s="9"/>
      <c r="K20231" s="53"/>
      <c r="L20231" s="54"/>
    </row>
    <row r="20232" spans="3:12">
      <c r="C20232" s="3"/>
      <c r="E20232" s="2"/>
      <c r="H20232" s="40"/>
      <c r="I20232" s="10"/>
      <c r="J20232" s="9"/>
      <c r="K20232" s="53"/>
      <c r="L20232" s="54"/>
    </row>
    <row r="20233" spans="3:12">
      <c r="C20233" s="3"/>
      <c r="E20233" s="2"/>
      <c r="H20233" s="40"/>
      <c r="I20233" s="10"/>
      <c r="J20233" s="9"/>
      <c r="K20233" s="53"/>
      <c r="L20233" s="54"/>
    </row>
    <row r="20234" spans="3:12">
      <c r="C20234" s="3"/>
      <c r="E20234" s="2"/>
      <c r="H20234" s="40"/>
      <c r="I20234" s="10"/>
      <c r="J20234" s="9"/>
      <c r="K20234" s="53"/>
      <c r="L20234" s="54"/>
    </row>
    <row r="20235" spans="3:12">
      <c r="C20235" s="3"/>
      <c r="E20235" s="2"/>
      <c r="H20235" s="40"/>
      <c r="I20235" s="10"/>
      <c r="J20235" s="9"/>
      <c r="K20235" s="53"/>
      <c r="L20235" s="54"/>
    </row>
    <row r="20236" spans="3:12">
      <c r="C20236" s="3"/>
      <c r="E20236" s="2"/>
      <c r="H20236" s="40"/>
      <c r="I20236" s="10"/>
      <c r="J20236" s="9"/>
      <c r="K20236" s="53"/>
      <c r="L20236" s="54"/>
    </row>
    <row r="20237" spans="3:12">
      <c r="C20237" s="3"/>
      <c r="E20237" s="2"/>
      <c r="H20237" s="40"/>
      <c r="I20237" s="10"/>
      <c r="J20237" s="9"/>
      <c r="K20237" s="53"/>
      <c r="L20237" s="54"/>
    </row>
    <row r="20238" spans="3:12">
      <c r="C20238" s="3"/>
      <c r="E20238" s="2"/>
      <c r="H20238" s="40"/>
      <c r="I20238" s="10"/>
      <c r="J20238" s="9"/>
      <c r="K20238" s="53"/>
      <c r="L20238" s="54"/>
    </row>
    <row r="20239" spans="3:12">
      <c r="C20239" s="3"/>
      <c r="E20239" s="2"/>
      <c r="H20239" s="40"/>
      <c r="I20239" s="10"/>
      <c r="J20239" s="9"/>
      <c r="K20239" s="53"/>
      <c r="L20239" s="54"/>
    </row>
    <row r="20240" spans="3:12">
      <c r="C20240" s="3"/>
      <c r="E20240" s="2"/>
      <c r="H20240" s="40"/>
      <c r="I20240" s="10"/>
      <c r="J20240" s="9"/>
      <c r="K20240" s="53"/>
      <c r="L20240" s="54"/>
    </row>
    <row r="20241" spans="3:12">
      <c r="C20241" s="3"/>
      <c r="E20241" s="2"/>
      <c r="H20241" s="40"/>
      <c r="I20241" s="10"/>
      <c r="J20241" s="9"/>
      <c r="K20241" s="53"/>
      <c r="L20241" s="54"/>
    </row>
    <row r="20242" spans="3:12">
      <c r="C20242" s="3"/>
      <c r="E20242" s="2"/>
      <c r="H20242" s="40"/>
      <c r="I20242" s="10"/>
      <c r="J20242" s="9"/>
      <c r="K20242" s="53"/>
      <c r="L20242" s="54"/>
    </row>
    <row r="20243" spans="3:12">
      <c r="C20243" s="3"/>
      <c r="E20243" s="2"/>
      <c r="H20243" s="40"/>
      <c r="I20243" s="10"/>
      <c r="J20243" s="9"/>
      <c r="K20243" s="53"/>
      <c r="L20243" s="54"/>
    </row>
    <row r="20244" spans="3:12">
      <c r="C20244" s="3"/>
      <c r="E20244" s="2"/>
      <c r="H20244" s="40"/>
      <c r="I20244" s="10"/>
      <c r="J20244" s="9"/>
      <c r="K20244" s="53"/>
      <c r="L20244" s="54"/>
    </row>
    <row r="20245" spans="3:12">
      <c r="C20245" s="3"/>
      <c r="E20245" s="2"/>
      <c r="H20245" s="40"/>
      <c r="I20245" s="10"/>
      <c r="J20245" s="9"/>
      <c r="K20245" s="53"/>
      <c r="L20245" s="54"/>
    </row>
    <row r="20246" spans="3:12">
      <c r="C20246" s="3"/>
      <c r="E20246" s="2"/>
      <c r="H20246" s="40"/>
      <c r="I20246" s="10"/>
      <c r="J20246" s="9"/>
      <c r="K20246" s="53"/>
      <c r="L20246" s="54"/>
    </row>
    <row r="20247" spans="3:12">
      <c r="C20247" s="3"/>
      <c r="E20247" s="2"/>
      <c r="H20247" s="40"/>
      <c r="I20247" s="10"/>
      <c r="J20247" s="9"/>
      <c r="K20247" s="53"/>
      <c r="L20247" s="54"/>
    </row>
    <row r="20248" spans="3:12">
      <c r="C20248" s="3"/>
      <c r="E20248" s="2"/>
      <c r="H20248" s="40"/>
      <c r="I20248" s="10"/>
      <c r="J20248" s="9"/>
      <c r="K20248" s="53"/>
      <c r="L20248" s="54"/>
    </row>
    <row r="20249" spans="3:12">
      <c r="C20249" s="3"/>
      <c r="E20249" s="2"/>
      <c r="H20249" s="40"/>
      <c r="I20249" s="10"/>
      <c r="J20249" s="9"/>
      <c r="K20249" s="53"/>
      <c r="L20249" s="54"/>
    </row>
    <row r="20250" spans="3:12">
      <c r="C20250" s="3"/>
      <c r="E20250" s="2"/>
      <c r="H20250" s="40"/>
      <c r="I20250" s="10"/>
      <c r="J20250" s="9"/>
      <c r="K20250" s="53"/>
      <c r="L20250" s="54"/>
    </row>
    <row r="20251" spans="3:12">
      <c r="C20251" s="3"/>
      <c r="E20251" s="2"/>
      <c r="H20251" s="40"/>
      <c r="I20251" s="10"/>
      <c r="J20251" s="9"/>
      <c r="K20251" s="53"/>
      <c r="L20251" s="54"/>
    </row>
    <row r="20252" spans="3:12">
      <c r="C20252" s="3"/>
      <c r="E20252" s="2"/>
      <c r="H20252" s="40"/>
      <c r="I20252" s="10"/>
      <c r="J20252" s="9"/>
      <c r="K20252" s="53"/>
      <c r="L20252" s="54"/>
    </row>
    <row r="20253" spans="3:12">
      <c r="C20253" s="3"/>
      <c r="E20253" s="2"/>
      <c r="H20253" s="40"/>
      <c r="I20253" s="10"/>
      <c r="J20253" s="9"/>
      <c r="K20253" s="53"/>
      <c r="L20253" s="54"/>
    </row>
    <row r="20254" spans="3:12">
      <c r="C20254" s="3"/>
      <c r="E20254" s="2"/>
      <c r="H20254" s="40"/>
      <c r="I20254" s="10"/>
      <c r="J20254" s="9"/>
      <c r="K20254" s="53"/>
      <c r="L20254" s="54"/>
    </row>
    <row r="20255" spans="3:12">
      <c r="C20255" s="3"/>
      <c r="E20255" s="2"/>
      <c r="H20255" s="40"/>
      <c r="I20255" s="10"/>
      <c r="J20255" s="9"/>
      <c r="K20255" s="53"/>
      <c r="L20255" s="54"/>
    </row>
    <row r="20256" spans="3:12">
      <c r="C20256" s="3"/>
      <c r="E20256" s="2"/>
      <c r="H20256" s="40"/>
      <c r="I20256" s="10"/>
      <c r="J20256" s="9"/>
      <c r="K20256" s="53"/>
      <c r="L20256" s="54"/>
    </row>
    <row r="20257" spans="3:12">
      <c r="C20257" s="3"/>
      <c r="E20257" s="2"/>
      <c r="H20257" s="40"/>
      <c r="I20257" s="10"/>
      <c r="J20257" s="9"/>
      <c r="K20257" s="53"/>
      <c r="L20257" s="54"/>
    </row>
    <row r="20258" spans="3:12">
      <c r="C20258" s="3"/>
      <c r="E20258" s="2"/>
      <c r="H20258" s="40"/>
      <c r="I20258" s="10"/>
      <c r="J20258" s="9"/>
      <c r="K20258" s="53"/>
      <c r="L20258" s="54"/>
    </row>
    <row r="20259" spans="3:12">
      <c r="C20259" s="3"/>
      <c r="E20259" s="2"/>
      <c r="H20259" s="40"/>
      <c r="I20259" s="10"/>
      <c r="J20259" s="9"/>
      <c r="K20259" s="53"/>
      <c r="L20259" s="54"/>
    </row>
    <row r="20260" spans="3:12">
      <c r="C20260" s="3"/>
      <c r="E20260" s="2"/>
      <c r="H20260" s="40"/>
      <c r="I20260" s="10"/>
      <c r="J20260" s="9"/>
      <c r="K20260" s="53"/>
      <c r="L20260" s="54"/>
    </row>
    <row r="20261" spans="3:12">
      <c r="C20261" s="3"/>
      <c r="E20261" s="2"/>
      <c r="H20261" s="40"/>
      <c r="I20261" s="10"/>
      <c r="J20261" s="9"/>
      <c r="K20261" s="53"/>
      <c r="L20261" s="54"/>
    </row>
    <row r="20262" spans="3:12">
      <c r="C20262" s="3"/>
      <c r="E20262" s="2"/>
      <c r="H20262" s="40"/>
      <c r="I20262" s="10"/>
      <c r="J20262" s="9"/>
      <c r="K20262" s="53"/>
      <c r="L20262" s="54"/>
    </row>
    <row r="20263" spans="3:12">
      <c r="C20263" s="3"/>
      <c r="E20263" s="2"/>
      <c r="H20263" s="40"/>
      <c r="I20263" s="10"/>
      <c r="J20263" s="9"/>
      <c r="K20263" s="53"/>
      <c r="L20263" s="54"/>
    </row>
    <row r="20264" spans="3:12">
      <c r="C20264" s="3"/>
      <c r="E20264" s="2"/>
      <c r="H20264" s="40"/>
      <c r="I20264" s="10"/>
      <c r="J20264" s="9"/>
      <c r="K20264" s="53"/>
      <c r="L20264" s="54"/>
    </row>
    <row r="20265" spans="3:12">
      <c r="C20265" s="3"/>
      <c r="E20265" s="2"/>
      <c r="H20265" s="40"/>
      <c r="I20265" s="10"/>
      <c r="J20265" s="9"/>
      <c r="K20265" s="53"/>
      <c r="L20265" s="54"/>
    </row>
    <row r="20266" spans="3:12">
      <c r="C20266" s="3"/>
      <c r="E20266" s="2"/>
      <c r="H20266" s="40"/>
      <c r="I20266" s="10"/>
      <c r="J20266" s="9"/>
      <c r="K20266" s="53"/>
      <c r="L20266" s="54"/>
    </row>
    <row r="20267" spans="3:12">
      <c r="C20267" s="3"/>
      <c r="E20267" s="2"/>
      <c r="H20267" s="40"/>
      <c r="I20267" s="10"/>
      <c r="J20267" s="9"/>
      <c r="K20267" s="53"/>
      <c r="L20267" s="54"/>
    </row>
    <row r="20268" spans="3:12">
      <c r="C20268" s="3"/>
      <c r="E20268" s="2"/>
      <c r="H20268" s="40"/>
      <c r="I20268" s="10"/>
      <c r="J20268" s="9"/>
      <c r="K20268" s="53"/>
      <c r="L20268" s="54"/>
    </row>
    <row r="20269" spans="3:12">
      <c r="C20269" s="3"/>
      <c r="E20269" s="2"/>
      <c r="H20269" s="40"/>
      <c r="I20269" s="10"/>
      <c r="J20269" s="9"/>
      <c r="K20269" s="53"/>
      <c r="L20269" s="54"/>
    </row>
    <row r="20270" spans="3:12">
      <c r="C20270" s="3"/>
      <c r="E20270" s="2"/>
      <c r="H20270" s="40"/>
      <c r="I20270" s="10"/>
      <c r="J20270" s="9"/>
      <c r="K20270" s="53"/>
      <c r="L20270" s="54"/>
    </row>
    <row r="20271" spans="3:12">
      <c r="C20271" s="3"/>
      <c r="E20271" s="2"/>
      <c r="H20271" s="40"/>
      <c r="I20271" s="10"/>
      <c r="J20271" s="9"/>
      <c r="K20271" s="53"/>
      <c r="L20271" s="54"/>
    </row>
    <row r="20272" spans="3:12">
      <c r="C20272" s="3"/>
      <c r="E20272" s="2"/>
      <c r="H20272" s="40"/>
      <c r="I20272" s="10"/>
      <c r="J20272" s="9"/>
      <c r="K20272" s="53"/>
      <c r="L20272" s="54"/>
    </row>
    <row r="20273" spans="3:12">
      <c r="C20273" s="3"/>
      <c r="E20273" s="2"/>
      <c r="H20273" s="40"/>
      <c r="I20273" s="10"/>
      <c r="J20273" s="9"/>
      <c r="K20273" s="53"/>
      <c r="L20273" s="54"/>
    </row>
    <row r="20274" spans="3:12">
      <c r="C20274" s="3"/>
      <c r="E20274" s="2"/>
      <c r="H20274" s="40"/>
      <c r="I20274" s="10"/>
      <c r="J20274" s="9"/>
      <c r="K20274" s="53"/>
      <c r="L20274" s="54"/>
    </row>
    <row r="20275" spans="3:12">
      <c r="C20275" s="3"/>
      <c r="E20275" s="2"/>
      <c r="H20275" s="40"/>
      <c r="I20275" s="10"/>
      <c r="J20275" s="9"/>
      <c r="K20275" s="53"/>
      <c r="L20275" s="54"/>
    </row>
    <row r="20276" spans="3:12">
      <c r="C20276" s="3"/>
      <c r="E20276" s="2"/>
      <c r="H20276" s="40"/>
      <c r="I20276" s="10"/>
      <c r="J20276" s="9"/>
      <c r="K20276" s="53"/>
      <c r="L20276" s="54"/>
    </row>
    <row r="20277" spans="3:12">
      <c r="C20277" s="3"/>
      <c r="E20277" s="2"/>
      <c r="H20277" s="40"/>
      <c r="I20277" s="10"/>
      <c r="J20277" s="9"/>
      <c r="K20277" s="53"/>
      <c r="L20277" s="54"/>
    </row>
    <row r="20278" spans="3:12">
      <c r="C20278" s="3"/>
      <c r="E20278" s="2"/>
      <c r="H20278" s="40"/>
      <c r="I20278" s="10"/>
      <c r="J20278" s="9"/>
      <c r="K20278" s="53"/>
      <c r="L20278" s="54"/>
    </row>
    <row r="20279" spans="3:12">
      <c r="C20279" s="3"/>
      <c r="E20279" s="2"/>
      <c r="H20279" s="40"/>
      <c r="I20279" s="10"/>
      <c r="J20279" s="9"/>
      <c r="K20279" s="53"/>
      <c r="L20279" s="54"/>
    </row>
    <row r="20280" spans="3:12">
      <c r="C20280" s="3"/>
      <c r="E20280" s="2"/>
      <c r="H20280" s="40"/>
      <c r="I20280" s="10"/>
      <c r="J20280" s="9"/>
      <c r="K20280" s="53"/>
      <c r="L20280" s="54"/>
    </row>
    <row r="20281" spans="3:12">
      <c r="C20281" s="3"/>
      <c r="E20281" s="2"/>
      <c r="H20281" s="40"/>
      <c r="I20281" s="10"/>
      <c r="J20281" s="9"/>
      <c r="K20281" s="53"/>
      <c r="L20281" s="54"/>
    </row>
    <row r="20282" spans="3:12">
      <c r="C20282" s="3"/>
      <c r="E20282" s="2"/>
      <c r="H20282" s="40"/>
      <c r="I20282" s="10"/>
      <c r="J20282" s="9"/>
      <c r="K20282" s="53"/>
      <c r="L20282" s="54"/>
    </row>
    <row r="20283" spans="3:12">
      <c r="C20283" s="3"/>
      <c r="E20283" s="2"/>
      <c r="H20283" s="40"/>
      <c r="I20283" s="10"/>
      <c r="J20283" s="9"/>
      <c r="K20283" s="53"/>
      <c r="L20283" s="54"/>
    </row>
    <row r="20284" spans="3:12">
      <c r="C20284" s="3"/>
      <c r="E20284" s="2"/>
      <c r="H20284" s="40"/>
      <c r="I20284" s="10"/>
      <c r="J20284" s="9"/>
      <c r="K20284" s="53"/>
      <c r="L20284" s="54"/>
    </row>
    <row r="20285" spans="3:12">
      <c r="C20285" s="3"/>
      <c r="E20285" s="2"/>
      <c r="H20285" s="40"/>
      <c r="I20285" s="10"/>
      <c r="J20285" s="9"/>
      <c r="K20285" s="53"/>
      <c r="L20285" s="54"/>
    </row>
    <row r="20286" spans="3:12">
      <c r="C20286" s="3"/>
      <c r="E20286" s="2"/>
      <c r="H20286" s="40"/>
      <c r="I20286" s="10"/>
      <c r="J20286" s="9"/>
      <c r="K20286" s="53"/>
      <c r="L20286" s="54"/>
    </row>
    <row r="20287" spans="3:12">
      <c r="C20287" s="3"/>
      <c r="E20287" s="2"/>
      <c r="H20287" s="40"/>
      <c r="I20287" s="10"/>
      <c r="J20287" s="9"/>
      <c r="K20287" s="53"/>
      <c r="L20287" s="54"/>
    </row>
    <row r="20288" spans="3:12">
      <c r="C20288" s="3"/>
      <c r="E20288" s="2"/>
      <c r="H20288" s="40"/>
      <c r="I20288" s="10"/>
      <c r="J20288" s="9"/>
      <c r="K20288" s="53"/>
      <c r="L20288" s="54"/>
    </row>
    <row r="20289" spans="3:12">
      <c r="C20289" s="3"/>
      <c r="E20289" s="2"/>
      <c r="H20289" s="40"/>
      <c r="I20289" s="10"/>
      <c r="J20289" s="9"/>
      <c r="K20289" s="53"/>
      <c r="L20289" s="54"/>
    </row>
    <row r="20290" spans="3:12">
      <c r="C20290" s="3"/>
      <c r="E20290" s="2"/>
      <c r="H20290" s="40"/>
      <c r="I20290" s="10"/>
      <c r="J20290" s="9"/>
      <c r="K20290" s="53"/>
      <c r="L20290" s="54"/>
    </row>
    <row r="20291" spans="3:12">
      <c r="C20291" s="3"/>
      <c r="E20291" s="2"/>
      <c r="H20291" s="40"/>
      <c r="I20291" s="10"/>
      <c r="J20291" s="9"/>
      <c r="K20291" s="53"/>
      <c r="L20291" s="54"/>
    </row>
    <row r="20292" spans="3:12">
      <c r="C20292" s="3"/>
      <c r="E20292" s="2"/>
      <c r="H20292" s="40"/>
      <c r="I20292" s="10"/>
      <c r="J20292" s="9"/>
      <c r="K20292" s="53"/>
      <c r="L20292" s="54"/>
    </row>
    <row r="20293" spans="3:12">
      <c r="C20293" s="3"/>
      <c r="E20293" s="2"/>
      <c r="H20293" s="40"/>
      <c r="I20293" s="10"/>
      <c r="J20293" s="9"/>
      <c r="K20293" s="53"/>
      <c r="L20293" s="54"/>
    </row>
    <row r="20294" spans="3:12">
      <c r="C20294" s="3"/>
      <c r="E20294" s="2"/>
      <c r="H20294" s="40"/>
      <c r="I20294" s="10"/>
      <c r="J20294" s="9"/>
      <c r="K20294" s="53"/>
      <c r="L20294" s="54"/>
    </row>
    <row r="20295" spans="3:12">
      <c r="C20295" s="3"/>
      <c r="E20295" s="2"/>
      <c r="H20295" s="40"/>
      <c r="I20295" s="10"/>
      <c r="J20295" s="9"/>
      <c r="K20295" s="53"/>
      <c r="L20295" s="54"/>
    </row>
    <row r="20296" spans="3:12">
      <c r="C20296" s="3"/>
      <c r="E20296" s="2"/>
      <c r="H20296" s="40"/>
      <c r="I20296" s="10"/>
      <c r="J20296" s="9"/>
      <c r="K20296" s="53"/>
      <c r="L20296" s="54"/>
    </row>
    <row r="20297" spans="3:12">
      <c r="C20297" s="3"/>
      <c r="E20297" s="2"/>
      <c r="H20297" s="40"/>
      <c r="I20297" s="10"/>
      <c r="J20297" s="9"/>
      <c r="K20297" s="53"/>
      <c r="L20297" s="54"/>
    </row>
    <row r="20298" spans="3:12">
      <c r="C20298" s="3"/>
      <c r="E20298" s="2"/>
      <c r="H20298" s="40"/>
      <c r="I20298" s="10"/>
      <c r="J20298" s="9"/>
      <c r="K20298" s="53"/>
      <c r="L20298" s="54"/>
    </row>
    <row r="20299" spans="3:12">
      <c r="C20299" s="3"/>
      <c r="E20299" s="2"/>
      <c r="H20299" s="40"/>
      <c r="I20299" s="10"/>
      <c r="J20299" s="9"/>
      <c r="K20299" s="53"/>
      <c r="L20299" s="54"/>
    </row>
    <row r="20300" spans="3:12">
      <c r="C20300" s="3"/>
      <c r="E20300" s="2"/>
      <c r="H20300" s="40"/>
      <c r="I20300" s="10"/>
      <c r="J20300" s="9"/>
      <c r="K20300" s="53"/>
      <c r="L20300" s="54"/>
    </row>
    <row r="20301" spans="3:12">
      <c r="C20301" s="3"/>
      <c r="E20301" s="2"/>
      <c r="H20301" s="40"/>
      <c r="I20301" s="10"/>
      <c r="J20301" s="9"/>
      <c r="K20301" s="53"/>
      <c r="L20301" s="54"/>
    </row>
    <row r="20302" spans="3:12">
      <c r="C20302" s="3"/>
      <c r="E20302" s="2"/>
      <c r="H20302" s="40"/>
      <c r="I20302" s="10"/>
      <c r="J20302" s="9"/>
      <c r="K20302" s="53"/>
      <c r="L20302" s="54"/>
    </row>
    <row r="20303" spans="3:12">
      <c r="C20303" s="3"/>
      <c r="E20303" s="2"/>
      <c r="H20303" s="40"/>
      <c r="I20303" s="10"/>
      <c r="J20303" s="9"/>
      <c r="K20303" s="53"/>
      <c r="L20303" s="54"/>
    </row>
    <row r="20304" spans="3:12">
      <c r="C20304" s="3"/>
      <c r="E20304" s="2"/>
      <c r="H20304" s="40"/>
      <c r="I20304" s="10"/>
      <c r="J20304" s="9"/>
      <c r="K20304" s="53"/>
      <c r="L20304" s="54"/>
    </row>
    <row r="20305" spans="3:12">
      <c r="C20305" s="3"/>
      <c r="E20305" s="2"/>
      <c r="H20305" s="40"/>
      <c r="I20305" s="10"/>
      <c r="J20305" s="9"/>
      <c r="K20305" s="53"/>
      <c r="L20305" s="54"/>
    </row>
    <row r="20306" spans="3:12">
      <c r="C20306" s="3"/>
      <c r="E20306" s="2"/>
      <c r="H20306" s="40"/>
      <c r="I20306" s="10"/>
      <c r="J20306" s="9"/>
      <c r="K20306" s="53"/>
      <c r="L20306" s="54"/>
    </row>
    <row r="20307" spans="3:12">
      <c r="C20307" s="3"/>
      <c r="E20307" s="2"/>
      <c r="H20307" s="40"/>
      <c r="I20307" s="10"/>
      <c r="J20307" s="9"/>
      <c r="K20307" s="53"/>
      <c r="L20307" s="54"/>
    </row>
    <row r="20308" spans="3:12">
      <c r="C20308" s="3"/>
      <c r="E20308" s="2"/>
      <c r="H20308" s="40"/>
      <c r="I20308" s="10"/>
      <c r="J20308" s="9"/>
      <c r="K20308" s="53"/>
      <c r="L20308" s="54"/>
    </row>
    <row r="20309" spans="3:12">
      <c r="C20309" s="3"/>
      <c r="E20309" s="2"/>
      <c r="H20309" s="40"/>
      <c r="I20309" s="10"/>
      <c r="J20309" s="9"/>
      <c r="K20309" s="53"/>
      <c r="L20309" s="54"/>
    </row>
    <row r="20310" spans="3:12">
      <c r="C20310" s="3"/>
      <c r="E20310" s="2"/>
      <c r="H20310" s="40"/>
      <c r="I20310" s="10"/>
      <c r="J20310" s="9"/>
      <c r="K20310" s="53"/>
      <c r="L20310" s="54"/>
    </row>
    <row r="20311" spans="3:12">
      <c r="C20311" s="3"/>
      <c r="E20311" s="2"/>
      <c r="H20311" s="40"/>
      <c r="I20311" s="10"/>
      <c r="J20311" s="9"/>
      <c r="K20311" s="53"/>
      <c r="L20311" s="54"/>
    </row>
    <row r="20312" spans="3:12">
      <c r="C20312" s="3"/>
      <c r="E20312" s="2"/>
      <c r="H20312" s="40"/>
      <c r="I20312" s="10"/>
      <c r="J20312" s="9"/>
      <c r="K20312" s="53"/>
      <c r="L20312" s="54"/>
    </row>
    <row r="20313" spans="3:12">
      <c r="C20313" s="3"/>
      <c r="E20313" s="2"/>
      <c r="H20313" s="40"/>
      <c r="I20313" s="10"/>
      <c r="J20313" s="9"/>
      <c r="K20313" s="53"/>
      <c r="L20313" s="54"/>
    </row>
    <row r="20314" spans="3:12">
      <c r="C20314" s="3"/>
      <c r="E20314" s="2"/>
      <c r="H20314" s="40"/>
      <c r="I20314" s="10"/>
      <c r="J20314" s="9"/>
      <c r="K20314" s="53"/>
      <c r="L20314" s="54"/>
    </row>
    <row r="20315" spans="3:12">
      <c r="C20315" s="3"/>
      <c r="E20315" s="2"/>
      <c r="H20315" s="40"/>
      <c r="I20315" s="10"/>
      <c r="J20315" s="9"/>
      <c r="K20315" s="53"/>
      <c r="L20315" s="54"/>
    </row>
    <row r="20316" spans="3:12">
      <c r="C20316" s="3"/>
      <c r="E20316" s="2"/>
      <c r="H20316" s="40"/>
      <c r="I20316" s="10"/>
      <c r="J20316" s="9"/>
      <c r="K20316" s="53"/>
      <c r="L20316" s="54"/>
    </row>
    <row r="20317" spans="3:12">
      <c r="C20317" s="3"/>
      <c r="E20317" s="2"/>
      <c r="H20317" s="40"/>
      <c r="I20317" s="10"/>
      <c r="J20317" s="9"/>
      <c r="K20317" s="53"/>
      <c r="L20317" s="54"/>
    </row>
    <row r="20318" spans="3:12">
      <c r="C20318" s="3"/>
      <c r="E20318" s="2"/>
      <c r="H20318" s="40"/>
      <c r="I20318" s="10"/>
      <c r="J20318" s="9"/>
      <c r="K20318" s="53"/>
      <c r="L20318" s="54"/>
    </row>
    <row r="20319" spans="3:12">
      <c r="C20319" s="3"/>
      <c r="E20319" s="2"/>
      <c r="H20319" s="40"/>
      <c r="I20319" s="10"/>
      <c r="J20319" s="9"/>
      <c r="K20319" s="53"/>
      <c r="L20319" s="54"/>
    </row>
    <row r="20320" spans="3:12">
      <c r="C20320" s="3"/>
      <c r="E20320" s="2"/>
      <c r="H20320" s="40"/>
      <c r="I20320" s="10"/>
      <c r="J20320" s="9"/>
      <c r="K20320" s="53"/>
      <c r="L20320" s="54"/>
    </row>
    <row r="20321" spans="3:12">
      <c r="C20321" s="3"/>
      <c r="E20321" s="2"/>
      <c r="H20321" s="40"/>
      <c r="I20321" s="10"/>
      <c r="J20321" s="9"/>
      <c r="K20321" s="53"/>
      <c r="L20321" s="54"/>
    </row>
    <row r="20322" spans="3:12">
      <c r="C20322" s="3"/>
      <c r="E20322" s="2"/>
      <c r="H20322" s="40"/>
      <c r="I20322" s="10"/>
      <c r="J20322" s="9"/>
      <c r="K20322" s="53"/>
      <c r="L20322" s="54"/>
    </row>
    <row r="20323" spans="3:12">
      <c r="C20323" s="3"/>
      <c r="E20323" s="2"/>
      <c r="H20323" s="40"/>
      <c r="I20323" s="10"/>
      <c r="J20323" s="9"/>
      <c r="K20323" s="53"/>
      <c r="L20323" s="54"/>
    </row>
    <row r="20324" spans="3:12">
      <c r="C20324" s="3"/>
      <c r="E20324" s="2"/>
      <c r="H20324" s="40"/>
      <c r="I20324" s="10"/>
      <c r="J20324" s="9"/>
      <c r="K20324" s="53"/>
      <c r="L20324" s="54"/>
    </row>
    <row r="20325" spans="3:12">
      <c r="C20325" s="3"/>
      <c r="E20325" s="2"/>
      <c r="H20325" s="40"/>
      <c r="I20325" s="10"/>
      <c r="J20325" s="9"/>
      <c r="K20325" s="53"/>
      <c r="L20325" s="54"/>
    </row>
    <row r="20326" spans="3:12">
      <c r="C20326" s="3"/>
      <c r="E20326" s="2"/>
      <c r="H20326" s="40"/>
      <c r="I20326" s="10"/>
      <c r="J20326" s="9"/>
      <c r="K20326" s="53"/>
      <c r="L20326" s="54"/>
    </row>
    <row r="20327" spans="3:12">
      <c r="C20327" s="3"/>
      <c r="E20327" s="2"/>
      <c r="H20327" s="40"/>
      <c r="I20327" s="10"/>
      <c r="J20327" s="9"/>
      <c r="K20327" s="53"/>
      <c r="L20327" s="54"/>
    </row>
    <row r="20328" spans="3:12">
      <c r="C20328" s="3"/>
      <c r="E20328" s="2"/>
      <c r="H20328" s="40"/>
      <c r="I20328" s="10"/>
      <c r="J20328" s="9"/>
      <c r="K20328" s="53"/>
      <c r="L20328" s="54"/>
    </row>
    <row r="20329" spans="3:12">
      <c r="C20329" s="3"/>
      <c r="E20329" s="2"/>
      <c r="H20329" s="40"/>
      <c r="I20329" s="10"/>
      <c r="J20329" s="9"/>
      <c r="K20329" s="53"/>
      <c r="L20329" s="54"/>
    </row>
    <row r="20330" spans="3:12">
      <c r="C20330" s="3"/>
      <c r="E20330" s="2"/>
      <c r="H20330" s="40"/>
      <c r="I20330" s="10"/>
      <c r="J20330" s="9"/>
      <c r="K20330" s="53"/>
      <c r="L20330" s="54"/>
    </row>
    <row r="20331" spans="3:12">
      <c r="C20331" s="3"/>
      <c r="E20331" s="2"/>
      <c r="H20331" s="40"/>
      <c r="I20331" s="10"/>
      <c r="J20331" s="9"/>
      <c r="K20331" s="53"/>
      <c r="L20331" s="54"/>
    </row>
    <row r="20332" spans="3:12">
      <c r="C20332" s="3"/>
      <c r="E20332" s="2"/>
      <c r="H20332" s="40"/>
      <c r="I20332" s="10"/>
      <c r="J20332" s="9"/>
      <c r="K20332" s="53"/>
      <c r="L20332" s="54"/>
    </row>
    <row r="20333" spans="3:12">
      <c r="C20333" s="3"/>
      <c r="E20333" s="2"/>
      <c r="H20333" s="40"/>
      <c r="I20333" s="10"/>
      <c r="J20333" s="9"/>
      <c r="K20333" s="53"/>
      <c r="L20333" s="54"/>
    </row>
    <row r="20334" spans="3:12">
      <c r="C20334" s="3"/>
      <c r="E20334" s="2"/>
      <c r="H20334" s="40"/>
      <c r="I20334" s="10"/>
      <c r="J20334" s="9"/>
      <c r="K20334" s="53"/>
      <c r="L20334" s="54"/>
    </row>
    <row r="20335" spans="3:12">
      <c r="C20335" s="3"/>
      <c r="E20335" s="2"/>
      <c r="H20335" s="40"/>
      <c r="I20335" s="10"/>
      <c r="J20335" s="9"/>
      <c r="K20335" s="53"/>
      <c r="L20335" s="54"/>
    </row>
    <row r="20336" spans="3:12">
      <c r="C20336" s="3"/>
      <c r="E20336" s="2"/>
      <c r="H20336" s="40"/>
      <c r="I20336" s="10"/>
      <c r="J20336" s="9"/>
      <c r="K20336" s="53"/>
      <c r="L20336" s="54"/>
    </row>
    <row r="20337" spans="3:12">
      <c r="C20337" s="3"/>
      <c r="E20337" s="2"/>
      <c r="H20337" s="40"/>
      <c r="I20337" s="10"/>
      <c r="J20337" s="9"/>
      <c r="K20337" s="53"/>
      <c r="L20337" s="54"/>
    </row>
    <row r="20338" spans="3:12">
      <c r="C20338" s="3"/>
      <c r="E20338" s="2"/>
      <c r="H20338" s="40"/>
      <c r="I20338" s="10"/>
      <c r="J20338" s="9"/>
      <c r="K20338" s="53"/>
      <c r="L20338" s="54"/>
    </row>
    <row r="20339" spans="3:12">
      <c r="C20339" s="3"/>
      <c r="E20339" s="2"/>
      <c r="H20339" s="40"/>
      <c r="I20339" s="10"/>
      <c r="J20339" s="9"/>
      <c r="K20339" s="53"/>
      <c r="L20339" s="54"/>
    </row>
    <row r="20340" spans="3:12">
      <c r="C20340" s="3"/>
      <c r="E20340" s="2"/>
      <c r="H20340" s="40"/>
      <c r="I20340" s="10"/>
      <c r="J20340" s="9"/>
      <c r="K20340" s="53"/>
      <c r="L20340" s="54"/>
    </row>
    <row r="20341" spans="3:12">
      <c r="C20341" s="3"/>
      <c r="E20341" s="2"/>
      <c r="H20341" s="40"/>
      <c r="I20341" s="10"/>
      <c r="J20341" s="9"/>
      <c r="K20341" s="53"/>
      <c r="L20341" s="54"/>
    </row>
    <row r="20342" spans="3:12">
      <c r="C20342" s="3"/>
      <c r="E20342" s="2"/>
      <c r="H20342" s="40"/>
      <c r="I20342" s="10"/>
      <c r="J20342" s="9"/>
      <c r="K20342" s="53"/>
      <c r="L20342" s="54"/>
    </row>
    <row r="20343" spans="3:12">
      <c r="C20343" s="3"/>
      <c r="E20343" s="2"/>
      <c r="H20343" s="40"/>
      <c r="I20343" s="10"/>
      <c r="J20343" s="9"/>
      <c r="K20343" s="53"/>
      <c r="L20343" s="54"/>
    </row>
    <row r="20344" spans="3:12">
      <c r="C20344" s="3"/>
      <c r="E20344" s="2"/>
      <c r="H20344" s="40"/>
      <c r="I20344" s="10"/>
      <c r="J20344" s="9"/>
      <c r="K20344" s="53"/>
      <c r="L20344" s="54"/>
    </row>
    <row r="20345" spans="3:12">
      <c r="C20345" s="3"/>
      <c r="E20345" s="2"/>
      <c r="H20345" s="40"/>
      <c r="I20345" s="10"/>
      <c r="J20345" s="9"/>
      <c r="K20345" s="53"/>
      <c r="L20345" s="54"/>
    </row>
    <row r="20346" spans="3:12">
      <c r="C20346" s="3"/>
      <c r="E20346" s="2"/>
      <c r="H20346" s="40"/>
      <c r="I20346" s="10"/>
      <c r="J20346" s="9"/>
      <c r="K20346" s="53"/>
      <c r="L20346" s="54"/>
    </row>
    <row r="20347" spans="3:12">
      <c r="C20347" s="3"/>
      <c r="E20347" s="2"/>
      <c r="H20347" s="40"/>
      <c r="I20347" s="10"/>
      <c r="J20347" s="9"/>
      <c r="K20347" s="53"/>
      <c r="L20347" s="54"/>
    </row>
    <row r="20348" spans="3:12">
      <c r="C20348" s="3"/>
      <c r="E20348" s="2"/>
      <c r="H20348" s="40"/>
      <c r="I20348" s="10"/>
      <c r="J20348" s="9"/>
      <c r="K20348" s="53"/>
      <c r="L20348" s="54"/>
    </row>
    <row r="20349" spans="3:12">
      <c r="C20349" s="3"/>
      <c r="E20349" s="2"/>
      <c r="H20349" s="40"/>
      <c r="I20349" s="10"/>
      <c r="J20349" s="9"/>
      <c r="K20349" s="53"/>
      <c r="L20349" s="54"/>
    </row>
    <row r="20350" spans="3:12">
      <c r="C20350" s="3"/>
      <c r="E20350" s="2"/>
      <c r="H20350" s="40"/>
      <c r="I20350" s="10"/>
      <c r="J20350" s="9"/>
      <c r="K20350" s="53"/>
      <c r="L20350" s="54"/>
    </row>
    <row r="20351" spans="3:12">
      <c r="C20351" s="3"/>
      <c r="E20351" s="2"/>
      <c r="H20351" s="40"/>
      <c r="I20351" s="10"/>
      <c r="J20351" s="9"/>
      <c r="K20351" s="53"/>
      <c r="L20351" s="54"/>
    </row>
    <row r="20352" spans="3:12">
      <c r="C20352" s="3"/>
      <c r="E20352" s="2"/>
      <c r="H20352" s="40"/>
      <c r="I20352" s="10"/>
      <c r="J20352" s="9"/>
      <c r="K20352" s="53"/>
      <c r="L20352" s="54"/>
    </row>
    <row r="20353" spans="3:12">
      <c r="C20353" s="3"/>
      <c r="E20353" s="2"/>
      <c r="H20353" s="40"/>
      <c r="I20353" s="10"/>
      <c r="J20353" s="9"/>
      <c r="K20353" s="53"/>
      <c r="L20353" s="54"/>
    </row>
    <row r="20354" spans="3:12">
      <c r="C20354" s="3"/>
      <c r="E20354" s="2"/>
      <c r="H20354" s="40"/>
      <c r="I20354" s="10"/>
      <c r="J20354" s="9"/>
      <c r="K20354" s="53"/>
      <c r="L20354" s="54"/>
    </row>
    <row r="20355" spans="3:12">
      <c r="C20355" s="3"/>
      <c r="E20355" s="2"/>
      <c r="H20355" s="40"/>
      <c r="I20355" s="10"/>
      <c r="J20355" s="9"/>
      <c r="K20355" s="53"/>
      <c r="L20355" s="54"/>
    </row>
    <row r="20356" spans="3:12">
      <c r="C20356" s="3"/>
      <c r="E20356" s="2"/>
      <c r="H20356" s="40"/>
      <c r="I20356" s="10"/>
      <c r="J20356" s="9"/>
      <c r="K20356" s="53"/>
      <c r="L20356" s="54"/>
    </row>
    <row r="20357" spans="3:12">
      <c r="C20357" s="3"/>
      <c r="E20357" s="2"/>
      <c r="H20357" s="40"/>
      <c r="I20357" s="10"/>
      <c r="J20357" s="9"/>
      <c r="K20357" s="53"/>
      <c r="L20357" s="54"/>
    </row>
    <row r="20358" spans="3:12">
      <c r="C20358" s="3"/>
      <c r="E20358" s="2"/>
      <c r="H20358" s="40"/>
      <c r="I20358" s="10"/>
      <c r="J20358" s="9"/>
      <c r="K20358" s="53"/>
      <c r="L20358" s="54"/>
    </row>
    <row r="20359" spans="3:12">
      <c r="C20359" s="3"/>
      <c r="E20359" s="2"/>
      <c r="H20359" s="40"/>
      <c r="I20359" s="10"/>
      <c r="J20359" s="9"/>
      <c r="K20359" s="53"/>
      <c r="L20359" s="54"/>
    </row>
    <row r="20360" spans="3:12">
      <c r="C20360" s="3"/>
      <c r="E20360" s="2"/>
      <c r="H20360" s="40"/>
      <c r="I20360" s="10"/>
      <c r="J20360" s="9"/>
      <c r="K20360" s="53"/>
      <c r="L20360" s="54"/>
    </row>
    <row r="20361" spans="3:12">
      <c r="C20361" s="3"/>
      <c r="E20361" s="2"/>
      <c r="H20361" s="40"/>
      <c r="I20361" s="10"/>
      <c r="J20361" s="9"/>
      <c r="K20361" s="53"/>
      <c r="L20361" s="54"/>
    </row>
    <row r="20362" spans="3:12">
      <c r="C20362" s="3"/>
      <c r="E20362" s="2"/>
      <c r="H20362" s="40"/>
      <c r="I20362" s="10"/>
      <c r="J20362" s="9"/>
      <c r="K20362" s="53"/>
      <c r="L20362" s="54"/>
    </row>
    <row r="20363" spans="3:12">
      <c r="C20363" s="3"/>
      <c r="E20363" s="2"/>
      <c r="H20363" s="40"/>
      <c r="I20363" s="10"/>
      <c r="J20363" s="9"/>
      <c r="K20363" s="53"/>
      <c r="L20363" s="54"/>
    </row>
    <row r="20364" spans="3:12">
      <c r="C20364" s="3"/>
      <c r="E20364" s="2"/>
      <c r="H20364" s="40"/>
      <c r="I20364" s="10"/>
      <c r="J20364" s="9"/>
      <c r="K20364" s="53"/>
      <c r="L20364" s="54"/>
    </row>
    <row r="20365" spans="3:12">
      <c r="C20365" s="3"/>
      <c r="E20365" s="2"/>
      <c r="H20365" s="40"/>
      <c r="I20365" s="10"/>
      <c r="J20365" s="9"/>
      <c r="K20365" s="53"/>
      <c r="L20365" s="54"/>
    </row>
    <row r="20366" spans="3:12">
      <c r="C20366" s="3"/>
      <c r="E20366" s="2"/>
      <c r="H20366" s="40"/>
      <c r="I20366" s="10"/>
      <c r="J20366" s="9"/>
      <c r="K20366" s="53"/>
      <c r="L20366" s="54"/>
    </row>
    <row r="20367" spans="3:12">
      <c r="C20367" s="3"/>
      <c r="E20367" s="2"/>
      <c r="H20367" s="40"/>
      <c r="I20367" s="10"/>
      <c r="J20367" s="9"/>
      <c r="K20367" s="53"/>
      <c r="L20367" s="54"/>
    </row>
    <row r="20368" spans="3:12">
      <c r="C20368" s="3"/>
      <c r="E20368" s="2"/>
      <c r="H20368" s="40"/>
      <c r="I20368" s="10"/>
      <c r="J20368" s="9"/>
      <c r="K20368" s="53"/>
      <c r="L20368" s="54"/>
    </row>
    <row r="20369" spans="3:12">
      <c r="C20369" s="3"/>
      <c r="E20369" s="2"/>
      <c r="H20369" s="40"/>
      <c r="I20369" s="10"/>
      <c r="J20369" s="9"/>
      <c r="K20369" s="53"/>
      <c r="L20369" s="54"/>
    </row>
    <row r="20370" spans="3:12">
      <c r="C20370" s="3"/>
      <c r="E20370" s="2"/>
      <c r="H20370" s="40"/>
      <c r="I20370" s="10"/>
      <c r="J20370" s="9"/>
      <c r="K20370" s="53"/>
      <c r="L20370" s="54"/>
    </row>
    <row r="20371" spans="3:12">
      <c r="C20371" s="3"/>
      <c r="E20371" s="2"/>
      <c r="H20371" s="40"/>
      <c r="I20371" s="10"/>
      <c r="J20371" s="9"/>
      <c r="K20371" s="53"/>
      <c r="L20371" s="54"/>
    </row>
    <row r="20372" spans="3:12">
      <c r="C20372" s="3"/>
      <c r="E20372" s="2"/>
      <c r="H20372" s="40"/>
      <c r="I20372" s="10"/>
      <c r="J20372" s="9"/>
      <c r="K20372" s="53"/>
      <c r="L20372" s="54"/>
    </row>
    <row r="20373" spans="3:12">
      <c r="C20373" s="3"/>
      <c r="E20373" s="2"/>
      <c r="H20373" s="40"/>
      <c r="I20373" s="10"/>
      <c r="J20373" s="9"/>
      <c r="K20373" s="53"/>
      <c r="L20373" s="54"/>
    </row>
    <row r="20374" spans="3:12">
      <c r="C20374" s="3"/>
      <c r="E20374" s="2"/>
      <c r="H20374" s="40"/>
      <c r="I20374" s="10"/>
      <c r="J20374" s="9"/>
      <c r="K20374" s="53"/>
      <c r="L20374" s="54"/>
    </row>
    <row r="20375" spans="3:12">
      <c r="C20375" s="3"/>
      <c r="E20375" s="2"/>
      <c r="H20375" s="40"/>
      <c r="I20375" s="10"/>
      <c r="J20375" s="9"/>
      <c r="K20375" s="53"/>
      <c r="L20375" s="54"/>
    </row>
    <row r="20376" spans="3:12">
      <c r="C20376" s="3"/>
      <c r="E20376" s="2"/>
      <c r="H20376" s="40"/>
      <c r="I20376" s="10"/>
      <c r="J20376" s="9"/>
      <c r="K20376" s="53"/>
      <c r="L20376" s="54"/>
    </row>
    <row r="20377" spans="3:12">
      <c r="C20377" s="3"/>
      <c r="E20377" s="2"/>
      <c r="H20377" s="40"/>
      <c r="I20377" s="10"/>
      <c r="J20377" s="9"/>
      <c r="K20377" s="53"/>
      <c r="L20377" s="54"/>
    </row>
    <row r="20378" spans="3:12">
      <c r="C20378" s="3"/>
      <c r="E20378" s="2"/>
      <c r="H20378" s="40"/>
      <c r="I20378" s="10"/>
      <c r="J20378" s="9"/>
      <c r="K20378" s="53"/>
      <c r="L20378" s="54"/>
    </row>
    <row r="20379" spans="3:12">
      <c r="C20379" s="3"/>
      <c r="E20379" s="2"/>
      <c r="H20379" s="40"/>
      <c r="I20379" s="10"/>
      <c r="J20379" s="9"/>
      <c r="K20379" s="53"/>
      <c r="L20379" s="54"/>
    </row>
    <row r="20380" spans="3:12">
      <c r="C20380" s="3"/>
      <c r="E20380" s="2"/>
      <c r="H20380" s="40"/>
      <c r="I20380" s="10"/>
      <c r="J20380" s="9"/>
      <c r="K20380" s="53"/>
      <c r="L20380" s="54"/>
    </row>
    <row r="20381" spans="3:12">
      <c r="C20381" s="3"/>
      <c r="E20381" s="2"/>
      <c r="H20381" s="40"/>
      <c r="I20381" s="10"/>
      <c r="J20381" s="9"/>
      <c r="K20381" s="53"/>
      <c r="L20381" s="54"/>
    </row>
    <row r="20382" spans="3:12">
      <c r="C20382" s="3"/>
      <c r="E20382" s="2"/>
      <c r="H20382" s="40"/>
      <c r="I20382" s="10"/>
      <c r="J20382" s="9"/>
      <c r="K20382" s="53"/>
      <c r="L20382" s="54"/>
    </row>
    <row r="20383" spans="3:12">
      <c r="C20383" s="3"/>
      <c r="E20383" s="2"/>
      <c r="H20383" s="40"/>
      <c r="I20383" s="10"/>
      <c r="J20383" s="9"/>
      <c r="K20383" s="53"/>
      <c r="L20383" s="54"/>
    </row>
    <row r="20384" spans="3:12">
      <c r="C20384" s="3"/>
      <c r="E20384" s="2"/>
      <c r="H20384" s="40"/>
      <c r="I20384" s="10"/>
      <c r="J20384" s="9"/>
      <c r="K20384" s="53"/>
      <c r="L20384" s="54"/>
    </row>
    <row r="20385" spans="3:12">
      <c r="C20385" s="3"/>
      <c r="E20385" s="2"/>
      <c r="H20385" s="40"/>
      <c r="I20385" s="10"/>
      <c r="J20385" s="9"/>
      <c r="K20385" s="53"/>
      <c r="L20385" s="54"/>
    </row>
    <row r="20386" spans="3:12">
      <c r="C20386" s="3"/>
      <c r="E20386" s="2"/>
      <c r="H20386" s="40"/>
      <c r="I20386" s="10"/>
      <c r="J20386" s="9"/>
      <c r="K20386" s="53"/>
      <c r="L20386" s="54"/>
    </row>
    <row r="20387" spans="3:12">
      <c r="C20387" s="3"/>
      <c r="E20387" s="2"/>
      <c r="H20387" s="40"/>
      <c r="I20387" s="10"/>
      <c r="J20387" s="9"/>
      <c r="K20387" s="53"/>
      <c r="L20387" s="54"/>
    </row>
    <row r="20388" spans="3:12">
      <c r="C20388" s="3"/>
      <c r="E20388" s="2"/>
      <c r="H20388" s="40"/>
      <c r="I20388" s="10"/>
      <c r="J20388" s="9"/>
      <c r="K20388" s="53"/>
      <c r="L20388" s="54"/>
    </row>
    <row r="20389" spans="3:12">
      <c r="C20389" s="3"/>
      <c r="E20389" s="2"/>
      <c r="H20389" s="40"/>
      <c r="I20389" s="10"/>
      <c r="J20389" s="9"/>
      <c r="K20389" s="53"/>
      <c r="L20389" s="54"/>
    </row>
    <row r="20390" spans="3:12">
      <c r="C20390" s="3"/>
      <c r="E20390" s="2"/>
      <c r="H20390" s="40"/>
      <c r="I20390" s="10"/>
      <c r="J20390" s="9"/>
      <c r="K20390" s="53"/>
      <c r="L20390" s="54"/>
    </row>
    <row r="20391" spans="3:12">
      <c r="C20391" s="3"/>
      <c r="E20391" s="2"/>
      <c r="H20391" s="40"/>
      <c r="I20391" s="10"/>
      <c r="J20391" s="9"/>
      <c r="K20391" s="53"/>
      <c r="L20391" s="54"/>
    </row>
    <row r="20392" spans="3:12">
      <c r="C20392" s="3"/>
      <c r="E20392" s="2"/>
      <c r="H20392" s="40"/>
      <c r="I20392" s="10"/>
      <c r="J20392" s="9"/>
      <c r="K20392" s="53"/>
      <c r="L20392" s="54"/>
    </row>
    <row r="20393" spans="3:12">
      <c r="C20393" s="3"/>
      <c r="E20393" s="2"/>
      <c r="H20393" s="40"/>
      <c r="I20393" s="10"/>
      <c r="J20393" s="9"/>
      <c r="K20393" s="53"/>
      <c r="L20393" s="54"/>
    </row>
    <row r="20394" spans="3:12">
      <c r="C20394" s="3"/>
      <c r="E20394" s="2"/>
      <c r="H20394" s="40"/>
      <c r="I20394" s="10"/>
      <c r="J20394" s="9"/>
      <c r="K20394" s="53"/>
      <c r="L20394" s="54"/>
    </row>
    <row r="20395" spans="3:12">
      <c r="C20395" s="3"/>
      <c r="E20395" s="2"/>
      <c r="H20395" s="40"/>
      <c r="I20395" s="10"/>
      <c r="J20395" s="9"/>
      <c r="K20395" s="53"/>
      <c r="L20395" s="54"/>
    </row>
    <row r="20396" spans="3:12">
      <c r="C20396" s="3"/>
      <c r="E20396" s="2"/>
      <c r="H20396" s="40"/>
      <c r="I20396" s="10"/>
      <c r="J20396" s="9"/>
      <c r="K20396" s="53"/>
      <c r="L20396" s="54"/>
    </row>
    <row r="20397" spans="3:12">
      <c r="C20397" s="3"/>
      <c r="E20397" s="2"/>
      <c r="H20397" s="40"/>
      <c r="I20397" s="10"/>
      <c r="J20397" s="9"/>
      <c r="K20397" s="53"/>
      <c r="L20397" s="54"/>
    </row>
    <row r="20398" spans="3:12">
      <c r="C20398" s="3"/>
      <c r="E20398" s="2"/>
      <c r="H20398" s="40"/>
      <c r="I20398" s="10"/>
      <c r="J20398" s="9"/>
      <c r="K20398" s="53"/>
      <c r="L20398" s="54"/>
    </row>
    <row r="20399" spans="3:12">
      <c r="C20399" s="3"/>
      <c r="E20399" s="2"/>
      <c r="H20399" s="40"/>
      <c r="I20399" s="10"/>
      <c r="J20399" s="9"/>
      <c r="K20399" s="53"/>
      <c r="L20399" s="54"/>
    </row>
    <row r="20400" spans="3:12">
      <c r="C20400" s="3"/>
      <c r="E20400" s="2"/>
      <c r="H20400" s="40"/>
      <c r="I20400" s="10"/>
      <c r="J20400" s="9"/>
      <c r="K20400" s="53"/>
      <c r="L20400" s="54"/>
    </row>
    <row r="20401" spans="3:12">
      <c r="C20401" s="3"/>
      <c r="E20401" s="2"/>
      <c r="H20401" s="40"/>
      <c r="I20401" s="10"/>
      <c r="J20401" s="9"/>
      <c r="K20401" s="53"/>
      <c r="L20401" s="54"/>
    </row>
    <row r="20402" spans="3:12">
      <c r="C20402" s="3"/>
      <c r="E20402" s="2"/>
      <c r="H20402" s="40"/>
      <c r="I20402" s="10"/>
      <c r="J20402" s="9"/>
      <c r="K20402" s="53"/>
      <c r="L20402" s="54"/>
    </row>
    <row r="20403" spans="3:12">
      <c r="C20403" s="3"/>
      <c r="E20403" s="2"/>
      <c r="H20403" s="40"/>
      <c r="I20403" s="10"/>
      <c r="J20403" s="9"/>
      <c r="K20403" s="53"/>
      <c r="L20403" s="54"/>
    </row>
    <row r="20404" spans="3:12">
      <c r="C20404" s="3"/>
      <c r="E20404" s="2"/>
      <c r="H20404" s="40"/>
      <c r="I20404" s="10"/>
      <c r="J20404" s="9"/>
      <c r="K20404" s="53"/>
      <c r="L20404" s="54"/>
    </row>
    <row r="20405" spans="3:12">
      <c r="C20405" s="3"/>
      <c r="E20405" s="2"/>
      <c r="H20405" s="40"/>
      <c r="I20405" s="10"/>
      <c r="J20405" s="9"/>
      <c r="K20405" s="53"/>
      <c r="L20405" s="54"/>
    </row>
    <row r="20406" spans="3:12">
      <c r="C20406" s="3"/>
      <c r="E20406" s="2"/>
      <c r="H20406" s="40"/>
      <c r="I20406" s="10"/>
      <c r="J20406" s="9"/>
      <c r="K20406" s="53"/>
      <c r="L20406" s="54"/>
    </row>
    <row r="20407" spans="3:12">
      <c r="C20407" s="3"/>
      <c r="E20407" s="2"/>
      <c r="H20407" s="40"/>
      <c r="I20407" s="10"/>
      <c r="J20407" s="9"/>
      <c r="K20407" s="53"/>
      <c r="L20407" s="54"/>
    </row>
    <row r="20408" spans="3:12">
      <c r="C20408" s="3"/>
      <c r="E20408" s="2"/>
      <c r="H20408" s="40"/>
      <c r="I20408" s="10"/>
      <c r="J20408" s="9"/>
      <c r="K20408" s="53"/>
      <c r="L20408" s="54"/>
    </row>
    <row r="20409" spans="3:12">
      <c r="C20409" s="3"/>
      <c r="E20409" s="2"/>
      <c r="H20409" s="40"/>
      <c r="I20409" s="10"/>
      <c r="J20409" s="9"/>
      <c r="K20409" s="53"/>
      <c r="L20409" s="54"/>
    </row>
    <row r="20410" spans="3:12">
      <c r="C20410" s="3"/>
      <c r="E20410" s="2"/>
      <c r="H20410" s="40"/>
      <c r="I20410" s="10"/>
      <c r="J20410" s="9"/>
      <c r="K20410" s="53"/>
      <c r="L20410" s="54"/>
    </row>
    <row r="20411" spans="3:12">
      <c r="C20411" s="3"/>
      <c r="E20411" s="2"/>
      <c r="H20411" s="40"/>
      <c r="I20411" s="10"/>
      <c r="J20411" s="9"/>
      <c r="K20411" s="53"/>
      <c r="L20411" s="54"/>
    </row>
    <row r="20412" spans="3:12">
      <c r="C20412" s="3"/>
      <c r="E20412" s="2"/>
      <c r="H20412" s="40"/>
      <c r="I20412" s="10"/>
      <c r="J20412" s="9"/>
      <c r="K20412" s="53"/>
      <c r="L20412" s="54"/>
    </row>
    <row r="20413" spans="3:12">
      <c r="C20413" s="3"/>
      <c r="E20413" s="2"/>
      <c r="H20413" s="40"/>
      <c r="I20413" s="10"/>
      <c r="J20413" s="9"/>
      <c r="K20413" s="53"/>
      <c r="L20413" s="54"/>
    </row>
    <row r="20414" spans="3:12">
      <c r="C20414" s="3"/>
      <c r="E20414" s="2"/>
      <c r="H20414" s="40"/>
      <c r="I20414" s="10"/>
      <c r="J20414" s="9"/>
      <c r="K20414" s="53"/>
      <c r="L20414" s="54"/>
    </row>
    <row r="20415" spans="3:12">
      <c r="C20415" s="3"/>
      <c r="E20415" s="2"/>
      <c r="H20415" s="40"/>
      <c r="I20415" s="10"/>
      <c r="J20415" s="9"/>
      <c r="K20415" s="53"/>
      <c r="L20415" s="54"/>
    </row>
    <row r="20416" spans="3:12">
      <c r="C20416" s="3"/>
      <c r="E20416" s="2"/>
      <c r="H20416" s="40"/>
      <c r="I20416" s="10"/>
      <c r="J20416" s="9"/>
      <c r="K20416" s="53"/>
      <c r="L20416" s="54"/>
    </row>
    <row r="20417" spans="3:12">
      <c r="C20417" s="3"/>
      <c r="E20417" s="2"/>
      <c r="H20417" s="40"/>
      <c r="I20417" s="10"/>
      <c r="J20417" s="9"/>
      <c r="K20417" s="53"/>
      <c r="L20417" s="54"/>
    </row>
    <row r="20418" spans="3:12">
      <c r="C20418" s="3"/>
      <c r="E20418" s="2"/>
      <c r="H20418" s="40"/>
      <c r="I20418" s="10"/>
      <c r="J20418" s="9"/>
      <c r="K20418" s="53"/>
      <c r="L20418" s="54"/>
    </row>
    <row r="20419" spans="3:12">
      <c r="C20419" s="3"/>
      <c r="E20419" s="2"/>
      <c r="H20419" s="40"/>
      <c r="I20419" s="10"/>
      <c r="J20419" s="9"/>
      <c r="K20419" s="53"/>
      <c r="L20419" s="54"/>
    </row>
    <row r="20420" spans="3:12">
      <c r="C20420" s="3"/>
      <c r="E20420" s="2"/>
      <c r="H20420" s="40"/>
      <c r="I20420" s="10"/>
      <c r="J20420" s="9"/>
      <c r="K20420" s="53"/>
      <c r="L20420" s="54"/>
    </row>
    <row r="20421" spans="3:12">
      <c r="C20421" s="3"/>
      <c r="E20421" s="2"/>
      <c r="H20421" s="40"/>
      <c r="I20421" s="10"/>
      <c r="J20421" s="9"/>
      <c r="K20421" s="53"/>
      <c r="L20421" s="54"/>
    </row>
    <row r="20422" spans="3:12">
      <c r="C20422" s="3"/>
      <c r="E20422" s="2"/>
      <c r="H20422" s="40"/>
      <c r="I20422" s="10"/>
      <c r="J20422" s="9"/>
      <c r="K20422" s="53"/>
      <c r="L20422" s="54"/>
    </row>
    <row r="20423" spans="3:12">
      <c r="C20423" s="3"/>
      <c r="E20423" s="2"/>
      <c r="H20423" s="40"/>
      <c r="I20423" s="10"/>
      <c r="J20423" s="9"/>
      <c r="K20423" s="53"/>
      <c r="L20423" s="54"/>
    </row>
    <row r="20424" spans="3:12">
      <c r="C20424" s="3"/>
      <c r="E20424" s="2"/>
      <c r="H20424" s="40"/>
      <c r="I20424" s="10"/>
      <c r="J20424" s="9"/>
      <c r="K20424" s="53"/>
      <c r="L20424" s="54"/>
    </row>
    <row r="20425" spans="3:12">
      <c r="C20425" s="3"/>
      <c r="E20425" s="2"/>
      <c r="H20425" s="40"/>
      <c r="I20425" s="10"/>
      <c r="J20425" s="9"/>
      <c r="K20425" s="53"/>
      <c r="L20425" s="54"/>
    </row>
    <row r="20426" spans="3:12">
      <c r="C20426" s="3"/>
      <c r="E20426" s="2"/>
      <c r="H20426" s="40"/>
      <c r="I20426" s="10"/>
      <c r="J20426" s="9"/>
      <c r="K20426" s="53"/>
      <c r="L20426" s="54"/>
    </row>
    <row r="20427" spans="3:12">
      <c r="C20427" s="3"/>
      <c r="E20427" s="2"/>
      <c r="H20427" s="40"/>
      <c r="I20427" s="10"/>
      <c r="J20427" s="9"/>
      <c r="K20427" s="53"/>
      <c r="L20427" s="54"/>
    </row>
    <row r="20428" spans="3:12">
      <c r="C20428" s="3"/>
      <c r="E20428" s="2"/>
      <c r="H20428" s="40"/>
      <c r="I20428" s="10"/>
      <c r="J20428" s="9"/>
      <c r="K20428" s="53"/>
      <c r="L20428" s="54"/>
    </row>
    <row r="20429" spans="3:12">
      <c r="C20429" s="3"/>
      <c r="E20429" s="2"/>
      <c r="H20429" s="40"/>
      <c r="I20429" s="10"/>
      <c r="J20429" s="9"/>
      <c r="K20429" s="53"/>
      <c r="L20429" s="54"/>
    </row>
    <row r="20430" spans="3:12">
      <c r="C20430" s="3"/>
      <c r="E20430" s="2"/>
      <c r="H20430" s="40"/>
      <c r="I20430" s="10"/>
      <c r="J20430" s="9"/>
      <c r="K20430" s="53"/>
      <c r="L20430" s="54"/>
    </row>
    <row r="20431" spans="3:12">
      <c r="C20431" s="3"/>
      <c r="E20431" s="2"/>
      <c r="H20431" s="40"/>
      <c r="I20431" s="10"/>
      <c r="J20431" s="9"/>
      <c r="K20431" s="53"/>
      <c r="L20431" s="54"/>
    </row>
    <row r="20432" spans="3:12">
      <c r="C20432" s="3"/>
      <c r="E20432" s="2"/>
      <c r="H20432" s="40"/>
      <c r="I20432" s="10"/>
      <c r="J20432" s="9"/>
      <c r="K20432" s="53"/>
      <c r="L20432" s="54"/>
    </row>
    <row r="20433" spans="3:12">
      <c r="C20433" s="3"/>
      <c r="E20433" s="2"/>
      <c r="H20433" s="40"/>
      <c r="I20433" s="10"/>
      <c r="J20433" s="9"/>
      <c r="K20433" s="53"/>
      <c r="L20433" s="54"/>
    </row>
    <row r="20434" spans="3:12">
      <c r="C20434" s="3"/>
      <c r="E20434" s="2"/>
      <c r="H20434" s="40"/>
      <c r="I20434" s="10"/>
      <c r="J20434" s="9"/>
      <c r="K20434" s="53"/>
      <c r="L20434" s="54"/>
    </row>
    <row r="20435" spans="3:12">
      <c r="C20435" s="3"/>
      <c r="E20435" s="2"/>
      <c r="H20435" s="40"/>
      <c r="I20435" s="10"/>
      <c r="J20435" s="9"/>
      <c r="K20435" s="53"/>
      <c r="L20435" s="54"/>
    </row>
    <row r="20436" spans="3:12">
      <c r="C20436" s="3"/>
      <c r="E20436" s="2"/>
      <c r="H20436" s="40"/>
      <c r="I20436" s="10"/>
      <c r="J20436" s="9"/>
      <c r="K20436" s="53"/>
      <c r="L20436" s="54"/>
    </row>
    <row r="20437" spans="3:12">
      <c r="C20437" s="3"/>
      <c r="E20437" s="2"/>
      <c r="H20437" s="40"/>
      <c r="I20437" s="10"/>
      <c r="J20437" s="9"/>
      <c r="K20437" s="53"/>
      <c r="L20437" s="54"/>
    </row>
    <row r="20438" spans="3:12">
      <c r="C20438" s="3"/>
      <c r="E20438" s="2"/>
      <c r="H20438" s="40"/>
      <c r="I20438" s="10"/>
      <c r="J20438" s="9"/>
      <c r="K20438" s="53"/>
      <c r="L20438" s="54"/>
    </row>
    <row r="20439" spans="3:12">
      <c r="C20439" s="3"/>
      <c r="E20439" s="2"/>
      <c r="H20439" s="40"/>
      <c r="I20439" s="10"/>
      <c r="J20439" s="9"/>
      <c r="K20439" s="53"/>
      <c r="L20439" s="54"/>
    </row>
    <row r="20440" spans="3:12">
      <c r="C20440" s="3"/>
      <c r="E20440" s="2"/>
      <c r="H20440" s="40"/>
      <c r="I20440" s="10"/>
      <c r="J20440" s="9"/>
      <c r="K20440" s="53"/>
      <c r="L20440" s="54"/>
    </row>
    <row r="20441" spans="3:12">
      <c r="C20441" s="3"/>
      <c r="E20441" s="2"/>
      <c r="H20441" s="40"/>
      <c r="I20441" s="10"/>
      <c r="J20441" s="9"/>
      <c r="K20441" s="53"/>
      <c r="L20441" s="54"/>
    </row>
    <row r="20442" spans="3:12">
      <c r="C20442" s="3"/>
      <c r="E20442" s="2"/>
      <c r="H20442" s="40"/>
      <c r="I20442" s="10"/>
      <c r="J20442" s="9"/>
      <c r="K20442" s="53"/>
      <c r="L20442" s="54"/>
    </row>
    <row r="20443" spans="3:12">
      <c r="C20443" s="3"/>
      <c r="E20443" s="2"/>
      <c r="H20443" s="40"/>
      <c r="I20443" s="10"/>
      <c r="J20443" s="9"/>
      <c r="K20443" s="53"/>
      <c r="L20443" s="54"/>
    </row>
    <row r="20444" spans="3:12">
      <c r="C20444" s="3"/>
      <c r="E20444" s="2"/>
      <c r="H20444" s="40"/>
      <c r="I20444" s="10"/>
      <c r="J20444" s="9"/>
      <c r="K20444" s="53"/>
      <c r="L20444" s="54"/>
    </row>
    <row r="20445" spans="3:12">
      <c r="C20445" s="3"/>
      <c r="E20445" s="2"/>
      <c r="H20445" s="40"/>
      <c r="I20445" s="10"/>
      <c r="J20445" s="9"/>
      <c r="K20445" s="53"/>
      <c r="L20445" s="54"/>
    </row>
    <row r="20446" spans="3:12">
      <c r="C20446" s="3"/>
      <c r="E20446" s="2"/>
      <c r="H20446" s="40"/>
      <c r="I20446" s="10"/>
      <c r="J20446" s="9"/>
      <c r="K20446" s="53"/>
      <c r="L20446" s="54"/>
    </row>
    <row r="20447" spans="3:12">
      <c r="C20447" s="3"/>
      <c r="E20447" s="2"/>
      <c r="H20447" s="40"/>
      <c r="I20447" s="10"/>
      <c r="J20447" s="9"/>
      <c r="K20447" s="53"/>
      <c r="L20447" s="54"/>
    </row>
    <row r="20448" spans="3:12">
      <c r="C20448" s="3"/>
      <c r="E20448" s="2"/>
      <c r="H20448" s="40"/>
      <c r="I20448" s="10"/>
      <c r="J20448" s="9"/>
      <c r="K20448" s="53"/>
      <c r="L20448" s="54"/>
    </row>
    <row r="20449" spans="3:12">
      <c r="C20449" s="3"/>
      <c r="E20449" s="2"/>
      <c r="H20449" s="40"/>
      <c r="I20449" s="10"/>
      <c r="J20449" s="9"/>
      <c r="K20449" s="53"/>
      <c r="L20449" s="54"/>
    </row>
    <row r="20450" spans="3:12">
      <c r="C20450" s="3"/>
      <c r="E20450" s="2"/>
      <c r="H20450" s="40"/>
      <c r="I20450" s="10"/>
      <c r="J20450" s="9"/>
      <c r="K20450" s="53"/>
      <c r="L20450" s="54"/>
    </row>
    <row r="20451" spans="3:12">
      <c r="C20451" s="3"/>
      <c r="E20451" s="2"/>
      <c r="H20451" s="40"/>
      <c r="I20451" s="10"/>
      <c r="J20451" s="9"/>
      <c r="K20451" s="53"/>
      <c r="L20451" s="54"/>
    </row>
    <row r="20452" spans="3:12">
      <c r="C20452" s="3"/>
      <c r="E20452" s="2"/>
      <c r="H20452" s="40"/>
      <c r="I20452" s="10"/>
      <c r="J20452" s="9"/>
      <c r="K20452" s="53"/>
      <c r="L20452" s="54"/>
    </row>
    <row r="20453" spans="3:12">
      <c r="C20453" s="3"/>
      <c r="E20453" s="2"/>
      <c r="H20453" s="40"/>
      <c r="I20453" s="10"/>
      <c r="J20453" s="9"/>
      <c r="K20453" s="53"/>
      <c r="L20453" s="54"/>
    </row>
    <row r="20454" spans="3:12">
      <c r="C20454" s="3"/>
      <c r="E20454" s="2"/>
      <c r="H20454" s="40"/>
      <c r="I20454" s="10"/>
      <c r="J20454" s="9"/>
      <c r="K20454" s="53"/>
      <c r="L20454" s="54"/>
    </row>
    <row r="20455" spans="3:12">
      <c r="C20455" s="3"/>
      <c r="E20455" s="2"/>
      <c r="H20455" s="40"/>
      <c r="I20455" s="10"/>
      <c r="J20455" s="9"/>
      <c r="K20455" s="53"/>
      <c r="L20455" s="54"/>
    </row>
    <row r="20456" spans="3:12">
      <c r="C20456" s="3"/>
      <c r="E20456" s="2"/>
      <c r="H20456" s="40"/>
      <c r="I20456" s="10"/>
      <c r="J20456" s="9"/>
      <c r="K20456" s="53"/>
      <c r="L20456" s="54"/>
    </row>
    <row r="20457" spans="3:12">
      <c r="C20457" s="3"/>
      <c r="E20457" s="2"/>
      <c r="H20457" s="40"/>
      <c r="I20457" s="10"/>
      <c r="J20457" s="9"/>
      <c r="K20457" s="53"/>
      <c r="L20457" s="54"/>
    </row>
    <row r="20458" spans="3:12">
      <c r="C20458" s="3"/>
      <c r="E20458" s="2"/>
      <c r="H20458" s="40"/>
      <c r="I20458" s="10"/>
      <c r="J20458" s="9"/>
      <c r="K20458" s="53"/>
      <c r="L20458" s="54"/>
    </row>
    <row r="20459" spans="3:12">
      <c r="C20459" s="3"/>
      <c r="E20459" s="2"/>
      <c r="H20459" s="40"/>
      <c r="I20459" s="10"/>
      <c r="J20459" s="9"/>
      <c r="K20459" s="53"/>
      <c r="L20459" s="54"/>
    </row>
    <row r="20460" spans="3:12">
      <c r="C20460" s="3"/>
      <c r="E20460" s="2"/>
      <c r="H20460" s="40"/>
      <c r="I20460" s="10"/>
      <c r="J20460" s="9"/>
      <c r="K20460" s="53"/>
      <c r="L20460" s="54"/>
    </row>
    <row r="20461" spans="3:12">
      <c r="C20461" s="3"/>
      <c r="E20461" s="2"/>
      <c r="H20461" s="40"/>
      <c r="I20461" s="10"/>
      <c r="J20461" s="9"/>
      <c r="K20461" s="53"/>
      <c r="L20461" s="54"/>
    </row>
    <row r="20462" spans="3:12">
      <c r="C20462" s="3"/>
      <c r="E20462" s="2"/>
      <c r="H20462" s="40"/>
      <c r="I20462" s="10"/>
      <c r="J20462" s="9"/>
      <c r="K20462" s="53"/>
      <c r="L20462" s="54"/>
    </row>
    <row r="20463" spans="3:12">
      <c r="C20463" s="3"/>
      <c r="E20463" s="2"/>
      <c r="H20463" s="40"/>
      <c r="I20463" s="10"/>
      <c r="J20463" s="9"/>
      <c r="K20463" s="53"/>
      <c r="L20463" s="54"/>
    </row>
    <row r="20464" spans="3:12">
      <c r="C20464" s="3"/>
      <c r="E20464" s="2"/>
      <c r="H20464" s="40"/>
      <c r="I20464" s="10"/>
      <c r="J20464" s="9"/>
      <c r="K20464" s="53"/>
      <c r="L20464" s="54"/>
    </row>
    <row r="20465" spans="3:12">
      <c r="C20465" s="3"/>
      <c r="E20465" s="2"/>
      <c r="H20465" s="40"/>
      <c r="I20465" s="10"/>
      <c r="J20465" s="9"/>
      <c r="K20465" s="53"/>
      <c r="L20465" s="54"/>
    </row>
    <row r="20466" spans="3:12">
      <c r="C20466" s="3"/>
      <c r="E20466" s="2"/>
      <c r="H20466" s="40"/>
      <c r="I20466" s="10"/>
      <c r="J20466" s="9"/>
      <c r="K20466" s="53"/>
      <c r="L20466" s="54"/>
    </row>
    <row r="20467" spans="3:12">
      <c r="C20467" s="3"/>
      <c r="E20467" s="2"/>
      <c r="H20467" s="40"/>
      <c r="I20467" s="10"/>
      <c r="J20467" s="9"/>
      <c r="K20467" s="53"/>
      <c r="L20467" s="54"/>
    </row>
    <row r="20468" spans="3:12">
      <c r="C20468" s="3"/>
      <c r="E20468" s="2"/>
      <c r="H20468" s="40"/>
      <c r="I20468" s="10"/>
      <c r="J20468" s="9"/>
      <c r="K20468" s="53"/>
      <c r="L20468" s="54"/>
    </row>
    <row r="20469" spans="3:12">
      <c r="C20469" s="3"/>
      <c r="E20469" s="2"/>
      <c r="H20469" s="40"/>
      <c r="I20469" s="10"/>
      <c r="J20469" s="9"/>
      <c r="K20469" s="53"/>
      <c r="L20469" s="54"/>
    </row>
    <row r="20470" spans="3:12">
      <c r="C20470" s="3"/>
      <c r="E20470" s="2"/>
      <c r="H20470" s="40"/>
      <c r="I20470" s="10"/>
      <c r="J20470" s="9"/>
      <c r="K20470" s="53"/>
      <c r="L20470" s="54"/>
    </row>
    <row r="20471" spans="3:12">
      <c r="C20471" s="3"/>
      <c r="E20471" s="2"/>
      <c r="H20471" s="40"/>
      <c r="I20471" s="10"/>
      <c r="J20471" s="9"/>
      <c r="K20471" s="53"/>
      <c r="L20471" s="54"/>
    </row>
    <row r="20472" spans="3:12">
      <c r="C20472" s="3"/>
      <c r="E20472" s="2"/>
      <c r="H20472" s="40"/>
      <c r="I20472" s="10"/>
      <c r="J20472" s="9"/>
      <c r="K20472" s="53"/>
      <c r="L20472" s="54"/>
    </row>
    <row r="20473" spans="3:12">
      <c r="C20473" s="3"/>
      <c r="E20473" s="2"/>
      <c r="H20473" s="40"/>
      <c r="I20473" s="10"/>
      <c r="J20473" s="9"/>
      <c r="K20473" s="53"/>
      <c r="L20473" s="54"/>
    </row>
    <row r="20474" spans="3:12">
      <c r="C20474" s="3"/>
      <c r="E20474" s="2"/>
      <c r="H20474" s="40"/>
      <c r="I20474" s="10"/>
      <c r="J20474" s="9"/>
      <c r="K20474" s="53"/>
      <c r="L20474" s="54"/>
    </row>
    <row r="20475" spans="3:12">
      <c r="C20475" s="3"/>
      <c r="E20475" s="2"/>
      <c r="H20475" s="40"/>
      <c r="I20475" s="10"/>
      <c r="J20475" s="9"/>
      <c r="K20475" s="53"/>
      <c r="L20475" s="54"/>
    </row>
    <row r="20476" spans="3:12">
      <c r="C20476" s="3"/>
      <c r="E20476" s="2"/>
      <c r="H20476" s="40"/>
      <c r="I20476" s="10"/>
      <c r="J20476" s="9"/>
      <c r="K20476" s="53"/>
      <c r="L20476" s="54"/>
    </row>
    <row r="20477" spans="3:12">
      <c r="C20477" s="3"/>
      <c r="E20477" s="2"/>
      <c r="H20477" s="40"/>
      <c r="I20477" s="10"/>
      <c r="J20477" s="9"/>
      <c r="K20477" s="53"/>
      <c r="L20477" s="54"/>
    </row>
    <row r="20478" spans="3:12">
      <c r="C20478" s="3"/>
      <c r="E20478" s="2"/>
      <c r="H20478" s="40"/>
      <c r="I20478" s="10"/>
      <c r="J20478" s="9"/>
      <c r="K20478" s="53"/>
      <c r="L20478" s="54"/>
    </row>
    <row r="20479" spans="3:12">
      <c r="C20479" s="3"/>
      <c r="E20479" s="2"/>
      <c r="H20479" s="40"/>
      <c r="I20479" s="10"/>
      <c r="J20479" s="9"/>
      <c r="K20479" s="53"/>
      <c r="L20479" s="54"/>
    </row>
    <row r="20480" spans="3:12">
      <c r="C20480" s="3"/>
      <c r="E20480" s="2"/>
      <c r="H20480" s="40"/>
      <c r="I20480" s="10"/>
      <c r="J20480" s="9"/>
      <c r="K20480" s="53"/>
      <c r="L20480" s="54"/>
    </row>
    <row r="20481" spans="3:12">
      <c r="C20481" s="3"/>
      <c r="E20481" s="2"/>
      <c r="H20481" s="40"/>
      <c r="I20481" s="10"/>
      <c r="J20481" s="9"/>
      <c r="K20481" s="53"/>
      <c r="L20481" s="54"/>
    </row>
    <row r="20482" spans="3:12">
      <c r="C20482" s="3"/>
      <c r="E20482" s="2"/>
      <c r="H20482" s="40"/>
      <c r="I20482" s="10"/>
      <c r="J20482" s="9"/>
      <c r="K20482" s="53"/>
      <c r="L20482" s="54"/>
    </row>
    <row r="20483" spans="3:12">
      <c r="C20483" s="3"/>
      <c r="E20483" s="2"/>
      <c r="H20483" s="40"/>
      <c r="I20483" s="10"/>
      <c r="J20483" s="9"/>
      <c r="K20483" s="53"/>
      <c r="L20483" s="54"/>
    </row>
    <row r="20484" spans="3:12">
      <c r="C20484" s="3"/>
      <c r="E20484" s="2"/>
      <c r="H20484" s="40"/>
      <c r="I20484" s="10"/>
      <c r="J20484" s="9"/>
      <c r="K20484" s="53"/>
      <c r="L20484" s="54"/>
    </row>
    <row r="20485" spans="3:12">
      <c r="C20485" s="3"/>
      <c r="E20485" s="2"/>
      <c r="H20485" s="40"/>
      <c r="I20485" s="10"/>
      <c r="J20485" s="9"/>
      <c r="K20485" s="53"/>
      <c r="L20485" s="54"/>
    </row>
    <row r="20486" spans="3:12">
      <c r="C20486" s="3"/>
      <c r="E20486" s="2"/>
      <c r="H20486" s="40"/>
      <c r="I20486" s="10"/>
      <c r="J20486" s="9"/>
      <c r="K20486" s="53"/>
      <c r="L20486" s="54"/>
    </row>
    <row r="20487" spans="3:12">
      <c r="C20487" s="3"/>
      <c r="E20487" s="2"/>
      <c r="H20487" s="40"/>
      <c r="I20487" s="10"/>
      <c r="J20487" s="9"/>
      <c r="K20487" s="53"/>
      <c r="L20487" s="54"/>
    </row>
    <row r="20488" spans="3:12">
      <c r="C20488" s="3"/>
      <c r="E20488" s="2"/>
      <c r="H20488" s="40"/>
      <c r="I20488" s="10"/>
      <c r="J20488" s="9"/>
      <c r="K20488" s="53"/>
      <c r="L20488" s="54"/>
    </row>
    <row r="20489" spans="3:12">
      <c r="C20489" s="3"/>
      <c r="E20489" s="2"/>
      <c r="H20489" s="40"/>
      <c r="I20489" s="10"/>
      <c r="J20489" s="9"/>
      <c r="K20489" s="53"/>
      <c r="L20489" s="54"/>
    </row>
    <row r="20490" spans="3:12">
      <c r="C20490" s="3"/>
      <c r="E20490" s="2"/>
      <c r="H20490" s="40"/>
      <c r="I20490" s="10"/>
      <c r="J20490" s="9"/>
      <c r="K20490" s="53"/>
      <c r="L20490" s="54"/>
    </row>
    <row r="20491" spans="3:12">
      <c r="C20491" s="3"/>
      <c r="E20491" s="2"/>
      <c r="H20491" s="40"/>
      <c r="I20491" s="10"/>
      <c r="J20491" s="9"/>
      <c r="K20491" s="53"/>
      <c r="L20491" s="54"/>
    </row>
    <row r="20492" spans="3:12">
      <c r="C20492" s="3"/>
      <c r="E20492" s="2"/>
      <c r="H20492" s="40"/>
      <c r="I20492" s="10"/>
      <c r="J20492" s="9"/>
      <c r="K20492" s="53"/>
      <c r="L20492" s="54"/>
    </row>
    <row r="20493" spans="3:12">
      <c r="C20493" s="3"/>
      <c r="E20493" s="2"/>
      <c r="H20493" s="40"/>
      <c r="I20493" s="10"/>
      <c r="J20493" s="9"/>
      <c r="K20493" s="53"/>
      <c r="L20493" s="54"/>
    </row>
    <row r="20494" spans="3:12">
      <c r="C20494" s="3"/>
      <c r="E20494" s="2"/>
      <c r="H20494" s="40"/>
      <c r="I20494" s="10"/>
      <c r="J20494" s="9"/>
      <c r="K20494" s="53"/>
      <c r="L20494" s="54"/>
    </row>
    <row r="20495" spans="3:12">
      <c r="C20495" s="3"/>
      <c r="E20495" s="2"/>
      <c r="H20495" s="40"/>
      <c r="I20495" s="10"/>
      <c r="J20495" s="9"/>
      <c r="K20495" s="53"/>
      <c r="L20495" s="54"/>
    </row>
    <row r="20496" spans="3:12">
      <c r="C20496" s="3"/>
      <c r="E20496" s="2"/>
      <c r="H20496" s="40"/>
      <c r="I20496" s="10"/>
      <c r="J20496" s="9"/>
      <c r="K20496" s="53"/>
      <c r="L20496" s="54"/>
    </row>
    <row r="20497" spans="3:12">
      <c r="C20497" s="3"/>
      <c r="E20497" s="2"/>
      <c r="H20497" s="40"/>
      <c r="I20497" s="10"/>
      <c r="J20497" s="9"/>
      <c r="K20497" s="53"/>
      <c r="L20497" s="54"/>
    </row>
    <row r="20498" spans="3:12">
      <c r="C20498" s="3"/>
      <c r="E20498" s="2"/>
      <c r="H20498" s="40"/>
      <c r="I20498" s="10"/>
      <c r="J20498" s="9"/>
      <c r="K20498" s="53"/>
      <c r="L20498" s="54"/>
    </row>
    <row r="20499" spans="3:12">
      <c r="C20499" s="3"/>
      <c r="E20499" s="2"/>
      <c r="H20499" s="40"/>
      <c r="I20499" s="10"/>
      <c r="J20499" s="9"/>
      <c r="K20499" s="53"/>
      <c r="L20499" s="54"/>
    </row>
    <row r="20500" spans="3:12">
      <c r="C20500" s="3"/>
      <c r="E20500" s="2"/>
      <c r="H20500" s="40"/>
      <c r="I20500" s="10"/>
      <c r="J20500" s="9"/>
      <c r="K20500" s="53"/>
      <c r="L20500" s="54"/>
    </row>
    <row r="20501" spans="3:12">
      <c r="C20501" s="3"/>
      <c r="E20501" s="2"/>
      <c r="H20501" s="40"/>
      <c r="I20501" s="10"/>
      <c r="J20501" s="9"/>
      <c r="K20501" s="53"/>
      <c r="L20501" s="54"/>
    </row>
    <row r="20502" spans="3:12">
      <c r="C20502" s="3"/>
      <c r="E20502" s="2"/>
      <c r="H20502" s="40"/>
      <c r="I20502" s="10"/>
      <c r="J20502" s="9"/>
      <c r="K20502" s="53"/>
      <c r="L20502" s="54"/>
    </row>
    <row r="20503" spans="3:12">
      <c r="C20503" s="3"/>
      <c r="E20503" s="2"/>
      <c r="H20503" s="40"/>
      <c r="I20503" s="10"/>
      <c r="J20503" s="9"/>
      <c r="K20503" s="53"/>
      <c r="L20503" s="54"/>
    </row>
    <row r="20504" spans="3:12">
      <c r="C20504" s="3"/>
      <c r="E20504" s="2"/>
      <c r="H20504" s="40"/>
      <c r="I20504" s="10"/>
      <c r="J20504" s="9"/>
      <c r="K20504" s="53"/>
      <c r="L20504" s="54"/>
    </row>
    <row r="20505" spans="3:12">
      <c r="C20505" s="3"/>
      <c r="E20505" s="2"/>
      <c r="H20505" s="40"/>
      <c r="I20505" s="10"/>
      <c r="J20505" s="9"/>
      <c r="K20505" s="53"/>
      <c r="L20505" s="54"/>
    </row>
    <row r="20506" spans="3:12">
      <c r="C20506" s="3"/>
      <c r="E20506" s="2"/>
      <c r="H20506" s="40"/>
      <c r="I20506" s="10"/>
      <c r="J20506" s="9"/>
      <c r="K20506" s="53"/>
      <c r="L20506" s="54"/>
    </row>
    <row r="20507" spans="3:12">
      <c r="C20507" s="3"/>
      <c r="E20507" s="2"/>
      <c r="H20507" s="40"/>
      <c r="I20507" s="10"/>
      <c r="J20507" s="9"/>
      <c r="K20507" s="53"/>
      <c r="L20507" s="54"/>
    </row>
    <row r="20508" spans="3:12">
      <c r="C20508" s="3"/>
      <c r="E20508" s="2"/>
      <c r="H20508" s="40"/>
      <c r="I20508" s="10"/>
      <c r="J20508" s="9"/>
      <c r="K20508" s="53"/>
      <c r="L20508" s="54"/>
    </row>
    <row r="20509" spans="3:12">
      <c r="C20509" s="3"/>
      <c r="E20509" s="2"/>
      <c r="H20509" s="40"/>
      <c r="I20509" s="10"/>
      <c r="J20509" s="9"/>
      <c r="K20509" s="53"/>
      <c r="L20509" s="54"/>
    </row>
    <row r="20510" spans="3:12">
      <c r="C20510" s="3"/>
      <c r="E20510" s="2"/>
      <c r="H20510" s="40"/>
      <c r="I20510" s="10"/>
      <c r="J20510" s="9"/>
      <c r="K20510" s="53"/>
      <c r="L20510" s="54"/>
    </row>
    <row r="20511" spans="3:12">
      <c r="C20511" s="3"/>
      <c r="E20511" s="2"/>
      <c r="H20511" s="40"/>
      <c r="I20511" s="10"/>
      <c r="J20511" s="9"/>
      <c r="K20511" s="53"/>
      <c r="L20511" s="54"/>
    </row>
    <row r="20512" spans="3:12">
      <c r="C20512" s="3"/>
      <c r="E20512" s="2"/>
      <c r="H20512" s="40"/>
      <c r="I20512" s="10"/>
      <c r="J20512" s="9"/>
      <c r="K20512" s="53"/>
      <c r="L20512" s="54"/>
    </row>
    <row r="20513" spans="3:12">
      <c r="C20513" s="3"/>
      <c r="E20513" s="2"/>
      <c r="H20513" s="40"/>
      <c r="I20513" s="10"/>
      <c r="J20513" s="9"/>
      <c r="K20513" s="53"/>
      <c r="L20513" s="54"/>
    </row>
    <row r="20514" spans="3:12">
      <c r="C20514" s="3"/>
      <c r="E20514" s="2"/>
      <c r="H20514" s="40"/>
      <c r="I20514" s="10"/>
      <c r="J20514" s="9"/>
      <c r="K20514" s="53"/>
      <c r="L20514" s="54"/>
    </row>
    <row r="20515" spans="3:12">
      <c r="C20515" s="3"/>
      <c r="E20515" s="2"/>
      <c r="H20515" s="40"/>
      <c r="I20515" s="10"/>
      <c r="J20515" s="9"/>
      <c r="K20515" s="53"/>
      <c r="L20515" s="54"/>
    </row>
    <row r="20516" spans="3:12">
      <c r="C20516" s="3"/>
      <c r="E20516" s="2"/>
      <c r="H20516" s="40"/>
      <c r="I20516" s="10"/>
      <c r="J20516" s="9"/>
      <c r="K20516" s="53"/>
      <c r="L20516" s="54"/>
    </row>
    <row r="20517" spans="3:12">
      <c r="C20517" s="3"/>
      <c r="E20517" s="2"/>
      <c r="H20517" s="40"/>
      <c r="I20517" s="10"/>
      <c r="J20517" s="9"/>
      <c r="K20517" s="53"/>
      <c r="L20517" s="54"/>
    </row>
    <row r="20518" spans="3:12">
      <c r="C20518" s="3"/>
      <c r="E20518" s="2"/>
      <c r="H20518" s="40"/>
      <c r="I20518" s="10"/>
      <c r="J20518" s="9"/>
      <c r="K20518" s="53"/>
      <c r="L20518" s="54"/>
    </row>
    <row r="20519" spans="3:12">
      <c r="C20519" s="3"/>
      <c r="E20519" s="2"/>
      <c r="H20519" s="40"/>
      <c r="I20519" s="10"/>
      <c r="J20519" s="9"/>
      <c r="K20519" s="53"/>
      <c r="L20519" s="54"/>
    </row>
    <row r="20520" spans="3:12">
      <c r="C20520" s="3"/>
      <c r="E20520" s="2"/>
      <c r="H20520" s="40"/>
      <c r="I20520" s="10"/>
      <c r="J20520" s="9"/>
      <c r="K20520" s="53"/>
      <c r="L20520" s="54"/>
    </row>
    <row r="20521" spans="3:12">
      <c r="C20521" s="3"/>
      <c r="E20521" s="2"/>
      <c r="H20521" s="40"/>
      <c r="I20521" s="10"/>
      <c r="J20521" s="9"/>
      <c r="K20521" s="53"/>
      <c r="L20521" s="54"/>
    </row>
    <row r="20522" spans="3:12">
      <c r="C20522" s="3"/>
      <c r="E20522" s="2"/>
      <c r="H20522" s="40"/>
      <c r="I20522" s="10"/>
      <c r="J20522" s="9"/>
      <c r="K20522" s="53"/>
      <c r="L20522" s="54"/>
    </row>
    <row r="20523" spans="3:12">
      <c r="C20523" s="3"/>
      <c r="E20523" s="2"/>
      <c r="H20523" s="40"/>
      <c r="I20523" s="10"/>
      <c r="J20523" s="9"/>
      <c r="K20523" s="53"/>
      <c r="L20523" s="54"/>
    </row>
    <row r="20524" spans="3:12">
      <c r="C20524" s="3"/>
      <c r="E20524" s="2"/>
      <c r="H20524" s="40"/>
      <c r="I20524" s="10"/>
      <c r="J20524" s="9"/>
      <c r="K20524" s="53"/>
      <c r="L20524" s="54"/>
    </row>
    <row r="20525" spans="3:12">
      <c r="C20525" s="3"/>
      <c r="E20525" s="2"/>
      <c r="H20525" s="40"/>
      <c r="I20525" s="10"/>
      <c r="J20525" s="9"/>
      <c r="K20525" s="53"/>
      <c r="L20525" s="54"/>
    </row>
    <row r="20526" spans="3:12">
      <c r="C20526" s="3"/>
      <c r="E20526" s="2"/>
      <c r="H20526" s="40"/>
      <c r="I20526" s="10"/>
      <c r="J20526" s="9"/>
      <c r="K20526" s="53"/>
      <c r="L20526" s="54"/>
    </row>
    <row r="20527" spans="3:12">
      <c r="C20527" s="3"/>
      <c r="E20527" s="2"/>
      <c r="H20527" s="40"/>
      <c r="I20527" s="10"/>
      <c r="J20527" s="9"/>
      <c r="K20527" s="53"/>
      <c r="L20527" s="54"/>
    </row>
    <row r="20528" spans="3:12">
      <c r="C20528" s="3"/>
      <c r="E20528" s="2"/>
      <c r="H20528" s="40"/>
      <c r="I20528" s="10"/>
      <c r="J20528" s="9"/>
      <c r="K20528" s="53"/>
      <c r="L20528" s="54"/>
    </row>
    <row r="20529" spans="3:12">
      <c r="C20529" s="3"/>
      <c r="E20529" s="2"/>
      <c r="H20529" s="40"/>
      <c r="I20529" s="10"/>
      <c r="J20529" s="9"/>
      <c r="K20529" s="53"/>
      <c r="L20529" s="54"/>
    </row>
    <row r="20530" spans="3:12">
      <c r="C20530" s="3"/>
      <c r="E20530" s="2"/>
      <c r="H20530" s="40"/>
      <c r="I20530" s="10"/>
      <c r="J20530" s="9"/>
      <c r="K20530" s="53"/>
      <c r="L20530" s="54"/>
    </row>
    <row r="20531" spans="3:12">
      <c r="C20531" s="3"/>
      <c r="E20531" s="2"/>
      <c r="H20531" s="40"/>
      <c r="I20531" s="10"/>
      <c r="J20531" s="9"/>
      <c r="K20531" s="53"/>
      <c r="L20531" s="54"/>
    </row>
    <row r="20532" spans="3:12">
      <c r="C20532" s="3"/>
      <c r="E20532" s="2"/>
      <c r="H20532" s="40"/>
      <c r="I20532" s="10"/>
      <c r="J20532" s="9"/>
      <c r="K20532" s="53"/>
      <c r="L20532" s="54"/>
    </row>
    <row r="20533" spans="3:12">
      <c r="C20533" s="3"/>
      <c r="E20533" s="2"/>
      <c r="H20533" s="40"/>
      <c r="I20533" s="10"/>
      <c r="J20533" s="9"/>
      <c r="K20533" s="53"/>
      <c r="L20533" s="54"/>
    </row>
    <row r="20534" spans="3:12">
      <c r="C20534" s="3"/>
      <c r="E20534" s="2"/>
      <c r="H20534" s="40"/>
      <c r="I20534" s="10"/>
      <c r="J20534" s="9"/>
      <c r="K20534" s="53"/>
      <c r="L20534" s="54"/>
    </row>
    <row r="20535" spans="3:12">
      <c r="C20535" s="3"/>
      <c r="E20535" s="2"/>
      <c r="H20535" s="40"/>
      <c r="I20535" s="10"/>
      <c r="J20535" s="9"/>
      <c r="K20535" s="53"/>
      <c r="L20535" s="54"/>
    </row>
    <row r="20536" spans="3:12">
      <c r="C20536" s="3"/>
      <c r="E20536" s="2"/>
      <c r="H20536" s="40"/>
      <c r="I20536" s="10"/>
      <c r="J20536" s="9"/>
      <c r="K20536" s="53"/>
      <c r="L20536" s="54"/>
    </row>
    <row r="20537" spans="3:12">
      <c r="C20537" s="3"/>
      <c r="E20537" s="2"/>
      <c r="H20537" s="40"/>
      <c r="I20537" s="10"/>
      <c r="J20537" s="9"/>
      <c r="K20537" s="53"/>
      <c r="L20537" s="54"/>
    </row>
    <row r="20538" spans="3:12">
      <c r="C20538" s="3"/>
      <c r="E20538" s="2"/>
      <c r="H20538" s="40"/>
      <c r="I20538" s="10"/>
      <c r="J20538" s="9"/>
      <c r="K20538" s="53"/>
      <c r="L20538" s="54"/>
    </row>
    <row r="20539" spans="3:12">
      <c r="C20539" s="3"/>
      <c r="E20539" s="2"/>
      <c r="H20539" s="40"/>
      <c r="I20539" s="10"/>
      <c r="J20539" s="9"/>
      <c r="K20539" s="53"/>
      <c r="L20539" s="54"/>
    </row>
    <row r="20540" spans="3:12">
      <c r="C20540" s="3"/>
      <c r="E20540" s="2"/>
      <c r="H20540" s="40"/>
      <c r="I20540" s="10"/>
      <c r="J20540" s="9"/>
      <c r="K20540" s="53"/>
      <c r="L20540" s="54"/>
    </row>
    <row r="20541" spans="3:12">
      <c r="C20541" s="3"/>
      <c r="E20541" s="2"/>
      <c r="H20541" s="40"/>
      <c r="I20541" s="10"/>
      <c r="J20541" s="9"/>
      <c r="K20541" s="53"/>
      <c r="L20541" s="54"/>
    </row>
    <row r="20542" spans="3:12">
      <c r="C20542" s="3"/>
      <c r="E20542" s="2"/>
      <c r="H20542" s="40"/>
      <c r="I20542" s="10"/>
      <c r="J20542" s="9"/>
      <c r="K20542" s="53"/>
      <c r="L20542" s="54"/>
    </row>
    <row r="20543" spans="3:12">
      <c r="C20543" s="3"/>
      <c r="E20543" s="2"/>
      <c r="H20543" s="40"/>
      <c r="I20543" s="10"/>
      <c r="J20543" s="9"/>
      <c r="K20543" s="53"/>
      <c r="L20543" s="54"/>
    </row>
    <row r="20544" spans="3:12">
      <c r="C20544" s="3"/>
      <c r="E20544" s="2"/>
      <c r="H20544" s="40"/>
      <c r="I20544" s="10"/>
      <c r="J20544" s="9"/>
      <c r="K20544" s="53"/>
      <c r="L20544" s="54"/>
    </row>
    <row r="20545" spans="3:12">
      <c r="C20545" s="3"/>
      <c r="E20545" s="2"/>
      <c r="H20545" s="40"/>
      <c r="I20545" s="10"/>
      <c r="J20545" s="9"/>
      <c r="K20545" s="53"/>
      <c r="L20545" s="54"/>
    </row>
    <row r="20546" spans="3:12">
      <c r="C20546" s="3"/>
      <c r="E20546" s="2"/>
      <c r="H20546" s="40"/>
      <c r="I20546" s="10"/>
      <c r="J20546" s="9"/>
      <c r="K20546" s="53"/>
      <c r="L20546" s="54"/>
    </row>
    <row r="20547" spans="3:12">
      <c r="C20547" s="3"/>
      <c r="E20547" s="2"/>
      <c r="H20547" s="40"/>
      <c r="I20547" s="10"/>
      <c r="J20547" s="9"/>
      <c r="K20547" s="53"/>
      <c r="L20547" s="54"/>
    </row>
    <row r="20548" spans="3:12">
      <c r="C20548" s="3"/>
      <c r="E20548" s="2"/>
      <c r="H20548" s="40"/>
      <c r="I20548" s="10"/>
      <c r="J20548" s="9"/>
      <c r="K20548" s="53"/>
      <c r="L20548" s="54"/>
    </row>
    <row r="20549" spans="3:12">
      <c r="C20549" s="3"/>
      <c r="E20549" s="2"/>
      <c r="H20549" s="40"/>
      <c r="I20549" s="10"/>
      <c r="J20549" s="9"/>
      <c r="K20549" s="53"/>
      <c r="L20549" s="54"/>
    </row>
    <row r="20550" spans="3:12">
      <c r="C20550" s="3"/>
      <c r="E20550" s="2"/>
      <c r="H20550" s="40"/>
      <c r="I20550" s="10"/>
      <c r="J20550" s="9"/>
      <c r="K20550" s="53"/>
      <c r="L20550" s="54"/>
    </row>
    <row r="20551" spans="3:12">
      <c r="C20551" s="3"/>
      <c r="E20551" s="2"/>
      <c r="H20551" s="40"/>
      <c r="I20551" s="10"/>
      <c r="J20551" s="9"/>
      <c r="K20551" s="53"/>
      <c r="L20551" s="54"/>
    </row>
    <row r="20552" spans="3:12">
      <c r="C20552" s="3"/>
      <c r="E20552" s="2"/>
      <c r="H20552" s="40"/>
      <c r="I20552" s="10"/>
      <c r="J20552" s="9"/>
      <c r="K20552" s="53"/>
      <c r="L20552" s="54"/>
    </row>
    <row r="20553" spans="3:12">
      <c r="C20553" s="3"/>
      <c r="E20553" s="2"/>
      <c r="H20553" s="40"/>
      <c r="I20553" s="10"/>
      <c r="J20553" s="9"/>
      <c r="K20553" s="53"/>
      <c r="L20553" s="54"/>
    </row>
    <row r="20554" spans="3:12">
      <c r="C20554" s="3"/>
      <c r="E20554" s="2"/>
      <c r="H20554" s="40"/>
      <c r="I20554" s="10"/>
      <c r="J20554" s="9"/>
      <c r="K20554" s="53"/>
      <c r="L20554" s="54"/>
    </row>
    <row r="20555" spans="3:12">
      <c r="C20555" s="3"/>
      <c r="E20555" s="2"/>
      <c r="H20555" s="40"/>
      <c r="I20555" s="10"/>
      <c r="J20555" s="9"/>
      <c r="K20555" s="53"/>
      <c r="L20555" s="54"/>
    </row>
    <row r="20556" spans="3:12">
      <c r="C20556" s="3"/>
      <c r="E20556" s="2"/>
      <c r="H20556" s="40"/>
      <c r="I20556" s="10"/>
      <c r="J20556" s="9"/>
      <c r="K20556" s="53"/>
      <c r="L20556" s="54"/>
    </row>
    <row r="20557" spans="3:12">
      <c r="C20557" s="3"/>
      <c r="E20557" s="2"/>
      <c r="H20557" s="40"/>
      <c r="I20557" s="10"/>
      <c r="J20557" s="9"/>
      <c r="K20557" s="53"/>
      <c r="L20557" s="54"/>
    </row>
    <row r="20558" spans="3:12">
      <c r="C20558" s="3"/>
      <c r="E20558" s="2"/>
      <c r="H20558" s="40"/>
      <c r="I20558" s="10"/>
      <c r="J20558" s="9"/>
      <c r="K20558" s="53"/>
      <c r="L20558" s="54"/>
    </row>
    <row r="20559" spans="3:12">
      <c r="C20559" s="3"/>
      <c r="E20559" s="2"/>
      <c r="H20559" s="40"/>
      <c r="I20559" s="10"/>
      <c r="J20559" s="9"/>
      <c r="K20559" s="53"/>
      <c r="L20559" s="54"/>
    </row>
    <row r="20560" spans="3:12">
      <c r="C20560" s="3"/>
      <c r="E20560" s="2"/>
      <c r="H20560" s="40"/>
      <c r="I20560" s="10"/>
      <c r="J20560" s="9"/>
      <c r="K20560" s="53"/>
      <c r="L20560" s="54"/>
    </row>
    <row r="20561" spans="3:12">
      <c r="C20561" s="3"/>
      <c r="E20561" s="2"/>
      <c r="H20561" s="40"/>
      <c r="I20561" s="10"/>
      <c r="J20561" s="9"/>
      <c r="K20561" s="53"/>
      <c r="L20561" s="54"/>
    </row>
    <row r="20562" spans="3:12">
      <c r="C20562" s="3"/>
      <c r="E20562" s="2"/>
      <c r="H20562" s="40"/>
      <c r="I20562" s="10"/>
      <c r="J20562" s="9"/>
      <c r="K20562" s="53"/>
      <c r="L20562" s="54"/>
    </row>
    <row r="20563" spans="3:12">
      <c r="C20563" s="3"/>
      <c r="E20563" s="2"/>
      <c r="H20563" s="40"/>
      <c r="I20563" s="10"/>
      <c r="J20563" s="9"/>
      <c r="K20563" s="53"/>
      <c r="L20563" s="54"/>
    </row>
    <row r="20564" spans="3:12">
      <c r="C20564" s="3"/>
      <c r="E20564" s="2"/>
      <c r="H20564" s="40"/>
      <c r="I20564" s="10"/>
      <c r="J20564" s="9"/>
      <c r="K20564" s="53"/>
      <c r="L20564" s="54"/>
    </row>
    <row r="20565" spans="3:12">
      <c r="C20565" s="3"/>
      <c r="E20565" s="2"/>
      <c r="H20565" s="40"/>
      <c r="I20565" s="10"/>
      <c r="J20565" s="9"/>
      <c r="K20565" s="53"/>
      <c r="L20565" s="54"/>
    </row>
    <row r="20566" spans="3:12">
      <c r="C20566" s="3"/>
      <c r="E20566" s="2"/>
      <c r="H20566" s="40"/>
      <c r="I20566" s="10"/>
      <c r="J20566" s="9"/>
      <c r="K20566" s="53"/>
      <c r="L20566" s="54"/>
    </row>
    <row r="20567" spans="3:12">
      <c r="C20567" s="3"/>
      <c r="E20567" s="2"/>
      <c r="H20567" s="40"/>
      <c r="I20567" s="10"/>
      <c r="J20567" s="9"/>
      <c r="K20567" s="53"/>
      <c r="L20567" s="54"/>
    </row>
    <row r="20568" spans="3:12">
      <c r="C20568" s="3"/>
      <c r="E20568" s="2"/>
      <c r="H20568" s="40"/>
      <c r="I20568" s="10"/>
      <c r="J20568" s="9"/>
      <c r="K20568" s="53"/>
      <c r="L20568" s="54"/>
    </row>
    <row r="20569" spans="3:12">
      <c r="C20569" s="3"/>
      <c r="E20569" s="2"/>
      <c r="H20569" s="40"/>
      <c r="I20569" s="10"/>
      <c r="J20569" s="9"/>
      <c r="K20569" s="53"/>
      <c r="L20569" s="54"/>
    </row>
    <row r="20570" spans="3:12">
      <c r="C20570" s="3"/>
      <c r="E20570" s="2"/>
      <c r="H20570" s="40"/>
      <c r="I20570" s="10"/>
      <c r="J20570" s="9"/>
      <c r="K20570" s="53"/>
      <c r="L20570" s="54"/>
    </row>
    <row r="20571" spans="3:12">
      <c r="C20571" s="3"/>
      <c r="E20571" s="2"/>
      <c r="H20571" s="40"/>
      <c r="I20571" s="10"/>
      <c r="J20571" s="9"/>
      <c r="K20571" s="53"/>
      <c r="L20571" s="54"/>
    </row>
    <row r="20572" spans="3:12">
      <c r="C20572" s="3"/>
      <c r="E20572" s="2"/>
      <c r="H20572" s="40"/>
      <c r="I20572" s="10"/>
      <c r="J20572" s="9"/>
      <c r="K20572" s="53"/>
      <c r="L20572" s="54"/>
    </row>
    <row r="20573" spans="3:12">
      <c r="C20573" s="3"/>
      <c r="E20573" s="2"/>
      <c r="H20573" s="40"/>
      <c r="I20573" s="10"/>
      <c r="J20573" s="9"/>
      <c r="K20573" s="53"/>
      <c r="L20573" s="54"/>
    </row>
    <row r="20574" spans="3:12">
      <c r="C20574" s="3"/>
      <c r="E20574" s="2"/>
      <c r="H20574" s="40"/>
      <c r="I20574" s="10"/>
      <c r="J20574" s="9"/>
      <c r="K20574" s="53"/>
      <c r="L20574" s="54"/>
    </row>
    <row r="20575" spans="3:12">
      <c r="C20575" s="3"/>
      <c r="E20575" s="2"/>
      <c r="H20575" s="40"/>
      <c r="I20575" s="10"/>
      <c r="J20575" s="9"/>
      <c r="K20575" s="53"/>
      <c r="L20575" s="54"/>
    </row>
    <row r="20576" spans="3:12">
      <c r="C20576" s="3"/>
      <c r="E20576" s="2"/>
      <c r="H20576" s="40"/>
      <c r="I20576" s="10"/>
      <c r="J20576" s="9"/>
      <c r="K20576" s="53"/>
      <c r="L20576" s="54"/>
    </row>
    <row r="20577" spans="3:12">
      <c r="C20577" s="3"/>
      <c r="E20577" s="2"/>
      <c r="H20577" s="40"/>
      <c r="I20577" s="10"/>
      <c r="J20577" s="9"/>
      <c r="K20577" s="53"/>
      <c r="L20577" s="54"/>
    </row>
    <row r="20578" spans="3:12">
      <c r="C20578" s="3"/>
      <c r="E20578" s="2"/>
      <c r="H20578" s="40"/>
      <c r="I20578" s="10"/>
      <c r="J20578" s="9"/>
      <c r="K20578" s="53"/>
      <c r="L20578" s="54"/>
    </row>
    <row r="20579" spans="3:12">
      <c r="C20579" s="3"/>
      <c r="E20579" s="2"/>
      <c r="H20579" s="40"/>
      <c r="I20579" s="10"/>
      <c r="J20579" s="9"/>
      <c r="K20579" s="53"/>
      <c r="L20579" s="54"/>
    </row>
    <row r="20580" spans="3:12">
      <c r="C20580" s="3"/>
      <c r="E20580" s="2"/>
      <c r="H20580" s="40"/>
      <c r="I20580" s="10"/>
      <c r="J20580" s="9"/>
      <c r="K20580" s="53"/>
      <c r="L20580" s="54"/>
    </row>
    <row r="20581" spans="3:12">
      <c r="C20581" s="3"/>
      <c r="E20581" s="2"/>
      <c r="H20581" s="40"/>
      <c r="I20581" s="10"/>
      <c r="J20581" s="9"/>
      <c r="K20581" s="53"/>
      <c r="L20581" s="54"/>
    </row>
    <row r="20582" spans="3:12">
      <c r="C20582" s="3"/>
      <c r="E20582" s="2"/>
      <c r="H20582" s="40"/>
      <c r="I20582" s="10"/>
      <c r="J20582" s="9"/>
      <c r="K20582" s="53"/>
      <c r="L20582" s="54"/>
    </row>
    <row r="20583" spans="3:12">
      <c r="C20583" s="3"/>
      <c r="E20583" s="2"/>
      <c r="H20583" s="40"/>
      <c r="I20583" s="10"/>
      <c r="J20583" s="9"/>
      <c r="K20583" s="53"/>
      <c r="L20583" s="54"/>
    </row>
    <row r="20584" spans="3:12">
      <c r="C20584" s="3"/>
      <c r="E20584" s="2"/>
      <c r="H20584" s="40"/>
      <c r="I20584" s="10"/>
      <c r="J20584" s="9"/>
      <c r="K20584" s="53"/>
      <c r="L20584" s="54"/>
    </row>
    <row r="20585" spans="3:12">
      <c r="C20585" s="3"/>
      <c r="E20585" s="2"/>
      <c r="H20585" s="40"/>
      <c r="I20585" s="10"/>
      <c r="J20585" s="9"/>
      <c r="K20585" s="53"/>
      <c r="L20585" s="54"/>
    </row>
    <row r="20586" spans="3:12">
      <c r="C20586" s="3"/>
      <c r="E20586" s="2"/>
      <c r="H20586" s="40"/>
      <c r="I20586" s="10"/>
      <c r="J20586" s="9"/>
      <c r="K20586" s="53"/>
      <c r="L20586" s="54"/>
    </row>
    <row r="20587" spans="3:12">
      <c r="C20587" s="3"/>
      <c r="E20587" s="2"/>
      <c r="H20587" s="40"/>
      <c r="I20587" s="10"/>
      <c r="J20587" s="9"/>
      <c r="K20587" s="53"/>
      <c r="L20587" s="54"/>
    </row>
    <row r="20588" spans="3:12">
      <c r="C20588" s="3"/>
      <c r="E20588" s="2"/>
      <c r="H20588" s="40"/>
      <c r="I20588" s="10"/>
      <c r="J20588" s="9"/>
      <c r="K20588" s="53"/>
      <c r="L20588" s="54"/>
    </row>
    <row r="20589" spans="3:12">
      <c r="C20589" s="3"/>
      <c r="E20589" s="2"/>
      <c r="H20589" s="40"/>
      <c r="I20589" s="10"/>
      <c r="J20589" s="9"/>
      <c r="K20589" s="53"/>
      <c r="L20589" s="54"/>
    </row>
    <row r="20590" spans="3:12">
      <c r="C20590" s="3"/>
      <c r="E20590" s="2"/>
      <c r="H20590" s="40"/>
      <c r="I20590" s="10"/>
      <c r="J20590" s="9"/>
      <c r="K20590" s="53"/>
      <c r="L20590" s="54"/>
    </row>
    <row r="20591" spans="3:12">
      <c r="C20591" s="3"/>
      <c r="E20591" s="2"/>
      <c r="H20591" s="40"/>
      <c r="I20591" s="10"/>
      <c r="J20591" s="9"/>
      <c r="K20591" s="53"/>
      <c r="L20591" s="54"/>
    </row>
    <row r="20592" spans="3:12">
      <c r="C20592" s="3"/>
      <c r="E20592" s="2"/>
      <c r="H20592" s="40"/>
      <c r="I20592" s="10"/>
      <c r="J20592" s="9"/>
      <c r="K20592" s="53"/>
      <c r="L20592" s="54"/>
    </row>
    <row r="20593" spans="3:12">
      <c r="C20593" s="3"/>
      <c r="E20593" s="2"/>
      <c r="H20593" s="40"/>
      <c r="I20593" s="10"/>
      <c r="J20593" s="9"/>
      <c r="K20593" s="53"/>
      <c r="L20593" s="54"/>
    </row>
    <row r="20594" spans="3:12">
      <c r="C20594" s="3"/>
      <c r="E20594" s="2"/>
      <c r="H20594" s="40"/>
      <c r="I20594" s="10"/>
      <c r="J20594" s="9"/>
      <c r="K20594" s="53"/>
      <c r="L20594" s="54"/>
    </row>
    <row r="20595" spans="3:12">
      <c r="C20595" s="3"/>
      <c r="E20595" s="2"/>
      <c r="H20595" s="40"/>
      <c r="I20595" s="10"/>
      <c r="J20595" s="9"/>
      <c r="K20595" s="53"/>
      <c r="L20595" s="54"/>
    </row>
    <row r="20596" spans="3:12">
      <c r="C20596" s="3"/>
      <c r="E20596" s="2"/>
      <c r="H20596" s="40"/>
      <c r="I20596" s="10"/>
      <c r="J20596" s="9"/>
      <c r="K20596" s="53"/>
      <c r="L20596" s="54"/>
    </row>
    <row r="20597" spans="3:12">
      <c r="C20597" s="3"/>
      <c r="E20597" s="2"/>
      <c r="H20597" s="40"/>
      <c r="I20597" s="10"/>
      <c r="J20597" s="9"/>
      <c r="K20597" s="53"/>
      <c r="L20597" s="54"/>
    </row>
    <row r="20598" spans="3:12">
      <c r="C20598" s="3"/>
      <c r="E20598" s="2"/>
      <c r="H20598" s="40"/>
      <c r="I20598" s="10"/>
      <c r="J20598" s="9"/>
      <c r="K20598" s="53"/>
      <c r="L20598" s="54"/>
    </row>
    <row r="20599" spans="3:12">
      <c r="C20599" s="3"/>
      <c r="E20599" s="2"/>
      <c r="H20599" s="40"/>
      <c r="I20599" s="10"/>
      <c r="J20599" s="9"/>
      <c r="K20599" s="53"/>
      <c r="L20599" s="54"/>
    </row>
    <row r="20600" spans="3:12">
      <c r="C20600" s="3"/>
      <c r="E20600" s="2"/>
      <c r="H20600" s="40"/>
      <c r="I20600" s="10"/>
      <c r="J20600" s="9"/>
      <c r="K20600" s="53"/>
      <c r="L20600" s="54"/>
    </row>
    <row r="20601" spans="3:12">
      <c r="C20601" s="3"/>
      <c r="E20601" s="2"/>
      <c r="H20601" s="40"/>
      <c r="I20601" s="10"/>
      <c r="J20601" s="9"/>
      <c r="K20601" s="53"/>
      <c r="L20601" s="54"/>
    </row>
    <row r="20602" spans="3:12">
      <c r="C20602" s="3"/>
      <c r="E20602" s="2"/>
      <c r="H20602" s="40"/>
      <c r="I20602" s="10"/>
      <c r="J20602" s="9"/>
      <c r="K20602" s="53"/>
      <c r="L20602" s="54"/>
    </row>
    <row r="20603" spans="3:12">
      <c r="C20603" s="3"/>
      <c r="E20603" s="2"/>
      <c r="H20603" s="40"/>
      <c r="I20603" s="10"/>
      <c r="J20603" s="9"/>
      <c r="K20603" s="53"/>
      <c r="L20603" s="54"/>
    </row>
    <row r="20604" spans="3:12">
      <c r="C20604" s="3"/>
      <c r="E20604" s="2"/>
      <c r="H20604" s="40"/>
      <c r="I20604" s="10"/>
      <c r="J20604" s="9"/>
      <c r="K20604" s="53"/>
      <c r="L20604" s="54"/>
    </row>
    <row r="20605" spans="3:12">
      <c r="C20605" s="3"/>
      <c r="E20605" s="2"/>
      <c r="H20605" s="40"/>
      <c r="I20605" s="10"/>
      <c r="J20605" s="9"/>
      <c r="K20605" s="53"/>
      <c r="L20605" s="54"/>
    </row>
    <row r="20606" spans="3:12">
      <c r="C20606" s="3"/>
      <c r="E20606" s="2"/>
      <c r="H20606" s="40"/>
      <c r="I20606" s="10"/>
      <c r="J20606" s="9"/>
      <c r="K20606" s="53"/>
      <c r="L20606" s="54"/>
    </row>
    <row r="20607" spans="3:12">
      <c r="C20607" s="3"/>
      <c r="E20607" s="2"/>
      <c r="H20607" s="40"/>
      <c r="I20607" s="10"/>
      <c r="J20607" s="9"/>
      <c r="K20607" s="53"/>
      <c r="L20607" s="54"/>
    </row>
    <row r="20608" spans="3:12">
      <c r="C20608" s="3"/>
      <c r="E20608" s="2"/>
      <c r="H20608" s="40"/>
      <c r="I20608" s="10"/>
      <c r="J20608" s="9"/>
      <c r="K20608" s="53"/>
      <c r="L20608" s="54"/>
    </row>
    <row r="20609" spans="3:12">
      <c r="C20609" s="3"/>
      <c r="E20609" s="2"/>
      <c r="H20609" s="40"/>
      <c r="I20609" s="10"/>
      <c r="J20609" s="9"/>
      <c r="K20609" s="53"/>
      <c r="L20609" s="54"/>
    </row>
    <row r="20610" spans="3:12">
      <c r="C20610" s="3"/>
      <c r="E20610" s="2"/>
      <c r="H20610" s="40"/>
      <c r="I20610" s="10"/>
      <c r="J20610" s="9"/>
      <c r="K20610" s="53"/>
      <c r="L20610" s="54"/>
    </row>
    <row r="20611" spans="3:12">
      <c r="C20611" s="3"/>
      <c r="E20611" s="2"/>
      <c r="H20611" s="40"/>
      <c r="I20611" s="10"/>
      <c r="J20611" s="9"/>
      <c r="K20611" s="53"/>
      <c r="L20611" s="54"/>
    </row>
    <row r="20612" spans="3:12">
      <c r="C20612" s="3"/>
      <c r="E20612" s="2"/>
      <c r="H20612" s="40"/>
      <c r="I20612" s="10"/>
      <c r="J20612" s="9"/>
      <c r="K20612" s="53"/>
      <c r="L20612" s="54"/>
    </row>
    <row r="20613" spans="3:12">
      <c r="C20613" s="3"/>
      <c r="E20613" s="2"/>
      <c r="H20613" s="40"/>
      <c r="I20613" s="10"/>
      <c r="J20613" s="9"/>
      <c r="K20613" s="53"/>
      <c r="L20613" s="54"/>
    </row>
    <row r="20614" spans="3:12">
      <c r="C20614" s="3"/>
      <c r="E20614" s="2"/>
      <c r="H20614" s="40"/>
      <c r="I20614" s="10"/>
      <c r="J20614" s="9"/>
      <c r="K20614" s="53"/>
      <c r="L20614" s="54"/>
    </row>
    <row r="20615" spans="3:12">
      <c r="C20615" s="3"/>
      <c r="E20615" s="2"/>
      <c r="H20615" s="40"/>
      <c r="I20615" s="10"/>
      <c r="J20615" s="9"/>
      <c r="K20615" s="53"/>
      <c r="L20615" s="54"/>
    </row>
    <row r="20616" spans="3:12">
      <c r="C20616" s="3"/>
      <c r="E20616" s="2"/>
      <c r="H20616" s="40"/>
      <c r="I20616" s="10"/>
      <c r="J20616" s="9"/>
      <c r="K20616" s="53"/>
      <c r="L20616" s="54"/>
    </row>
    <row r="20617" spans="3:12">
      <c r="C20617" s="3"/>
      <c r="E20617" s="2"/>
      <c r="H20617" s="40"/>
      <c r="I20617" s="10"/>
      <c r="J20617" s="9"/>
      <c r="K20617" s="53"/>
      <c r="L20617" s="54"/>
    </row>
    <row r="20618" spans="3:12">
      <c r="C20618" s="3"/>
      <c r="E20618" s="2"/>
      <c r="H20618" s="40"/>
      <c r="I20618" s="10"/>
      <c r="J20618" s="9"/>
      <c r="K20618" s="53"/>
      <c r="L20618" s="54"/>
    </row>
    <row r="20619" spans="3:12">
      <c r="C20619" s="3"/>
      <c r="E20619" s="2"/>
      <c r="H20619" s="40"/>
      <c r="I20619" s="10"/>
      <c r="J20619" s="9"/>
      <c r="K20619" s="53"/>
      <c r="L20619" s="54"/>
    </row>
    <row r="20620" spans="3:12">
      <c r="C20620" s="3"/>
      <c r="E20620" s="2"/>
      <c r="H20620" s="40"/>
      <c r="I20620" s="10"/>
      <c r="J20620" s="9"/>
      <c r="K20620" s="53"/>
      <c r="L20620" s="54"/>
    </row>
    <row r="20621" spans="3:12">
      <c r="C20621" s="3"/>
      <c r="E20621" s="2"/>
      <c r="H20621" s="40"/>
      <c r="I20621" s="10"/>
      <c r="J20621" s="9"/>
      <c r="K20621" s="53"/>
      <c r="L20621" s="54"/>
    </row>
    <row r="20622" spans="3:12">
      <c r="C20622" s="3"/>
      <c r="E20622" s="2"/>
      <c r="H20622" s="40"/>
      <c r="I20622" s="10"/>
      <c r="J20622" s="9"/>
      <c r="K20622" s="53"/>
      <c r="L20622" s="54"/>
    </row>
    <row r="20623" spans="3:12">
      <c r="C20623" s="3"/>
      <c r="E20623" s="2"/>
      <c r="H20623" s="40"/>
      <c r="I20623" s="10"/>
      <c r="J20623" s="9"/>
      <c r="K20623" s="53"/>
      <c r="L20623" s="54"/>
    </row>
    <row r="20624" spans="3:12">
      <c r="C20624" s="3"/>
      <c r="E20624" s="2"/>
      <c r="H20624" s="40"/>
      <c r="I20624" s="10"/>
      <c r="J20624" s="9"/>
      <c r="K20624" s="53"/>
      <c r="L20624" s="54"/>
    </row>
    <row r="20625" spans="3:12">
      <c r="C20625" s="3"/>
      <c r="E20625" s="2"/>
      <c r="H20625" s="40"/>
      <c r="I20625" s="10"/>
      <c r="J20625" s="9"/>
      <c r="K20625" s="53"/>
      <c r="L20625" s="54"/>
    </row>
    <row r="20626" spans="3:12">
      <c r="C20626" s="3"/>
      <c r="E20626" s="2"/>
      <c r="H20626" s="40"/>
      <c r="I20626" s="10"/>
      <c r="J20626" s="9"/>
      <c r="K20626" s="53"/>
      <c r="L20626" s="54"/>
    </row>
    <row r="20627" spans="3:12">
      <c r="C20627" s="3"/>
      <c r="E20627" s="2"/>
      <c r="H20627" s="40"/>
      <c r="I20627" s="10"/>
      <c r="J20627" s="9"/>
      <c r="K20627" s="53"/>
      <c r="L20627" s="54"/>
    </row>
    <row r="20628" spans="3:12">
      <c r="C20628" s="3"/>
      <c r="E20628" s="2"/>
      <c r="H20628" s="40"/>
      <c r="I20628" s="10"/>
      <c r="J20628" s="9"/>
      <c r="K20628" s="53"/>
      <c r="L20628" s="54"/>
    </row>
    <row r="20629" spans="3:12">
      <c r="C20629" s="3"/>
      <c r="E20629" s="2"/>
      <c r="H20629" s="40"/>
      <c r="I20629" s="10"/>
      <c r="J20629" s="9"/>
      <c r="K20629" s="53"/>
      <c r="L20629" s="54"/>
    </row>
    <row r="20630" spans="3:12">
      <c r="C20630" s="3"/>
      <c r="E20630" s="2"/>
      <c r="H20630" s="40"/>
      <c r="I20630" s="10"/>
      <c r="J20630" s="9"/>
      <c r="K20630" s="53"/>
      <c r="L20630" s="54"/>
    </row>
    <row r="20631" spans="3:12">
      <c r="C20631" s="3"/>
      <c r="E20631" s="2"/>
      <c r="H20631" s="40"/>
      <c r="I20631" s="10"/>
      <c r="J20631" s="9"/>
      <c r="K20631" s="53"/>
      <c r="L20631" s="54"/>
    </row>
    <row r="20632" spans="3:12">
      <c r="C20632" s="3"/>
      <c r="E20632" s="2"/>
      <c r="H20632" s="40"/>
      <c r="I20632" s="10"/>
      <c r="J20632" s="9"/>
      <c r="K20632" s="53"/>
      <c r="L20632" s="54"/>
    </row>
    <row r="20633" spans="3:12">
      <c r="C20633" s="3"/>
      <c r="E20633" s="2"/>
      <c r="H20633" s="40"/>
      <c r="I20633" s="10"/>
      <c r="J20633" s="9"/>
      <c r="K20633" s="53"/>
      <c r="L20633" s="54"/>
    </row>
    <row r="20634" spans="3:12">
      <c r="C20634" s="3"/>
      <c r="E20634" s="2"/>
      <c r="H20634" s="40"/>
      <c r="I20634" s="10"/>
      <c r="J20634" s="9"/>
      <c r="K20634" s="53"/>
      <c r="L20634" s="54"/>
    </row>
    <row r="20635" spans="3:12">
      <c r="C20635" s="3"/>
      <c r="E20635" s="2"/>
      <c r="H20635" s="40"/>
      <c r="I20635" s="10"/>
      <c r="J20635" s="9"/>
      <c r="K20635" s="53"/>
      <c r="L20635" s="54"/>
    </row>
    <row r="20636" spans="3:12">
      <c r="C20636" s="3"/>
      <c r="E20636" s="2"/>
      <c r="H20636" s="40"/>
      <c r="I20636" s="10"/>
      <c r="J20636" s="9"/>
      <c r="K20636" s="53"/>
      <c r="L20636" s="54"/>
    </row>
    <row r="20637" spans="3:12">
      <c r="C20637" s="3"/>
      <c r="E20637" s="2"/>
      <c r="H20637" s="40"/>
      <c r="I20637" s="10"/>
      <c r="J20637" s="9"/>
      <c r="K20637" s="53"/>
      <c r="L20637" s="54"/>
    </row>
    <row r="20638" spans="3:12">
      <c r="C20638" s="3"/>
      <c r="E20638" s="2"/>
      <c r="H20638" s="40"/>
      <c r="I20638" s="10"/>
      <c r="J20638" s="9"/>
      <c r="K20638" s="53"/>
      <c r="L20638" s="54"/>
    </row>
    <row r="20639" spans="3:12">
      <c r="C20639" s="3"/>
      <c r="E20639" s="2"/>
      <c r="H20639" s="40"/>
      <c r="I20639" s="10"/>
      <c r="J20639" s="9"/>
      <c r="K20639" s="53"/>
      <c r="L20639" s="54"/>
    </row>
    <row r="20640" spans="3:12">
      <c r="C20640" s="3"/>
      <c r="E20640" s="2"/>
      <c r="H20640" s="40"/>
      <c r="I20640" s="10"/>
      <c r="J20640" s="9"/>
      <c r="K20640" s="53"/>
      <c r="L20640" s="54"/>
    </row>
    <row r="20641" spans="3:12">
      <c r="C20641" s="3"/>
      <c r="E20641" s="2"/>
      <c r="H20641" s="40"/>
      <c r="I20641" s="10"/>
      <c r="J20641" s="9"/>
      <c r="K20641" s="53"/>
      <c r="L20641" s="54"/>
    </row>
    <row r="20642" spans="3:12">
      <c r="C20642" s="3"/>
      <c r="E20642" s="2"/>
      <c r="H20642" s="40"/>
      <c r="I20642" s="10"/>
      <c r="J20642" s="9"/>
      <c r="K20642" s="53"/>
      <c r="L20642" s="54"/>
    </row>
    <row r="20643" spans="3:12">
      <c r="C20643" s="3"/>
      <c r="E20643" s="2"/>
      <c r="H20643" s="40"/>
      <c r="I20643" s="10"/>
      <c r="J20643" s="9"/>
      <c r="K20643" s="53"/>
      <c r="L20643" s="54"/>
    </row>
    <row r="20644" spans="3:12">
      <c r="C20644" s="3"/>
      <c r="E20644" s="2"/>
      <c r="H20644" s="40"/>
      <c r="I20644" s="10"/>
      <c r="J20644" s="9"/>
      <c r="K20644" s="53"/>
      <c r="L20644" s="54"/>
    </row>
    <row r="20645" spans="3:12">
      <c r="C20645" s="3"/>
      <c r="E20645" s="2"/>
      <c r="H20645" s="40"/>
      <c r="I20645" s="10"/>
      <c r="J20645" s="9"/>
      <c r="K20645" s="53"/>
      <c r="L20645" s="54"/>
    </row>
    <row r="20646" spans="3:12">
      <c r="C20646" s="3"/>
      <c r="E20646" s="2"/>
      <c r="H20646" s="40"/>
      <c r="I20646" s="10"/>
      <c r="J20646" s="9"/>
      <c r="K20646" s="53"/>
      <c r="L20646" s="54"/>
    </row>
    <row r="20647" spans="3:12">
      <c r="C20647" s="3"/>
      <c r="E20647" s="2"/>
      <c r="H20647" s="40"/>
      <c r="I20647" s="10"/>
      <c r="J20647" s="9"/>
      <c r="K20647" s="53"/>
      <c r="L20647" s="54"/>
    </row>
    <row r="20648" spans="3:12">
      <c r="C20648" s="3"/>
      <c r="E20648" s="2"/>
      <c r="H20648" s="40"/>
      <c r="I20648" s="10"/>
      <c r="J20648" s="9"/>
      <c r="K20648" s="53"/>
      <c r="L20648" s="54"/>
    </row>
    <row r="20649" spans="3:12">
      <c r="C20649" s="3"/>
      <c r="E20649" s="2"/>
      <c r="H20649" s="40"/>
      <c r="I20649" s="10"/>
      <c r="J20649" s="9"/>
      <c r="K20649" s="53"/>
      <c r="L20649" s="54"/>
    </row>
    <row r="20650" spans="3:12">
      <c r="C20650" s="3"/>
      <c r="E20650" s="2"/>
      <c r="H20650" s="40"/>
      <c r="I20650" s="10"/>
      <c r="J20650" s="9"/>
      <c r="K20650" s="53"/>
      <c r="L20650" s="54"/>
    </row>
    <row r="20651" spans="3:12">
      <c r="C20651" s="3"/>
      <c r="E20651" s="2"/>
      <c r="H20651" s="40"/>
      <c r="I20651" s="10"/>
      <c r="J20651" s="9"/>
      <c r="K20651" s="53"/>
      <c r="L20651" s="54"/>
    </row>
    <row r="20652" spans="3:12">
      <c r="C20652" s="3"/>
      <c r="E20652" s="2"/>
      <c r="H20652" s="40"/>
      <c r="I20652" s="10"/>
      <c r="J20652" s="9"/>
      <c r="K20652" s="53"/>
      <c r="L20652" s="54"/>
    </row>
    <row r="20653" spans="3:12">
      <c r="C20653" s="3"/>
      <c r="E20653" s="2"/>
      <c r="H20653" s="40"/>
      <c r="I20653" s="10"/>
      <c r="J20653" s="9"/>
      <c r="K20653" s="53"/>
      <c r="L20653" s="54"/>
    </row>
    <row r="20654" spans="3:12">
      <c r="C20654" s="3"/>
      <c r="E20654" s="2"/>
      <c r="H20654" s="40"/>
      <c r="I20654" s="10"/>
      <c r="J20654" s="9"/>
      <c r="K20654" s="53"/>
      <c r="L20654" s="54"/>
    </row>
    <row r="20655" spans="3:12">
      <c r="C20655" s="3"/>
      <c r="E20655" s="2"/>
      <c r="H20655" s="40"/>
      <c r="I20655" s="10"/>
      <c r="J20655" s="9"/>
      <c r="K20655" s="53"/>
      <c r="L20655" s="54"/>
    </row>
    <row r="20656" spans="3:12">
      <c r="C20656" s="3"/>
      <c r="E20656" s="2"/>
      <c r="H20656" s="40"/>
      <c r="I20656" s="10"/>
      <c r="J20656" s="9"/>
      <c r="K20656" s="53"/>
      <c r="L20656" s="54"/>
    </row>
    <row r="20657" spans="3:12">
      <c r="C20657" s="3"/>
      <c r="E20657" s="2"/>
      <c r="H20657" s="40"/>
      <c r="I20657" s="10"/>
      <c r="J20657" s="9"/>
      <c r="K20657" s="53"/>
      <c r="L20657" s="54"/>
    </row>
    <row r="20658" spans="3:12">
      <c r="C20658" s="3"/>
      <c r="E20658" s="2"/>
      <c r="H20658" s="40"/>
      <c r="I20658" s="10"/>
      <c r="J20658" s="9"/>
      <c r="K20658" s="53"/>
      <c r="L20658" s="54"/>
    </row>
    <row r="20659" spans="3:12">
      <c r="C20659" s="3"/>
      <c r="E20659" s="2"/>
      <c r="H20659" s="40"/>
      <c r="I20659" s="10"/>
      <c r="J20659" s="9"/>
      <c r="K20659" s="53"/>
      <c r="L20659" s="54"/>
    </row>
    <row r="20660" spans="3:12">
      <c r="C20660" s="3"/>
      <c r="E20660" s="2"/>
      <c r="H20660" s="40"/>
      <c r="I20660" s="10"/>
      <c r="J20660" s="9"/>
      <c r="K20660" s="53"/>
      <c r="L20660" s="54"/>
    </row>
    <row r="20661" spans="3:12">
      <c r="C20661" s="3"/>
      <c r="E20661" s="2"/>
      <c r="H20661" s="40"/>
      <c r="I20661" s="10"/>
      <c r="J20661" s="9"/>
      <c r="K20661" s="53"/>
      <c r="L20661" s="54"/>
    </row>
    <row r="20662" spans="3:12">
      <c r="C20662" s="3"/>
      <c r="E20662" s="2"/>
      <c r="H20662" s="40"/>
      <c r="I20662" s="10"/>
      <c r="J20662" s="9"/>
      <c r="K20662" s="53"/>
      <c r="L20662" s="54"/>
    </row>
    <row r="20663" spans="3:12">
      <c r="C20663" s="3"/>
      <c r="E20663" s="2"/>
      <c r="H20663" s="40"/>
      <c r="I20663" s="10"/>
      <c r="J20663" s="9"/>
      <c r="K20663" s="53"/>
      <c r="L20663" s="54"/>
    </row>
    <row r="20664" spans="3:12">
      <c r="C20664" s="3"/>
      <c r="E20664" s="2"/>
      <c r="H20664" s="40"/>
      <c r="I20664" s="10"/>
      <c r="J20664" s="9"/>
      <c r="K20664" s="53"/>
      <c r="L20664" s="54"/>
    </row>
    <row r="20665" spans="3:12">
      <c r="C20665" s="3"/>
      <c r="E20665" s="2"/>
      <c r="H20665" s="40"/>
      <c r="I20665" s="10"/>
      <c r="J20665" s="9"/>
      <c r="K20665" s="53"/>
      <c r="L20665" s="54"/>
    </row>
    <row r="20666" spans="3:12">
      <c r="C20666" s="3"/>
      <c r="E20666" s="2"/>
      <c r="H20666" s="40"/>
      <c r="I20666" s="10"/>
      <c r="J20666" s="9"/>
      <c r="K20666" s="53"/>
      <c r="L20666" s="54"/>
    </row>
    <row r="20667" spans="3:12">
      <c r="C20667" s="3"/>
      <c r="E20667" s="2"/>
      <c r="H20667" s="40"/>
      <c r="I20667" s="10"/>
      <c r="J20667" s="9"/>
      <c r="K20667" s="53"/>
      <c r="L20667" s="54"/>
    </row>
    <row r="20668" spans="3:12">
      <c r="C20668" s="3"/>
      <c r="E20668" s="2"/>
      <c r="H20668" s="40"/>
      <c r="I20668" s="10"/>
      <c r="J20668" s="9"/>
      <c r="K20668" s="53"/>
      <c r="L20668" s="54"/>
    </row>
    <row r="20669" spans="3:12">
      <c r="C20669" s="3"/>
      <c r="E20669" s="2"/>
      <c r="H20669" s="40"/>
      <c r="I20669" s="10"/>
      <c r="J20669" s="9"/>
      <c r="K20669" s="53"/>
      <c r="L20669" s="54"/>
    </row>
    <row r="20670" spans="3:12">
      <c r="C20670" s="3"/>
      <c r="E20670" s="2"/>
      <c r="H20670" s="40"/>
      <c r="I20670" s="10"/>
      <c r="J20670" s="9"/>
      <c r="K20670" s="53"/>
      <c r="L20670" s="54"/>
    </row>
    <row r="20671" spans="3:12">
      <c r="C20671" s="3"/>
      <c r="E20671" s="2"/>
      <c r="H20671" s="40"/>
      <c r="I20671" s="10"/>
      <c r="J20671" s="9"/>
      <c r="K20671" s="53"/>
      <c r="L20671" s="54"/>
    </row>
    <row r="20672" spans="3:12">
      <c r="C20672" s="3"/>
      <c r="E20672" s="2"/>
      <c r="H20672" s="40"/>
      <c r="I20672" s="10"/>
      <c r="J20672" s="9"/>
      <c r="K20672" s="53"/>
      <c r="L20672" s="54"/>
    </row>
    <row r="20673" spans="3:12">
      <c r="C20673" s="3"/>
      <c r="E20673" s="2"/>
      <c r="H20673" s="40"/>
      <c r="I20673" s="10"/>
      <c r="J20673" s="9"/>
      <c r="K20673" s="53"/>
      <c r="L20673" s="54"/>
    </row>
    <row r="20674" spans="3:12">
      <c r="C20674" s="3"/>
      <c r="E20674" s="2"/>
      <c r="H20674" s="40"/>
      <c r="I20674" s="10"/>
      <c r="J20674" s="9"/>
      <c r="K20674" s="53"/>
      <c r="L20674" s="54"/>
    </row>
    <row r="20675" spans="3:12">
      <c r="C20675" s="3"/>
      <c r="E20675" s="2"/>
      <c r="H20675" s="40"/>
      <c r="I20675" s="10"/>
      <c r="J20675" s="9"/>
      <c r="K20675" s="53"/>
      <c r="L20675" s="54"/>
    </row>
    <row r="20676" spans="3:12">
      <c r="C20676" s="3"/>
      <c r="E20676" s="2"/>
      <c r="H20676" s="40"/>
      <c r="I20676" s="10"/>
      <c r="J20676" s="9"/>
      <c r="K20676" s="53"/>
      <c r="L20676" s="54"/>
    </row>
    <row r="20677" spans="3:12">
      <c r="C20677" s="3"/>
      <c r="E20677" s="2"/>
      <c r="H20677" s="40"/>
      <c r="I20677" s="10"/>
      <c r="J20677" s="9"/>
      <c r="K20677" s="53"/>
      <c r="L20677" s="54"/>
    </row>
    <row r="20678" spans="3:12">
      <c r="C20678" s="3"/>
      <c r="E20678" s="2"/>
      <c r="H20678" s="40"/>
      <c r="I20678" s="10"/>
      <c r="J20678" s="9"/>
      <c r="K20678" s="53"/>
      <c r="L20678" s="54"/>
    </row>
    <row r="20679" spans="3:12">
      <c r="C20679" s="3"/>
      <c r="E20679" s="2"/>
      <c r="H20679" s="40"/>
      <c r="I20679" s="10"/>
      <c r="J20679" s="9"/>
      <c r="K20679" s="53"/>
      <c r="L20679" s="54"/>
    </row>
    <row r="20680" spans="3:12">
      <c r="C20680" s="3"/>
      <c r="E20680" s="2"/>
      <c r="H20680" s="40"/>
      <c r="I20680" s="10"/>
      <c r="J20680" s="9"/>
      <c r="K20680" s="53"/>
      <c r="L20680" s="54"/>
    </row>
    <row r="20681" spans="3:12">
      <c r="C20681" s="3"/>
      <c r="E20681" s="2"/>
      <c r="H20681" s="40"/>
      <c r="I20681" s="10"/>
      <c r="J20681" s="9"/>
      <c r="K20681" s="53"/>
      <c r="L20681" s="54"/>
    </row>
    <row r="20682" spans="3:12">
      <c r="C20682" s="3"/>
      <c r="E20682" s="2"/>
      <c r="H20682" s="40"/>
      <c r="I20682" s="10"/>
      <c r="J20682" s="9"/>
      <c r="K20682" s="53"/>
      <c r="L20682" s="54"/>
    </row>
    <row r="20683" spans="3:12">
      <c r="C20683" s="3"/>
      <c r="E20683" s="2"/>
      <c r="H20683" s="40"/>
      <c r="I20683" s="10"/>
      <c r="J20683" s="9"/>
      <c r="K20683" s="53"/>
      <c r="L20683" s="54"/>
    </row>
    <row r="20684" spans="3:12">
      <c r="C20684" s="3"/>
      <c r="E20684" s="2"/>
      <c r="H20684" s="40"/>
      <c r="I20684" s="10"/>
      <c r="J20684" s="9"/>
      <c r="K20684" s="53"/>
      <c r="L20684" s="54"/>
    </row>
    <row r="20685" spans="3:12">
      <c r="C20685" s="3"/>
      <c r="E20685" s="2"/>
      <c r="H20685" s="40"/>
      <c r="I20685" s="10"/>
      <c r="J20685" s="9"/>
      <c r="K20685" s="53"/>
      <c r="L20685" s="54"/>
    </row>
    <row r="20686" spans="3:12">
      <c r="C20686" s="3"/>
      <c r="E20686" s="2"/>
      <c r="H20686" s="40"/>
      <c r="I20686" s="10"/>
      <c r="J20686" s="9"/>
      <c r="K20686" s="53"/>
      <c r="L20686" s="54"/>
    </row>
    <row r="20687" spans="3:12">
      <c r="C20687" s="3"/>
      <c r="E20687" s="2"/>
      <c r="H20687" s="40"/>
      <c r="I20687" s="10"/>
      <c r="J20687" s="9"/>
      <c r="K20687" s="53"/>
      <c r="L20687" s="54"/>
    </row>
    <row r="20688" spans="3:12">
      <c r="C20688" s="3"/>
      <c r="E20688" s="2"/>
      <c r="H20688" s="40"/>
      <c r="I20688" s="10"/>
      <c r="J20688" s="9"/>
      <c r="K20688" s="53"/>
      <c r="L20688" s="54"/>
    </row>
    <row r="20689" spans="3:12">
      <c r="C20689" s="3"/>
      <c r="E20689" s="2"/>
      <c r="H20689" s="40"/>
      <c r="I20689" s="10"/>
      <c r="J20689" s="9"/>
      <c r="K20689" s="53"/>
      <c r="L20689" s="54"/>
    </row>
    <row r="20690" spans="3:12">
      <c r="C20690" s="3"/>
      <c r="E20690" s="2"/>
      <c r="H20690" s="40"/>
      <c r="I20690" s="10"/>
      <c r="J20690" s="9"/>
      <c r="K20690" s="53"/>
      <c r="L20690" s="54"/>
    </row>
    <row r="20691" spans="3:12">
      <c r="C20691" s="3"/>
      <c r="E20691" s="2"/>
      <c r="H20691" s="40"/>
      <c r="I20691" s="10"/>
      <c r="J20691" s="9"/>
      <c r="K20691" s="53"/>
      <c r="L20691" s="54"/>
    </row>
    <row r="20692" spans="3:12">
      <c r="C20692" s="3"/>
      <c r="E20692" s="2"/>
      <c r="H20692" s="40"/>
      <c r="I20692" s="10"/>
      <c r="J20692" s="9"/>
      <c r="K20692" s="53"/>
      <c r="L20692" s="54"/>
    </row>
    <row r="20693" spans="3:12">
      <c r="C20693" s="3"/>
      <c r="E20693" s="2"/>
      <c r="H20693" s="40"/>
      <c r="I20693" s="10"/>
      <c r="J20693" s="9"/>
      <c r="K20693" s="53"/>
      <c r="L20693" s="54"/>
    </row>
    <row r="20694" spans="3:12">
      <c r="C20694" s="3"/>
      <c r="E20694" s="2"/>
      <c r="H20694" s="40"/>
      <c r="I20694" s="10"/>
      <c r="J20694" s="9"/>
      <c r="K20694" s="53"/>
      <c r="L20694" s="54"/>
    </row>
    <row r="20695" spans="3:12">
      <c r="C20695" s="3"/>
      <c r="E20695" s="2"/>
      <c r="H20695" s="40"/>
      <c r="I20695" s="10"/>
      <c r="J20695" s="9"/>
      <c r="K20695" s="53"/>
      <c r="L20695" s="54"/>
    </row>
    <row r="20696" spans="3:12">
      <c r="C20696" s="3"/>
      <c r="E20696" s="2"/>
      <c r="H20696" s="40"/>
      <c r="I20696" s="10"/>
      <c r="J20696" s="9"/>
      <c r="K20696" s="53"/>
      <c r="L20696" s="54"/>
    </row>
    <row r="20697" spans="3:12">
      <c r="C20697" s="3"/>
      <c r="E20697" s="2"/>
      <c r="H20697" s="40"/>
      <c r="I20697" s="10"/>
      <c r="J20697" s="9"/>
      <c r="K20697" s="53"/>
      <c r="L20697" s="54"/>
    </row>
    <row r="20698" spans="3:12">
      <c r="C20698" s="3"/>
      <c r="E20698" s="2"/>
      <c r="H20698" s="40"/>
      <c r="I20698" s="10"/>
      <c r="J20698" s="9"/>
      <c r="K20698" s="53"/>
      <c r="L20698" s="54"/>
    </row>
    <row r="20699" spans="3:12">
      <c r="C20699" s="3"/>
      <c r="E20699" s="2"/>
      <c r="H20699" s="40"/>
      <c r="I20699" s="10"/>
      <c r="J20699" s="9"/>
      <c r="K20699" s="53"/>
      <c r="L20699" s="54"/>
    </row>
    <row r="20700" spans="3:12">
      <c r="C20700" s="3"/>
      <c r="E20700" s="2"/>
      <c r="H20700" s="40"/>
      <c r="I20700" s="10"/>
      <c r="J20700" s="9"/>
      <c r="K20700" s="53"/>
      <c r="L20700" s="54"/>
    </row>
    <row r="20701" spans="3:12">
      <c r="C20701" s="3"/>
      <c r="E20701" s="2"/>
      <c r="H20701" s="40"/>
      <c r="I20701" s="10"/>
      <c r="J20701" s="9"/>
      <c r="K20701" s="53"/>
      <c r="L20701" s="54"/>
    </row>
    <row r="20702" spans="3:12">
      <c r="C20702" s="3"/>
      <c r="E20702" s="2"/>
      <c r="H20702" s="40"/>
      <c r="I20702" s="10"/>
      <c r="J20702" s="9"/>
      <c r="K20702" s="53"/>
      <c r="L20702" s="54"/>
    </row>
    <row r="20703" spans="3:12">
      <c r="C20703" s="3"/>
      <c r="E20703" s="2"/>
      <c r="H20703" s="40"/>
      <c r="I20703" s="10"/>
      <c r="J20703" s="9"/>
      <c r="K20703" s="53"/>
      <c r="L20703" s="54"/>
    </row>
    <row r="20704" spans="3:12">
      <c r="C20704" s="3"/>
      <c r="E20704" s="2"/>
      <c r="H20704" s="40"/>
      <c r="I20704" s="10"/>
      <c r="J20704" s="9"/>
      <c r="K20704" s="53"/>
      <c r="L20704" s="54"/>
    </row>
    <row r="20705" spans="3:12">
      <c r="C20705" s="3"/>
      <c r="E20705" s="2"/>
      <c r="H20705" s="40"/>
      <c r="I20705" s="10"/>
      <c r="J20705" s="9"/>
      <c r="K20705" s="53"/>
      <c r="L20705" s="54"/>
    </row>
    <row r="20706" spans="3:12">
      <c r="C20706" s="3"/>
      <c r="E20706" s="2"/>
      <c r="H20706" s="40"/>
      <c r="I20706" s="10"/>
      <c r="J20706" s="9"/>
      <c r="K20706" s="53"/>
      <c r="L20706" s="54"/>
    </row>
    <row r="20707" spans="3:12">
      <c r="C20707" s="3"/>
      <c r="E20707" s="2"/>
      <c r="H20707" s="40"/>
      <c r="I20707" s="10"/>
      <c r="J20707" s="9"/>
      <c r="K20707" s="53"/>
      <c r="L20707" s="54"/>
    </row>
    <row r="20708" spans="3:12">
      <c r="C20708" s="3"/>
      <c r="E20708" s="2"/>
      <c r="H20708" s="40"/>
      <c r="I20708" s="10"/>
      <c r="J20708" s="9"/>
      <c r="K20708" s="53"/>
      <c r="L20708" s="54"/>
    </row>
    <row r="20709" spans="3:12">
      <c r="C20709" s="3"/>
      <c r="E20709" s="2"/>
      <c r="H20709" s="40"/>
      <c r="I20709" s="10"/>
      <c r="J20709" s="9"/>
      <c r="K20709" s="53"/>
      <c r="L20709" s="54"/>
    </row>
    <row r="20710" spans="3:12">
      <c r="C20710" s="3"/>
      <c r="E20710" s="2"/>
      <c r="H20710" s="40"/>
      <c r="I20710" s="10"/>
      <c r="J20710" s="9"/>
      <c r="K20710" s="53"/>
      <c r="L20710" s="54"/>
    </row>
    <row r="20711" spans="3:12">
      <c r="C20711" s="3"/>
      <c r="E20711" s="2"/>
      <c r="H20711" s="40"/>
      <c r="I20711" s="10"/>
      <c r="J20711" s="9"/>
      <c r="K20711" s="53"/>
      <c r="L20711" s="54"/>
    </row>
    <row r="20712" spans="3:12">
      <c r="C20712" s="3"/>
      <c r="E20712" s="2"/>
      <c r="H20712" s="40"/>
      <c r="I20712" s="10"/>
      <c r="J20712" s="9"/>
      <c r="K20712" s="53"/>
      <c r="L20712" s="54"/>
    </row>
    <row r="20713" spans="3:12">
      <c r="C20713" s="3"/>
      <c r="E20713" s="2"/>
      <c r="H20713" s="40"/>
      <c r="I20713" s="10"/>
      <c r="J20713" s="9"/>
      <c r="K20713" s="53"/>
      <c r="L20713" s="54"/>
    </row>
    <row r="20714" spans="3:12">
      <c r="C20714" s="3"/>
      <c r="E20714" s="2"/>
      <c r="H20714" s="40"/>
      <c r="I20714" s="10"/>
      <c r="J20714" s="9"/>
      <c r="K20714" s="53"/>
      <c r="L20714" s="54"/>
    </row>
    <row r="20715" spans="3:12">
      <c r="C20715" s="3"/>
      <c r="E20715" s="2"/>
      <c r="H20715" s="40"/>
      <c r="I20715" s="10"/>
      <c r="J20715" s="9"/>
      <c r="K20715" s="53"/>
      <c r="L20715" s="54"/>
    </row>
    <row r="20716" spans="3:12">
      <c r="C20716" s="3"/>
      <c r="E20716" s="2"/>
      <c r="H20716" s="40"/>
      <c r="I20716" s="10"/>
      <c r="J20716" s="9"/>
      <c r="K20716" s="53"/>
      <c r="L20716" s="54"/>
    </row>
    <row r="20717" spans="3:12">
      <c r="C20717" s="3"/>
      <c r="E20717" s="2"/>
      <c r="H20717" s="40"/>
      <c r="I20717" s="10"/>
      <c r="J20717" s="9"/>
      <c r="K20717" s="53"/>
      <c r="L20717" s="54"/>
    </row>
    <row r="20718" spans="3:12">
      <c r="C20718" s="3"/>
      <c r="E20718" s="2"/>
      <c r="H20718" s="40"/>
      <c r="I20718" s="10"/>
      <c r="J20718" s="9"/>
      <c r="K20718" s="53"/>
      <c r="L20718" s="54"/>
    </row>
    <row r="20719" spans="3:12">
      <c r="C20719" s="3"/>
      <c r="E20719" s="2"/>
      <c r="H20719" s="40"/>
      <c r="I20719" s="10"/>
      <c r="J20719" s="9"/>
      <c r="K20719" s="53"/>
      <c r="L20719" s="54"/>
    </row>
    <row r="20720" spans="3:12">
      <c r="C20720" s="3"/>
      <c r="E20720" s="2"/>
      <c r="H20720" s="40"/>
      <c r="I20720" s="10"/>
      <c r="J20720" s="9"/>
      <c r="K20720" s="53"/>
      <c r="L20720" s="54"/>
    </row>
    <row r="20721" spans="3:12">
      <c r="C20721" s="3"/>
      <c r="E20721" s="2"/>
      <c r="H20721" s="40"/>
      <c r="I20721" s="10"/>
      <c r="J20721" s="9"/>
      <c r="K20721" s="53"/>
      <c r="L20721" s="54"/>
    </row>
    <row r="20722" spans="3:12">
      <c r="C20722" s="3"/>
      <c r="E20722" s="2"/>
      <c r="H20722" s="40"/>
      <c r="I20722" s="10"/>
      <c r="J20722" s="9"/>
      <c r="K20722" s="53"/>
      <c r="L20722" s="54"/>
    </row>
    <row r="20723" spans="3:12">
      <c r="C20723" s="3"/>
      <c r="E20723" s="2"/>
      <c r="H20723" s="40"/>
      <c r="I20723" s="10"/>
      <c r="J20723" s="9"/>
      <c r="K20723" s="53"/>
      <c r="L20723" s="54"/>
    </row>
    <row r="20724" spans="3:12">
      <c r="C20724" s="3"/>
      <c r="E20724" s="2"/>
      <c r="H20724" s="40"/>
      <c r="I20724" s="10"/>
      <c r="J20724" s="9"/>
      <c r="K20724" s="53"/>
      <c r="L20724" s="54"/>
    </row>
    <row r="20725" spans="3:12">
      <c r="C20725" s="3"/>
      <c r="E20725" s="2"/>
      <c r="H20725" s="40"/>
      <c r="I20725" s="10"/>
      <c r="J20725" s="9"/>
      <c r="K20725" s="53"/>
      <c r="L20725" s="54"/>
    </row>
    <row r="20726" spans="3:12">
      <c r="C20726" s="3"/>
      <c r="E20726" s="2"/>
      <c r="H20726" s="40"/>
      <c r="I20726" s="10"/>
      <c r="J20726" s="9"/>
      <c r="K20726" s="53"/>
      <c r="L20726" s="54"/>
    </row>
    <row r="20727" spans="3:12">
      <c r="C20727" s="3"/>
      <c r="E20727" s="2"/>
      <c r="H20727" s="40"/>
      <c r="I20727" s="10"/>
      <c r="J20727" s="9"/>
      <c r="K20727" s="53"/>
      <c r="L20727" s="54"/>
    </row>
    <row r="20728" spans="3:12">
      <c r="C20728" s="3"/>
      <c r="E20728" s="2"/>
      <c r="H20728" s="40"/>
      <c r="I20728" s="10"/>
      <c r="J20728" s="9"/>
      <c r="K20728" s="53"/>
      <c r="L20728" s="54"/>
    </row>
    <row r="20729" spans="3:12">
      <c r="C20729" s="3"/>
      <c r="E20729" s="2"/>
      <c r="H20729" s="40"/>
      <c r="I20729" s="10"/>
      <c r="J20729" s="9"/>
      <c r="K20729" s="53"/>
      <c r="L20729" s="54"/>
    </row>
    <row r="20730" spans="3:12">
      <c r="C20730" s="3"/>
      <c r="E20730" s="2"/>
      <c r="H20730" s="40"/>
      <c r="I20730" s="10"/>
      <c r="J20730" s="9"/>
      <c r="K20730" s="53"/>
      <c r="L20730" s="54"/>
    </row>
    <row r="20731" spans="3:12">
      <c r="C20731" s="3"/>
      <c r="E20731" s="2"/>
      <c r="H20731" s="40"/>
      <c r="I20731" s="10"/>
      <c r="J20731" s="9"/>
      <c r="K20731" s="53"/>
      <c r="L20731" s="54"/>
    </row>
    <row r="20732" spans="3:12">
      <c r="C20732" s="3"/>
      <c r="E20732" s="2"/>
      <c r="H20732" s="40"/>
      <c r="I20732" s="10"/>
      <c r="J20732" s="9"/>
      <c r="K20732" s="53"/>
      <c r="L20732" s="54"/>
    </row>
    <row r="20733" spans="3:12">
      <c r="C20733" s="3"/>
      <c r="E20733" s="2"/>
      <c r="H20733" s="40"/>
      <c r="I20733" s="10"/>
      <c r="J20733" s="9"/>
      <c r="K20733" s="53"/>
      <c r="L20733" s="54"/>
    </row>
    <row r="20734" spans="3:12">
      <c r="C20734" s="3"/>
      <c r="E20734" s="2"/>
      <c r="H20734" s="40"/>
      <c r="I20734" s="10"/>
      <c r="J20734" s="9"/>
      <c r="K20734" s="53"/>
      <c r="L20734" s="54"/>
    </row>
    <row r="20735" spans="3:12">
      <c r="C20735" s="3"/>
      <c r="E20735" s="2"/>
      <c r="H20735" s="40"/>
      <c r="I20735" s="10"/>
      <c r="J20735" s="9"/>
      <c r="K20735" s="53"/>
      <c r="L20735" s="54"/>
    </row>
    <row r="20736" spans="3:12">
      <c r="C20736" s="3"/>
      <c r="E20736" s="2"/>
      <c r="H20736" s="40"/>
      <c r="I20736" s="10"/>
      <c r="J20736" s="9"/>
      <c r="K20736" s="53"/>
      <c r="L20736" s="54"/>
    </row>
    <row r="20737" spans="3:12">
      <c r="C20737" s="3"/>
      <c r="E20737" s="2"/>
      <c r="H20737" s="40"/>
      <c r="I20737" s="10"/>
      <c r="J20737" s="9"/>
      <c r="K20737" s="53"/>
      <c r="L20737" s="54"/>
    </row>
    <row r="20738" spans="3:12">
      <c r="C20738" s="3"/>
      <c r="E20738" s="2"/>
      <c r="H20738" s="40"/>
      <c r="I20738" s="10"/>
      <c r="J20738" s="9"/>
      <c r="K20738" s="53"/>
      <c r="L20738" s="54"/>
    </row>
    <row r="20739" spans="3:12">
      <c r="C20739" s="3"/>
      <c r="E20739" s="2"/>
      <c r="H20739" s="40"/>
      <c r="I20739" s="10"/>
      <c r="J20739" s="9"/>
      <c r="K20739" s="53"/>
      <c r="L20739" s="54"/>
    </row>
    <row r="20740" spans="3:12">
      <c r="C20740" s="3"/>
      <c r="E20740" s="2"/>
      <c r="H20740" s="40"/>
      <c r="I20740" s="10"/>
      <c r="J20740" s="9"/>
      <c r="K20740" s="53"/>
      <c r="L20740" s="54"/>
    </row>
    <row r="20741" spans="3:12">
      <c r="C20741" s="3"/>
      <c r="E20741" s="2"/>
      <c r="H20741" s="40"/>
      <c r="I20741" s="10"/>
      <c r="J20741" s="9"/>
      <c r="K20741" s="53"/>
      <c r="L20741" s="54"/>
    </row>
    <row r="20742" spans="3:12">
      <c r="C20742" s="3"/>
      <c r="E20742" s="2"/>
      <c r="H20742" s="40"/>
      <c r="I20742" s="10"/>
      <c r="J20742" s="9"/>
      <c r="K20742" s="53"/>
      <c r="L20742" s="54"/>
    </row>
    <row r="20743" spans="3:12">
      <c r="C20743" s="3"/>
      <c r="E20743" s="2"/>
      <c r="H20743" s="40"/>
      <c r="I20743" s="10"/>
      <c r="J20743" s="9"/>
      <c r="K20743" s="53"/>
      <c r="L20743" s="54"/>
    </row>
    <row r="20744" spans="3:12">
      <c r="C20744" s="3"/>
      <c r="E20744" s="2"/>
      <c r="H20744" s="40"/>
      <c r="I20744" s="10"/>
      <c r="J20744" s="9"/>
      <c r="K20744" s="53"/>
      <c r="L20744" s="54"/>
    </row>
    <row r="20745" spans="3:12">
      <c r="C20745" s="3"/>
      <c r="E20745" s="2"/>
      <c r="H20745" s="40"/>
      <c r="I20745" s="10"/>
      <c r="J20745" s="9"/>
      <c r="K20745" s="53"/>
      <c r="L20745" s="54"/>
    </row>
    <row r="20746" spans="3:12">
      <c r="C20746" s="3"/>
      <c r="E20746" s="2"/>
      <c r="H20746" s="40"/>
      <c r="I20746" s="10"/>
      <c r="J20746" s="9"/>
      <c r="K20746" s="53"/>
      <c r="L20746" s="54"/>
    </row>
    <row r="20747" spans="3:12">
      <c r="C20747" s="3"/>
      <c r="E20747" s="2"/>
      <c r="H20747" s="40"/>
      <c r="I20747" s="10"/>
      <c r="J20747" s="9"/>
      <c r="K20747" s="53"/>
      <c r="L20747" s="54"/>
    </row>
    <row r="20748" spans="3:12">
      <c r="C20748" s="3"/>
      <c r="E20748" s="2"/>
      <c r="H20748" s="40"/>
      <c r="I20748" s="10"/>
      <c r="J20748" s="9"/>
      <c r="K20748" s="53"/>
      <c r="L20748" s="54"/>
    </row>
    <row r="20749" spans="3:12">
      <c r="C20749" s="3"/>
      <c r="E20749" s="2"/>
      <c r="H20749" s="40"/>
      <c r="I20749" s="10"/>
      <c r="J20749" s="9"/>
      <c r="K20749" s="53"/>
      <c r="L20749" s="54"/>
    </row>
    <row r="20750" spans="3:12">
      <c r="C20750" s="3"/>
      <c r="E20750" s="2"/>
      <c r="H20750" s="40"/>
      <c r="I20750" s="10"/>
      <c r="J20750" s="9"/>
      <c r="K20750" s="53"/>
      <c r="L20750" s="54"/>
    </row>
    <row r="20751" spans="3:12">
      <c r="C20751" s="3"/>
      <c r="E20751" s="2"/>
      <c r="H20751" s="40"/>
      <c r="I20751" s="10"/>
      <c r="J20751" s="9"/>
      <c r="K20751" s="53"/>
      <c r="L20751" s="54"/>
    </row>
    <row r="20752" spans="3:12">
      <c r="C20752" s="3"/>
      <c r="E20752" s="2"/>
      <c r="H20752" s="40"/>
      <c r="I20752" s="10"/>
      <c r="J20752" s="9"/>
      <c r="K20752" s="53"/>
      <c r="L20752" s="54"/>
    </row>
    <row r="20753" spans="3:12">
      <c r="C20753" s="3"/>
      <c r="E20753" s="2"/>
      <c r="H20753" s="40"/>
      <c r="I20753" s="10"/>
      <c r="J20753" s="9"/>
      <c r="K20753" s="53"/>
      <c r="L20753" s="54"/>
    </row>
    <row r="20754" spans="3:12">
      <c r="C20754" s="3"/>
      <c r="E20754" s="2"/>
      <c r="H20754" s="40"/>
      <c r="I20754" s="10"/>
      <c r="J20754" s="9"/>
      <c r="K20754" s="53"/>
      <c r="L20754" s="54"/>
    </row>
    <row r="20755" spans="3:12">
      <c r="C20755" s="3"/>
      <c r="E20755" s="2"/>
      <c r="H20755" s="40"/>
      <c r="I20755" s="10"/>
      <c r="J20755" s="9"/>
      <c r="K20755" s="53"/>
      <c r="L20755" s="54"/>
    </row>
    <row r="20756" spans="3:12">
      <c r="C20756" s="3"/>
      <c r="E20756" s="2"/>
      <c r="H20756" s="40"/>
      <c r="I20756" s="10"/>
      <c r="J20756" s="9"/>
      <c r="K20756" s="53"/>
      <c r="L20756" s="54"/>
    </row>
    <row r="20757" spans="3:12">
      <c r="C20757" s="3"/>
      <c r="E20757" s="2"/>
      <c r="H20757" s="40"/>
      <c r="I20757" s="10"/>
      <c r="J20757" s="9"/>
      <c r="K20757" s="53"/>
      <c r="L20757" s="54"/>
    </row>
    <row r="20758" spans="3:12">
      <c r="C20758" s="3"/>
      <c r="E20758" s="2"/>
      <c r="H20758" s="40"/>
      <c r="I20758" s="10"/>
      <c r="J20758" s="9"/>
      <c r="K20758" s="53"/>
      <c r="L20758" s="54"/>
    </row>
    <row r="20759" spans="3:12">
      <c r="C20759" s="3"/>
      <c r="E20759" s="2"/>
      <c r="H20759" s="40"/>
      <c r="I20759" s="10"/>
      <c r="J20759" s="9"/>
      <c r="K20759" s="53"/>
      <c r="L20759" s="54"/>
    </row>
    <row r="20760" spans="3:12">
      <c r="C20760" s="3"/>
      <c r="E20760" s="2"/>
      <c r="H20760" s="40"/>
      <c r="I20760" s="10"/>
      <c r="J20760" s="9"/>
      <c r="K20760" s="53"/>
      <c r="L20760" s="54"/>
    </row>
    <row r="20761" spans="3:12">
      <c r="C20761" s="3"/>
      <c r="E20761" s="2"/>
      <c r="H20761" s="40"/>
      <c r="I20761" s="10"/>
      <c r="J20761" s="9"/>
      <c r="K20761" s="53"/>
      <c r="L20761" s="54"/>
    </row>
    <row r="20762" spans="3:12">
      <c r="C20762" s="3"/>
      <c r="E20762" s="2"/>
      <c r="H20762" s="40"/>
      <c r="I20762" s="10"/>
      <c r="J20762" s="9"/>
      <c r="K20762" s="53"/>
      <c r="L20762" s="54"/>
    </row>
    <row r="20763" spans="3:12">
      <c r="C20763" s="3"/>
      <c r="E20763" s="2"/>
      <c r="H20763" s="40"/>
      <c r="I20763" s="10"/>
      <c r="J20763" s="9"/>
      <c r="K20763" s="53"/>
      <c r="L20763" s="54"/>
    </row>
    <row r="20764" spans="3:12">
      <c r="C20764" s="3"/>
      <c r="E20764" s="2"/>
      <c r="H20764" s="40"/>
      <c r="I20764" s="10"/>
      <c r="J20764" s="9"/>
      <c r="K20764" s="53"/>
      <c r="L20764" s="54"/>
    </row>
    <row r="20765" spans="3:12">
      <c r="C20765" s="3"/>
      <c r="E20765" s="2"/>
      <c r="H20765" s="40"/>
      <c r="I20765" s="10"/>
      <c r="J20765" s="9"/>
      <c r="K20765" s="53"/>
      <c r="L20765" s="54"/>
    </row>
    <row r="20766" spans="3:12">
      <c r="C20766" s="3"/>
      <c r="E20766" s="2"/>
      <c r="H20766" s="40"/>
      <c r="I20766" s="10"/>
      <c r="J20766" s="9"/>
      <c r="K20766" s="53"/>
      <c r="L20766" s="54"/>
    </row>
    <row r="20767" spans="3:12">
      <c r="C20767" s="3"/>
      <c r="E20767" s="2"/>
      <c r="H20767" s="40"/>
      <c r="I20767" s="10"/>
      <c r="J20767" s="9"/>
      <c r="K20767" s="53"/>
      <c r="L20767" s="54"/>
    </row>
    <row r="20768" spans="3:12">
      <c r="C20768" s="3"/>
      <c r="E20768" s="2"/>
      <c r="H20768" s="40"/>
      <c r="I20768" s="10"/>
      <c r="J20768" s="9"/>
      <c r="K20768" s="53"/>
      <c r="L20768" s="54"/>
    </row>
    <row r="20769" spans="3:12">
      <c r="C20769" s="3"/>
      <c r="E20769" s="2"/>
      <c r="H20769" s="40"/>
      <c r="I20769" s="10"/>
      <c r="J20769" s="9"/>
      <c r="K20769" s="53"/>
      <c r="L20769" s="54"/>
    </row>
    <row r="20770" spans="3:12">
      <c r="C20770" s="3"/>
      <c r="E20770" s="2"/>
      <c r="H20770" s="40"/>
      <c r="I20770" s="10"/>
      <c r="J20770" s="9"/>
      <c r="K20770" s="53"/>
      <c r="L20770" s="54"/>
    </row>
    <row r="20771" spans="3:12">
      <c r="C20771" s="3"/>
      <c r="E20771" s="2"/>
      <c r="H20771" s="40"/>
      <c r="I20771" s="10"/>
      <c r="J20771" s="9"/>
      <c r="K20771" s="53"/>
      <c r="L20771" s="54"/>
    </row>
    <row r="20772" spans="3:12">
      <c r="C20772" s="3"/>
      <c r="E20772" s="2"/>
      <c r="H20772" s="40"/>
      <c r="I20772" s="10"/>
      <c r="J20772" s="9"/>
      <c r="K20772" s="53"/>
      <c r="L20772" s="54"/>
    </row>
    <row r="20773" spans="3:12">
      <c r="C20773" s="3"/>
      <c r="E20773" s="2"/>
      <c r="H20773" s="40"/>
      <c r="I20773" s="10"/>
      <c r="J20773" s="9"/>
      <c r="K20773" s="53"/>
      <c r="L20773" s="54"/>
    </row>
    <row r="20774" spans="3:12">
      <c r="C20774" s="3"/>
      <c r="E20774" s="2"/>
      <c r="H20774" s="40"/>
      <c r="I20774" s="10"/>
      <c r="J20774" s="9"/>
      <c r="K20774" s="53"/>
      <c r="L20774" s="54"/>
    </row>
    <row r="20775" spans="3:12">
      <c r="C20775" s="3"/>
      <c r="E20775" s="2"/>
      <c r="H20775" s="40"/>
      <c r="I20775" s="10"/>
      <c r="J20775" s="9"/>
      <c r="K20775" s="53"/>
      <c r="L20775" s="54"/>
    </row>
    <row r="20776" spans="3:12">
      <c r="C20776" s="3"/>
      <c r="E20776" s="2"/>
      <c r="H20776" s="40"/>
      <c r="I20776" s="10"/>
      <c r="J20776" s="9"/>
      <c r="K20776" s="53"/>
      <c r="L20776" s="54"/>
    </row>
    <row r="20777" spans="3:12">
      <c r="C20777" s="3"/>
      <c r="E20777" s="2"/>
      <c r="H20777" s="40"/>
      <c r="I20777" s="10"/>
      <c r="J20777" s="9"/>
      <c r="K20777" s="53"/>
      <c r="L20777" s="54"/>
    </row>
    <row r="20778" spans="3:12">
      <c r="C20778" s="3"/>
      <c r="E20778" s="2"/>
      <c r="H20778" s="40"/>
      <c r="I20778" s="10"/>
      <c r="J20778" s="9"/>
      <c r="K20778" s="53"/>
      <c r="L20778" s="54"/>
    </row>
    <row r="20779" spans="3:12">
      <c r="C20779" s="3"/>
      <c r="E20779" s="2"/>
      <c r="H20779" s="40"/>
      <c r="I20779" s="10"/>
      <c r="J20779" s="9"/>
      <c r="K20779" s="53"/>
      <c r="L20779" s="54"/>
    </row>
    <row r="20780" spans="3:12">
      <c r="C20780" s="3"/>
      <c r="E20780" s="2"/>
      <c r="H20780" s="40"/>
      <c r="I20780" s="10"/>
      <c r="J20780" s="9"/>
      <c r="K20780" s="53"/>
      <c r="L20780" s="54"/>
    </row>
    <row r="20781" spans="3:12">
      <c r="C20781" s="3"/>
      <c r="E20781" s="2"/>
      <c r="H20781" s="40"/>
      <c r="I20781" s="10"/>
      <c r="J20781" s="9"/>
      <c r="K20781" s="53"/>
      <c r="L20781" s="54"/>
    </row>
    <row r="20782" spans="3:12">
      <c r="C20782" s="3"/>
      <c r="E20782" s="2"/>
      <c r="H20782" s="40"/>
      <c r="I20782" s="10"/>
      <c r="J20782" s="9"/>
      <c r="K20782" s="53"/>
      <c r="L20782" s="54"/>
    </row>
    <row r="20783" spans="3:12">
      <c r="C20783" s="3"/>
      <c r="E20783" s="2"/>
      <c r="H20783" s="40"/>
      <c r="I20783" s="10"/>
      <c r="J20783" s="9"/>
      <c r="K20783" s="53"/>
      <c r="L20783" s="54"/>
    </row>
    <row r="20784" spans="3:12">
      <c r="C20784" s="3"/>
      <c r="E20784" s="2"/>
      <c r="H20784" s="40"/>
      <c r="I20784" s="10"/>
      <c r="J20784" s="9"/>
      <c r="K20784" s="53"/>
      <c r="L20784" s="54"/>
    </row>
    <row r="20785" spans="3:12">
      <c r="C20785" s="3"/>
      <c r="E20785" s="2"/>
      <c r="H20785" s="40"/>
      <c r="I20785" s="10"/>
      <c r="J20785" s="9"/>
      <c r="K20785" s="53"/>
      <c r="L20785" s="54"/>
    </row>
    <row r="20786" spans="3:12">
      <c r="C20786" s="3"/>
      <c r="E20786" s="2"/>
      <c r="H20786" s="40"/>
      <c r="I20786" s="10"/>
      <c r="J20786" s="9"/>
      <c r="K20786" s="53"/>
      <c r="L20786" s="54"/>
    </row>
    <row r="20787" spans="3:12">
      <c r="C20787" s="3"/>
      <c r="E20787" s="2"/>
      <c r="H20787" s="40"/>
      <c r="I20787" s="10"/>
      <c r="J20787" s="9"/>
      <c r="K20787" s="53"/>
      <c r="L20787" s="54"/>
    </row>
    <row r="20788" spans="3:12">
      <c r="C20788" s="3"/>
      <c r="E20788" s="2"/>
      <c r="H20788" s="40"/>
      <c r="I20788" s="10"/>
      <c r="J20788" s="9"/>
      <c r="K20788" s="53"/>
      <c r="L20788" s="54"/>
    </row>
    <row r="20789" spans="3:12">
      <c r="C20789" s="3"/>
      <c r="E20789" s="2"/>
      <c r="H20789" s="40"/>
      <c r="I20789" s="10"/>
      <c r="J20789" s="9"/>
      <c r="K20789" s="53"/>
      <c r="L20789" s="54"/>
    </row>
    <row r="20790" spans="3:12">
      <c r="C20790" s="3"/>
      <c r="E20790" s="2"/>
      <c r="H20790" s="40"/>
      <c r="I20790" s="10"/>
      <c r="J20790" s="9"/>
      <c r="K20790" s="53"/>
      <c r="L20790" s="54"/>
    </row>
    <row r="20791" spans="3:12">
      <c r="C20791" s="3"/>
      <c r="E20791" s="2"/>
      <c r="H20791" s="40"/>
      <c r="I20791" s="10"/>
      <c r="J20791" s="9"/>
      <c r="K20791" s="53"/>
      <c r="L20791" s="54"/>
    </row>
    <row r="20792" spans="3:12">
      <c r="C20792" s="3"/>
      <c r="E20792" s="2"/>
      <c r="H20792" s="40"/>
      <c r="I20792" s="10"/>
      <c r="J20792" s="9"/>
      <c r="K20792" s="53"/>
      <c r="L20792" s="54"/>
    </row>
    <row r="20793" spans="3:12">
      <c r="C20793" s="3"/>
      <c r="E20793" s="2"/>
      <c r="H20793" s="40"/>
      <c r="I20793" s="10"/>
      <c r="J20793" s="9"/>
      <c r="K20793" s="53"/>
      <c r="L20793" s="54"/>
    </row>
    <row r="20794" spans="3:12">
      <c r="C20794" s="3"/>
      <c r="E20794" s="2"/>
      <c r="H20794" s="40"/>
      <c r="I20794" s="10"/>
      <c r="J20794" s="9"/>
      <c r="K20794" s="53"/>
      <c r="L20794" s="54"/>
    </row>
    <row r="20795" spans="3:12">
      <c r="C20795" s="3"/>
      <c r="E20795" s="2"/>
      <c r="H20795" s="40"/>
      <c r="I20795" s="10"/>
      <c r="J20795" s="9"/>
      <c r="K20795" s="53"/>
      <c r="L20795" s="54"/>
    </row>
    <row r="20796" spans="3:12">
      <c r="C20796" s="3"/>
      <c r="E20796" s="2"/>
      <c r="H20796" s="40"/>
      <c r="I20796" s="10"/>
      <c r="J20796" s="9"/>
      <c r="K20796" s="53"/>
      <c r="L20796" s="54"/>
    </row>
    <row r="20797" spans="3:12">
      <c r="C20797" s="3"/>
      <c r="E20797" s="2"/>
      <c r="H20797" s="40"/>
      <c r="I20797" s="10"/>
      <c r="J20797" s="9"/>
      <c r="K20797" s="53"/>
      <c r="L20797" s="54"/>
    </row>
    <row r="20798" spans="3:12">
      <c r="C20798" s="3"/>
      <c r="E20798" s="2"/>
      <c r="H20798" s="40"/>
      <c r="I20798" s="10"/>
      <c r="J20798" s="9"/>
      <c r="K20798" s="53"/>
      <c r="L20798" s="54"/>
    </row>
    <row r="20799" spans="3:12">
      <c r="C20799" s="3"/>
      <c r="E20799" s="2"/>
      <c r="H20799" s="40"/>
      <c r="I20799" s="10"/>
      <c r="J20799" s="9"/>
      <c r="K20799" s="53"/>
      <c r="L20799" s="54"/>
    </row>
    <row r="20800" spans="3:12">
      <c r="C20800" s="3"/>
      <c r="E20800" s="2"/>
      <c r="H20800" s="40"/>
      <c r="I20800" s="10"/>
      <c r="J20800" s="9"/>
      <c r="K20800" s="53"/>
      <c r="L20800" s="54"/>
    </row>
    <row r="20801" spans="3:12">
      <c r="C20801" s="3"/>
      <c r="E20801" s="2"/>
      <c r="H20801" s="40"/>
      <c r="I20801" s="10"/>
      <c r="J20801" s="9"/>
      <c r="K20801" s="53"/>
      <c r="L20801" s="54"/>
    </row>
    <row r="20802" spans="3:12">
      <c r="C20802" s="3"/>
      <c r="E20802" s="2"/>
      <c r="H20802" s="40"/>
      <c r="I20802" s="10"/>
      <c r="J20802" s="9"/>
      <c r="K20802" s="53"/>
      <c r="L20802" s="54"/>
    </row>
    <row r="20803" spans="3:12">
      <c r="C20803" s="3"/>
      <c r="E20803" s="2"/>
      <c r="H20803" s="40"/>
      <c r="I20803" s="10"/>
      <c r="J20803" s="9"/>
      <c r="K20803" s="53"/>
      <c r="L20803" s="54"/>
    </row>
    <row r="20804" spans="3:12">
      <c r="C20804" s="3"/>
      <c r="E20804" s="2"/>
      <c r="H20804" s="40"/>
      <c r="I20804" s="10"/>
      <c r="J20804" s="9"/>
      <c r="K20804" s="53"/>
      <c r="L20804" s="54"/>
    </row>
    <row r="20805" spans="3:12">
      <c r="C20805" s="3"/>
      <c r="E20805" s="2"/>
      <c r="H20805" s="40"/>
      <c r="I20805" s="10"/>
      <c r="J20805" s="9"/>
      <c r="K20805" s="53"/>
      <c r="L20805" s="54"/>
    </row>
    <row r="20806" spans="3:12">
      <c r="C20806" s="3"/>
      <c r="E20806" s="2"/>
      <c r="H20806" s="40"/>
      <c r="I20806" s="10"/>
      <c r="J20806" s="9"/>
      <c r="K20806" s="53"/>
      <c r="L20806" s="54"/>
    </row>
    <row r="20807" spans="3:12">
      <c r="C20807" s="3"/>
      <c r="E20807" s="2"/>
      <c r="H20807" s="40"/>
      <c r="I20807" s="10"/>
      <c r="J20807" s="9"/>
      <c r="K20807" s="53"/>
      <c r="L20807" s="54"/>
    </row>
    <row r="20808" spans="3:12">
      <c r="C20808" s="3"/>
      <c r="E20808" s="2"/>
      <c r="H20808" s="40"/>
      <c r="I20808" s="10"/>
      <c r="J20808" s="9"/>
      <c r="K20808" s="53"/>
      <c r="L20808" s="54"/>
    </row>
    <row r="20809" spans="3:12">
      <c r="C20809" s="3"/>
      <c r="E20809" s="2"/>
      <c r="H20809" s="40"/>
      <c r="I20809" s="10"/>
      <c r="J20809" s="9"/>
      <c r="K20809" s="53"/>
      <c r="L20809" s="54"/>
    </row>
    <row r="20810" spans="3:12">
      <c r="C20810" s="3"/>
      <c r="E20810" s="2"/>
      <c r="H20810" s="40"/>
      <c r="I20810" s="10"/>
      <c r="J20810" s="9"/>
      <c r="K20810" s="53"/>
      <c r="L20810" s="54"/>
    </row>
    <row r="20811" spans="3:12">
      <c r="C20811" s="3"/>
      <c r="E20811" s="2"/>
      <c r="H20811" s="40"/>
      <c r="I20811" s="10"/>
      <c r="J20811" s="9"/>
      <c r="K20811" s="53"/>
      <c r="L20811" s="54"/>
    </row>
    <row r="20812" spans="3:12">
      <c r="C20812" s="3"/>
      <c r="E20812" s="2"/>
      <c r="H20812" s="40"/>
      <c r="I20812" s="10"/>
      <c r="J20812" s="9"/>
      <c r="K20812" s="53"/>
      <c r="L20812" s="54"/>
    </row>
    <row r="20813" spans="3:12">
      <c r="C20813" s="3"/>
      <c r="E20813" s="2"/>
      <c r="H20813" s="40"/>
      <c r="I20813" s="10"/>
      <c r="J20813" s="9"/>
      <c r="K20813" s="53"/>
      <c r="L20813" s="54"/>
    </row>
    <row r="20814" spans="3:12">
      <c r="C20814" s="3"/>
      <c r="E20814" s="2"/>
      <c r="H20814" s="40"/>
      <c r="I20814" s="10"/>
      <c r="J20814" s="9"/>
      <c r="K20814" s="53"/>
      <c r="L20814" s="54"/>
    </row>
    <row r="20815" spans="3:12">
      <c r="C20815" s="3"/>
      <c r="E20815" s="2"/>
      <c r="H20815" s="40"/>
      <c r="I20815" s="10"/>
      <c r="J20815" s="9"/>
      <c r="K20815" s="53"/>
      <c r="L20815" s="54"/>
    </row>
    <row r="20816" spans="3:12">
      <c r="C20816" s="3"/>
      <c r="E20816" s="2"/>
      <c r="H20816" s="40"/>
      <c r="I20816" s="10"/>
      <c r="J20816" s="9"/>
      <c r="K20816" s="53"/>
      <c r="L20816" s="54"/>
    </row>
    <row r="20817" spans="3:12">
      <c r="C20817" s="3"/>
      <c r="E20817" s="2"/>
      <c r="H20817" s="40"/>
      <c r="I20817" s="10"/>
      <c r="J20817" s="9"/>
      <c r="K20817" s="53"/>
      <c r="L20817" s="54"/>
    </row>
    <row r="20818" spans="3:12">
      <c r="C20818" s="3"/>
      <c r="E20818" s="2"/>
      <c r="H20818" s="40"/>
      <c r="I20818" s="10"/>
      <c r="J20818" s="9"/>
      <c r="K20818" s="53"/>
      <c r="L20818" s="54"/>
    </row>
    <row r="20819" spans="3:12">
      <c r="C20819" s="3"/>
      <c r="E20819" s="2"/>
      <c r="H20819" s="40"/>
      <c r="I20819" s="10"/>
      <c r="J20819" s="9"/>
      <c r="K20819" s="53"/>
      <c r="L20819" s="54"/>
    </row>
    <row r="20820" spans="3:12">
      <c r="C20820" s="3"/>
      <c r="E20820" s="2"/>
      <c r="H20820" s="40"/>
      <c r="I20820" s="10"/>
      <c r="J20820" s="9"/>
      <c r="K20820" s="53"/>
      <c r="L20820" s="54"/>
    </row>
    <row r="20821" spans="3:12">
      <c r="C20821" s="3"/>
      <c r="E20821" s="2"/>
      <c r="H20821" s="40"/>
      <c r="I20821" s="10"/>
      <c r="J20821" s="9"/>
      <c r="K20821" s="53"/>
      <c r="L20821" s="54"/>
    </row>
    <row r="20822" spans="3:12">
      <c r="C20822" s="3"/>
      <c r="E20822" s="2"/>
      <c r="H20822" s="40"/>
      <c r="I20822" s="10"/>
      <c r="J20822" s="9"/>
      <c r="K20822" s="53"/>
      <c r="L20822" s="54"/>
    </row>
    <row r="20823" spans="3:12">
      <c r="C20823" s="3"/>
      <c r="E20823" s="2"/>
      <c r="H20823" s="40"/>
      <c r="I20823" s="10"/>
      <c r="J20823" s="9"/>
      <c r="K20823" s="53"/>
      <c r="L20823" s="54"/>
    </row>
    <row r="20824" spans="3:12">
      <c r="C20824" s="3"/>
      <c r="E20824" s="2"/>
      <c r="H20824" s="40"/>
      <c r="I20824" s="10"/>
      <c r="J20824" s="9"/>
      <c r="K20824" s="53"/>
      <c r="L20824" s="54"/>
    </row>
    <row r="20825" spans="3:12">
      <c r="C20825" s="3"/>
      <c r="E20825" s="2"/>
      <c r="H20825" s="40"/>
      <c r="I20825" s="10"/>
      <c r="J20825" s="9"/>
      <c r="K20825" s="53"/>
      <c r="L20825" s="54"/>
    </row>
    <row r="20826" spans="3:12">
      <c r="C20826" s="3"/>
      <c r="E20826" s="2"/>
      <c r="H20826" s="40"/>
      <c r="I20826" s="10"/>
      <c r="J20826" s="9"/>
      <c r="K20826" s="53"/>
      <c r="L20826" s="54"/>
    </row>
    <row r="20827" spans="3:12">
      <c r="C20827" s="3"/>
      <c r="E20827" s="2"/>
      <c r="H20827" s="40"/>
      <c r="I20827" s="10"/>
      <c r="J20827" s="9"/>
      <c r="K20827" s="53"/>
      <c r="L20827" s="54"/>
    </row>
    <row r="20828" spans="3:12">
      <c r="C20828" s="3"/>
      <c r="E20828" s="2"/>
      <c r="H20828" s="40"/>
      <c r="I20828" s="10"/>
      <c r="J20828" s="9"/>
      <c r="K20828" s="53"/>
      <c r="L20828" s="54"/>
    </row>
    <row r="20829" spans="3:12">
      <c r="C20829" s="3"/>
      <c r="E20829" s="2"/>
      <c r="H20829" s="40"/>
      <c r="I20829" s="10"/>
      <c r="J20829" s="9"/>
      <c r="K20829" s="53"/>
      <c r="L20829" s="54"/>
    </row>
    <row r="20830" spans="3:12">
      <c r="C20830" s="3"/>
      <c r="E20830" s="2"/>
      <c r="H20830" s="40"/>
      <c r="I20830" s="10"/>
      <c r="J20830" s="9"/>
      <c r="K20830" s="53"/>
      <c r="L20830" s="54"/>
    </row>
    <row r="20831" spans="3:12">
      <c r="C20831" s="3"/>
      <c r="E20831" s="2"/>
      <c r="H20831" s="40"/>
      <c r="I20831" s="10"/>
      <c r="J20831" s="9"/>
      <c r="K20831" s="53"/>
      <c r="L20831" s="54"/>
    </row>
    <row r="20832" spans="3:12">
      <c r="C20832" s="3"/>
      <c r="E20832" s="2"/>
      <c r="H20832" s="40"/>
      <c r="I20832" s="10"/>
      <c r="J20832" s="9"/>
      <c r="K20832" s="53"/>
      <c r="L20832" s="54"/>
    </row>
    <row r="20833" spans="3:12">
      <c r="C20833" s="3"/>
      <c r="E20833" s="2"/>
      <c r="H20833" s="40"/>
      <c r="I20833" s="10"/>
      <c r="J20833" s="9"/>
      <c r="K20833" s="53"/>
      <c r="L20833" s="54"/>
    </row>
    <row r="20834" spans="3:12">
      <c r="C20834" s="3"/>
      <c r="E20834" s="2"/>
      <c r="H20834" s="40"/>
      <c r="I20834" s="10"/>
      <c r="J20834" s="9"/>
      <c r="K20834" s="53"/>
      <c r="L20834" s="54"/>
    </row>
    <row r="20835" spans="3:12">
      <c r="C20835" s="3"/>
      <c r="E20835" s="2"/>
      <c r="H20835" s="40"/>
      <c r="I20835" s="10"/>
      <c r="J20835" s="9"/>
      <c r="K20835" s="53"/>
      <c r="L20835" s="54"/>
    </row>
    <row r="20836" spans="3:12">
      <c r="C20836" s="3"/>
      <c r="E20836" s="2"/>
      <c r="H20836" s="40"/>
      <c r="I20836" s="10"/>
      <c r="J20836" s="9"/>
      <c r="K20836" s="53"/>
      <c r="L20836" s="54"/>
    </row>
    <row r="20837" spans="3:12">
      <c r="C20837" s="3"/>
      <c r="E20837" s="2"/>
      <c r="H20837" s="40"/>
      <c r="I20837" s="10"/>
      <c r="J20837" s="9"/>
      <c r="K20837" s="53"/>
      <c r="L20837" s="54"/>
    </row>
    <row r="20838" spans="3:12">
      <c r="C20838" s="3"/>
      <c r="E20838" s="2"/>
      <c r="H20838" s="40"/>
      <c r="I20838" s="10"/>
      <c r="J20838" s="9"/>
      <c r="K20838" s="53"/>
      <c r="L20838" s="54"/>
    </row>
    <row r="20839" spans="3:12">
      <c r="C20839" s="3"/>
      <c r="E20839" s="2"/>
      <c r="H20839" s="40"/>
      <c r="I20839" s="10"/>
      <c r="J20839" s="9"/>
      <c r="K20839" s="53"/>
      <c r="L20839" s="54"/>
    </row>
    <row r="20840" spans="3:12">
      <c r="C20840" s="3"/>
      <c r="E20840" s="2"/>
      <c r="H20840" s="40"/>
      <c r="I20840" s="10"/>
      <c r="J20840" s="9"/>
      <c r="K20840" s="53"/>
      <c r="L20840" s="54"/>
    </row>
    <row r="20841" spans="3:12">
      <c r="C20841" s="3"/>
      <c r="E20841" s="2"/>
      <c r="H20841" s="40"/>
      <c r="I20841" s="10"/>
      <c r="J20841" s="9"/>
      <c r="K20841" s="53"/>
      <c r="L20841" s="54"/>
    </row>
    <row r="20842" spans="3:12">
      <c r="C20842" s="3"/>
      <c r="E20842" s="2"/>
      <c r="H20842" s="40"/>
      <c r="I20842" s="10"/>
      <c r="J20842" s="9"/>
      <c r="K20842" s="53"/>
      <c r="L20842" s="54"/>
    </row>
    <row r="20843" spans="3:12">
      <c r="C20843" s="3"/>
      <c r="E20843" s="2"/>
      <c r="H20843" s="40"/>
      <c r="I20843" s="10"/>
      <c r="J20843" s="9"/>
      <c r="K20843" s="53"/>
      <c r="L20843" s="54"/>
    </row>
    <row r="20844" spans="3:12">
      <c r="C20844" s="3"/>
      <c r="E20844" s="2"/>
      <c r="H20844" s="40"/>
      <c r="I20844" s="10"/>
      <c r="J20844" s="9"/>
      <c r="K20844" s="53"/>
      <c r="L20844" s="54"/>
    </row>
    <row r="20845" spans="3:12">
      <c r="C20845" s="3"/>
      <c r="E20845" s="2"/>
      <c r="H20845" s="40"/>
      <c r="I20845" s="10"/>
      <c r="J20845" s="9"/>
      <c r="K20845" s="53"/>
      <c r="L20845" s="54"/>
    </row>
    <row r="20846" spans="3:12">
      <c r="C20846" s="3"/>
      <c r="E20846" s="2"/>
      <c r="H20846" s="40"/>
      <c r="I20846" s="10"/>
      <c r="J20846" s="9"/>
      <c r="K20846" s="53"/>
      <c r="L20846" s="54"/>
    </row>
    <row r="20847" spans="3:12">
      <c r="C20847" s="3"/>
      <c r="E20847" s="2"/>
      <c r="H20847" s="40"/>
      <c r="I20847" s="10"/>
      <c r="J20847" s="9"/>
      <c r="K20847" s="53"/>
      <c r="L20847" s="54"/>
    </row>
    <row r="20848" spans="3:12">
      <c r="C20848" s="3"/>
      <c r="E20848" s="2"/>
      <c r="H20848" s="40"/>
      <c r="I20848" s="10"/>
      <c r="J20848" s="9"/>
      <c r="K20848" s="53"/>
      <c r="L20848" s="54"/>
    </row>
    <row r="20849" spans="3:12">
      <c r="C20849" s="3"/>
      <c r="E20849" s="2"/>
      <c r="H20849" s="40"/>
      <c r="I20849" s="10"/>
      <c r="J20849" s="9"/>
      <c r="K20849" s="53"/>
      <c r="L20849" s="54"/>
    </row>
    <row r="20850" spans="3:12">
      <c r="C20850" s="3"/>
      <c r="E20850" s="2"/>
      <c r="H20850" s="40"/>
      <c r="I20850" s="10"/>
      <c r="J20850" s="9"/>
      <c r="K20850" s="53"/>
      <c r="L20850" s="54"/>
    </row>
    <row r="20851" spans="3:12">
      <c r="C20851" s="3"/>
      <c r="E20851" s="2"/>
      <c r="H20851" s="40"/>
      <c r="I20851" s="10"/>
      <c r="J20851" s="9"/>
      <c r="K20851" s="53"/>
      <c r="L20851" s="54"/>
    </row>
    <row r="20852" spans="3:12">
      <c r="C20852" s="3"/>
      <c r="E20852" s="2"/>
      <c r="H20852" s="40"/>
      <c r="I20852" s="10"/>
      <c r="J20852" s="9"/>
      <c r="K20852" s="53"/>
      <c r="L20852" s="54"/>
    </row>
    <row r="20853" spans="3:12">
      <c r="C20853" s="3"/>
      <c r="E20853" s="2"/>
      <c r="H20853" s="40"/>
      <c r="I20853" s="10"/>
      <c r="J20853" s="9"/>
      <c r="K20853" s="53"/>
      <c r="L20853" s="54"/>
    </row>
    <row r="20854" spans="3:12">
      <c r="C20854" s="3"/>
      <c r="E20854" s="2"/>
      <c r="H20854" s="40"/>
      <c r="I20854" s="10"/>
      <c r="J20854" s="9"/>
      <c r="K20854" s="53"/>
      <c r="L20854" s="54"/>
    </row>
    <row r="20855" spans="3:12">
      <c r="C20855" s="3"/>
      <c r="E20855" s="2"/>
      <c r="H20855" s="40"/>
      <c r="I20855" s="10"/>
      <c r="J20855" s="9"/>
      <c r="K20855" s="53"/>
      <c r="L20855" s="54"/>
    </row>
    <row r="20856" spans="3:12">
      <c r="C20856" s="3"/>
      <c r="E20856" s="2"/>
      <c r="H20856" s="40"/>
      <c r="I20856" s="10"/>
      <c r="J20856" s="9"/>
      <c r="K20856" s="53"/>
      <c r="L20856" s="54"/>
    </row>
    <row r="20857" spans="3:12">
      <c r="C20857" s="3"/>
      <c r="E20857" s="2"/>
      <c r="H20857" s="40"/>
      <c r="I20857" s="10"/>
      <c r="J20857" s="9"/>
      <c r="K20857" s="53"/>
      <c r="L20857" s="54"/>
    </row>
    <row r="20858" spans="3:12">
      <c r="C20858" s="3"/>
      <c r="E20858" s="2"/>
      <c r="H20858" s="40"/>
      <c r="I20858" s="10"/>
      <c r="J20858" s="9"/>
      <c r="K20858" s="53"/>
      <c r="L20858" s="54"/>
    </row>
    <row r="20859" spans="3:12">
      <c r="C20859" s="3"/>
      <c r="E20859" s="2"/>
      <c r="H20859" s="40"/>
      <c r="I20859" s="10"/>
      <c r="J20859" s="9"/>
      <c r="K20859" s="53"/>
      <c r="L20859" s="54"/>
    </row>
    <row r="20860" spans="3:12">
      <c r="C20860" s="3"/>
      <c r="E20860" s="2"/>
      <c r="H20860" s="40"/>
      <c r="I20860" s="10"/>
      <c r="J20860" s="9"/>
      <c r="K20860" s="53"/>
      <c r="L20860" s="54"/>
    </row>
    <row r="20861" spans="3:12">
      <c r="C20861" s="3"/>
      <c r="E20861" s="2"/>
      <c r="H20861" s="40"/>
      <c r="I20861" s="10"/>
      <c r="J20861" s="9"/>
      <c r="K20861" s="53"/>
      <c r="L20861" s="54"/>
    </row>
    <row r="20862" spans="3:12">
      <c r="C20862" s="3"/>
      <c r="E20862" s="2"/>
      <c r="H20862" s="40"/>
      <c r="I20862" s="10"/>
      <c r="J20862" s="9"/>
      <c r="K20862" s="53"/>
      <c r="L20862" s="54"/>
    </row>
    <row r="20863" spans="3:12">
      <c r="C20863" s="3"/>
      <c r="E20863" s="2"/>
      <c r="H20863" s="40"/>
      <c r="I20863" s="10"/>
      <c r="J20863" s="9"/>
      <c r="K20863" s="53"/>
      <c r="L20863" s="54"/>
    </row>
    <row r="20864" spans="3:12">
      <c r="C20864" s="3"/>
      <c r="E20864" s="2"/>
      <c r="H20864" s="40"/>
      <c r="I20864" s="10"/>
      <c r="J20864" s="9"/>
      <c r="K20864" s="53"/>
      <c r="L20864" s="54"/>
    </row>
    <row r="20865" spans="3:12">
      <c r="C20865" s="3"/>
      <c r="E20865" s="2"/>
      <c r="H20865" s="40"/>
      <c r="I20865" s="10"/>
      <c r="J20865" s="9"/>
      <c r="K20865" s="53"/>
      <c r="L20865" s="54"/>
    </row>
    <row r="20866" spans="3:12">
      <c r="C20866" s="3"/>
      <c r="E20866" s="2"/>
      <c r="H20866" s="40"/>
      <c r="I20866" s="10"/>
      <c r="J20866" s="9"/>
      <c r="K20866" s="53"/>
      <c r="L20866" s="54"/>
    </row>
    <row r="20867" spans="3:12">
      <c r="C20867" s="3"/>
      <c r="E20867" s="2"/>
      <c r="H20867" s="40"/>
      <c r="I20867" s="10"/>
      <c r="J20867" s="9"/>
      <c r="K20867" s="53"/>
      <c r="L20867" s="54"/>
    </row>
    <row r="20868" spans="3:12">
      <c r="C20868" s="3"/>
      <c r="E20868" s="2"/>
      <c r="H20868" s="40"/>
      <c r="I20868" s="10"/>
      <c r="J20868" s="9"/>
      <c r="K20868" s="53"/>
      <c r="L20868" s="54"/>
    </row>
    <row r="20869" spans="3:12">
      <c r="C20869" s="3"/>
      <c r="E20869" s="2"/>
      <c r="H20869" s="40"/>
      <c r="I20869" s="10"/>
      <c r="J20869" s="9"/>
      <c r="K20869" s="53"/>
      <c r="L20869" s="54"/>
    </row>
    <row r="20870" spans="3:12">
      <c r="C20870" s="3"/>
      <c r="E20870" s="2"/>
      <c r="H20870" s="40"/>
      <c r="I20870" s="10"/>
      <c r="J20870" s="9"/>
      <c r="K20870" s="53"/>
      <c r="L20870" s="54"/>
    </row>
    <row r="20871" spans="3:12">
      <c r="C20871" s="3"/>
      <c r="E20871" s="2"/>
      <c r="H20871" s="40"/>
      <c r="I20871" s="10"/>
      <c r="J20871" s="9"/>
      <c r="K20871" s="53"/>
      <c r="L20871" s="54"/>
    </row>
    <row r="20872" spans="3:12">
      <c r="C20872" s="3"/>
      <c r="E20872" s="2"/>
      <c r="H20872" s="40"/>
      <c r="I20872" s="10"/>
      <c r="J20872" s="9"/>
      <c r="K20872" s="53"/>
      <c r="L20872" s="54"/>
    </row>
    <row r="20873" spans="3:12">
      <c r="C20873" s="3"/>
      <c r="E20873" s="2"/>
      <c r="H20873" s="40"/>
      <c r="I20873" s="10"/>
      <c r="J20873" s="9"/>
      <c r="K20873" s="53"/>
      <c r="L20873" s="54"/>
    </row>
    <row r="20874" spans="3:12">
      <c r="C20874" s="3"/>
      <c r="E20874" s="2"/>
      <c r="H20874" s="40"/>
      <c r="I20874" s="10"/>
      <c r="J20874" s="9"/>
      <c r="K20874" s="53"/>
      <c r="L20874" s="54"/>
    </row>
    <row r="20875" spans="3:12">
      <c r="C20875" s="3"/>
      <c r="E20875" s="2"/>
      <c r="H20875" s="40"/>
      <c r="I20875" s="10"/>
      <c r="J20875" s="9"/>
      <c r="K20875" s="53"/>
      <c r="L20875" s="54"/>
    </row>
    <row r="20876" spans="3:12">
      <c r="C20876" s="3"/>
      <c r="E20876" s="2"/>
      <c r="H20876" s="40"/>
      <c r="I20876" s="10"/>
      <c r="J20876" s="9"/>
      <c r="K20876" s="53"/>
      <c r="L20876" s="54"/>
    </row>
    <row r="20877" spans="3:12">
      <c r="C20877" s="3"/>
      <c r="E20877" s="2"/>
      <c r="H20877" s="40"/>
      <c r="I20877" s="10"/>
      <c r="J20877" s="9"/>
      <c r="K20877" s="53"/>
      <c r="L20877" s="54"/>
    </row>
    <row r="20878" spans="3:12">
      <c r="C20878" s="3"/>
      <c r="E20878" s="2"/>
      <c r="H20878" s="40"/>
      <c r="I20878" s="10"/>
      <c r="J20878" s="9"/>
      <c r="K20878" s="53"/>
      <c r="L20878" s="54"/>
    </row>
    <row r="20879" spans="3:12">
      <c r="C20879" s="3"/>
      <c r="E20879" s="2"/>
      <c r="H20879" s="40"/>
      <c r="I20879" s="10"/>
      <c r="J20879" s="9"/>
      <c r="K20879" s="53"/>
      <c r="L20879" s="54"/>
    </row>
    <row r="20880" spans="3:12">
      <c r="C20880" s="3"/>
      <c r="E20880" s="2"/>
      <c r="H20880" s="40"/>
      <c r="I20880" s="10"/>
      <c r="J20880" s="9"/>
      <c r="K20880" s="53"/>
      <c r="L20880" s="54"/>
    </row>
    <row r="20881" spans="3:12">
      <c r="C20881" s="3"/>
      <c r="E20881" s="2"/>
      <c r="H20881" s="40"/>
      <c r="I20881" s="10"/>
      <c r="J20881" s="9"/>
      <c r="K20881" s="53"/>
      <c r="L20881" s="54"/>
    </row>
    <row r="20882" spans="3:12">
      <c r="C20882" s="3"/>
      <c r="E20882" s="2"/>
      <c r="H20882" s="40"/>
      <c r="I20882" s="10"/>
      <c r="J20882" s="9"/>
      <c r="K20882" s="53"/>
      <c r="L20882" s="54"/>
    </row>
    <row r="20883" spans="3:12">
      <c r="C20883" s="3"/>
      <c r="E20883" s="2"/>
      <c r="H20883" s="40"/>
      <c r="I20883" s="10"/>
      <c r="J20883" s="9"/>
      <c r="K20883" s="53"/>
      <c r="L20883" s="54"/>
    </row>
    <row r="20884" spans="3:12">
      <c r="C20884" s="3"/>
      <c r="E20884" s="2"/>
      <c r="H20884" s="40"/>
      <c r="I20884" s="10"/>
      <c r="J20884" s="9"/>
      <c r="K20884" s="53"/>
      <c r="L20884" s="54"/>
    </row>
    <row r="20885" spans="3:12">
      <c r="C20885" s="3"/>
      <c r="E20885" s="2"/>
      <c r="H20885" s="40"/>
      <c r="I20885" s="10"/>
      <c r="J20885" s="9"/>
      <c r="K20885" s="53"/>
      <c r="L20885" s="54"/>
    </row>
    <row r="20886" spans="3:12">
      <c r="C20886" s="3"/>
      <c r="E20886" s="2"/>
      <c r="H20886" s="40"/>
      <c r="I20886" s="10"/>
      <c r="J20886" s="9"/>
      <c r="K20886" s="53"/>
      <c r="L20886" s="54"/>
    </row>
    <row r="20887" spans="3:12">
      <c r="C20887" s="3"/>
      <c r="E20887" s="2"/>
      <c r="H20887" s="40"/>
      <c r="I20887" s="10"/>
      <c r="J20887" s="9"/>
      <c r="K20887" s="53"/>
      <c r="L20887" s="54"/>
    </row>
    <row r="20888" spans="3:12">
      <c r="C20888" s="3"/>
      <c r="E20888" s="2"/>
      <c r="H20888" s="40"/>
      <c r="I20888" s="10"/>
      <c r="J20888" s="9"/>
      <c r="K20888" s="53"/>
      <c r="L20888" s="54"/>
    </row>
    <row r="20889" spans="3:12">
      <c r="C20889" s="3"/>
      <c r="E20889" s="2"/>
      <c r="H20889" s="40"/>
      <c r="I20889" s="10"/>
      <c r="J20889" s="9"/>
      <c r="K20889" s="53"/>
      <c r="L20889" s="54"/>
    </row>
    <row r="20890" spans="3:12">
      <c r="C20890" s="3"/>
      <c r="E20890" s="2"/>
      <c r="H20890" s="40"/>
      <c r="I20890" s="10"/>
      <c r="J20890" s="9"/>
      <c r="K20890" s="53"/>
      <c r="L20890" s="54"/>
    </row>
    <row r="20891" spans="3:12">
      <c r="C20891" s="3"/>
      <c r="E20891" s="2"/>
      <c r="H20891" s="40"/>
      <c r="I20891" s="10"/>
      <c r="J20891" s="9"/>
      <c r="K20891" s="53"/>
      <c r="L20891" s="54"/>
    </row>
    <row r="20892" spans="3:12">
      <c r="C20892" s="3"/>
      <c r="E20892" s="2"/>
      <c r="H20892" s="40"/>
      <c r="I20892" s="10"/>
      <c r="J20892" s="9"/>
      <c r="K20892" s="53"/>
      <c r="L20892" s="54"/>
    </row>
    <row r="20893" spans="3:12">
      <c r="C20893" s="3"/>
      <c r="E20893" s="2"/>
      <c r="H20893" s="40"/>
      <c r="I20893" s="10"/>
      <c r="J20893" s="9"/>
      <c r="K20893" s="53"/>
      <c r="L20893" s="54"/>
    </row>
    <row r="20894" spans="3:12">
      <c r="C20894" s="3"/>
      <c r="E20894" s="2"/>
      <c r="H20894" s="40"/>
      <c r="I20894" s="10"/>
      <c r="J20894" s="9"/>
      <c r="K20894" s="53"/>
      <c r="L20894" s="54"/>
    </row>
    <row r="20895" spans="3:12">
      <c r="C20895" s="3"/>
      <c r="E20895" s="2"/>
      <c r="H20895" s="40"/>
      <c r="I20895" s="10"/>
      <c r="J20895" s="9"/>
      <c r="K20895" s="53"/>
      <c r="L20895" s="54"/>
    </row>
    <row r="20896" spans="3:12">
      <c r="C20896" s="3"/>
      <c r="E20896" s="2"/>
      <c r="H20896" s="40"/>
      <c r="I20896" s="10"/>
      <c r="J20896" s="9"/>
      <c r="K20896" s="53"/>
      <c r="L20896" s="54"/>
    </row>
    <row r="20897" spans="3:12">
      <c r="C20897" s="3"/>
      <c r="E20897" s="2"/>
      <c r="H20897" s="40"/>
      <c r="I20897" s="10"/>
      <c r="J20897" s="9"/>
      <c r="K20897" s="53"/>
      <c r="L20897" s="54"/>
    </row>
    <row r="20898" spans="3:12">
      <c r="C20898" s="3"/>
      <c r="E20898" s="2"/>
      <c r="H20898" s="40"/>
      <c r="I20898" s="10"/>
      <c r="J20898" s="9"/>
      <c r="K20898" s="53"/>
      <c r="L20898" s="54"/>
    </row>
    <row r="20899" spans="3:12">
      <c r="C20899" s="3"/>
      <c r="E20899" s="2"/>
      <c r="H20899" s="40"/>
      <c r="I20899" s="10"/>
      <c r="J20899" s="9"/>
      <c r="K20899" s="53"/>
      <c r="L20899" s="54"/>
    </row>
    <row r="20900" spans="3:12">
      <c r="C20900" s="3"/>
      <c r="E20900" s="2"/>
      <c r="H20900" s="40"/>
      <c r="I20900" s="10"/>
      <c r="J20900" s="9"/>
      <c r="K20900" s="53"/>
      <c r="L20900" s="54"/>
    </row>
    <row r="20901" spans="3:12">
      <c r="C20901" s="3"/>
      <c r="E20901" s="2"/>
      <c r="H20901" s="40"/>
      <c r="I20901" s="10"/>
      <c r="J20901" s="9"/>
      <c r="K20901" s="53"/>
      <c r="L20901" s="54"/>
    </row>
    <row r="20902" spans="3:12">
      <c r="C20902" s="3"/>
      <c r="E20902" s="2"/>
      <c r="H20902" s="40"/>
      <c r="I20902" s="10"/>
      <c r="J20902" s="9"/>
      <c r="K20902" s="53"/>
      <c r="L20902" s="54"/>
    </row>
    <row r="20903" spans="3:12">
      <c r="C20903" s="3"/>
      <c r="E20903" s="2"/>
      <c r="H20903" s="40"/>
      <c r="I20903" s="10"/>
      <c r="J20903" s="9"/>
      <c r="K20903" s="53"/>
      <c r="L20903" s="54"/>
    </row>
    <row r="20904" spans="3:12">
      <c r="C20904" s="3"/>
      <c r="E20904" s="2"/>
      <c r="H20904" s="40"/>
      <c r="I20904" s="10"/>
      <c r="J20904" s="9"/>
      <c r="K20904" s="53"/>
      <c r="L20904" s="54"/>
    </row>
    <row r="20905" spans="3:12">
      <c r="C20905" s="3"/>
      <c r="E20905" s="2"/>
      <c r="H20905" s="40"/>
      <c r="I20905" s="10"/>
      <c r="J20905" s="9"/>
      <c r="K20905" s="53"/>
      <c r="L20905" s="54"/>
    </row>
    <row r="20906" spans="3:12">
      <c r="C20906" s="3"/>
      <c r="E20906" s="2"/>
      <c r="H20906" s="40"/>
      <c r="I20906" s="10"/>
      <c r="J20906" s="9"/>
      <c r="K20906" s="53"/>
      <c r="L20906" s="54"/>
    </row>
    <row r="20907" spans="3:12">
      <c r="C20907" s="3"/>
      <c r="E20907" s="2"/>
      <c r="H20907" s="40"/>
      <c r="I20907" s="10"/>
      <c r="J20907" s="9"/>
      <c r="K20907" s="53"/>
      <c r="L20907" s="54"/>
    </row>
    <row r="20908" spans="3:12">
      <c r="C20908" s="3"/>
      <c r="E20908" s="2"/>
      <c r="H20908" s="40"/>
      <c r="I20908" s="10"/>
      <c r="J20908" s="9"/>
      <c r="K20908" s="53"/>
      <c r="L20908" s="54"/>
    </row>
    <row r="20909" spans="3:12">
      <c r="C20909" s="3"/>
      <c r="E20909" s="2"/>
      <c r="H20909" s="40"/>
      <c r="I20909" s="10"/>
      <c r="J20909" s="9"/>
      <c r="K20909" s="53"/>
      <c r="L20909" s="54"/>
    </row>
    <row r="20910" spans="3:12">
      <c r="C20910" s="3"/>
      <c r="E20910" s="2"/>
      <c r="H20910" s="40"/>
      <c r="I20910" s="10"/>
      <c r="J20910" s="9"/>
      <c r="K20910" s="53"/>
      <c r="L20910" s="54"/>
    </row>
    <row r="20911" spans="3:12">
      <c r="C20911" s="3"/>
      <c r="E20911" s="2"/>
      <c r="H20911" s="40"/>
      <c r="I20911" s="10"/>
      <c r="J20911" s="9"/>
      <c r="K20911" s="53"/>
      <c r="L20911" s="54"/>
    </row>
    <row r="20912" spans="3:12">
      <c r="C20912" s="3"/>
      <c r="E20912" s="2"/>
      <c r="H20912" s="40"/>
      <c r="I20912" s="10"/>
      <c r="J20912" s="9"/>
      <c r="K20912" s="53"/>
      <c r="L20912" s="54"/>
    </row>
    <row r="20913" spans="3:12">
      <c r="C20913" s="3"/>
      <c r="E20913" s="2"/>
      <c r="H20913" s="40"/>
      <c r="I20913" s="10"/>
      <c r="J20913" s="9"/>
      <c r="K20913" s="53"/>
      <c r="L20913" s="54"/>
    </row>
    <row r="20914" spans="3:12">
      <c r="C20914" s="3"/>
      <c r="E20914" s="2"/>
      <c r="H20914" s="40"/>
      <c r="I20914" s="10"/>
      <c r="J20914" s="9"/>
      <c r="K20914" s="53"/>
      <c r="L20914" s="54"/>
    </row>
    <row r="20915" spans="3:12">
      <c r="C20915" s="3"/>
      <c r="E20915" s="2"/>
      <c r="H20915" s="40"/>
      <c r="I20915" s="10"/>
      <c r="J20915" s="9"/>
      <c r="K20915" s="53"/>
      <c r="L20915" s="54"/>
    </row>
    <row r="20916" spans="3:12">
      <c r="C20916" s="3"/>
      <c r="E20916" s="2"/>
      <c r="H20916" s="40"/>
      <c r="I20916" s="10"/>
      <c r="J20916" s="9"/>
      <c r="K20916" s="53"/>
      <c r="L20916" s="54"/>
    </row>
    <row r="20917" spans="3:12">
      <c r="C20917" s="3"/>
      <c r="E20917" s="2"/>
      <c r="H20917" s="40"/>
      <c r="I20917" s="10"/>
      <c r="J20917" s="9"/>
      <c r="K20917" s="53"/>
      <c r="L20917" s="54"/>
    </row>
    <row r="20918" spans="3:12">
      <c r="C20918" s="3"/>
      <c r="E20918" s="2"/>
      <c r="H20918" s="40"/>
      <c r="I20918" s="10"/>
      <c r="J20918" s="9"/>
      <c r="K20918" s="53"/>
      <c r="L20918" s="54"/>
    </row>
    <row r="20919" spans="3:12">
      <c r="C20919" s="3"/>
      <c r="E20919" s="2"/>
      <c r="H20919" s="40"/>
      <c r="I20919" s="10"/>
      <c r="J20919" s="9"/>
      <c r="K20919" s="53"/>
      <c r="L20919" s="54"/>
    </row>
    <row r="20920" spans="3:12">
      <c r="C20920" s="3"/>
      <c r="E20920" s="2"/>
      <c r="H20920" s="40"/>
      <c r="I20920" s="10"/>
      <c r="J20920" s="9"/>
      <c r="K20920" s="53"/>
      <c r="L20920" s="54"/>
    </row>
    <row r="20921" spans="3:12">
      <c r="C20921" s="3"/>
      <c r="E20921" s="2"/>
      <c r="H20921" s="40"/>
      <c r="I20921" s="10"/>
      <c r="J20921" s="9"/>
      <c r="K20921" s="53"/>
      <c r="L20921" s="54"/>
    </row>
    <row r="20922" spans="3:12">
      <c r="C20922" s="3"/>
      <c r="E20922" s="2"/>
      <c r="H20922" s="40"/>
      <c r="I20922" s="10"/>
      <c r="J20922" s="9"/>
      <c r="K20922" s="53"/>
      <c r="L20922" s="54"/>
    </row>
    <row r="20923" spans="3:12">
      <c r="C20923" s="3"/>
      <c r="E20923" s="2"/>
      <c r="H20923" s="40"/>
      <c r="I20923" s="10"/>
      <c r="J20923" s="9"/>
      <c r="K20923" s="53"/>
      <c r="L20923" s="54"/>
    </row>
    <row r="20924" spans="3:12">
      <c r="C20924" s="3"/>
      <c r="E20924" s="2"/>
      <c r="H20924" s="40"/>
      <c r="I20924" s="10"/>
      <c r="J20924" s="9"/>
      <c r="K20924" s="53"/>
      <c r="L20924" s="54"/>
    </row>
    <row r="20925" spans="3:12">
      <c r="C20925" s="3"/>
      <c r="E20925" s="2"/>
      <c r="H20925" s="40"/>
      <c r="I20925" s="10"/>
      <c r="J20925" s="9"/>
      <c r="K20925" s="53"/>
      <c r="L20925" s="54"/>
    </row>
    <row r="20926" spans="3:12">
      <c r="C20926" s="3"/>
      <c r="E20926" s="2"/>
      <c r="H20926" s="40"/>
      <c r="I20926" s="10"/>
      <c r="J20926" s="9"/>
      <c r="K20926" s="53"/>
      <c r="L20926" s="54"/>
    </row>
    <row r="20927" spans="3:12">
      <c r="C20927" s="3"/>
      <c r="E20927" s="2"/>
      <c r="H20927" s="40"/>
      <c r="I20927" s="10"/>
      <c r="J20927" s="9"/>
      <c r="K20927" s="53"/>
      <c r="L20927" s="54"/>
    </row>
    <row r="20928" spans="3:12">
      <c r="C20928" s="3"/>
      <c r="E20928" s="2"/>
      <c r="H20928" s="40"/>
      <c r="I20928" s="10"/>
      <c r="J20928" s="9"/>
      <c r="K20928" s="53"/>
      <c r="L20928" s="54"/>
    </row>
    <row r="20929" spans="3:12">
      <c r="C20929" s="3"/>
      <c r="E20929" s="2"/>
      <c r="H20929" s="40"/>
      <c r="I20929" s="10"/>
      <c r="J20929" s="9"/>
      <c r="K20929" s="53"/>
      <c r="L20929" s="54"/>
    </row>
    <row r="20930" spans="3:12">
      <c r="C20930" s="3"/>
      <c r="E20930" s="2"/>
      <c r="H20930" s="40"/>
      <c r="I20930" s="10"/>
      <c r="J20930" s="9"/>
      <c r="K20930" s="53"/>
      <c r="L20930" s="54"/>
    </row>
    <row r="20931" spans="3:12">
      <c r="C20931" s="3"/>
      <c r="E20931" s="2"/>
      <c r="H20931" s="40"/>
      <c r="I20931" s="10"/>
      <c r="J20931" s="9"/>
      <c r="K20931" s="53"/>
      <c r="L20931" s="54"/>
    </row>
    <row r="20932" spans="3:12">
      <c r="C20932" s="3"/>
      <c r="E20932" s="2"/>
      <c r="H20932" s="40"/>
      <c r="I20932" s="10"/>
      <c r="J20932" s="9"/>
      <c r="K20932" s="53"/>
      <c r="L20932" s="54"/>
    </row>
    <row r="20933" spans="3:12">
      <c r="C20933" s="3"/>
      <c r="E20933" s="2"/>
      <c r="H20933" s="40"/>
      <c r="I20933" s="10"/>
      <c r="J20933" s="9"/>
      <c r="K20933" s="53"/>
      <c r="L20933" s="54"/>
    </row>
    <row r="20934" spans="3:12">
      <c r="C20934" s="3"/>
      <c r="E20934" s="2"/>
      <c r="H20934" s="40"/>
      <c r="I20934" s="10"/>
      <c r="J20934" s="9"/>
      <c r="K20934" s="53"/>
      <c r="L20934" s="54"/>
    </row>
    <row r="20935" spans="3:12">
      <c r="C20935" s="3"/>
      <c r="E20935" s="2"/>
      <c r="H20935" s="40"/>
      <c r="I20935" s="10"/>
      <c r="J20935" s="9"/>
      <c r="K20935" s="53"/>
      <c r="L20935" s="54"/>
    </row>
    <row r="20936" spans="3:12">
      <c r="C20936" s="3"/>
      <c r="E20936" s="2"/>
      <c r="H20936" s="40"/>
      <c r="I20936" s="10"/>
      <c r="J20936" s="9"/>
      <c r="K20936" s="53"/>
      <c r="L20936" s="54"/>
    </row>
    <row r="20937" spans="3:12">
      <c r="C20937" s="3"/>
      <c r="E20937" s="2"/>
      <c r="H20937" s="40"/>
      <c r="I20937" s="10"/>
      <c r="J20937" s="9"/>
      <c r="K20937" s="53"/>
      <c r="L20937" s="54"/>
    </row>
    <row r="20938" spans="3:12">
      <c r="C20938" s="3"/>
      <c r="E20938" s="2"/>
      <c r="H20938" s="40"/>
      <c r="I20938" s="10"/>
      <c r="J20938" s="9"/>
      <c r="K20938" s="53"/>
      <c r="L20938" s="54"/>
    </row>
    <row r="20939" spans="3:12">
      <c r="C20939" s="3"/>
      <c r="E20939" s="2"/>
      <c r="H20939" s="40"/>
      <c r="I20939" s="10"/>
      <c r="J20939" s="9"/>
      <c r="K20939" s="53"/>
      <c r="L20939" s="54"/>
    </row>
    <row r="20940" spans="3:12">
      <c r="C20940" s="3"/>
      <c r="E20940" s="2"/>
      <c r="H20940" s="40"/>
      <c r="I20940" s="10"/>
      <c r="J20940" s="9"/>
      <c r="K20940" s="53"/>
      <c r="L20940" s="54"/>
    </row>
    <row r="20941" spans="3:12">
      <c r="C20941" s="3"/>
      <c r="E20941" s="2"/>
      <c r="H20941" s="40"/>
      <c r="I20941" s="10"/>
      <c r="J20941" s="9"/>
      <c r="K20941" s="53"/>
      <c r="L20941" s="54"/>
    </row>
    <row r="20942" spans="3:12">
      <c r="C20942" s="3"/>
      <c r="E20942" s="2"/>
      <c r="H20942" s="40"/>
      <c r="I20942" s="10"/>
      <c r="J20942" s="9"/>
      <c r="K20942" s="53"/>
      <c r="L20942" s="54"/>
    </row>
    <row r="20943" spans="3:12">
      <c r="C20943" s="3"/>
      <c r="E20943" s="2"/>
      <c r="H20943" s="40"/>
      <c r="I20943" s="10"/>
      <c r="J20943" s="9"/>
      <c r="K20943" s="53"/>
      <c r="L20943" s="54"/>
    </row>
    <row r="20944" spans="3:12">
      <c r="C20944" s="3"/>
      <c r="E20944" s="2"/>
      <c r="H20944" s="40"/>
      <c r="I20944" s="10"/>
      <c r="J20944" s="9"/>
      <c r="K20944" s="53"/>
      <c r="L20944" s="54"/>
    </row>
    <row r="20945" spans="3:12">
      <c r="C20945" s="3"/>
      <c r="E20945" s="2"/>
      <c r="H20945" s="40"/>
      <c r="I20945" s="10"/>
      <c r="J20945" s="9"/>
      <c r="K20945" s="53"/>
      <c r="L20945" s="54"/>
    </row>
    <row r="20946" spans="3:12">
      <c r="C20946" s="3"/>
      <c r="E20946" s="2"/>
      <c r="H20946" s="40"/>
      <c r="I20946" s="10"/>
      <c r="J20946" s="9"/>
      <c r="K20946" s="53"/>
      <c r="L20946" s="54"/>
    </row>
    <row r="20947" spans="3:12">
      <c r="C20947" s="3"/>
      <c r="E20947" s="2"/>
      <c r="H20947" s="40"/>
      <c r="I20947" s="10"/>
      <c r="J20947" s="9"/>
      <c r="K20947" s="53"/>
      <c r="L20947" s="54"/>
    </row>
    <row r="20948" spans="3:12">
      <c r="C20948" s="3"/>
      <c r="E20948" s="2"/>
      <c r="H20948" s="40"/>
      <c r="I20948" s="10"/>
      <c r="J20948" s="9"/>
      <c r="K20948" s="53"/>
      <c r="L20948" s="54"/>
    </row>
    <row r="20949" spans="3:12">
      <c r="C20949" s="3"/>
      <c r="E20949" s="2"/>
      <c r="H20949" s="40"/>
      <c r="I20949" s="10"/>
      <c r="J20949" s="9"/>
      <c r="K20949" s="53"/>
      <c r="L20949" s="54"/>
    </row>
    <row r="20950" spans="3:12">
      <c r="C20950" s="3"/>
      <c r="E20950" s="2"/>
      <c r="H20950" s="40"/>
      <c r="I20950" s="10"/>
      <c r="J20950" s="9"/>
      <c r="K20950" s="53"/>
      <c r="L20950" s="54"/>
    </row>
    <row r="20951" spans="3:12">
      <c r="C20951" s="3"/>
      <c r="E20951" s="2"/>
      <c r="H20951" s="40"/>
      <c r="I20951" s="10"/>
      <c r="J20951" s="9"/>
      <c r="K20951" s="53"/>
      <c r="L20951" s="54"/>
    </row>
    <row r="20952" spans="3:12">
      <c r="C20952" s="3"/>
      <c r="E20952" s="2"/>
      <c r="H20952" s="40"/>
      <c r="I20952" s="10"/>
      <c r="J20952" s="9"/>
      <c r="K20952" s="53"/>
      <c r="L20952" s="54"/>
    </row>
    <row r="20953" spans="3:12">
      <c r="C20953" s="3"/>
      <c r="E20953" s="2"/>
      <c r="H20953" s="40"/>
      <c r="I20953" s="10"/>
      <c r="J20953" s="9"/>
      <c r="K20953" s="53"/>
      <c r="L20953" s="54"/>
    </row>
    <row r="20954" spans="3:12">
      <c r="C20954" s="3"/>
      <c r="E20954" s="2"/>
      <c r="H20954" s="40"/>
      <c r="I20954" s="10"/>
      <c r="J20954" s="9"/>
      <c r="K20954" s="53"/>
      <c r="L20954" s="54"/>
    </row>
    <row r="20955" spans="3:12">
      <c r="C20955" s="3"/>
      <c r="E20955" s="2"/>
      <c r="H20955" s="40"/>
      <c r="I20955" s="10"/>
      <c r="J20955" s="9"/>
      <c r="K20955" s="53"/>
      <c r="L20955" s="54"/>
    </row>
    <row r="20956" spans="3:12">
      <c r="C20956" s="3"/>
      <c r="E20956" s="2"/>
      <c r="H20956" s="40"/>
      <c r="I20956" s="10"/>
      <c r="J20956" s="9"/>
      <c r="K20956" s="53"/>
      <c r="L20956" s="54"/>
    </row>
    <row r="20957" spans="3:12">
      <c r="C20957" s="3"/>
      <c r="E20957" s="2"/>
      <c r="H20957" s="40"/>
      <c r="I20957" s="10"/>
      <c r="J20957" s="9"/>
      <c r="K20957" s="53"/>
      <c r="L20957" s="54"/>
    </row>
    <row r="20958" spans="3:12">
      <c r="C20958" s="3"/>
      <c r="E20958" s="2"/>
      <c r="H20958" s="40"/>
      <c r="I20958" s="10"/>
      <c r="J20958" s="9"/>
      <c r="K20958" s="53"/>
      <c r="L20958" s="54"/>
    </row>
    <row r="20959" spans="3:12">
      <c r="C20959" s="3"/>
      <c r="E20959" s="2"/>
      <c r="H20959" s="40"/>
      <c r="I20959" s="10"/>
      <c r="J20959" s="9"/>
      <c r="K20959" s="53"/>
      <c r="L20959" s="54"/>
    </row>
    <row r="20960" spans="3:12">
      <c r="C20960" s="3"/>
      <c r="E20960" s="2"/>
      <c r="H20960" s="40"/>
      <c r="I20960" s="10"/>
      <c r="J20960" s="9"/>
      <c r="K20960" s="53"/>
      <c r="L20960" s="54"/>
    </row>
    <row r="20961" spans="3:12">
      <c r="C20961" s="3"/>
      <c r="E20961" s="2"/>
      <c r="H20961" s="40"/>
      <c r="I20961" s="10"/>
      <c r="J20961" s="9"/>
      <c r="K20961" s="53"/>
      <c r="L20961" s="54"/>
    </row>
    <row r="20962" spans="3:12">
      <c r="C20962" s="3"/>
      <c r="E20962" s="2"/>
      <c r="H20962" s="40"/>
      <c r="I20962" s="10"/>
      <c r="J20962" s="9"/>
      <c r="K20962" s="53"/>
      <c r="L20962" s="54"/>
    </row>
    <row r="20963" spans="3:12">
      <c r="C20963" s="3"/>
      <c r="E20963" s="2"/>
      <c r="H20963" s="40"/>
      <c r="I20963" s="10"/>
      <c r="J20963" s="9"/>
      <c r="K20963" s="53"/>
      <c r="L20963" s="54"/>
    </row>
    <row r="20964" spans="3:12">
      <c r="C20964" s="3"/>
      <c r="E20964" s="2"/>
      <c r="H20964" s="40"/>
      <c r="I20964" s="10"/>
      <c r="J20964" s="9"/>
      <c r="K20964" s="53"/>
      <c r="L20964" s="54"/>
    </row>
    <row r="20965" spans="3:12">
      <c r="C20965" s="3"/>
      <c r="E20965" s="2"/>
      <c r="H20965" s="40"/>
      <c r="I20965" s="10"/>
      <c r="J20965" s="9"/>
      <c r="K20965" s="53"/>
      <c r="L20965" s="54"/>
    </row>
    <row r="20966" spans="3:12">
      <c r="C20966" s="3"/>
      <c r="E20966" s="2"/>
      <c r="H20966" s="40"/>
      <c r="I20966" s="10"/>
      <c r="J20966" s="9"/>
      <c r="K20966" s="53"/>
      <c r="L20966" s="54"/>
    </row>
    <row r="20967" spans="3:12">
      <c r="C20967" s="3"/>
      <c r="E20967" s="2"/>
      <c r="H20967" s="40"/>
      <c r="I20967" s="10"/>
      <c r="J20967" s="9"/>
      <c r="K20967" s="53"/>
      <c r="L20967" s="54"/>
    </row>
    <row r="20968" spans="3:12">
      <c r="C20968" s="3"/>
      <c r="E20968" s="2"/>
      <c r="H20968" s="40"/>
      <c r="I20968" s="10"/>
      <c r="J20968" s="9"/>
      <c r="K20968" s="53"/>
      <c r="L20968" s="54"/>
    </row>
    <row r="20969" spans="3:12">
      <c r="C20969" s="3"/>
      <c r="E20969" s="2"/>
      <c r="H20969" s="40"/>
      <c r="I20969" s="10"/>
      <c r="J20969" s="9"/>
      <c r="K20969" s="53"/>
      <c r="L20969" s="54"/>
    </row>
    <row r="20970" spans="3:12">
      <c r="C20970" s="3"/>
      <c r="E20970" s="2"/>
      <c r="H20970" s="40"/>
      <c r="I20970" s="10"/>
      <c r="J20970" s="9"/>
      <c r="K20970" s="53"/>
      <c r="L20970" s="54"/>
    </row>
    <row r="20971" spans="3:12">
      <c r="C20971" s="3"/>
      <c r="E20971" s="2"/>
      <c r="H20971" s="40"/>
      <c r="I20971" s="10"/>
      <c r="J20971" s="9"/>
      <c r="K20971" s="53"/>
      <c r="L20971" s="54"/>
    </row>
    <row r="20972" spans="3:12">
      <c r="C20972" s="3"/>
      <c r="E20972" s="2"/>
      <c r="H20972" s="40"/>
      <c r="I20972" s="10"/>
      <c r="J20972" s="9"/>
      <c r="K20972" s="53"/>
      <c r="L20972" s="54"/>
    </row>
    <row r="20973" spans="3:12">
      <c r="C20973" s="3"/>
      <c r="E20973" s="2"/>
      <c r="H20973" s="40"/>
      <c r="I20973" s="10"/>
      <c r="J20973" s="9"/>
      <c r="K20973" s="53"/>
      <c r="L20973" s="54"/>
    </row>
    <row r="20974" spans="3:12">
      <c r="C20974" s="3"/>
      <c r="E20974" s="2"/>
      <c r="H20974" s="40"/>
      <c r="I20974" s="10"/>
      <c r="J20974" s="9"/>
      <c r="K20974" s="53"/>
      <c r="L20974" s="54"/>
    </row>
    <row r="20975" spans="3:12">
      <c r="C20975" s="3"/>
      <c r="E20975" s="2"/>
      <c r="H20975" s="40"/>
      <c r="I20975" s="10"/>
      <c r="J20975" s="9"/>
      <c r="K20975" s="53"/>
      <c r="L20975" s="54"/>
    </row>
    <row r="20976" spans="3:12">
      <c r="C20976" s="3"/>
      <c r="E20976" s="2"/>
      <c r="H20976" s="40"/>
      <c r="I20976" s="10"/>
      <c r="J20976" s="9"/>
      <c r="K20976" s="53"/>
      <c r="L20976" s="54"/>
    </row>
    <row r="20977" spans="3:12">
      <c r="C20977" s="3"/>
      <c r="E20977" s="2"/>
      <c r="H20977" s="40"/>
      <c r="I20977" s="10"/>
      <c r="J20977" s="9"/>
      <c r="K20977" s="53"/>
      <c r="L20977" s="54"/>
    </row>
    <row r="20978" spans="3:12">
      <c r="C20978" s="3"/>
      <c r="E20978" s="2"/>
      <c r="H20978" s="40"/>
      <c r="I20978" s="10"/>
      <c r="J20978" s="9"/>
      <c r="K20978" s="53"/>
      <c r="L20978" s="54"/>
    </row>
    <row r="20979" spans="3:12">
      <c r="C20979" s="3"/>
      <c r="E20979" s="2"/>
      <c r="H20979" s="40"/>
      <c r="I20979" s="10"/>
      <c r="J20979" s="9"/>
      <c r="K20979" s="53"/>
      <c r="L20979" s="54"/>
    </row>
    <row r="20980" spans="3:12">
      <c r="C20980" s="3"/>
      <c r="E20980" s="2"/>
      <c r="H20980" s="40"/>
      <c r="I20980" s="10"/>
      <c r="J20980" s="9"/>
      <c r="K20980" s="53"/>
      <c r="L20980" s="54"/>
    </row>
    <row r="20981" spans="3:12">
      <c r="C20981" s="3"/>
      <c r="E20981" s="2"/>
      <c r="H20981" s="40"/>
      <c r="I20981" s="10"/>
      <c r="J20981" s="9"/>
      <c r="K20981" s="53"/>
      <c r="L20981" s="54"/>
    </row>
    <row r="20982" spans="3:12">
      <c r="C20982" s="3"/>
      <c r="E20982" s="2"/>
      <c r="H20982" s="40"/>
      <c r="I20982" s="10"/>
      <c r="J20982" s="9"/>
      <c r="K20982" s="53"/>
      <c r="L20982" s="54"/>
    </row>
    <row r="20983" spans="3:12">
      <c r="C20983" s="3"/>
      <c r="E20983" s="2"/>
      <c r="H20983" s="40"/>
      <c r="I20983" s="10"/>
      <c r="J20983" s="9"/>
      <c r="K20983" s="53"/>
      <c r="L20983" s="54"/>
    </row>
    <row r="20984" spans="3:12">
      <c r="C20984" s="3"/>
      <c r="E20984" s="2"/>
      <c r="H20984" s="40"/>
      <c r="I20984" s="10"/>
      <c r="J20984" s="9"/>
      <c r="K20984" s="53"/>
      <c r="L20984" s="54"/>
    </row>
    <row r="20985" spans="3:12">
      <c r="C20985" s="3"/>
      <c r="E20985" s="2"/>
      <c r="H20985" s="40"/>
      <c r="I20985" s="10"/>
      <c r="J20985" s="9"/>
      <c r="K20985" s="53"/>
      <c r="L20985" s="54"/>
    </row>
    <row r="20986" spans="3:12">
      <c r="C20986" s="3"/>
      <c r="E20986" s="2"/>
      <c r="H20986" s="40"/>
      <c r="I20986" s="10"/>
      <c r="J20986" s="9"/>
      <c r="K20986" s="53"/>
      <c r="L20986" s="54"/>
    </row>
    <row r="20987" spans="3:12">
      <c r="C20987" s="3"/>
      <c r="E20987" s="2"/>
      <c r="H20987" s="40"/>
      <c r="I20987" s="10"/>
      <c r="J20987" s="9"/>
      <c r="K20987" s="53"/>
      <c r="L20987" s="54"/>
    </row>
    <row r="20988" spans="3:12">
      <c r="C20988" s="3"/>
      <c r="E20988" s="2"/>
      <c r="H20988" s="40"/>
      <c r="I20988" s="10"/>
      <c r="J20988" s="9"/>
      <c r="K20988" s="53"/>
      <c r="L20988" s="54"/>
    </row>
    <row r="20989" spans="3:12">
      <c r="C20989" s="3"/>
      <c r="E20989" s="2"/>
      <c r="H20989" s="40"/>
      <c r="I20989" s="10"/>
      <c r="J20989" s="9"/>
      <c r="K20989" s="53"/>
      <c r="L20989" s="54"/>
    </row>
    <row r="20990" spans="3:12">
      <c r="C20990" s="3"/>
      <c r="E20990" s="2"/>
      <c r="H20990" s="40"/>
      <c r="I20990" s="10"/>
      <c r="J20990" s="9"/>
      <c r="K20990" s="53"/>
      <c r="L20990" s="54"/>
    </row>
    <row r="20991" spans="3:12">
      <c r="C20991" s="3"/>
      <c r="E20991" s="2"/>
      <c r="H20991" s="40"/>
      <c r="I20991" s="10"/>
      <c r="J20991" s="9"/>
      <c r="K20991" s="53"/>
      <c r="L20991" s="54"/>
    </row>
    <row r="20992" spans="3:12">
      <c r="C20992" s="3"/>
      <c r="E20992" s="2"/>
      <c r="H20992" s="40"/>
      <c r="I20992" s="10"/>
      <c r="J20992" s="9"/>
      <c r="K20992" s="53"/>
      <c r="L20992" s="54"/>
    </row>
    <row r="20993" spans="3:12">
      <c r="C20993" s="3"/>
      <c r="E20993" s="2"/>
      <c r="H20993" s="40"/>
      <c r="I20993" s="10"/>
      <c r="J20993" s="9"/>
      <c r="K20993" s="53"/>
      <c r="L20993" s="54"/>
    </row>
    <row r="20994" spans="3:12">
      <c r="C20994" s="3"/>
      <c r="E20994" s="2"/>
      <c r="H20994" s="40"/>
      <c r="I20994" s="10"/>
      <c r="J20994" s="9"/>
      <c r="K20994" s="53"/>
      <c r="L20994" s="54"/>
    </row>
    <row r="20995" spans="3:12">
      <c r="C20995" s="3"/>
      <c r="E20995" s="2"/>
      <c r="H20995" s="40"/>
      <c r="I20995" s="10"/>
      <c r="J20995" s="9"/>
      <c r="K20995" s="53"/>
      <c r="L20995" s="54"/>
    </row>
    <row r="20996" spans="3:12">
      <c r="C20996" s="3"/>
      <c r="E20996" s="2"/>
      <c r="H20996" s="40"/>
      <c r="I20996" s="10"/>
      <c r="J20996" s="9"/>
      <c r="K20996" s="53"/>
      <c r="L20996" s="54"/>
    </row>
    <row r="20997" spans="3:12">
      <c r="C20997" s="3"/>
      <c r="E20997" s="2"/>
      <c r="H20997" s="40"/>
      <c r="I20997" s="10"/>
      <c r="J20997" s="9"/>
      <c r="K20997" s="53"/>
      <c r="L20997" s="54"/>
    </row>
    <row r="20998" spans="3:12">
      <c r="C20998" s="3"/>
      <c r="E20998" s="2"/>
      <c r="H20998" s="40"/>
      <c r="I20998" s="10"/>
      <c r="J20998" s="9"/>
      <c r="K20998" s="53"/>
      <c r="L20998" s="54"/>
    </row>
    <row r="20999" spans="3:12">
      <c r="C20999" s="3"/>
      <c r="E20999" s="2"/>
      <c r="H20999" s="40"/>
      <c r="I20999" s="10"/>
      <c r="J20999" s="9"/>
      <c r="K20999" s="53"/>
      <c r="L20999" s="54"/>
    </row>
    <row r="21000" spans="3:12">
      <c r="C21000" s="3"/>
      <c r="E21000" s="2"/>
      <c r="H21000" s="40"/>
      <c r="I21000" s="10"/>
      <c r="J21000" s="9"/>
      <c r="K21000" s="53"/>
      <c r="L21000" s="54"/>
    </row>
    <row r="21001" spans="3:12">
      <c r="C21001" s="3"/>
      <c r="E21001" s="2"/>
      <c r="H21001" s="40"/>
      <c r="I21001" s="10"/>
      <c r="J21001" s="9"/>
      <c r="K21001" s="53"/>
      <c r="L21001" s="54"/>
    </row>
    <row r="21002" spans="3:12">
      <c r="C21002" s="3"/>
      <c r="E21002" s="2"/>
      <c r="H21002" s="40"/>
      <c r="I21002" s="10"/>
      <c r="J21002" s="9"/>
      <c r="K21002" s="53"/>
      <c r="L21002" s="54"/>
    </row>
    <row r="21003" spans="3:12">
      <c r="C21003" s="3"/>
      <c r="E21003" s="2"/>
      <c r="H21003" s="40"/>
      <c r="I21003" s="10"/>
      <c r="J21003" s="9"/>
      <c r="K21003" s="53"/>
      <c r="L21003" s="54"/>
    </row>
    <row r="21004" spans="3:12">
      <c r="C21004" s="3"/>
      <c r="E21004" s="2"/>
      <c r="H21004" s="40"/>
      <c r="I21004" s="10"/>
      <c r="J21004" s="9"/>
      <c r="K21004" s="53"/>
      <c r="L21004" s="54"/>
    </row>
    <row r="21005" spans="3:12">
      <c r="C21005" s="3"/>
      <c r="E21005" s="2"/>
      <c r="H21005" s="40"/>
      <c r="I21005" s="10"/>
      <c r="J21005" s="9"/>
      <c r="K21005" s="53"/>
      <c r="L21005" s="54"/>
    </row>
    <row r="21006" spans="3:12">
      <c r="C21006" s="3"/>
      <c r="E21006" s="2"/>
      <c r="H21006" s="40"/>
      <c r="I21006" s="10"/>
      <c r="J21006" s="9"/>
      <c r="K21006" s="53"/>
      <c r="L21006" s="54"/>
    </row>
    <row r="21007" spans="3:12">
      <c r="C21007" s="3"/>
      <c r="E21007" s="2"/>
      <c r="H21007" s="40"/>
      <c r="I21007" s="10"/>
      <c r="J21007" s="9"/>
      <c r="K21007" s="53"/>
      <c r="L21007" s="54"/>
    </row>
    <row r="21008" spans="3:12">
      <c r="C21008" s="3"/>
      <c r="E21008" s="2"/>
      <c r="H21008" s="40"/>
      <c r="I21008" s="10"/>
      <c r="J21008" s="9"/>
      <c r="K21008" s="53"/>
      <c r="L21008" s="54"/>
    </row>
    <row r="21009" spans="3:12">
      <c r="C21009" s="3"/>
      <c r="E21009" s="2"/>
      <c r="H21009" s="40"/>
      <c r="I21009" s="10"/>
      <c r="J21009" s="9"/>
      <c r="K21009" s="53"/>
      <c r="L21009" s="54"/>
    </row>
    <row r="21010" spans="3:12">
      <c r="C21010" s="3"/>
      <c r="E21010" s="2"/>
      <c r="H21010" s="40"/>
      <c r="I21010" s="10"/>
      <c r="J21010" s="9"/>
      <c r="K21010" s="53"/>
      <c r="L21010" s="54"/>
    </row>
    <row r="21011" spans="3:12">
      <c r="C21011" s="3"/>
      <c r="E21011" s="2"/>
      <c r="H21011" s="40"/>
      <c r="I21011" s="10"/>
      <c r="J21011" s="9"/>
      <c r="K21011" s="53"/>
      <c r="L21011" s="54"/>
    </row>
    <row r="21012" spans="3:12">
      <c r="C21012" s="3"/>
      <c r="E21012" s="2"/>
      <c r="H21012" s="40"/>
      <c r="I21012" s="10"/>
      <c r="J21012" s="9"/>
      <c r="K21012" s="53"/>
      <c r="L21012" s="54"/>
    </row>
    <row r="21013" spans="3:12">
      <c r="C21013" s="3"/>
      <c r="E21013" s="2"/>
      <c r="H21013" s="40"/>
      <c r="I21013" s="10"/>
      <c r="J21013" s="9"/>
      <c r="K21013" s="53"/>
      <c r="L21013" s="54"/>
    </row>
    <row r="21014" spans="3:12">
      <c r="C21014" s="3"/>
      <c r="E21014" s="2"/>
      <c r="H21014" s="40"/>
      <c r="I21014" s="10"/>
      <c r="J21014" s="9"/>
      <c r="K21014" s="53"/>
      <c r="L21014" s="54"/>
    </row>
    <row r="21015" spans="3:12">
      <c r="C21015" s="3"/>
      <c r="E21015" s="2"/>
      <c r="H21015" s="40"/>
      <c r="I21015" s="10"/>
      <c r="J21015" s="9"/>
      <c r="K21015" s="53"/>
      <c r="L21015" s="54"/>
    </row>
    <row r="21016" spans="3:12">
      <c r="C21016" s="3"/>
      <c r="E21016" s="2"/>
      <c r="H21016" s="40"/>
      <c r="I21016" s="10"/>
      <c r="J21016" s="9"/>
      <c r="K21016" s="53"/>
      <c r="L21016" s="54"/>
    </row>
    <row r="21017" spans="3:12">
      <c r="C21017" s="3"/>
      <c r="E21017" s="2"/>
      <c r="H21017" s="40"/>
      <c r="I21017" s="10"/>
      <c r="J21017" s="9"/>
      <c r="K21017" s="53"/>
      <c r="L21017" s="54"/>
    </row>
    <row r="21018" spans="3:12">
      <c r="C21018" s="3"/>
      <c r="E21018" s="2"/>
      <c r="H21018" s="40"/>
      <c r="I21018" s="10"/>
      <c r="J21018" s="9"/>
      <c r="K21018" s="53"/>
      <c r="L21018" s="54"/>
    </row>
    <row r="21019" spans="3:12">
      <c r="C21019" s="3"/>
      <c r="E21019" s="2"/>
      <c r="H21019" s="40"/>
      <c r="I21019" s="10"/>
      <c r="J21019" s="9"/>
      <c r="K21019" s="53"/>
      <c r="L21019" s="54"/>
    </row>
    <row r="21020" spans="3:12">
      <c r="C21020" s="3"/>
      <c r="E21020" s="2"/>
      <c r="H21020" s="40"/>
      <c r="I21020" s="10"/>
      <c r="J21020" s="9"/>
      <c r="K21020" s="53"/>
      <c r="L21020" s="54"/>
    </row>
    <row r="21021" spans="3:12">
      <c r="C21021" s="3"/>
      <c r="E21021" s="2"/>
      <c r="H21021" s="40"/>
      <c r="I21021" s="10"/>
      <c r="J21021" s="9"/>
      <c r="K21021" s="53"/>
      <c r="L21021" s="54"/>
    </row>
    <row r="21022" spans="3:12">
      <c r="C21022" s="3"/>
      <c r="E21022" s="2"/>
      <c r="H21022" s="40"/>
      <c r="I21022" s="10"/>
      <c r="J21022" s="9"/>
      <c r="K21022" s="53"/>
      <c r="L21022" s="54"/>
    </row>
    <row r="21023" spans="3:12">
      <c r="C21023" s="3"/>
      <c r="E21023" s="2"/>
      <c r="H21023" s="40"/>
      <c r="I21023" s="10"/>
      <c r="J21023" s="9"/>
      <c r="K21023" s="53"/>
      <c r="L21023" s="54"/>
    </row>
    <row r="21024" spans="3:12">
      <c r="C21024" s="3"/>
      <c r="E21024" s="2"/>
      <c r="H21024" s="40"/>
      <c r="I21024" s="10"/>
      <c r="J21024" s="9"/>
      <c r="K21024" s="53"/>
      <c r="L21024" s="54"/>
    </row>
    <row r="21025" spans="3:12">
      <c r="C21025" s="3"/>
      <c r="E21025" s="2"/>
      <c r="H21025" s="40"/>
      <c r="I21025" s="10"/>
      <c r="J21025" s="9"/>
      <c r="K21025" s="53"/>
      <c r="L21025" s="54"/>
    </row>
    <row r="21026" spans="3:12">
      <c r="C21026" s="3"/>
      <c r="E21026" s="2"/>
      <c r="H21026" s="40"/>
      <c r="I21026" s="10"/>
      <c r="J21026" s="9"/>
      <c r="K21026" s="53"/>
      <c r="L21026" s="54"/>
    </row>
    <row r="21027" spans="3:12">
      <c r="C21027" s="3"/>
      <c r="E21027" s="2"/>
      <c r="H21027" s="40"/>
      <c r="I21027" s="10"/>
      <c r="J21027" s="9"/>
      <c r="K21027" s="53"/>
      <c r="L21027" s="54"/>
    </row>
    <row r="21028" spans="3:12">
      <c r="C21028" s="3"/>
      <c r="E21028" s="2"/>
      <c r="H21028" s="40"/>
      <c r="I21028" s="10"/>
      <c r="J21028" s="9"/>
      <c r="K21028" s="53"/>
      <c r="L21028" s="54"/>
    </row>
    <row r="21029" spans="3:12">
      <c r="C21029" s="3"/>
      <c r="E21029" s="2"/>
      <c r="H21029" s="40"/>
      <c r="I21029" s="10"/>
      <c r="J21029" s="9"/>
      <c r="K21029" s="53"/>
      <c r="L21029" s="54"/>
    </row>
    <row r="21030" spans="3:12">
      <c r="C21030" s="3"/>
      <c r="E21030" s="2"/>
      <c r="H21030" s="40"/>
      <c r="I21030" s="10"/>
      <c r="J21030" s="9"/>
      <c r="K21030" s="53"/>
      <c r="L21030" s="54"/>
    </row>
    <row r="21031" spans="3:12">
      <c r="C21031" s="3"/>
      <c r="E21031" s="2"/>
      <c r="H21031" s="40"/>
      <c r="I21031" s="10"/>
      <c r="J21031" s="9"/>
      <c r="K21031" s="53"/>
      <c r="L21031" s="54"/>
    </row>
    <row r="21032" spans="3:12">
      <c r="C21032" s="3"/>
      <c r="E21032" s="2"/>
      <c r="H21032" s="40"/>
      <c r="I21032" s="10"/>
      <c r="J21032" s="9"/>
      <c r="K21032" s="53"/>
      <c r="L21032" s="54"/>
    </row>
    <row r="21033" spans="3:12">
      <c r="C21033" s="3"/>
      <c r="E21033" s="2"/>
      <c r="H21033" s="40"/>
      <c r="I21033" s="10"/>
      <c r="J21033" s="9"/>
      <c r="K21033" s="53"/>
      <c r="L21033" s="54"/>
    </row>
    <row r="21034" spans="3:12">
      <c r="C21034" s="3"/>
      <c r="E21034" s="2"/>
      <c r="H21034" s="40"/>
      <c r="I21034" s="10"/>
      <c r="J21034" s="9"/>
      <c r="K21034" s="53"/>
      <c r="L21034" s="54"/>
    </row>
    <row r="21035" spans="3:12">
      <c r="C21035" s="3"/>
      <c r="E21035" s="2"/>
      <c r="H21035" s="40"/>
      <c r="I21035" s="10"/>
      <c r="J21035" s="9"/>
      <c r="K21035" s="53"/>
      <c r="L21035" s="54"/>
    </row>
    <row r="21036" spans="3:12">
      <c r="C21036" s="3"/>
      <c r="E21036" s="2"/>
      <c r="H21036" s="40"/>
      <c r="I21036" s="10"/>
      <c r="J21036" s="9"/>
      <c r="K21036" s="53"/>
      <c r="L21036" s="54"/>
    </row>
    <row r="21037" spans="3:12">
      <c r="C21037" s="3"/>
      <c r="E21037" s="2"/>
      <c r="H21037" s="40"/>
      <c r="I21037" s="10"/>
      <c r="J21037" s="9"/>
      <c r="K21037" s="53"/>
      <c r="L21037" s="54"/>
    </row>
    <row r="21038" spans="3:12">
      <c r="C21038" s="3"/>
      <c r="E21038" s="2"/>
      <c r="H21038" s="40"/>
      <c r="I21038" s="10"/>
      <c r="J21038" s="9"/>
      <c r="K21038" s="53"/>
      <c r="L21038" s="54"/>
    </row>
    <row r="21039" spans="3:12">
      <c r="C21039" s="3"/>
      <c r="E21039" s="2"/>
      <c r="H21039" s="40"/>
      <c r="I21039" s="10"/>
      <c r="J21039" s="9"/>
      <c r="K21039" s="53"/>
      <c r="L21039" s="54"/>
    </row>
    <row r="21040" spans="3:12">
      <c r="C21040" s="3"/>
      <c r="E21040" s="2"/>
      <c r="H21040" s="40"/>
      <c r="I21040" s="10"/>
      <c r="J21040" s="9"/>
      <c r="K21040" s="53"/>
      <c r="L21040" s="54"/>
    </row>
    <row r="21041" spans="3:12">
      <c r="C21041" s="3"/>
      <c r="E21041" s="2"/>
      <c r="H21041" s="40"/>
      <c r="I21041" s="10"/>
      <c r="J21041" s="9"/>
      <c r="K21041" s="53"/>
      <c r="L21041" s="54"/>
    </row>
    <row r="21042" spans="3:12">
      <c r="C21042" s="3"/>
      <c r="E21042" s="2"/>
      <c r="H21042" s="40"/>
      <c r="I21042" s="10"/>
      <c r="J21042" s="9"/>
      <c r="K21042" s="53"/>
      <c r="L21042" s="54"/>
    </row>
    <row r="21043" spans="3:12">
      <c r="C21043" s="3"/>
      <c r="E21043" s="2"/>
      <c r="H21043" s="40"/>
      <c r="I21043" s="10"/>
      <c r="J21043" s="9"/>
      <c r="K21043" s="53"/>
      <c r="L21043" s="54"/>
    </row>
    <row r="21044" spans="3:12">
      <c r="C21044" s="3"/>
      <c r="E21044" s="2"/>
      <c r="H21044" s="40"/>
      <c r="I21044" s="10"/>
      <c r="J21044" s="9"/>
      <c r="K21044" s="53"/>
      <c r="L21044" s="54"/>
    </row>
    <row r="21045" spans="3:12">
      <c r="C21045" s="3"/>
      <c r="E21045" s="2"/>
      <c r="H21045" s="40"/>
      <c r="I21045" s="10"/>
      <c r="J21045" s="9"/>
      <c r="K21045" s="53"/>
      <c r="L21045" s="54"/>
    </row>
    <row r="21046" spans="3:12">
      <c r="C21046" s="3"/>
      <c r="E21046" s="2"/>
      <c r="H21046" s="40"/>
      <c r="I21046" s="10"/>
      <c r="J21046" s="9"/>
      <c r="K21046" s="53"/>
      <c r="L21046" s="54"/>
    </row>
    <row r="21047" spans="3:12">
      <c r="C21047" s="3"/>
      <c r="E21047" s="2"/>
      <c r="H21047" s="40"/>
      <c r="I21047" s="10"/>
      <c r="J21047" s="9"/>
      <c r="K21047" s="53"/>
      <c r="L21047" s="54"/>
    </row>
    <row r="21048" spans="3:12">
      <c r="C21048" s="3"/>
      <c r="E21048" s="2"/>
      <c r="H21048" s="40"/>
      <c r="I21048" s="10"/>
      <c r="J21048" s="9"/>
      <c r="K21048" s="53"/>
      <c r="L21048" s="54"/>
    </row>
    <row r="21049" spans="3:12">
      <c r="C21049" s="3"/>
      <c r="E21049" s="2"/>
      <c r="H21049" s="40"/>
      <c r="I21049" s="10"/>
      <c r="J21049" s="9"/>
      <c r="K21049" s="53"/>
      <c r="L21049" s="54"/>
    </row>
    <row r="21050" spans="3:12">
      <c r="C21050" s="3"/>
      <c r="E21050" s="2"/>
      <c r="H21050" s="40"/>
      <c r="I21050" s="10"/>
      <c r="J21050" s="9"/>
      <c r="K21050" s="53"/>
      <c r="L21050" s="54"/>
    </row>
    <row r="21051" spans="3:12">
      <c r="C21051" s="3"/>
      <c r="E21051" s="2"/>
      <c r="H21051" s="40"/>
      <c r="I21051" s="10"/>
      <c r="J21051" s="9"/>
      <c r="K21051" s="53"/>
      <c r="L21051" s="54"/>
    </row>
    <row r="21052" spans="3:12">
      <c r="C21052" s="3"/>
      <c r="E21052" s="2"/>
      <c r="H21052" s="40"/>
      <c r="I21052" s="10"/>
      <c r="J21052" s="9"/>
      <c r="K21052" s="53"/>
      <c r="L21052" s="54"/>
    </row>
    <row r="21053" spans="3:12">
      <c r="C21053" s="3"/>
      <c r="E21053" s="2"/>
      <c r="H21053" s="40"/>
      <c r="I21053" s="10"/>
      <c r="J21053" s="9"/>
      <c r="K21053" s="53"/>
      <c r="L21053" s="54"/>
    </row>
    <row r="21054" spans="3:12">
      <c r="C21054" s="3"/>
      <c r="E21054" s="2"/>
      <c r="H21054" s="40"/>
      <c r="I21054" s="10"/>
      <c r="J21054" s="9"/>
      <c r="K21054" s="53"/>
      <c r="L21054" s="54"/>
    </row>
    <row r="21055" spans="3:12">
      <c r="C21055" s="3"/>
      <c r="E21055" s="2"/>
      <c r="H21055" s="40"/>
      <c r="I21055" s="10"/>
      <c r="J21055" s="9"/>
      <c r="K21055" s="53"/>
      <c r="L21055" s="54"/>
    </row>
    <row r="21056" spans="3:12">
      <c r="C21056" s="3"/>
      <c r="E21056" s="2"/>
      <c r="H21056" s="40"/>
      <c r="I21056" s="10"/>
      <c r="J21056" s="9"/>
      <c r="K21056" s="53"/>
      <c r="L21056" s="54"/>
    </row>
    <row r="21057" spans="3:12">
      <c r="C21057" s="3"/>
      <c r="E21057" s="2"/>
      <c r="H21057" s="40"/>
      <c r="I21057" s="10"/>
      <c r="J21057" s="9"/>
      <c r="K21057" s="53"/>
      <c r="L21057" s="54"/>
    </row>
    <row r="21058" spans="3:12">
      <c r="C21058" s="3"/>
      <c r="E21058" s="2"/>
      <c r="H21058" s="40"/>
      <c r="I21058" s="10"/>
      <c r="J21058" s="9"/>
      <c r="K21058" s="53"/>
      <c r="L21058" s="54"/>
    </row>
    <row r="21059" spans="3:12">
      <c r="C21059" s="3"/>
      <c r="E21059" s="2"/>
      <c r="H21059" s="40"/>
      <c r="I21059" s="10"/>
      <c r="J21059" s="9"/>
      <c r="K21059" s="53"/>
      <c r="L21059" s="54"/>
    </row>
    <row r="21060" spans="3:12">
      <c r="C21060" s="3"/>
      <c r="E21060" s="2"/>
      <c r="H21060" s="40"/>
      <c r="I21060" s="10"/>
      <c r="J21060" s="9"/>
      <c r="K21060" s="53"/>
      <c r="L21060" s="54"/>
    </row>
    <row r="21061" spans="3:12">
      <c r="C21061" s="3"/>
      <c r="E21061" s="2"/>
      <c r="H21061" s="40"/>
      <c r="I21061" s="10"/>
      <c r="J21061" s="9"/>
      <c r="K21061" s="53"/>
      <c r="L21061" s="54"/>
    </row>
    <row r="21062" spans="3:12">
      <c r="C21062" s="3"/>
      <c r="E21062" s="2"/>
      <c r="H21062" s="40"/>
      <c r="I21062" s="10"/>
      <c r="J21062" s="9"/>
      <c r="K21062" s="53"/>
      <c r="L21062" s="54"/>
    </row>
    <row r="21063" spans="3:12">
      <c r="C21063" s="3"/>
      <c r="E21063" s="2"/>
      <c r="H21063" s="40"/>
      <c r="I21063" s="10"/>
      <c r="J21063" s="9"/>
      <c r="K21063" s="53"/>
      <c r="L21063" s="54"/>
    </row>
    <row r="21064" spans="3:12">
      <c r="C21064" s="3"/>
      <c r="E21064" s="2"/>
      <c r="H21064" s="40"/>
      <c r="I21064" s="10"/>
      <c r="J21064" s="9"/>
      <c r="K21064" s="53"/>
      <c r="L21064" s="54"/>
    </row>
    <row r="21065" spans="3:12">
      <c r="C21065" s="3"/>
      <c r="E21065" s="2"/>
      <c r="H21065" s="40"/>
      <c r="I21065" s="10"/>
      <c r="J21065" s="9"/>
      <c r="K21065" s="53"/>
      <c r="L21065" s="54"/>
    </row>
    <row r="21066" spans="3:12">
      <c r="C21066" s="3"/>
      <c r="E21066" s="2"/>
      <c r="H21066" s="40"/>
      <c r="I21066" s="10"/>
      <c r="J21066" s="9"/>
      <c r="K21066" s="53"/>
      <c r="L21066" s="54"/>
    </row>
    <row r="21067" spans="3:12">
      <c r="C21067" s="3"/>
      <c r="E21067" s="2"/>
      <c r="H21067" s="40"/>
      <c r="I21067" s="10"/>
      <c r="J21067" s="9"/>
      <c r="K21067" s="53"/>
      <c r="L21067" s="54"/>
    </row>
    <row r="21068" spans="3:12">
      <c r="C21068" s="3"/>
      <c r="E21068" s="2"/>
      <c r="H21068" s="40"/>
      <c r="I21068" s="10"/>
      <c r="J21068" s="9"/>
      <c r="K21068" s="53"/>
      <c r="L21068" s="54"/>
    </row>
    <row r="21069" spans="3:12">
      <c r="C21069" s="3"/>
      <c r="E21069" s="2"/>
      <c r="H21069" s="40"/>
      <c r="I21069" s="10"/>
      <c r="J21069" s="9"/>
      <c r="K21069" s="53"/>
      <c r="L21069" s="54"/>
    </row>
    <row r="21070" spans="3:12">
      <c r="C21070" s="3"/>
      <c r="E21070" s="2"/>
      <c r="H21070" s="40"/>
      <c r="I21070" s="10"/>
      <c r="J21070" s="9"/>
      <c r="K21070" s="53"/>
      <c r="L21070" s="54"/>
    </row>
    <row r="21071" spans="3:12">
      <c r="C21071" s="3"/>
      <c r="E21071" s="2"/>
      <c r="H21071" s="40"/>
      <c r="I21071" s="10"/>
      <c r="J21071" s="9"/>
      <c r="K21071" s="53"/>
      <c r="L21071" s="54"/>
    </row>
    <row r="21072" spans="3:12">
      <c r="C21072" s="3"/>
      <c r="E21072" s="2"/>
      <c r="H21072" s="40"/>
      <c r="I21072" s="10"/>
      <c r="J21072" s="9"/>
      <c r="K21072" s="53"/>
      <c r="L21072" s="54"/>
    </row>
    <row r="21073" spans="3:12">
      <c r="C21073" s="3"/>
      <c r="E21073" s="2"/>
      <c r="H21073" s="40"/>
      <c r="I21073" s="10"/>
      <c r="J21073" s="9"/>
      <c r="K21073" s="53"/>
      <c r="L21073" s="54"/>
    </row>
    <row r="21074" spans="3:12">
      <c r="C21074" s="3"/>
      <c r="E21074" s="2"/>
      <c r="H21074" s="40"/>
      <c r="I21074" s="10"/>
      <c r="J21074" s="9"/>
      <c r="K21074" s="53"/>
      <c r="L21074" s="54"/>
    </row>
    <row r="21075" spans="3:12">
      <c r="C21075" s="3"/>
      <c r="E21075" s="2"/>
      <c r="H21075" s="40"/>
      <c r="I21075" s="10"/>
      <c r="J21075" s="9"/>
      <c r="K21075" s="53"/>
      <c r="L21075" s="54"/>
    </row>
    <row r="21076" spans="3:12">
      <c r="C21076" s="3"/>
      <c r="E21076" s="2"/>
      <c r="H21076" s="40"/>
      <c r="I21076" s="10"/>
      <c r="J21076" s="9"/>
      <c r="K21076" s="53"/>
      <c r="L21076" s="54"/>
    </row>
    <row r="21077" spans="3:12">
      <c r="C21077" s="3"/>
      <c r="E21077" s="2"/>
      <c r="H21077" s="40"/>
      <c r="I21077" s="10"/>
      <c r="J21077" s="9"/>
      <c r="K21077" s="53"/>
      <c r="L21077" s="54"/>
    </row>
    <row r="21078" spans="3:12">
      <c r="C21078" s="3"/>
      <c r="E21078" s="2"/>
      <c r="H21078" s="40"/>
      <c r="I21078" s="10"/>
      <c r="J21078" s="9"/>
      <c r="K21078" s="53"/>
      <c r="L21078" s="54"/>
    </row>
    <row r="21079" spans="3:12">
      <c r="C21079" s="3"/>
      <c r="E21079" s="2"/>
      <c r="H21079" s="40"/>
      <c r="I21079" s="10"/>
      <c r="J21079" s="9"/>
      <c r="K21079" s="53"/>
      <c r="L21079" s="54"/>
    </row>
    <row r="21080" spans="3:12">
      <c r="C21080" s="3"/>
      <c r="E21080" s="2"/>
      <c r="H21080" s="40"/>
      <c r="I21080" s="10"/>
      <c r="J21080" s="9"/>
      <c r="K21080" s="53"/>
      <c r="L21080" s="54"/>
    </row>
    <row r="21081" spans="3:12">
      <c r="C21081" s="3"/>
      <c r="E21081" s="2"/>
      <c r="H21081" s="40"/>
      <c r="I21081" s="10"/>
      <c r="J21081" s="9"/>
      <c r="K21081" s="53"/>
      <c r="L21081" s="54"/>
    </row>
    <row r="21082" spans="3:12">
      <c r="C21082" s="3"/>
      <c r="E21082" s="2"/>
      <c r="H21082" s="40"/>
      <c r="I21082" s="10"/>
      <c r="J21082" s="9"/>
      <c r="K21082" s="53"/>
      <c r="L21082" s="54"/>
    </row>
    <row r="21083" spans="3:12">
      <c r="C21083" s="3"/>
      <c r="E21083" s="2"/>
      <c r="H21083" s="40"/>
      <c r="I21083" s="10"/>
      <c r="J21083" s="9"/>
      <c r="K21083" s="53"/>
      <c r="L21083" s="54"/>
    </row>
    <row r="21084" spans="3:12">
      <c r="C21084" s="3"/>
      <c r="E21084" s="2"/>
      <c r="H21084" s="40"/>
      <c r="I21084" s="10"/>
      <c r="J21084" s="9"/>
      <c r="K21084" s="53"/>
      <c r="L21084" s="54"/>
    </row>
    <row r="21085" spans="3:12">
      <c r="C21085" s="3"/>
      <c r="E21085" s="2"/>
      <c r="H21085" s="40"/>
      <c r="I21085" s="10"/>
      <c r="J21085" s="9"/>
      <c r="K21085" s="53"/>
      <c r="L21085" s="54"/>
    </row>
    <row r="21086" spans="3:12">
      <c r="C21086" s="3"/>
      <c r="E21086" s="2"/>
      <c r="H21086" s="40"/>
      <c r="I21086" s="10"/>
      <c r="J21086" s="9"/>
      <c r="K21086" s="53"/>
      <c r="L21086" s="54"/>
    </row>
    <row r="21087" spans="3:12">
      <c r="C21087" s="3"/>
      <c r="E21087" s="2"/>
      <c r="H21087" s="40"/>
      <c r="I21087" s="10"/>
      <c r="J21087" s="9"/>
      <c r="K21087" s="53"/>
      <c r="L21087" s="54"/>
    </row>
    <row r="21088" spans="3:12">
      <c r="C21088" s="3"/>
      <c r="E21088" s="2"/>
      <c r="H21088" s="40"/>
      <c r="I21088" s="10"/>
      <c r="J21088" s="9"/>
      <c r="K21088" s="53"/>
      <c r="L21088" s="54"/>
    </row>
    <row r="21089" spans="3:12">
      <c r="C21089" s="3"/>
      <c r="E21089" s="2"/>
      <c r="H21089" s="40"/>
      <c r="I21089" s="10"/>
      <c r="J21089" s="9"/>
      <c r="K21089" s="53"/>
      <c r="L21089" s="54"/>
    </row>
    <row r="21090" spans="3:12">
      <c r="C21090" s="3"/>
      <c r="E21090" s="2"/>
      <c r="H21090" s="40"/>
      <c r="I21090" s="10"/>
      <c r="J21090" s="9"/>
      <c r="K21090" s="53"/>
      <c r="L21090" s="54"/>
    </row>
    <row r="21091" spans="3:12">
      <c r="C21091" s="3"/>
      <c r="E21091" s="2"/>
      <c r="H21091" s="40"/>
      <c r="I21091" s="10"/>
      <c r="J21091" s="9"/>
      <c r="K21091" s="53"/>
      <c r="L21091" s="54"/>
    </row>
    <row r="21092" spans="3:12">
      <c r="C21092" s="3"/>
      <c r="E21092" s="2"/>
      <c r="H21092" s="40"/>
      <c r="I21092" s="10"/>
      <c r="J21092" s="9"/>
      <c r="K21092" s="53"/>
      <c r="L21092" s="54"/>
    </row>
    <row r="21093" spans="3:12">
      <c r="C21093" s="3"/>
      <c r="E21093" s="2"/>
      <c r="H21093" s="40"/>
      <c r="I21093" s="10"/>
      <c r="J21093" s="9"/>
      <c r="K21093" s="53"/>
      <c r="L21093" s="54"/>
    </row>
    <row r="21094" spans="3:12">
      <c r="C21094" s="3"/>
      <c r="E21094" s="2"/>
      <c r="H21094" s="40"/>
      <c r="I21094" s="10"/>
      <c r="J21094" s="9"/>
      <c r="K21094" s="53"/>
      <c r="L21094" s="54"/>
    </row>
    <row r="21095" spans="3:12">
      <c r="C21095" s="3"/>
      <c r="E21095" s="2"/>
      <c r="H21095" s="40"/>
      <c r="I21095" s="10"/>
      <c r="J21095" s="9"/>
      <c r="K21095" s="53"/>
      <c r="L21095" s="54"/>
    </row>
    <row r="21096" spans="3:12">
      <c r="C21096" s="3"/>
      <c r="E21096" s="2"/>
      <c r="H21096" s="40"/>
      <c r="I21096" s="10"/>
      <c r="J21096" s="9"/>
      <c r="K21096" s="53"/>
      <c r="L21096" s="54"/>
    </row>
    <row r="21097" spans="3:12">
      <c r="C21097" s="3"/>
      <c r="E21097" s="2"/>
      <c r="H21097" s="40"/>
      <c r="I21097" s="10"/>
      <c r="J21097" s="9"/>
      <c r="K21097" s="53"/>
      <c r="L21097" s="54"/>
    </row>
    <row r="21098" spans="3:12">
      <c r="C21098" s="3"/>
      <c r="E21098" s="2"/>
      <c r="H21098" s="40"/>
      <c r="I21098" s="10"/>
      <c r="J21098" s="9"/>
      <c r="K21098" s="53"/>
      <c r="L21098" s="54"/>
    </row>
    <row r="21099" spans="3:12">
      <c r="C21099" s="3"/>
      <c r="E21099" s="2"/>
      <c r="H21099" s="40"/>
      <c r="I21099" s="10"/>
      <c r="J21099" s="9"/>
      <c r="K21099" s="53"/>
      <c r="L21099" s="54"/>
    </row>
    <row r="21100" spans="3:12">
      <c r="C21100" s="3"/>
      <c r="E21100" s="2"/>
      <c r="H21100" s="40"/>
      <c r="I21100" s="10"/>
      <c r="J21100" s="9"/>
      <c r="K21100" s="53"/>
      <c r="L21100" s="54"/>
    </row>
    <row r="21101" spans="3:12">
      <c r="C21101" s="3"/>
      <c r="E21101" s="2"/>
      <c r="H21101" s="40"/>
      <c r="I21101" s="10"/>
      <c r="J21101" s="9"/>
      <c r="K21101" s="53"/>
      <c r="L21101" s="54"/>
    </row>
    <row r="21102" spans="3:12">
      <c r="C21102" s="3"/>
      <c r="E21102" s="2"/>
      <c r="H21102" s="40"/>
      <c r="I21102" s="10"/>
      <c r="J21102" s="9"/>
      <c r="K21102" s="53"/>
      <c r="L21102" s="54"/>
    </row>
    <row r="21103" spans="3:12">
      <c r="C21103" s="3"/>
      <c r="E21103" s="2"/>
      <c r="H21103" s="40"/>
      <c r="I21103" s="10"/>
      <c r="J21103" s="9"/>
      <c r="K21103" s="53"/>
      <c r="L21103" s="54"/>
    </row>
    <row r="21104" spans="3:12">
      <c r="C21104" s="3"/>
      <c r="E21104" s="2"/>
      <c r="H21104" s="40"/>
      <c r="I21104" s="10"/>
      <c r="J21104" s="9"/>
      <c r="K21104" s="53"/>
      <c r="L21104" s="54"/>
    </row>
    <row r="21105" spans="3:12">
      <c r="C21105" s="3"/>
      <c r="E21105" s="2"/>
      <c r="H21105" s="40"/>
      <c r="I21105" s="10"/>
      <c r="J21105" s="9"/>
      <c r="K21105" s="53"/>
      <c r="L21105" s="54"/>
    </row>
    <row r="21106" spans="3:12">
      <c r="C21106" s="3"/>
      <c r="E21106" s="2"/>
      <c r="H21106" s="40"/>
      <c r="I21106" s="10"/>
      <c r="J21106" s="9"/>
      <c r="K21106" s="53"/>
      <c r="L21106" s="54"/>
    </row>
    <row r="21107" spans="3:12">
      <c r="C21107" s="3"/>
      <c r="E21107" s="2"/>
      <c r="H21107" s="40"/>
      <c r="I21107" s="10"/>
      <c r="J21107" s="9"/>
      <c r="K21107" s="53"/>
      <c r="L21107" s="54"/>
    </row>
    <row r="21108" spans="3:12">
      <c r="C21108" s="3"/>
      <c r="E21108" s="2"/>
      <c r="H21108" s="40"/>
      <c r="I21108" s="10"/>
      <c r="J21108" s="9"/>
      <c r="K21108" s="53"/>
      <c r="L21108" s="54"/>
    </row>
    <row r="21109" spans="3:12">
      <c r="C21109" s="3"/>
      <c r="E21109" s="2"/>
      <c r="H21109" s="40"/>
      <c r="I21109" s="10"/>
      <c r="J21109" s="9"/>
      <c r="K21109" s="53"/>
      <c r="L21109" s="54"/>
    </row>
    <row r="21110" spans="3:12">
      <c r="C21110" s="3"/>
      <c r="E21110" s="2"/>
      <c r="H21110" s="40"/>
      <c r="I21110" s="10"/>
      <c r="J21110" s="9"/>
      <c r="K21110" s="53"/>
      <c r="L21110" s="54"/>
    </row>
    <row r="21111" spans="3:12">
      <c r="C21111" s="3"/>
      <c r="E21111" s="2"/>
      <c r="H21111" s="40"/>
      <c r="I21111" s="10"/>
      <c r="J21111" s="9"/>
      <c r="K21111" s="53"/>
      <c r="L21111" s="54"/>
    </row>
    <row r="21112" spans="3:12">
      <c r="C21112" s="3"/>
      <c r="E21112" s="2"/>
      <c r="H21112" s="40"/>
      <c r="I21112" s="10"/>
      <c r="J21112" s="9"/>
      <c r="K21112" s="53"/>
      <c r="L21112" s="54"/>
    </row>
    <row r="21113" spans="3:12">
      <c r="C21113" s="3"/>
      <c r="E21113" s="2"/>
      <c r="H21113" s="40"/>
      <c r="I21113" s="10"/>
      <c r="J21113" s="9"/>
      <c r="K21113" s="53"/>
      <c r="L21113" s="54"/>
    </row>
    <row r="21114" spans="3:12">
      <c r="C21114" s="3"/>
      <c r="E21114" s="2"/>
      <c r="H21114" s="40"/>
      <c r="I21114" s="10"/>
      <c r="J21114" s="9"/>
      <c r="K21114" s="53"/>
      <c r="L21114" s="54"/>
    </row>
    <row r="21115" spans="3:12">
      <c r="C21115" s="3"/>
      <c r="E21115" s="2"/>
      <c r="H21115" s="40"/>
      <c r="I21115" s="10"/>
      <c r="J21115" s="9"/>
      <c r="K21115" s="53"/>
      <c r="L21115" s="54"/>
    </row>
    <row r="21116" spans="3:12">
      <c r="C21116" s="3"/>
      <c r="E21116" s="2"/>
      <c r="H21116" s="40"/>
      <c r="I21116" s="10"/>
      <c r="J21116" s="9"/>
      <c r="K21116" s="53"/>
      <c r="L21116" s="54"/>
    </row>
    <row r="21117" spans="3:12">
      <c r="C21117" s="3"/>
      <c r="E21117" s="2"/>
      <c r="H21117" s="40"/>
      <c r="I21117" s="10"/>
      <c r="J21117" s="9"/>
      <c r="K21117" s="53"/>
      <c r="L21117" s="54"/>
    </row>
    <row r="21118" spans="3:12">
      <c r="C21118" s="3"/>
      <c r="E21118" s="2"/>
      <c r="H21118" s="40"/>
      <c r="I21118" s="10"/>
      <c r="J21118" s="9"/>
      <c r="K21118" s="53"/>
      <c r="L21118" s="54"/>
    </row>
    <row r="21119" spans="3:12">
      <c r="C21119" s="3"/>
      <c r="E21119" s="2"/>
      <c r="H21119" s="40"/>
      <c r="I21119" s="10"/>
      <c r="J21119" s="9"/>
      <c r="K21119" s="53"/>
      <c r="L21119" s="54"/>
    </row>
    <row r="21120" spans="3:12">
      <c r="C21120" s="3"/>
      <c r="E21120" s="2"/>
      <c r="H21120" s="40"/>
      <c r="I21120" s="10"/>
      <c r="J21120" s="9"/>
      <c r="K21120" s="53"/>
      <c r="L21120" s="54"/>
    </row>
    <row r="21121" spans="3:12">
      <c r="C21121" s="3"/>
      <c r="E21121" s="2"/>
      <c r="H21121" s="40"/>
      <c r="I21121" s="10"/>
      <c r="J21121" s="9"/>
      <c r="K21121" s="53"/>
      <c r="L21121" s="54"/>
    </row>
    <row r="21122" spans="3:12">
      <c r="C21122" s="3"/>
      <c r="E21122" s="2"/>
      <c r="H21122" s="40"/>
      <c r="I21122" s="10"/>
      <c r="J21122" s="9"/>
      <c r="K21122" s="53"/>
      <c r="L21122" s="54"/>
    </row>
    <row r="21123" spans="3:12">
      <c r="C21123" s="3"/>
      <c r="E21123" s="2"/>
      <c r="H21123" s="40"/>
      <c r="I21123" s="10"/>
      <c r="J21123" s="9"/>
      <c r="K21123" s="53"/>
      <c r="L21123" s="54"/>
    </row>
    <row r="21124" spans="3:12">
      <c r="C21124" s="3"/>
      <c r="E21124" s="2"/>
      <c r="H21124" s="40"/>
      <c r="I21124" s="10"/>
      <c r="J21124" s="9"/>
      <c r="K21124" s="53"/>
      <c r="L21124" s="54"/>
    </row>
    <row r="21125" spans="3:12">
      <c r="C21125" s="3"/>
      <c r="E21125" s="2"/>
      <c r="H21125" s="40"/>
      <c r="I21125" s="10"/>
      <c r="J21125" s="9"/>
      <c r="K21125" s="53"/>
      <c r="L21125" s="54"/>
    </row>
    <row r="21126" spans="3:12">
      <c r="C21126" s="3"/>
      <c r="E21126" s="2"/>
      <c r="H21126" s="40"/>
      <c r="I21126" s="10"/>
      <c r="J21126" s="9"/>
      <c r="K21126" s="53"/>
      <c r="L21126" s="54"/>
    </row>
    <row r="21127" spans="3:12">
      <c r="C21127" s="3"/>
      <c r="E21127" s="2"/>
      <c r="H21127" s="40"/>
      <c r="I21127" s="10"/>
      <c r="J21127" s="9"/>
      <c r="K21127" s="53"/>
      <c r="L21127" s="54"/>
    </row>
    <row r="21128" spans="3:12">
      <c r="C21128" s="3"/>
      <c r="E21128" s="2"/>
      <c r="H21128" s="40"/>
      <c r="I21128" s="10"/>
      <c r="J21128" s="9"/>
      <c r="K21128" s="53"/>
      <c r="L21128" s="54"/>
    </row>
    <row r="21129" spans="3:12">
      <c r="C21129" s="3"/>
      <c r="E21129" s="2"/>
      <c r="H21129" s="40"/>
      <c r="I21129" s="10"/>
      <c r="J21129" s="9"/>
      <c r="K21129" s="53"/>
      <c r="L21129" s="54"/>
    </row>
    <row r="21130" spans="3:12">
      <c r="C21130" s="3"/>
      <c r="E21130" s="2"/>
      <c r="H21130" s="40"/>
      <c r="I21130" s="10"/>
      <c r="J21130" s="9"/>
      <c r="K21130" s="53"/>
      <c r="L21130" s="54"/>
    </row>
    <row r="21131" spans="3:12">
      <c r="C21131" s="3"/>
      <c r="E21131" s="2"/>
      <c r="H21131" s="40"/>
      <c r="I21131" s="10"/>
      <c r="J21131" s="9"/>
      <c r="K21131" s="53"/>
      <c r="L21131" s="54"/>
    </row>
    <row r="21132" spans="3:12">
      <c r="C21132" s="3"/>
      <c r="E21132" s="2"/>
      <c r="H21132" s="40"/>
      <c r="I21132" s="10"/>
      <c r="J21132" s="9"/>
      <c r="K21132" s="53"/>
      <c r="L21132" s="54"/>
    </row>
    <row r="21133" spans="3:12">
      <c r="C21133" s="3"/>
      <c r="E21133" s="2"/>
      <c r="H21133" s="40"/>
      <c r="I21133" s="10"/>
      <c r="J21133" s="9"/>
      <c r="K21133" s="53"/>
      <c r="L21133" s="54"/>
    </row>
    <row r="21134" spans="3:12">
      <c r="C21134" s="3"/>
      <c r="E21134" s="2"/>
      <c r="H21134" s="40"/>
      <c r="I21134" s="10"/>
      <c r="J21134" s="9"/>
      <c r="K21134" s="53"/>
      <c r="L21134" s="54"/>
    </row>
    <row r="21135" spans="3:12">
      <c r="C21135" s="3"/>
      <c r="E21135" s="2"/>
      <c r="H21135" s="40"/>
      <c r="I21135" s="10"/>
      <c r="J21135" s="9"/>
      <c r="K21135" s="53"/>
      <c r="L21135" s="54"/>
    </row>
    <row r="21136" spans="3:12">
      <c r="C21136" s="3"/>
      <c r="E21136" s="2"/>
      <c r="H21136" s="40"/>
      <c r="I21136" s="10"/>
      <c r="J21136" s="9"/>
      <c r="K21136" s="53"/>
      <c r="L21136" s="54"/>
    </row>
    <row r="21137" spans="3:12">
      <c r="C21137" s="3"/>
      <c r="E21137" s="2"/>
      <c r="H21137" s="40"/>
      <c r="I21137" s="10"/>
      <c r="J21137" s="9"/>
      <c r="K21137" s="53"/>
      <c r="L21137" s="54"/>
    </row>
    <row r="21138" spans="3:12">
      <c r="C21138" s="3"/>
      <c r="E21138" s="2"/>
      <c r="H21138" s="40"/>
      <c r="I21138" s="10"/>
      <c r="J21138" s="9"/>
      <c r="K21138" s="53"/>
      <c r="L21138" s="54"/>
    </row>
    <row r="21139" spans="3:12">
      <c r="C21139" s="3"/>
      <c r="E21139" s="2"/>
      <c r="H21139" s="40"/>
      <c r="I21139" s="10"/>
      <c r="J21139" s="9"/>
      <c r="K21139" s="53"/>
      <c r="L21139" s="54"/>
    </row>
    <row r="21140" spans="3:12">
      <c r="C21140" s="3"/>
      <c r="E21140" s="2"/>
      <c r="H21140" s="40"/>
      <c r="I21140" s="10"/>
      <c r="J21140" s="9"/>
      <c r="K21140" s="53"/>
      <c r="L21140" s="54"/>
    </row>
    <row r="21141" spans="3:12">
      <c r="C21141" s="3"/>
      <c r="E21141" s="2"/>
      <c r="H21141" s="40"/>
      <c r="I21141" s="10"/>
      <c r="J21141" s="9"/>
      <c r="K21141" s="53"/>
      <c r="L21141" s="54"/>
    </row>
    <row r="21142" spans="3:12">
      <c r="C21142" s="3"/>
      <c r="E21142" s="2"/>
      <c r="H21142" s="40"/>
      <c r="I21142" s="10"/>
      <c r="J21142" s="9"/>
      <c r="K21142" s="53"/>
      <c r="L21142" s="54"/>
    </row>
    <row r="21143" spans="3:12">
      <c r="C21143" s="3"/>
      <c r="E21143" s="2"/>
      <c r="H21143" s="40"/>
      <c r="I21143" s="10"/>
      <c r="J21143" s="9"/>
      <c r="K21143" s="53"/>
      <c r="L21143" s="54"/>
    </row>
    <row r="21144" spans="3:12">
      <c r="C21144" s="3"/>
      <c r="E21144" s="2"/>
      <c r="H21144" s="40"/>
      <c r="I21144" s="10"/>
      <c r="J21144" s="9"/>
      <c r="K21144" s="53"/>
      <c r="L21144" s="54"/>
    </row>
    <row r="21145" spans="3:12">
      <c r="C21145" s="3"/>
      <c r="E21145" s="2"/>
      <c r="H21145" s="40"/>
      <c r="I21145" s="10"/>
      <c r="J21145" s="9"/>
      <c r="K21145" s="53"/>
      <c r="L21145" s="54"/>
    </row>
    <row r="21146" spans="3:12">
      <c r="C21146" s="3"/>
      <c r="E21146" s="2"/>
      <c r="H21146" s="40"/>
      <c r="I21146" s="10"/>
      <c r="J21146" s="9"/>
      <c r="K21146" s="53"/>
      <c r="L21146" s="54"/>
    </row>
    <row r="21147" spans="3:12">
      <c r="C21147" s="3"/>
      <c r="E21147" s="2"/>
      <c r="H21147" s="40"/>
      <c r="I21147" s="10"/>
      <c r="J21147" s="9"/>
      <c r="K21147" s="53"/>
      <c r="L21147" s="54"/>
    </row>
    <row r="21148" spans="3:12">
      <c r="C21148" s="3"/>
      <c r="E21148" s="2"/>
      <c r="H21148" s="40"/>
      <c r="I21148" s="10"/>
      <c r="J21148" s="9"/>
      <c r="K21148" s="53"/>
      <c r="L21148" s="54"/>
    </row>
    <row r="21149" spans="3:12">
      <c r="C21149" s="3"/>
      <c r="E21149" s="2"/>
      <c r="H21149" s="40"/>
      <c r="I21149" s="10"/>
      <c r="J21149" s="9"/>
      <c r="K21149" s="53"/>
      <c r="L21149" s="54"/>
    </row>
    <row r="21150" spans="3:12">
      <c r="C21150" s="3"/>
      <c r="E21150" s="2"/>
      <c r="H21150" s="40"/>
      <c r="I21150" s="10"/>
      <c r="J21150" s="9"/>
      <c r="K21150" s="53"/>
      <c r="L21150" s="54"/>
    </row>
    <row r="21151" spans="3:12">
      <c r="C21151" s="3"/>
      <c r="E21151" s="2"/>
      <c r="H21151" s="40"/>
      <c r="I21151" s="10"/>
      <c r="J21151" s="9"/>
      <c r="K21151" s="53"/>
      <c r="L21151" s="54"/>
    </row>
    <row r="21152" spans="3:12">
      <c r="C21152" s="3"/>
      <c r="E21152" s="2"/>
      <c r="H21152" s="40"/>
      <c r="I21152" s="10"/>
      <c r="J21152" s="9"/>
      <c r="K21152" s="53"/>
      <c r="L21152" s="54"/>
    </row>
    <row r="21153" spans="3:12">
      <c r="C21153" s="3"/>
      <c r="E21153" s="2"/>
      <c r="H21153" s="40"/>
      <c r="I21153" s="10"/>
      <c r="J21153" s="9"/>
      <c r="K21153" s="53"/>
      <c r="L21153" s="54"/>
    </row>
    <row r="21154" spans="3:12">
      <c r="C21154" s="3"/>
      <c r="E21154" s="2"/>
      <c r="H21154" s="40"/>
      <c r="I21154" s="10"/>
      <c r="J21154" s="9"/>
      <c r="K21154" s="53"/>
      <c r="L21154" s="54"/>
    </row>
    <row r="21155" spans="3:12">
      <c r="C21155" s="3"/>
      <c r="E21155" s="2"/>
      <c r="H21155" s="40"/>
      <c r="I21155" s="10"/>
      <c r="J21155" s="9"/>
      <c r="K21155" s="53"/>
      <c r="L21155" s="54"/>
    </row>
    <row r="21156" spans="3:12">
      <c r="C21156" s="3"/>
      <c r="E21156" s="2"/>
      <c r="H21156" s="40"/>
      <c r="I21156" s="10"/>
      <c r="J21156" s="9"/>
      <c r="K21156" s="53"/>
      <c r="L21156" s="54"/>
    </row>
    <row r="21157" spans="3:12">
      <c r="C21157" s="3"/>
      <c r="E21157" s="2"/>
      <c r="H21157" s="40"/>
      <c r="I21157" s="10"/>
      <c r="J21157" s="9"/>
      <c r="K21157" s="53"/>
      <c r="L21157" s="54"/>
    </row>
    <row r="21158" spans="3:12">
      <c r="C21158" s="3"/>
      <c r="E21158" s="2"/>
      <c r="H21158" s="40"/>
      <c r="I21158" s="10"/>
      <c r="J21158" s="9"/>
      <c r="K21158" s="53"/>
      <c r="L21158" s="54"/>
    </row>
    <row r="21159" spans="3:12">
      <c r="C21159" s="3"/>
      <c r="E21159" s="2"/>
      <c r="H21159" s="40"/>
      <c r="I21159" s="10"/>
      <c r="J21159" s="9"/>
      <c r="K21159" s="53"/>
      <c r="L21159" s="54"/>
    </row>
    <row r="21160" spans="3:12">
      <c r="C21160" s="3"/>
      <c r="E21160" s="2"/>
      <c r="H21160" s="40"/>
      <c r="I21160" s="10"/>
      <c r="J21160" s="9"/>
      <c r="K21160" s="53"/>
      <c r="L21160" s="54"/>
    </row>
    <row r="21161" spans="3:12">
      <c r="C21161" s="3"/>
      <c r="E21161" s="2"/>
      <c r="H21161" s="40"/>
      <c r="I21161" s="10"/>
      <c r="J21161" s="9"/>
      <c r="K21161" s="53"/>
      <c r="L21161" s="54"/>
    </row>
    <row r="21162" spans="3:12">
      <c r="C21162" s="3"/>
      <c r="E21162" s="2"/>
      <c r="H21162" s="40"/>
      <c r="I21162" s="10"/>
      <c r="J21162" s="9"/>
      <c r="K21162" s="53"/>
      <c r="L21162" s="54"/>
    </row>
    <row r="21163" spans="3:12">
      <c r="C21163" s="3"/>
      <c r="E21163" s="2"/>
      <c r="H21163" s="40"/>
      <c r="I21163" s="10"/>
      <c r="J21163" s="9"/>
      <c r="K21163" s="53"/>
      <c r="L21163" s="54"/>
    </row>
    <row r="21164" spans="3:12">
      <c r="C21164" s="3"/>
      <c r="E21164" s="2"/>
      <c r="H21164" s="40"/>
      <c r="I21164" s="10"/>
      <c r="J21164" s="9"/>
      <c r="K21164" s="53"/>
      <c r="L21164" s="54"/>
    </row>
    <row r="21165" spans="3:12">
      <c r="C21165" s="3"/>
      <c r="E21165" s="2"/>
      <c r="H21165" s="40"/>
      <c r="I21165" s="10"/>
      <c r="J21165" s="9"/>
      <c r="K21165" s="53"/>
      <c r="L21165" s="54"/>
    </row>
    <row r="21166" spans="3:12">
      <c r="C21166" s="3"/>
      <c r="E21166" s="2"/>
      <c r="H21166" s="40"/>
      <c r="I21166" s="10"/>
      <c r="J21166" s="9"/>
      <c r="K21166" s="53"/>
      <c r="L21166" s="54"/>
    </row>
    <row r="21167" spans="3:12">
      <c r="C21167" s="3"/>
      <c r="E21167" s="2"/>
      <c r="H21167" s="40"/>
      <c r="I21167" s="10"/>
      <c r="J21167" s="9"/>
      <c r="K21167" s="53"/>
      <c r="L21167" s="54"/>
    </row>
    <row r="21168" spans="3:12">
      <c r="C21168" s="3"/>
      <c r="E21168" s="2"/>
      <c r="H21168" s="40"/>
      <c r="I21168" s="10"/>
      <c r="J21168" s="9"/>
      <c r="K21168" s="53"/>
      <c r="L21168" s="54"/>
    </row>
    <row r="21169" spans="3:12">
      <c r="C21169" s="3"/>
      <c r="E21169" s="2"/>
      <c r="H21169" s="40"/>
      <c r="I21169" s="10"/>
      <c r="J21169" s="9"/>
      <c r="K21169" s="53"/>
      <c r="L21169" s="54"/>
    </row>
    <row r="21170" spans="3:12">
      <c r="C21170" s="3"/>
      <c r="E21170" s="2"/>
      <c r="H21170" s="40"/>
      <c r="I21170" s="10"/>
      <c r="J21170" s="9"/>
      <c r="K21170" s="53"/>
      <c r="L21170" s="54"/>
    </row>
    <row r="21171" spans="3:12">
      <c r="C21171" s="3"/>
      <c r="E21171" s="2"/>
      <c r="H21171" s="40"/>
      <c r="I21171" s="10"/>
      <c r="J21171" s="9"/>
      <c r="K21171" s="53"/>
      <c r="L21171" s="54"/>
    </row>
    <row r="21172" spans="3:12">
      <c r="C21172" s="3"/>
      <c r="E21172" s="2"/>
      <c r="H21172" s="40"/>
      <c r="I21172" s="10"/>
      <c r="J21172" s="9"/>
      <c r="K21172" s="53"/>
      <c r="L21172" s="54"/>
    </row>
    <row r="21173" spans="3:12">
      <c r="C21173" s="3"/>
      <c r="E21173" s="2"/>
      <c r="H21173" s="40"/>
      <c r="I21173" s="10"/>
      <c r="J21173" s="9"/>
      <c r="K21173" s="53"/>
      <c r="L21173" s="54"/>
    </row>
    <row r="21174" spans="3:12">
      <c r="C21174" s="3"/>
      <c r="E21174" s="2"/>
      <c r="H21174" s="40"/>
      <c r="I21174" s="10"/>
      <c r="J21174" s="9"/>
      <c r="K21174" s="53"/>
      <c r="L21174" s="54"/>
    </row>
    <row r="21175" spans="3:12">
      <c r="C21175" s="3"/>
      <c r="E21175" s="2"/>
      <c r="H21175" s="40"/>
      <c r="I21175" s="10"/>
      <c r="J21175" s="9"/>
      <c r="K21175" s="53"/>
      <c r="L21175" s="54"/>
    </row>
    <row r="21176" spans="3:12">
      <c r="C21176" s="3"/>
      <c r="E21176" s="2"/>
      <c r="H21176" s="40"/>
      <c r="I21176" s="10"/>
      <c r="J21176" s="9"/>
      <c r="K21176" s="53"/>
      <c r="L21176" s="54"/>
    </row>
    <row r="21177" spans="3:12">
      <c r="C21177" s="3"/>
      <c r="E21177" s="2"/>
      <c r="H21177" s="40"/>
      <c r="I21177" s="10"/>
      <c r="J21177" s="9"/>
      <c r="K21177" s="53"/>
      <c r="L21177" s="54"/>
    </row>
    <row r="21178" spans="3:12">
      <c r="C21178" s="3"/>
      <c r="E21178" s="2"/>
      <c r="H21178" s="40"/>
      <c r="I21178" s="10"/>
      <c r="J21178" s="9"/>
      <c r="K21178" s="53"/>
      <c r="L21178" s="54"/>
    </row>
    <row r="21179" spans="3:12">
      <c r="C21179" s="3"/>
      <c r="E21179" s="2"/>
      <c r="H21179" s="40"/>
      <c r="I21179" s="10"/>
      <c r="J21179" s="9"/>
      <c r="K21179" s="53"/>
      <c r="L21179" s="54"/>
    </row>
    <row r="21180" spans="3:12">
      <c r="C21180" s="3"/>
      <c r="E21180" s="2"/>
      <c r="H21180" s="40"/>
      <c r="I21180" s="10"/>
      <c r="J21180" s="9"/>
      <c r="K21180" s="53"/>
      <c r="L21180" s="54"/>
    </row>
    <row r="21181" spans="3:12">
      <c r="C21181" s="3"/>
      <c r="E21181" s="2"/>
      <c r="H21181" s="40"/>
      <c r="I21181" s="10"/>
      <c r="J21181" s="9"/>
      <c r="K21181" s="53"/>
      <c r="L21181" s="54"/>
    </row>
    <row r="21182" spans="3:12">
      <c r="C21182" s="3"/>
      <c r="E21182" s="2"/>
      <c r="H21182" s="40"/>
      <c r="I21182" s="10"/>
      <c r="J21182" s="9"/>
      <c r="K21182" s="53"/>
      <c r="L21182" s="54"/>
    </row>
    <row r="21183" spans="3:12">
      <c r="C21183" s="3"/>
      <c r="E21183" s="2"/>
      <c r="H21183" s="40"/>
      <c r="I21183" s="10"/>
      <c r="J21183" s="9"/>
      <c r="K21183" s="53"/>
      <c r="L21183" s="54"/>
    </row>
    <row r="21184" spans="3:12">
      <c r="C21184" s="3"/>
      <c r="E21184" s="2"/>
      <c r="H21184" s="40"/>
      <c r="I21184" s="10"/>
      <c r="J21184" s="9"/>
      <c r="K21184" s="53"/>
      <c r="L21184" s="54"/>
    </row>
    <row r="21185" spans="3:12">
      <c r="C21185" s="3"/>
      <c r="E21185" s="2"/>
      <c r="H21185" s="40"/>
      <c r="I21185" s="10"/>
      <c r="J21185" s="9"/>
      <c r="K21185" s="53"/>
      <c r="L21185" s="54"/>
    </row>
    <row r="21186" spans="3:12">
      <c r="C21186" s="3"/>
      <c r="E21186" s="2"/>
      <c r="H21186" s="40"/>
      <c r="I21186" s="10"/>
      <c r="J21186" s="9"/>
      <c r="K21186" s="53"/>
      <c r="L21186" s="54"/>
    </row>
    <row r="21187" spans="3:12">
      <c r="C21187" s="3"/>
      <c r="E21187" s="2"/>
      <c r="H21187" s="40"/>
      <c r="I21187" s="10"/>
      <c r="J21187" s="9"/>
      <c r="K21187" s="53"/>
      <c r="L21187" s="54"/>
    </row>
    <row r="21188" spans="3:12">
      <c r="C21188" s="3"/>
      <c r="E21188" s="2"/>
      <c r="H21188" s="40"/>
      <c r="I21188" s="10"/>
      <c r="J21188" s="9"/>
      <c r="K21188" s="53"/>
      <c r="L21188" s="54"/>
    </row>
    <row r="21189" spans="3:12">
      <c r="C21189" s="3"/>
      <c r="E21189" s="2"/>
      <c r="H21189" s="40"/>
      <c r="I21189" s="10"/>
      <c r="J21189" s="9"/>
      <c r="K21189" s="53"/>
      <c r="L21189" s="54"/>
    </row>
    <row r="21190" spans="3:12">
      <c r="C21190" s="3"/>
      <c r="E21190" s="2"/>
      <c r="H21190" s="40"/>
      <c r="I21190" s="10"/>
      <c r="J21190" s="9"/>
      <c r="K21190" s="53"/>
      <c r="L21190" s="54"/>
    </row>
    <row r="21191" spans="3:12">
      <c r="C21191" s="3"/>
      <c r="E21191" s="2"/>
      <c r="H21191" s="40"/>
      <c r="I21191" s="10"/>
      <c r="J21191" s="9"/>
      <c r="K21191" s="53"/>
      <c r="L21191" s="54"/>
    </row>
    <row r="21192" spans="3:12">
      <c r="C21192" s="3"/>
      <c r="E21192" s="2"/>
      <c r="H21192" s="40"/>
      <c r="I21192" s="10"/>
      <c r="J21192" s="9"/>
      <c r="K21192" s="53"/>
      <c r="L21192" s="54"/>
    </row>
    <row r="21193" spans="3:12">
      <c r="C21193" s="3"/>
      <c r="E21193" s="2"/>
      <c r="H21193" s="40"/>
      <c r="I21193" s="10"/>
      <c r="J21193" s="9"/>
      <c r="K21193" s="53"/>
      <c r="L21193" s="54"/>
    </row>
    <row r="21194" spans="3:12">
      <c r="C21194" s="3"/>
      <c r="E21194" s="2"/>
      <c r="H21194" s="40"/>
      <c r="I21194" s="10"/>
      <c r="J21194" s="9"/>
      <c r="K21194" s="53"/>
      <c r="L21194" s="54"/>
    </row>
    <row r="21195" spans="3:12">
      <c r="C21195" s="3"/>
      <c r="E21195" s="2"/>
      <c r="H21195" s="40"/>
      <c r="I21195" s="10"/>
      <c r="J21195" s="9"/>
      <c r="K21195" s="53"/>
      <c r="L21195" s="54"/>
    </row>
    <row r="21196" spans="3:12">
      <c r="C21196" s="3"/>
      <c r="E21196" s="2"/>
      <c r="H21196" s="40"/>
      <c r="I21196" s="10"/>
      <c r="J21196" s="9"/>
      <c r="K21196" s="53"/>
      <c r="L21196" s="54"/>
    </row>
    <row r="21197" spans="3:12">
      <c r="C21197" s="3"/>
      <c r="E21197" s="2"/>
      <c r="H21197" s="40"/>
      <c r="I21197" s="10"/>
      <c r="J21197" s="9"/>
      <c r="K21197" s="53"/>
      <c r="L21197" s="54"/>
    </row>
    <row r="21198" spans="3:12">
      <c r="C21198" s="3"/>
      <c r="E21198" s="2"/>
      <c r="H21198" s="40"/>
      <c r="I21198" s="10"/>
      <c r="J21198" s="9"/>
      <c r="K21198" s="53"/>
      <c r="L21198" s="54"/>
    </row>
    <row r="21199" spans="3:12">
      <c r="C21199" s="3"/>
      <c r="E21199" s="2"/>
      <c r="H21199" s="40"/>
      <c r="I21199" s="10"/>
      <c r="J21199" s="9"/>
      <c r="K21199" s="53"/>
      <c r="L21199" s="54"/>
    </row>
    <row r="21200" spans="3:12">
      <c r="C21200" s="3"/>
      <c r="E21200" s="2"/>
      <c r="H21200" s="40"/>
      <c r="I21200" s="10"/>
      <c r="J21200" s="9"/>
      <c r="K21200" s="53"/>
      <c r="L21200" s="54"/>
    </row>
    <row r="21201" spans="3:12">
      <c r="C21201" s="3"/>
      <c r="E21201" s="2"/>
      <c r="H21201" s="40"/>
      <c r="I21201" s="10"/>
      <c r="J21201" s="9"/>
      <c r="K21201" s="53"/>
      <c r="L21201" s="54"/>
    </row>
    <row r="21202" spans="3:12">
      <c r="C21202" s="3"/>
      <c r="E21202" s="2"/>
      <c r="H21202" s="40"/>
      <c r="I21202" s="10"/>
      <c r="J21202" s="9"/>
      <c r="K21202" s="53"/>
      <c r="L21202" s="54"/>
    </row>
    <row r="21203" spans="3:12">
      <c r="C21203" s="3"/>
      <c r="E21203" s="2"/>
      <c r="H21203" s="40"/>
      <c r="I21203" s="10"/>
      <c r="J21203" s="9"/>
      <c r="K21203" s="53"/>
      <c r="L21203" s="54"/>
    </row>
    <row r="21204" spans="3:12">
      <c r="C21204" s="3"/>
      <c r="E21204" s="2"/>
      <c r="H21204" s="40"/>
      <c r="I21204" s="10"/>
      <c r="J21204" s="9"/>
      <c r="K21204" s="53"/>
      <c r="L21204" s="54"/>
    </row>
    <row r="21205" spans="3:12">
      <c r="C21205" s="3"/>
      <c r="E21205" s="2"/>
      <c r="H21205" s="40"/>
      <c r="I21205" s="10"/>
      <c r="J21205" s="9"/>
      <c r="K21205" s="53"/>
      <c r="L21205" s="54"/>
    </row>
    <row r="21206" spans="3:12">
      <c r="C21206" s="3"/>
      <c r="E21206" s="2"/>
      <c r="H21206" s="40"/>
      <c r="I21206" s="10"/>
      <c r="J21206" s="9"/>
      <c r="K21206" s="53"/>
      <c r="L21206" s="54"/>
    </row>
    <row r="21207" spans="3:12">
      <c r="C21207" s="3"/>
      <c r="E21207" s="2"/>
      <c r="H21207" s="40"/>
      <c r="I21207" s="10"/>
      <c r="J21207" s="9"/>
      <c r="K21207" s="53"/>
      <c r="L21207" s="54"/>
    </row>
    <row r="21208" spans="3:12">
      <c r="C21208" s="3"/>
      <c r="E21208" s="2"/>
      <c r="H21208" s="40"/>
      <c r="I21208" s="10"/>
      <c r="J21208" s="9"/>
      <c r="K21208" s="53"/>
      <c r="L21208" s="54"/>
    </row>
    <row r="21209" spans="3:12">
      <c r="C21209" s="3"/>
      <c r="E21209" s="2"/>
      <c r="H21209" s="40"/>
      <c r="I21209" s="10"/>
      <c r="J21209" s="9"/>
      <c r="K21209" s="53"/>
      <c r="L21209" s="54"/>
    </row>
    <row r="21210" spans="3:12">
      <c r="C21210" s="3"/>
      <c r="E21210" s="2"/>
      <c r="H21210" s="40"/>
      <c r="I21210" s="10"/>
      <c r="J21210" s="9"/>
      <c r="K21210" s="53"/>
      <c r="L21210" s="54"/>
    </row>
    <row r="21211" spans="3:12">
      <c r="C21211" s="3"/>
      <c r="E21211" s="2"/>
      <c r="H21211" s="40"/>
      <c r="I21211" s="10"/>
      <c r="J21211" s="9"/>
      <c r="K21211" s="53"/>
      <c r="L21211" s="54"/>
    </row>
    <row r="21212" spans="3:12">
      <c r="C21212" s="3"/>
      <c r="E21212" s="2"/>
      <c r="H21212" s="40"/>
      <c r="I21212" s="10"/>
      <c r="J21212" s="9"/>
      <c r="K21212" s="53"/>
      <c r="L21212" s="54"/>
    </row>
    <row r="21213" spans="3:12">
      <c r="C21213" s="3"/>
      <c r="E21213" s="2"/>
      <c r="H21213" s="40"/>
      <c r="I21213" s="10"/>
      <c r="J21213" s="9"/>
      <c r="K21213" s="53"/>
      <c r="L21213" s="54"/>
    </row>
    <row r="21214" spans="3:12">
      <c r="C21214" s="3"/>
      <c r="E21214" s="2"/>
      <c r="H21214" s="40"/>
      <c r="I21214" s="10"/>
      <c r="J21214" s="9"/>
      <c r="K21214" s="53"/>
      <c r="L21214" s="54"/>
    </row>
    <row r="21215" spans="3:12">
      <c r="C21215" s="3"/>
      <c r="E21215" s="2"/>
      <c r="H21215" s="40"/>
      <c r="I21215" s="10"/>
      <c r="J21215" s="9"/>
      <c r="K21215" s="53"/>
      <c r="L21215" s="54"/>
    </row>
    <row r="21216" spans="3:12">
      <c r="C21216" s="3"/>
      <c r="E21216" s="2"/>
      <c r="H21216" s="40"/>
      <c r="I21216" s="10"/>
      <c r="J21216" s="9"/>
      <c r="K21216" s="53"/>
      <c r="L21216" s="54"/>
    </row>
    <row r="21217" spans="3:12">
      <c r="C21217" s="3"/>
      <c r="E21217" s="2"/>
      <c r="H21217" s="40"/>
      <c r="I21217" s="10"/>
      <c r="J21217" s="9"/>
      <c r="K21217" s="53"/>
      <c r="L21217" s="54"/>
    </row>
    <row r="21218" spans="3:12">
      <c r="C21218" s="3"/>
      <c r="E21218" s="2"/>
      <c r="H21218" s="40"/>
      <c r="I21218" s="10"/>
      <c r="J21218" s="9"/>
      <c r="K21218" s="53"/>
      <c r="L21218" s="54"/>
    </row>
    <row r="21219" spans="3:12">
      <c r="C21219" s="3"/>
      <c r="E21219" s="2"/>
      <c r="H21219" s="40"/>
      <c r="I21219" s="10"/>
      <c r="J21219" s="9"/>
      <c r="K21219" s="53"/>
      <c r="L21219" s="54"/>
    </row>
    <row r="21220" spans="3:12">
      <c r="C21220" s="3"/>
      <c r="E21220" s="2"/>
      <c r="H21220" s="40"/>
      <c r="I21220" s="10"/>
      <c r="J21220" s="9"/>
      <c r="K21220" s="53"/>
      <c r="L21220" s="54"/>
    </row>
    <row r="21221" spans="3:12">
      <c r="C21221" s="3"/>
      <c r="E21221" s="2"/>
      <c r="H21221" s="40"/>
      <c r="I21221" s="10"/>
      <c r="J21221" s="9"/>
      <c r="K21221" s="53"/>
      <c r="L21221" s="54"/>
    </row>
    <row r="21222" spans="3:12">
      <c r="C21222" s="3"/>
      <c r="E21222" s="2"/>
      <c r="H21222" s="40"/>
      <c r="I21222" s="10"/>
      <c r="J21222" s="9"/>
      <c r="K21222" s="53"/>
      <c r="L21222" s="54"/>
    </row>
    <row r="21223" spans="3:12">
      <c r="C21223" s="3"/>
      <c r="E21223" s="2"/>
      <c r="H21223" s="40"/>
      <c r="I21223" s="10"/>
      <c r="J21223" s="9"/>
      <c r="K21223" s="53"/>
      <c r="L21223" s="54"/>
    </row>
    <row r="21224" spans="3:12">
      <c r="C21224" s="3"/>
      <c r="E21224" s="2"/>
      <c r="H21224" s="40"/>
      <c r="I21224" s="10"/>
      <c r="J21224" s="9"/>
      <c r="K21224" s="53"/>
      <c r="L21224" s="54"/>
    </row>
    <row r="21225" spans="3:12">
      <c r="C21225" s="3"/>
      <c r="E21225" s="2"/>
      <c r="H21225" s="40"/>
      <c r="I21225" s="10"/>
      <c r="J21225" s="9"/>
      <c r="K21225" s="53"/>
      <c r="L21225" s="54"/>
    </row>
    <row r="21226" spans="3:12">
      <c r="C21226" s="3"/>
      <c r="E21226" s="2"/>
      <c r="H21226" s="40"/>
      <c r="I21226" s="10"/>
      <c r="J21226" s="9"/>
      <c r="K21226" s="53"/>
      <c r="L21226" s="54"/>
    </row>
    <row r="21227" spans="3:12">
      <c r="C21227" s="3"/>
      <c r="E21227" s="2"/>
      <c r="H21227" s="40"/>
      <c r="I21227" s="10"/>
      <c r="J21227" s="9"/>
      <c r="K21227" s="53"/>
      <c r="L21227" s="54"/>
    </row>
    <row r="21228" spans="3:12">
      <c r="C21228" s="3"/>
      <c r="E21228" s="2"/>
      <c r="H21228" s="40"/>
      <c r="I21228" s="10"/>
      <c r="J21228" s="9"/>
      <c r="K21228" s="53"/>
      <c r="L21228" s="54"/>
    </row>
    <row r="21229" spans="3:12">
      <c r="C21229" s="3"/>
      <c r="E21229" s="2"/>
      <c r="H21229" s="40"/>
      <c r="I21229" s="10"/>
      <c r="J21229" s="9"/>
      <c r="K21229" s="53"/>
      <c r="L21229" s="54"/>
    </row>
    <row r="21230" spans="3:12">
      <c r="C21230" s="3"/>
      <c r="E21230" s="2"/>
      <c r="H21230" s="40"/>
      <c r="I21230" s="10"/>
      <c r="J21230" s="9"/>
      <c r="K21230" s="53"/>
      <c r="L21230" s="54"/>
    </row>
    <row r="21231" spans="3:12">
      <c r="C21231" s="3"/>
      <c r="E21231" s="2"/>
      <c r="H21231" s="40"/>
      <c r="I21231" s="10"/>
      <c r="J21231" s="9"/>
      <c r="K21231" s="53"/>
      <c r="L21231" s="54"/>
    </row>
    <row r="21232" spans="3:12">
      <c r="C21232" s="3"/>
      <c r="E21232" s="2"/>
      <c r="H21232" s="40"/>
      <c r="I21232" s="10"/>
      <c r="J21232" s="9"/>
      <c r="K21232" s="53"/>
      <c r="L21232" s="54"/>
    </row>
    <row r="21233" spans="3:12">
      <c r="C21233" s="3"/>
      <c r="E21233" s="2"/>
      <c r="H21233" s="40"/>
      <c r="I21233" s="10"/>
      <c r="J21233" s="9"/>
      <c r="K21233" s="53"/>
      <c r="L21233" s="54"/>
    </row>
    <row r="21234" spans="3:12">
      <c r="C21234" s="3"/>
      <c r="E21234" s="2"/>
      <c r="H21234" s="40"/>
      <c r="I21234" s="10"/>
      <c r="J21234" s="9"/>
      <c r="K21234" s="53"/>
      <c r="L21234" s="54"/>
    </row>
    <row r="21235" spans="3:12">
      <c r="C21235" s="3"/>
      <c r="E21235" s="2"/>
      <c r="H21235" s="40"/>
      <c r="I21235" s="10"/>
      <c r="J21235" s="9"/>
      <c r="K21235" s="53"/>
      <c r="L21235" s="54"/>
    </row>
    <row r="21236" spans="3:12">
      <c r="C21236" s="3"/>
      <c r="E21236" s="2"/>
      <c r="H21236" s="40"/>
      <c r="I21236" s="10"/>
      <c r="J21236" s="9"/>
      <c r="K21236" s="53"/>
      <c r="L21236" s="54"/>
    </row>
    <row r="21237" spans="3:12">
      <c r="C21237" s="3"/>
      <c r="E21237" s="2"/>
      <c r="H21237" s="40"/>
      <c r="I21237" s="10"/>
      <c r="J21237" s="9"/>
      <c r="K21237" s="53"/>
      <c r="L21237" s="54"/>
    </row>
    <row r="21238" spans="3:12">
      <c r="C21238" s="3"/>
      <c r="E21238" s="2"/>
      <c r="H21238" s="40"/>
      <c r="I21238" s="10"/>
      <c r="J21238" s="9"/>
      <c r="K21238" s="53"/>
      <c r="L21238" s="54"/>
    </row>
    <row r="21239" spans="3:12">
      <c r="C21239" s="3"/>
      <c r="E21239" s="2"/>
      <c r="H21239" s="40"/>
      <c r="I21239" s="10"/>
      <c r="J21239" s="9"/>
      <c r="K21239" s="53"/>
      <c r="L21239" s="54"/>
    </row>
    <row r="21240" spans="3:12">
      <c r="C21240" s="3"/>
      <c r="E21240" s="2"/>
      <c r="H21240" s="40"/>
      <c r="I21240" s="10"/>
      <c r="J21240" s="9"/>
      <c r="K21240" s="53"/>
      <c r="L21240" s="54"/>
    </row>
    <row r="21241" spans="3:12">
      <c r="C21241" s="3"/>
      <c r="E21241" s="2"/>
      <c r="H21241" s="40"/>
      <c r="I21241" s="10"/>
      <c r="J21241" s="9"/>
      <c r="K21241" s="53"/>
      <c r="L21241" s="54"/>
    </row>
    <row r="21242" spans="3:12">
      <c r="C21242" s="3"/>
      <c r="E21242" s="2"/>
      <c r="H21242" s="40"/>
      <c r="I21242" s="10"/>
      <c r="J21242" s="9"/>
      <c r="K21242" s="53"/>
      <c r="L21242" s="54"/>
    </row>
    <row r="21243" spans="3:12">
      <c r="C21243" s="3"/>
      <c r="E21243" s="2"/>
      <c r="H21243" s="40"/>
      <c r="I21243" s="10"/>
      <c r="J21243" s="9"/>
      <c r="K21243" s="53"/>
      <c r="L21243" s="54"/>
    </row>
    <row r="21244" spans="3:12">
      <c r="C21244" s="3"/>
      <c r="E21244" s="2"/>
      <c r="H21244" s="40"/>
      <c r="I21244" s="10"/>
      <c r="J21244" s="9"/>
      <c r="K21244" s="53"/>
      <c r="L21244" s="54"/>
    </row>
    <row r="21245" spans="3:12">
      <c r="C21245" s="3"/>
      <c r="E21245" s="2"/>
      <c r="H21245" s="40"/>
      <c r="I21245" s="10"/>
      <c r="J21245" s="9"/>
      <c r="K21245" s="53"/>
      <c r="L21245" s="54"/>
    </row>
    <row r="21246" spans="3:12">
      <c r="C21246" s="3"/>
      <c r="E21246" s="2"/>
      <c r="H21246" s="40"/>
      <c r="I21246" s="10"/>
      <c r="J21246" s="9"/>
      <c r="K21246" s="53"/>
      <c r="L21246" s="54"/>
    </row>
    <row r="21247" spans="3:12">
      <c r="C21247" s="3"/>
      <c r="E21247" s="2"/>
      <c r="H21247" s="40"/>
      <c r="I21247" s="10"/>
      <c r="J21247" s="9"/>
      <c r="K21247" s="53"/>
      <c r="L21247" s="54"/>
    </row>
    <row r="21248" spans="3:12">
      <c r="C21248" s="3"/>
      <c r="E21248" s="2"/>
      <c r="H21248" s="40"/>
      <c r="I21248" s="10"/>
      <c r="J21248" s="9"/>
      <c r="K21248" s="53"/>
      <c r="L21248" s="54"/>
    </row>
    <row r="21249" spans="3:12">
      <c r="C21249" s="3"/>
      <c r="E21249" s="2"/>
      <c r="H21249" s="40"/>
      <c r="I21249" s="10"/>
      <c r="J21249" s="9"/>
      <c r="K21249" s="53"/>
      <c r="L21249" s="54"/>
    </row>
    <row r="21250" spans="3:12">
      <c r="C21250" s="3"/>
      <c r="E21250" s="2"/>
      <c r="H21250" s="40"/>
      <c r="I21250" s="10"/>
      <c r="J21250" s="9"/>
      <c r="K21250" s="53"/>
      <c r="L21250" s="54"/>
    </row>
    <row r="21251" spans="3:12">
      <c r="C21251" s="3"/>
      <c r="E21251" s="2"/>
      <c r="H21251" s="40"/>
      <c r="I21251" s="10"/>
      <c r="J21251" s="9"/>
      <c r="K21251" s="53"/>
      <c r="L21251" s="54"/>
    </row>
    <row r="21252" spans="3:12">
      <c r="C21252" s="3"/>
      <c r="E21252" s="2"/>
      <c r="H21252" s="40"/>
      <c r="I21252" s="10"/>
      <c r="J21252" s="9"/>
      <c r="K21252" s="53"/>
      <c r="L21252" s="54"/>
    </row>
    <row r="21253" spans="3:12">
      <c r="C21253" s="3"/>
      <c r="E21253" s="2"/>
      <c r="H21253" s="40"/>
      <c r="I21253" s="10"/>
      <c r="J21253" s="9"/>
      <c r="K21253" s="53"/>
      <c r="L21253" s="54"/>
    </row>
    <row r="21254" spans="3:12">
      <c r="C21254" s="3"/>
      <c r="E21254" s="2"/>
      <c r="H21254" s="40"/>
      <c r="I21254" s="10"/>
      <c r="J21254" s="9"/>
      <c r="K21254" s="53"/>
      <c r="L21254" s="54"/>
    </row>
    <row r="21255" spans="3:12">
      <c r="C21255" s="3"/>
      <c r="E21255" s="2"/>
      <c r="H21255" s="40"/>
      <c r="I21255" s="10"/>
      <c r="J21255" s="9"/>
      <c r="K21255" s="53"/>
      <c r="L21255" s="54"/>
    </row>
    <row r="21256" spans="3:12">
      <c r="C21256" s="3"/>
      <c r="E21256" s="2"/>
      <c r="H21256" s="40"/>
      <c r="I21256" s="10"/>
      <c r="J21256" s="9"/>
      <c r="K21256" s="53"/>
      <c r="L21256" s="54"/>
    </row>
    <row r="21257" spans="3:12">
      <c r="C21257" s="3"/>
      <c r="E21257" s="2"/>
      <c r="H21257" s="40"/>
      <c r="I21257" s="10"/>
      <c r="J21257" s="9"/>
      <c r="K21257" s="53"/>
      <c r="L21257" s="54"/>
    </row>
    <row r="21258" spans="3:12">
      <c r="C21258" s="3"/>
      <c r="E21258" s="2"/>
      <c r="H21258" s="40"/>
      <c r="I21258" s="10"/>
      <c r="J21258" s="9"/>
      <c r="K21258" s="53"/>
      <c r="L21258" s="54"/>
    </row>
    <row r="21259" spans="3:12">
      <c r="C21259" s="3"/>
      <c r="E21259" s="2"/>
      <c r="H21259" s="40"/>
      <c r="I21259" s="10"/>
      <c r="J21259" s="9"/>
      <c r="K21259" s="53"/>
      <c r="L21259" s="54"/>
    </row>
    <row r="21260" spans="3:12">
      <c r="C21260" s="3"/>
      <c r="E21260" s="2"/>
      <c r="H21260" s="40"/>
      <c r="I21260" s="10"/>
      <c r="J21260" s="9"/>
      <c r="K21260" s="53"/>
      <c r="L21260" s="54"/>
    </row>
    <row r="21261" spans="3:12">
      <c r="C21261" s="3"/>
      <c r="E21261" s="2"/>
      <c r="H21261" s="40"/>
      <c r="I21261" s="10"/>
      <c r="J21261" s="9"/>
      <c r="K21261" s="53"/>
      <c r="L21261" s="54"/>
    </row>
    <row r="21262" spans="3:12">
      <c r="C21262" s="3"/>
      <c r="E21262" s="2"/>
      <c r="H21262" s="40"/>
      <c r="I21262" s="10"/>
      <c r="J21262" s="9"/>
      <c r="K21262" s="53"/>
      <c r="L21262" s="54"/>
    </row>
    <row r="21263" spans="3:12">
      <c r="C21263" s="3"/>
      <c r="E21263" s="2"/>
      <c r="H21263" s="40"/>
      <c r="I21263" s="10"/>
      <c r="J21263" s="9"/>
      <c r="K21263" s="53"/>
      <c r="L21263" s="54"/>
    </row>
    <row r="21264" spans="3:12">
      <c r="C21264" s="3"/>
      <c r="E21264" s="2"/>
      <c r="H21264" s="40"/>
      <c r="I21264" s="10"/>
      <c r="J21264" s="9"/>
      <c r="K21264" s="53"/>
      <c r="L21264" s="54"/>
    </row>
    <row r="21265" spans="3:12">
      <c r="C21265" s="3"/>
      <c r="E21265" s="2"/>
      <c r="H21265" s="40"/>
      <c r="I21265" s="10"/>
      <c r="J21265" s="9"/>
      <c r="K21265" s="53"/>
      <c r="L21265" s="54"/>
    </row>
    <row r="21266" spans="3:12">
      <c r="C21266" s="3"/>
      <c r="E21266" s="2"/>
      <c r="H21266" s="40"/>
      <c r="I21266" s="10"/>
      <c r="J21266" s="9"/>
      <c r="K21266" s="53"/>
      <c r="L21266" s="54"/>
    </row>
    <row r="21267" spans="3:12">
      <c r="C21267" s="3"/>
      <c r="E21267" s="2"/>
      <c r="H21267" s="40"/>
      <c r="I21267" s="10"/>
      <c r="J21267" s="9"/>
      <c r="K21267" s="53"/>
      <c r="L21267" s="54"/>
    </row>
    <row r="21268" spans="3:12">
      <c r="C21268" s="3"/>
      <c r="E21268" s="2"/>
      <c r="H21268" s="40"/>
      <c r="I21268" s="10"/>
      <c r="J21268" s="9"/>
      <c r="K21268" s="53"/>
      <c r="L21268" s="54"/>
    </row>
    <row r="21269" spans="3:12">
      <c r="C21269" s="3"/>
      <c r="E21269" s="2"/>
      <c r="H21269" s="40"/>
      <c r="I21269" s="10"/>
      <c r="J21269" s="9"/>
      <c r="K21269" s="53"/>
      <c r="L21269" s="54"/>
    </row>
    <row r="21270" spans="3:12">
      <c r="C21270" s="3"/>
      <c r="E21270" s="2"/>
      <c r="H21270" s="40"/>
      <c r="I21270" s="10"/>
      <c r="J21270" s="9"/>
      <c r="K21270" s="53"/>
      <c r="L21270" s="54"/>
    </row>
    <row r="21271" spans="3:12">
      <c r="C21271" s="3"/>
      <c r="E21271" s="2"/>
      <c r="H21271" s="40"/>
      <c r="I21271" s="10"/>
      <c r="J21271" s="9"/>
      <c r="K21271" s="53"/>
      <c r="L21271" s="54"/>
    </row>
    <row r="21272" spans="3:12">
      <c r="C21272" s="3"/>
      <c r="E21272" s="2"/>
      <c r="H21272" s="40"/>
      <c r="I21272" s="10"/>
      <c r="J21272" s="9"/>
      <c r="K21272" s="53"/>
      <c r="L21272" s="54"/>
    </row>
    <row r="21273" spans="3:12">
      <c r="C21273" s="3"/>
      <c r="E21273" s="2"/>
      <c r="H21273" s="40"/>
      <c r="I21273" s="10"/>
      <c r="J21273" s="9"/>
      <c r="K21273" s="53"/>
      <c r="L21273" s="54"/>
    </row>
    <row r="21274" spans="3:12">
      <c r="C21274" s="3"/>
      <c r="E21274" s="2"/>
      <c r="H21274" s="40"/>
      <c r="I21274" s="10"/>
      <c r="J21274" s="9"/>
      <c r="K21274" s="53"/>
      <c r="L21274" s="54"/>
    </row>
    <row r="21275" spans="3:12">
      <c r="C21275" s="3"/>
      <c r="E21275" s="2"/>
      <c r="H21275" s="40"/>
      <c r="I21275" s="10"/>
      <c r="J21275" s="9"/>
      <c r="K21275" s="53"/>
      <c r="L21275" s="54"/>
    </row>
    <row r="21276" spans="3:12">
      <c r="C21276" s="3"/>
      <c r="E21276" s="2"/>
      <c r="H21276" s="40"/>
      <c r="I21276" s="10"/>
      <c r="J21276" s="9"/>
      <c r="K21276" s="53"/>
      <c r="L21276" s="54"/>
    </row>
    <row r="21277" spans="3:12">
      <c r="C21277" s="3"/>
      <c r="E21277" s="2"/>
      <c r="H21277" s="40"/>
      <c r="I21277" s="10"/>
      <c r="J21277" s="9"/>
      <c r="K21277" s="53"/>
      <c r="L21277" s="54"/>
    </row>
    <row r="21278" spans="3:12">
      <c r="C21278" s="3"/>
      <c r="E21278" s="2"/>
      <c r="H21278" s="40"/>
      <c r="I21278" s="10"/>
      <c r="J21278" s="9"/>
      <c r="K21278" s="53"/>
      <c r="L21278" s="54"/>
    </row>
    <row r="21279" spans="3:12">
      <c r="C21279" s="3"/>
      <c r="E21279" s="2"/>
      <c r="H21279" s="40"/>
      <c r="I21279" s="10"/>
      <c r="J21279" s="9"/>
      <c r="K21279" s="53"/>
      <c r="L21279" s="54"/>
    </row>
    <row r="21280" spans="3:12">
      <c r="C21280" s="3"/>
      <c r="E21280" s="2"/>
      <c r="H21280" s="40"/>
      <c r="I21280" s="10"/>
      <c r="J21280" s="9"/>
      <c r="K21280" s="53"/>
      <c r="L21280" s="54"/>
    </row>
    <row r="21281" spans="3:12">
      <c r="C21281" s="3"/>
      <c r="E21281" s="2"/>
      <c r="H21281" s="40"/>
      <c r="I21281" s="10"/>
      <c r="J21281" s="9"/>
      <c r="K21281" s="53"/>
      <c r="L21281" s="54"/>
    </row>
    <row r="21282" spans="3:12">
      <c r="C21282" s="3"/>
      <c r="E21282" s="2"/>
      <c r="H21282" s="40"/>
      <c r="I21282" s="10"/>
      <c r="J21282" s="9"/>
      <c r="K21282" s="53"/>
      <c r="L21282" s="54"/>
    </row>
    <row r="21283" spans="3:12">
      <c r="C21283" s="3"/>
      <c r="E21283" s="2"/>
      <c r="H21283" s="40"/>
      <c r="I21283" s="10"/>
      <c r="J21283" s="9"/>
      <c r="K21283" s="53"/>
      <c r="L21283" s="54"/>
    </row>
    <row r="21284" spans="3:12">
      <c r="C21284" s="3"/>
      <c r="E21284" s="2"/>
      <c r="H21284" s="40"/>
      <c r="I21284" s="10"/>
      <c r="J21284" s="9"/>
      <c r="K21284" s="53"/>
      <c r="L21284" s="54"/>
    </row>
    <row r="21285" spans="3:12">
      <c r="C21285" s="3"/>
      <c r="E21285" s="2"/>
      <c r="H21285" s="40"/>
      <c r="I21285" s="10"/>
      <c r="J21285" s="9"/>
      <c r="K21285" s="53"/>
      <c r="L21285" s="54"/>
    </row>
    <row r="21286" spans="3:12">
      <c r="C21286" s="3"/>
      <c r="E21286" s="2"/>
      <c r="H21286" s="40"/>
      <c r="I21286" s="10"/>
      <c r="J21286" s="9"/>
      <c r="K21286" s="53"/>
      <c r="L21286" s="54"/>
    </row>
    <row r="21287" spans="3:12">
      <c r="C21287" s="3"/>
      <c r="E21287" s="2"/>
      <c r="H21287" s="40"/>
      <c r="I21287" s="10"/>
      <c r="J21287" s="9"/>
      <c r="K21287" s="53"/>
      <c r="L21287" s="54"/>
    </row>
    <row r="21288" spans="3:12">
      <c r="C21288" s="3"/>
      <c r="E21288" s="2"/>
      <c r="H21288" s="40"/>
      <c r="I21288" s="10"/>
      <c r="J21288" s="9"/>
      <c r="K21288" s="53"/>
      <c r="L21288" s="54"/>
    </row>
    <row r="21289" spans="3:12">
      <c r="C21289" s="3"/>
      <c r="E21289" s="2"/>
      <c r="H21289" s="40"/>
      <c r="I21289" s="10"/>
      <c r="J21289" s="9"/>
      <c r="K21289" s="53"/>
      <c r="L21289" s="54"/>
    </row>
    <row r="21290" spans="3:12">
      <c r="C21290" s="3"/>
      <c r="E21290" s="2"/>
      <c r="H21290" s="40"/>
      <c r="I21290" s="10"/>
      <c r="J21290" s="9"/>
      <c r="K21290" s="53"/>
      <c r="L21290" s="54"/>
    </row>
    <row r="21291" spans="3:12">
      <c r="C21291" s="3"/>
      <c r="E21291" s="2"/>
      <c r="H21291" s="40"/>
      <c r="I21291" s="10"/>
      <c r="J21291" s="9"/>
      <c r="K21291" s="53"/>
      <c r="L21291" s="54"/>
    </row>
    <row r="21292" spans="3:12">
      <c r="C21292" s="3"/>
      <c r="E21292" s="2"/>
      <c r="H21292" s="40"/>
      <c r="I21292" s="10"/>
      <c r="J21292" s="9"/>
      <c r="K21292" s="53"/>
      <c r="L21292" s="54"/>
    </row>
    <row r="21293" spans="3:12">
      <c r="C21293" s="3"/>
      <c r="E21293" s="2"/>
      <c r="H21293" s="40"/>
      <c r="I21293" s="10"/>
      <c r="J21293" s="9"/>
      <c r="K21293" s="53"/>
      <c r="L21293" s="54"/>
    </row>
    <row r="21294" spans="3:12">
      <c r="C21294" s="3"/>
      <c r="E21294" s="2"/>
      <c r="H21294" s="40"/>
      <c r="I21294" s="10"/>
      <c r="J21294" s="9"/>
      <c r="K21294" s="53"/>
      <c r="L21294" s="54"/>
    </row>
    <row r="21295" spans="3:12">
      <c r="C21295" s="3"/>
      <c r="E21295" s="2"/>
      <c r="H21295" s="40"/>
      <c r="I21295" s="10"/>
      <c r="J21295" s="9"/>
      <c r="K21295" s="53"/>
      <c r="L21295" s="54"/>
    </row>
    <row r="21296" spans="3:12">
      <c r="C21296" s="3"/>
      <c r="E21296" s="2"/>
      <c r="H21296" s="40"/>
      <c r="I21296" s="10"/>
      <c r="J21296" s="9"/>
      <c r="K21296" s="53"/>
      <c r="L21296" s="54"/>
    </row>
    <row r="21297" spans="3:12">
      <c r="C21297" s="3"/>
      <c r="E21297" s="2"/>
      <c r="H21297" s="40"/>
      <c r="I21297" s="10"/>
      <c r="J21297" s="9"/>
      <c r="K21297" s="53"/>
      <c r="L21297" s="54"/>
    </row>
    <row r="21298" spans="3:12">
      <c r="C21298" s="3"/>
      <c r="E21298" s="2"/>
      <c r="H21298" s="40"/>
      <c r="I21298" s="10"/>
      <c r="J21298" s="9"/>
      <c r="K21298" s="53"/>
      <c r="L21298" s="54"/>
    </row>
    <row r="21299" spans="3:12">
      <c r="C21299" s="3"/>
      <c r="E21299" s="2"/>
      <c r="H21299" s="40"/>
      <c r="I21299" s="10"/>
      <c r="J21299" s="9"/>
      <c r="K21299" s="53"/>
      <c r="L21299" s="54"/>
    </row>
    <row r="21300" spans="3:12">
      <c r="C21300" s="3"/>
      <c r="E21300" s="2"/>
      <c r="H21300" s="40"/>
      <c r="I21300" s="10"/>
      <c r="J21300" s="9"/>
      <c r="K21300" s="53"/>
      <c r="L21300" s="54"/>
    </row>
    <row r="21301" spans="3:12">
      <c r="C21301" s="3"/>
      <c r="E21301" s="2"/>
      <c r="H21301" s="40"/>
      <c r="I21301" s="10"/>
      <c r="J21301" s="9"/>
      <c r="K21301" s="53"/>
      <c r="L21301" s="54"/>
    </row>
    <row r="21302" spans="3:12">
      <c r="C21302" s="3"/>
      <c r="E21302" s="2"/>
      <c r="H21302" s="40"/>
      <c r="I21302" s="10"/>
      <c r="J21302" s="9"/>
      <c r="K21302" s="53"/>
      <c r="L21302" s="54"/>
    </row>
    <row r="21303" spans="3:12">
      <c r="C21303" s="3"/>
      <c r="E21303" s="2"/>
      <c r="H21303" s="40"/>
      <c r="I21303" s="10"/>
      <c r="J21303" s="9"/>
      <c r="K21303" s="53"/>
      <c r="L21303" s="54"/>
    </row>
    <row r="21304" spans="3:12">
      <c r="C21304" s="3"/>
      <c r="E21304" s="2"/>
      <c r="H21304" s="40"/>
      <c r="I21304" s="10"/>
      <c r="J21304" s="9"/>
      <c r="K21304" s="53"/>
      <c r="L21304" s="54"/>
    </row>
    <row r="21305" spans="3:12">
      <c r="C21305" s="3"/>
      <c r="E21305" s="2"/>
      <c r="H21305" s="40"/>
      <c r="I21305" s="10"/>
      <c r="J21305" s="9"/>
      <c r="K21305" s="53"/>
      <c r="L21305" s="54"/>
    </row>
    <row r="21306" spans="3:12">
      <c r="C21306" s="3"/>
      <c r="E21306" s="2"/>
      <c r="H21306" s="40"/>
      <c r="I21306" s="10"/>
      <c r="J21306" s="9"/>
      <c r="K21306" s="53"/>
      <c r="L21306" s="54"/>
    </row>
    <row r="21307" spans="3:12">
      <c r="C21307" s="3"/>
      <c r="E21307" s="2"/>
      <c r="H21307" s="40"/>
      <c r="I21307" s="10"/>
      <c r="J21307" s="9"/>
      <c r="K21307" s="53"/>
      <c r="L21307" s="54"/>
    </row>
    <row r="21308" spans="3:12">
      <c r="C21308" s="3"/>
      <c r="E21308" s="2"/>
      <c r="H21308" s="40"/>
      <c r="I21308" s="10"/>
      <c r="J21308" s="9"/>
      <c r="K21308" s="53"/>
      <c r="L21308" s="54"/>
    </row>
    <row r="21309" spans="3:12">
      <c r="C21309" s="3"/>
      <c r="E21309" s="2"/>
      <c r="H21309" s="40"/>
      <c r="I21309" s="10"/>
      <c r="J21309" s="9"/>
      <c r="K21309" s="53"/>
      <c r="L21309" s="54"/>
    </row>
    <row r="21310" spans="3:12">
      <c r="C21310" s="3"/>
      <c r="E21310" s="2"/>
      <c r="H21310" s="40"/>
      <c r="I21310" s="10"/>
      <c r="J21310" s="9"/>
      <c r="K21310" s="53"/>
      <c r="L21310" s="54"/>
    </row>
    <row r="21311" spans="3:12">
      <c r="C21311" s="3"/>
      <c r="E21311" s="2"/>
      <c r="H21311" s="40"/>
      <c r="I21311" s="10"/>
      <c r="J21311" s="9"/>
      <c r="K21311" s="53"/>
      <c r="L21311" s="54"/>
    </row>
    <row r="21312" spans="3:12">
      <c r="C21312" s="3"/>
      <c r="E21312" s="2"/>
      <c r="H21312" s="40"/>
      <c r="I21312" s="10"/>
      <c r="J21312" s="9"/>
      <c r="K21312" s="53"/>
      <c r="L21312" s="54"/>
    </row>
    <row r="21313" spans="3:12">
      <c r="C21313" s="3"/>
      <c r="E21313" s="2"/>
      <c r="H21313" s="40"/>
      <c r="I21313" s="10"/>
      <c r="J21313" s="9"/>
      <c r="K21313" s="53"/>
      <c r="L21313" s="54"/>
    </row>
    <row r="21314" spans="3:12">
      <c r="C21314" s="3"/>
      <c r="E21314" s="2"/>
      <c r="H21314" s="40"/>
      <c r="I21314" s="10"/>
      <c r="J21314" s="9"/>
      <c r="K21314" s="53"/>
      <c r="L21314" s="54"/>
    </row>
    <row r="21315" spans="3:12">
      <c r="C21315" s="3"/>
      <c r="E21315" s="2"/>
      <c r="H21315" s="40"/>
      <c r="I21315" s="10"/>
      <c r="J21315" s="9"/>
      <c r="K21315" s="53"/>
      <c r="L21315" s="54"/>
    </row>
    <row r="21316" spans="3:12">
      <c r="C21316" s="3"/>
      <c r="E21316" s="2"/>
      <c r="H21316" s="40"/>
      <c r="I21316" s="10"/>
      <c r="J21316" s="9"/>
      <c r="K21316" s="53"/>
      <c r="L21316" s="54"/>
    </row>
    <row r="21317" spans="3:12">
      <c r="C21317" s="3"/>
      <c r="E21317" s="2"/>
      <c r="H21317" s="40"/>
      <c r="I21317" s="10"/>
      <c r="J21317" s="9"/>
      <c r="K21317" s="53"/>
      <c r="L21317" s="54"/>
    </row>
    <row r="21318" spans="3:12">
      <c r="C21318" s="3"/>
      <c r="E21318" s="2"/>
      <c r="H21318" s="40"/>
      <c r="I21318" s="10"/>
      <c r="J21318" s="9"/>
      <c r="K21318" s="53"/>
      <c r="L21318" s="54"/>
    </row>
    <row r="21319" spans="3:12">
      <c r="C21319" s="3"/>
      <c r="E21319" s="2"/>
      <c r="H21319" s="40"/>
      <c r="I21319" s="10"/>
      <c r="J21319" s="9"/>
      <c r="K21319" s="53"/>
      <c r="L21319" s="54"/>
    </row>
    <row r="21320" spans="3:12">
      <c r="C21320" s="3"/>
      <c r="E21320" s="2"/>
      <c r="H21320" s="40"/>
      <c r="I21320" s="10"/>
      <c r="J21320" s="9"/>
      <c r="K21320" s="53"/>
      <c r="L21320" s="54"/>
    </row>
    <row r="21321" spans="3:12">
      <c r="C21321" s="3"/>
      <c r="E21321" s="2"/>
      <c r="H21321" s="40"/>
      <c r="I21321" s="10"/>
      <c r="J21321" s="9"/>
      <c r="K21321" s="53"/>
      <c r="L21321" s="54"/>
    </row>
    <row r="21322" spans="3:12">
      <c r="C21322" s="3"/>
      <c r="E21322" s="2"/>
      <c r="H21322" s="40"/>
      <c r="I21322" s="10"/>
      <c r="J21322" s="9"/>
      <c r="K21322" s="53"/>
      <c r="L21322" s="54"/>
    </row>
    <row r="21323" spans="3:12">
      <c r="C21323" s="3"/>
      <c r="E21323" s="2"/>
      <c r="H21323" s="40"/>
      <c r="I21323" s="10"/>
      <c r="J21323" s="9"/>
      <c r="K21323" s="53"/>
      <c r="L21323" s="54"/>
    </row>
    <row r="21324" spans="3:12">
      <c r="C21324" s="3"/>
      <c r="E21324" s="2"/>
      <c r="H21324" s="40"/>
      <c r="I21324" s="10"/>
      <c r="J21324" s="9"/>
      <c r="K21324" s="53"/>
      <c r="L21324" s="54"/>
    </row>
    <row r="21325" spans="3:12">
      <c r="C21325" s="3"/>
      <c r="E21325" s="2"/>
      <c r="H21325" s="40"/>
      <c r="I21325" s="10"/>
      <c r="J21325" s="9"/>
      <c r="K21325" s="53"/>
      <c r="L21325" s="54"/>
    </row>
    <row r="21326" spans="3:12">
      <c r="C21326" s="3"/>
      <c r="E21326" s="2"/>
      <c r="H21326" s="40"/>
      <c r="I21326" s="10"/>
      <c r="J21326" s="9"/>
      <c r="K21326" s="53"/>
      <c r="L21326" s="54"/>
    </row>
    <row r="21327" spans="3:12">
      <c r="C21327" s="3"/>
      <c r="E21327" s="2"/>
      <c r="H21327" s="40"/>
      <c r="I21327" s="10"/>
      <c r="J21327" s="9"/>
      <c r="K21327" s="53"/>
      <c r="L21327" s="54"/>
    </row>
    <row r="21328" spans="3:12">
      <c r="C21328" s="3"/>
      <c r="E21328" s="2"/>
      <c r="H21328" s="40"/>
      <c r="I21328" s="10"/>
      <c r="J21328" s="9"/>
      <c r="K21328" s="53"/>
      <c r="L21328" s="54"/>
    </row>
    <row r="21329" spans="3:12">
      <c r="C21329" s="3"/>
      <c r="E21329" s="2"/>
      <c r="H21329" s="40"/>
      <c r="I21329" s="10"/>
      <c r="J21329" s="9"/>
      <c r="K21329" s="53"/>
      <c r="L21329" s="54"/>
    </row>
    <row r="21330" spans="3:12">
      <c r="C21330" s="3"/>
      <c r="E21330" s="2"/>
      <c r="H21330" s="40"/>
      <c r="I21330" s="10"/>
      <c r="J21330" s="9"/>
      <c r="K21330" s="53"/>
      <c r="L21330" s="54"/>
    </row>
    <row r="21331" spans="3:12">
      <c r="C21331" s="3"/>
      <c r="E21331" s="2"/>
      <c r="H21331" s="40"/>
      <c r="I21331" s="10"/>
      <c r="J21331" s="9"/>
      <c r="K21331" s="53"/>
      <c r="L21331" s="54"/>
    </row>
    <row r="21332" spans="3:12">
      <c r="C21332" s="3"/>
      <c r="E21332" s="2"/>
      <c r="H21332" s="40"/>
      <c r="I21332" s="10"/>
      <c r="J21332" s="9"/>
      <c r="K21332" s="53"/>
      <c r="L21332" s="54"/>
    </row>
    <row r="21333" spans="3:12">
      <c r="C21333" s="3"/>
      <c r="E21333" s="2"/>
      <c r="H21333" s="40"/>
      <c r="I21333" s="10"/>
      <c r="J21333" s="9"/>
      <c r="K21333" s="53"/>
      <c r="L21333" s="54"/>
    </row>
    <row r="21334" spans="3:12">
      <c r="C21334" s="3"/>
      <c r="E21334" s="2"/>
      <c r="H21334" s="40"/>
      <c r="I21334" s="10"/>
      <c r="J21334" s="9"/>
      <c r="K21334" s="53"/>
      <c r="L21334" s="54"/>
    </row>
    <row r="21335" spans="3:12">
      <c r="C21335" s="3"/>
      <c r="E21335" s="2"/>
      <c r="H21335" s="40"/>
      <c r="I21335" s="10"/>
      <c r="J21335" s="9"/>
      <c r="K21335" s="53"/>
      <c r="L21335" s="54"/>
    </row>
    <row r="21336" spans="3:12">
      <c r="C21336" s="3"/>
      <c r="E21336" s="2"/>
      <c r="H21336" s="40"/>
      <c r="I21336" s="10"/>
      <c r="J21336" s="9"/>
      <c r="K21336" s="53"/>
      <c r="L21336" s="54"/>
    </row>
    <row r="21337" spans="3:12">
      <c r="C21337" s="3"/>
      <c r="E21337" s="2"/>
      <c r="H21337" s="40"/>
      <c r="I21337" s="10"/>
      <c r="J21337" s="9"/>
      <c r="K21337" s="53"/>
      <c r="L21337" s="54"/>
    </row>
    <row r="21338" spans="3:12">
      <c r="C21338" s="3"/>
      <c r="E21338" s="2"/>
      <c r="H21338" s="40"/>
      <c r="I21338" s="10"/>
      <c r="J21338" s="9"/>
      <c r="K21338" s="53"/>
      <c r="L21338" s="54"/>
    </row>
    <row r="21339" spans="3:12">
      <c r="C21339" s="3"/>
      <c r="E21339" s="2"/>
      <c r="H21339" s="40"/>
      <c r="I21339" s="10"/>
      <c r="J21339" s="9"/>
      <c r="K21339" s="53"/>
      <c r="L21339" s="54"/>
    </row>
    <row r="21340" spans="3:12">
      <c r="C21340" s="3"/>
      <c r="E21340" s="2"/>
      <c r="H21340" s="40"/>
      <c r="I21340" s="10"/>
      <c r="J21340" s="9"/>
      <c r="K21340" s="53"/>
      <c r="L21340" s="54"/>
    </row>
    <row r="21341" spans="3:12">
      <c r="C21341" s="3"/>
      <c r="E21341" s="2"/>
      <c r="H21341" s="40"/>
      <c r="I21341" s="10"/>
      <c r="J21341" s="9"/>
      <c r="K21341" s="53"/>
      <c r="L21341" s="54"/>
    </row>
    <row r="21342" spans="3:12">
      <c r="C21342" s="3"/>
      <c r="E21342" s="2"/>
      <c r="H21342" s="40"/>
      <c r="I21342" s="10"/>
      <c r="J21342" s="9"/>
      <c r="K21342" s="53"/>
      <c r="L21342" s="54"/>
    </row>
    <row r="21343" spans="3:12">
      <c r="C21343" s="3"/>
      <c r="E21343" s="2"/>
      <c r="H21343" s="40"/>
      <c r="I21343" s="10"/>
      <c r="J21343" s="9"/>
      <c r="K21343" s="53"/>
      <c r="L21343" s="54"/>
    </row>
    <row r="21344" spans="3:12">
      <c r="C21344" s="3"/>
      <c r="E21344" s="2"/>
      <c r="H21344" s="40"/>
      <c r="I21344" s="10"/>
      <c r="J21344" s="9"/>
      <c r="K21344" s="53"/>
      <c r="L21344" s="54"/>
    </row>
    <row r="21345" spans="3:12">
      <c r="C21345" s="3"/>
      <c r="E21345" s="2"/>
      <c r="H21345" s="40"/>
      <c r="I21345" s="10"/>
      <c r="J21345" s="9"/>
      <c r="K21345" s="53"/>
      <c r="L21345" s="54"/>
    </row>
    <row r="21346" spans="3:12">
      <c r="C21346" s="3"/>
      <c r="E21346" s="2"/>
      <c r="H21346" s="40"/>
      <c r="I21346" s="10"/>
      <c r="J21346" s="9"/>
      <c r="K21346" s="53"/>
      <c r="L21346" s="54"/>
    </row>
    <row r="21347" spans="3:12">
      <c r="C21347" s="3"/>
      <c r="E21347" s="2"/>
      <c r="H21347" s="40"/>
      <c r="I21347" s="10"/>
      <c r="J21347" s="9"/>
      <c r="K21347" s="53"/>
      <c r="L21347" s="54"/>
    </row>
    <row r="21348" spans="3:12">
      <c r="C21348" s="3"/>
      <c r="E21348" s="2"/>
      <c r="H21348" s="40"/>
      <c r="I21348" s="10"/>
      <c r="J21348" s="9"/>
      <c r="K21348" s="53"/>
      <c r="L21348" s="54"/>
    </row>
    <row r="21349" spans="3:12">
      <c r="C21349" s="3"/>
      <c r="E21349" s="2"/>
      <c r="H21349" s="40"/>
      <c r="I21349" s="10"/>
      <c r="J21349" s="9"/>
      <c r="K21349" s="53"/>
      <c r="L21349" s="54"/>
    </row>
    <row r="21350" spans="3:12">
      <c r="C21350" s="3"/>
      <c r="E21350" s="2"/>
      <c r="H21350" s="40"/>
      <c r="I21350" s="10"/>
      <c r="J21350" s="9"/>
      <c r="K21350" s="53"/>
      <c r="L21350" s="54"/>
    </row>
    <row r="21351" spans="3:12">
      <c r="C21351" s="3"/>
      <c r="E21351" s="2"/>
      <c r="H21351" s="40"/>
      <c r="I21351" s="10"/>
      <c r="J21351" s="9"/>
      <c r="K21351" s="53"/>
      <c r="L21351" s="54"/>
    </row>
    <row r="21352" spans="3:12">
      <c r="C21352" s="3"/>
      <c r="E21352" s="2"/>
      <c r="H21352" s="40"/>
      <c r="I21352" s="10"/>
      <c r="J21352" s="9"/>
      <c r="K21352" s="53"/>
      <c r="L21352" s="54"/>
    </row>
    <row r="21353" spans="3:12">
      <c r="C21353" s="3"/>
      <c r="E21353" s="2"/>
      <c r="H21353" s="40"/>
      <c r="I21353" s="10"/>
      <c r="J21353" s="9"/>
      <c r="K21353" s="53"/>
      <c r="L21353" s="54"/>
    </row>
    <row r="21354" spans="3:12">
      <c r="C21354" s="3"/>
      <c r="E21354" s="2"/>
      <c r="H21354" s="40"/>
      <c r="I21354" s="10"/>
      <c r="J21354" s="9"/>
      <c r="K21354" s="53"/>
      <c r="L21354" s="54"/>
    </row>
    <row r="21355" spans="3:12">
      <c r="C21355" s="3"/>
      <c r="E21355" s="2"/>
      <c r="H21355" s="40"/>
      <c r="I21355" s="10"/>
      <c r="J21355" s="9"/>
      <c r="K21355" s="53"/>
      <c r="L21355" s="54"/>
    </row>
    <row r="21356" spans="3:12">
      <c r="C21356" s="3"/>
      <c r="E21356" s="2"/>
      <c r="H21356" s="40"/>
      <c r="I21356" s="10"/>
      <c r="J21356" s="9"/>
      <c r="K21356" s="53"/>
      <c r="L21356" s="54"/>
    </row>
    <row r="21357" spans="3:12">
      <c r="C21357" s="3"/>
      <c r="E21357" s="2"/>
      <c r="H21357" s="40"/>
      <c r="I21357" s="10"/>
      <c r="J21357" s="9"/>
      <c r="K21357" s="53"/>
      <c r="L21357" s="54"/>
    </row>
    <row r="21358" spans="3:12">
      <c r="C21358" s="3"/>
      <c r="E21358" s="2"/>
      <c r="H21358" s="40"/>
      <c r="I21358" s="10"/>
      <c r="J21358" s="9"/>
      <c r="K21358" s="53"/>
      <c r="L21358" s="54"/>
    </row>
    <row r="21359" spans="3:12">
      <c r="C21359" s="3"/>
      <c r="E21359" s="2"/>
      <c r="H21359" s="40"/>
      <c r="I21359" s="10"/>
      <c r="J21359" s="9"/>
      <c r="K21359" s="53"/>
      <c r="L21359" s="54"/>
    </row>
    <row r="21360" spans="3:12">
      <c r="C21360" s="3"/>
      <c r="E21360" s="2"/>
      <c r="H21360" s="40"/>
      <c r="I21360" s="10"/>
      <c r="J21360" s="9"/>
      <c r="K21360" s="53"/>
      <c r="L21360" s="54"/>
    </row>
    <row r="21361" spans="3:12">
      <c r="C21361" s="3"/>
      <c r="E21361" s="2"/>
      <c r="H21361" s="40"/>
      <c r="I21361" s="10"/>
      <c r="J21361" s="9"/>
      <c r="K21361" s="53"/>
      <c r="L21361" s="54"/>
    </row>
    <row r="21362" spans="3:12">
      <c r="C21362" s="3"/>
      <c r="E21362" s="2"/>
      <c r="H21362" s="40"/>
      <c r="I21362" s="10"/>
      <c r="J21362" s="9"/>
      <c r="K21362" s="53"/>
      <c r="L21362" s="54"/>
    </row>
    <row r="21363" spans="3:12">
      <c r="C21363" s="3"/>
      <c r="E21363" s="2"/>
      <c r="H21363" s="40"/>
      <c r="I21363" s="10"/>
      <c r="J21363" s="9"/>
      <c r="K21363" s="53"/>
      <c r="L21363" s="54"/>
    </row>
    <row r="21364" spans="3:12">
      <c r="C21364" s="3"/>
      <c r="E21364" s="2"/>
      <c r="H21364" s="40"/>
      <c r="I21364" s="10"/>
      <c r="J21364" s="9"/>
      <c r="K21364" s="53"/>
      <c r="L21364" s="54"/>
    </row>
    <row r="21365" spans="3:12">
      <c r="C21365" s="3"/>
      <c r="E21365" s="2"/>
      <c r="H21365" s="40"/>
      <c r="I21365" s="10"/>
      <c r="J21365" s="9"/>
      <c r="K21365" s="53"/>
      <c r="L21365" s="54"/>
    </row>
    <row r="21366" spans="3:12">
      <c r="C21366" s="3"/>
      <c r="E21366" s="2"/>
      <c r="H21366" s="40"/>
      <c r="I21366" s="10"/>
      <c r="J21366" s="9"/>
      <c r="K21366" s="53"/>
      <c r="L21366" s="54"/>
    </row>
    <row r="21367" spans="3:12">
      <c r="C21367" s="3"/>
      <c r="E21367" s="2"/>
      <c r="H21367" s="40"/>
      <c r="I21367" s="10"/>
      <c r="J21367" s="9"/>
      <c r="K21367" s="53"/>
      <c r="L21367" s="54"/>
    </row>
    <row r="21368" spans="3:12">
      <c r="C21368" s="3"/>
      <c r="E21368" s="2"/>
      <c r="H21368" s="40"/>
      <c r="I21368" s="10"/>
      <c r="J21368" s="9"/>
      <c r="K21368" s="53"/>
      <c r="L21368" s="54"/>
    </row>
    <row r="21369" spans="3:12">
      <c r="C21369" s="3"/>
      <c r="E21369" s="2"/>
      <c r="H21369" s="40"/>
      <c r="I21369" s="10"/>
      <c r="J21369" s="9"/>
      <c r="K21369" s="53"/>
      <c r="L21369" s="54"/>
    </row>
    <row r="21370" spans="3:12">
      <c r="C21370" s="3"/>
      <c r="E21370" s="2"/>
      <c r="H21370" s="40"/>
      <c r="I21370" s="10"/>
      <c r="J21370" s="9"/>
      <c r="K21370" s="53"/>
      <c r="L21370" s="54"/>
    </row>
    <row r="21371" spans="3:12">
      <c r="C21371" s="3"/>
      <c r="E21371" s="2"/>
      <c r="H21371" s="40"/>
      <c r="I21371" s="10"/>
      <c r="J21371" s="9"/>
      <c r="K21371" s="53"/>
      <c r="L21371" s="54"/>
    </row>
    <row r="21372" spans="3:12">
      <c r="C21372" s="3"/>
      <c r="E21372" s="2"/>
      <c r="H21372" s="40"/>
      <c r="I21372" s="10"/>
      <c r="J21372" s="9"/>
      <c r="K21372" s="53"/>
      <c r="L21372" s="54"/>
    </row>
    <row r="21373" spans="3:12">
      <c r="C21373" s="3"/>
      <c r="E21373" s="2"/>
      <c r="H21373" s="40"/>
      <c r="I21373" s="10"/>
      <c r="J21373" s="9"/>
      <c r="K21373" s="53"/>
      <c r="L21373" s="54"/>
    </row>
    <row r="21374" spans="3:12">
      <c r="C21374" s="3"/>
      <c r="E21374" s="2"/>
      <c r="H21374" s="40"/>
      <c r="I21374" s="10"/>
      <c r="J21374" s="9"/>
      <c r="K21374" s="53"/>
      <c r="L21374" s="54"/>
    </row>
    <row r="21375" spans="3:12">
      <c r="C21375" s="3"/>
      <c r="E21375" s="2"/>
      <c r="H21375" s="40"/>
      <c r="I21375" s="10"/>
      <c r="J21375" s="9"/>
      <c r="K21375" s="53"/>
      <c r="L21375" s="54"/>
    </row>
    <row r="21376" spans="3:12">
      <c r="C21376" s="3"/>
      <c r="E21376" s="2"/>
      <c r="H21376" s="40"/>
      <c r="I21376" s="10"/>
      <c r="J21376" s="9"/>
      <c r="K21376" s="53"/>
      <c r="L21376" s="54"/>
    </row>
    <row r="21377" spans="3:12">
      <c r="C21377" s="3"/>
      <c r="E21377" s="2"/>
      <c r="H21377" s="40"/>
      <c r="I21377" s="10"/>
      <c r="J21377" s="9"/>
      <c r="K21377" s="53"/>
      <c r="L21377" s="54"/>
    </row>
    <row r="21378" spans="3:12">
      <c r="C21378" s="3"/>
      <c r="E21378" s="2"/>
      <c r="H21378" s="40"/>
      <c r="I21378" s="10"/>
      <c r="J21378" s="9"/>
      <c r="K21378" s="53"/>
      <c r="L21378" s="54"/>
    </row>
    <row r="21379" spans="3:12">
      <c r="C21379" s="3"/>
      <c r="E21379" s="2"/>
      <c r="H21379" s="40"/>
      <c r="I21379" s="10"/>
      <c r="J21379" s="9"/>
      <c r="K21379" s="53"/>
      <c r="L21379" s="54"/>
    </row>
    <row r="21380" spans="3:12">
      <c r="C21380" s="3"/>
      <c r="E21380" s="2"/>
      <c r="H21380" s="40"/>
      <c r="I21380" s="10"/>
      <c r="J21380" s="9"/>
      <c r="K21380" s="53"/>
      <c r="L21380" s="54"/>
    </row>
    <row r="21381" spans="3:12">
      <c r="C21381" s="3"/>
      <c r="E21381" s="2"/>
      <c r="H21381" s="40"/>
      <c r="I21381" s="10"/>
      <c r="J21381" s="9"/>
      <c r="K21381" s="53"/>
      <c r="L21381" s="54"/>
    </row>
    <row r="21382" spans="3:12">
      <c r="C21382" s="3"/>
      <c r="E21382" s="2"/>
      <c r="H21382" s="40"/>
      <c r="I21382" s="10"/>
      <c r="J21382" s="9"/>
      <c r="K21382" s="53"/>
      <c r="L21382" s="54"/>
    </row>
    <row r="21383" spans="3:12">
      <c r="C21383" s="3"/>
      <c r="E21383" s="2"/>
      <c r="H21383" s="40"/>
      <c r="I21383" s="10"/>
      <c r="J21383" s="9"/>
      <c r="K21383" s="53"/>
      <c r="L21383" s="54"/>
    </row>
    <row r="21384" spans="3:12">
      <c r="C21384" s="3"/>
      <c r="E21384" s="2"/>
      <c r="H21384" s="40"/>
      <c r="I21384" s="10"/>
      <c r="J21384" s="9"/>
      <c r="K21384" s="53"/>
      <c r="L21384" s="54"/>
    </row>
    <row r="21385" spans="3:12">
      <c r="C21385" s="3"/>
      <c r="E21385" s="2"/>
      <c r="H21385" s="40"/>
      <c r="I21385" s="10"/>
      <c r="J21385" s="9"/>
      <c r="K21385" s="53"/>
      <c r="L21385" s="54"/>
    </row>
    <row r="21386" spans="3:12">
      <c r="C21386" s="3"/>
      <c r="E21386" s="2"/>
      <c r="H21386" s="40"/>
      <c r="I21386" s="10"/>
      <c r="J21386" s="9"/>
      <c r="K21386" s="53"/>
      <c r="L21386" s="54"/>
    </row>
    <row r="21387" spans="3:12">
      <c r="C21387" s="3"/>
      <c r="E21387" s="2"/>
      <c r="H21387" s="40"/>
      <c r="I21387" s="10"/>
      <c r="J21387" s="9"/>
      <c r="K21387" s="53"/>
      <c r="L21387" s="54"/>
    </row>
    <row r="21388" spans="3:12">
      <c r="C21388" s="3"/>
      <c r="E21388" s="2"/>
      <c r="H21388" s="40"/>
      <c r="I21388" s="10"/>
      <c r="J21388" s="9"/>
      <c r="K21388" s="53"/>
      <c r="L21388" s="54"/>
    </row>
    <row r="21389" spans="3:12">
      <c r="C21389" s="3"/>
      <c r="E21389" s="2"/>
      <c r="H21389" s="40"/>
      <c r="I21389" s="10"/>
      <c r="J21389" s="9"/>
      <c r="K21389" s="53"/>
      <c r="L21389" s="54"/>
    </row>
    <row r="21390" spans="3:12">
      <c r="C21390" s="3"/>
      <c r="E21390" s="2"/>
      <c r="H21390" s="40"/>
      <c r="I21390" s="10"/>
      <c r="J21390" s="9"/>
      <c r="K21390" s="53"/>
      <c r="L21390" s="54"/>
    </row>
    <row r="21391" spans="3:12">
      <c r="C21391" s="3"/>
      <c r="E21391" s="2"/>
      <c r="H21391" s="40"/>
      <c r="I21391" s="10"/>
      <c r="J21391" s="9"/>
      <c r="K21391" s="53"/>
      <c r="L21391" s="54"/>
    </row>
    <row r="21392" spans="3:12">
      <c r="C21392" s="3"/>
      <c r="E21392" s="2"/>
      <c r="H21392" s="40"/>
      <c r="I21392" s="10"/>
      <c r="J21392" s="9"/>
      <c r="K21392" s="53"/>
      <c r="L21392" s="54"/>
    </row>
    <row r="21393" spans="3:12">
      <c r="C21393" s="3"/>
      <c r="E21393" s="2"/>
      <c r="H21393" s="40"/>
      <c r="I21393" s="10"/>
      <c r="J21393" s="9"/>
      <c r="K21393" s="53"/>
      <c r="L21393" s="54"/>
    </row>
    <row r="21394" spans="3:12">
      <c r="C21394" s="3"/>
      <c r="E21394" s="2"/>
      <c r="H21394" s="40"/>
      <c r="I21394" s="10"/>
      <c r="J21394" s="9"/>
      <c r="K21394" s="53"/>
      <c r="L21394" s="54"/>
    </row>
    <row r="21395" spans="3:12">
      <c r="C21395" s="3"/>
      <c r="E21395" s="2"/>
      <c r="H21395" s="40"/>
      <c r="I21395" s="10"/>
      <c r="J21395" s="9"/>
      <c r="K21395" s="53"/>
      <c r="L21395" s="54"/>
    </row>
    <row r="21396" spans="3:12">
      <c r="C21396" s="3"/>
      <c r="E21396" s="2"/>
      <c r="H21396" s="40"/>
      <c r="I21396" s="10"/>
      <c r="J21396" s="9"/>
      <c r="K21396" s="53"/>
      <c r="L21396" s="54"/>
    </row>
    <row r="21397" spans="3:12">
      <c r="C21397" s="3"/>
      <c r="E21397" s="2"/>
      <c r="H21397" s="40"/>
      <c r="I21397" s="10"/>
      <c r="J21397" s="9"/>
      <c r="K21397" s="53"/>
      <c r="L21397" s="54"/>
    </row>
    <row r="21398" spans="3:12">
      <c r="C21398" s="3"/>
      <c r="E21398" s="2"/>
      <c r="H21398" s="40"/>
      <c r="I21398" s="10"/>
      <c r="J21398" s="9"/>
      <c r="K21398" s="53"/>
      <c r="L21398" s="54"/>
    </row>
    <row r="21399" spans="3:12">
      <c r="C21399" s="3"/>
      <c r="E21399" s="2"/>
      <c r="H21399" s="40"/>
      <c r="I21399" s="10"/>
      <c r="J21399" s="9"/>
      <c r="K21399" s="53"/>
      <c r="L21399" s="54"/>
    </row>
    <row r="21400" spans="3:12">
      <c r="C21400" s="3"/>
      <c r="E21400" s="2"/>
      <c r="H21400" s="40"/>
      <c r="I21400" s="10"/>
      <c r="J21400" s="9"/>
      <c r="K21400" s="53"/>
      <c r="L21400" s="54"/>
    </row>
    <row r="21401" spans="3:12">
      <c r="C21401" s="3"/>
      <c r="E21401" s="2"/>
      <c r="H21401" s="40"/>
      <c r="I21401" s="10"/>
      <c r="J21401" s="9"/>
      <c r="K21401" s="53"/>
      <c r="L21401" s="54"/>
    </row>
    <row r="21402" spans="3:12">
      <c r="C21402" s="3"/>
      <c r="E21402" s="2"/>
      <c r="H21402" s="40"/>
      <c r="I21402" s="10"/>
      <c r="J21402" s="9"/>
      <c r="K21402" s="53"/>
      <c r="L21402" s="54"/>
    </row>
    <row r="21403" spans="3:12">
      <c r="C21403" s="3"/>
      <c r="E21403" s="2"/>
      <c r="H21403" s="40"/>
      <c r="I21403" s="10"/>
      <c r="J21403" s="9"/>
      <c r="K21403" s="53"/>
      <c r="L21403" s="54"/>
    </row>
    <row r="21404" spans="3:12">
      <c r="C21404" s="3"/>
      <c r="E21404" s="2"/>
      <c r="H21404" s="40"/>
      <c r="I21404" s="10"/>
      <c r="J21404" s="9"/>
      <c r="K21404" s="53"/>
      <c r="L21404" s="54"/>
    </row>
    <row r="21405" spans="3:12">
      <c r="C21405" s="3"/>
      <c r="E21405" s="2"/>
      <c r="H21405" s="40"/>
      <c r="I21405" s="10"/>
      <c r="J21405" s="9"/>
      <c r="K21405" s="53"/>
      <c r="L21405" s="54"/>
    </row>
    <row r="21406" spans="3:12">
      <c r="C21406" s="3"/>
      <c r="E21406" s="2"/>
      <c r="H21406" s="40"/>
      <c r="I21406" s="10"/>
      <c r="J21406" s="9"/>
      <c r="K21406" s="53"/>
      <c r="L21406" s="54"/>
    </row>
    <row r="21407" spans="3:12">
      <c r="C21407" s="3"/>
      <c r="E21407" s="2"/>
      <c r="H21407" s="40"/>
      <c r="I21407" s="10"/>
      <c r="J21407" s="9"/>
      <c r="K21407" s="53"/>
      <c r="L21407" s="54"/>
    </row>
    <row r="21408" spans="3:12">
      <c r="C21408" s="3"/>
      <c r="E21408" s="2"/>
      <c r="H21408" s="40"/>
      <c r="I21408" s="10"/>
      <c r="J21408" s="9"/>
      <c r="K21408" s="53"/>
      <c r="L21408" s="54"/>
    </row>
    <row r="21409" spans="3:12">
      <c r="C21409" s="3"/>
      <c r="E21409" s="2"/>
      <c r="H21409" s="40"/>
      <c r="I21409" s="10"/>
      <c r="J21409" s="9"/>
      <c r="K21409" s="53"/>
      <c r="L21409" s="54"/>
    </row>
    <row r="21410" spans="3:12">
      <c r="C21410" s="3"/>
      <c r="E21410" s="2"/>
      <c r="H21410" s="40"/>
      <c r="I21410" s="10"/>
      <c r="J21410" s="9"/>
      <c r="K21410" s="53"/>
      <c r="L21410" s="54"/>
    </row>
    <row r="21411" spans="3:12">
      <c r="C21411" s="3"/>
      <c r="E21411" s="2"/>
      <c r="H21411" s="40"/>
      <c r="I21411" s="10"/>
      <c r="J21411" s="9"/>
      <c r="K21411" s="53"/>
      <c r="L21411" s="54"/>
    </row>
    <row r="21412" spans="3:12">
      <c r="C21412" s="3"/>
      <c r="E21412" s="2"/>
      <c r="H21412" s="40"/>
      <c r="I21412" s="10"/>
      <c r="J21412" s="9"/>
      <c r="K21412" s="53"/>
      <c r="L21412" s="54"/>
    </row>
    <row r="21413" spans="3:12">
      <c r="C21413" s="3"/>
      <c r="E21413" s="2"/>
      <c r="H21413" s="40"/>
      <c r="I21413" s="10"/>
      <c r="J21413" s="9"/>
      <c r="K21413" s="53"/>
      <c r="L21413" s="54"/>
    </row>
    <row r="21414" spans="3:12">
      <c r="C21414" s="3"/>
      <c r="E21414" s="2"/>
      <c r="H21414" s="40"/>
      <c r="I21414" s="10"/>
      <c r="J21414" s="9"/>
      <c r="K21414" s="53"/>
      <c r="L21414" s="54"/>
    </row>
    <row r="21415" spans="3:12">
      <c r="C21415" s="3"/>
      <c r="E21415" s="2"/>
      <c r="H21415" s="40"/>
      <c r="I21415" s="10"/>
      <c r="J21415" s="9"/>
      <c r="K21415" s="53"/>
      <c r="L21415" s="54"/>
    </row>
    <row r="21416" spans="3:12">
      <c r="C21416" s="3"/>
      <c r="E21416" s="2"/>
      <c r="H21416" s="40"/>
      <c r="I21416" s="10"/>
      <c r="J21416" s="9"/>
      <c r="K21416" s="53"/>
      <c r="L21416" s="54"/>
    </row>
    <row r="21417" spans="3:12">
      <c r="C21417" s="3"/>
      <c r="E21417" s="2"/>
      <c r="H21417" s="40"/>
      <c r="I21417" s="10"/>
      <c r="J21417" s="9"/>
      <c r="K21417" s="53"/>
      <c r="L21417" s="54"/>
    </row>
    <row r="21418" spans="3:12">
      <c r="C21418" s="3"/>
      <c r="E21418" s="2"/>
      <c r="H21418" s="40"/>
      <c r="I21418" s="10"/>
      <c r="J21418" s="9"/>
      <c r="K21418" s="53"/>
      <c r="L21418" s="54"/>
    </row>
    <row r="21419" spans="3:12">
      <c r="C21419" s="3"/>
      <c r="E21419" s="2"/>
      <c r="H21419" s="40"/>
      <c r="I21419" s="10"/>
      <c r="J21419" s="9"/>
      <c r="K21419" s="53"/>
      <c r="L21419" s="54"/>
    </row>
    <row r="21420" spans="3:12">
      <c r="C21420" s="3"/>
      <c r="E21420" s="2"/>
      <c r="H21420" s="40"/>
      <c r="I21420" s="10"/>
      <c r="J21420" s="9"/>
      <c r="K21420" s="53"/>
      <c r="L21420" s="54"/>
    </row>
    <row r="21421" spans="3:12">
      <c r="C21421" s="3"/>
      <c r="E21421" s="2"/>
      <c r="H21421" s="40"/>
      <c r="I21421" s="10"/>
      <c r="J21421" s="9"/>
      <c r="K21421" s="53"/>
      <c r="L21421" s="54"/>
    </row>
    <row r="21422" spans="3:12">
      <c r="C21422" s="3"/>
      <c r="E21422" s="2"/>
      <c r="H21422" s="40"/>
      <c r="I21422" s="10"/>
      <c r="J21422" s="9"/>
      <c r="K21422" s="53"/>
      <c r="L21422" s="54"/>
    </row>
    <row r="21423" spans="3:12">
      <c r="C21423" s="3"/>
      <c r="E21423" s="2"/>
      <c r="H21423" s="40"/>
      <c r="I21423" s="10"/>
      <c r="J21423" s="9"/>
      <c r="K21423" s="53"/>
      <c r="L21423" s="54"/>
    </row>
    <row r="21424" spans="3:12">
      <c r="C21424" s="3"/>
      <c r="E21424" s="2"/>
      <c r="H21424" s="40"/>
      <c r="I21424" s="10"/>
      <c r="J21424" s="9"/>
      <c r="K21424" s="53"/>
      <c r="L21424" s="54"/>
    </row>
    <row r="21425" spans="3:12">
      <c r="C21425" s="3"/>
      <c r="E21425" s="2"/>
      <c r="H21425" s="40"/>
      <c r="I21425" s="10"/>
      <c r="J21425" s="9"/>
      <c r="K21425" s="53"/>
      <c r="L21425" s="54"/>
    </row>
    <row r="21426" spans="3:12">
      <c r="C21426" s="3"/>
      <c r="E21426" s="2"/>
      <c r="H21426" s="40"/>
      <c r="I21426" s="10"/>
      <c r="J21426" s="9"/>
      <c r="K21426" s="53"/>
      <c r="L21426" s="54"/>
    </row>
    <row r="21427" spans="3:12">
      <c r="C21427" s="3"/>
      <c r="E21427" s="2"/>
      <c r="H21427" s="40"/>
      <c r="I21427" s="10"/>
      <c r="J21427" s="9"/>
      <c r="K21427" s="53"/>
      <c r="L21427" s="54"/>
    </row>
    <row r="21428" spans="3:12">
      <c r="C21428" s="3"/>
      <c r="E21428" s="2"/>
      <c r="H21428" s="40"/>
      <c r="I21428" s="10"/>
      <c r="J21428" s="9"/>
      <c r="K21428" s="53"/>
      <c r="L21428" s="54"/>
    </row>
    <row r="21429" spans="3:12">
      <c r="C21429" s="3"/>
      <c r="E21429" s="2"/>
      <c r="H21429" s="40"/>
      <c r="I21429" s="10"/>
      <c r="J21429" s="9"/>
      <c r="K21429" s="53"/>
      <c r="L21429" s="54"/>
    </row>
    <row r="21430" spans="3:12">
      <c r="C21430" s="3"/>
      <c r="E21430" s="2"/>
      <c r="H21430" s="40"/>
      <c r="I21430" s="10"/>
      <c r="J21430" s="9"/>
      <c r="K21430" s="53"/>
      <c r="L21430" s="54"/>
    </row>
    <row r="21431" spans="3:12">
      <c r="C21431" s="3"/>
      <c r="E21431" s="2"/>
      <c r="H21431" s="40"/>
      <c r="I21431" s="10"/>
      <c r="J21431" s="9"/>
      <c r="K21431" s="53"/>
      <c r="L21431" s="54"/>
    </row>
    <row r="21432" spans="3:12">
      <c r="C21432" s="3"/>
      <c r="E21432" s="2"/>
      <c r="H21432" s="40"/>
      <c r="I21432" s="10"/>
      <c r="J21432" s="9"/>
      <c r="K21432" s="53"/>
      <c r="L21432" s="54"/>
    </row>
    <row r="21433" spans="3:12">
      <c r="C21433" s="3"/>
      <c r="E21433" s="2"/>
      <c r="H21433" s="40"/>
      <c r="I21433" s="10"/>
      <c r="J21433" s="9"/>
      <c r="K21433" s="53"/>
      <c r="L21433" s="54"/>
    </row>
    <row r="21434" spans="3:12">
      <c r="C21434" s="3"/>
      <c r="E21434" s="2"/>
      <c r="H21434" s="40"/>
      <c r="I21434" s="10"/>
      <c r="J21434" s="9"/>
      <c r="K21434" s="53"/>
      <c r="L21434" s="54"/>
    </row>
    <row r="21435" spans="3:12">
      <c r="C21435" s="3"/>
      <c r="E21435" s="2"/>
      <c r="H21435" s="40"/>
      <c r="I21435" s="10"/>
      <c r="J21435" s="9"/>
      <c r="K21435" s="53"/>
      <c r="L21435" s="54"/>
    </row>
    <row r="21436" spans="3:12">
      <c r="C21436" s="3"/>
      <c r="E21436" s="2"/>
      <c r="H21436" s="40"/>
      <c r="I21436" s="10"/>
      <c r="J21436" s="9"/>
      <c r="K21436" s="53"/>
      <c r="L21436" s="54"/>
    </row>
    <row r="21437" spans="3:12">
      <c r="C21437" s="3"/>
      <c r="E21437" s="2"/>
      <c r="H21437" s="40"/>
      <c r="I21437" s="10"/>
      <c r="J21437" s="9"/>
      <c r="K21437" s="53"/>
      <c r="L21437" s="54"/>
    </row>
    <row r="21438" spans="3:12">
      <c r="C21438" s="3"/>
      <c r="E21438" s="2"/>
      <c r="H21438" s="40"/>
      <c r="I21438" s="10"/>
      <c r="J21438" s="9"/>
      <c r="K21438" s="53"/>
      <c r="L21438" s="54"/>
    </row>
    <row r="21439" spans="3:12">
      <c r="C21439" s="3"/>
      <c r="E21439" s="2"/>
      <c r="H21439" s="40"/>
      <c r="I21439" s="10"/>
      <c r="J21439" s="9"/>
      <c r="K21439" s="53"/>
      <c r="L21439" s="54"/>
    </row>
    <row r="21440" spans="3:12">
      <c r="C21440" s="3"/>
      <c r="E21440" s="2"/>
      <c r="H21440" s="40"/>
      <c r="I21440" s="10"/>
      <c r="J21440" s="9"/>
      <c r="K21440" s="53"/>
      <c r="L21440" s="54"/>
    </row>
    <row r="21441" spans="3:12">
      <c r="C21441" s="3"/>
      <c r="E21441" s="2"/>
      <c r="H21441" s="40"/>
      <c r="I21441" s="10"/>
      <c r="J21441" s="9"/>
      <c r="K21441" s="53"/>
      <c r="L21441" s="54"/>
    </row>
    <row r="21442" spans="3:12">
      <c r="C21442" s="3"/>
      <c r="E21442" s="2"/>
      <c r="H21442" s="40"/>
      <c r="I21442" s="10"/>
      <c r="J21442" s="9"/>
      <c r="K21442" s="53"/>
      <c r="L21442" s="54"/>
    </row>
    <row r="21443" spans="3:12">
      <c r="C21443" s="3"/>
      <c r="E21443" s="2"/>
      <c r="H21443" s="40"/>
      <c r="I21443" s="10"/>
      <c r="J21443" s="9"/>
      <c r="K21443" s="53"/>
      <c r="L21443" s="54"/>
    </row>
    <row r="21444" spans="3:12">
      <c r="C21444" s="3"/>
      <c r="E21444" s="2"/>
      <c r="H21444" s="40"/>
      <c r="I21444" s="10"/>
      <c r="J21444" s="9"/>
      <c r="K21444" s="53"/>
      <c r="L21444" s="54"/>
    </row>
    <row r="21445" spans="3:12">
      <c r="C21445" s="3"/>
      <c r="E21445" s="2"/>
      <c r="H21445" s="40"/>
      <c r="I21445" s="10"/>
      <c r="J21445" s="9"/>
      <c r="K21445" s="53"/>
      <c r="L21445" s="54"/>
    </row>
    <row r="21446" spans="3:12">
      <c r="C21446" s="3"/>
      <c r="E21446" s="2"/>
      <c r="H21446" s="40"/>
      <c r="I21446" s="10"/>
      <c r="J21446" s="9"/>
      <c r="K21446" s="53"/>
      <c r="L21446" s="54"/>
    </row>
    <row r="21447" spans="3:12">
      <c r="C21447" s="3"/>
      <c r="E21447" s="2"/>
      <c r="H21447" s="40"/>
      <c r="I21447" s="10"/>
      <c r="J21447" s="9"/>
      <c r="K21447" s="53"/>
      <c r="L21447" s="54"/>
    </row>
    <row r="21448" spans="3:12">
      <c r="C21448" s="3"/>
      <c r="E21448" s="2"/>
      <c r="H21448" s="40"/>
      <c r="I21448" s="10"/>
      <c r="J21448" s="9"/>
      <c r="K21448" s="53"/>
      <c r="L21448" s="54"/>
    </row>
    <row r="21449" spans="3:12">
      <c r="C21449" s="3"/>
      <c r="E21449" s="2"/>
      <c r="H21449" s="40"/>
      <c r="I21449" s="10"/>
      <c r="J21449" s="9"/>
      <c r="K21449" s="53"/>
      <c r="L21449" s="54"/>
    </row>
    <row r="21450" spans="3:12">
      <c r="C21450" s="3"/>
      <c r="E21450" s="2"/>
      <c r="H21450" s="40"/>
      <c r="I21450" s="10"/>
      <c r="J21450" s="9"/>
      <c r="K21450" s="53"/>
      <c r="L21450" s="54"/>
    </row>
    <row r="21451" spans="3:12">
      <c r="C21451" s="3"/>
      <c r="E21451" s="2"/>
      <c r="H21451" s="40"/>
      <c r="I21451" s="10"/>
      <c r="J21451" s="9"/>
      <c r="K21451" s="53"/>
      <c r="L21451" s="54"/>
    </row>
    <row r="21452" spans="3:12">
      <c r="C21452" s="3"/>
      <c r="E21452" s="2"/>
      <c r="H21452" s="40"/>
      <c r="I21452" s="10"/>
      <c r="J21452" s="9"/>
      <c r="K21452" s="53"/>
      <c r="L21452" s="54"/>
    </row>
    <row r="21453" spans="3:12">
      <c r="C21453" s="3"/>
      <c r="E21453" s="2"/>
      <c r="H21453" s="40"/>
      <c r="I21453" s="10"/>
      <c r="J21453" s="9"/>
      <c r="K21453" s="53"/>
      <c r="L21453" s="54"/>
    </row>
    <row r="21454" spans="3:12">
      <c r="C21454" s="3"/>
      <c r="E21454" s="2"/>
      <c r="H21454" s="40"/>
      <c r="I21454" s="10"/>
      <c r="J21454" s="9"/>
      <c r="K21454" s="53"/>
      <c r="L21454" s="54"/>
    </row>
    <row r="21455" spans="3:12">
      <c r="C21455" s="3"/>
      <c r="E21455" s="2"/>
      <c r="H21455" s="40"/>
      <c r="I21455" s="10"/>
      <c r="J21455" s="9"/>
      <c r="K21455" s="53"/>
      <c r="L21455" s="54"/>
    </row>
    <row r="21456" spans="3:12">
      <c r="C21456" s="3"/>
      <c r="E21456" s="2"/>
      <c r="H21456" s="40"/>
      <c r="I21456" s="10"/>
      <c r="J21456" s="9"/>
      <c r="K21456" s="53"/>
      <c r="L21456" s="54"/>
    </row>
    <row r="21457" spans="3:12">
      <c r="C21457" s="3"/>
      <c r="E21457" s="2"/>
      <c r="H21457" s="40"/>
      <c r="I21457" s="10"/>
      <c r="J21457" s="9"/>
      <c r="K21457" s="53"/>
      <c r="L21457" s="54"/>
    </row>
    <row r="21458" spans="3:12">
      <c r="C21458" s="3"/>
      <c r="E21458" s="2"/>
      <c r="H21458" s="40"/>
      <c r="I21458" s="10"/>
      <c r="J21458" s="9"/>
      <c r="K21458" s="53"/>
      <c r="L21458" s="54"/>
    </row>
    <row r="21459" spans="3:12">
      <c r="C21459" s="3"/>
      <c r="E21459" s="2"/>
      <c r="H21459" s="40"/>
      <c r="I21459" s="10"/>
      <c r="J21459" s="9"/>
      <c r="K21459" s="53"/>
      <c r="L21459" s="54"/>
    </row>
    <row r="21460" spans="3:12">
      <c r="C21460" s="3"/>
      <c r="E21460" s="2"/>
      <c r="H21460" s="40"/>
      <c r="I21460" s="10"/>
      <c r="J21460" s="9"/>
      <c r="K21460" s="53"/>
      <c r="L21460" s="54"/>
    </row>
    <row r="21461" spans="3:12">
      <c r="C21461" s="3"/>
      <c r="E21461" s="2"/>
      <c r="H21461" s="40"/>
      <c r="I21461" s="10"/>
      <c r="J21461" s="9"/>
      <c r="K21461" s="53"/>
      <c r="L21461" s="54"/>
    </row>
    <row r="21462" spans="3:12">
      <c r="C21462" s="3"/>
      <c r="E21462" s="2"/>
      <c r="H21462" s="40"/>
      <c r="I21462" s="10"/>
      <c r="J21462" s="9"/>
      <c r="K21462" s="53"/>
      <c r="L21462" s="54"/>
    </row>
    <row r="21463" spans="3:12">
      <c r="C21463" s="3"/>
      <c r="E21463" s="2"/>
      <c r="H21463" s="40"/>
      <c r="I21463" s="10"/>
      <c r="J21463" s="9"/>
      <c r="K21463" s="53"/>
      <c r="L21463" s="54"/>
    </row>
    <row r="21464" spans="3:12">
      <c r="C21464" s="3"/>
      <c r="E21464" s="2"/>
      <c r="H21464" s="40"/>
      <c r="I21464" s="10"/>
      <c r="J21464" s="9"/>
      <c r="K21464" s="53"/>
      <c r="L21464" s="54"/>
    </row>
    <row r="21465" spans="3:12">
      <c r="C21465" s="3"/>
      <c r="E21465" s="2"/>
      <c r="H21465" s="40"/>
      <c r="I21465" s="10"/>
      <c r="J21465" s="9"/>
      <c r="K21465" s="53"/>
      <c r="L21465" s="54"/>
    </row>
    <row r="21466" spans="3:12">
      <c r="C21466" s="3"/>
      <c r="E21466" s="2"/>
      <c r="H21466" s="40"/>
      <c r="I21466" s="10"/>
      <c r="J21466" s="9"/>
      <c r="K21466" s="53"/>
      <c r="L21466" s="54"/>
    </row>
    <row r="21467" spans="3:12">
      <c r="C21467" s="3"/>
      <c r="E21467" s="2"/>
      <c r="H21467" s="40"/>
      <c r="I21467" s="10"/>
      <c r="J21467" s="9"/>
      <c r="K21467" s="53"/>
      <c r="L21467" s="54"/>
    </row>
    <row r="21468" spans="3:12">
      <c r="C21468" s="3"/>
      <c r="E21468" s="2"/>
      <c r="H21468" s="40"/>
      <c r="I21468" s="10"/>
      <c r="J21468" s="9"/>
      <c r="K21468" s="53"/>
      <c r="L21468" s="54"/>
    </row>
    <row r="21469" spans="3:12">
      <c r="C21469" s="3"/>
      <c r="E21469" s="2"/>
      <c r="H21469" s="40"/>
      <c r="I21469" s="10"/>
      <c r="J21469" s="9"/>
      <c r="K21469" s="53"/>
      <c r="L21469" s="54"/>
    </row>
    <row r="21470" spans="3:12">
      <c r="C21470" s="3"/>
      <c r="E21470" s="2"/>
      <c r="H21470" s="40"/>
      <c r="I21470" s="10"/>
      <c r="J21470" s="9"/>
      <c r="K21470" s="53"/>
      <c r="L21470" s="54"/>
    </row>
    <row r="21471" spans="3:12">
      <c r="C21471" s="3"/>
      <c r="E21471" s="2"/>
      <c r="H21471" s="40"/>
      <c r="I21471" s="10"/>
      <c r="J21471" s="9"/>
      <c r="K21471" s="53"/>
      <c r="L21471" s="54"/>
    </row>
    <row r="21472" spans="3:12">
      <c r="C21472" s="3"/>
      <c r="E21472" s="2"/>
      <c r="H21472" s="40"/>
      <c r="I21472" s="10"/>
      <c r="J21472" s="9"/>
      <c r="K21472" s="53"/>
      <c r="L21472" s="54"/>
    </row>
    <row r="21473" spans="3:12">
      <c r="C21473" s="3"/>
      <c r="E21473" s="2"/>
      <c r="H21473" s="40"/>
      <c r="I21473" s="10"/>
      <c r="J21473" s="9"/>
      <c r="K21473" s="53"/>
      <c r="L21473" s="54"/>
    </row>
    <row r="21474" spans="3:12">
      <c r="C21474" s="3"/>
      <c r="E21474" s="2"/>
      <c r="H21474" s="40"/>
      <c r="I21474" s="10"/>
      <c r="J21474" s="9"/>
      <c r="K21474" s="53"/>
      <c r="L21474" s="54"/>
    </row>
    <row r="21475" spans="3:12">
      <c r="C21475" s="3"/>
      <c r="E21475" s="2"/>
      <c r="H21475" s="40"/>
      <c r="I21475" s="10"/>
      <c r="J21475" s="9"/>
      <c r="K21475" s="53"/>
      <c r="L21475" s="54"/>
    </row>
    <row r="21476" spans="3:12">
      <c r="C21476" s="3"/>
      <c r="E21476" s="2"/>
      <c r="H21476" s="40"/>
      <c r="I21476" s="10"/>
      <c r="J21476" s="9"/>
      <c r="K21476" s="53"/>
      <c r="L21476" s="54"/>
    </row>
    <row r="21477" spans="3:12">
      <c r="C21477" s="3"/>
      <c r="E21477" s="2"/>
      <c r="H21477" s="40"/>
      <c r="I21477" s="10"/>
      <c r="J21477" s="9"/>
      <c r="K21477" s="53"/>
      <c r="L21477" s="54"/>
    </row>
    <row r="21478" spans="3:12">
      <c r="C21478" s="3"/>
      <c r="E21478" s="2"/>
      <c r="H21478" s="40"/>
      <c r="I21478" s="10"/>
      <c r="J21478" s="9"/>
      <c r="K21478" s="53"/>
      <c r="L21478" s="54"/>
    </row>
    <row r="21479" spans="3:12">
      <c r="C21479" s="3"/>
      <c r="E21479" s="2"/>
      <c r="H21479" s="40"/>
      <c r="I21479" s="10"/>
      <c r="J21479" s="9"/>
      <c r="K21479" s="53"/>
      <c r="L21479" s="54"/>
    </row>
    <row r="21480" spans="3:12">
      <c r="C21480" s="3"/>
      <c r="E21480" s="2"/>
      <c r="H21480" s="40"/>
      <c r="I21480" s="10"/>
      <c r="J21480" s="9"/>
      <c r="K21480" s="53"/>
      <c r="L21480" s="54"/>
    </row>
    <row r="21481" spans="3:12">
      <c r="C21481" s="3"/>
      <c r="E21481" s="2"/>
      <c r="H21481" s="40"/>
      <c r="I21481" s="10"/>
      <c r="J21481" s="9"/>
      <c r="K21481" s="53"/>
      <c r="L21481" s="54"/>
    </row>
    <row r="21482" spans="3:12">
      <c r="C21482" s="3"/>
      <c r="E21482" s="2"/>
      <c r="H21482" s="40"/>
      <c r="I21482" s="10"/>
      <c r="J21482" s="9"/>
      <c r="K21482" s="53"/>
      <c r="L21482" s="54"/>
    </row>
    <row r="21483" spans="3:12">
      <c r="C21483" s="3"/>
      <c r="E21483" s="2"/>
      <c r="H21483" s="40"/>
      <c r="I21483" s="10"/>
      <c r="J21483" s="9"/>
      <c r="K21483" s="53"/>
      <c r="L21483" s="54"/>
    </row>
    <row r="21484" spans="3:12">
      <c r="C21484" s="3"/>
      <c r="E21484" s="2"/>
      <c r="H21484" s="40"/>
      <c r="I21484" s="10"/>
      <c r="J21484" s="9"/>
      <c r="K21484" s="53"/>
      <c r="L21484" s="54"/>
    </row>
    <row r="21485" spans="3:12">
      <c r="C21485" s="3"/>
      <c r="E21485" s="2"/>
      <c r="H21485" s="40"/>
      <c r="I21485" s="10"/>
      <c r="J21485" s="9"/>
      <c r="K21485" s="53"/>
      <c r="L21485" s="54"/>
    </row>
    <row r="21486" spans="3:12">
      <c r="C21486" s="3"/>
      <c r="E21486" s="2"/>
      <c r="H21486" s="40"/>
      <c r="I21486" s="10"/>
      <c r="J21486" s="9"/>
      <c r="K21486" s="53"/>
      <c r="L21486" s="54"/>
    </row>
    <row r="21487" spans="3:12">
      <c r="C21487" s="3"/>
      <c r="E21487" s="2"/>
      <c r="H21487" s="40"/>
      <c r="I21487" s="10"/>
      <c r="J21487" s="9"/>
      <c r="K21487" s="53"/>
      <c r="L21487" s="54"/>
    </row>
    <row r="21488" spans="3:12">
      <c r="C21488" s="3"/>
      <c r="E21488" s="2"/>
      <c r="H21488" s="40"/>
      <c r="I21488" s="10"/>
      <c r="J21488" s="9"/>
      <c r="K21488" s="53"/>
      <c r="L21488" s="54"/>
    </row>
    <row r="21489" spans="3:12">
      <c r="C21489" s="3"/>
      <c r="E21489" s="2"/>
      <c r="H21489" s="40"/>
      <c r="I21489" s="10"/>
      <c r="J21489" s="9"/>
      <c r="K21489" s="53"/>
      <c r="L21489" s="54"/>
    </row>
    <row r="21490" spans="3:12">
      <c r="C21490" s="3"/>
      <c r="E21490" s="2"/>
      <c r="H21490" s="40"/>
      <c r="I21490" s="10"/>
      <c r="J21490" s="9"/>
      <c r="K21490" s="53"/>
      <c r="L21490" s="54"/>
    </row>
    <row r="21491" spans="3:12">
      <c r="C21491" s="3"/>
      <c r="E21491" s="2"/>
      <c r="H21491" s="40"/>
      <c r="I21491" s="10"/>
      <c r="J21491" s="9"/>
      <c r="K21491" s="53"/>
      <c r="L21491" s="54"/>
    </row>
    <row r="21492" spans="3:12">
      <c r="C21492" s="3"/>
      <c r="E21492" s="2"/>
      <c r="H21492" s="40"/>
      <c r="I21492" s="10"/>
      <c r="J21492" s="9"/>
      <c r="K21492" s="53"/>
      <c r="L21492" s="54"/>
    </row>
    <row r="21493" spans="3:12">
      <c r="C21493" s="3"/>
      <c r="E21493" s="2"/>
      <c r="H21493" s="40"/>
      <c r="I21493" s="10"/>
      <c r="J21493" s="9"/>
      <c r="K21493" s="53"/>
      <c r="L21493" s="54"/>
    </row>
    <row r="21494" spans="3:12">
      <c r="C21494" s="3"/>
      <c r="E21494" s="2"/>
      <c r="H21494" s="40"/>
      <c r="I21494" s="10"/>
      <c r="J21494" s="9"/>
      <c r="K21494" s="53"/>
      <c r="L21494" s="54"/>
    </row>
    <row r="21495" spans="3:12">
      <c r="C21495" s="3"/>
      <c r="E21495" s="2"/>
      <c r="H21495" s="40"/>
      <c r="I21495" s="10"/>
      <c r="J21495" s="9"/>
      <c r="K21495" s="53"/>
      <c r="L21495" s="54"/>
    </row>
    <row r="21496" spans="3:12">
      <c r="C21496" s="3"/>
      <c r="E21496" s="2"/>
      <c r="H21496" s="40"/>
      <c r="I21496" s="10"/>
      <c r="J21496" s="9"/>
      <c r="K21496" s="53"/>
      <c r="L21496" s="54"/>
    </row>
    <row r="21497" spans="3:12">
      <c r="C21497" s="3"/>
      <c r="E21497" s="2"/>
      <c r="H21497" s="40"/>
      <c r="I21497" s="10"/>
      <c r="J21497" s="9"/>
      <c r="K21497" s="53"/>
      <c r="L21497" s="54"/>
    </row>
    <row r="21498" spans="3:12">
      <c r="C21498" s="3"/>
      <c r="E21498" s="2"/>
      <c r="H21498" s="40"/>
      <c r="I21498" s="10"/>
      <c r="J21498" s="9"/>
      <c r="K21498" s="53"/>
      <c r="L21498" s="54"/>
    </row>
    <row r="21499" spans="3:12">
      <c r="C21499" s="3"/>
      <c r="E21499" s="2"/>
      <c r="H21499" s="40"/>
      <c r="I21499" s="10"/>
      <c r="J21499" s="9"/>
      <c r="K21499" s="53"/>
      <c r="L21499" s="54"/>
    </row>
    <row r="21500" spans="3:12">
      <c r="C21500" s="3"/>
      <c r="E21500" s="2"/>
      <c r="H21500" s="40"/>
      <c r="I21500" s="10"/>
      <c r="J21500" s="9"/>
      <c r="K21500" s="53"/>
      <c r="L21500" s="54"/>
    </row>
    <row r="21501" spans="3:12">
      <c r="C21501" s="3"/>
      <c r="E21501" s="2"/>
      <c r="H21501" s="40"/>
      <c r="I21501" s="10"/>
      <c r="J21501" s="9"/>
      <c r="K21501" s="53"/>
      <c r="L21501" s="54"/>
    </row>
    <row r="21502" spans="3:12">
      <c r="C21502" s="3"/>
      <c r="E21502" s="2"/>
      <c r="H21502" s="40"/>
      <c r="I21502" s="10"/>
      <c r="J21502" s="9"/>
      <c r="K21502" s="53"/>
      <c r="L21502" s="54"/>
    </row>
    <row r="21503" spans="3:12">
      <c r="C21503" s="3"/>
      <c r="E21503" s="2"/>
      <c r="H21503" s="40"/>
      <c r="I21503" s="10"/>
      <c r="J21503" s="9"/>
      <c r="K21503" s="53"/>
      <c r="L21503" s="54"/>
    </row>
    <row r="21504" spans="3:12">
      <c r="C21504" s="3"/>
      <c r="E21504" s="2"/>
      <c r="H21504" s="40"/>
      <c r="I21504" s="10"/>
      <c r="J21504" s="9"/>
      <c r="K21504" s="53"/>
      <c r="L21504" s="54"/>
    </row>
    <row r="21505" spans="3:12">
      <c r="C21505" s="3"/>
      <c r="E21505" s="2"/>
      <c r="H21505" s="40"/>
      <c r="I21505" s="10"/>
      <c r="J21505" s="9"/>
      <c r="K21505" s="53"/>
      <c r="L21505" s="54"/>
    </row>
    <row r="21506" spans="3:12">
      <c r="C21506" s="3"/>
      <c r="E21506" s="2"/>
      <c r="H21506" s="40"/>
      <c r="I21506" s="10"/>
      <c r="J21506" s="9"/>
      <c r="K21506" s="53"/>
      <c r="L21506" s="54"/>
    </row>
    <row r="21507" spans="3:12">
      <c r="C21507" s="3"/>
      <c r="E21507" s="2"/>
      <c r="H21507" s="40"/>
      <c r="I21507" s="10"/>
      <c r="J21507" s="9"/>
      <c r="K21507" s="53"/>
      <c r="L21507" s="54"/>
    </row>
    <row r="21508" spans="3:12">
      <c r="C21508" s="3"/>
      <c r="E21508" s="2"/>
      <c r="H21508" s="40"/>
      <c r="I21508" s="10"/>
      <c r="J21508" s="9"/>
      <c r="K21508" s="53"/>
      <c r="L21508" s="54"/>
    </row>
    <row r="21509" spans="3:12">
      <c r="C21509" s="3"/>
      <c r="E21509" s="2"/>
      <c r="H21509" s="40"/>
      <c r="I21509" s="10"/>
      <c r="J21509" s="9"/>
      <c r="K21509" s="53"/>
      <c r="L21509" s="54"/>
    </row>
    <row r="21510" spans="3:12">
      <c r="C21510" s="3"/>
      <c r="E21510" s="2"/>
      <c r="H21510" s="40"/>
      <c r="I21510" s="10"/>
      <c r="J21510" s="9"/>
      <c r="K21510" s="53"/>
      <c r="L21510" s="54"/>
    </row>
    <row r="21511" spans="3:12">
      <c r="C21511" s="3"/>
      <c r="E21511" s="2"/>
      <c r="H21511" s="40"/>
      <c r="I21511" s="10"/>
      <c r="J21511" s="9"/>
      <c r="K21511" s="53"/>
      <c r="L21511" s="54"/>
    </row>
    <row r="21512" spans="3:12">
      <c r="C21512" s="3"/>
      <c r="E21512" s="2"/>
      <c r="H21512" s="40"/>
      <c r="I21512" s="10"/>
      <c r="J21512" s="9"/>
      <c r="K21512" s="53"/>
      <c r="L21512" s="54"/>
    </row>
    <row r="21513" spans="3:12">
      <c r="C21513" s="3"/>
      <c r="E21513" s="2"/>
      <c r="H21513" s="40"/>
      <c r="I21513" s="10"/>
      <c r="J21513" s="9"/>
      <c r="K21513" s="53"/>
      <c r="L21513" s="54"/>
    </row>
    <row r="21514" spans="3:12">
      <c r="C21514" s="3"/>
      <c r="E21514" s="2"/>
      <c r="H21514" s="40"/>
      <c r="I21514" s="10"/>
      <c r="J21514" s="9"/>
      <c r="K21514" s="53"/>
      <c r="L21514" s="54"/>
    </row>
    <row r="21515" spans="3:12">
      <c r="C21515" s="3"/>
      <c r="E21515" s="2"/>
      <c r="H21515" s="40"/>
      <c r="I21515" s="10"/>
      <c r="J21515" s="9"/>
      <c r="K21515" s="53"/>
      <c r="L21515" s="54"/>
    </row>
    <row r="21516" spans="3:12">
      <c r="C21516" s="3"/>
      <c r="E21516" s="2"/>
      <c r="H21516" s="40"/>
      <c r="I21516" s="10"/>
      <c r="J21516" s="9"/>
      <c r="K21516" s="53"/>
      <c r="L21516" s="54"/>
    </row>
    <row r="21517" spans="3:12">
      <c r="C21517" s="3"/>
      <c r="E21517" s="2"/>
      <c r="H21517" s="40"/>
      <c r="I21517" s="10"/>
      <c r="J21517" s="9"/>
      <c r="K21517" s="53"/>
      <c r="L21517" s="54"/>
    </row>
    <row r="21518" spans="3:12">
      <c r="C21518" s="3"/>
      <c r="E21518" s="2"/>
      <c r="H21518" s="40"/>
      <c r="I21518" s="10"/>
      <c r="J21518" s="9"/>
      <c r="K21518" s="53"/>
      <c r="L21518" s="54"/>
    </row>
    <row r="21519" spans="3:12">
      <c r="C21519" s="3"/>
      <c r="E21519" s="2"/>
      <c r="H21519" s="40"/>
      <c r="I21519" s="10"/>
      <c r="J21519" s="9"/>
      <c r="K21519" s="53"/>
      <c r="L21519" s="54"/>
    </row>
    <row r="21520" spans="3:12">
      <c r="C21520" s="3"/>
      <c r="E21520" s="2"/>
      <c r="H21520" s="40"/>
      <c r="I21520" s="10"/>
      <c r="J21520" s="9"/>
      <c r="K21520" s="53"/>
      <c r="L21520" s="54"/>
    </row>
    <row r="21521" spans="3:12">
      <c r="C21521" s="3"/>
      <c r="E21521" s="2"/>
      <c r="H21521" s="40"/>
      <c r="I21521" s="10"/>
      <c r="J21521" s="9"/>
      <c r="K21521" s="53"/>
      <c r="L21521" s="54"/>
    </row>
    <row r="21522" spans="3:12">
      <c r="C21522" s="3"/>
      <c r="E21522" s="2"/>
      <c r="H21522" s="40"/>
      <c r="I21522" s="10"/>
      <c r="J21522" s="9"/>
      <c r="K21522" s="53"/>
      <c r="L21522" s="54"/>
    </row>
    <row r="21523" spans="3:12">
      <c r="C21523" s="3"/>
      <c r="E21523" s="2"/>
      <c r="H21523" s="40"/>
      <c r="I21523" s="10"/>
      <c r="J21523" s="9"/>
      <c r="K21523" s="53"/>
      <c r="L21523" s="54"/>
    </row>
    <row r="21524" spans="3:12">
      <c r="C21524" s="3"/>
      <c r="E21524" s="2"/>
      <c r="H21524" s="40"/>
      <c r="I21524" s="10"/>
      <c r="J21524" s="9"/>
      <c r="K21524" s="53"/>
      <c r="L21524" s="54"/>
    </row>
    <row r="21525" spans="3:12">
      <c r="C21525" s="3"/>
      <c r="E21525" s="2"/>
      <c r="H21525" s="40"/>
      <c r="I21525" s="10"/>
      <c r="J21525" s="9"/>
      <c r="K21525" s="53"/>
      <c r="L21525" s="54"/>
    </row>
    <row r="21526" spans="3:12">
      <c r="C21526" s="3"/>
      <c r="E21526" s="2"/>
      <c r="H21526" s="40"/>
      <c r="I21526" s="10"/>
      <c r="J21526" s="9"/>
      <c r="K21526" s="53"/>
      <c r="L21526" s="54"/>
    </row>
    <row r="21527" spans="3:12">
      <c r="C21527" s="3"/>
      <c r="E21527" s="2"/>
      <c r="H21527" s="40"/>
      <c r="I21527" s="10"/>
      <c r="J21527" s="9"/>
      <c r="K21527" s="53"/>
      <c r="L21527" s="54"/>
    </row>
    <row r="21528" spans="3:12">
      <c r="C21528" s="3"/>
      <c r="E21528" s="2"/>
      <c r="H21528" s="40"/>
      <c r="I21528" s="10"/>
      <c r="J21528" s="9"/>
      <c r="K21528" s="53"/>
      <c r="L21528" s="54"/>
    </row>
    <row r="21529" spans="3:12">
      <c r="C21529" s="3"/>
      <c r="E21529" s="2"/>
      <c r="H21529" s="40"/>
      <c r="I21529" s="10"/>
      <c r="J21529" s="9"/>
      <c r="K21529" s="53"/>
      <c r="L21529" s="54"/>
    </row>
    <row r="21530" spans="3:12">
      <c r="C21530" s="3"/>
      <c r="E21530" s="2"/>
      <c r="H21530" s="40"/>
      <c r="I21530" s="10"/>
      <c r="J21530" s="9"/>
      <c r="K21530" s="53"/>
      <c r="L21530" s="54"/>
    </row>
    <row r="21531" spans="3:12">
      <c r="C21531" s="3"/>
      <c r="E21531" s="2"/>
      <c r="H21531" s="40"/>
      <c r="I21531" s="10"/>
      <c r="J21531" s="9"/>
      <c r="K21531" s="53"/>
      <c r="L21531" s="54"/>
    </row>
    <row r="21532" spans="3:12">
      <c r="C21532" s="3"/>
      <c r="E21532" s="2"/>
      <c r="H21532" s="40"/>
      <c r="I21532" s="10"/>
      <c r="J21532" s="9"/>
      <c r="K21532" s="53"/>
      <c r="L21532" s="54"/>
    </row>
    <row r="21533" spans="3:12">
      <c r="C21533" s="3"/>
      <c r="E21533" s="2"/>
      <c r="H21533" s="40"/>
      <c r="I21533" s="10"/>
      <c r="J21533" s="9"/>
      <c r="K21533" s="53"/>
      <c r="L21533" s="54"/>
    </row>
    <row r="21534" spans="3:12">
      <c r="C21534" s="3"/>
      <c r="E21534" s="2"/>
      <c r="H21534" s="40"/>
      <c r="I21534" s="10"/>
      <c r="J21534" s="9"/>
      <c r="K21534" s="53"/>
      <c r="L21534" s="54"/>
    </row>
    <row r="21535" spans="3:12">
      <c r="C21535" s="3"/>
      <c r="E21535" s="2"/>
      <c r="H21535" s="40"/>
      <c r="I21535" s="10"/>
      <c r="J21535" s="9"/>
      <c r="K21535" s="53"/>
      <c r="L21535" s="54"/>
    </row>
    <row r="21536" spans="3:12">
      <c r="C21536" s="3"/>
      <c r="E21536" s="2"/>
      <c r="H21536" s="40"/>
      <c r="I21536" s="10"/>
      <c r="J21536" s="9"/>
      <c r="K21536" s="53"/>
      <c r="L21536" s="54"/>
    </row>
    <row r="21537" spans="3:12">
      <c r="C21537" s="3"/>
      <c r="E21537" s="2"/>
      <c r="H21537" s="40"/>
      <c r="I21537" s="10"/>
      <c r="J21537" s="9"/>
      <c r="K21537" s="53"/>
      <c r="L21537" s="54"/>
    </row>
    <row r="21538" spans="3:12">
      <c r="C21538" s="3"/>
      <c r="E21538" s="2"/>
      <c r="H21538" s="40"/>
      <c r="I21538" s="10"/>
      <c r="J21538" s="9"/>
      <c r="K21538" s="53"/>
      <c r="L21538" s="54"/>
    </row>
    <row r="21539" spans="3:12">
      <c r="C21539" s="3"/>
      <c r="E21539" s="2"/>
      <c r="H21539" s="40"/>
      <c r="I21539" s="10"/>
      <c r="J21539" s="9"/>
      <c r="K21539" s="53"/>
      <c r="L21539" s="54"/>
    </row>
    <row r="21540" spans="3:12">
      <c r="C21540" s="3"/>
      <c r="E21540" s="2"/>
      <c r="H21540" s="40"/>
      <c r="I21540" s="10"/>
      <c r="J21540" s="9"/>
      <c r="K21540" s="53"/>
      <c r="L21540" s="54"/>
    </row>
    <row r="21541" spans="3:12">
      <c r="C21541" s="3"/>
      <c r="E21541" s="2"/>
      <c r="H21541" s="40"/>
      <c r="I21541" s="10"/>
      <c r="J21541" s="9"/>
      <c r="K21541" s="53"/>
      <c r="L21541" s="54"/>
    </row>
    <row r="21542" spans="3:12">
      <c r="C21542" s="3"/>
      <c r="E21542" s="2"/>
      <c r="H21542" s="40"/>
      <c r="I21542" s="10"/>
      <c r="J21542" s="9"/>
      <c r="K21542" s="53"/>
      <c r="L21542" s="54"/>
    </row>
    <row r="21543" spans="3:12">
      <c r="C21543" s="3"/>
      <c r="E21543" s="2"/>
      <c r="H21543" s="40"/>
      <c r="I21543" s="10"/>
      <c r="J21543" s="9"/>
      <c r="K21543" s="53"/>
      <c r="L21543" s="54"/>
    </row>
    <row r="21544" spans="3:12">
      <c r="C21544" s="3"/>
      <c r="E21544" s="2"/>
      <c r="H21544" s="40"/>
      <c r="I21544" s="10"/>
      <c r="J21544" s="9"/>
      <c r="K21544" s="53"/>
      <c r="L21544" s="54"/>
    </row>
    <row r="21545" spans="3:12">
      <c r="C21545" s="3"/>
      <c r="E21545" s="2"/>
      <c r="H21545" s="40"/>
      <c r="I21545" s="10"/>
      <c r="J21545" s="9"/>
      <c r="K21545" s="53"/>
      <c r="L21545" s="54"/>
    </row>
    <row r="21546" spans="3:12">
      <c r="C21546" s="3"/>
      <c r="E21546" s="2"/>
      <c r="H21546" s="40"/>
      <c r="I21546" s="10"/>
      <c r="J21546" s="9"/>
      <c r="K21546" s="53"/>
      <c r="L21546" s="54"/>
    </row>
    <row r="21547" spans="3:12">
      <c r="C21547" s="3"/>
      <c r="E21547" s="2"/>
      <c r="H21547" s="40"/>
      <c r="I21547" s="10"/>
      <c r="J21547" s="9"/>
      <c r="K21547" s="53"/>
      <c r="L21547" s="54"/>
    </row>
    <row r="21548" spans="3:12">
      <c r="C21548" s="3"/>
      <c r="E21548" s="2"/>
      <c r="H21548" s="40"/>
      <c r="I21548" s="10"/>
      <c r="J21548" s="9"/>
      <c r="K21548" s="53"/>
      <c r="L21548" s="54"/>
    </row>
    <row r="21549" spans="3:12">
      <c r="C21549" s="3"/>
      <c r="E21549" s="2"/>
      <c r="H21549" s="40"/>
      <c r="I21549" s="10"/>
      <c r="J21549" s="9"/>
      <c r="K21549" s="53"/>
      <c r="L21549" s="54"/>
    </row>
    <row r="21550" spans="3:12">
      <c r="C21550" s="3"/>
      <c r="E21550" s="2"/>
      <c r="H21550" s="40"/>
      <c r="I21550" s="10"/>
      <c r="J21550" s="9"/>
      <c r="K21550" s="53"/>
      <c r="L21550" s="54"/>
    </row>
    <row r="21551" spans="3:12">
      <c r="C21551" s="3"/>
      <c r="E21551" s="2"/>
      <c r="H21551" s="40"/>
      <c r="I21551" s="10"/>
      <c r="J21551" s="9"/>
      <c r="K21551" s="53"/>
      <c r="L21551" s="54"/>
    </row>
    <row r="21552" spans="3:12">
      <c r="C21552" s="3"/>
      <c r="E21552" s="2"/>
      <c r="H21552" s="40"/>
      <c r="I21552" s="10"/>
      <c r="J21552" s="9"/>
      <c r="K21552" s="53"/>
      <c r="L21552" s="54"/>
    </row>
    <row r="21553" spans="3:12">
      <c r="C21553" s="3"/>
      <c r="E21553" s="2"/>
      <c r="H21553" s="40"/>
      <c r="I21553" s="10"/>
      <c r="J21553" s="9"/>
      <c r="K21553" s="53"/>
      <c r="L21553" s="54"/>
    </row>
    <row r="21554" spans="3:12">
      <c r="C21554" s="3"/>
      <c r="E21554" s="2"/>
      <c r="H21554" s="40"/>
      <c r="I21554" s="10"/>
      <c r="J21554" s="9"/>
      <c r="K21554" s="53"/>
      <c r="L21554" s="54"/>
    </row>
    <row r="21555" spans="3:12">
      <c r="C21555" s="3"/>
      <c r="E21555" s="2"/>
      <c r="H21555" s="40"/>
      <c r="I21555" s="10"/>
      <c r="J21555" s="9"/>
      <c r="K21555" s="53"/>
      <c r="L21555" s="54"/>
    </row>
    <row r="21556" spans="3:12">
      <c r="C21556" s="3"/>
      <c r="E21556" s="2"/>
      <c r="H21556" s="40"/>
      <c r="I21556" s="10"/>
      <c r="J21556" s="9"/>
      <c r="K21556" s="53"/>
      <c r="L21556" s="54"/>
    </row>
    <row r="21557" spans="3:12">
      <c r="C21557" s="3"/>
      <c r="E21557" s="2"/>
      <c r="H21557" s="40"/>
      <c r="I21557" s="10"/>
      <c r="J21557" s="9"/>
      <c r="K21557" s="53"/>
      <c r="L21557" s="54"/>
    </row>
    <row r="21558" spans="3:12">
      <c r="C21558" s="3"/>
      <c r="E21558" s="2"/>
      <c r="H21558" s="40"/>
      <c r="I21558" s="10"/>
      <c r="J21558" s="9"/>
      <c r="K21558" s="53"/>
      <c r="L21558" s="54"/>
    </row>
    <row r="21559" spans="3:12">
      <c r="C21559" s="3"/>
      <c r="E21559" s="2"/>
      <c r="H21559" s="40"/>
      <c r="I21559" s="10"/>
      <c r="J21559" s="9"/>
      <c r="K21559" s="53"/>
      <c r="L21559" s="54"/>
    </row>
    <row r="21560" spans="3:12">
      <c r="C21560" s="3"/>
      <c r="E21560" s="2"/>
      <c r="H21560" s="40"/>
      <c r="I21560" s="10"/>
      <c r="J21560" s="9"/>
      <c r="K21560" s="53"/>
      <c r="L21560" s="54"/>
    </row>
    <row r="21561" spans="3:12">
      <c r="C21561" s="3"/>
      <c r="E21561" s="2"/>
      <c r="H21561" s="40"/>
      <c r="I21561" s="10"/>
      <c r="J21561" s="9"/>
      <c r="K21561" s="53"/>
      <c r="L21561" s="54"/>
    </row>
    <row r="21562" spans="3:12">
      <c r="C21562" s="3"/>
      <c r="E21562" s="2"/>
      <c r="H21562" s="40"/>
      <c r="I21562" s="10"/>
      <c r="J21562" s="9"/>
      <c r="K21562" s="53"/>
      <c r="L21562" s="54"/>
    </row>
    <row r="21563" spans="3:12">
      <c r="C21563" s="3"/>
      <c r="E21563" s="2"/>
      <c r="H21563" s="40"/>
      <c r="I21563" s="10"/>
      <c r="J21563" s="9"/>
      <c r="K21563" s="53"/>
      <c r="L21563" s="54"/>
    </row>
    <row r="21564" spans="3:12">
      <c r="C21564" s="3"/>
      <c r="E21564" s="2"/>
      <c r="H21564" s="40"/>
      <c r="I21564" s="10"/>
      <c r="J21564" s="9"/>
      <c r="K21564" s="53"/>
      <c r="L21564" s="54"/>
    </row>
    <row r="21565" spans="3:12">
      <c r="C21565" s="3"/>
      <c r="E21565" s="2"/>
      <c r="H21565" s="40"/>
      <c r="I21565" s="10"/>
      <c r="J21565" s="9"/>
      <c r="K21565" s="53"/>
      <c r="L21565" s="54"/>
    </row>
    <row r="21566" spans="3:12">
      <c r="C21566" s="3"/>
      <c r="E21566" s="2"/>
      <c r="H21566" s="40"/>
      <c r="I21566" s="10"/>
      <c r="J21566" s="9"/>
      <c r="K21566" s="53"/>
      <c r="L21566" s="54"/>
    </row>
    <row r="21567" spans="3:12">
      <c r="C21567" s="3"/>
      <c r="E21567" s="2"/>
      <c r="H21567" s="40"/>
      <c r="I21567" s="10"/>
      <c r="J21567" s="9"/>
      <c r="K21567" s="53"/>
      <c r="L21567" s="54"/>
    </row>
    <row r="21568" spans="3:12">
      <c r="C21568" s="3"/>
      <c r="E21568" s="2"/>
      <c r="H21568" s="40"/>
      <c r="I21568" s="10"/>
      <c r="J21568" s="9"/>
      <c r="K21568" s="53"/>
      <c r="L21568" s="54"/>
    </row>
    <row r="21569" spans="3:12">
      <c r="C21569" s="3"/>
      <c r="E21569" s="2"/>
      <c r="H21569" s="40"/>
      <c r="I21569" s="10"/>
      <c r="J21569" s="9"/>
      <c r="K21569" s="53"/>
      <c r="L21569" s="54"/>
    </row>
    <row r="21570" spans="3:12">
      <c r="C21570" s="3"/>
      <c r="E21570" s="2"/>
      <c r="H21570" s="40"/>
      <c r="I21570" s="10"/>
      <c r="J21570" s="9"/>
      <c r="K21570" s="53"/>
      <c r="L21570" s="54"/>
    </row>
    <row r="21571" spans="3:12">
      <c r="C21571" s="3"/>
      <c r="E21571" s="2"/>
      <c r="H21571" s="40"/>
      <c r="I21571" s="10"/>
      <c r="J21571" s="9"/>
      <c r="K21571" s="53"/>
      <c r="L21571" s="54"/>
    </row>
    <row r="21572" spans="3:12">
      <c r="C21572" s="3"/>
      <c r="E21572" s="2"/>
      <c r="H21572" s="40"/>
      <c r="I21572" s="10"/>
      <c r="J21572" s="9"/>
      <c r="K21572" s="53"/>
      <c r="L21572" s="54"/>
    </row>
    <row r="21573" spans="3:12">
      <c r="C21573" s="3"/>
      <c r="E21573" s="2"/>
      <c r="H21573" s="40"/>
      <c r="I21573" s="10"/>
      <c r="J21573" s="9"/>
      <c r="K21573" s="53"/>
      <c r="L21573" s="54"/>
    </row>
    <row r="21574" spans="3:12">
      <c r="C21574" s="3"/>
      <c r="E21574" s="2"/>
      <c r="H21574" s="40"/>
      <c r="I21574" s="10"/>
      <c r="J21574" s="9"/>
      <c r="K21574" s="53"/>
      <c r="L21574" s="54"/>
    </row>
    <row r="21575" spans="3:12">
      <c r="C21575" s="3"/>
      <c r="E21575" s="2"/>
      <c r="H21575" s="40"/>
      <c r="I21575" s="10"/>
      <c r="J21575" s="9"/>
      <c r="K21575" s="53"/>
      <c r="L21575" s="54"/>
    </row>
    <row r="21576" spans="3:12">
      <c r="C21576" s="3"/>
      <c r="E21576" s="2"/>
      <c r="H21576" s="40"/>
      <c r="I21576" s="10"/>
      <c r="J21576" s="9"/>
      <c r="K21576" s="53"/>
      <c r="L21576" s="54"/>
    </row>
    <row r="21577" spans="3:12">
      <c r="C21577" s="3"/>
      <c r="E21577" s="2"/>
      <c r="H21577" s="40"/>
      <c r="I21577" s="10"/>
      <c r="J21577" s="9"/>
      <c r="K21577" s="53"/>
      <c r="L21577" s="54"/>
    </row>
    <row r="21578" spans="3:12">
      <c r="C21578" s="3"/>
      <c r="E21578" s="2"/>
      <c r="H21578" s="40"/>
      <c r="I21578" s="10"/>
      <c r="J21578" s="9"/>
      <c r="K21578" s="53"/>
      <c r="L21578" s="54"/>
    </row>
    <row r="21579" spans="3:12">
      <c r="C21579" s="3"/>
      <c r="E21579" s="2"/>
      <c r="H21579" s="40"/>
      <c r="I21579" s="10"/>
      <c r="J21579" s="9"/>
      <c r="K21579" s="53"/>
      <c r="L21579" s="54"/>
    </row>
    <row r="21580" spans="3:12">
      <c r="C21580" s="3"/>
      <c r="E21580" s="2"/>
      <c r="H21580" s="40"/>
      <c r="I21580" s="10"/>
      <c r="J21580" s="9"/>
      <c r="K21580" s="53"/>
      <c r="L21580" s="54"/>
    </row>
    <row r="21581" spans="3:12">
      <c r="C21581" s="3"/>
      <c r="E21581" s="2"/>
      <c r="H21581" s="40"/>
      <c r="I21581" s="10"/>
      <c r="J21581" s="9"/>
      <c r="K21581" s="53"/>
      <c r="L21581" s="54"/>
    </row>
    <row r="21582" spans="3:12">
      <c r="C21582" s="3"/>
      <c r="E21582" s="2"/>
      <c r="H21582" s="40"/>
      <c r="I21582" s="10"/>
      <c r="J21582" s="9"/>
      <c r="K21582" s="53"/>
      <c r="L21582" s="54"/>
    </row>
    <row r="21583" spans="3:12">
      <c r="C21583" s="3"/>
      <c r="E21583" s="2"/>
      <c r="H21583" s="40"/>
      <c r="I21583" s="10"/>
      <c r="J21583" s="9"/>
      <c r="K21583" s="53"/>
      <c r="L21583" s="54"/>
    </row>
    <row r="21584" spans="3:12">
      <c r="C21584" s="3"/>
      <c r="E21584" s="2"/>
      <c r="H21584" s="40"/>
      <c r="I21584" s="10"/>
      <c r="J21584" s="9"/>
      <c r="K21584" s="53"/>
      <c r="L21584" s="54"/>
    </row>
    <row r="21585" spans="3:12">
      <c r="C21585" s="3"/>
      <c r="E21585" s="2"/>
      <c r="H21585" s="40"/>
      <c r="I21585" s="10"/>
      <c r="J21585" s="9"/>
      <c r="K21585" s="53"/>
      <c r="L21585" s="54"/>
    </row>
    <row r="21586" spans="3:12">
      <c r="C21586" s="3"/>
      <c r="E21586" s="2"/>
      <c r="H21586" s="40"/>
      <c r="I21586" s="10"/>
      <c r="J21586" s="9"/>
      <c r="K21586" s="53"/>
      <c r="L21586" s="54"/>
    </row>
    <row r="21587" spans="3:12">
      <c r="C21587" s="3"/>
      <c r="E21587" s="2"/>
      <c r="H21587" s="40"/>
      <c r="I21587" s="10"/>
      <c r="J21587" s="9"/>
      <c r="K21587" s="53"/>
      <c r="L21587" s="54"/>
    </row>
    <row r="21588" spans="3:12">
      <c r="C21588" s="3"/>
      <c r="E21588" s="2"/>
      <c r="H21588" s="40"/>
      <c r="I21588" s="10"/>
      <c r="J21588" s="9"/>
      <c r="K21588" s="53"/>
      <c r="L21588" s="54"/>
    </row>
    <row r="21589" spans="3:12">
      <c r="C21589" s="3"/>
      <c r="E21589" s="2"/>
      <c r="H21589" s="40"/>
      <c r="I21589" s="10"/>
      <c r="J21589" s="9"/>
      <c r="K21589" s="53"/>
      <c r="L21589" s="54"/>
    </row>
    <row r="21590" spans="3:12">
      <c r="C21590" s="3"/>
      <c r="E21590" s="2"/>
      <c r="H21590" s="40"/>
      <c r="I21590" s="10"/>
      <c r="J21590" s="9"/>
      <c r="K21590" s="53"/>
      <c r="L21590" s="54"/>
    </row>
    <row r="21591" spans="3:12">
      <c r="C21591" s="3"/>
      <c r="E21591" s="2"/>
      <c r="H21591" s="40"/>
      <c r="I21591" s="10"/>
      <c r="J21591" s="9"/>
      <c r="K21591" s="53"/>
      <c r="L21591" s="54"/>
    </row>
    <row r="21592" spans="3:12">
      <c r="C21592" s="3"/>
      <c r="E21592" s="2"/>
      <c r="H21592" s="40"/>
      <c r="I21592" s="10"/>
      <c r="J21592" s="9"/>
      <c r="K21592" s="53"/>
      <c r="L21592" s="54"/>
    </row>
    <row r="21593" spans="3:12">
      <c r="C21593" s="3"/>
      <c r="E21593" s="2"/>
      <c r="H21593" s="40"/>
      <c r="I21593" s="10"/>
      <c r="J21593" s="9"/>
      <c r="K21593" s="53"/>
      <c r="L21593" s="54"/>
    </row>
    <row r="21594" spans="3:12">
      <c r="C21594" s="3"/>
      <c r="E21594" s="2"/>
      <c r="H21594" s="40"/>
      <c r="I21594" s="10"/>
      <c r="J21594" s="9"/>
      <c r="K21594" s="53"/>
      <c r="L21594" s="54"/>
    </row>
    <row r="21595" spans="3:12">
      <c r="C21595" s="3"/>
      <c r="E21595" s="2"/>
      <c r="H21595" s="40"/>
      <c r="I21595" s="10"/>
      <c r="J21595" s="9"/>
      <c r="K21595" s="53"/>
      <c r="L21595" s="54"/>
    </row>
    <row r="21596" spans="3:12">
      <c r="C21596" s="3"/>
      <c r="E21596" s="2"/>
      <c r="H21596" s="40"/>
      <c r="I21596" s="10"/>
      <c r="J21596" s="9"/>
      <c r="K21596" s="53"/>
      <c r="L21596" s="54"/>
    </row>
    <row r="21597" spans="3:12">
      <c r="C21597" s="3"/>
      <c r="E21597" s="2"/>
      <c r="H21597" s="40"/>
      <c r="I21597" s="10"/>
      <c r="J21597" s="9"/>
      <c r="K21597" s="53"/>
      <c r="L21597" s="54"/>
    </row>
    <row r="21598" spans="3:12">
      <c r="C21598" s="3"/>
      <c r="E21598" s="2"/>
      <c r="H21598" s="40"/>
      <c r="I21598" s="10"/>
      <c r="J21598" s="9"/>
      <c r="K21598" s="53"/>
      <c r="L21598" s="54"/>
    </row>
    <row r="21599" spans="3:12">
      <c r="C21599" s="3"/>
      <c r="E21599" s="2"/>
      <c r="H21599" s="40"/>
      <c r="I21599" s="10"/>
      <c r="J21599" s="9"/>
      <c r="K21599" s="53"/>
      <c r="L21599" s="54"/>
    </row>
    <row r="21600" spans="3:12">
      <c r="C21600" s="3"/>
      <c r="E21600" s="2"/>
      <c r="H21600" s="40"/>
      <c r="I21600" s="10"/>
      <c r="J21600" s="9"/>
      <c r="K21600" s="53"/>
      <c r="L21600" s="54"/>
    </row>
    <row r="21601" spans="3:12">
      <c r="C21601" s="3"/>
      <c r="E21601" s="2"/>
      <c r="H21601" s="40"/>
      <c r="I21601" s="10"/>
      <c r="J21601" s="9"/>
      <c r="K21601" s="53"/>
      <c r="L21601" s="54"/>
    </row>
    <row r="21602" spans="3:12">
      <c r="C21602" s="3"/>
      <c r="E21602" s="2"/>
      <c r="H21602" s="40"/>
      <c r="I21602" s="10"/>
      <c r="J21602" s="9"/>
      <c r="K21602" s="53"/>
      <c r="L21602" s="54"/>
    </row>
    <row r="21603" spans="3:12">
      <c r="C21603" s="3"/>
      <c r="E21603" s="2"/>
      <c r="H21603" s="40"/>
      <c r="I21603" s="10"/>
      <c r="J21603" s="9"/>
      <c r="K21603" s="53"/>
      <c r="L21603" s="54"/>
    </row>
    <row r="21604" spans="3:12">
      <c r="C21604" s="3"/>
      <c r="E21604" s="2"/>
      <c r="H21604" s="40"/>
      <c r="I21604" s="10"/>
      <c r="J21604" s="9"/>
      <c r="K21604" s="53"/>
      <c r="L21604" s="54"/>
    </row>
    <row r="21605" spans="3:12">
      <c r="C21605" s="3"/>
      <c r="E21605" s="2"/>
      <c r="H21605" s="40"/>
      <c r="I21605" s="10"/>
      <c r="J21605" s="9"/>
      <c r="K21605" s="53"/>
      <c r="L21605" s="54"/>
    </row>
    <row r="21606" spans="3:12">
      <c r="C21606" s="3"/>
      <c r="E21606" s="2"/>
      <c r="H21606" s="40"/>
      <c r="I21606" s="10"/>
      <c r="J21606" s="9"/>
      <c r="K21606" s="53"/>
      <c r="L21606" s="54"/>
    </row>
    <row r="21607" spans="3:12">
      <c r="C21607" s="3"/>
      <c r="E21607" s="2"/>
      <c r="H21607" s="40"/>
      <c r="I21607" s="10"/>
      <c r="J21607" s="9"/>
      <c r="K21607" s="53"/>
      <c r="L21607" s="54"/>
    </row>
    <row r="21608" spans="3:12">
      <c r="C21608" s="3"/>
      <c r="E21608" s="2"/>
      <c r="H21608" s="40"/>
      <c r="I21608" s="10"/>
      <c r="J21608" s="9"/>
      <c r="K21608" s="53"/>
      <c r="L21608" s="54"/>
    </row>
    <row r="21609" spans="3:12">
      <c r="C21609" s="3"/>
      <c r="E21609" s="2"/>
      <c r="H21609" s="40"/>
      <c r="I21609" s="10"/>
      <c r="J21609" s="9"/>
      <c r="K21609" s="53"/>
      <c r="L21609" s="54"/>
    </row>
    <row r="21610" spans="3:12">
      <c r="C21610" s="3"/>
      <c r="E21610" s="2"/>
      <c r="H21610" s="40"/>
      <c r="I21610" s="10"/>
      <c r="J21610" s="9"/>
      <c r="K21610" s="53"/>
      <c r="L21610" s="54"/>
    </row>
    <row r="21611" spans="3:12">
      <c r="C21611" s="3"/>
      <c r="E21611" s="2"/>
      <c r="H21611" s="40"/>
      <c r="I21611" s="10"/>
      <c r="J21611" s="9"/>
      <c r="K21611" s="53"/>
      <c r="L21611" s="54"/>
    </row>
    <row r="21612" spans="3:12">
      <c r="C21612" s="3"/>
      <c r="E21612" s="2"/>
      <c r="H21612" s="40"/>
      <c r="I21612" s="10"/>
      <c r="J21612" s="9"/>
      <c r="K21612" s="53"/>
      <c r="L21612" s="54"/>
    </row>
    <row r="21613" spans="3:12">
      <c r="C21613" s="3"/>
      <c r="E21613" s="2"/>
      <c r="H21613" s="40"/>
      <c r="I21613" s="10"/>
      <c r="J21613" s="9"/>
      <c r="K21613" s="53"/>
      <c r="L21613" s="54"/>
    </row>
    <row r="21614" spans="3:12">
      <c r="C21614" s="3"/>
      <c r="E21614" s="2"/>
      <c r="H21614" s="40"/>
      <c r="I21614" s="10"/>
      <c r="J21614" s="9"/>
      <c r="K21614" s="53"/>
      <c r="L21614" s="54"/>
    </row>
    <row r="21615" spans="3:12">
      <c r="C21615" s="3"/>
      <c r="E21615" s="2"/>
      <c r="H21615" s="40"/>
      <c r="I21615" s="10"/>
      <c r="J21615" s="9"/>
      <c r="K21615" s="53"/>
      <c r="L21615" s="54"/>
    </row>
    <row r="21616" spans="3:12">
      <c r="C21616" s="3"/>
      <c r="E21616" s="2"/>
      <c r="H21616" s="40"/>
      <c r="I21616" s="10"/>
      <c r="J21616" s="9"/>
      <c r="K21616" s="53"/>
      <c r="L21616" s="54"/>
    </row>
    <row r="21617" spans="3:12">
      <c r="C21617" s="3"/>
      <c r="E21617" s="2"/>
      <c r="H21617" s="40"/>
      <c r="I21617" s="10"/>
      <c r="J21617" s="9"/>
      <c r="K21617" s="53"/>
      <c r="L21617" s="54"/>
    </row>
    <row r="21618" spans="3:12">
      <c r="C21618" s="3"/>
      <c r="E21618" s="2"/>
      <c r="H21618" s="40"/>
      <c r="I21618" s="10"/>
      <c r="J21618" s="9"/>
      <c r="K21618" s="53"/>
      <c r="L21618" s="54"/>
    </row>
    <row r="21619" spans="3:12">
      <c r="C21619" s="3"/>
      <c r="E21619" s="2"/>
      <c r="H21619" s="40"/>
      <c r="I21619" s="10"/>
      <c r="J21619" s="9"/>
      <c r="K21619" s="53"/>
      <c r="L21619" s="54"/>
    </row>
    <row r="21620" spans="3:12">
      <c r="C21620" s="3"/>
      <c r="E21620" s="2"/>
      <c r="H21620" s="40"/>
      <c r="I21620" s="10"/>
      <c r="J21620" s="9"/>
      <c r="K21620" s="53"/>
      <c r="L21620" s="54"/>
    </row>
    <row r="21621" spans="3:12">
      <c r="C21621" s="3"/>
      <c r="E21621" s="2"/>
      <c r="H21621" s="40"/>
      <c r="I21621" s="10"/>
      <c r="J21621" s="9"/>
      <c r="K21621" s="53"/>
      <c r="L21621" s="54"/>
    </row>
    <row r="21622" spans="3:12">
      <c r="C21622" s="3"/>
      <c r="E21622" s="2"/>
      <c r="H21622" s="40"/>
      <c r="I21622" s="10"/>
      <c r="J21622" s="9"/>
      <c r="K21622" s="53"/>
      <c r="L21622" s="54"/>
    </row>
    <row r="21623" spans="3:12">
      <c r="C21623" s="3"/>
      <c r="E21623" s="2"/>
      <c r="H21623" s="40"/>
      <c r="I21623" s="10"/>
      <c r="J21623" s="9"/>
      <c r="K21623" s="53"/>
      <c r="L21623" s="54"/>
    </row>
    <row r="21624" spans="3:12">
      <c r="C21624" s="3"/>
      <c r="E21624" s="2"/>
      <c r="H21624" s="40"/>
      <c r="I21624" s="10"/>
      <c r="J21624" s="9"/>
      <c r="K21624" s="53"/>
      <c r="L21624" s="54"/>
    </row>
    <row r="21625" spans="3:12">
      <c r="C21625" s="3"/>
      <c r="E21625" s="2"/>
      <c r="H21625" s="40"/>
      <c r="I21625" s="10"/>
      <c r="J21625" s="9"/>
      <c r="K21625" s="53"/>
      <c r="L21625" s="54"/>
    </row>
    <row r="21626" spans="3:12">
      <c r="C21626" s="3"/>
      <c r="E21626" s="2"/>
      <c r="H21626" s="40"/>
      <c r="I21626" s="10"/>
      <c r="J21626" s="9"/>
      <c r="K21626" s="53"/>
      <c r="L21626" s="54"/>
    </row>
    <row r="21627" spans="3:12">
      <c r="C21627" s="3"/>
      <c r="E21627" s="2"/>
      <c r="H21627" s="40"/>
      <c r="I21627" s="10"/>
      <c r="J21627" s="9"/>
      <c r="K21627" s="53"/>
      <c r="L21627" s="54"/>
    </row>
    <row r="21628" spans="3:12">
      <c r="C21628" s="3"/>
      <c r="E21628" s="2"/>
      <c r="H21628" s="40"/>
      <c r="I21628" s="10"/>
      <c r="J21628" s="9"/>
      <c r="K21628" s="53"/>
      <c r="L21628" s="54"/>
    </row>
    <row r="21629" spans="3:12">
      <c r="C21629" s="3"/>
      <c r="E21629" s="2"/>
      <c r="H21629" s="40"/>
      <c r="I21629" s="10"/>
      <c r="J21629" s="9"/>
      <c r="K21629" s="53"/>
      <c r="L21629" s="54"/>
    </row>
    <row r="21630" spans="3:12">
      <c r="C21630" s="3"/>
      <c r="E21630" s="2"/>
      <c r="H21630" s="40"/>
      <c r="I21630" s="10"/>
      <c r="J21630" s="9"/>
      <c r="K21630" s="53"/>
      <c r="L21630" s="54"/>
    </row>
    <row r="21631" spans="3:12">
      <c r="C21631" s="3"/>
      <c r="E21631" s="2"/>
      <c r="H21631" s="40"/>
      <c r="I21631" s="10"/>
      <c r="J21631" s="9"/>
      <c r="K21631" s="53"/>
      <c r="L21631" s="54"/>
    </row>
    <row r="21632" spans="3:12">
      <c r="C21632" s="3"/>
      <c r="E21632" s="2"/>
      <c r="H21632" s="40"/>
      <c r="I21632" s="10"/>
      <c r="J21632" s="9"/>
      <c r="K21632" s="53"/>
      <c r="L21632" s="54"/>
    </row>
    <row r="21633" spans="3:12">
      <c r="C21633" s="3"/>
      <c r="E21633" s="2"/>
      <c r="H21633" s="40"/>
      <c r="I21633" s="10"/>
      <c r="J21633" s="9"/>
      <c r="K21633" s="53"/>
      <c r="L21633" s="54"/>
    </row>
    <row r="21634" spans="3:12">
      <c r="C21634" s="3"/>
      <c r="E21634" s="2"/>
      <c r="H21634" s="40"/>
      <c r="I21634" s="10"/>
      <c r="J21634" s="9"/>
      <c r="K21634" s="53"/>
      <c r="L21634" s="54"/>
    </row>
    <row r="21635" spans="3:12">
      <c r="C21635" s="3"/>
      <c r="E21635" s="2"/>
      <c r="H21635" s="40"/>
      <c r="I21635" s="10"/>
      <c r="J21635" s="9"/>
      <c r="K21635" s="53"/>
      <c r="L21635" s="54"/>
    </row>
    <row r="21636" spans="3:12">
      <c r="C21636" s="3"/>
      <c r="E21636" s="2"/>
      <c r="H21636" s="40"/>
      <c r="I21636" s="10"/>
      <c r="J21636" s="9"/>
      <c r="K21636" s="53"/>
      <c r="L21636" s="54"/>
    </row>
    <row r="21637" spans="3:12">
      <c r="C21637" s="3"/>
      <c r="E21637" s="2"/>
      <c r="H21637" s="40"/>
      <c r="I21637" s="10"/>
      <c r="J21637" s="9"/>
      <c r="K21637" s="53"/>
      <c r="L21637" s="54"/>
    </row>
    <row r="21638" spans="3:12">
      <c r="C21638" s="3"/>
      <c r="E21638" s="2"/>
      <c r="H21638" s="40"/>
      <c r="I21638" s="10"/>
      <c r="J21638" s="9"/>
      <c r="K21638" s="53"/>
      <c r="L21638" s="54"/>
    </row>
    <row r="21639" spans="3:12">
      <c r="C21639" s="3"/>
      <c r="E21639" s="2"/>
      <c r="H21639" s="40"/>
      <c r="I21639" s="10"/>
      <c r="J21639" s="9"/>
      <c r="K21639" s="53"/>
      <c r="L21639" s="54"/>
    </row>
    <row r="21640" spans="3:12">
      <c r="C21640" s="3"/>
      <c r="E21640" s="2"/>
      <c r="H21640" s="40"/>
      <c r="I21640" s="10"/>
      <c r="J21640" s="9"/>
      <c r="K21640" s="53"/>
      <c r="L21640" s="54"/>
    </row>
    <row r="21641" spans="3:12">
      <c r="C21641" s="3"/>
      <c r="E21641" s="2"/>
      <c r="H21641" s="40"/>
      <c r="I21641" s="10"/>
      <c r="J21641" s="9"/>
      <c r="K21641" s="53"/>
      <c r="L21641" s="54"/>
    </row>
    <row r="21642" spans="3:12">
      <c r="C21642" s="3"/>
      <c r="E21642" s="2"/>
      <c r="H21642" s="40"/>
      <c r="I21642" s="10"/>
      <c r="J21642" s="9"/>
      <c r="K21642" s="53"/>
      <c r="L21642" s="54"/>
    </row>
    <row r="21643" spans="3:12">
      <c r="C21643" s="3"/>
      <c r="E21643" s="2"/>
      <c r="H21643" s="40"/>
      <c r="I21643" s="10"/>
      <c r="J21643" s="9"/>
      <c r="K21643" s="53"/>
      <c r="L21643" s="54"/>
    </row>
    <row r="21644" spans="3:12">
      <c r="C21644" s="3"/>
      <c r="E21644" s="2"/>
      <c r="H21644" s="40"/>
      <c r="I21644" s="10"/>
      <c r="J21644" s="9"/>
      <c r="K21644" s="53"/>
      <c r="L21644" s="54"/>
    </row>
    <row r="21645" spans="3:12">
      <c r="C21645" s="3"/>
      <c r="E21645" s="2"/>
      <c r="H21645" s="40"/>
      <c r="I21645" s="10"/>
      <c r="J21645" s="9"/>
      <c r="K21645" s="53"/>
      <c r="L21645" s="54"/>
    </row>
    <row r="21646" spans="3:12">
      <c r="C21646" s="3"/>
      <c r="E21646" s="2"/>
      <c r="H21646" s="40"/>
      <c r="I21646" s="10"/>
      <c r="J21646" s="9"/>
      <c r="K21646" s="53"/>
      <c r="L21646" s="54"/>
    </row>
    <row r="21647" spans="3:12">
      <c r="C21647" s="3"/>
      <c r="E21647" s="2"/>
      <c r="H21647" s="40"/>
      <c r="I21647" s="10"/>
      <c r="J21647" s="9"/>
      <c r="K21647" s="53"/>
      <c r="L21647" s="54"/>
    </row>
    <row r="21648" spans="3:12">
      <c r="C21648" s="3"/>
      <c r="E21648" s="2"/>
      <c r="H21648" s="40"/>
      <c r="I21648" s="10"/>
      <c r="J21648" s="9"/>
      <c r="K21648" s="53"/>
      <c r="L21648" s="54"/>
    </row>
    <row r="21649" spans="3:12">
      <c r="C21649" s="3"/>
      <c r="E21649" s="2"/>
      <c r="H21649" s="40"/>
      <c r="I21649" s="10"/>
      <c r="J21649" s="9"/>
      <c r="K21649" s="53"/>
      <c r="L21649" s="54"/>
    </row>
    <row r="21650" spans="3:12">
      <c r="C21650" s="3"/>
      <c r="E21650" s="2"/>
      <c r="H21650" s="40"/>
      <c r="I21650" s="10"/>
      <c r="J21650" s="9"/>
      <c r="K21650" s="53"/>
      <c r="L21650" s="54"/>
    </row>
    <row r="21651" spans="3:12">
      <c r="C21651" s="3"/>
      <c r="E21651" s="2"/>
      <c r="H21651" s="40"/>
      <c r="I21651" s="10"/>
      <c r="J21651" s="9"/>
      <c r="K21651" s="53"/>
      <c r="L21651" s="54"/>
    </row>
    <row r="21652" spans="3:12">
      <c r="C21652" s="3"/>
      <c r="E21652" s="2"/>
      <c r="H21652" s="40"/>
      <c r="I21652" s="10"/>
      <c r="J21652" s="9"/>
      <c r="K21652" s="53"/>
      <c r="L21652" s="54"/>
    </row>
    <row r="21653" spans="3:12">
      <c r="C21653" s="3"/>
      <c r="E21653" s="2"/>
      <c r="H21653" s="40"/>
      <c r="I21653" s="10"/>
      <c r="J21653" s="9"/>
      <c r="K21653" s="53"/>
      <c r="L21653" s="54"/>
    </row>
    <row r="21654" spans="3:12">
      <c r="C21654" s="3"/>
      <c r="E21654" s="2"/>
      <c r="H21654" s="40"/>
      <c r="I21654" s="10"/>
      <c r="J21654" s="9"/>
      <c r="K21654" s="53"/>
      <c r="L21654" s="54"/>
    </row>
    <row r="21655" spans="3:12">
      <c r="C21655" s="3"/>
      <c r="E21655" s="2"/>
      <c r="H21655" s="40"/>
      <c r="I21655" s="10"/>
      <c r="J21655" s="9"/>
      <c r="K21655" s="53"/>
      <c r="L21655" s="54"/>
    </row>
    <row r="21656" spans="3:12">
      <c r="C21656" s="3"/>
      <c r="E21656" s="2"/>
      <c r="H21656" s="40"/>
      <c r="I21656" s="10"/>
      <c r="J21656" s="9"/>
      <c r="K21656" s="53"/>
      <c r="L21656" s="54"/>
    </row>
    <row r="21657" spans="3:12">
      <c r="C21657" s="3"/>
      <c r="E21657" s="2"/>
      <c r="H21657" s="40"/>
      <c r="I21657" s="10"/>
      <c r="J21657" s="9"/>
      <c r="K21657" s="53"/>
      <c r="L21657" s="54"/>
    </row>
    <row r="21658" spans="3:12">
      <c r="C21658" s="3"/>
      <c r="E21658" s="2"/>
      <c r="H21658" s="40"/>
      <c r="I21658" s="10"/>
      <c r="J21658" s="9"/>
      <c r="K21658" s="53"/>
      <c r="L21658" s="54"/>
    </row>
    <row r="21659" spans="3:12">
      <c r="C21659" s="3"/>
      <c r="E21659" s="2"/>
      <c r="H21659" s="40"/>
      <c r="I21659" s="10"/>
      <c r="J21659" s="9"/>
      <c r="K21659" s="53"/>
      <c r="L21659" s="54"/>
    </row>
    <row r="21660" spans="3:12">
      <c r="C21660" s="3"/>
      <c r="E21660" s="2"/>
      <c r="H21660" s="40"/>
      <c r="I21660" s="10"/>
      <c r="J21660" s="9"/>
      <c r="K21660" s="53"/>
      <c r="L21660" s="54"/>
    </row>
    <row r="21661" spans="3:12">
      <c r="C21661" s="3"/>
      <c r="E21661" s="2"/>
      <c r="H21661" s="40"/>
      <c r="I21661" s="10"/>
      <c r="J21661" s="9"/>
      <c r="K21661" s="53"/>
      <c r="L21661" s="54"/>
    </row>
    <row r="21662" spans="3:12">
      <c r="C21662" s="3"/>
      <c r="E21662" s="2"/>
      <c r="H21662" s="40"/>
      <c r="I21662" s="10"/>
      <c r="J21662" s="9"/>
      <c r="K21662" s="53"/>
      <c r="L21662" s="54"/>
    </row>
    <row r="21663" spans="3:12">
      <c r="C21663" s="3"/>
      <c r="E21663" s="2"/>
      <c r="H21663" s="40"/>
      <c r="I21663" s="10"/>
      <c r="J21663" s="9"/>
      <c r="K21663" s="53"/>
      <c r="L21663" s="54"/>
    </row>
    <row r="21664" spans="3:12">
      <c r="C21664" s="3"/>
      <c r="E21664" s="2"/>
      <c r="H21664" s="40"/>
      <c r="I21664" s="10"/>
      <c r="J21664" s="9"/>
      <c r="K21664" s="53"/>
      <c r="L21664" s="54"/>
    </row>
    <row r="21665" spans="3:12">
      <c r="C21665" s="3"/>
      <c r="E21665" s="2"/>
      <c r="H21665" s="40"/>
      <c r="I21665" s="10"/>
      <c r="J21665" s="9"/>
      <c r="K21665" s="53"/>
      <c r="L21665" s="54"/>
    </row>
    <row r="21666" spans="3:12">
      <c r="C21666" s="3"/>
      <c r="E21666" s="2"/>
      <c r="H21666" s="40"/>
      <c r="I21666" s="10"/>
      <c r="J21666" s="9"/>
      <c r="K21666" s="53"/>
      <c r="L21666" s="54"/>
    </row>
    <row r="21667" spans="3:12">
      <c r="C21667" s="3"/>
      <c r="E21667" s="2"/>
      <c r="H21667" s="40"/>
      <c r="I21667" s="10"/>
      <c r="J21667" s="9"/>
      <c r="K21667" s="53"/>
      <c r="L21667" s="54"/>
    </row>
    <row r="21668" spans="3:12">
      <c r="C21668" s="3"/>
      <c r="E21668" s="2"/>
      <c r="H21668" s="40"/>
      <c r="I21668" s="10"/>
      <c r="J21668" s="9"/>
      <c r="K21668" s="53"/>
      <c r="L21668" s="54"/>
    </row>
    <row r="21669" spans="3:12">
      <c r="C21669" s="3"/>
      <c r="E21669" s="2"/>
      <c r="H21669" s="40"/>
      <c r="I21669" s="10"/>
      <c r="J21669" s="9"/>
      <c r="K21669" s="53"/>
      <c r="L21669" s="54"/>
    </row>
    <row r="21670" spans="3:12">
      <c r="C21670" s="3"/>
      <c r="E21670" s="2"/>
      <c r="H21670" s="40"/>
      <c r="I21670" s="10"/>
      <c r="J21670" s="9"/>
      <c r="K21670" s="53"/>
      <c r="L21670" s="54"/>
    </row>
    <row r="21671" spans="3:12">
      <c r="C21671" s="3"/>
      <c r="E21671" s="2"/>
      <c r="H21671" s="40"/>
      <c r="I21671" s="10"/>
      <c r="J21671" s="9"/>
      <c r="K21671" s="53"/>
      <c r="L21671" s="54"/>
    </row>
    <row r="21672" spans="3:12">
      <c r="C21672" s="3"/>
      <c r="E21672" s="2"/>
      <c r="H21672" s="40"/>
      <c r="I21672" s="10"/>
      <c r="J21672" s="9"/>
      <c r="K21672" s="53"/>
      <c r="L21672" s="54"/>
    </row>
    <row r="21673" spans="3:12">
      <c r="C21673" s="3"/>
      <c r="E21673" s="2"/>
      <c r="H21673" s="40"/>
      <c r="I21673" s="10"/>
      <c r="J21673" s="9"/>
      <c r="K21673" s="53"/>
      <c r="L21673" s="54"/>
    </row>
    <row r="21674" spans="3:12">
      <c r="C21674" s="3"/>
      <c r="E21674" s="2"/>
      <c r="H21674" s="40"/>
      <c r="I21674" s="10"/>
      <c r="J21674" s="9"/>
      <c r="K21674" s="53"/>
      <c r="L21674" s="54"/>
    </row>
    <row r="21675" spans="3:12">
      <c r="C21675" s="3"/>
      <c r="E21675" s="2"/>
      <c r="H21675" s="40"/>
      <c r="I21675" s="10"/>
      <c r="J21675" s="9"/>
      <c r="K21675" s="53"/>
      <c r="L21675" s="54"/>
    </row>
    <row r="21676" spans="3:12">
      <c r="C21676" s="3"/>
      <c r="E21676" s="2"/>
      <c r="H21676" s="40"/>
      <c r="I21676" s="10"/>
      <c r="J21676" s="9"/>
      <c r="K21676" s="53"/>
      <c r="L21676" s="54"/>
    </row>
    <row r="21677" spans="3:12">
      <c r="C21677" s="3"/>
      <c r="E21677" s="2"/>
      <c r="H21677" s="40"/>
      <c r="I21677" s="10"/>
      <c r="J21677" s="9"/>
      <c r="K21677" s="53"/>
      <c r="L21677" s="54"/>
    </row>
    <row r="21678" spans="3:12">
      <c r="C21678" s="3"/>
      <c r="E21678" s="2"/>
      <c r="H21678" s="40"/>
      <c r="I21678" s="10"/>
      <c r="J21678" s="9"/>
      <c r="K21678" s="53"/>
      <c r="L21678" s="54"/>
    </row>
    <row r="21679" spans="3:12">
      <c r="C21679" s="3"/>
      <c r="E21679" s="2"/>
      <c r="H21679" s="40"/>
      <c r="I21679" s="10"/>
      <c r="J21679" s="9"/>
      <c r="K21679" s="53"/>
      <c r="L21679" s="54"/>
    </row>
    <row r="21680" spans="3:12">
      <c r="C21680" s="3"/>
      <c r="E21680" s="2"/>
      <c r="H21680" s="40"/>
      <c r="I21680" s="10"/>
      <c r="J21680" s="9"/>
      <c r="K21680" s="53"/>
      <c r="L21680" s="54"/>
    </row>
    <row r="21681" spans="3:12">
      <c r="C21681" s="3"/>
      <c r="E21681" s="2"/>
      <c r="H21681" s="40"/>
      <c r="I21681" s="10"/>
      <c r="J21681" s="9"/>
      <c r="K21681" s="53"/>
      <c r="L21681" s="54"/>
    </row>
    <row r="21682" spans="3:12">
      <c r="C21682" s="3"/>
      <c r="E21682" s="2"/>
      <c r="H21682" s="40"/>
      <c r="I21682" s="10"/>
      <c r="J21682" s="9"/>
      <c r="K21682" s="53"/>
      <c r="L21682" s="54"/>
    </row>
    <row r="21683" spans="3:12">
      <c r="C21683" s="3"/>
      <c r="E21683" s="2"/>
      <c r="H21683" s="40"/>
      <c r="I21683" s="10"/>
      <c r="J21683" s="9"/>
      <c r="K21683" s="53"/>
      <c r="L21683" s="54"/>
    </row>
    <row r="21684" spans="3:12">
      <c r="C21684" s="3"/>
      <c r="E21684" s="2"/>
      <c r="H21684" s="40"/>
      <c r="I21684" s="10"/>
      <c r="J21684" s="9"/>
      <c r="K21684" s="53"/>
      <c r="L21684" s="54"/>
    </row>
    <row r="21685" spans="3:12">
      <c r="C21685" s="3"/>
      <c r="E21685" s="2"/>
      <c r="H21685" s="40"/>
      <c r="I21685" s="10"/>
      <c r="J21685" s="9"/>
      <c r="K21685" s="53"/>
      <c r="L21685" s="54"/>
    </row>
    <row r="21686" spans="3:12">
      <c r="C21686" s="3"/>
      <c r="E21686" s="2"/>
      <c r="H21686" s="40"/>
      <c r="I21686" s="10"/>
      <c r="J21686" s="9"/>
      <c r="K21686" s="53"/>
      <c r="L21686" s="54"/>
    </row>
    <row r="21687" spans="3:12">
      <c r="C21687" s="3"/>
      <c r="E21687" s="2"/>
      <c r="H21687" s="40"/>
      <c r="I21687" s="10"/>
      <c r="J21687" s="9"/>
      <c r="K21687" s="53"/>
      <c r="L21687" s="54"/>
    </row>
    <row r="21688" spans="3:12">
      <c r="C21688" s="3"/>
      <c r="E21688" s="2"/>
      <c r="H21688" s="40"/>
      <c r="I21688" s="10"/>
      <c r="J21688" s="9"/>
      <c r="K21688" s="53"/>
      <c r="L21688" s="54"/>
    </row>
    <row r="21689" spans="3:12">
      <c r="C21689" s="3"/>
      <c r="E21689" s="2"/>
      <c r="H21689" s="40"/>
      <c r="I21689" s="10"/>
      <c r="J21689" s="9"/>
      <c r="K21689" s="53"/>
      <c r="L21689" s="54"/>
    </row>
    <row r="21690" spans="3:12">
      <c r="C21690" s="3"/>
      <c r="E21690" s="2"/>
      <c r="H21690" s="40"/>
      <c r="I21690" s="10"/>
      <c r="J21690" s="9"/>
      <c r="K21690" s="53"/>
      <c r="L21690" s="54"/>
    </row>
    <row r="21691" spans="3:12">
      <c r="C21691" s="3"/>
      <c r="E21691" s="2"/>
      <c r="H21691" s="40"/>
      <c r="I21691" s="10"/>
      <c r="J21691" s="9"/>
      <c r="K21691" s="53"/>
      <c r="L21691" s="54"/>
    </row>
    <row r="21692" spans="3:12">
      <c r="C21692" s="3"/>
      <c r="E21692" s="2"/>
      <c r="H21692" s="40"/>
      <c r="I21692" s="10"/>
      <c r="J21692" s="9"/>
      <c r="K21692" s="53"/>
      <c r="L21692" s="54"/>
    </row>
    <row r="21693" spans="3:12">
      <c r="C21693" s="3"/>
      <c r="E21693" s="2"/>
      <c r="H21693" s="40"/>
      <c r="I21693" s="10"/>
      <c r="J21693" s="9"/>
      <c r="K21693" s="53"/>
      <c r="L21693" s="54"/>
    </row>
    <row r="21694" spans="3:12">
      <c r="C21694" s="3"/>
      <c r="E21694" s="2"/>
      <c r="H21694" s="40"/>
      <c r="I21694" s="10"/>
      <c r="J21694" s="9"/>
      <c r="K21694" s="53"/>
      <c r="L21694" s="54"/>
    </row>
    <row r="21695" spans="3:12">
      <c r="C21695" s="3"/>
      <c r="E21695" s="2"/>
      <c r="H21695" s="40"/>
      <c r="I21695" s="10"/>
      <c r="J21695" s="9"/>
      <c r="K21695" s="53"/>
      <c r="L21695" s="54"/>
    </row>
    <row r="21696" spans="3:12">
      <c r="C21696" s="3"/>
      <c r="E21696" s="2"/>
      <c r="H21696" s="40"/>
      <c r="I21696" s="10"/>
      <c r="J21696" s="9"/>
      <c r="K21696" s="53"/>
      <c r="L21696" s="54"/>
    </row>
    <row r="21697" spans="3:12">
      <c r="C21697" s="3"/>
      <c r="E21697" s="2"/>
      <c r="H21697" s="40"/>
      <c r="I21697" s="10"/>
      <c r="J21697" s="9"/>
      <c r="K21697" s="53"/>
      <c r="L21697" s="54"/>
    </row>
    <row r="21698" spans="3:12">
      <c r="C21698" s="3"/>
      <c r="E21698" s="2"/>
      <c r="H21698" s="40"/>
      <c r="I21698" s="10"/>
      <c r="J21698" s="9"/>
      <c r="K21698" s="53"/>
      <c r="L21698" s="54"/>
    </row>
    <row r="21699" spans="3:12">
      <c r="C21699" s="3"/>
      <c r="E21699" s="2"/>
      <c r="H21699" s="40"/>
      <c r="I21699" s="10"/>
      <c r="J21699" s="9"/>
      <c r="K21699" s="53"/>
      <c r="L21699" s="54"/>
    </row>
    <row r="21700" spans="3:12">
      <c r="C21700" s="3"/>
      <c r="E21700" s="2"/>
      <c r="H21700" s="40"/>
      <c r="I21700" s="10"/>
      <c r="J21700" s="9"/>
      <c r="K21700" s="53"/>
      <c r="L21700" s="54"/>
    </row>
    <row r="21701" spans="3:12">
      <c r="C21701" s="3"/>
      <c r="E21701" s="2"/>
      <c r="H21701" s="40"/>
      <c r="I21701" s="10"/>
      <c r="J21701" s="9"/>
      <c r="K21701" s="53"/>
      <c r="L21701" s="54"/>
    </row>
    <row r="21702" spans="3:12">
      <c r="C21702" s="3"/>
      <c r="E21702" s="2"/>
      <c r="H21702" s="40"/>
      <c r="I21702" s="10"/>
      <c r="J21702" s="9"/>
      <c r="K21702" s="53"/>
      <c r="L21702" s="54"/>
    </row>
    <row r="21703" spans="3:12">
      <c r="C21703" s="3"/>
      <c r="E21703" s="2"/>
      <c r="H21703" s="40"/>
      <c r="I21703" s="10"/>
      <c r="J21703" s="9"/>
      <c r="K21703" s="53"/>
      <c r="L21703" s="54"/>
    </row>
    <row r="21704" spans="3:12">
      <c r="C21704" s="3"/>
      <c r="E21704" s="2"/>
      <c r="H21704" s="40"/>
      <c r="I21704" s="10"/>
      <c r="J21704" s="9"/>
      <c r="K21704" s="53"/>
      <c r="L21704" s="54"/>
    </row>
    <row r="21705" spans="3:12">
      <c r="C21705" s="3"/>
      <c r="E21705" s="2"/>
      <c r="H21705" s="40"/>
      <c r="I21705" s="10"/>
      <c r="J21705" s="9"/>
      <c r="K21705" s="53"/>
      <c r="L21705" s="54"/>
    </row>
    <row r="21706" spans="3:12">
      <c r="C21706" s="3"/>
      <c r="E21706" s="2"/>
      <c r="H21706" s="40"/>
      <c r="I21706" s="10"/>
      <c r="J21706" s="9"/>
      <c r="K21706" s="53"/>
      <c r="L21706" s="54"/>
    </row>
    <row r="21707" spans="3:12">
      <c r="C21707" s="3"/>
      <c r="E21707" s="2"/>
      <c r="H21707" s="40"/>
      <c r="I21707" s="10"/>
      <c r="J21707" s="9"/>
      <c r="K21707" s="53"/>
      <c r="L21707" s="54"/>
    </row>
    <row r="21708" spans="3:12">
      <c r="C21708" s="3"/>
      <c r="E21708" s="2"/>
      <c r="H21708" s="40"/>
      <c r="I21708" s="10"/>
      <c r="J21708" s="9"/>
      <c r="K21708" s="53"/>
      <c r="L21708" s="54"/>
    </row>
    <row r="21709" spans="3:12">
      <c r="C21709" s="3"/>
      <c r="E21709" s="2"/>
      <c r="H21709" s="40"/>
      <c r="I21709" s="10"/>
      <c r="J21709" s="9"/>
      <c r="K21709" s="53"/>
      <c r="L21709" s="54"/>
    </row>
    <row r="21710" spans="3:12">
      <c r="C21710" s="3"/>
      <c r="E21710" s="2"/>
      <c r="H21710" s="40"/>
      <c r="I21710" s="10"/>
      <c r="J21710" s="9"/>
      <c r="K21710" s="53"/>
      <c r="L21710" s="54"/>
    </row>
    <row r="21711" spans="3:12">
      <c r="C21711" s="3"/>
      <c r="E21711" s="2"/>
      <c r="H21711" s="40"/>
      <c r="I21711" s="10"/>
      <c r="J21711" s="9"/>
      <c r="K21711" s="53"/>
      <c r="L21711" s="54"/>
    </row>
    <row r="21712" spans="3:12">
      <c r="C21712" s="3"/>
      <c r="E21712" s="2"/>
      <c r="H21712" s="40"/>
      <c r="I21712" s="10"/>
      <c r="J21712" s="9"/>
      <c r="K21712" s="53"/>
      <c r="L21712" s="54"/>
    </row>
    <row r="21713" spans="3:12">
      <c r="C21713" s="3"/>
      <c r="E21713" s="2"/>
      <c r="H21713" s="40"/>
      <c r="I21713" s="10"/>
      <c r="J21713" s="9"/>
      <c r="K21713" s="53"/>
      <c r="L21713" s="54"/>
    </row>
    <row r="21714" spans="3:12">
      <c r="C21714" s="3"/>
      <c r="E21714" s="2"/>
      <c r="H21714" s="40"/>
      <c r="I21714" s="10"/>
      <c r="J21714" s="9"/>
      <c r="K21714" s="53"/>
      <c r="L21714" s="54"/>
    </row>
    <row r="21715" spans="3:12">
      <c r="C21715" s="3"/>
      <c r="E21715" s="2"/>
      <c r="H21715" s="40"/>
      <c r="I21715" s="10"/>
      <c r="J21715" s="9"/>
      <c r="K21715" s="53"/>
      <c r="L21715" s="54"/>
    </row>
    <row r="21716" spans="3:12">
      <c r="C21716" s="3"/>
      <c r="E21716" s="2"/>
      <c r="H21716" s="40"/>
      <c r="I21716" s="10"/>
      <c r="J21716" s="9"/>
      <c r="K21716" s="53"/>
      <c r="L21716" s="54"/>
    </row>
    <row r="21717" spans="3:12">
      <c r="C21717" s="3"/>
      <c r="E21717" s="2"/>
      <c r="H21717" s="40"/>
      <c r="I21717" s="10"/>
      <c r="J21717" s="9"/>
      <c r="K21717" s="53"/>
      <c r="L21717" s="54"/>
    </row>
    <row r="21718" spans="3:12">
      <c r="C21718" s="3"/>
      <c r="E21718" s="2"/>
      <c r="H21718" s="40"/>
      <c r="I21718" s="10"/>
      <c r="J21718" s="9"/>
      <c r="K21718" s="53"/>
      <c r="L21718" s="54"/>
    </row>
    <row r="21719" spans="3:12">
      <c r="C21719" s="3"/>
      <c r="E21719" s="2"/>
      <c r="H21719" s="40"/>
      <c r="I21719" s="10"/>
      <c r="J21719" s="9"/>
      <c r="K21719" s="53"/>
      <c r="L21719" s="54"/>
    </row>
    <row r="21720" spans="3:12">
      <c r="C21720" s="3"/>
      <c r="E21720" s="2"/>
      <c r="H21720" s="40"/>
      <c r="I21720" s="10"/>
      <c r="J21720" s="9"/>
      <c r="K21720" s="53"/>
      <c r="L21720" s="54"/>
    </row>
    <row r="21721" spans="3:12">
      <c r="C21721" s="3"/>
      <c r="E21721" s="2"/>
      <c r="H21721" s="40"/>
      <c r="I21721" s="10"/>
      <c r="J21721" s="9"/>
      <c r="K21721" s="53"/>
      <c r="L21721" s="54"/>
    </row>
    <row r="21722" spans="3:12">
      <c r="C21722" s="3"/>
      <c r="E21722" s="2"/>
      <c r="H21722" s="40"/>
      <c r="I21722" s="10"/>
      <c r="J21722" s="9"/>
      <c r="K21722" s="53"/>
      <c r="L21722" s="54"/>
    </row>
    <row r="21723" spans="3:12">
      <c r="C21723" s="3"/>
      <c r="E21723" s="2"/>
      <c r="H21723" s="40"/>
      <c r="I21723" s="10"/>
      <c r="J21723" s="9"/>
      <c r="K21723" s="53"/>
      <c r="L21723" s="54"/>
    </row>
    <row r="21724" spans="3:12">
      <c r="C21724" s="3"/>
      <c r="E21724" s="2"/>
      <c r="H21724" s="40"/>
      <c r="I21724" s="10"/>
      <c r="J21724" s="9"/>
      <c r="K21724" s="53"/>
      <c r="L21724" s="54"/>
    </row>
    <row r="21725" spans="3:12">
      <c r="C21725" s="3"/>
      <c r="E21725" s="2"/>
      <c r="H21725" s="40"/>
      <c r="I21725" s="10"/>
      <c r="J21725" s="9"/>
      <c r="K21725" s="53"/>
      <c r="L21725" s="54"/>
    </row>
    <row r="21726" spans="3:12">
      <c r="C21726" s="3"/>
      <c r="E21726" s="2"/>
      <c r="H21726" s="40"/>
      <c r="I21726" s="10"/>
      <c r="J21726" s="9"/>
      <c r="K21726" s="53"/>
      <c r="L21726" s="54"/>
    </row>
    <row r="21727" spans="3:12">
      <c r="C21727" s="3"/>
      <c r="E21727" s="2"/>
      <c r="H21727" s="40"/>
      <c r="I21727" s="10"/>
      <c r="J21727" s="9"/>
      <c r="K21727" s="53"/>
      <c r="L21727" s="54"/>
    </row>
    <row r="21728" spans="3:12">
      <c r="C21728" s="3"/>
      <c r="E21728" s="2"/>
      <c r="H21728" s="40"/>
      <c r="I21728" s="10"/>
      <c r="J21728" s="9"/>
      <c r="K21728" s="53"/>
      <c r="L21728" s="54"/>
    </row>
    <row r="21729" spans="3:12">
      <c r="C21729" s="3"/>
      <c r="E21729" s="2"/>
      <c r="H21729" s="40"/>
      <c r="I21729" s="10"/>
      <c r="J21729" s="9"/>
      <c r="K21729" s="53"/>
      <c r="L21729" s="54"/>
    </row>
    <row r="21730" spans="3:12">
      <c r="C21730" s="3"/>
      <c r="E21730" s="2"/>
      <c r="H21730" s="40"/>
      <c r="I21730" s="10"/>
      <c r="J21730" s="9"/>
      <c r="K21730" s="53"/>
      <c r="L21730" s="54"/>
    </row>
    <row r="21731" spans="3:12">
      <c r="C21731" s="3"/>
      <c r="E21731" s="2"/>
      <c r="H21731" s="40"/>
      <c r="I21731" s="10"/>
      <c r="J21731" s="9"/>
      <c r="K21731" s="53"/>
      <c r="L21731" s="54"/>
    </row>
    <row r="21732" spans="3:12">
      <c r="C21732" s="3"/>
      <c r="E21732" s="2"/>
      <c r="H21732" s="40"/>
      <c r="I21732" s="10"/>
      <c r="J21732" s="9"/>
      <c r="K21732" s="53"/>
      <c r="L21732" s="54"/>
    </row>
    <row r="21733" spans="3:12">
      <c r="C21733" s="3"/>
      <c r="E21733" s="2"/>
      <c r="H21733" s="40"/>
      <c r="I21733" s="10"/>
      <c r="J21733" s="9"/>
      <c r="K21733" s="53"/>
      <c r="L21733" s="54"/>
    </row>
    <row r="21734" spans="3:12">
      <c r="C21734" s="3"/>
      <c r="E21734" s="2"/>
      <c r="H21734" s="40"/>
      <c r="I21734" s="10"/>
      <c r="J21734" s="9"/>
      <c r="K21734" s="53"/>
      <c r="L21734" s="54"/>
    </row>
    <row r="21735" spans="3:12">
      <c r="C21735" s="3"/>
      <c r="E21735" s="2"/>
      <c r="H21735" s="40"/>
      <c r="I21735" s="10"/>
      <c r="J21735" s="9"/>
      <c r="K21735" s="53"/>
      <c r="L21735" s="54"/>
    </row>
    <row r="21736" spans="3:12">
      <c r="C21736" s="3"/>
      <c r="E21736" s="2"/>
      <c r="H21736" s="40"/>
      <c r="I21736" s="10"/>
      <c r="J21736" s="9"/>
      <c r="K21736" s="53"/>
      <c r="L21736" s="54"/>
    </row>
    <row r="21737" spans="3:12">
      <c r="C21737" s="3"/>
      <c r="E21737" s="2"/>
      <c r="H21737" s="40"/>
      <c r="I21737" s="10"/>
      <c r="J21737" s="9"/>
      <c r="K21737" s="53"/>
      <c r="L21737" s="54"/>
    </row>
    <row r="21738" spans="3:12">
      <c r="C21738" s="3"/>
      <c r="E21738" s="2"/>
      <c r="H21738" s="40"/>
      <c r="I21738" s="10"/>
      <c r="J21738" s="9"/>
      <c r="K21738" s="53"/>
      <c r="L21738" s="54"/>
    </row>
    <row r="21739" spans="3:12">
      <c r="C21739" s="3"/>
      <c r="E21739" s="2"/>
      <c r="H21739" s="40"/>
      <c r="I21739" s="10"/>
      <c r="J21739" s="9"/>
      <c r="K21739" s="53"/>
      <c r="L21739" s="54"/>
    </row>
    <row r="21740" spans="3:12">
      <c r="C21740" s="3"/>
      <c r="E21740" s="2"/>
      <c r="H21740" s="40"/>
      <c r="I21740" s="10"/>
      <c r="J21740" s="9"/>
      <c r="K21740" s="53"/>
      <c r="L21740" s="54"/>
    </row>
    <row r="21741" spans="3:12">
      <c r="C21741" s="3"/>
      <c r="E21741" s="2"/>
      <c r="H21741" s="40"/>
      <c r="I21741" s="10"/>
      <c r="J21741" s="9"/>
      <c r="K21741" s="53"/>
      <c r="L21741" s="54"/>
    </row>
    <row r="21742" spans="3:12">
      <c r="C21742" s="3"/>
      <c r="E21742" s="2"/>
      <c r="H21742" s="40"/>
      <c r="I21742" s="10"/>
      <c r="J21742" s="9"/>
      <c r="K21742" s="53"/>
      <c r="L21742" s="54"/>
    </row>
    <row r="21743" spans="3:12">
      <c r="C21743" s="3"/>
      <c r="E21743" s="2"/>
      <c r="H21743" s="40"/>
      <c r="I21743" s="10"/>
      <c r="J21743" s="9"/>
      <c r="K21743" s="53"/>
      <c r="L21743" s="54"/>
    </row>
    <row r="21744" spans="3:12">
      <c r="C21744" s="3"/>
      <c r="E21744" s="2"/>
      <c r="H21744" s="40"/>
      <c r="I21744" s="10"/>
      <c r="J21744" s="9"/>
      <c r="K21744" s="53"/>
      <c r="L21744" s="54"/>
    </row>
    <row r="21745" spans="3:12">
      <c r="C21745" s="3"/>
      <c r="E21745" s="2"/>
      <c r="H21745" s="40"/>
      <c r="I21745" s="10"/>
      <c r="J21745" s="9"/>
      <c r="K21745" s="53"/>
      <c r="L21745" s="54"/>
    </row>
    <row r="21746" spans="3:12">
      <c r="C21746" s="3"/>
      <c r="E21746" s="2"/>
      <c r="H21746" s="40"/>
      <c r="I21746" s="10"/>
      <c r="J21746" s="9"/>
      <c r="K21746" s="53"/>
      <c r="L21746" s="54"/>
    </row>
    <row r="21747" spans="3:12">
      <c r="C21747" s="3"/>
      <c r="E21747" s="2"/>
      <c r="H21747" s="40"/>
      <c r="I21747" s="10"/>
      <c r="J21747" s="9"/>
      <c r="K21747" s="53"/>
      <c r="L21747" s="54"/>
    </row>
    <row r="21748" spans="3:12">
      <c r="C21748" s="3"/>
      <c r="E21748" s="2"/>
      <c r="H21748" s="40"/>
      <c r="I21748" s="10"/>
      <c r="J21748" s="9"/>
      <c r="K21748" s="53"/>
      <c r="L21748" s="54"/>
    </row>
    <row r="21749" spans="3:12">
      <c r="C21749" s="3"/>
      <c r="E21749" s="2"/>
      <c r="H21749" s="40"/>
      <c r="I21749" s="10"/>
      <c r="J21749" s="9"/>
      <c r="K21749" s="53"/>
      <c r="L21749" s="54"/>
    </row>
    <row r="21750" spans="3:12">
      <c r="C21750" s="3"/>
      <c r="E21750" s="2"/>
      <c r="H21750" s="40"/>
      <c r="I21750" s="10"/>
      <c r="J21750" s="9"/>
      <c r="K21750" s="53"/>
      <c r="L21750" s="54"/>
    </row>
    <row r="21751" spans="3:12">
      <c r="C21751" s="3"/>
      <c r="E21751" s="2"/>
      <c r="H21751" s="40"/>
      <c r="I21751" s="10"/>
      <c r="J21751" s="9"/>
      <c r="K21751" s="53"/>
      <c r="L21751" s="54"/>
    </row>
    <row r="21752" spans="3:12">
      <c r="C21752" s="3"/>
      <c r="E21752" s="2"/>
      <c r="H21752" s="40"/>
      <c r="I21752" s="10"/>
      <c r="J21752" s="9"/>
      <c r="K21752" s="53"/>
      <c r="L21752" s="54"/>
    </row>
    <row r="21753" spans="3:12">
      <c r="C21753" s="3"/>
      <c r="E21753" s="2"/>
      <c r="H21753" s="40"/>
      <c r="I21753" s="10"/>
      <c r="J21753" s="9"/>
      <c r="K21753" s="53"/>
      <c r="L21753" s="54"/>
    </row>
    <row r="21754" spans="3:12">
      <c r="C21754" s="3"/>
      <c r="E21754" s="2"/>
      <c r="H21754" s="40"/>
      <c r="I21754" s="10"/>
      <c r="J21754" s="9"/>
      <c r="K21754" s="53"/>
      <c r="L21754" s="54"/>
    </row>
    <row r="21755" spans="3:12">
      <c r="C21755" s="3"/>
      <c r="E21755" s="2"/>
      <c r="H21755" s="40"/>
      <c r="I21755" s="10"/>
      <c r="J21755" s="9"/>
      <c r="K21755" s="53"/>
      <c r="L21755" s="54"/>
    </row>
    <row r="21756" spans="3:12">
      <c r="C21756" s="3"/>
      <c r="E21756" s="2"/>
      <c r="H21756" s="40"/>
      <c r="I21756" s="10"/>
      <c r="J21756" s="9"/>
      <c r="K21756" s="53"/>
      <c r="L21756" s="54"/>
    </row>
    <row r="21757" spans="3:12">
      <c r="C21757" s="3"/>
      <c r="E21757" s="2"/>
      <c r="H21757" s="40"/>
      <c r="I21757" s="10"/>
      <c r="J21757" s="9"/>
      <c r="K21757" s="53"/>
      <c r="L21757" s="54"/>
    </row>
    <row r="21758" spans="3:12">
      <c r="C21758" s="3"/>
      <c r="E21758" s="2"/>
      <c r="H21758" s="40"/>
      <c r="I21758" s="10"/>
      <c r="J21758" s="9"/>
      <c r="K21758" s="53"/>
      <c r="L21758" s="54"/>
    </row>
    <row r="21759" spans="3:12">
      <c r="C21759" s="3"/>
      <c r="E21759" s="2"/>
      <c r="H21759" s="40"/>
      <c r="I21759" s="10"/>
      <c r="J21759" s="9"/>
      <c r="K21759" s="53"/>
      <c r="L21759" s="54"/>
    </row>
    <row r="21760" spans="3:12">
      <c r="C21760" s="3"/>
      <c r="E21760" s="2"/>
      <c r="H21760" s="40"/>
      <c r="I21760" s="10"/>
      <c r="J21760" s="9"/>
      <c r="K21760" s="53"/>
      <c r="L21760" s="54"/>
    </row>
    <row r="21761" spans="3:12">
      <c r="C21761" s="3"/>
      <c r="E21761" s="2"/>
      <c r="H21761" s="40"/>
      <c r="I21761" s="10"/>
      <c r="J21761" s="9"/>
      <c r="K21761" s="53"/>
      <c r="L21761" s="54"/>
    </row>
    <row r="21762" spans="3:12">
      <c r="C21762" s="3"/>
      <c r="E21762" s="2"/>
      <c r="H21762" s="40"/>
      <c r="I21762" s="10"/>
      <c r="J21762" s="9"/>
      <c r="K21762" s="53"/>
      <c r="L21762" s="54"/>
    </row>
    <row r="21763" spans="3:12">
      <c r="C21763" s="3"/>
      <c r="E21763" s="2"/>
      <c r="H21763" s="40"/>
      <c r="I21763" s="10"/>
      <c r="J21763" s="9"/>
      <c r="K21763" s="53"/>
      <c r="L21763" s="54"/>
    </row>
    <row r="21764" spans="3:12">
      <c r="C21764" s="3"/>
      <c r="E21764" s="2"/>
      <c r="H21764" s="40"/>
      <c r="I21764" s="10"/>
      <c r="J21764" s="9"/>
      <c r="K21764" s="53"/>
      <c r="L21764" s="54"/>
    </row>
    <row r="21765" spans="3:12">
      <c r="C21765" s="3"/>
      <c r="E21765" s="2"/>
      <c r="H21765" s="40"/>
      <c r="I21765" s="10"/>
      <c r="J21765" s="9"/>
      <c r="K21765" s="53"/>
      <c r="L21765" s="54"/>
    </row>
    <row r="21766" spans="3:12">
      <c r="C21766" s="3"/>
      <c r="E21766" s="2"/>
      <c r="H21766" s="40"/>
      <c r="I21766" s="10"/>
      <c r="J21766" s="9"/>
      <c r="K21766" s="53"/>
      <c r="L21766" s="54"/>
    </row>
    <row r="21767" spans="3:12">
      <c r="C21767" s="3"/>
      <c r="E21767" s="2"/>
      <c r="H21767" s="40"/>
      <c r="I21767" s="10"/>
      <c r="J21767" s="9"/>
      <c r="K21767" s="53"/>
      <c r="L21767" s="54"/>
    </row>
    <row r="21768" spans="3:12">
      <c r="C21768" s="3"/>
      <c r="E21768" s="2"/>
      <c r="H21768" s="40"/>
      <c r="I21768" s="10"/>
      <c r="J21768" s="9"/>
      <c r="K21768" s="53"/>
      <c r="L21768" s="54"/>
    </row>
    <row r="21769" spans="3:12">
      <c r="C21769" s="3"/>
      <c r="E21769" s="2"/>
      <c r="H21769" s="40"/>
      <c r="I21769" s="10"/>
      <c r="J21769" s="9"/>
      <c r="K21769" s="53"/>
      <c r="L21769" s="54"/>
    </row>
    <row r="21770" spans="3:12">
      <c r="C21770" s="3"/>
      <c r="E21770" s="2"/>
      <c r="H21770" s="40"/>
      <c r="I21770" s="10"/>
      <c r="J21770" s="9"/>
      <c r="K21770" s="53"/>
      <c r="L21770" s="54"/>
    </row>
    <row r="21771" spans="3:12">
      <c r="C21771" s="3"/>
      <c r="E21771" s="2"/>
      <c r="H21771" s="40"/>
      <c r="I21771" s="10"/>
      <c r="J21771" s="9"/>
      <c r="K21771" s="53"/>
      <c r="L21771" s="54"/>
    </row>
    <row r="21772" spans="3:12">
      <c r="C21772" s="3"/>
      <c r="E21772" s="2"/>
      <c r="H21772" s="40"/>
      <c r="I21772" s="10"/>
      <c r="J21772" s="9"/>
      <c r="K21772" s="53"/>
      <c r="L21772" s="54"/>
    </row>
    <row r="21773" spans="3:12">
      <c r="C21773" s="3"/>
      <c r="E21773" s="2"/>
      <c r="H21773" s="40"/>
      <c r="I21773" s="10"/>
      <c r="J21773" s="9"/>
      <c r="K21773" s="53"/>
      <c r="L21773" s="54"/>
    </row>
    <row r="21774" spans="3:12">
      <c r="C21774" s="3"/>
      <c r="E21774" s="2"/>
      <c r="H21774" s="40"/>
      <c r="I21774" s="10"/>
      <c r="J21774" s="9"/>
      <c r="K21774" s="53"/>
      <c r="L21774" s="54"/>
    </row>
    <row r="21775" spans="3:12">
      <c r="C21775" s="3"/>
      <c r="E21775" s="2"/>
      <c r="H21775" s="40"/>
      <c r="I21775" s="10"/>
      <c r="J21775" s="9"/>
      <c r="K21775" s="53"/>
      <c r="L21775" s="54"/>
    </row>
    <row r="21776" spans="3:12">
      <c r="C21776" s="3"/>
      <c r="E21776" s="2"/>
      <c r="H21776" s="40"/>
      <c r="I21776" s="10"/>
      <c r="J21776" s="9"/>
      <c r="K21776" s="53"/>
      <c r="L21776" s="54"/>
    </row>
    <row r="21777" spans="3:12">
      <c r="C21777" s="3"/>
      <c r="E21777" s="2"/>
      <c r="H21777" s="40"/>
      <c r="I21777" s="10"/>
      <c r="J21777" s="9"/>
      <c r="K21777" s="53"/>
      <c r="L21777" s="54"/>
    </row>
    <row r="21778" spans="3:12">
      <c r="C21778" s="3"/>
      <c r="E21778" s="2"/>
      <c r="H21778" s="40"/>
      <c r="I21778" s="10"/>
      <c r="J21778" s="9"/>
      <c r="K21778" s="53"/>
      <c r="L21778" s="54"/>
    </row>
    <row r="21779" spans="3:12">
      <c r="C21779" s="3"/>
      <c r="E21779" s="2"/>
      <c r="H21779" s="40"/>
      <c r="I21779" s="10"/>
      <c r="J21779" s="9"/>
      <c r="K21779" s="53"/>
      <c r="L21779" s="54"/>
    </row>
    <row r="21780" spans="3:12">
      <c r="C21780" s="3"/>
      <c r="E21780" s="2"/>
      <c r="H21780" s="40"/>
      <c r="I21780" s="10"/>
      <c r="J21780" s="9"/>
      <c r="K21780" s="53"/>
      <c r="L21780" s="54"/>
    </row>
    <row r="21781" spans="3:12">
      <c r="C21781" s="3"/>
      <c r="E21781" s="2"/>
      <c r="H21781" s="40"/>
      <c r="I21781" s="10"/>
      <c r="J21781" s="9"/>
      <c r="K21781" s="53"/>
      <c r="L21781" s="54"/>
    </row>
    <row r="21782" spans="3:12">
      <c r="C21782" s="3"/>
      <c r="E21782" s="2"/>
      <c r="H21782" s="40"/>
      <c r="I21782" s="10"/>
      <c r="J21782" s="9"/>
      <c r="K21782" s="53"/>
      <c r="L21782" s="54"/>
    </row>
    <row r="21783" spans="3:12">
      <c r="C21783" s="3"/>
      <c r="E21783" s="2"/>
      <c r="H21783" s="40"/>
      <c r="I21783" s="10"/>
      <c r="J21783" s="9"/>
      <c r="K21783" s="53"/>
      <c r="L21783" s="54"/>
    </row>
    <row r="21784" spans="3:12">
      <c r="C21784" s="3"/>
      <c r="E21784" s="2"/>
      <c r="H21784" s="40"/>
      <c r="I21784" s="10"/>
      <c r="J21784" s="9"/>
      <c r="K21784" s="53"/>
      <c r="L21784" s="54"/>
    </row>
    <row r="21785" spans="3:12">
      <c r="C21785" s="3"/>
      <c r="E21785" s="2"/>
      <c r="H21785" s="40"/>
      <c r="I21785" s="10"/>
      <c r="J21785" s="9"/>
      <c r="K21785" s="53"/>
      <c r="L21785" s="54"/>
    </row>
    <row r="21786" spans="3:12">
      <c r="C21786" s="3"/>
      <c r="E21786" s="2"/>
      <c r="H21786" s="40"/>
      <c r="I21786" s="10"/>
      <c r="J21786" s="9"/>
      <c r="K21786" s="53"/>
      <c r="L21786" s="54"/>
    </row>
    <row r="21787" spans="3:12">
      <c r="C21787" s="3"/>
      <c r="E21787" s="2"/>
      <c r="H21787" s="40"/>
      <c r="I21787" s="10"/>
      <c r="J21787" s="9"/>
      <c r="K21787" s="53"/>
      <c r="L21787" s="54"/>
    </row>
    <row r="21788" spans="3:12">
      <c r="C21788" s="3"/>
      <c r="E21788" s="2"/>
      <c r="H21788" s="40"/>
      <c r="I21788" s="10"/>
      <c r="J21788" s="9"/>
      <c r="K21788" s="53"/>
      <c r="L21788" s="54"/>
    </row>
    <row r="21789" spans="3:12">
      <c r="C21789" s="3"/>
      <c r="E21789" s="2"/>
      <c r="H21789" s="40"/>
      <c r="I21789" s="10"/>
      <c r="J21789" s="9"/>
      <c r="K21789" s="53"/>
      <c r="L21789" s="54"/>
    </row>
    <row r="21790" spans="3:12">
      <c r="C21790" s="3"/>
      <c r="E21790" s="2"/>
      <c r="H21790" s="40"/>
      <c r="I21790" s="10"/>
      <c r="J21790" s="9"/>
      <c r="K21790" s="53"/>
      <c r="L21790" s="54"/>
    </row>
    <row r="21791" spans="3:12">
      <c r="C21791" s="3"/>
      <c r="E21791" s="2"/>
      <c r="H21791" s="40"/>
      <c r="I21791" s="10"/>
      <c r="J21791" s="9"/>
      <c r="K21791" s="53"/>
      <c r="L21791" s="54"/>
    </row>
    <row r="21792" spans="3:12">
      <c r="C21792" s="3"/>
      <c r="E21792" s="2"/>
      <c r="H21792" s="40"/>
      <c r="I21792" s="10"/>
      <c r="J21792" s="9"/>
      <c r="K21792" s="53"/>
      <c r="L21792" s="54"/>
    </row>
    <row r="21793" spans="3:12">
      <c r="C21793" s="3"/>
      <c r="E21793" s="2"/>
      <c r="H21793" s="40"/>
      <c r="I21793" s="10"/>
      <c r="J21793" s="9"/>
      <c r="K21793" s="53"/>
      <c r="L21793" s="54"/>
    </row>
    <row r="21794" spans="3:12">
      <c r="C21794" s="3"/>
      <c r="E21794" s="2"/>
      <c r="H21794" s="40"/>
      <c r="I21794" s="10"/>
      <c r="J21794" s="9"/>
      <c r="K21794" s="53"/>
      <c r="L21794" s="54"/>
    </row>
    <row r="21795" spans="3:12">
      <c r="C21795" s="3"/>
      <c r="E21795" s="2"/>
      <c r="H21795" s="40"/>
      <c r="I21795" s="10"/>
      <c r="J21795" s="9"/>
      <c r="K21795" s="53"/>
      <c r="L21795" s="54"/>
    </row>
    <row r="21796" spans="3:12">
      <c r="C21796" s="3"/>
      <c r="E21796" s="2"/>
      <c r="H21796" s="40"/>
      <c r="I21796" s="10"/>
      <c r="J21796" s="9"/>
      <c r="K21796" s="53"/>
      <c r="L21796" s="54"/>
    </row>
    <row r="21797" spans="3:12">
      <c r="C21797" s="3"/>
      <c r="E21797" s="2"/>
      <c r="H21797" s="40"/>
      <c r="I21797" s="10"/>
      <c r="J21797" s="9"/>
      <c r="K21797" s="53"/>
      <c r="L21797" s="54"/>
    </row>
    <row r="21798" spans="3:12">
      <c r="C21798" s="3"/>
      <c r="E21798" s="2"/>
      <c r="H21798" s="40"/>
      <c r="I21798" s="10"/>
      <c r="J21798" s="9"/>
      <c r="K21798" s="53"/>
      <c r="L21798" s="54"/>
    </row>
    <row r="21799" spans="3:12">
      <c r="C21799" s="3"/>
      <c r="E21799" s="2"/>
      <c r="H21799" s="40"/>
      <c r="I21799" s="10"/>
      <c r="J21799" s="9"/>
      <c r="K21799" s="53"/>
      <c r="L21799" s="54"/>
    </row>
    <row r="21800" spans="3:12">
      <c r="C21800" s="3"/>
      <c r="E21800" s="2"/>
      <c r="H21800" s="40"/>
      <c r="I21800" s="10"/>
      <c r="J21800" s="9"/>
      <c r="K21800" s="53"/>
      <c r="L21800" s="54"/>
    </row>
    <row r="21801" spans="3:12">
      <c r="C21801" s="3"/>
      <c r="E21801" s="2"/>
      <c r="H21801" s="40"/>
      <c r="I21801" s="10"/>
      <c r="J21801" s="9"/>
      <c r="K21801" s="53"/>
      <c r="L21801" s="54"/>
    </row>
    <row r="21802" spans="3:12">
      <c r="C21802" s="3"/>
      <c r="E21802" s="2"/>
      <c r="H21802" s="40"/>
      <c r="I21802" s="10"/>
      <c r="J21802" s="9"/>
      <c r="K21802" s="53"/>
      <c r="L21802" s="54"/>
    </row>
    <row r="21803" spans="3:12">
      <c r="C21803" s="3"/>
      <c r="E21803" s="2"/>
      <c r="H21803" s="40"/>
      <c r="I21803" s="10"/>
      <c r="J21803" s="9"/>
      <c r="K21803" s="53"/>
      <c r="L21803" s="54"/>
    </row>
    <row r="21804" spans="3:12">
      <c r="C21804" s="3"/>
      <c r="E21804" s="2"/>
      <c r="H21804" s="40"/>
      <c r="I21804" s="10"/>
      <c r="J21804" s="9"/>
      <c r="K21804" s="53"/>
      <c r="L21804" s="54"/>
    </row>
    <row r="21805" spans="3:12">
      <c r="C21805" s="3"/>
      <c r="E21805" s="2"/>
      <c r="H21805" s="40"/>
      <c r="I21805" s="10"/>
      <c r="J21805" s="9"/>
      <c r="K21805" s="53"/>
      <c r="L21805" s="54"/>
    </row>
    <row r="21806" spans="3:12">
      <c r="C21806" s="3"/>
      <c r="E21806" s="2"/>
      <c r="H21806" s="40"/>
      <c r="I21806" s="10"/>
      <c r="J21806" s="9"/>
      <c r="K21806" s="53"/>
      <c r="L21806" s="54"/>
    </row>
    <row r="21807" spans="3:12">
      <c r="C21807" s="3"/>
      <c r="E21807" s="2"/>
      <c r="H21807" s="40"/>
      <c r="I21807" s="10"/>
      <c r="J21807" s="9"/>
      <c r="K21807" s="53"/>
      <c r="L21807" s="54"/>
    </row>
    <row r="21808" spans="3:12">
      <c r="C21808" s="3"/>
      <c r="E21808" s="2"/>
      <c r="H21808" s="40"/>
      <c r="I21808" s="10"/>
      <c r="J21808" s="9"/>
      <c r="K21808" s="53"/>
      <c r="L21808" s="54"/>
    </row>
    <row r="21809" spans="3:12">
      <c r="C21809" s="3"/>
      <c r="E21809" s="2"/>
      <c r="H21809" s="40"/>
      <c r="I21809" s="10"/>
      <c r="J21809" s="9"/>
      <c r="K21809" s="53"/>
      <c r="L21809" s="54"/>
    </row>
    <row r="21810" spans="3:12">
      <c r="C21810" s="3"/>
      <c r="E21810" s="2"/>
      <c r="H21810" s="40"/>
      <c r="I21810" s="10"/>
      <c r="J21810" s="9"/>
      <c r="K21810" s="53"/>
      <c r="L21810" s="54"/>
    </row>
    <row r="21811" spans="3:12">
      <c r="C21811" s="3"/>
      <c r="E21811" s="2"/>
      <c r="H21811" s="40"/>
      <c r="I21811" s="10"/>
      <c r="J21811" s="9"/>
      <c r="K21811" s="53"/>
      <c r="L21811" s="54"/>
    </row>
    <row r="21812" spans="3:12">
      <c r="C21812" s="3"/>
      <c r="E21812" s="2"/>
      <c r="H21812" s="40"/>
      <c r="I21812" s="10"/>
      <c r="J21812" s="9"/>
      <c r="K21812" s="53"/>
      <c r="L21812" s="54"/>
    </row>
    <row r="21813" spans="3:12">
      <c r="C21813" s="3"/>
      <c r="E21813" s="2"/>
      <c r="H21813" s="40"/>
      <c r="I21813" s="10"/>
      <c r="J21813" s="9"/>
      <c r="K21813" s="53"/>
      <c r="L21813" s="54"/>
    </row>
    <row r="21814" spans="3:12">
      <c r="C21814" s="3"/>
      <c r="E21814" s="2"/>
      <c r="H21814" s="40"/>
      <c r="I21814" s="10"/>
      <c r="J21814" s="9"/>
      <c r="K21814" s="53"/>
      <c r="L21814" s="54"/>
    </row>
    <row r="21815" spans="3:12">
      <c r="C21815" s="3"/>
      <c r="E21815" s="2"/>
      <c r="H21815" s="40"/>
      <c r="I21815" s="10"/>
      <c r="J21815" s="9"/>
      <c r="K21815" s="53"/>
      <c r="L21815" s="54"/>
    </row>
    <row r="21816" spans="3:12">
      <c r="C21816" s="3"/>
      <c r="E21816" s="2"/>
      <c r="H21816" s="40"/>
      <c r="I21816" s="10"/>
      <c r="J21816" s="9"/>
      <c r="K21816" s="53"/>
      <c r="L21816" s="54"/>
    </row>
    <row r="21817" spans="3:12">
      <c r="C21817" s="3"/>
      <c r="E21817" s="2"/>
      <c r="H21817" s="40"/>
      <c r="I21817" s="10"/>
      <c r="J21817" s="9"/>
      <c r="K21817" s="53"/>
      <c r="L21817" s="54"/>
    </row>
    <row r="21818" spans="3:12">
      <c r="C21818" s="3"/>
      <c r="E21818" s="2"/>
      <c r="H21818" s="40"/>
      <c r="I21818" s="10"/>
      <c r="J21818" s="9"/>
      <c r="K21818" s="53"/>
      <c r="L21818" s="54"/>
    </row>
    <row r="21819" spans="3:12">
      <c r="C21819" s="3"/>
      <c r="E21819" s="2"/>
      <c r="H21819" s="40"/>
      <c r="I21819" s="10"/>
      <c r="J21819" s="9"/>
      <c r="K21819" s="53"/>
      <c r="L21819" s="54"/>
    </row>
    <row r="21820" spans="3:12">
      <c r="C21820" s="3"/>
      <c r="E21820" s="2"/>
      <c r="H21820" s="40"/>
      <c r="I21820" s="10"/>
      <c r="J21820" s="9"/>
      <c r="K21820" s="53"/>
      <c r="L21820" s="54"/>
    </row>
    <row r="21821" spans="3:12">
      <c r="C21821" s="3"/>
      <c r="E21821" s="2"/>
      <c r="H21821" s="40"/>
      <c r="I21821" s="10"/>
      <c r="J21821" s="9"/>
      <c r="K21821" s="53"/>
      <c r="L21821" s="54"/>
    </row>
    <row r="21822" spans="3:12">
      <c r="C21822" s="3"/>
      <c r="E21822" s="2"/>
      <c r="H21822" s="40"/>
      <c r="I21822" s="10"/>
      <c r="J21822" s="9"/>
      <c r="K21822" s="53"/>
      <c r="L21822" s="54"/>
    </row>
    <row r="21823" spans="3:12">
      <c r="C21823" s="3"/>
      <c r="E21823" s="2"/>
      <c r="H21823" s="40"/>
      <c r="I21823" s="10"/>
      <c r="J21823" s="9"/>
      <c r="K21823" s="53"/>
      <c r="L21823" s="54"/>
    </row>
    <row r="21824" spans="3:12">
      <c r="C21824" s="3"/>
      <c r="E21824" s="2"/>
      <c r="H21824" s="40"/>
      <c r="I21824" s="10"/>
      <c r="J21824" s="9"/>
      <c r="K21824" s="53"/>
      <c r="L21824" s="54"/>
    </row>
    <row r="21825" spans="3:12">
      <c r="C21825" s="3"/>
      <c r="E21825" s="2"/>
      <c r="H21825" s="40"/>
      <c r="I21825" s="10"/>
      <c r="J21825" s="9"/>
      <c r="K21825" s="53"/>
      <c r="L21825" s="54"/>
    </row>
    <row r="21826" spans="3:12">
      <c r="C21826" s="3"/>
      <c r="E21826" s="2"/>
      <c r="H21826" s="40"/>
      <c r="I21826" s="10"/>
      <c r="J21826" s="9"/>
      <c r="K21826" s="53"/>
      <c r="L21826" s="54"/>
    </row>
    <row r="21827" spans="3:12">
      <c r="C21827" s="3"/>
      <c r="E21827" s="2"/>
      <c r="H21827" s="40"/>
      <c r="I21827" s="10"/>
      <c r="J21827" s="9"/>
      <c r="K21827" s="53"/>
      <c r="L21827" s="54"/>
    </row>
    <row r="21828" spans="3:12">
      <c r="C21828" s="3"/>
      <c r="E21828" s="2"/>
      <c r="H21828" s="40"/>
      <c r="I21828" s="10"/>
      <c r="J21828" s="9"/>
      <c r="K21828" s="53"/>
      <c r="L21828" s="54"/>
    </row>
    <row r="21829" spans="3:12">
      <c r="C21829" s="3"/>
      <c r="E21829" s="2"/>
      <c r="H21829" s="40"/>
      <c r="I21829" s="10"/>
      <c r="J21829" s="9"/>
      <c r="K21829" s="53"/>
      <c r="L21829" s="54"/>
    </row>
    <row r="21830" spans="3:12">
      <c r="C21830" s="3"/>
      <c r="E21830" s="2"/>
      <c r="H21830" s="40"/>
      <c r="I21830" s="10"/>
      <c r="J21830" s="9"/>
      <c r="K21830" s="53"/>
      <c r="L21830" s="54"/>
    </row>
    <row r="21831" spans="3:12">
      <c r="C21831" s="3"/>
      <c r="E21831" s="2"/>
      <c r="H21831" s="40"/>
      <c r="I21831" s="10"/>
      <c r="J21831" s="9"/>
      <c r="K21831" s="53"/>
      <c r="L21831" s="54"/>
    </row>
    <row r="21832" spans="3:12">
      <c r="C21832" s="3"/>
      <c r="E21832" s="2"/>
      <c r="H21832" s="40"/>
      <c r="I21832" s="10"/>
      <c r="J21832" s="9"/>
      <c r="K21832" s="53"/>
      <c r="L21832" s="54"/>
    </row>
    <row r="21833" spans="3:12">
      <c r="C21833" s="3"/>
      <c r="E21833" s="2"/>
      <c r="H21833" s="40"/>
      <c r="I21833" s="10"/>
      <c r="J21833" s="9"/>
      <c r="K21833" s="53"/>
      <c r="L21833" s="54"/>
    </row>
    <row r="21834" spans="3:12">
      <c r="C21834" s="3"/>
      <c r="E21834" s="2"/>
      <c r="H21834" s="40"/>
      <c r="I21834" s="10"/>
      <c r="J21834" s="9"/>
      <c r="K21834" s="53"/>
      <c r="L21834" s="54"/>
    </row>
    <row r="21835" spans="3:12">
      <c r="C21835" s="3"/>
      <c r="E21835" s="2"/>
      <c r="H21835" s="40"/>
      <c r="I21835" s="10"/>
      <c r="J21835" s="9"/>
      <c r="K21835" s="53"/>
      <c r="L21835" s="54"/>
    </row>
    <row r="21836" spans="3:12">
      <c r="C21836" s="3"/>
      <c r="E21836" s="2"/>
      <c r="H21836" s="40"/>
      <c r="I21836" s="10"/>
      <c r="J21836" s="9"/>
      <c r="K21836" s="53"/>
      <c r="L21836" s="54"/>
    </row>
    <row r="21837" spans="3:12">
      <c r="C21837" s="3"/>
      <c r="E21837" s="2"/>
      <c r="H21837" s="40"/>
      <c r="I21837" s="10"/>
      <c r="J21837" s="9"/>
      <c r="K21837" s="53"/>
      <c r="L21837" s="54"/>
    </row>
    <row r="21838" spans="3:12">
      <c r="C21838" s="3"/>
      <c r="E21838" s="2"/>
      <c r="H21838" s="40"/>
      <c r="I21838" s="10"/>
      <c r="J21838" s="9"/>
      <c r="K21838" s="53"/>
      <c r="L21838" s="54"/>
    </row>
    <row r="21839" spans="3:12">
      <c r="C21839" s="3"/>
      <c r="E21839" s="2"/>
      <c r="H21839" s="40"/>
      <c r="I21839" s="10"/>
      <c r="J21839" s="9"/>
      <c r="K21839" s="53"/>
      <c r="L21839" s="54"/>
    </row>
    <row r="21840" spans="3:12">
      <c r="C21840" s="3"/>
      <c r="E21840" s="2"/>
      <c r="H21840" s="40"/>
      <c r="I21840" s="10"/>
      <c r="J21840" s="9"/>
      <c r="K21840" s="53"/>
      <c r="L21840" s="54"/>
    </row>
    <row r="21841" spans="3:12">
      <c r="C21841" s="3"/>
      <c r="E21841" s="2"/>
      <c r="H21841" s="40"/>
      <c r="I21841" s="10"/>
      <c r="J21841" s="9"/>
      <c r="K21841" s="53"/>
      <c r="L21841" s="54"/>
    </row>
    <row r="21842" spans="3:12">
      <c r="C21842" s="3"/>
      <c r="E21842" s="2"/>
      <c r="H21842" s="40"/>
      <c r="I21842" s="10"/>
      <c r="J21842" s="9"/>
      <c r="K21842" s="53"/>
      <c r="L21842" s="54"/>
    </row>
    <row r="21843" spans="3:12">
      <c r="C21843" s="3"/>
      <c r="E21843" s="2"/>
      <c r="H21843" s="40"/>
      <c r="I21843" s="10"/>
      <c r="J21843" s="9"/>
      <c r="K21843" s="53"/>
      <c r="L21843" s="54"/>
    </row>
    <row r="21844" spans="3:12">
      <c r="C21844" s="3"/>
      <c r="E21844" s="2"/>
      <c r="H21844" s="40"/>
      <c r="I21844" s="10"/>
      <c r="J21844" s="9"/>
      <c r="K21844" s="53"/>
      <c r="L21844" s="54"/>
    </row>
    <row r="21845" spans="3:12">
      <c r="C21845" s="3"/>
      <c r="E21845" s="2"/>
      <c r="H21845" s="40"/>
      <c r="I21845" s="10"/>
      <c r="J21845" s="9"/>
      <c r="K21845" s="53"/>
      <c r="L21845" s="54"/>
    </row>
    <row r="21846" spans="3:12">
      <c r="C21846" s="3"/>
      <c r="E21846" s="2"/>
      <c r="H21846" s="40"/>
      <c r="I21846" s="10"/>
      <c r="J21846" s="9"/>
      <c r="K21846" s="53"/>
      <c r="L21846" s="54"/>
    </row>
    <row r="21847" spans="3:12">
      <c r="C21847" s="3"/>
      <c r="E21847" s="2"/>
      <c r="H21847" s="40"/>
      <c r="I21847" s="10"/>
      <c r="J21847" s="9"/>
      <c r="K21847" s="53"/>
      <c r="L21847" s="54"/>
    </row>
    <row r="21848" spans="3:12">
      <c r="C21848" s="3"/>
      <c r="E21848" s="2"/>
      <c r="H21848" s="40"/>
      <c r="I21848" s="10"/>
      <c r="J21848" s="9"/>
      <c r="K21848" s="53"/>
      <c r="L21848" s="54"/>
    </row>
    <row r="21849" spans="3:12">
      <c r="C21849" s="3"/>
      <c r="E21849" s="2"/>
      <c r="H21849" s="40"/>
      <c r="I21849" s="10"/>
      <c r="J21849" s="9"/>
      <c r="K21849" s="53"/>
      <c r="L21849" s="54"/>
    </row>
    <row r="21850" spans="3:12">
      <c r="C21850" s="3"/>
      <c r="E21850" s="2"/>
      <c r="H21850" s="40"/>
      <c r="I21850" s="10"/>
      <c r="J21850" s="9"/>
      <c r="K21850" s="53"/>
      <c r="L21850" s="54"/>
    </row>
    <row r="21851" spans="3:12">
      <c r="C21851" s="3"/>
      <c r="E21851" s="2"/>
      <c r="H21851" s="40"/>
      <c r="I21851" s="10"/>
      <c r="J21851" s="9"/>
      <c r="K21851" s="53"/>
      <c r="L21851" s="54"/>
    </row>
    <row r="21852" spans="3:12">
      <c r="C21852" s="3"/>
      <c r="E21852" s="2"/>
      <c r="H21852" s="40"/>
      <c r="I21852" s="10"/>
      <c r="J21852" s="9"/>
      <c r="K21852" s="53"/>
      <c r="L21852" s="54"/>
    </row>
    <row r="21853" spans="3:12">
      <c r="C21853" s="3"/>
      <c r="E21853" s="2"/>
      <c r="H21853" s="40"/>
      <c r="I21853" s="10"/>
      <c r="J21853" s="9"/>
      <c r="K21853" s="53"/>
      <c r="L21853" s="54"/>
    </row>
    <row r="21854" spans="3:12">
      <c r="C21854" s="3"/>
      <c r="E21854" s="2"/>
      <c r="H21854" s="40"/>
      <c r="I21854" s="10"/>
      <c r="J21854" s="9"/>
      <c r="K21854" s="53"/>
      <c r="L21854" s="54"/>
    </row>
    <row r="21855" spans="3:12">
      <c r="C21855" s="3"/>
      <c r="E21855" s="2"/>
      <c r="H21855" s="40"/>
      <c r="I21855" s="10"/>
      <c r="J21855" s="9"/>
      <c r="K21855" s="53"/>
      <c r="L21855" s="54"/>
    </row>
    <row r="21856" spans="3:12">
      <c r="C21856" s="3"/>
      <c r="E21856" s="2"/>
      <c r="H21856" s="40"/>
      <c r="I21856" s="10"/>
      <c r="J21856" s="9"/>
      <c r="K21856" s="53"/>
      <c r="L21856" s="54"/>
    </row>
    <row r="21857" spans="3:12">
      <c r="C21857" s="3"/>
      <c r="E21857" s="2"/>
      <c r="H21857" s="40"/>
      <c r="I21857" s="10"/>
      <c r="J21857" s="9"/>
      <c r="K21857" s="53"/>
      <c r="L21857" s="54"/>
    </row>
    <row r="21858" spans="3:12">
      <c r="C21858" s="3"/>
      <c r="E21858" s="2"/>
      <c r="H21858" s="40"/>
      <c r="I21858" s="10"/>
      <c r="J21858" s="9"/>
      <c r="K21858" s="53"/>
      <c r="L21858" s="54"/>
    </row>
    <row r="21859" spans="3:12">
      <c r="C21859" s="3"/>
      <c r="E21859" s="2"/>
      <c r="H21859" s="40"/>
      <c r="I21859" s="10"/>
      <c r="J21859" s="9"/>
      <c r="K21859" s="53"/>
      <c r="L21859" s="54"/>
    </row>
    <row r="21860" spans="3:12">
      <c r="C21860" s="3"/>
      <c r="E21860" s="2"/>
      <c r="H21860" s="40"/>
      <c r="I21860" s="10"/>
      <c r="J21860" s="9"/>
      <c r="K21860" s="53"/>
      <c r="L21860" s="54"/>
    </row>
    <row r="21861" spans="3:12">
      <c r="C21861" s="3"/>
      <c r="E21861" s="2"/>
      <c r="H21861" s="40"/>
      <c r="I21861" s="10"/>
      <c r="J21861" s="9"/>
      <c r="K21861" s="53"/>
      <c r="L21861" s="54"/>
    </row>
    <row r="21862" spans="3:12">
      <c r="C21862" s="3"/>
      <c r="E21862" s="2"/>
      <c r="H21862" s="40"/>
      <c r="I21862" s="10"/>
      <c r="J21862" s="9"/>
      <c r="K21862" s="53"/>
      <c r="L21862" s="54"/>
    </row>
    <row r="21863" spans="3:12">
      <c r="C21863" s="3"/>
      <c r="E21863" s="2"/>
      <c r="H21863" s="40"/>
      <c r="I21863" s="10"/>
      <c r="J21863" s="9"/>
      <c r="K21863" s="53"/>
      <c r="L21863" s="54"/>
    </row>
    <row r="21864" spans="3:12">
      <c r="C21864" s="3"/>
      <c r="E21864" s="2"/>
      <c r="H21864" s="40"/>
      <c r="I21864" s="10"/>
      <c r="J21864" s="9"/>
      <c r="K21864" s="53"/>
      <c r="L21864" s="54"/>
    </row>
    <row r="21865" spans="3:12">
      <c r="C21865" s="3"/>
      <c r="E21865" s="2"/>
      <c r="H21865" s="40"/>
      <c r="I21865" s="10"/>
      <c r="J21865" s="9"/>
      <c r="K21865" s="53"/>
      <c r="L21865" s="54"/>
    </row>
    <row r="21866" spans="3:12">
      <c r="C21866" s="3"/>
      <c r="E21866" s="2"/>
      <c r="H21866" s="40"/>
      <c r="I21866" s="10"/>
      <c r="J21866" s="9"/>
      <c r="K21866" s="53"/>
      <c r="L21866" s="54"/>
    </row>
    <row r="21867" spans="3:12">
      <c r="C21867" s="3"/>
      <c r="E21867" s="2"/>
      <c r="H21867" s="40"/>
      <c r="I21867" s="10"/>
      <c r="J21867" s="9"/>
      <c r="K21867" s="53"/>
      <c r="L21867" s="54"/>
    </row>
    <row r="21868" spans="3:12">
      <c r="C21868" s="3"/>
      <c r="E21868" s="2"/>
      <c r="H21868" s="40"/>
      <c r="I21868" s="10"/>
      <c r="J21868" s="9"/>
      <c r="K21868" s="53"/>
      <c r="L21868" s="54"/>
    </row>
    <row r="21869" spans="3:12">
      <c r="C21869" s="3"/>
      <c r="E21869" s="2"/>
      <c r="H21869" s="40"/>
      <c r="I21869" s="10"/>
      <c r="J21869" s="9"/>
      <c r="K21869" s="53"/>
      <c r="L21869" s="54"/>
    </row>
    <row r="21870" spans="3:12">
      <c r="C21870" s="3"/>
      <c r="E21870" s="2"/>
      <c r="H21870" s="40"/>
      <c r="I21870" s="10"/>
      <c r="J21870" s="9"/>
      <c r="K21870" s="53"/>
      <c r="L21870" s="54"/>
    </row>
    <row r="21871" spans="3:12">
      <c r="C21871" s="3"/>
      <c r="E21871" s="2"/>
      <c r="H21871" s="40"/>
      <c r="I21871" s="10"/>
      <c r="J21871" s="9"/>
      <c r="K21871" s="53"/>
      <c r="L21871" s="54"/>
    </row>
    <row r="21872" spans="3:12">
      <c r="C21872" s="3"/>
      <c r="E21872" s="2"/>
      <c r="H21872" s="40"/>
      <c r="I21872" s="10"/>
      <c r="J21872" s="9"/>
      <c r="K21872" s="53"/>
      <c r="L21872" s="54"/>
    </row>
    <row r="21873" spans="3:12">
      <c r="C21873" s="3"/>
      <c r="E21873" s="2"/>
      <c r="H21873" s="40"/>
      <c r="I21873" s="10"/>
      <c r="J21873" s="9"/>
      <c r="K21873" s="53"/>
      <c r="L21873" s="54"/>
    </row>
    <row r="21874" spans="3:12">
      <c r="C21874" s="3"/>
      <c r="E21874" s="2"/>
      <c r="H21874" s="40"/>
      <c r="I21874" s="10"/>
      <c r="J21874" s="9"/>
      <c r="K21874" s="53"/>
      <c r="L21874" s="54"/>
    </row>
    <row r="21875" spans="3:12">
      <c r="C21875" s="3"/>
      <c r="E21875" s="2"/>
      <c r="H21875" s="40"/>
      <c r="I21875" s="10"/>
      <c r="J21875" s="9"/>
      <c r="K21875" s="53"/>
      <c r="L21875" s="54"/>
    </row>
    <row r="21876" spans="3:12">
      <c r="C21876" s="3"/>
      <c r="E21876" s="2"/>
      <c r="H21876" s="40"/>
      <c r="I21876" s="10"/>
      <c r="J21876" s="9"/>
      <c r="K21876" s="53"/>
      <c r="L21876" s="54"/>
    </row>
    <row r="21877" spans="3:12">
      <c r="C21877" s="3"/>
      <c r="E21877" s="2"/>
      <c r="H21877" s="40"/>
      <c r="I21877" s="10"/>
      <c r="J21877" s="9"/>
      <c r="K21877" s="53"/>
      <c r="L21877" s="54"/>
    </row>
    <row r="21878" spans="3:12">
      <c r="C21878" s="3"/>
      <c r="E21878" s="2"/>
      <c r="H21878" s="40"/>
      <c r="I21878" s="10"/>
      <c r="J21878" s="9"/>
      <c r="K21878" s="53"/>
      <c r="L21878" s="54"/>
    </row>
    <row r="21879" spans="3:12">
      <c r="C21879" s="3"/>
      <c r="E21879" s="2"/>
      <c r="H21879" s="40"/>
      <c r="I21879" s="10"/>
      <c r="J21879" s="9"/>
      <c r="K21879" s="53"/>
      <c r="L21879" s="54"/>
    </row>
    <row r="21880" spans="3:12">
      <c r="C21880" s="3"/>
      <c r="E21880" s="2"/>
      <c r="H21880" s="40"/>
      <c r="I21880" s="10"/>
      <c r="J21880" s="9"/>
      <c r="K21880" s="53"/>
      <c r="L21880" s="54"/>
    </row>
    <row r="21881" spans="3:12">
      <c r="C21881" s="3"/>
      <c r="E21881" s="2"/>
      <c r="H21881" s="40"/>
      <c r="I21881" s="10"/>
      <c r="J21881" s="9"/>
      <c r="K21881" s="53"/>
      <c r="L21881" s="54"/>
    </row>
    <row r="21882" spans="3:12">
      <c r="C21882" s="3"/>
      <c r="E21882" s="2"/>
      <c r="H21882" s="40"/>
      <c r="I21882" s="10"/>
      <c r="J21882" s="9"/>
      <c r="K21882" s="53"/>
      <c r="L21882" s="54"/>
    </row>
    <row r="21883" spans="3:12">
      <c r="C21883" s="3"/>
      <c r="E21883" s="2"/>
      <c r="H21883" s="40"/>
      <c r="I21883" s="10"/>
      <c r="J21883" s="9"/>
      <c r="K21883" s="53"/>
      <c r="L21883" s="54"/>
    </row>
    <row r="21884" spans="3:12">
      <c r="C21884" s="3"/>
      <c r="E21884" s="2"/>
      <c r="H21884" s="40"/>
      <c r="I21884" s="10"/>
      <c r="J21884" s="9"/>
      <c r="K21884" s="53"/>
      <c r="L21884" s="54"/>
    </row>
    <row r="21885" spans="3:12">
      <c r="C21885" s="3"/>
      <c r="E21885" s="2"/>
      <c r="H21885" s="40"/>
      <c r="I21885" s="10"/>
      <c r="J21885" s="9"/>
      <c r="K21885" s="53"/>
      <c r="L21885" s="54"/>
    </row>
    <row r="21886" spans="3:12">
      <c r="C21886" s="3"/>
      <c r="E21886" s="2"/>
      <c r="H21886" s="40"/>
      <c r="I21886" s="10"/>
      <c r="J21886" s="9"/>
      <c r="K21886" s="53"/>
      <c r="L21886" s="54"/>
    </row>
    <row r="21887" spans="3:12">
      <c r="C21887" s="3"/>
      <c r="E21887" s="2"/>
      <c r="H21887" s="40"/>
      <c r="I21887" s="10"/>
      <c r="J21887" s="9"/>
      <c r="K21887" s="53"/>
      <c r="L21887" s="54"/>
    </row>
    <row r="21888" spans="3:12">
      <c r="C21888" s="3"/>
      <c r="E21888" s="2"/>
      <c r="H21888" s="40"/>
      <c r="I21888" s="10"/>
      <c r="J21888" s="9"/>
      <c r="K21888" s="53"/>
      <c r="L21888" s="54"/>
    </row>
    <row r="21889" spans="3:12">
      <c r="C21889" s="3"/>
      <c r="E21889" s="2"/>
      <c r="H21889" s="40"/>
      <c r="I21889" s="10"/>
      <c r="J21889" s="9"/>
      <c r="K21889" s="53"/>
      <c r="L21889" s="54"/>
    </row>
    <row r="21890" spans="3:12">
      <c r="C21890" s="3"/>
      <c r="E21890" s="2"/>
      <c r="H21890" s="40"/>
      <c r="I21890" s="10"/>
      <c r="J21890" s="9"/>
      <c r="K21890" s="53"/>
      <c r="L21890" s="54"/>
    </row>
    <row r="21891" spans="3:12">
      <c r="C21891" s="3"/>
      <c r="E21891" s="2"/>
      <c r="H21891" s="40"/>
      <c r="I21891" s="10"/>
      <c r="J21891" s="9"/>
      <c r="K21891" s="53"/>
      <c r="L21891" s="54"/>
    </row>
    <row r="21892" spans="3:12">
      <c r="C21892" s="3"/>
      <c r="E21892" s="2"/>
      <c r="H21892" s="40"/>
      <c r="I21892" s="10"/>
      <c r="J21892" s="9"/>
      <c r="K21892" s="53"/>
      <c r="L21892" s="54"/>
    </row>
    <row r="21893" spans="3:12">
      <c r="C21893" s="3"/>
      <c r="E21893" s="2"/>
      <c r="H21893" s="40"/>
      <c r="I21893" s="10"/>
      <c r="J21893" s="9"/>
      <c r="K21893" s="53"/>
      <c r="L21893" s="54"/>
    </row>
    <row r="21894" spans="3:12">
      <c r="C21894" s="3"/>
      <c r="E21894" s="2"/>
      <c r="H21894" s="40"/>
      <c r="I21894" s="10"/>
      <c r="J21894" s="9"/>
      <c r="K21894" s="53"/>
      <c r="L21894" s="54"/>
    </row>
    <row r="21895" spans="3:12">
      <c r="C21895" s="3"/>
      <c r="E21895" s="2"/>
      <c r="H21895" s="40"/>
      <c r="I21895" s="10"/>
      <c r="J21895" s="9"/>
      <c r="K21895" s="53"/>
      <c r="L21895" s="54"/>
    </row>
    <row r="21896" spans="3:12">
      <c r="C21896" s="3"/>
      <c r="E21896" s="2"/>
      <c r="H21896" s="40"/>
      <c r="I21896" s="10"/>
      <c r="J21896" s="9"/>
      <c r="K21896" s="53"/>
      <c r="L21896" s="54"/>
    </row>
    <row r="21897" spans="3:12">
      <c r="C21897" s="3"/>
      <c r="E21897" s="2"/>
      <c r="H21897" s="40"/>
      <c r="I21897" s="10"/>
      <c r="J21897" s="9"/>
      <c r="K21897" s="53"/>
      <c r="L21897" s="54"/>
    </row>
    <row r="21898" spans="3:12">
      <c r="C21898" s="3"/>
      <c r="E21898" s="2"/>
      <c r="H21898" s="40"/>
      <c r="I21898" s="10"/>
      <c r="J21898" s="9"/>
      <c r="K21898" s="53"/>
      <c r="L21898" s="54"/>
    </row>
    <row r="21899" spans="3:12">
      <c r="C21899" s="3"/>
      <c r="E21899" s="2"/>
      <c r="H21899" s="40"/>
      <c r="I21899" s="10"/>
      <c r="J21899" s="9"/>
      <c r="K21899" s="53"/>
      <c r="L21899" s="54"/>
    </row>
    <row r="21900" spans="3:12">
      <c r="C21900" s="3"/>
      <c r="E21900" s="2"/>
      <c r="H21900" s="40"/>
      <c r="I21900" s="10"/>
      <c r="J21900" s="9"/>
      <c r="K21900" s="53"/>
      <c r="L21900" s="54"/>
    </row>
    <row r="21901" spans="3:12">
      <c r="C21901" s="3"/>
      <c r="E21901" s="2"/>
      <c r="H21901" s="40"/>
      <c r="I21901" s="10"/>
      <c r="J21901" s="9"/>
      <c r="K21901" s="53"/>
      <c r="L21901" s="54"/>
    </row>
    <row r="21902" spans="3:12">
      <c r="C21902" s="3"/>
      <c r="E21902" s="2"/>
      <c r="H21902" s="40"/>
      <c r="I21902" s="10"/>
      <c r="J21902" s="9"/>
      <c r="K21902" s="53"/>
      <c r="L21902" s="54"/>
    </row>
    <row r="21903" spans="3:12">
      <c r="C21903" s="3"/>
      <c r="E21903" s="2"/>
      <c r="H21903" s="40"/>
      <c r="I21903" s="10"/>
      <c r="J21903" s="9"/>
      <c r="K21903" s="53"/>
      <c r="L21903" s="54"/>
    </row>
    <row r="21904" spans="3:12">
      <c r="C21904" s="3"/>
      <c r="E21904" s="2"/>
      <c r="H21904" s="40"/>
      <c r="I21904" s="10"/>
      <c r="J21904" s="9"/>
      <c r="K21904" s="53"/>
      <c r="L21904" s="54"/>
    </row>
    <row r="21905" spans="3:12">
      <c r="C21905" s="3"/>
      <c r="E21905" s="2"/>
      <c r="H21905" s="40"/>
      <c r="I21905" s="10"/>
      <c r="J21905" s="9"/>
      <c r="K21905" s="53"/>
      <c r="L21905" s="54"/>
    </row>
    <row r="21906" spans="3:12">
      <c r="C21906" s="3"/>
      <c r="E21906" s="2"/>
      <c r="H21906" s="40"/>
      <c r="I21906" s="10"/>
      <c r="J21906" s="9"/>
      <c r="K21906" s="53"/>
      <c r="L21906" s="54"/>
    </row>
    <row r="21907" spans="3:12">
      <c r="C21907" s="3"/>
      <c r="E21907" s="2"/>
      <c r="H21907" s="40"/>
      <c r="I21907" s="10"/>
      <c r="J21907" s="9"/>
      <c r="K21907" s="53"/>
      <c r="L21907" s="54"/>
    </row>
    <row r="21908" spans="3:12">
      <c r="C21908" s="3"/>
      <c r="E21908" s="2"/>
      <c r="H21908" s="40"/>
      <c r="I21908" s="10"/>
      <c r="J21908" s="9"/>
      <c r="K21908" s="53"/>
      <c r="L21908" s="54"/>
    </row>
    <row r="21909" spans="3:12">
      <c r="C21909" s="3"/>
      <c r="E21909" s="2"/>
      <c r="H21909" s="40"/>
      <c r="I21909" s="10"/>
      <c r="J21909" s="9"/>
      <c r="K21909" s="53"/>
      <c r="L21909" s="54"/>
    </row>
    <row r="21910" spans="3:12">
      <c r="C21910" s="3"/>
      <c r="E21910" s="2"/>
      <c r="H21910" s="40"/>
      <c r="I21910" s="10"/>
      <c r="J21910" s="9"/>
      <c r="K21910" s="53"/>
      <c r="L21910" s="54"/>
    </row>
    <row r="21911" spans="3:12">
      <c r="C21911" s="3"/>
      <c r="E21911" s="2"/>
      <c r="H21911" s="40"/>
      <c r="I21911" s="10"/>
      <c r="J21911" s="9"/>
      <c r="K21911" s="53"/>
      <c r="L21911" s="54"/>
    </row>
    <row r="21912" spans="3:12">
      <c r="C21912" s="3"/>
      <c r="E21912" s="2"/>
      <c r="H21912" s="40"/>
      <c r="I21912" s="10"/>
      <c r="J21912" s="9"/>
      <c r="K21912" s="53"/>
      <c r="L21912" s="54"/>
    </row>
    <row r="21913" spans="3:12">
      <c r="C21913" s="3"/>
      <c r="E21913" s="2"/>
      <c r="H21913" s="40"/>
      <c r="I21913" s="10"/>
      <c r="J21913" s="9"/>
      <c r="K21913" s="53"/>
      <c r="L21913" s="54"/>
    </row>
    <row r="21914" spans="3:12">
      <c r="C21914" s="3"/>
      <c r="E21914" s="2"/>
      <c r="H21914" s="40"/>
      <c r="I21914" s="10"/>
      <c r="J21914" s="9"/>
      <c r="K21914" s="53"/>
      <c r="L21914" s="54"/>
    </row>
    <row r="21915" spans="3:12">
      <c r="C21915" s="3"/>
      <c r="E21915" s="2"/>
      <c r="H21915" s="40"/>
      <c r="I21915" s="10"/>
      <c r="J21915" s="9"/>
      <c r="K21915" s="53"/>
      <c r="L21915" s="54"/>
    </row>
    <row r="21916" spans="3:12">
      <c r="C21916" s="3"/>
      <c r="E21916" s="2"/>
      <c r="H21916" s="40"/>
      <c r="I21916" s="10"/>
      <c r="J21916" s="9"/>
      <c r="K21916" s="53"/>
      <c r="L21916" s="54"/>
    </row>
    <row r="21917" spans="3:12">
      <c r="C21917" s="3"/>
      <c r="E21917" s="2"/>
      <c r="H21917" s="40"/>
      <c r="I21917" s="10"/>
      <c r="J21917" s="9"/>
      <c r="K21917" s="53"/>
      <c r="L21917" s="54"/>
    </row>
    <row r="21918" spans="3:12">
      <c r="C21918" s="3"/>
      <c r="E21918" s="2"/>
      <c r="H21918" s="40"/>
      <c r="I21918" s="10"/>
      <c r="J21918" s="9"/>
      <c r="K21918" s="53"/>
      <c r="L21918" s="54"/>
    </row>
    <row r="21919" spans="3:12">
      <c r="C21919" s="3"/>
      <c r="E21919" s="2"/>
      <c r="H21919" s="40"/>
      <c r="I21919" s="10"/>
      <c r="J21919" s="9"/>
      <c r="K21919" s="53"/>
      <c r="L21919" s="54"/>
    </row>
    <row r="21920" spans="3:12">
      <c r="C21920" s="3"/>
      <c r="E21920" s="2"/>
      <c r="H21920" s="40"/>
      <c r="I21920" s="10"/>
      <c r="J21920" s="9"/>
      <c r="K21920" s="53"/>
      <c r="L21920" s="54"/>
    </row>
    <row r="21921" spans="3:12">
      <c r="C21921" s="3"/>
      <c r="E21921" s="2"/>
      <c r="H21921" s="40"/>
      <c r="I21921" s="10"/>
      <c r="J21921" s="9"/>
      <c r="K21921" s="53"/>
      <c r="L21921" s="54"/>
    </row>
    <row r="21922" spans="3:12">
      <c r="C21922" s="3"/>
      <c r="E21922" s="2"/>
      <c r="H21922" s="40"/>
      <c r="I21922" s="10"/>
      <c r="J21922" s="9"/>
      <c r="K21922" s="53"/>
      <c r="L21922" s="54"/>
    </row>
    <row r="21923" spans="3:12">
      <c r="C21923" s="3"/>
      <c r="E21923" s="2"/>
      <c r="H21923" s="40"/>
      <c r="I21923" s="10"/>
      <c r="J21923" s="9"/>
      <c r="K21923" s="53"/>
      <c r="L21923" s="54"/>
    </row>
    <row r="21924" spans="3:12">
      <c r="C21924" s="3"/>
      <c r="E21924" s="2"/>
      <c r="H21924" s="40"/>
      <c r="I21924" s="10"/>
      <c r="J21924" s="9"/>
      <c r="K21924" s="53"/>
      <c r="L21924" s="54"/>
    </row>
    <row r="21925" spans="3:12">
      <c r="C21925" s="3"/>
      <c r="E21925" s="2"/>
      <c r="H21925" s="40"/>
      <c r="I21925" s="10"/>
      <c r="J21925" s="9"/>
      <c r="K21925" s="53"/>
      <c r="L21925" s="54"/>
    </row>
    <row r="21926" spans="3:12">
      <c r="C21926" s="3"/>
      <c r="E21926" s="2"/>
      <c r="H21926" s="40"/>
      <c r="I21926" s="10"/>
      <c r="J21926" s="9"/>
      <c r="K21926" s="53"/>
      <c r="L21926" s="54"/>
    </row>
    <row r="21927" spans="3:12">
      <c r="C21927" s="3"/>
      <c r="E21927" s="2"/>
      <c r="H21927" s="40"/>
      <c r="I21927" s="10"/>
      <c r="J21927" s="9"/>
      <c r="K21927" s="53"/>
      <c r="L21927" s="54"/>
    </row>
    <row r="21928" spans="3:12">
      <c r="C21928" s="3"/>
      <c r="E21928" s="2"/>
      <c r="H21928" s="40"/>
      <c r="I21928" s="10"/>
      <c r="J21928" s="9"/>
      <c r="K21928" s="53"/>
      <c r="L21928" s="54"/>
    </row>
    <row r="21929" spans="3:12">
      <c r="C21929" s="3"/>
      <c r="E21929" s="2"/>
      <c r="H21929" s="40"/>
      <c r="I21929" s="10"/>
      <c r="J21929" s="9"/>
      <c r="K21929" s="53"/>
      <c r="L21929" s="54"/>
    </row>
    <row r="21930" spans="3:12">
      <c r="C21930" s="3"/>
      <c r="E21930" s="2"/>
      <c r="H21930" s="40"/>
      <c r="I21930" s="10"/>
      <c r="J21930" s="9"/>
      <c r="K21930" s="53"/>
      <c r="L21930" s="54"/>
    </row>
    <row r="21931" spans="3:12">
      <c r="C21931" s="3"/>
      <c r="E21931" s="2"/>
      <c r="H21931" s="40"/>
      <c r="I21931" s="10"/>
      <c r="J21931" s="9"/>
      <c r="K21931" s="53"/>
      <c r="L21931" s="54"/>
    </row>
    <row r="21932" spans="3:12">
      <c r="C21932" s="3"/>
      <c r="E21932" s="2"/>
      <c r="H21932" s="40"/>
      <c r="I21932" s="10"/>
      <c r="J21932" s="9"/>
      <c r="K21932" s="53"/>
      <c r="L21932" s="54"/>
    </row>
    <row r="21933" spans="3:12">
      <c r="C21933" s="3"/>
      <c r="E21933" s="2"/>
      <c r="H21933" s="40"/>
      <c r="I21933" s="10"/>
      <c r="J21933" s="9"/>
      <c r="K21933" s="53"/>
      <c r="L21933" s="54"/>
    </row>
    <row r="21934" spans="3:12">
      <c r="C21934" s="3"/>
      <c r="E21934" s="2"/>
      <c r="H21934" s="40"/>
      <c r="I21934" s="10"/>
      <c r="J21934" s="9"/>
      <c r="K21934" s="53"/>
      <c r="L21934" s="54"/>
    </row>
    <row r="21935" spans="3:12">
      <c r="C21935" s="3"/>
      <c r="E21935" s="2"/>
      <c r="H21935" s="40"/>
      <c r="I21935" s="10"/>
      <c r="J21935" s="9"/>
      <c r="K21935" s="53"/>
      <c r="L21935" s="54"/>
    </row>
    <row r="21936" spans="3:12">
      <c r="C21936" s="3"/>
      <c r="E21936" s="2"/>
      <c r="H21936" s="40"/>
      <c r="I21936" s="10"/>
      <c r="J21936" s="9"/>
      <c r="K21936" s="53"/>
      <c r="L21936" s="54"/>
    </row>
    <row r="21937" spans="3:12">
      <c r="C21937" s="3"/>
      <c r="E21937" s="2"/>
      <c r="H21937" s="40"/>
      <c r="I21937" s="10"/>
      <c r="J21937" s="9"/>
      <c r="K21937" s="53"/>
      <c r="L21937" s="54"/>
    </row>
    <row r="21938" spans="3:12">
      <c r="C21938" s="3"/>
      <c r="E21938" s="2"/>
      <c r="H21938" s="40"/>
      <c r="I21938" s="10"/>
      <c r="J21938" s="9"/>
      <c r="K21938" s="53"/>
      <c r="L21938" s="54"/>
    </row>
    <row r="21939" spans="3:12">
      <c r="C21939" s="3"/>
      <c r="E21939" s="2"/>
      <c r="H21939" s="40"/>
      <c r="I21939" s="10"/>
      <c r="J21939" s="9"/>
      <c r="K21939" s="53"/>
      <c r="L21939" s="54"/>
    </row>
    <row r="21940" spans="3:12">
      <c r="C21940" s="3"/>
      <c r="E21940" s="2"/>
      <c r="H21940" s="40"/>
      <c r="I21940" s="10"/>
      <c r="J21940" s="9"/>
      <c r="K21940" s="53"/>
      <c r="L21940" s="54"/>
    </row>
    <row r="21941" spans="3:12">
      <c r="C21941" s="3"/>
      <c r="E21941" s="2"/>
      <c r="H21941" s="40"/>
      <c r="I21941" s="10"/>
      <c r="J21941" s="9"/>
      <c r="K21941" s="53"/>
      <c r="L21941" s="54"/>
    </row>
    <row r="21942" spans="3:12">
      <c r="C21942" s="3"/>
      <c r="E21942" s="2"/>
      <c r="H21942" s="40"/>
      <c r="I21942" s="10"/>
      <c r="J21942" s="9"/>
      <c r="K21942" s="53"/>
      <c r="L21942" s="54"/>
    </row>
    <row r="21943" spans="3:12">
      <c r="C21943" s="3"/>
      <c r="E21943" s="2"/>
      <c r="H21943" s="40"/>
      <c r="I21943" s="10"/>
      <c r="J21943" s="9"/>
      <c r="K21943" s="53"/>
      <c r="L21943" s="54"/>
    </row>
    <row r="21944" spans="3:12">
      <c r="C21944" s="3"/>
      <c r="E21944" s="2"/>
      <c r="H21944" s="40"/>
      <c r="I21944" s="10"/>
      <c r="J21944" s="9"/>
      <c r="K21944" s="53"/>
      <c r="L21944" s="54"/>
    </row>
    <row r="21945" spans="3:12">
      <c r="C21945" s="3"/>
      <c r="E21945" s="2"/>
      <c r="H21945" s="40"/>
      <c r="I21945" s="10"/>
      <c r="J21945" s="9"/>
      <c r="K21945" s="53"/>
      <c r="L21945" s="54"/>
    </row>
    <row r="21946" spans="3:12">
      <c r="C21946" s="3"/>
      <c r="E21946" s="2"/>
      <c r="H21946" s="40"/>
      <c r="I21946" s="10"/>
      <c r="J21946" s="9"/>
      <c r="K21946" s="53"/>
      <c r="L21946" s="54"/>
    </row>
    <row r="21947" spans="3:12">
      <c r="C21947" s="3"/>
      <c r="E21947" s="2"/>
      <c r="H21947" s="40"/>
      <c r="I21947" s="10"/>
      <c r="J21947" s="9"/>
      <c r="K21947" s="53"/>
      <c r="L21947" s="54"/>
    </row>
    <row r="21948" spans="3:12">
      <c r="C21948" s="3"/>
      <c r="E21948" s="2"/>
      <c r="H21948" s="40"/>
      <c r="I21948" s="10"/>
      <c r="J21948" s="9"/>
      <c r="K21948" s="53"/>
      <c r="L21948" s="54"/>
    </row>
    <row r="21949" spans="3:12">
      <c r="C21949" s="3"/>
      <c r="E21949" s="2"/>
      <c r="H21949" s="40"/>
      <c r="I21949" s="10"/>
      <c r="J21949" s="9"/>
      <c r="K21949" s="53"/>
      <c r="L21949" s="54"/>
    </row>
    <row r="21950" spans="3:12">
      <c r="C21950" s="3"/>
      <c r="E21950" s="2"/>
      <c r="H21950" s="40"/>
      <c r="I21950" s="10"/>
      <c r="J21950" s="9"/>
      <c r="K21950" s="53"/>
      <c r="L21950" s="54"/>
    </row>
    <row r="21951" spans="3:12">
      <c r="C21951" s="3"/>
      <c r="E21951" s="2"/>
      <c r="H21951" s="40"/>
      <c r="I21951" s="10"/>
      <c r="J21951" s="9"/>
      <c r="K21951" s="53"/>
      <c r="L21951" s="54"/>
    </row>
    <row r="21952" spans="3:12">
      <c r="C21952" s="3"/>
      <c r="E21952" s="2"/>
      <c r="H21952" s="40"/>
      <c r="I21952" s="10"/>
      <c r="J21952" s="9"/>
      <c r="K21952" s="53"/>
      <c r="L21952" s="54"/>
    </row>
    <row r="21953" spans="3:12">
      <c r="C21953" s="3"/>
      <c r="E21953" s="2"/>
      <c r="H21953" s="40"/>
      <c r="I21953" s="10"/>
      <c r="J21953" s="9"/>
      <c r="K21953" s="53"/>
      <c r="L21953" s="54"/>
    </row>
    <row r="21954" spans="3:12">
      <c r="C21954" s="3"/>
      <c r="E21954" s="2"/>
      <c r="H21954" s="40"/>
      <c r="I21954" s="10"/>
      <c r="J21954" s="9"/>
      <c r="K21954" s="53"/>
      <c r="L21954" s="54"/>
    </row>
    <row r="21955" spans="3:12">
      <c r="C21955" s="3"/>
      <c r="E21955" s="2"/>
      <c r="H21955" s="40"/>
      <c r="I21955" s="10"/>
      <c r="J21955" s="9"/>
      <c r="K21955" s="53"/>
      <c r="L21955" s="54"/>
    </row>
    <row r="21956" spans="3:12">
      <c r="C21956" s="3"/>
      <c r="E21956" s="2"/>
      <c r="H21956" s="40"/>
      <c r="I21956" s="10"/>
      <c r="J21956" s="9"/>
      <c r="K21956" s="53"/>
      <c r="L21956" s="54"/>
    </row>
    <row r="21957" spans="3:12">
      <c r="C21957" s="3"/>
      <c r="E21957" s="2"/>
      <c r="H21957" s="40"/>
      <c r="I21957" s="10"/>
      <c r="J21957" s="9"/>
      <c r="K21957" s="53"/>
      <c r="L21957" s="54"/>
    </row>
    <row r="21958" spans="3:12">
      <c r="C21958" s="3"/>
      <c r="E21958" s="2"/>
      <c r="H21958" s="40"/>
      <c r="I21958" s="10"/>
      <c r="J21958" s="9"/>
      <c r="K21958" s="53"/>
      <c r="L21958" s="54"/>
    </row>
    <row r="21959" spans="3:12">
      <c r="C21959" s="3"/>
      <c r="E21959" s="2"/>
      <c r="H21959" s="40"/>
      <c r="I21959" s="10"/>
      <c r="J21959" s="9"/>
      <c r="K21959" s="53"/>
      <c r="L21959" s="54"/>
    </row>
    <row r="21960" spans="3:12">
      <c r="C21960" s="3"/>
      <c r="E21960" s="2"/>
      <c r="H21960" s="40"/>
      <c r="I21960" s="10"/>
      <c r="J21960" s="9"/>
      <c r="K21960" s="53"/>
      <c r="L21960" s="54"/>
    </row>
    <row r="21961" spans="3:12">
      <c r="C21961" s="3"/>
      <c r="E21961" s="2"/>
      <c r="H21961" s="40"/>
      <c r="I21961" s="10"/>
      <c r="J21961" s="9"/>
      <c r="K21961" s="53"/>
      <c r="L21961" s="54"/>
    </row>
    <row r="21962" spans="3:12">
      <c r="C21962" s="3"/>
      <c r="E21962" s="2"/>
      <c r="H21962" s="40"/>
      <c r="I21962" s="10"/>
      <c r="J21962" s="9"/>
      <c r="K21962" s="53"/>
      <c r="L21962" s="54"/>
    </row>
    <row r="21963" spans="3:12">
      <c r="C21963" s="3"/>
      <c r="E21963" s="2"/>
      <c r="H21963" s="40"/>
      <c r="I21963" s="10"/>
      <c r="J21963" s="9"/>
      <c r="K21963" s="53"/>
      <c r="L21963" s="54"/>
    </row>
    <row r="21964" spans="3:12">
      <c r="C21964" s="3"/>
      <c r="E21964" s="2"/>
      <c r="H21964" s="40"/>
      <c r="I21964" s="10"/>
      <c r="J21964" s="9"/>
      <c r="K21964" s="53"/>
      <c r="L21964" s="54"/>
    </row>
    <row r="21965" spans="3:12">
      <c r="C21965" s="3"/>
      <c r="E21965" s="2"/>
      <c r="H21965" s="40"/>
      <c r="I21965" s="10"/>
      <c r="J21965" s="9"/>
      <c r="K21965" s="53"/>
      <c r="L21965" s="54"/>
    </row>
    <row r="21966" spans="3:12">
      <c r="C21966" s="3"/>
      <c r="E21966" s="2"/>
      <c r="H21966" s="40"/>
      <c r="I21966" s="10"/>
      <c r="J21966" s="9"/>
      <c r="K21966" s="53"/>
      <c r="L21966" s="54"/>
    </row>
    <row r="21967" spans="3:12">
      <c r="C21967" s="3"/>
      <c r="E21967" s="2"/>
      <c r="H21967" s="40"/>
      <c r="I21967" s="10"/>
      <c r="J21967" s="9"/>
      <c r="K21967" s="53"/>
      <c r="L21967" s="54"/>
    </row>
    <row r="21968" spans="3:12">
      <c r="C21968" s="3"/>
      <c r="E21968" s="2"/>
      <c r="H21968" s="40"/>
      <c r="I21968" s="10"/>
      <c r="J21968" s="9"/>
      <c r="K21968" s="53"/>
      <c r="L21968" s="54"/>
    </row>
    <row r="21969" spans="3:12">
      <c r="C21969" s="3"/>
      <c r="E21969" s="2"/>
      <c r="H21969" s="40"/>
      <c r="I21969" s="10"/>
      <c r="J21969" s="9"/>
      <c r="K21969" s="53"/>
      <c r="L21969" s="54"/>
    </row>
    <row r="21970" spans="3:12">
      <c r="C21970" s="3"/>
      <c r="E21970" s="2"/>
      <c r="H21970" s="40"/>
      <c r="I21970" s="10"/>
      <c r="J21970" s="9"/>
      <c r="K21970" s="53"/>
      <c r="L21970" s="54"/>
    </row>
    <row r="21971" spans="3:12">
      <c r="C21971" s="3"/>
      <c r="E21971" s="2"/>
      <c r="H21971" s="40"/>
      <c r="I21971" s="10"/>
      <c r="J21971" s="9"/>
      <c r="K21971" s="53"/>
      <c r="L21971" s="54"/>
    </row>
    <row r="21972" spans="3:12">
      <c r="C21972" s="3"/>
      <c r="E21972" s="2"/>
      <c r="H21972" s="40"/>
      <c r="I21972" s="10"/>
      <c r="J21972" s="9"/>
      <c r="K21972" s="53"/>
      <c r="L21972" s="54"/>
    </row>
    <row r="21973" spans="3:12">
      <c r="C21973" s="3"/>
      <c r="E21973" s="2"/>
      <c r="H21973" s="40"/>
      <c r="I21973" s="10"/>
      <c r="J21973" s="9"/>
      <c r="K21973" s="53"/>
      <c r="L21973" s="54"/>
    </row>
    <row r="21974" spans="3:12">
      <c r="C21974" s="3"/>
      <c r="E21974" s="2"/>
      <c r="H21974" s="40"/>
      <c r="I21974" s="10"/>
      <c r="J21974" s="9"/>
      <c r="K21974" s="53"/>
      <c r="L21974" s="54"/>
    </row>
    <row r="21975" spans="3:12">
      <c r="C21975" s="3"/>
      <c r="E21975" s="2"/>
      <c r="H21975" s="40"/>
      <c r="I21975" s="10"/>
      <c r="J21975" s="9"/>
      <c r="K21975" s="53"/>
      <c r="L21975" s="54"/>
    </row>
    <row r="21976" spans="3:12">
      <c r="C21976" s="3"/>
      <c r="E21976" s="2"/>
      <c r="H21976" s="40"/>
      <c r="I21976" s="10"/>
      <c r="J21976" s="9"/>
      <c r="K21976" s="53"/>
      <c r="L21976" s="54"/>
    </row>
    <row r="21977" spans="3:12">
      <c r="C21977" s="3"/>
      <c r="E21977" s="2"/>
      <c r="H21977" s="40"/>
      <c r="I21977" s="10"/>
      <c r="J21977" s="9"/>
      <c r="K21977" s="53"/>
      <c r="L21977" s="54"/>
    </row>
    <row r="21978" spans="3:12">
      <c r="C21978" s="3"/>
      <c r="E21978" s="2"/>
      <c r="H21978" s="40"/>
      <c r="I21978" s="10"/>
      <c r="J21978" s="9"/>
      <c r="K21978" s="53"/>
      <c r="L21978" s="54"/>
    </row>
    <row r="21979" spans="3:12">
      <c r="C21979" s="3"/>
      <c r="E21979" s="2"/>
      <c r="H21979" s="40"/>
      <c r="I21979" s="10"/>
      <c r="J21979" s="9"/>
      <c r="K21979" s="53"/>
      <c r="L21979" s="54"/>
    </row>
    <row r="21980" spans="3:12">
      <c r="C21980" s="3"/>
      <c r="E21980" s="2"/>
      <c r="H21980" s="40"/>
      <c r="I21980" s="10"/>
      <c r="J21980" s="9"/>
      <c r="K21980" s="53"/>
      <c r="L21980" s="54"/>
    </row>
    <row r="21981" spans="3:12">
      <c r="C21981" s="3"/>
      <c r="E21981" s="2"/>
      <c r="H21981" s="40"/>
      <c r="I21981" s="10"/>
      <c r="J21981" s="9"/>
      <c r="K21981" s="53"/>
      <c r="L21981" s="54"/>
    </row>
    <row r="21982" spans="3:12">
      <c r="C21982" s="3"/>
      <c r="E21982" s="2"/>
      <c r="H21982" s="40"/>
      <c r="I21982" s="10"/>
      <c r="J21982" s="9"/>
      <c r="K21982" s="53"/>
      <c r="L21982" s="54"/>
    </row>
    <row r="21983" spans="3:12">
      <c r="C21983" s="3"/>
      <c r="E21983" s="2"/>
      <c r="H21983" s="40"/>
      <c r="I21983" s="10"/>
      <c r="J21983" s="9"/>
      <c r="K21983" s="53"/>
      <c r="L21983" s="54"/>
    </row>
    <row r="21984" spans="3:12">
      <c r="C21984" s="3"/>
      <c r="E21984" s="2"/>
      <c r="H21984" s="40"/>
      <c r="I21984" s="10"/>
      <c r="J21984" s="9"/>
      <c r="K21984" s="53"/>
      <c r="L21984" s="54"/>
    </row>
    <row r="21985" spans="3:12">
      <c r="C21985" s="3"/>
      <c r="E21985" s="2"/>
      <c r="H21985" s="40"/>
      <c r="I21985" s="10"/>
      <c r="J21985" s="9"/>
      <c r="K21985" s="53"/>
      <c r="L21985" s="54"/>
    </row>
    <row r="21986" spans="3:12">
      <c r="C21986" s="3"/>
      <c r="E21986" s="2"/>
      <c r="H21986" s="40"/>
      <c r="I21986" s="10"/>
      <c r="J21986" s="9"/>
      <c r="K21986" s="53"/>
      <c r="L21986" s="54"/>
    </row>
    <row r="21987" spans="3:12">
      <c r="C21987" s="3"/>
      <c r="E21987" s="2"/>
      <c r="H21987" s="40"/>
      <c r="I21987" s="10"/>
      <c r="J21987" s="9"/>
      <c r="K21987" s="53"/>
      <c r="L21987" s="54"/>
    </row>
    <row r="21988" spans="3:12">
      <c r="C21988" s="3"/>
      <c r="E21988" s="2"/>
      <c r="H21988" s="40"/>
      <c r="I21988" s="10"/>
      <c r="J21988" s="9"/>
      <c r="K21988" s="53"/>
      <c r="L21988" s="54"/>
    </row>
    <row r="21989" spans="3:12">
      <c r="C21989" s="3"/>
      <c r="E21989" s="2"/>
      <c r="H21989" s="40"/>
      <c r="I21989" s="10"/>
      <c r="J21989" s="9"/>
      <c r="K21989" s="53"/>
      <c r="L21989" s="54"/>
    </row>
    <row r="21990" spans="3:12">
      <c r="C21990" s="3"/>
      <c r="E21990" s="2"/>
      <c r="H21990" s="40"/>
      <c r="I21990" s="10"/>
      <c r="J21990" s="9"/>
      <c r="K21990" s="53"/>
      <c r="L21990" s="54"/>
    </row>
    <row r="21991" spans="3:12">
      <c r="C21991" s="3"/>
      <c r="E21991" s="2"/>
      <c r="H21991" s="40"/>
      <c r="I21991" s="10"/>
      <c r="J21991" s="9"/>
      <c r="K21991" s="53"/>
      <c r="L21991" s="54"/>
    </row>
    <row r="21992" spans="3:12">
      <c r="C21992" s="3"/>
      <c r="E21992" s="2"/>
      <c r="H21992" s="40"/>
      <c r="I21992" s="10"/>
      <c r="J21992" s="9"/>
      <c r="K21992" s="53"/>
      <c r="L21992" s="54"/>
    </row>
    <row r="21993" spans="3:12">
      <c r="C21993" s="3"/>
      <c r="E21993" s="2"/>
      <c r="H21993" s="40"/>
      <c r="I21993" s="10"/>
      <c r="J21993" s="9"/>
      <c r="K21993" s="53"/>
      <c r="L21993" s="54"/>
    </row>
    <row r="21994" spans="3:12">
      <c r="C21994" s="3"/>
      <c r="E21994" s="2"/>
      <c r="H21994" s="40"/>
      <c r="I21994" s="10"/>
      <c r="J21994" s="9"/>
      <c r="K21994" s="53"/>
      <c r="L21994" s="54"/>
    </row>
    <row r="21995" spans="3:12">
      <c r="C21995" s="3"/>
      <c r="E21995" s="2"/>
      <c r="H21995" s="40"/>
      <c r="I21995" s="10"/>
      <c r="J21995" s="9"/>
      <c r="K21995" s="53"/>
      <c r="L21995" s="54"/>
    </row>
    <row r="21996" spans="3:12">
      <c r="C21996" s="3"/>
      <c r="E21996" s="2"/>
      <c r="H21996" s="40"/>
      <c r="I21996" s="10"/>
      <c r="J21996" s="9"/>
      <c r="K21996" s="53"/>
      <c r="L21996" s="54"/>
    </row>
    <row r="21997" spans="3:12">
      <c r="C21997" s="3"/>
      <c r="E21997" s="2"/>
      <c r="H21997" s="40"/>
      <c r="I21997" s="10"/>
      <c r="J21997" s="9"/>
      <c r="K21997" s="53"/>
      <c r="L21997" s="54"/>
    </row>
    <row r="21998" spans="3:12">
      <c r="C21998" s="3"/>
      <c r="E21998" s="2"/>
      <c r="H21998" s="40"/>
      <c r="I21998" s="10"/>
      <c r="J21998" s="9"/>
      <c r="K21998" s="53"/>
      <c r="L21998" s="54"/>
    </row>
    <row r="21999" spans="3:12">
      <c r="C21999" s="3"/>
      <c r="E21999" s="2"/>
      <c r="H21999" s="40"/>
      <c r="I21999" s="10"/>
      <c r="J21999" s="9"/>
      <c r="K21999" s="53"/>
      <c r="L21999" s="54"/>
    </row>
    <row r="22000" spans="3:12">
      <c r="C22000" s="3"/>
      <c r="E22000" s="2"/>
      <c r="H22000" s="40"/>
      <c r="I22000" s="10"/>
      <c r="J22000" s="9"/>
      <c r="K22000" s="53"/>
      <c r="L22000" s="54"/>
    </row>
    <row r="22001" spans="3:12">
      <c r="C22001" s="3"/>
      <c r="E22001" s="2"/>
      <c r="H22001" s="40"/>
      <c r="I22001" s="10"/>
      <c r="J22001" s="9"/>
      <c r="K22001" s="53"/>
      <c r="L22001" s="54"/>
    </row>
    <row r="22002" spans="3:12">
      <c r="C22002" s="3"/>
      <c r="E22002" s="2"/>
      <c r="H22002" s="40"/>
      <c r="I22002" s="10"/>
      <c r="J22002" s="9"/>
      <c r="K22002" s="53"/>
      <c r="L22002" s="54"/>
    </row>
    <row r="22003" spans="3:12">
      <c r="C22003" s="3"/>
      <c r="E22003" s="2"/>
      <c r="H22003" s="40"/>
      <c r="I22003" s="10"/>
      <c r="J22003" s="9"/>
      <c r="K22003" s="53"/>
      <c r="L22003" s="54"/>
    </row>
    <row r="22004" spans="3:12">
      <c r="C22004" s="3"/>
      <c r="E22004" s="2"/>
      <c r="H22004" s="40"/>
      <c r="I22004" s="10"/>
      <c r="J22004" s="9"/>
      <c r="K22004" s="53"/>
      <c r="L22004" s="54"/>
    </row>
    <row r="22005" spans="3:12">
      <c r="C22005" s="3"/>
      <c r="E22005" s="2"/>
      <c r="H22005" s="40"/>
      <c r="I22005" s="10"/>
      <c r="J22005" s="9"/>
      <c r="K22005" s="53"/>
      <c r="L22005" s="54"/>
    </row>
    <row r="22006" spans="3:12">
      <c r="C22006" s="3"/>
      <c r="E22006" s="2"/>
      <c r="H22006" s="40"/>
      <c r="I22006" s="10"/>
      <c r="J22006" s="9"/>
      <c r="K22006" s="53"/>
      <c r="L22006" s="54"/>
    </row>
    <row r="22007" spans="3:12">
      <c r="C22007" s="3"/>
      <c r="E22007" s="2"/>
      <c r="H22007" s="40"/>
      <c r="I22007" s="10"/>
      <c r="J22007" s="9"/>
      <c r="K22007" s="53"/>
      <c r="L22007" s="54"/>
    </row>
    <row r="22008" spans="3:12">
      <c r="C22008" s="3"/>
      <c r="E22008" s="2"/>
      <c r="H22008" s="40"/>
      <c r="I22008" s="10"/>
      <c r="J22008" s="9"/>
      <c r="K22008" s="53"/>
      <c r="L22008" s="54"/>
    </row>
    <row r="22009" spans="3:12">
      <c r="C22009" s="3"/>
      <c r="E22009" s="2"/>
      <c r="H22009" s="40"/>
      <c r="I22009" s="10"/>
      <c r="J22009" s="9"/>
      <c r="K22009" s="53"/>
      <c r="L22009" s="54"/>
    </row>
    <row r="22010" spans="3:12">
      <c r="C22010" s="3"/>
      <c r="E22010" s="2"/>
      <c r="H22010" s="40"/>
      <c r="I22010" s="10"/>
      <c r="J22010" s="9"/>
      <c r="K22010" s="53"/>
      <c r="L22010" s="54"/>
    </row>
    <row r="22011" spans="3:12">
      <c r="C22011" s="3"/>
      <c r="E22011" s="2"/>
      <c r="H22011" s="40"/>
      <c r="I22011" s="10"/>
      <c r="J22011" s="9"/>
      <c r="K22011" s="53"/>
      <c r="L22011" s="54"/>
    </row>
    <row r="22012" spans="3:12">
      <c r="C22012" s="3"/>
      <c r="E22012" s="2"/>
      <c r="H22012" s="40"/>
      <c r="I22012" s="10"/>
      <c r="J22012" s="9"/>
      <c r="K22012" s="53"/>
      <c r="L22012" s="54"/>
    </row>
    <row r="22013" spans="3:12">
      <c r="C22013" s="3"/>
      <c r="E22013" s="2"/>
      <c r="H22013" s="40"/>
      <c r="I22013" s="10"/>
      <c r="J22013" s="9"/>
      <c r="K22013" s="53"/>
      <c r="L22013" s="54"/>
    </row>
    <row r="22014" spans="3:12">
      <c r="C22014" s="3"/>
      <c r="E22014" s="2"/>
      <c r="H22014" s="40"/>
      <c r="I22014" s="10"/>
      <c r="J22014" s="9"/>
      <c r="K22014" s="53"/>
      <c r="L22014" s="54"/>
    </row>
    <row r="22015" spans="3:12">
      <c r="C22015" s="3"/>
      <c r="E22015" s="2"/>
      <c r="H22015" s="40"/>
      <c r="I22015" s="10"/>
      <c r="J22015" s="9"/>
      <c r="K22015" s="53"/>
      <c r="L22015" s="54"/>
    </row>
    <row r="22016" spans="3:12">
      <c r="C22016" s="3"/>
      <c r="E22016" s="2"/>
      <c r="H22016" s="40"/>
      <c r="I22016" s="10"/>
      <c r="J22016" s="9"/>
      <c r="K22016" s="53"/>
      <c r="L22016" s="54"/>
    </row>
    <row r="22017" spans="3:12">
      <c r="C22017" s="3"/>
      <c r="E22017" s="2"/>
      <c r="H22017" s="40"/>
      <c r="I22017" s="10"/>
      <c r="J22017" s="9"/>
      <c r="K22017" s="53"/>
      <c r="L22017" s="54"/>
    </row>
    <row r="22018" spans="3:12">
      <c r="C22018" s="3"/>
      <c r="E22018" s="2"/>
      <c r="H22018" s="40"/>
      <c r="I22018" s="10"/>
      <c r="J22018" s="9"/>
      <c r="K22018" s="53"/>
      <c r="L22018" s="54"/>
    </row>
    <row r="22019" spans="3:12">
      <c r="C22019" s="3"/>
      <c r="E22019" s="2"/>
      <c r="H22019" s="40"/>
      <c r="I22019" s="10"/>
      <c r="J22019" s="9"/>
      <c r="K22019" s="53"/>
      <c r="L22019" s="54"/>
    </row>
    <row r="22020" spans="3:12">
      <c r="C22020" s="3"/>
      <c r="E22020" s="2"/>
      <c r="H22020" s="40"/>
      <c r="I22020" s="10"/>
      <c r="J22020" s="9"/>
      <c r="K22020" s="53"/>
      <c r="L22020" s="54"/>
    </row>
    <row r="22021" spans="3:12">
      <c r="C22021" s="3"/>
      <c r="E22021" s="2"/>
      <c r="H22021" s="40"/>
      <c r="I22021" s="10"/>
      <c r="J22021" s="9"/>
      <c r="K22021" s="53"/>
      <c r="L22021" s="54"/>
    </row>
    <row r="22022" spans="3:12">
      <c r="C22022" s="3"/>
      <c r="E22022" s="2"/>
      <c r="H22022" s="40"/>
      <c r="I22022" s="10"/>
      <c r="J22022" s="9"/>
      <c r="K22022" s="53"/>
      <c r="L22022" s="54"/>
    </row>
    <row r="22023" spans="3:12">
      <c r="C22023" s="3"/>
      <c r="E22023" s="2"/>
      <c r="H22023" s="40"/>
      <c r="I22023" s="10"/>
      <c r="J22023" s="9"/>
      <c r="K22023" s="53"/>
      <c r="L22023" s="54"/>
    </row>
    <row r="22024" spans="3:12">
      <c r="C22024" s="3"/>
      <c r="E22024" s="2"/>
      <c r="H22024" s="40"/>
      <c r="I22024" s="10"/>
      <c r="J22024" s="9"/>
      <c r="K22024" s="53"/>
      <c r="L22024" s="54"/>
    </row>
    <row r="22025" spans="3:12">
      <c r="C22025" s="3"/>
      <c r="E22025" s="2"/>
      <c r="H22025" s="40"/>
      <c r="I22025" s="10"/>
      <c r="J22025" s="9"/>
      <c r="K22025" s="53"/>
      <c r="L22025" s="54"/>
    </row>
    <row r="22026" spans="3:12">
      <c r="C22026" s="3"/>
      <c r="E22026" s="2"/>
      <c r="H22026" s="40"/>
      <c r="I22026" s="10"/>
      <c r="J22026" s="9"/>
      <c r="K22026" s="53"/>
      <c r="L22026" s="54"/>
    </row>
    <row r="22027" spans="3:12">
      <c r="C22027" s="3"/>
      <c r="E22027" s="2"/>
      <c r="H22027" s="40"/>
      <c r="I22027" s="10"/>
      <c r="J22027" s="9"/>
      <c r="K22027" s="53"/>
      <c r="L22027" s="54"/>
    </row>
    <row r="22028" spans="3:12">
      <c r="C22028" s="3"/>
      <c r="E22028" s="2"/>
      <c r="H22028" s="40"/>
      <c r="I22028" s="10"/>
      <c r="J22028" s="9"/>
      <c r="K22028" s="53"/>
      <c r="L22028" s="54"/>
    </row>
    <row r="22029" spans="3:12">
      <c r="C22029" s="3"/>
      <c r="E22029" s="2"/>
      <c r="H22029" s="40"/>
      <c r="I22029" s="10"/>
      <c r="J22029" s="9"/>
      <c r="K22029" s="53"/>
      <c r="L22029" s="54"/>
    </row>
    <row r="22030" spans="3:12">
      <c r="C22030" s="3"/>
      <c r="E22030" s="2"/>
      <c r="H22030" s="40"/>
      <c r="I22030" s="10"/>
      <c r="J22030" s="9"/>
      <c r="K22030" s="53"/>
      <c r="L22030" s="54"/>
    </row>
    <row r="22031" spans="3:12">
      <c r="C22031" s="3"/>
      <c r="E22031" s="2"/>
      <c r="H22031" s="40"/>
      <c r="I22031" s="10"/>
      <c r="J22031" s="9"/>
      <c r="K22031" s="53"/>
      <c r="L22031" s="54"/>
    </row>
    <row r="22032" spans="3:12">
      <c r="C22032" s="3"/>
      <c r="E22032" s="2"/>
      <c r="H22032" s="40"/>
      <c r="I22032" s="10"/>
      <c r="J22032" s="9"/>
      <c r="K22032" s="53"/>
      <c r="L22032" s="54"/>
    </row>
    <row r="22033" spans="3:12">
      <c r="C22033" s="3"/>
      <c r="E22033" s="2"/>
      <c r="H22033" s="40"/>
      <c r="I22033" s="10"/>
      <c r="J22033" s="9"/>
      <c r="K22033" s="53"/>
      <c r="L22033" s="54"/>
    </row>
    <row r="22034" spans="3:12">
      <c r="C22034" s="3"/>
      <c r="E22034" s="2"/>
      <c r="H22034" s="40"/>
      <c r="I22034" s="10"/>
      <c r="J22034" s="9"/>
      <c r="K22034" s="53"/>
      <c r="L22034" s="54"/>
    </row>
    <row r="22035" spans="3:12">
      <c r="C22035" s="3"/>
      <c r="E22035" s="2"/>
      <c r="H22035" s="40"/>
      <c r="I22035" s="10"/>
      <c r="J22035" s="9"/>
      <c r="K22035" s="53"/>
      <c r="L22035" s="54"/>
    </row>
    <row r="22036" spans="3:12">
      <c r="C22036" s="3"/>
      <c r="E22036" s="2"/>
      <c r="H22036" s="40"/>
      <c r="I22036" s="10"/>
      <c r="J22036" s="9"/>
      <c r="K22036" s="53"/>
      <c r="L22036" s="54"/>
    </row>
    <row r="22037" spans="3:12">
      <c r="C22037" s="3"/>
      <c r="E22037" s="2"/>
      <c r="H22037" s="40"/>
      <c r="I22037" s="10"/>
      <c r="J22037" s="9"/>
      <c r="K22037" s="53"/>
      <c r="L22037" s="54"/>
    </row>
    <row r="22038" spans="3:12">
      <c r="C22038" s="3"/>
      <c r="E22038" s="2"/>
      <c r="H22038" s="40"/>
      <c r="I22038" s="10"/>
      <c r="J22038" s="9"/>
      <c r="K22038" s="53"/>
      <c r="L22038" s="54"/>
    </row>
    <row r="22039" spans="3:12">
      <c r="C22039" s="3"/>
      <c r="E22039" s="2"/>
      <c r="H22039" s="40"/>
      <c r="I22039" s="10"/>
      <c r="J22039" s="9"/>
      <c r="K22039" s="53"/>
      <c r="L22039" s="54"/>
    </row>
    <row r="22040" spans="3:12">
      <c r="C22040" s="3"/>
      <c r="E22040" s="2"/>
      <c r="H22040" s="40"/>
      <c r="I22040" s="10"/>
      <c r="J22040" s="9"/>
      <c r="K22040" s="53"/>
      <c r="L22040" s="54"/>
    </row>
    <row r="22041" spans="3:12">
      <c r="C22041" s="3"/>
      <c r="E22041" s="2"/>
      <c r="H22041" s="40"/>
      <c r="I22041" s="10"/>
      <c r="J22041" s="9"/>
      <c r="K22041" s="53"/>
      <c r="L22041" s="54"/>
    </row>
    <row r="22042" spans="3:12">
      <c r="C22042" s="3"/>
      <c r="E22042" s="2"/>
      <c r="H22042" s="40"/>
      <c r="I22042" s="10"/>
      <c r="J22042" s="9"/>
      <c r="K22042" s="53"/>
      <c r="L22042" s="54"/>
    </row>
    <row r="22043" spans="3:12">
      <c r="C22043" s="3"/>
      <c r="E22043" s="2"/>
      <c r="H22043" s="40"/>
      <c r="I22043" s="10"/>
      <c r="J22043" s="9"/>
      <c r="K22043" s="53"/>
      <c r="L22043" s="54"/>
    </row>
    <row r="22044" spans="3:12">
      <c r="C22044" s="3"/>
      <c r="E22044" s="2"/>
      <c r="H22044" s="40"/>
      <c r="I22044" s="10"/>
      <c r="J22044" s="9"/>
      <c r="K22044" s="53"/>
      <c r="L22044" s="54"/>
    </row>
    <row r="22045" spans="3:12">
      <c r="C22045" s="3"/>
      <c r="E22045" s="2"/>
      <c r="H22045" s="40"/>
      <c r="I22045" s="10"/>
      <c r="J22045" s="9"/>
      <c r="K22045" s="53"/>
      <c r="L22045" s="54"/>
    </row>
    <row r="22046" spans="3:12">
      <c r="C22046" s="3"/>
      <c r="E22046" s="2"/>
      <c r="H22046" s="40"/>
      <c r="I22046" s="10"/>
      <c r="J22046" s="9"/>
      <c r="K22046" s="53"/>
      <c r="L22046" s="54"/>
    </row>
    <row r="22047" spans="3:12">
      <c r="C22047" s="3"/>
      <c r="E22047" s="2"/>
      <c r="H22047" s="40"/>
      <c r="I22047" s="10"/>
      <c r="J22047" s="9"/>
      <c r="K22047" s="53"/>
      <c r="L22047" s="54"/>
    </row>
    <row r="22048" spans="3:12">
      <c r="C22048" s="3"/>
      <c r="E22048" s="2"/>
      <c r="H22048" s="40"/>
      <c r="I22048" s="10"/>
      <c r="J22048" s="9"/>
      <c r="K22048" s="53"/>
      <c r="L22048" s="54"/>
    </row>
    <row r="22049" spans="3:12">
      <c r="C22049" s="3"/>
      <c r="E22049" s="2"/>
      <c r="H22049" s="40"/>
      <c r="I22049" s="10"/>
      <c r="J22049" s="9"/>
      <c r="K22049" s="53"/>
      <c r="L22049" s="54"/>
    </row>
    <row r="22050" spans="3:12">
      <c r="C22050" s="3"/>
      <c r="E22050" s="2"/>
      <c r="H22050" s="40"/>
      <c r="I22050" s="10"/>
      <c r="J22050" s="9"/>
      <c r="K22050" s="53"/>
      <c r="L22050" s="54"/>
    </row>
    <row r="22051" spans="3:12">
      <c r="C22051" s="3"/>
      <c r="E22051" s="2"/>
      <c r="H22051" s="40"/>
      <c r="I22051" s="10"/>
      <c r="J22051" s="9"/>
      <c r="K22051" s="53"/>
      <c r="L22051" s="54"/>
    </row>
    <row r="22052" spans="3:12">
      <c r="C22052" s="3"/>
      <c r="E22052" s="2"/>
      <c r="H22052" s="40"/>
      <c r="I22052" s="10"/>
      <c r="J22052" s="9"/>
      <c r="K22052" s="53"/>
      <c r="L22052" s="54"/>
    </row>
    <row r="22053" spans="3:12">
      <c r="C22053" s="3"/>
      <c r="E22053" s="2"/>
      <c r="H22053" s="40"/>
      <c r="I22053" s="10"/>
      <c r="J22053" s="9"/>
      <c r="K22053" s="53"/>
      <c r="L22053" s="54"/>
    </row>
    <row r="22054" spans="3:12">
      <c r="C22054" s="3"/>
      <c r="E22054" s="2"/>
      <c r="H22054" s="40"/>
      <c r="I22054" s="10"/>
      <c r="J22054" s="9"/>
      <c r="K22054" s="53"/>
      <c r="L22054" s="54"/>
    </row>
    <row r="22055" spans="3:12">
      <c r="C22055" s="3"/>
      <c r="E22055" s="2"/>
      <c r="H22055" s="40"/>
      <c r="I22055" s="10"/>
      <c r="J22055" s="9"/>
      <c r="K22055" s="53"/>
      <c r="L22055" s="54"/>
    </row>
    <row r="22056" spans="3:12">
      <c r="C22056" s="3"/>
      <c r="E22056" s="2"/>
      <c r="H22056" s="40"/>
      <c r="I22056" s="10"/>
      <c r="J22056" s="9"/>
      <c r="K22056" s="53"/>
      <c r="L22056" s="54"/>
    </row>
    <row r="22057" spans="3:12">
      <c r="C22057" s="3"/>
      <c r="E22057" s="2"/>
      <c r="H22057" s="40"/>
      <c r="I22057" s="10"/>
      <c r="J22057" s="9"/>
      <c r="K22057" s="53"/>
      <c r="L22057" s="54"/>
    </row>
    <row r="22058" spans="3:12">
      <c r="C22058" s="3"/>
      <c r="E22058" s="2"/>
      <c r="H22058" s="40"/>
      <c r="I22058" s="10"/>
      <c r="J22058" s="9"/>
      <c r="K22058" s="53"/>
      <c r="L22058" s="54"/>
    </row>
    <row r="22059" spans="3:12">
      <c r="C22059" s="3"/>
      <c r="E22059" s="2"/>
      <c r="H22059" s="40"/>
      <c r="I22059" s="10"/>
      <c r="J22059" s="9"/>
      <c r="K22059" s="53"/>
      <c r="L22059" s="54"/>
    </row>
    <row r="22060" spans="3:12">
      <c r="C22060" s="3"/>
      <c r="E22060" s="2"/>
      <c r="H22060" s="40"/>
      <c r="I22060" s="10"/>
      <c r="J22060" s="9"/>
      <c r="K22060" s="53"/>
      <c r="L22060" s="54"/>
    </row>
    <row r="22061" spans="3:12">
      <c r="C22061" s="3"/>
      <c r="E22061" s="2"/>
      <c r="H22061" s="40"/>
      <c r="I22061" s="10"/>
      <c r="J22061" s="9"/>
      <c r="K22061" s="53"/>
      <c r="L22061" s="54"/>
    </row>
    <row r="22062" spans="3:12">
      <c r="C22062" s="3"/>
      <c r="E22062" s="2"/>
      <c r="H22062" s="40"/>
      <c r="I22062" s="10"/>
      <c r="J22062" s="9"/>
      <c r="K22062" s="53"/>
      <c r="L22062" s="54"/>
    </row>
    <row r="22063" spans="3:12">
      <c r="C22063" s="3"/>
      <c r="E22063" s="2"/>
      <c r="H22063" s="40"/>
      <c r="I22063" s="10"/>
      <c r="J22063" s="9"/>
      <c r="K22063" s="53"/>
      <c r="L22063" s="54"/>
    </row>
    <row r="22064" spans="3:12">
      <c r="C22064" s="3"/>
      <c r="E22064" s="2"/>
      <c r="H22064" s="40"/>
      <c r="I22064" s="10"/>
      <c r="J22064" s="9"/>
      <c r="K22064" s="53"/>
      <c r="L22064" s="54"/>
    </row>
    <row r="22065" spans="3:12">
      <c r="C22065" s="3"/>
      <c r="E22065" s="2"/>
      <c r="H22065" s="40"/>
      <c r="I22065" s="10"/>
      <c r="J22065" s="9"/>
      <c r="K22065" s="53"/>
      <c r="L22065" s="54"/>
    </row>
    <row r="22066" spans="3:12">
      <c r="C22066" s="3"/>
      <c r="E22066" s="2"/>
      <c r="H22066" s="40"/>
      <c r="I22066" s="10"/>
      <c r="J22066" s="9"/>
      <c r="K22066" s="53"/>
      <c r="L22066" s="54"/>
    </row>
    <row r="22067" spans="3:12">
      <c r="C22067" s="3"/>
      <c r="E22067" s="2"/>
      <c r="H22067" s="40"/>
      <c r="I22067" s="10"/>
      <c r="J22067" s="9"/>
      <c r="K22067" s="53"/>
      <c r="L22067" s="54"/>
    </row>
    <row r="22068" spans="3:12">
      <c r="C22068" s="3"/>
      <c r="E22068" s="2"/>
      <c r="H22068" s="40"/>
      <c r="I22068" s="10"/>
      <c r="J22068" s="9"/>
      <c r="K22068" s="53"/>
      <c r="L22068" s="54"/>
    </row>
    <row r="22069" spans="3:12">
      <c r="C22069" s="3"/>
      <c r="E22069" s="2"/>
      <c r="H22069" s="40"/>
      <c r="I22069" s="10"/>
      <c r="J22069" s="9"/>
      <c r="K22069" s="53"/>
      <c r="L22069" s="54"/>
    </row>
    <row r="22070" spans="3:12">
      <c r="C22070" s="3"/>
      <c r="E22070" s="2"/>
      <c r="H22070" s="40"/>
      <c r="I22070" s="10"/>
      <c r="J22070" s="9"/>
      <c r="K22070" s="53"/>
      <c r="L22070" s="54"/>
    </row>
    <row r="22071" spans="3:12">
      <c r="C22071" s="3"/>
      <c r="E22071" s="2"/>
      <c r="H22071" s="40"/>
      <c r="I22071" s="10"/>
      <c r="J22071" s="9"/>
      <c r="K22071" s="53"/>
      <c r="L22071" s="54"/>
    </row>
    <row r="22072" spans="3:12">
      <c r="C22072" s="3"/>
      <c r="E22072" s="2"/>
      <c r="H22072" s="40"/>
      <c r="I22072" s="10"/>
      <c r="J22072" s="9"/>
      <c r="K22072" s="53"/>
      <c r="L22072" s="54"/>
    </row>
    <row r="22073" spans="3:12">
      <c r="C22073" s="3"/>
      <c r="E22073" s="2"/>
      <c r="H22073" s="40"/>
      <c r="I22073" s="10"/>
      <c r="J22073" s="9"/>
      <c r="K22073" s="53"/>
      <c r="L22073" s="54"/>
    </row>
    <row r="22074" spans="3:12">
      <c r="C22074" s="3"/>
      <c r="E22074" s="2"/>
      <c r="H22074" s="40"/>
      <c r="I22074" s="10"/>
      <c r="J22074" s="9"/>
      <c r="K22074" s="53"/>
      <c r="L22074" s="54"/>
    </row>
    <row r="22075" spans="3:12">
      <c r="C22075" s="3"/>
      <c r="E22075" s="2"/>
      <c r="H22075" s="40"/>
      <c r="I22075" s="10"/>
      <c r="J22075" s="9"/>
      <c r="K22075" s="53"/>
      <c r="L22075" s="54"/>
    </row>
    <row r="22076" spans="3:12">
      <c r="C22076" s="3"/>
      <c r="E22076" s="2"/>
      <c r="H22076" s="40"/>
      <c r="I22076" s="10"/>
      <c r="J22076" s="9"/>
      <c r="K22076" s="53"/>
      <c r="L22076" s="54"/>
    </row>
    <row r="22077" spans="3:12">
      <c r="C22077" s="3"/>
      <c r="E22077" s="2"/>
      <c r="H22077" s="40"/>
      <c r="I22077" s="10"/>
      <c r="J22077" s="9"/>
      <c r="K22077" s="53"/>
      <c r="L22077" s="54"/>
    </row>
    <row r="22078" spans="3:12">
      <c r="C22078" s="3"/>
      <c r="E22078" s="2"/>
      <c r="H22078" s="40"/>
      <c r="I22078" s="10"/>
      <c r="J22078" s="9"/>
      <c r="K22078" s="53"/>
      <c r="L22078" s="54"/>
    </row>
    <row r="22079" spans="3:12">
      <c r="C22079" s="3"/>
      <c r="E22079" s="2"/>
      <c r="H22079" s="40"/>
      <c r="I22079" s="10"/>
      <c r="J22079" s="9"/>
      <c r="K22079" s="53"/>
      <c r="L22079" s="54"/>
    </row>
    <row r="22080" spans="3:12">
      <c r="C22080" s="3"/>
      <c r="E22080" s="2"/>
      <c r="H22080" s="40"/>
      <c r="I22080" s="10"/>
      <c r="J22080" s="9"/>
      <c r="K22080" s="53"/>
      <c r="L22080" s="54"/>
    </row>
    <row r="22081" spans="3:12">
      <c r="C22081" s="3"/>
      <c r="E22081" s="2"/>
      <c r="H22081" s="40"/>
      <c r="I22081" s="10"/>
      <c r="J22081" s="9"/>
      <c r="K22081" s="53"/>
      <c r="L22081" s="54"/>
    </row>
    <row r="22082" spans="3:12">
      <c r="C22082" s="3"/>
      <c r="E22082" s="2"/>
      <c r="H22082" s="40"/>
      <c r="I22082" s="10"/>
      <c r="J22082" s="9"/>
      <c r="K22082" s="53"/>
      <c r="L22082" s="54"/>
    </row>
    <row r="22083" spans="3:12">
      <c r="C22083" s="3"/>
      <c r="E22083" s="2"/>
      <c r="H22083" s="40"/>
      <c r="I22083" s="10"/>
      <c r="J22083" s="9"/>
      <c r="K22083" s="53"/>
      <c r="L22083" s="54"/>
    </row>
    <row r="22084" spans="3:12">
      <c r="C22084" s="3"/>
      <c r="E22084" s="2"/>
      <c r="H22084" s="40"/>
      <c r="I22084" s="10"/>
      <c r="J22084" s="9"/>
      <c r="K22084" s="53"/>
      <c r="L22084" s="54"/>
    </row>
    <row r="22085" spans="3:12">
      <c r="C22085" s="3"/>
      <c r="E22085" s="2"/>
      <c r="H22085" s="40"/>
      <c r="I22085" s="10"/>
      <c r="J22085" s="9"/>
      <c r="K22085" s="53"/>
      <c r="L22085" s="54"/>
    </row>
    <row r="22086" spans="3:12">
      <c r="C22086" s="3"/>
      <c r="E22086" s="2"/>
      <c r="H22086" s="40"/>
      <c r="I22086" s="10"/>
      <c r="J22086" s="9"/>
      <c r="K22086" s="53"/>
      <c r="L22086" s="54"/>
    </row>
    <row r="22087" spans="3:12">
      <c r="C22087" s="3"/>
      <c r="E22087" s="2"/>
      <c r="H22087" s="40"/>
      <c r="I22087" s="10"/>
      <c r="J22087" s="9"/>
      <c r="K22087" s="53"/>
      <c r="L22087" s="54"/>
    </row>
    <row r="22088" spans="3:12">
      <c r="C22088" s="3"/>
      <c r="E22088" s="2"/>
      <c r="H22088" s="40"/>
      <c r="I22088" s="10"/>
      <c r="J22088" s="9"/>
      <c r="K22088" s="53"/>
      <c r="L22088" s="54"/>
    </row>
    <row r="22089" spans="3:12">
      <c r="C22089" s="3"/>
      <c r="E22089" s="2"/>
      <c r="H22089" s="40"/>
      <c r="I22089" s="10"/>
      <c r="J22089" s="9"/>
      <c r="K22089" s="53"/>
      <c r="L22089" s="54"/>
    </row>
    <row r="22090" spans="3:12">
      <c r="C22090" s="3"/>
      <c r="E22090" s="2"/>
      <c r="H22090" s="40"/>
      <c r="I22090" s="10"/>
      <c r="J22090" s="9"/>
      <c r="K22090" s="53"/>
      <c r="L22090" s="54"/>
    </row>
    <row r="22091" spans="3:12">
      <c r="C22091" s="3"/>
      <c r="E22091" s="2"/>
      <c r="H22091" s="40"/>
      <c r="I22091" s="10"/>
      <c r="J22091" s="9"/>
      <c r="K22091" s="53"/>
      <c r="L22091" s="54"/>
    </row>
    <row r="22092" spans="3:12">
      <c r="C22092" s="3"/>
      <c r="E22092" s="2"/>
      <c r="H22092" s="40"/>
      <c r="I22092" s="10"/>
      <c r="J22092" s="9"/>
      <c r="K22092" s="53"/>
      <c r="L22092" s="54"/>
    </row>
    <row r="22093" spans="3:12">
      <c r="C22093" s="3"/>
      <c r="E22093" s="2"/>
      <c r="H22093" s="40"/>
      <c r="I22093" s="10"/>
      <c r="J22093" s="9"/>
      <c r="K22093" s="53"/>
      <c r="L22093" s="54"/>
    </row>
    <row r="22094" spans="3:12">
      <c r="C22094" s="3"/>
      <c r="E22094" s="2"/>
      <c r="H22094" s="40"/>
      <c r="I22094" s="10"/>
      <c r="J22094" s="9"/>
      <c r="K22094" s="53"/>
      <c r="L22094" s="54"/>
    </row>
    <row r="22095" spans="3:12">
      <c r="C22095" s="3"/>
      <c r="E22095" s="2"/>
      <c r="H22095" s="40"/>
      <c r="I22095" s="10"/>
      <c r="J22095" s="9"/>
      <c r="K22095" s="53"/>
      <c r="L22095" s="54"/>
    </row>
    <row r="22096" spans="3:12">
      <c r="C22096" s="3"/>
      <c r="E22096" s="2"/>
      <c r="H22096" s="40"/>
      <c r="I22096" s="10"/>
      <c r="J22096" s="9"/>
      <c r="K22096" s="53"/>
      <c r="L22096" s="54"/>
    </row>
    <row r="22097" spans="3:12">
      <c r="C22097" s="3"/>
      <c r="E22097" s="2"/>
      <c r="H22097" s="40"/>
      <c r="I22097" s="10"/>
      <c r="J22097" s="9"/>
      <c r="K22097" s="53"/>
      <c r="L22097" s="54"/>
    </row>
    <row r="22098" spans="3:12">
      <c r="C22098" s="3"/>
      <c r="E22098" s="2"/>
      <c r="H22098" s="40"/>
      <c r="I22098" s="10"/>
      <c r="J22098" s="9"/>
      <c r="K22098" s="53"/>
      <c r="L22098" s="54"/>
    </row>
    <row r="22099" spans="3:12">
      <c r="C22099" s="3"/>
      <c r="E22099" s="2"/>
      <c r="H22099" s="40"/>
      <c r="I22099" s="10"/>
      <c r="J22099" s="9"/>
      <c r="K22099" s="53"/>
      <c r="L22099" s="54"/>
    </row>
    <row r="22100" spans="3:12">
      <c r="C22100" s="3"/>
      <c r="E22100" s="2"/>
      <c r="H22100" s="40"/>
      <c r="I22100" s="10"/>
      <c r="J22100" s="9"/>
      <c r="K22100" s="53"/>
      <c r="L22100" s="54"/>
    </row>
    <row r="22101" spans="3:12">
      <c r="C22101" s="3"/>
      <c r="E22101" s="2"/>
      <c r="H22101" s="40"/>
      <c r="I22101" s="10"/>
      <c r="J22101" s="9"/>
      <c r="K22101" s="53"/>
      <c r="L22101" s="54"/>
    </row>
    <row r="22102" spans="3:12">
      <c r="C22102" s="3"/>
      <c r="E22102" s="2"/>
      <c r="H22102" s="40"/>
      <c r="I22102" s="10"/>
      <c r="J22102" s="9"/>
      <c r="K22102" s="53"/>
      <c r="L22102" s="54"/>
    </row>
    <row r="22103" spans="3:12">
      <c r="C22103" s="3"/>
      <c r="E22103" s="2"/>
      <c r="H22103" s="40"/>
      <c r="I22103" s="10"/>
      <c r="J22103" s="9"/>
      <c r="K22103" s="53"/>
      <c r="L22103" s="54"/>
    </row>
    <row r="22104" spans="3:12">
      <c r="C22104" s="3"/>
      <c r="E22104" s="2"/>
      <c r="H22104" s="40"/>
      <c r="I22104" s="10"/>
      <c r="J22104" s="9"/>
      <c r="K22104" s="53"/>
      <c r="L22104" s="54"/>
    </row>
    <row r="22105" spans="3:12">
      <c r="C22105" s="3"/>
      <c r="E22105" s="2"/>
      <c r="H22105" s="40"/>
      <c r="I22105" s="10"/>
      <c r="J22105" s="9"/>
      <c r="K22105" s="53"/>
      <c r="L22105" s="54"/>
    </row>
    <row r="22106" spans="3:12">
      <c r="C22106" s="3"/>
      <c r="E22106" s="2"/>
      <c r="H22106" s="40"/>
      <c r="I22106" s="10"/>
      <c r="J22106" s="9"/>
      <c r="K22106" s="53"/>
      <c r="L22106" s="54"/>
    </row>
    <row r="22107" spans="3:12">
      <c r="C22107" s="3"/>
      <c r="E22107" s="2"/>
      <c r="H22107" s="40"/>
      <c r="I22107" s="10"/>
      <c r="J22107" s="9"/>
      <c r="K22107" s="53"/>
      <c r="L22107" s="54"/>
    </row>
    <row r="22108" spans="3:12">
      <c r="C22108" s="3"/>
      <c r="E22108" s="2"/>
      <c r="H22108" s="40"/>
      <c r="I22108" s="10"/>
      <c r="J22108" s="9"/>
      <c r="K22108" s="53"/>
      <c r="L22108" s="54"/>
    </row>
    <row r="22109" spans="3:12">
      <c r="C22109" s="3"/>
      <c r="E22109" s="2"/>
      <c r="H22109" s="40"/>
      <c r="I22109" s="10"/>
      <c r="J22109" s="9"/>
      <c r="K22109" s="53"/>
      <c r="L22109" s="54"/>
    </row>
    <row r="22110" spans="3:12">
      <c r="C22110" s="3"/>
      <c r="E22110" s="2"/>
      <c r="H22110" s="40"/>
      <c r="I22110" s="10"/>
      <c r="J22110" s="9"/>
      <c r="K22110" s="53"/>
      <c r="L22110" s="54"/>
    </row>
    <row r="22111" spans="3:12">
      <c r="C22111" s="3"/>
      <c r="E22111" s="2"/>
      <c r="H22111" s="40"/>
      <c r="I22111" s="10"/>
      <c r="J22111" s="9"/>
      <c r="K22111" s="53"/>
      <c r="L22111" s="54"/>
    </row>
    <row r="22112" spans="3:12">
      <c r="C22112" s="3"/>
      <c r="E22112" s="2"/>
      <c r="H22112" s="40"/>
      <c r="I22112" s="10"/>
      <c r="J22112" s="9"/>
      <c r="K22112" s="53"/>
      <c r="L22112" s="54"/>
    </row>
    <row r="22113" spans="3:12">
      <c r="C22113" s="3"/>
      <c r="E22113" s="2"/>
      <c r="H22113" s="40"/>
      <c r="I22113" s="10"/>
      <c r="J22113" s="9"/>
      <c r="K22113" s="53"/>
      <c r="L22113" s="54"/>
    </row>
    <row r="22114" spans="3:12">
      <c r="C22114" s="3"/>
      <c r="E22114" s="2"/>
      <c r="H22114" s="40"/>
      <c r="I22114" s="10"/>
      <c r="J22114" s="9"/>
      <c r="K22114" s="53"/>
      <c r="L22114" s="54"/>
    </row>
    <row r="22115" spans="3:12">
      <c r="C22115" s="3"/>
      <c r="E22115" s="2"/>
      <c r="H22115" s="40"/>
      <c r="I22115" s="10"/>
      <c r="J22115" s="9"/>
      <c r="K22115" s="53"/>
      <c r="L22115" s="54"/>
    </row>
    <row r="22116" spans="3:12">
      <c r="C22116" s="3"/>
      <c r="E22116" s="2"/>
      <c r="H22116" s="40"/>
      <c r="I22116" s="10"/>
      <c r="J22116" s="9"/>
      <c r="K22116" s="53"/>
      <c r="L22116" s="54"/>
    </row>
    <row r="22117" spans="3:12">
      <c r="C22117" s="3"/>
      <c r="E22117" s="2"/>
      <c r="H22117" s="40"/>
      <c r="I22117" s="10"/>
      <c r="J22117" s="9"/>
      <c r="K22117" s="53"/>
      <c r="L22117" s="54"/>
    </row>
    <row r="22118" spans="3:12">
      <c r="C22118" s="3"/>
      <c r="E22118" s="2"/>
      <c r="H22118" s="40"/>
      <c r="I22118" s="10"/>
      <c r="J22118" s="9"/>
      <c r="K22118" s="53"/>
      <c r="L22118" s="54"/>
    </row>
    <row r="22119" spans="3:12">
      <c r="C22119" s="3"/>
      <c r="E22119" s="2"/>
      <c r="H22119" s="40"/>
      <c r="I22119" s="10"/>
      <c r="J22119" s="9"/>
      <c r="K22119" s="53"/>
      <c r="L22119" s="54"/>
    </row>
    <row r="22120" spans="3:12">
      <c r="C22120" s="3"/>
      <c r="E22120" s="2"/>
      <c r="H22120" s="40"/>
      <c r="I22120" s="10"/>
      <c r="J22120" s="9"/>
      <c r="K22120" s="53"/>
      <c r="L22120" s="54"/>
    </row>
    <row r="22121" spans="3:12">
      <c r="C22121" s="3"/>
      <c r="E22121" s="2"/>
      <c r="H22121" s="40"/>
      <c r="I22121" s="10"/>
      <c r="J22121" s="9"/>
      <c r="K22121" s="53"/>
      <c r="L22121" s="54"/>
    </row>
    <row r="22122" spans="3:12">
      <c r="C22122" s="3"/>
      <c r="E22122" s="2"/>
      <c r="H22122" s="40"/>
      <c r="I22122" s="10"/>
      <c r="J22122" s="9"/>
      <c r="K22122" s="53"/>
      <c r="L22122" s="54"/>
    </row>
    <row r="22123" spans="3:12">
      <c r="C22123" s="3"/>
      <c r="E22123" s="2"/>
      <c r="H22123" s="40"/>
      <c r="I22123" s="10"/>
      <c r="J22123" s="9"/>
      <c r="K22123" s="53"/>
      <c r="L22123" s="54"/>
    </row>
    <row r="22124" spans="3:12">
      <c r="C22124" s="3"/>
      <c r="E22124" s="2"/>
      <c r="H22124" s="40"/>
      <c r="I22124" s="10"/>
      <c r="J22124" s="9"/>
      <c r="K22124" s="53"/>
      <c r="L22124" s="54"/>
    </row>
    <row r="22125" spans="3:12">
      <c r="C22125" s="3"/>
      <c r="E22125" s="2"/>
      <c r="H22125" s="40"/>
      <c r="I22125" s="10"/>
      <c r="J22125" s="9"/>
      <c r="K22125" s="53"/>
      <c r="L22125" s="54"/>
    </row>
    <row r="22126" spans="3:12">
      <c r="C22126" s="3"/>
      <c r="E22126" s="2"/>
      <c r="H22126" s="40"/>
      <c r="I22126" s="10"/>
      <c r="J22126" s="9"/>
      <c r="K22126" s="53"/>
      <c r="L22126" s="54"/>
    </row>
    <row r="22127" spans="3:12">
      <c r="C22127" s="3"/>
      <c r="E22127" s="2"/>
      <c r="H22127" s="40"/>
      <c r="I22127" s="10"/>
      <c r="J22127" s="9"/>
      <c r="K22127" s="53"/>
      <c r="L22127" s="54"/>
    </row>
    <row r="22128" spans="3:12">
      <c r="C22128" s="3"/>
      <c r="E22128" s="2"/>
      <c r="H22128" s="40"/>
      <c r="I22128" s="10"/>
      <c r="J22128" s="9"/>
      <c r="K22128" s="53"/>
      <c r="L22128" s="54"/>
    </row>
    <row r="22129" spans="3:12">
      <c r="C22129" s="3"/>
      <c r="E22129" s="2"/>
      <c r="H22129" s="40"/>
      <c r="I22129" s="10"/>
      <c r="J22129" s="9"/>
      <c r="K22129" s="53"/>
      <c r="L22129" s="54"/>
    </row>
    <row r="22130" spans="3:12">
      <c r="C22130" s="3"/>
      <c r="E22130" s="2"/>
      <c r="H22130" s="40"/>
      <c r="I22130" s="10"/>
      <c r="J22130" s="9"/>
      <c r="K22130" s="53"/>
      <c r="L22130" s="54"/>
    </row>
    <row r="22131" spans="3:12">
      <c r="C22131" s="3"/>
      <c r="E22131" s="2"/>
      <c r="H22131" s="40"/>
      <c r="I22131" s="10"/>
      <c r="J22131" s="9"/>
      <c r="K22131" s="53"/>
      <c r="L22131" s="54"/>
    </row>
    <row r="22132" spans="3:12">
      <c r="C22132" s="3"/>
      <c r="E22132" s="2"/>
      <c r="H22132" s="40"/>
      <c r="I22132" s="10"/>
      <c r="J22132" s="9"/>
      <c r="K22132" s="53"/>
      <c r="L22132" s="54"/>
    </row>
    <row r="22133" spans="3:12">
      <c r="C22133" s="3"/>
      <c r="E22133" s="2"/>
      <c r="H22133" s="40"/>
      <c r="I22133" s="10"/>
      <c r="J22133" s="9"/>
      <c r="K22133" s="53"/>
      <c r="L22133" s="54"/>
    </row>
    <row r="22134" spans="3:12">
      <c r="C22134" s="3"/>
      <c r="E22134" s="2"/>
      <c r="H22134" s="40"/>
      <c r="I22134" s="10"/>
      <c r="J22134" s="9"/>
      <c r="K22134" s="53"/>
      <c r="L22134" s="54"/>
    </row>
    <row r="22135" spans="3:12">
      <c r="C22135" s="3"/>
      <c r="E22135" s="2"/>
      <c r="H22135" s="40"/>
      <c r="I22135" s="10"/>
      <c r="J22135" s="9"/>
      <c r="K22135" s="53"/>
      <c r="L22135" s="54"/>
    </row>
    <row r="22136" spans="3:12">
      <c r="C22136" s="3"/>
      <c r="E22136" s="2"/>
      <c r="H22136" s="40"/>
      <c r="I22136" s="10"/>
      <c r="J22136" s="9"/>
      <c r="K22136" s="53"/>
      <c r="L22136" s="54"/>
    </row>
    <row r="22137" spans="3:12">
      <c r="C22137" s="3"/>
      <c r="E22137" s="2"/>
      <c r="H22137" s="40"/>
      <c r="I22137" s="10"/>
      <c r="J22137" s="9"/>
      <c r="K22137" s="53"/>
      <c r="L22137" s="54"/>
    </row>
    <row r="22138" spans="3:12">
      <c r="C22138" s="3"/>
      <c r="E22138" s="2"/>
      <c r="H22138" s="40"/>
      <c r="I22138" s="10"/>
      <c r="J22138" s="9"/>
      <c r="K22138" s="53"/>
      <c r="L22138" s="54"/>
    </row>
    <row r="22139" spans="3:12">
      <c r="C22139" s="3"/>
      <c r="E22139" s="2"/>
      <c r="H22139" s="40"/>
      <c r="I22139" s="10"/>
      <c r="J22139" s="9"/>
      <c r="K22139" s="53"/>
      <c r="L22139" s="54"/>
    </row>
    <row r="22140" spans="3:12">
      <c r="C22140" s="3"/>
      <c r="E22140" s="2"/>
      <c r="H22140" s="40"/>
      <c r="I22140" s="10"/>
      <c r="J22140" s="9"/>
      <c r="K22140" s="53"/>
      <c r="L22140" s="54"/>
    </row>
    <row r="22141" spans="3:12">
      <c r="C22141" s="3"/>
      <c r="E22141" s="2"/>
      <c r="H22141" s="40"/>
      <c r="I22141" s="10"/>
      <c r="J22141" s="9"/>
      <c r="K22141" s="53"/>
      <c r="L22141" s="54"/>
    </row>
    <row r="22142" spans="3:12">
      <c r="C22142" s="3"/>
      <c r="E22142" s="2"/>
      <c r="H22142" s="40"/>
      <c r="I22142" s="10"/>
      <c r="J22142" s="9"/>
      <c r="K22142" s="53"/>
      <c r="L22142" s="54"/>
    </row>
    <row r="22143" spans="3:12">
      <c r="C22143" s="3"/>
      <c r="E22143" s="2"/>
      <c r="H22143" s="40"/>
      <c r="I22143" s="10"/>
      <c r="J22143" s="9"/>
      <c r="K22143" s="53"/>
      <c r="L22143" s="54"/>
    </row>
    <row r="22144" spans="3:12">
      <c r="C22144" s="3"/>
      <c r="E22144" s="2"/>
      <c r="H22144" s="40"/>
      <c r="I22144" s="10"/>
      <c r="J22144" s="9"/>
      <c r="K22144" s="53"/>
      <c r="L22144" s="54"/>
    </row>
    <row r="22145" spans="3:12">
      <c r="C22145" s="3"/>
      <c r="E22145" s="2"/>
      <c r="H22145" s="40"/>
      <c r="I22145" s="10"/>
      <c r="J22145" s="9"/>
      <c r="K22145" s="53"/>
      <c r="L22145" s="54"/>
    </row>
    <row r="22146" spans="3:12">
      <c r="C22146" s="3"/>
      <c r="E22146" s="2"/>
      <c r="H22146" s="40"/>
      <c r="I22146" s="10"/>
      <c r="J22146" s="9"/>
      <c r="K22146" s="53"/>
      <c r="L22146" s="54"/>
    </row>
    <row r="22147" spans="3:12">
      <c r="C22147" s="3"/>
      <c r="E22147" s="2"/>
      <c r="H22147" s="40"/>
      <c r="I22147" s="10"/>
      <c r="J22147" s="9"/>
      <c r="K22147" s="53"/>
      <c r="L22147" s="54"/>
    </row>
    <row r="22148" spans="3:12">
      <c r="C22148" s="3"/>
      <c r="E22148" s="2"/>
      <c r="H22148" s="40"/>
      <c r="I22148" s="10"/>
      <c r="J22148" s="9"/>
      <c r="K22148" s="53"/>
      <c r="L22148" s="54"/>
    </row>
    <row r="22149" spans="3:12">
      <c r="C22149" s="3"/>
      <c r="E22149" s="2"/>
      <c r="H22149" s="40"/>
      <c r="I22149" s="10"/>
      <c r="J22149" s="9"/>
      <c r="K22149" s="53"/>
      <c r="L22149" s="54"/>
    </row>
    <row r="22150" spans="3:12">
      <c r="C22150" s="3"/>
      <c r="E22150" s="2"/>
      <c r="H22150" s="40"/>
      <c r="I22150" s="10"/>
      <c r="J22150" s="9"/>
      <c r="K22150" s="53"/>
      <c r="L22150" s="54"/>
    </row>
    <row r="22151" spans="3:12">
      <c r="C22151" s="3"/>
      <c r="E22151" s="2"/>
      <c r="H22151" s="40"/>
      <c r="I22151" s="10"/>
      <c r="J22151" s="9"/>
      <c r="K22151" s="53"/>
      <c r="L22151" s="54"/>
    </row>
    <row r="22152" spans="3:12">
      <c r="C22152" s="3"/>
      <c r="E22152" s="2"/>
      <c r="H22152" s="40"/>
      <c r="I22152" s="10"/>
      <c r="J22152" s="9"/>
      <c r="K22152" s="53"/>
      <c r="L22152" s="54"/>
    </row>
    <row r="22153" spans="3:12">
      <c r="C22153" s="3"/>
      <c r="E22153" s="2"/>
      <c r="H22153" s="40"/>
      <c r="I22153" s="10"/>
      <c r="J22153" s="9"/>
      <c r="K22153" s="53"/>
      <c r="L22153" s="54"/>
    </row>
    <row r="22154" spans="3:12">
      <c r="C22154" s="3"/>
      <c r="E22154" s="2"/>
      <c r="H22154" s="40"/>
      <c r="I22154" s="10"/>
      <c r="J22154" s="9"/>
      <c r="K22154" s="53"/>
      <c r="L22154" s="54"/>
    </row>
    <row r="22155" spans="3:12">
      <c r="C22155" s="3"/>
      <c r="E22155" s="2"/>
      <c r="H22155" s="40"/>
      <c r="I22155" s="10"/>
      <c r="J22155" s="9"/>
      <c r="K22155" s="53"/>
      <c r="L22155" s="54"/>
    </row>
    <row r="22156" spans="3:12">
      <c r="C22156" s="3"/>
      <c r="E22156" s="2"/>
      <c r="H22156" s="40"/>
      <c r="I22156" s="10"/>
      <c r="J22156" s="9"/>
      <c r="K22156" s="53"/>
      <c r="L22156" s="54"/>
    </row>
    <row r="22157" spans="3:12">
      <c r="C22157" s="3"/>
      <c r="E22157" s="2"/>
      <c r="H22157" s="40"/>
      <c r="I22157" s="10"/>
      <c r="J22157" s="9"/>
      <c r="K22157" s="53"/>
      <c r="L22157" s="54"/>
    </row>
    <row r="22158" spans="3:12">
      <c r="C22158" s="3"/>
      <c r="E22158" s="2"/>
      <c r="H22158" s="40"/>
      <c r="I22158" s="10"/>
      <c r="J22158" s="9"/>
      <c r="K22158" s="53"/>
      <c r="L22158" s="54"/>
    </row>
    <row r="22159" spans="3:12">
      <c r="C22159" s="3"/>
      <c r="E22159" s="2"/>
      <c r="H22159" s="40"/>
      <c r="I22159" s="10"/>
      <c r="J22159" s="9"/>
      <c r="K22159" s="53"/>
      <c r="L22159" s="54"/>
    </row>
    <row r="22160" spans="3:12">
      <c r="C22160" s="3"/>
      <c r="E22160" s="2"/>
      <c r="H22160" s="40"/>
      <c r="I22160" s="10"/>
      <c r="J22160" s="9"/>
      <c r="K22160" s="53"/>
      <c r="L22160" s="54"/>
    </row>
    <row r="22161" spans="3:12">
      <c r="C22161" s="3"/>
      <c r="E22161" s="2"/>
      <c r="H22161" s="40"/>
      <c r="I22161" s="10"/>
      <c r="J22161" s="9"/>
      <c r="K22161" s="53"/>
      <c r="L22161" s="54"/>
    </row>
    <row r="22162" spans="3:12">
      <c r="C22162" s="3"/>
      <c r="E22162" s="2"/>
      <c r="H22162" s="40"/>
      <c r="I22162" s="10"/>
      <c r="J22162" s="9"/>
      <c r="K22162" s="53"/>
      <c r="L22162" s="54"/>
    </row>
    <row r="22163" spans="3:12">
      <c r="C22163" s="3"/>
      <c r="E22163" s="2"/>
      <c r="H22163" s="40"/>
      <c r="I22163" s="10"/>
      <c r="J22163" s="9"/>
      <c r="K22163" s="53"/>
      <c r="L22163" s="54"/>
    </row>
    <row r="22164" spans="3:12">
      <c r="C22164" s="3"/>
      <c r="E22164" s="2"/>
      <c r="H22164" s="40"/>
      <c r="I22164" s="10"/>
      <c r="J22164" s="9"/>
      <c r="K22164" s="53"/>
      <c r="L22164" s="54"/>
    </row>
    <row r="22165" spans="3:12">
      <c r="C22165" s="3"/>
      <c r="E22165" s="2"/>
      <c r="H22165" s="40"/>
      <c r="I22165" s="10"/>
      <c r="J22165" s="9"/>
      <c r="K22165" s="53"/>
      <c r="L22165" s="54"/>
    </row>
    <row r="22166" spans="3:12">
      <c r="C22166" s="3"/>
      <c r="E22166" s="2"/>
      <c r="H22166" s="40"/>
      <c r="I22166" s="10"/>
      <c r="J22166" s="9"/>
      <c r="K22166" s="53"/>
      <c r="L22166" s="54"/>
    </row>
    <row r="22167" spans="3:12">
      <c r="C22167" s="3"/>
      <c r="E22167" s="2"/>
      <c r="H22167" s="40"/>
      <c r="I22167" s="10"/>
      <c r="J22167" s="9"/>
      <c r="K22167" s="53"/>
      <c r="L22167" s="54"/>
    </row>
    <row r="22168" spans="3:12">
      <c r="C22168" s="3"/>
      <c r="E22168" s="2"/>
      <c r="H22168" s="40"/>
      <c r="I22168" s="10"/>
      <c r="J22168" s="9"/>
      <c r="K22168" s="53"/>
      <c r="L22168" s="54"/>
    </row>
    <row r="22169" spans="3:12">
      <c r="C22169" s="3"/>
      <c r="E22169" s="2"/>
      <c r="H22169" s="40"/>
      <c r="I22169" s="10"/>
      <c r="J22169" s="9"/>
      <c r="K22169" s="53"/>
      <c r="L22169" s="54"/>
    </row>
    <row r="22170" spans="3:12">
      <c r="C22170" s="3"/>
      <c r="E22170" s="2"/>
      <c r="H22170" s="40"/>
      <c r="I22170" s="10"/>
      <c r="J22170" s="9"/>
      <c r="K22170" s="53"/>
      <c r="L22170" s="54"/>
    </row>
    <row r="22171" spans="3:12">
      <c r="C22171" s="3"/>
      <c r="E22171" s="2"/>
      <c r="H22171" s="40"/>
      <c r="I22171" s="10"/>
      <c r="J22171" s="9"/>
      <c r="K22171" s="53"/>
      <c r="L22171" s="54"/>
    </row>
    <row r="22172" spans="3:12">
      <c r="C22172" s="3"/>
      <c r="E22172" s="2"/>
      <c r="H22172" s="40"/>
      <c r="I22172" s="10"/>
      <c r="J22172" s="9"/>
      <c r="K22172" s="53"/>
      <c r="L22172" s="54"/>
    </row>
    <row r="22173" spans="3:12">
      <c r="C22173" s="3"/>
      <c r="E22173" s="2"/>
      <c r="H22173" s="40"/>
      <c r="I22173" s="10"/>
      <c r="J22173" s="9"/>
      <c r="K22173" s="53"/>
      <c r="L22173" s="54"/>
    </row>
    <row r="22174" spans="3:12">
      <c r="C22174" s="3"/>
      <c r="E22174" s="2"/>
      <c r="H22174" s="40"/>
      <c r="I22174" s="10"/>
      <c r="J22174" s="9"/>
      <c r="K22174" s="53"/>
      <c r="L22174" s="54"/>
    </row>
    <row r="22175" spans="3:12">
      <c r="C22175" s="3"/>
      <c r="E22175" s="2"/>
      <c r="H22175" s="40"/>
      <c r="I22175" s="10"/>
      <c r="J22175" s="9"/>
      <c r="K22175" s="53"/>
      <c r="L22175" s="54"/>
    </row>
    <row r="22176" spans="3:12">
      <c r="C22176" s="3"/>
      <c r="E22176" s="2"/>
      <c r="H22176" s="40"/>
      <c r="I22176" s="10"/>
      <c r="J22176" s="9"/>
      <c r="K22176" s="53"/>
      <c r="L22176" s="54"/>
    </row>
    <row r="22177" spans="3:12">
      <c r="C22177" s="3"/>
      <c r="E22177" s="2"/>
      <c r="H22177" s="40"/>
      <c r="I22177" s="10"/>
      <c r="J22177" s="9"/>
      <c r="K22177" s="53"/>
      <c r="L22177" s="54"/>
    </row>
    <row r="22178" spans="3:12">
      <c r="C22178" s="3"/>
      <c r="E22178" s="2"/>
      <c r="H22178" s="40"/>
      <c r="I22178" s="10"/>
      <c r="J22178" s="9"/>
      <c r="K22178" s="53"/>
      <c r="L22178" s="54"/>
    </row>
    <row r="22179" spans="3:12">
      <c r="C22179" s="3"/>
      <c r="E22179" s="2"/>
      <c r="H22179" s="40"/>
      <c r="I22179" s="10"/>
      <c r="J22179" s="9"/>
      <c r="K22179" s="53"/>
      <c r="L22179" s="54"/>
    </row>
    <row r="22180" spans="3:12">
      <c r="C22180" s="3"/>
      <c r="E22180" s="2"/>
      <c r="H22180" s="40"/>
      <c r="I22180" s="10"/>
      <c r="J22180" s="9"/>
      <c r="K22180" s="53"/>
      <c r="L22180" s="54"/>
    </row>
    <row r="22181" spans="3:12">
      <c r="C22181" s="3"/>
      <c r="E22181" s="2"/>
      <c r="H22181" s="40"/>
      <c r="I22181" s="10"/>
      <c r="J22181" s="9"/>
      <c r="K22181" s="53"/>
      <c r="L22181" s="54"/>
    </row>
    <row r="22182" spans="3:12">
      <c r="C22182" s="3"/>
      <c r="E22182" s="2"/>
      <c r="H22182" s="40"/>
      <c r="I22182" s="10"/>
      <c r="J22182" s="9"/>
      <c r="K22182" s="53"/>
      <c r="L22182" s="54"/>
    </row>
    <row r="22183" spans="3:12">
      <c r="C22183" s="3"/>
      <c r="E22183" s="2"/>
      <c r="H22183" s="40"/>
      <c r="I22183" s="10"/>
      <c r="J22183" s="9"/>
      <c r="K22183" s="53"/>
      <c r="L22183" s="54"/>
    </row>
    <row r="22184" spans="3:12">
      <c r="C22184" s="3"/>
      <c r="E22184" s="2"/>
      <c r="H22184" s="40"/>
      <c r="I22184" s="10"/>
      <c r="J22184" s="9"/>
      <c r="K22184" s="53"/>
      <c r="L22184" s="54"/>
    </row>
    <row r="22185" spans="3:12">
      <c r="C22185" s="3"/>
      <c r="E22185" s="2"/>
      <c r="H22185" s="40"/>
      <c r="I22185" s="10"/>
      <c r="J22185" s="9"/>
      <c r="K22185" s="53"/>
      <c r="L22185" s="54"/>
    </row>
    <row r="22186" spans="3:12">
      <c r="C22186" s="3"/>
      <c r="E22186" s="2"/>
      <c r="H22186" s="40"/>
      <c r="I22186" s="10"/>
      <c r="J22186" s="9"/>
      <c r="K22186" s="53"/>
      <c r="L22186" s="54"/>
    </row>
    <row r="22187" spans="3:12">
      <c r="C22187" s="3"/>
      <c r="E22187" s="2"/>
      <c r="H22187" s="40"/>
      <c r="I22187" s="10"/>
      <c r="J22187" s="9"/>
      <c r="K22187" s="53"/>
      <c r="L22187" s="54"/>
    </row>
    <row r="22188" spans="3:12">
      <c r="C22188" s="3"/>
      <c r="E22188" s="2"/>
      <c r="H22188" s="40"/>
      <c r="I22188" s="10"/>
      <c r="J22188" s="9"/>
      <c r="K22188" s="53"/>
      <c r="L22188" s="54"/>
    </row>
    <row r="22189" spans="3:12">
      <c r="C22189" s="3"/>
      <c r="E22189" s="2"/>
      <c r="H22189" s="40"/>
      <c r="I22189" s="10"/>
      <c r="J22189" s="9"/>
      <c r="K22189" s="53"/>
      <c r="L22189" s="54"/>
    </row>
    <row r="22190" spans="3:12">
      <c r="C22190" s="3"/>
      <c r="E22190" s="2"/>
      <c r="H22190" s="40"/>
      <c r="I22190" s="10"/>
      <c r="J22190" s="9"/>
      <c r="K22190" s="53"/>
      <c r="L22190" s="54"/>
    </row>
    <row r="22191" spans="3:12">
      <c r="C22191" s="3"/>
      <c r="E22191" s="2"/>
      <c r="H22191" s="40"/>
      <c r="I22191" s="10"/>
      <c r="J22191" s="9"/>
      <c r="K22191" s="53"/>
      <c r="L22191" s="54"/>
    </row>
    <row r="22192" spans="3:12">
      <c r="C22192" s="3"/>
      <c r="E22192" s="2"/>
      <c r="H22192" s="40"/>
      <c r="I22192" s="10"/>
      <c r="J22192" s="9"/>
      <c r="K22192" s="53"/>
      <c r="L22192" s="54"/>
    </row>
    <row r="22193" spans="3:12">
      <c r="C22193" s="3"/>
      <c r="E22193" s="2"/>
      <c r="H22193" s="40"/>
      <c r="I22193" s="10"/>
      <c r="J22193" s="9"/>
      <c r="K22193" s="53"/>
      <c r="L22193" s="54"/>
    </row>
    <row r="22194" spans="3:12">
      <c r="C22194" s="3"/>
      <c r="E22194" s="2"/>
      <c r="H22194" s="40"/>
      <c r="I22194" s="10"/>
      <c r="J22194" s="9"/>
      <c r="K22194" s="53"/>
      <c r="L22194" s="54"/>
    </row>
    <row r="22195" spans="3:12">
      <c r="C22195" s="3"/>
      <c r="E22195" s="2"/>
      <c r="H22195" s="40"/>
      <c r="I22195" s="10"/>
      <c r="J22195" s="9"/>
      <c r="K22195" s="53"/>
      <c r="L22195" s="54"/>
    </row>
    <row r="22196" spans="3:12">
      <c r="C22196" s="3"/>
      <c r="E22196" s="2"/>
      <c r="H22196" s="40"/>
      <c r="I22196" s="10"/>
      <c r="J22196" s="9"/>
      <c r="K22196" s="53"/>
      <c r="L22196" s="54"/>
    </row>
    <row r="22197" spans="3:12">
      <c r="C22197" s="3"/>
      <c r="E22197" s="2"/>
      <c r="H22197" s="40"/>
      <c r="I22197" s="10"/>
      <c r="J22197" s="9"/>
      <c r="K22197" s="53"/>
      <c r="L22197" s="54"/>
    </row>
    <row r="22198" spans="3:12">
      <c r="C22198" s="3"/>
      <c r="E22198" s="2"/>
      <c r="H22198" s="40"/>
      <c r="I22198" s="10"/>
      <c r="J22198" s="9"/>
      <c r="K22198" s="53"/>
      <c r="L22198" s="54"/>
    </row>
    <row r="22199" spans="3:12">
      <c r="C22199" s="3"/>
      <c r="E22199" s="2"/>
      <c r="H22199" s="40"/>
      <c r="I22199" s="10"/>
      <c r="J22199" s="9"/>
      <c r="K22199" s="53"/>
      <c r="L22199" s="54"/>
    </row>
    <row r="22200" spans="3:12">
      <c r="C22200" s="3"/>
      <c r="E22200" s="2"/>
      <c r="H22200" s="40"/>
      <c r="I22200" s="10"/>
      <c r="J22200" s="9"/>
      <c r="K22200" s="53"/>
      <c r="L22200" s="54"/>
    </row>
    <row r="22201" spans="3:12">
      <c r="C22201" s="3"/>
      <c r="E22201" s="2"/>
      <c r="H22201" s="40"/>
      <c r="I22201" s="10"/>
      <c r="J22201" s="9"/>
      <c r="K22201" s="53"/>
      <c r="L22201" s="54"/>
    </row>
    <row r="22202" spans="3:12">
      <c r="C22202" s="3"/>
      <c r="E22202" s="2"/>
      <c r="H22202" s="40"/>
      <c r="I22202" s="10"/>
      <c r="J22202" s="9"/>
      <c r="K22202" s="53"/>
      <c r="L22202" s="54"/>
    </row>
    <row r="22203" spans="3:12">
      <c r="C22203" s="3"/>
      <c r="E22203" s="2"/>
      <c r="H22203" s="40"/>
      <c r="I22203" s="10"/>
      <c r="J22203" s="9"/>
      <c r="K22203" s="53"/>
      <c r="L22203" s="54"/>
    </row>
    <row r="22204" spans="3:12">
      <c r="C22204" s="3"/>
      <c r="E22204" s="2"/>
      <c r="H22204" s="40"/>
      <c r="I22204" s="10"/>
      <c r="J22204" s="9"/>
      <c r="K22204" s="53"/>
      <c r="L22204" s="54"/>
    </row>
    <row r="22205" spans="3:12">
      <c r="C22205" s="3"/>
      <c r="E22205" s="2"/>
      <c r="H22205" s="40"/>
      <c r="I22205" s="10"/>
      <c r="J22205" s="9"/>
      <c r="K22205" s="53"/>
      <c r="L22205" s="54"/>
    </row>
    <row r="22206" spans="3:12">
      <c r="C22206" s="3"/>
      <c r="E22206" s="2"/>
      <c r="H22206" s="40"/>
      <c r="I22206" s="10"/>
      <c r="J22206" s="9"/>
      <c r="K22206" s="53"/>
      <c r="L22206" s="54"/>
    </row>
    <row r="22207" spans="3:12">
      <c r="C22207" s="3"/>
      <c r="E22207" s="2"/>
      <c r="H22207" s="40"/>
      <c r="I22207" s="10"/>
      <c r="J22207" s="9"/>
      <c r="K22207" s="53"/>
      <c r="L22207" s="54"/>
    </row>
    <row r="22208" spans="3:12">
      <c r="C22208" s="3"/>
      <c r="E22208" s="2"/>
      <c r="H22208" s="40"/>
      <c r="I22208" s="10"/>
      <c r="J22208" s="9"/>
      <c r="K22208" s="53"/>
      <c r="L22208" s="54"/>
    </row>
    <row r="22209" spans="3:12">
      <c r="C22209" s="3"/>
      <c r="E22209" s="2"/>
      <c r="H22209" s="40"/>
      <c r="I22209" s="10"/>
      <c r="J22209" s="9"/>
      <c r="K22209" s="53"/>
      <c r="L22209" s="54"/>
    </row>
    <row r="22210" spans="3:12">
      <c r="C22210" s="3"/>
      <c r="E22210" s="2"/>
      <c r="H22210" s="40"/>
      <c r="I22210" s="10"/>
      <c r="J22210" s="9"/>
      <c r="K22210" s="53"/>
      <c r="L22210" s="54"/>
    </row>
    <row r="22211" spans="3:12">
      <c r="C22211" s="3"/>
      <c r="E22211" s="2"/>
      <c r="H22211" s="40"/>
      <c r="I22211" s="10"/>
      <c r="J22211" s="9"/>
      <c r="K22211" s="53"/>
      <c r="L22211" s="54"/>
    </row>
    <row r="22212" spans="3:12">
      <c r="C22212" s="3"/>
      <c r="E22212" s="2"/>
      <c r="H22212" s="40"/>
      <c r="I22212" s="10"/>
      <c r="J22212" s="9"/>
      <c r="K22212" s="53"/>
      <c r="L22212" s="54"/>
    </row>
    <row r="22213" spans="3:12">
      <c r="C22213" s="3"/>
      <c r="E22213" s="2"/>
      <c r="H22213" s="40"/>
      <c r="I22213" s="10"/>
      <c r="J22213" s="9"/>
      <c r="K22213" s="53"/>
      <c r="L22213" s="54"/>
    </row>
    <row r="22214" spans="3:12">
      <c r="C22214" s="3"/>
      <c r="E22214" s="2"/>
      <c r="H22214" s="40"/>
      <c r="I22214" s="10"/>
      <c r="J22214" s="9"/>
      <c r="K22214" s="53"/>
      <c r="L22214" s="54"/>
    </row>
    <row r="22215" spans="3:12">
      <c r="C22215" s="3"/>
      <c r="E22215" s="2"/>
      <c r="H22215" s="40"/>
      <c r="I22215" s="10"/>
      <c r="J22215" s="9"/>
      <c r="K22215" s="53"/>
      <c r="L22215" s="54"/>
    </row>
    <row r="22216" spans="3:12">
      <c r="C22216" s="3"/>
      <c r="E22216" s="2"/>
      <c r="H22216" s="40"/>
      <c r="I22216" s="10"/>
      <c r="J22216" s="9"/>
      <c r="K22216" s="53"/>
      <c r="L22216" s="54"/>
    </row>
    <row r="22217" spans="3:12">
      <c r="C22217" s="3"/>
      <c r="E22217" s="2"/>
      <c r="H22217" s="40"/>
      <c r="I22217" s="10"/>
      <c r="J22217" s="9"/>
      <c r="K22217" s="53"/>
      <c r="L22217" s="54"/>
    </row>
    <row r="22218" spans="3:12">
      <c r="C22218" s="3"/>
      <c r="E22218" s="2"/>
      <c r="H22218" s="40"/>
      <c r="I22218" s="10"/>
      <c r="J22218" s="9"/>
      <c r="K22218" s="53"/>
      <c r="L22218" s="54"/>
    </row>
    <row r="22219" spans="3:12">
      <c r="C22219" s="3"/>
      <c r="E22219" s="2"/>
      <c r="H22219" s="40"/>
      <c r="I22219" s="10"/>
      <c r="J22219" s="9"/>
      <c r="K22219" s="53"/>
      <c r="L22219" s="54"/>
    </row>
    <row r="22220" spans="3:12">
      <c r="C22220" s="3"/>
      <c r="E22220" s="2"/>
      <c r="H22220" s="40"/>
      <c r="I22220" s="10"/>
      <c r="J22220" s="9"/>
      <c r="K22220" s="53"/>
      <c r="L22220" s="54"/>
    </row>
    <row r="22221" spans="3:12">
      <c r="C22221" s="3"/>
      <c r="E22221" s="2"/>
      <c r="H22221" s="40"/>
      <c r="I22221" s="10"/>
      <c r="J22221" s="9"/>
      <c r="K22221" s="53"/>
      <c r="L22221" s="54"/>
    </row>
    <row r="22222" spans="3:12">
      <c r="C22222" s="3"/>
      <c r="E22222" s="2"/>
      <c r="H22222" s="40"/>
      <c r="I22222" s="10"/>
      <c r="J22222" s="9"/>
      <c r="K22222" s="53"/>
      <c r="L22222" s="54"/>
    </row>
    <row r="22223" spans="3:12">
      <c r="C22223" s="3"/>
      <c r="E22223" s="2"/>
      <c r="H22223" s="40"/>
      <c r="I22223" s="10"/>
      <c r="J22223" s="9"/>
      <c r="K22223" s="53"/>
      <c r="L22223" s="54"/>
    </row>
    <row r="22224" spans="3:12">
      <c r="C22224" s="3"/>
      <c r="E22224" s="2"/>
      <c r="H22224" s="40"/>
      <c r="I22224" s="10"/>
      <c r="J22224" s="9"/>
      <c r="K22224" s="53"/>
      <c r="L22224" s="54"/>
    </row>
    <row r="22225" spans="3:12">
      <c r="C22225" s="3"/>
      <c r="E22225" s="2"/>
      <c r="H22225" s="40"/>
      <c r="I22225" s="10"/>
      <c r="J22225" s="9"/>
      <c r="K22225" s="53"/>
      <c r="L22225" s="54"/>
    </row>
    <row r="22226" spans="3:12">
      <c r="C22226" s="3"/>
      <c r="E22226" s="2"/>
      <c r="H22226" s="40"/>
      <c r="I22226" s="10"/>
      <c r="J22226" s="9"/>
      <c r="K22226" s="53"/>
      <c r="L22226" s="54"/>
    </row>
    <row r="22227" spans="3:12">
      <c r="C22227" s="3"/>
      <c r="E22227" s="2"/>
      <c r="H22227" s="40"/>
      <c r="I22227" s="10"/>
      <c r="J22227" s="9"/>
      <c r="K22227" s="53"/>
      <c r="L22227" s="54"/>
    </row>
    <row r="22228" spans="3:12">
      <c r="C22228" s="3"/>
      <c r="E22228" s="2"/>
      <c r="H22228" s="40"/>
      <c r="I22228" s="10"/>
      <c r="J22228" s="9"/>
      <c r="K22228" s="53"/>
      <c r="L22228" s="54"/>
    </row>
    <row r="22229" spans="3:12">
      <c r="C22229" s="3"/>
      <c r="E22229" s="2"/>
      <c r="H22229" s="40"/>
      <c r="I22229" s="10"/>
      <c r="J22229" s="9"/>
      <c r="K22229" s="53"/>
      <c r="L22229" s="54"/>
    </row>
    <row r="22230" spans="3:12">
      <c r="C22230" s="3"/>
      <c r="E22230" s="2"/>
      <c r="H22230" s="40"/>
      <c r="I22230" s="10"/>
      <c r="J22230" s="9"/>
      <c r="K22230" s="53"/>
      <c r="L22230" s="54"/>
    </row>
    <row r="22231" spans="3:12">
      <c r="C22231" s="3"/>
      <c r="E22231" s="2"/>
      <c r="H22231" s="40"/>
      <c r="I22231" s="10"/>
      <c r="J22231" s="9"/>
      <c r="K22231" s="53"/>
      <c r="L22231" s="54"/>
    </row>
    <row r="22232" spans="3:12">
      <c r="C22232" s="3"/>
      <c r="E22232" s="2"/>
      <c r="H22232" s="40"/>
      <c r="I22232" s="10"/>
      <c r="J22232" s="9"/>
      <c r="K22232" s="53"/>
      <c r="L22232" s="54"/>
    </row>
    <row r="22233" spans="3:12">
      <c r="C22233" s="3"/>
      <c r="E22233" s="2"/>
      <c r="H22233" s="40"/>
      <c r="I22233" s="10"/>
      <c r="J22233" s="9"/>
      <c r="K22233" s="53"/>
      <c r="L22233" s="54"/>
    </row>
    <row r="22234" spans="3:12">
      <c r="C22234" s="3"/>
      <c r="E22234" s="2"/>
      <c r="H22234" s="40"/>
      <c r="I22234" s="10"/>
      <c r="J22234" s="9"/>
      <c r="K22234" s="53"/>
      <c r="L22234" s="54"/>
    </row>
    <row r="22235" spans="3:12">
      <c r="C22235" s="3"/>
      <c r="E22235" s="2"/>
      <c r="H22235" s="40"/>
      <c r="I22235" s="10"/>
      <c r="J22235" s="9"/>
      <c r="K22235" s="53"/>
      <c r="L22235" s="54"/>
    </row>
    <row r="22236" spans="3:12">
      <c r="C22236" s="3"/>
      <c r="E22236" s="2"/>
      <c r="H22236" s="40"/>
      <c r="I22236" s="10"/>
      <c r="J22236" s="9"/>
      <c r="K22236" s="53"/>
      <c r="L22236" s="54"/>
    </row>
    <row r="22237" spans="3:12">
      <c r="C22237" s="3"/>
      <c r="E22237" s="2"/>
      <c r="H22237" s="40"/>
      <c r="I22237" s="10"/>
      <c r="J22237" s="9"/>
      <c r="K22237" s="53"/>
      <c r="L22237" s="54"/>
    </row>
    <row r="22238" spans="3:12">
      <c r="C22238" s="3"/>
      <c r="E22238" s="2"/>
      <c r="H22238" s="40"/>
      <c r="I22238" s="10"/>
      <c r="J22238" s="9"/>
      <c r="K22238" s="53"/>
      <c r="L22238" s="54"/>
    </row>
    <row r="22239" spans="3:12">
      <c r="C22239" s="3"/>
      <c r="E22239" s="2"/>
      <c r="H22239" s="40"/>
      <c r="I22239" s="10"/>
      <c r="J22239" s="9"/>
      <c r="K22239" s="53"/>
      <c r="L22239" s="54"/>
    </row>
    <row r="22240" spans="3:12">
      <c r="C22240" s="3"/>
      <c r="E22240" s="2"/>
      <c r="H22240" s="40"/>
      <c r="I22240" s="10"/>
      <c r="J22240" s="9"/>
      <c r="K22240" s="53"/>
      <c r="L22240" s="54"/>
    </row>
    <row r="22241" spans="3:12">
      <c r="C22241" s="3"/>
      <c r="E22241" s="2"/>
      <c r="H22241" s="40"/>
      <c r="I22241" s="10"/>
      <c r="J22241" s="9"/>
      <c r="K22241" s="53"/>
      <c r="L22241" s="54"/>
    </row>
    <row r="22242" spans="3:12">
      <c r="C22242" s="3"/>
      <c r="E22242" s="2"/>
      <c r="H22242" s="40"/>
      <c r="I22242" s="10"/>
      <c r="J22242" s="9"/>
      <c r="K22242" s="53"/>
      <c r="L22242" s="54"/>
    </row>
    <row r="22243" spans="3:12">
      <c r="C22243" s="3"/>
      <c r="E22243" s="2"/>
      <c r="H22243" s="40"/>
      <c r="I22243" s="10"/>
      <c r="J22243" s="9"/>
      <c r="K22243" s="53"/>
      <c r="L22243" s="54"/>
    </row>
    <row r="22244" spans="3:12">
      <c r="C22244" s="3"/>
      <c r="E22244" s="2"/>
      <c r="H22244" s="40"/>
      <c r="I22244" s="10"/>
      <c r="J22244" s="9"/>
      <c r="K22244" s="53"/>
      <c r="L22244" s="54"/>
    </row>
    <row r="22245" spans="3:12">
      <c r="C22245" s="3"/>
      <c r="E22245" s="2"/>
      <c r="H22245" s="40"/>
      <c r="I22245" s="10"/>
      <c r="J22245" s="9"/>
      <c r="K22245" s="53"/>
      <c r="L22245" s="54"/>
    </row>
    <row r="22246" spans="3:12">
      <c r="C22246" s="3"/>
      <c r="E22246" s="2"/>
      <c r="H22246" s="40"/>
      <c r="I22246" s="10"/>
      <c r="J22246" s="9"/>
      <c r="K22246" s="53"/>
      <c r="L22246" s="54"/>
    </row>
    <row r="22247" spans="3:12">
      <c r="C22247" s="3"/>
      <c r="E22247" s="2"/>
      <c r="H22247" s="40"/>
      <c r="I22247" s="10"/>
      <c r="J22247" s="9"/>
      <c r="K22247" s="53"/>
      <c r="L22247" s="54"/>
    </row>
    <row r="22248" spans="3:12">
      <c r="C22248" s="3"/>
      <c r="E22248" s="2"/>
      <c r="H22248" s="40"/>
      <c r="I22248" s="10"/>
      <c r="J22248" s="9"/>
      <c r="K22248" s="53"/>
      <c r="L22248" s="54"/>
    </row>
    <row r="22249" spans="3:12">
      <c r="C22249" s="3"/>
      <c r="E22249" s="2"/>
      <c r="H22249" s="40"/>
      <c r="I22249" s="10"/>
      <c r="J22249" s="9"/>
      <c r="K22249" s="53"/>
      <c r="L22249" s="54"/>
    </row>
    <row r="22250" spans="3:12">
      <c r="C22250" s="3"/>
      <c r="E22250" s="2"/>
      <c r="H22250" s="40"/>
      <c r="I22250" s="10"/>
      <c r="J22250" s="9"/>
      <c r="K22250" s="53"/>
      <c r="L22250" s="54"/>
    </row>
    <row r="22251" spans="3:12">
      <c r="C22251" s="3"/>
      <c r="E22251" s="2"/>
      <c r="H22251" s="40"/>
      <c r="I22251" s="10"/>
      <c r="J22251" s="9"/>
      <c r="K22251" s="53"/>
      <c r="L22251" s="54"/>
    </row>
    <row r="22252" spans="3:12">
      <c r="C22252" s="3"/>
      <c r="E22252" s="2"/>
      <c r="H22252" s="40"/>
      <c r="I22252" s="10"/>
      <c r="J22252" s="9"/>
      <c r="K22252" s="53"/>
      <c r="L22252" s="54"/>
    </row>
    <row r="22253" spans="3:12">
      <c r="C22253" s="3"/>
      <c r="E22253" s="2"/>
      <c r="H22253" s="40"/>
      <c r="I22253" s="10"/>
      <c r="J22253" s="9"/>
      <c r="K22253" s="53"/>
      <c r="L22253" s="54"/>
    </row>
    <row r="22254" spans="3:12">
      <c r="C22254" s="3"/>
      <c r="E22254" s="2"/>
      <c r="H22254" s="40"/>
      <c r="I22254" s="10"/>
      <c r="J22254" s="9"/>
      <c r="K22254" s="53"/>
      <c r="L22254" s="54"/>
    </row>
    <row r="22255" spans="3:12">
      <c r="C22255" s="3"/>
      <c r="E22255" s="2"/>
      <c r="H22255" s="40"/>
      <c r="I22255" s="10"/>
      <c r="J22255" s="9"/>
      <c r="K22255" s="53"/>
      <c r="L22255" s="54"/>
    </row>
    <row r="22256" spans="3:12">
      <c r="C22256" s="3"/>
      <c r="E22256" s="2"/>
      <c r="H22256" s="40"/>
      <c r="I22256" s="10"/>
      <c r="J22256" s="9"/>
      <c r="K22256" s="53"/>
      <c r="L22256" s="54"/>
    </row>
    <row r="22257" spans="3:12">
      <c r="C22257" s="3"/>
      <c r="E22257" s="2"/>
      <c r="H22257" s="40"/>
      <c r="I22257" s="10"/>
      <c r="J22257" s="9"/>
      <c r="K22257" s="53"/>
      <c r="L22257" s="54"/>
    </row>
    <row r="22258" spans="3:12">
      <c r="C22258" s="3"/>
      <c r="E22258" s="2"/>
      <c r="H22258" s="40"/>
      <c r="I22258" s="10"/>
      <c r="J22258" s="9"/>
      <c r="K22258" s="53"/>
      <c r="L22258" s="54"/>
    </row>
    <row r="22259" spans="3:12">
      <c r="C22259" s="3"/>
      <c r="E22259" s="2"/>
      <c r="H22259" s="40"/>
      <c r="I22259" s="10"/>
      <c r="J22259" s="9"/>
      <c r="K22259" s="53"/>
      <c r="L22259" s="54"/>
    </row>
    <row r="22260" spans="3:12">
      <c r="C22260" s="3"/>
      <c r="E22260" s="2"/>
      <c r="H22260" s="40"/>
      <c r="I22260" s="10"/>
      <c r="J22260" s="9"/>
      <c r="K22260" s="53"/>
      <c r="L22260" s="54"/>
    </row>
    <row r="22261" spans="3:12">
      <c r="C22261" s="3"/>
      <c r="E22261" s="2"/>
      <c r="H22261" s="40"/>
      <c r="I22261" s="10"/>
      <c r="J22261" s="9"/>
      <c r="K22261" s="53"/>
      <c r="L22261" s="54"/>
    </row>
    <row r="22262" spans="3:12">
      <c r="C22262" s="3"/>
      <c r="E22262" s="2"/>
      <c r="H22262" s="40"/>
      <c r="I22262" s="10"/>
      <c r="J22262" s="9"/>
      <c r="K22262" s="53"/>
      <c r="L22262" s="54"/>
    </row>
    <row r="22263" spans="3:12">
      <c r="C22263" s="3"/>
      <c r="E22263" s="2"/>
      <c r="H22263" s="40"/>
      <c r="I22263" s="10"/>
      <c r="J22263" s="9"/>
      <c r="K22263" s="53"/>
      <c r="L22263" s="54"/>
    </row>
    <row r="22264" spans="3:12">
      <c r="C22264" s="3"/>
      <c r="E22264" s="2"/>
      <c r="H22264" s="40"/>
      <c r="I22264" s="10"/>
      <c r="J22264" s="9"/>
      <c r="K22264" s="53"/>
      <c r="L22264" s="54"/>
    </row>
    <row r="22265" spans="3:12">
      <c r="C22265" s="3"/>
      <c r="E22265" s="2"/>
      <c r="H22265" s="40"/>
      <c r="I22265" s="10"/>
      <c r="J22265" s="9"/>
      <c r="K22265" s="53"/>
      <c r="L22265" s="54"/>
    </row>
    <row r="22266" spans="3:12">
      <c r="C22266" s="3"/>
      <c r="E22266" s="2"/>
      <c r="H22266" s="40"/>
      <c r="I22266" s="10"/>
      <c r="J22266" s="9"/>
      <c r="K22266" s="53"/>
      <c r="L22266" s="54"/>
    </row>
    <row r="22267" spans="3:12">
      <c r="C22267" s="3"/>
      <c r="E22267" s="2"/>
      <c r="H22267" s="40"/>
      <c r="I22267" s="10"/>
      <c r="J22267" s="9"/>
      <c r="K22267" s="53"/>
      <c r="L22267" s="54"/>
    </row>
    <row r="22268" spans="3:12">
      <c r="C22268" s="3"/>
      <c r="E22268" s="2"/>
      <c r="H22268" s="40"/>
      <c r="I22268" s="10"/>
      <c r="J22268" s="9"/>
      <c r="K22268" s="53"/>
      <c r="L22268" s="54"/>
    </row>
    <row r="22269" spans="3:12">
      <c r="C22269" s="3"/>
      <c r="E22269" s="2"/>
      <c r="H22269" s="40"/>
      <c r="I22269" s="10"/>
      <c r="J22269" s="9"/>
      <c r="K22269" s="53"/>
      <c r="L22269" s="54"/>
    </row>
    <row r="22270" spans="3:12">
      <c r="C22270" s="3"/>
      <c r="E22270" s="2"/>
      <c r="H22270" s="40"/>
      <c r="I22270" s="10"/>
      <c r="J22270" s="9"/>
      <c r="K22270" s="53"/>
      <c r="L22270" s="54"/>
    </row>
    <row r="22271" spans="3:12">
      <c r="C22271" s="3"/>
      <c r="E22271" s="2"/>
      <c r="H22271" s="40"/>
      <c r="I22271" s="10"/>
      <c r="J22271" s="9"/>
      <c r="K22271" s="53"/>
      <c r="L22271" s="54"/>
    </row>
    <row r="22272" spans="3:12">
      <c r="C22272" s="3"/>
      <c r="E22272" s="2"/>
      <c r="H22272" s="40"/>
      <c r="I22272" s="10"/>
      <c r="J22272" s="9"/>
      <c r="K22272" s="53"/>
      <c r="L22272" s="54"/>
    </row>
    <row r="22273" spans="3:12">
      <c r="C22273" s="3"/>
      <c r="E22273" s="2"/>
      <c r="H22273" s="40"/>
      <c r="I22273" s="10"/>
      <c r="J22273" s="9"/>
      <c r="K22273" s="53"/>
      <c r="L22273" s="54"/>
    </row>
    <row r="22274" spans="3:12">
      <c r="C22274" s="3"/>
      <c r="E22274" s="2"/>
      <c r="H22274" s="40"/>
      <c r="I22274" s="10"/>
      <c r="J22274" s="9"/>
      <c r="K22274" s="53"/>
      <c r="L22274" s="54"/>
    </row>
    <row r="22275" spans="3:12">
      <c r="C22275" s="3"/>
      <c r="E22275" s="2"/>
      <c r="H22275" s="40"/>
      <c r="I22275" s="10"/>
      <c r="J22275" s="9"/>
      <c r="K22275" s="53"/>
      <c r="L22275" s="54"/>
    </row>
    <row r="22276" spans="3:12">
      <c r="C22276" s="3"/>
      <c r="E22276" s="2"/>
      <c r="H22276" s="40"/>
      <c r="I22276" s="10"/>
      <c r="J22276" s="9"/>
      <c r="K22276" s="53"/>
      <c r="L22276" s="54"/>
    </row>
    <row r="22277" spans="3:12">
      <c r="C22277" s="3"/>
      <c r="E22277" s="2"/>
      <c r="H22277" s="40"/>
      <c r="I22277" s="10"/>
      <c r="J22277" s="9"/>
      <c r="K22277" s="53"/>
      <c r="L22277" s="54"/>
    </row>
    <row r="22278" spans="3:12">
      <c r="C22278" s="3"/>
      <c r="E22278" s="2"/>
      <c r="H22278" s="40"/>
      <c r="I22278" s="10"/>
      <c r="J22278" s="9"/>
      <c r="K22278" s="53"/>
      <c r="L22278" s="54"/>
    </row>
    <row r="22279" spans="3:12">
      <c r="C22279" s="3"/>
      <c r="E22279" s="2"/>
      <c r="H22279" s="40"/>
      <c r="I22279" s="10"/>
      <c r="J22279" s="9"/>
      <c r="K22279" s="53"/>
      <c r="L22279" s="54"/>
    </row>
    <row r="22280" spans="3:12">
      <c r="C22280" s="3"/>
      <c r="E22280" s="2"/>
      <c r="H22280" s="40"/>
      <c r="I22280" s="10"/>
      <c r="J22280" s="9"/>
      <c r="K22280" s="53"/>
      <c r="L22280" s="54"/>
    </row>
    <row r="22281" spans="3:12">
      <c r="C22281" s="3"/>
      <c r="E22281" s="2"/>
      <c r="H22281" s="40"/>
      <c r="I22281" s="10"/>
      <c r="J22281" s="9"/>
      <c r="K22281" s="53"/>
      <c r="L22281" s="54"/>
    </row>
    <row r="22282" spans="3:12">
      <c r="C22282" s="3"/>
      <c r="E22282" s="2"/>
      <c r="H22282" s="40"/>
      <c r="I22282" s="10"/>
      <c r="J22282" s="9"/>
      <c r="K22282" s="53"/>
      <c r="L22282" s="54"/>
    </row>
    <row r="22283" spans="3:12">
      <c r="C22283" s="3"/>
      <c r="E22283" s="2"/>
      <c r="H22283" s="40"/>
      <c r="I22283" s="10"/>
      <c r="J22283" s="9"/>
      <c r="K22283" s="53"/>
      <c r="L22283" s="54"/>
    </row>
    <row r="22284" spans="3:12">
      <c r="C22284" s="3"/>
      <c r="E22284" s="2"/>
      <c r="H22284" s="40"/>
      <c r="I22284" s="10"/>
      <c r="J22284" s="9"/>
      <c r="K22284" s="53"/>
      <c r="L22284" s="54"/>
    </row>
    <row r="22285" spans="3:12">
      <c r="C22285" s="3"/>
      <c r="E22285" s="2"/>
      <c r="H22285" s="40"/>
      <c r="I22285" s="10"/>
      <c r="J22285" s="9"/>
      <c r="K22285" s="53"/>
      <c r="L22285" s="54"/>
    </row>
    <row r="22286" spans="3:12">
      <c r="C22286" s="3"/>
      <c r="E22286" s="2"/>
      <c r="H22286" s="40"/>
      <c r="I22286" s="10"/>
      <c r="J22286" s="9"/>
      <c r="K22286" s="53"/>
      <c r="L22286" s="54"/>
    </row>
    <row r="22287" spans="3:12">
      <c r="C22287" s="3"/>
      <c r="E22287" s="2"/>
      <c r="H22287" s="40"/>
      <c r="I22287" s="10"/>
      <c r="J22287" s="9"/>
      <c r="K22287" s="53"/>
      <c r="L22287" s="54"/>
    </row>
    <row r="22288" spans="3:12">
      <c r="C22288" s="3"/>
      <c r="E22288" s="2"/>
      <c r="H22288" s="40"/>
      <c r="I22288" s="10"/>
      <c r="J22288" s="9"/>
      <c r="K22288" s="53"/>
      <c r="L22288" s="54"/>
    </row>
    <row r="22289" spans="3:12">
      <c r="C22289" s="3"/>
      <c r="E22289" s="2"/>
      <c r="H22289" s="40"/>
      <c r="I22289" s="10"/>
      <c r="J22289" s="9"/>
      <c r="K22289" s="53"/>
      <c r="L22289" s="54"/>
    </row>
    <row r="22290" spans="3:12">
      <c r="C22290" s="3"/>
      <c r="E22290" s="2"/>
      <c r="H22290" s="40"/>
      <c r="I22290" s="10"/>
      <c r="J22290" s="9"/>
      <c r="K22290" s="53"/>
      <c r="L22290" s="54"/>
    </row>
    <row r="22291" spans="3:12">
      <c r="C22291" s="3"/>
      <c r="E22291" s="2"/>
      <c r="H22291" s="40"/>
      <c r="I22291" s="10"/>
      <c r="J22291" s="9"/>
      <c r="K22291" s="53"/>
      <c r="L22291" s="54"/>
    </row>
    <row r="22292" spans="3:12">
      <c r="C22292" s="3"/>
      <c r="E22292" s="2"/>
      <c r="H22292" s="40"/>
      <c r="I22292" s="10"/>
      <c r="J22292" s="9"/>
      <c r="K22292" s="53"/>
      <c r="L22292" s="54"/>
    </row>
    <row r="22293" spans="3:12">
      <c r="C22293" s="3"/>
      <c r="E22293" s="2"/>
      <c r="H22293" s="40"/>
      <c r="I22293" s="10"/>
      <c r="J22293" s="9"/>
      <c r="K22293" s="53"/>
      <c r="L22293" s="54"/>
    </row>
    <row r="22294" spans="3:12">
      <c r="C22294" s="3"/>
      <c r="E22294" s="2"/>
      <c r="H22294" s="40"/>
      <c r="I22294" s="10"/>
      <c r="J22294" s="9"/>
      <c r="K22294" s="53"/>
      <c r="L22294" s="54"/>
    </row>
    <row r="22295" spans="3:12">
      <c r="C22295" s="3"/>
      <c r="E22295" s="2"/>
      <c r="H22295" s="40"/>
      <c r="I22295" s="10"/>
      <c r="J22295" s="9"/>
      <c r="K22295" s="53"/>
      <c r="L22295" s="54"/>
    </row>
    <row r="22296" spans="3:12">
      <c r="C22296" s="3"/>
      <c r="E22296" s="2"/>
      <c r="H22296" s="40"/>
      <c r="I22296" s="10"/>
      <c r="J22296" s="9"/>
      <c r="K22296" s="53"/>
      <c r="L22296" s="54"/>
    </row>
    <row r="22297" spans="3:12">
      <c r="C22297" s="3"/>
      <c r="E22297" s="2"/>
      <c r="H22297" s="40"/>
      <c r="I22297" s="10"/>
      <c r="J22297" s="9"/>
      <c r="K22297" s="53"/>
      <c r="L22297" s="54"/>
    </row>
    <row r="22298" spans="3:12">
      <c r="C22298" s="3"/>
      <c r="E22298" s="2"/>
      <c r="H22298" s="40"/>
      <c r="I22298" s="10"/>
      <c r="J22298" s="9"/>
      <c r="K22298" s="53"/>
      <c r="L22298" s="54"/>
    </row>
    <row r="22299" spans="3:12">
      <c r="C22299" s="3"/>
      <c r="E22299" s="2"/>
      <c r="H22299" s="40"/>
      <c r="I22299" s="10"/>
      <c r="J22299" s="9"/>
      <c r="K22299" s="53"/>
      <c r="L22299" s="54"/>
    </row>
    <row r="22300" spans="3:12">
      <c r="C22300" s="3"/>
      <c r="E22300" s="2"/>
      <c r="H22300" s="40"/>
      <c r="I22300" s="10"/>
      <c r="J22300" s="9"/>
      <c r="K22300" s="53"/>
      <c r="L22300" s="54"/>
    </row>
    <row r="22301" spans="3:12">
      <c r="C22301" s="3"/>
      <c r="E22301" s="2"/>
      <c r="H22301" s="40"/>
      <c r="I22301" s="10"/>
      <c r="J22301" s="9"/>
      <c r="K22301" s="53"/>
      <c r="L22301" s="54"/>
    </row>
    <row r="22302" spans="3:12">
      <c r="C22302" s="3"/>
      <c r="E22302" s="2"/>
      <c r="H22302" s="40"/>
      <c r="I22302" s="10"/>
      <c r="J22302" s="9"/>
      <c r="K22302" s="53"/>
      <c r="L22302" s="54"/>
    </row>
    <row r="22303" spans="3:12">
      <c r="C22303" s="3"/>
      <c r="E22303" s="2"/>
      <c r="H22303" s="40"/>
      <c r="I22303" s="10"/>
      <c r="J22303" s="9"/>
      <c r="K22303" s="53"/>
      <c r="L22303" s="54"/>
    </row>
    <row r="22304" spans="3:12">
      <c r="C22304" s="3"/>
      <c r="E22304" s="2"/>
      <c r="H22304" s="40"/>
      <c r="I22304" s="10"/>
      <c r="J22304" s="9"/>
      <c r="K22304" s="53"/>
      <c r="L22304" s="54"/>
    </row>
    <row r="22305" spans="3:12">
      <c r="C22305" s="3"/>
      <c r="E22305" s="2"/>
      <c r="H22305" s="40"/>
      <c r="I22305" s="10"/>
      <c r="J22305" s="9"/>
      <c r="K22305" s="53"/>
      <c r="L22305" s="54"/>
    </row>
    <row r="22306" spans="3:12">
      <c r="C22306" s="3"/>
      <c r="E22306" s="2"/>
      <c r="H22306" s="40"/>
      <c r="I22306" s="10"/>
      <c r="J22306" s="9"/>
      <c r="K22306" s="53"/>
      <c r="L22306" s="54"/>
    </row>
    <row r="22307" spans="3:12">
      <c r="C22307" s="3"/>
      <c r="E22307" s="2"/>
      <c r="H22307" s="40"/>
      <c r="I22307" s="10"/>
      <c r="J22307" s="9"/>
      <c r="K22307" s="53"/>
      <c r="L22307" s="54"/>
    </row>
    <row r="22308" spans="3:12">
      <c r="C22308" s="3"/>
      <c r="E22308" s="2"/>
      <c r="H22308" s="40"/>
      <c r="I22308" s="10"/>
      <c r="J22308" s="9"/>
      <c r="K22308" s="53"/>
      <c r="L22308" s="54"/>
    </row>
    <row r="22309" spans="3:12">
      <c r="C22309" s="3"/>
      <c r="E22309" s="2"/>
      <c r="H22309" s="40"/>
      <c r="I22309" s="10"/>
      <c r="J22309" s="9"/>
      <c r="K22309" s="53"/>
      <c r="L22309" s="54"/>
    </row>
    <row r="22310" spans="3:12">
      <c r="C22310" s="3"/>
      <c r="E22310" s="2"/>
      <c r="H22310" s="40"/>
      <c r="I22310" s="10"/>
      <c r="J22310" s="9"/>
      <c r="K22310" s="53"/>
      <c r="L22310" s="54"/>
    </row>
    <row r="22311" spans="3:12">
      <c r="C22311" s="3"/>
      <c r="E22311" s="2"/>
      <c r="H22311" s="40"/>
      <c r="I22311" s="10"/>
      <c r="J22311" s="9"/>
      <c r="K22311" s="53"/>
      <c r="L22311" s="54"/>
    </row>
    <row r="22312" spans="3:12">
      <c r="C22312" s="3"/>
      <c r="E22312" s="2"/>
      <c r="H22312" s="40"/>
      <c r="I22312" s="10"/>
      <c r="J22312" s="9"/>
      <c r="K22312" s="53"/>
      <c r="L22312" s="54"/>
    </row>
    <row r="22313" spans="3:12">
      <c r="C22313" s="3"/>
      <c r="E22313" s="2"/>
      <c r="H22313" s="40"/>
      <c r="I22313" s="10"/>
      <c r="J22313" s="9"/>
      <c r="K22313" s="53"/>
      <c r="L22313" s="54"/>
    </row>
    <row r="22314" spans="3:12">
      <c r="C22314" s="3"/>
      <c r="E22314" s="2"/>
      <c r="H22314" s="40"/>
      <c r="I22314" s="10"/>
      <c r="J22314" s="9"/>
      <c r="K22314" s="53"/>
      <c r="L22314" s="54"/>
    </row>
    <row r="22315" spans="3:12">
      <c r="C22315" s="3"/>
      <c r="E22315" s="2"/>
      <c r="H22315" s="40"/>
      <c r="I22315" s="10"/>
      <c r="J22315" s="9"/>
      <c r="K22315" s="53"/>
      <c r="L22315" s="54"/>
    </row>
    <row r="22316" spans="3:12">
      <c r="C22316" s="3"/>
      <c r="E22316" s="2"/>
      <c r="H22316" s="40"/>
      <c r="I22316" s="10"/>
      <c r="J22316" s="9"/>
      <c r="K22316" s="53"/>
      <c r="L22316" s="54"/>
    </row>
    <row r="22317" spans="3:12">
      <c r="C22317" s="3"/>
      <c r="E22317" s="2"/>
      <c r="H22317" s="40"/>
      <c r="I22317" s="10"/>
      <c r="J22317" s="9"/>
      <c r="K22317" s="53"/>
      <c r="L22317" s="54"/>
    </row>
    <row r="22318" spans="3:12">
      <c r="C22318" s="3"/>
      <c r="E22318" s="2"/>
      <c r="H22318" s="40"/>
      <c r="I22318" s="10"/>
      <c r="J22318" s="9"/>
      <c r="K22318" s="53"/>
      <c r="L22318" s="54"/>
    </row>
    <row r="22319" spans="3:12">
      <c r="C22319" s="3"/>
      <c r="E22319" s="2"/>
      <c r="H22319" s="40"/>
      <c r="I22319" s="10"/>
      <c r="J22319" s="9"/>
      <c r="K22319" s="53"/>
      <c r="L22319" s="54"/>
    </row>
    <row r="22320" spans="3:12">
      <c r="C22320" s="3"/>
      <c r="E22320" s="2"/>
      <c r="H22320" s="40"/>
      <c r="I22320" s="10"/>
      <c r="J22320" s="9"/>
      <c r="K22320" s="53"/>
      <c r="L22320" s="54"/>
    </row>
    <row r="22321" spans="3:12">
      <c r="C22321" s="3"/>
      <c r="E22321" s="2"/>
      <c r="H22321" s="40"/>
      <c r="I22321" s="10"/>
      <c r="J22321" s="9"/>
      <c r="K22321" s="53"/>
      <c r="L22321" s="54"/>
    </row>
    <row r="22322" spans="3:12">
      <c r="C22322" s="3"/>
      <c r="E22322" s="2"/>
      <c r="H22322" s="40"/>
      <c r="I22322" s="10"/>
      <c r="J22322" s="9"/>
      <c r="K22322" s="53"/>
      <c r="L22322" s="54"/>
    </row>
    <row r="22323" spans="3:12">
      <c r="C22323" s="3"/>
      <c r="E22323" s="2"/>
      <c r="H22323" s="40"/>
      <c r="I22323" s="10"/>
      <c r="J22323" s="9"/>
      <c r="K22323" s="53"/>
      <c r="L22323" s="54"/>
    </row>
    <row r="22324" spans="3:12">
      <c r="C22324" s="3"/>
      <c r="E22324" s="2"/>
      <c r="H22324" s="40"/>
      <c r="I22324" s="10"/>
      <c r="J22324" s="9"/>
      <c r="K22324" s="53"/>
      <c r="L22324" s="54"/>
    </row>
    <row r="22325" spans="3:12">
      <c r="C22325" s="3"/>
      <c r="E22325" s="2"/>
      <c r="H22325" s="40"/>
      <c r="I22325" s="10"/>
      <c r="J22325" s="9"/>
      <c r="K22325" s="53"/>
      <c r="L22325" s="54"/>
    </row>
    <row r="22326" spans="3:12">
      <c r="C22326" s="3"/>
      <c r="E22326" s="2"/>
      <c r="H22326" s="40"/>
      <c r="I22326" s="10"/>
      <c r="J22326" s="9"/>
      <c r="K22326" s="53"/>
      <c r="L22326" s="54"/>
    </row>
    <row r="22327" spans="3:12">
      <c r="C22327" s="3"/>
      <c r="E22327" s="2"/>
      <c r="H22327" s="40"/>
      <c r="I22327" s="10"/>
      <c r="J22327" s="9"/>
      <c r="K22327" s="53"/>
      <c r="L22327" s="54"/>
    </row>
    <row r="22328" spans="3:12">
      <c r="C22328" s="3"/>
      <c r="E22328" s="2"/>
      <c r="H22328" s="40"/>
      <c r="I22328" s="10"/>
      <c r="J22328" s="9"/>
      <c r="K22328" s="53"/>
      <c r="L22328" s="54"/>
    </row>
    <row r="22329" spans="3:12">
      <c r="C22329" s="3"/>
      <c r="E22329" s="2"/>
      <c r="H22329" s="40"/>
      <c r="I22329" s="10"/>
      <c r="J22329" s="9"/>
      <c r="K22329" s="53"/>
      <c r="L22329" s="54"/>
    </row>
    <row r="22330" spans="3:12">
      <c r="C22330" s="3"/>
      <c r="E22330" s="2"/>
      <c r="H22330" s="40"/>
      <c r="I22330" s="10"/>
      <c r="J22330" s="9"/>
      <c r="K22330" s="53"/>
      <c r="L22330" s="54"/>
    </row>
    <row r="22331" spans="3:12">
      <c r="C22331" s="3"/>
      <c r="E22331" s="2"/>
      <c r="H22331" s="40"/>
      <c r="I22331" s="10"/>
      <c r="J22331" s="9"/>
      <c r="K22331" s="53"/>
      <c r="L22331" s="54"/>
    </row>
    <row r="22332" spans="3:12">
      <c r="C22332" s="3"/>
      <c r="E22332" s="2"/>
      <c r="H22332" s="40"/>
      <c r="I22332" s="10"/>
      <c r="J22332" s="9"/>
      <c r="K22332" s="53"/>
      <c r="L22332" s="54"/>
    </row>
    <row r="22333" spans="3:12">
      <c r="C22333" s="3"/>
      <c r="E22333" s="2"/>
      <c r="H22333" s="40"/>
      <c r="I22333" s="10"/>
      <c r="J22333" s="9"/>
      <c r="K22333" s="53"/>
      <c r="L22333" s="54"/>
    </row>
    <row r="22334" spans="3:12">
      <c r="C22334" s="3"/>
      <c r="E22334" s="2"/>
      <c r="H22334" s="40"/>
      <c r="I22334" s="10"/>
      <c r="J22334" s="9"/>
      <c r="K22334" s="53"/>
      <c r="L22334" s="54"/>
    </row>
    <row r="22335" spans="3:12">
      <c r="C22335" s="3"/>
      <c r="E22335" s="2"/>
      <c r="H22335" s="40"/>
      <c r="I22335" s="10"/>
      <c r="J22335" s="9"/>
      <c r="K22335" s="53"/>
      <c r="L22335" s="54"/>
    </row>
    <row r="22336" spans="3:12">
      <c r="C22336" s="3"/>
      <c r="E22336" s="2"/>
      <c r="H22336" s="40"/>
      <c r="I22336" s="10"/>
      <c r="J22336" s="9"/>
      <c r="K22336" s="53"/>
      <c r="L22336" s="54"/>
    </row>
    <row r="22337" spans="3:12">
      <c r="C22337" s="3"/>
      <c r="E22337" s="2"/>
      <c r="H22337" s="40"/>
      <c r="I22337" s="10"/>
      <c r="J22337" s="9"/>
      <c r="K22337" s="53"/>
      <c r="L22337" s="54"/>
    </row>
    <row r="22338" spans="3:12">
      <c r="C22338" s="3"/>
      <c r="E22338" s="2"/>
      <c r="H22338" s="40"/>
      <c r="I22338" s="10"/>
      <c r="J22338" s="9"/>
      <c r="K22338" s="53"/>
      <c r="L22338" s="54"/>
    </row>
    <row r="22339" spans="3:12">
      <c r="C22339" s="3"/>
      <c r="E22339" s="2"/>
      <c r="H22339" s="40"/>
      <c r="I22339" s="10"/>
      <c r="J22339" s="9"/>
      <c r="K22339" s="53"/>
      <c r="L22339" s="54"/>
    </row>
    <row r="22340" spans="3:12">
      <c r="C22340" s="3"/>
      <c r="E22340" s="2"/>
      <c r="H22340" s="40"/>
      <c r="I22340" s="10"/>
      <c r="J22340" s="9"/>
      <c r="K22340" s="53"/>
      <c r="L22340" s="54"/>
    </row>
    <row r="22341" spans="3:12">
      <c r="C22341" s="3"/>
      <c r="E22341" s="2"/>
      <c r="H22341" s="40"/>
      <c r="I22341" s="10"/>
      <c r="J22341" s="9"/>
      <c r="K22341" s="53"/>
      <c r="L22341" s="54"/>
    </row>
    <row r="22342" spans="3:12">
      <c r="C22342" s="3"/>
      <c r="E22342" s="2"/>
      <c r="H22342" s="40"/>
      <c r="I22342" s="10"/>
      <c r="J22342" s="9"/>
      <c r="K22342" s="53"/>
      <c r="L22342" s="54"/>
    </row>
    <row r="22343" spans="3:12">
      <c r="C22343" s="3"/>
      <c r="E22343" s="2"/>
      <c r="H22343" s="40"/>
      <c r="I22343" s="10"/>
      <c r="J22343" s="9"/>
      <c r="K22343" s="53"/>
      <c r="L22343" s="54"/>
    </row>
    <row r="22344" spans="3:12">
      <c r="C22344" s="3"/>
      <c r="E22344" s="2"/>
      <c r="H22344" s="40"/>
      <c r="I22344" s="10"/>
      <c r="J22344" s="9"/>
      <c r="K22344" s="53"/>
      <c r="L22344" s="54"/>
    </row>
    <row r="22345" spans="3:12">
      <c r="C22345" s="3"/>
      <c r="E22345" s="2"/>
      <c r="H22345" s="40"/>
      <c r="I22345" s="10"/>
      <c r="J22345" s="9"/>
      <c r="K22345" s="53"/>
      <c r="L22345" s="54"/>
    </row>
    <row r="22346" spans="3:12">
      <c r="C22346" s="3"/>
      <c r="E22346" s="2"/>
      <c r="H22346" s="40"/>
      <c r="I22346" s="10"/>
      <c r="J22346" s="9"/>
      <c r="K22346" s="53"/>
      <c r="L22346" s="54"/>
    </row>
    <row r="22347" spans="3:12">
      <c r="C22347" s="3"/>
      <c r="E22347" s="2"/>
      <c r="H22347" s="40"/>
      <c r="I22347" s="10"/>
      <c r="J22347" s="9"/>
      <c r="K22347" s="53"/>
      <c r="L22347" s="54"/>
    </row>
    <row r="22348" spans="3:12">
      <c r="C22348" s="3"/>
      <c r="E22348" s="2"/>
      <c r="H22348" s="40"/>
      <c r="I22348" s="10"/>
      <c r="J22348" s="9"/>
      <c r="K22348" s="53"/>
      <c r="L22348" s="54"/>
    </row>
    <row r="22349" spans="3:12">
      <c r="C22349" s="3"/>
      <c r="E22349" s="2"/>
      <c r="H22349" s="40"/>
      <c r="I22349" s="10"/>
      <c r="J22349" s="9"/>
      <c r="K22349" s="53"/>
      <c r="L22349" s="54"/>
    </row>
    <row r="22350" spans="3:12">
      <c r="C22350" s="3"/>
      <c r="E22350" s="2"/>
      <c r="H22350" s="40"/>
      <c r="I22350" s="10"/>
      <c r="J22350" s="9"/>
      <c r="K22350" s="53"/>
      <c r="L22350" s="54"/>
    </row>
    <row r="22351" spans="3:12">
      <c r="C22351" s="3"/>
      <c r="E22351" s="2"/>
      <c r="H22351" s="40"/>
      <c r="I22351" s="10"/>
      <c r="J22351" s="9"/>
      <c r="K22351" s="53"/>
      <c r="L22351" s="54"/>
    </row>
    <row r="22352" spans="3:12">
      <c r="C22352" s="3"/>
      <c r="E22352" s="2"/>
      <c r="H22352" s="40"/>
      <c r="I22352" s="10"/>
      <c r="J22352" s="9"/>
      <c r="K22352" s="53"/>
      <c r="L22352" s="54"/>
    </row>
    <row r="22353" spans="3:12">
      <c r="C22353" s="3"/>
      <c r="E22353" s="2"/>
      <c r="H22353" s="40"/>
      <c r="I22353" s="10"/>
      <c r="J22353" s="9"/>
      <c r="K22353" s="53"/>
      <c r="L22353" s="54"/>
    </row>
    <row r="22354" spans="3:12">
      <c r="C22354" s="3"/>
      <c r="E22354" s="2"/>
      <c r="H22354" s="40"/>
      <c r="I22354" s="10"/>
      <c r="J22354" s="9"/>
      <c r="K22354" s="53"/>
      <c r="L22354" s="54"/>
    </row>
    <row r="22355" spans="3:12">
      <c r="C22355" s="3"/>
      <c r="E22355" s="2"/>
      <c r="H22355" s="40"/>
      <c r="I22355" s="10"/>
      <c r="J22355" s="9"/>
      <c r="K22355" s="53"/>
      <c r="L22355" s="54"/>
    </row>
    <row r="22356" spans="3:12">
      <c r="C22356" s="3"/>
      <c r="E22356" s="2"/>
      <c r="H22356" s="40"/>
      <c r="I22356" s="10"/>
      <c r="J22356" s="9"/>
      <c r="K22356" s="53"/>
      <c r="L22356" s="54"/>
    </row>
    <row r="22357" spans="3:12">
      <c r="C22357" s="3"/>
      <c r="E22357" s="2"/>
      <c r="H22357" s="40"/>
      <c r="I22357" s="10"/>
      <c r="J22357" s="9"/>
      <c r="K22357" s="53"/>
      <c r="L22357" s="54"/>
    </row>
    <row r="22358" spans="3:12">
      <c r="C22358" s="3"/>
      <c r="E22358" s="2"/>
      <c r="H22358" s="40"/>
      <c r="I22358" s="10"/>
      <c r="J22358" s="9"/>
      <c r="K22358" s="53"/>
      <c r="L22358" s="54"/>
    </row>
    <row r="22359" spans="3:12">
      <c r="C22359" s="3"/>
      <c r="E22359" s="2"/>
      <c r="H22359" s="40"/>
      <c r="I22359" s="10"/>
      <c r="J22359" s="9"/>
      <c r="K22359" s="53"/>
      <c r="L22359" s="54"/>
    </row>
    <row r="22360" spans="3:12">
      <c r="C22360" s="3"/>
      <c r="E22360" s="2"/>
      <c r="H22360" s="40"/>
      <c r="I22360" s="10"/>
      <c r="J22360" s="9"/>
      <c r="K22360" s="53"/>
      <c r="L22360" s="54"/>
    </row>
    <row r="22361" spans="3:12">
      <c r="C22361" s="3"/>
      <c r="E22361" s="2"/>
      <c r="H22361" s="40"/>
      <c r="I22361" s="10"/>
      <c r="J22361" s="9"/>
      <c r="K22361" s="53"/>
      <c r="L22361" s="54"/>
    </row>
    <row r="22362" spans="3:12">
      <c r="C22362" s="3"/>
      <c r="E22362" s="2"/>
      <c r="H22362" s="40"/>
      <c r="I22362" s="10"/>
      <c r="J22362" s="9"/>
      <c r="K22362" s="53"/>
      <c r="L22362" s="54"/>
    </row>
    <row r="22363" spans="3:12">
      <c r="C22363" s="3"/>
      <c r="E22363" s="2"/>
      <c r="H22363" s="40"/>
      <c r="I22363" s="10"/>
      <c r="J22363" s="9"/>
      <c r="K22363" s="53"/>
      <c r="L22363" s="54"/>
    </row>
    <row r="22364" spans="3:12">
      <c r="C22364" s="3"/>
      <c r="E22364" s="2"/>
      <c r="H22364" s="40"/>
      <c r="I22364" s="10"/>
      <c r="J22364" s="9"/>
      <c r="K22364" s="53"/>
      <c r="L22364" s="54"/>
    </row>
    <row r="22365" spans="3:12">
      <c r="C22365" s="3"/>
      <c r="E22365" s="2"/>
      <c r="H22365" s="40"/>
      <c r="I22365" s="10"/>
      <c r="J22365" s="9"/>
      <c r="K22365" s="53"/>
      <c r="L22365" s="54"/>
    </row>
    <row r="22366" spans="3:12">
      <c r="C22366" s="3"/>
      <c r="E22366" s="2"/>
      <c r="H22366" s="40"/>
      <c r="I22366" s="10"/>
      <c r="J22366" s="9"/>
      <c r="K22366" s="53"/>
      <c r="L22366" s="54"/>
    </row>
    <row r="22367" spans="3:12">
      <c r="C22367" s="3"/>
      <c r="E22367" s="2"/>
      <c r="H22367" s="40"/>
      <c r="I22367" s="10"/>
      <c r="J22367" s="9"/>
      <c r="K22367" s="53"/>
      <c r="L22367" s="54"/>
    </row>
    <row r="22368" spans="3:12">
      <c r="C22368" s="3"/>
      <c r="E22368" s="2"/>
      <c r="H22368" s="40"/>
      <c r="I22368" s="10"/>
      <c r="J22368" s="9"/>
      <c r="K22368" s="53"/>
      <c r="L22368" s="54"/>
    </row>
    <row r="22369" spans="3:12">
      <c r="C22369" s="3"/>
      <c r="E22369" s="2"/>
      <c r="H22369" s="40"/>
      <c r="I22369" s="10"/>
      <c r="J22369" s="9"/>
      <c r="K22369" s="53"/>
      <c r="L22369" s="54"/>
    </row>
    <row r="22370" spans="3:12">
      <c r="C22370" s="3"/>
      <c r="E22370" s="2"/>
      <c r="H22370" s="40"/>
      <c r="I22370" s="10"/>
      <c r="J22370" s="9"/>
      <c r="K22370" s="53"/>
      <c r="L22370" s="54"/>
    </row>
    <row r="22371" spans="3:12">
      <c r="C22371" s="3"/>
      <c r="E22371" s="2"/>
      <c r="H22371" s="40"/>
      <c r="I22371" s="10"/>
      <c r="J22371" s="9"/>
      <c r="K22371" s="53"/>
      <c r="L22371" s="54"/>
    </row>
    <row r="22372" spans="3:12">
      <c r="C22372" s="3"/>
      <c r="E22372" s="2"/>
      <c r="H22372" s="40"/>
      <c r="I22372" s="10"/>
      <c r="J22372" s="9"/>
      <c r="K22372" s="53"/>
      <c r="L22372" s="54"/>
    </row>
    <row r="22373" spans="3:12">
      <c r="C22373" s="3"/>
      <c r="E22373" s="2"/>
      <c r="H22373" s="40"/>
      <c r="I22373" s="10"/>
      <c r="J22373" s="9"/>
      <c r="K22373" s="53"/>
      <c r="L22373" s="54"/>
    </row>
    <row r="22374" spans="3:12">
      <c r="C22374" s="3"/>
      <c r="E22374" s="2"/>
      <c r="H22374" s="40"/>
      <c r="I22374" s="10"/>
      <c r="J22374" s="9"/>
      <c r="K22374" s="53"/>
      <c r="L22374" s="54"/>
    </row>
    <row r="22375" spans="3:12">
      <c r="C22375" s="3"/>
      <c r="E22375" s="2"/>
      <c r="H22375" s="40"/>
      <c r="I22375" s="10"/>
      <c r="J22375" s="9"/>
      <c r="K22375" s="53"/>
      <c r="L22375" s="54"/>
    </row>
    <row r="22376" spans="3:12">
      <c r="C22376" s="3"/>
      <c r="E22376" s="2"/>
      <c r="H22376" s="40"/>
      <c r="I22376" s="10"/>
      <c r="J22376" s="9"/>
      <c r="K22376" s="53"/>
      <c r="L22376" s="54"/>
    </row>
    <row r="22377" spans="3:12">
      <c r="C22377" s="3"/>
      <c r="E22377" s="2"/>
      <c r="H22377" s="40"/>
      <c r="I22377" s="10"/>
      <c r="J22377" s="9"/>
      <c r="K22377" s="53"/>
      <c r="L22377" s="54"/>
    </row>
    <row r="22378" spans="3:12">
      <c r="C22378" s="3"/>
      <c r="E22378" s="2"/>
      <c r="H22378" s="40"/>
      <c r="I22378" s="10"/>
      <c r="J22378" s="9"/>
      <c r="K22378" s="53"/>
      <c r="L22378" s="54"/>
    </row>
    <row r="22379" spans="3:12">
      <c r="C22379" s="3"/>
      <c r="E22379" s="2"/>
      <c r="H22379" s="40"/>
      <c r="I22379" s="10"/>
      <c r="J22379" s="9"/>
      <c r="K22379" s="53"/>
      <c r="L22379" s="54"/>
    </row>
    <row r="22380" spans="3:12">
      <c r="C22380" s="3"/>
      <c r="E22380" s="2"/>
      <c r="H22380" s="40"/>
      <c r="I22380" s="10"/>
      <c r="J22380" s="9"/>
      <c r="K22380" s="53"/>
      <c r="L22380" s="54"/>
    </row>
    <row r="22381" spans="3:12">
      <c r="C22381" s="3"/>
      <c r="E22381" s="2"/>
      <c r="H22381" s="40"/>
      <c r="I22381" s="10"/>
      <c r="J22381" s="9"/>
      <c r="K22381" s="53"/>
      <c r="L22381" s="54"/>
    </row>
    <row r="22382" spans="3:12">
      <c r="C22382" s="3"/>
      <c r="E22382" s="2"/>
      <c r="H22382" s="40"/>
      <c r="I22382" s="10"/>
      <c r="J22382" s="9"/>
      <c r="K22382" s="53"/>
      <c r="L22382" s="54"/>
    </row>
    <row r="22383" spans="3:12">
      <c r="C22383" s="3"/>
      <c r="E22383" s="2"/>
      <c r="H22383" s="40"/>
      <c r="I22383" s="10"/>
      <c r="J22383" s="9"/>
      <c r="K22383" s="53"/>
      <c r="L22383" s="54"/>
    </row>
    <row r="22384" spans="3:12">
      <c r="C22384" s="3"/>
      <c r="E22384" s="2"/>
      <c r="H22384" s="40"/>
      <c r="I22384" s="10"/>
      <c r="J22384" s="9"/>
      <c r="K22384" s="53"/>
      <c r="L22384" s="54"/>
    </row>
    <row r="22385" spans="3:12">
      <c r="C22385" s="3"/>
      <c r="E22385" s="2"/>
      <c r="H22385" s="40"/>
      <c r="I22385" s="10"/>
      <c r="J22385" s="9"/>
      <c r="K22385" s="53"/>
      <c r="L22385" s="54"/>
    </row>
    <row r="22386" spans="3:12">
      <c r="C22386" s="3"/>
      <c r="E22386" s="2"/>
      <c r="H22386" s="40"/>
      <c r="I22386" s="10"/>
      <c r="J22386" s="9"/>
      <c r="K22386" s="53"/>
      <c r="L22386" s="54"/>
    </row>
    <row r="22387" spans="3:12">
      <c r="C22387" s="3"/>
      <c r="E22387" s="2"/>
      <c r="H22387" s="40"/>
      <c r="I22387" s="10"/>
      <c r="J22387" s="9"/>
      <c r="K22387" s="53"/>
      <c r="L22387" s="54"/>
    </row>
    <row r="22388" spans="3:12">
      <c r="C22388" s="3"/>
      <c r="E22388" s="2"/>
      <c r="H22388" s="40"/>
      <c r="I22388" s="10"/>
      <c r="J22388" s="9"/>
      <c r="K22388" s="53"/>
      <c r="L22388" s="54"/>
    </row>
    <row r="22389" spans="3:12">
      <c r="C22389" s="3"/>
      <c r="E22389" s="2"/>
      <c r="H22389" s="40"/>
      <c r="I22389" s="10"/>
      <c r="J22389" s="9"/>
      <c r="K22389" s="53"/>
      <c r="L22389" s="54"/>
    </row>
    <row r="22390" spans="3:12">
      <c r="C22390" s="3"/>
      <c r="E22390" s="2"/>
      <c r="H22390" s="40"/>
      <c r="I22390" s="10"/>
      <c r="J22390" s="9"/>
      <c r="K22390" s="53"/>
      <c r="L22390" s="54"/>
    </row>
    <row r="22391" spans="3:12">
      <c r="C22391" s="3"/>
      <c r="E22391" s="2"/>
      <c r="H22391" s="40"/>
      <c r="I22391" s="10"/>
      <c r="J22391" s="9"/>
      <c r="K22391" s="53"/>
      <c r="L22391" s="54"/>
    </row>
    <row r="22392" spans="3:12">
      <c r="C22392" s="3"/>
      <c r="E22392" s="2"/>
      <c r="H22392" s="40"/>
      <c r="I22392" s="10"/>
      <c r="J22392" s="9"/>
      <c r="K22392" s="53"/>
      <c r="L22392" s="54"/>
    </row>
    <row r="22393" spans="3:12">
      <c r="C22393" s="3"/>
      <c r="E22393" s="2"/>
      <c r="H22393" s="40"/>
      <c r="I22393" s="10"/>
      <c r="J22393" s="9"/>
      <c r="K22393" s="53"/>
      <c r="L22393" s="54"/>
    </row>
    <row r="22394" spans="3:12">
      <c r="C22394" s="3"/>
      <c r="E22394" s="2"/>
      <c r="H22394" s="40"/>
      <c r="I22394" s="10"/>
      <c r="J22394" s="9"/>
      <c r="K22394" s="53"/>
      <c r="L22394" s="54"/>
    </row>
    <row r="22395" spans="3:12">
      <c r="C22395" s="3"/>
      <c r="E22395" s="2"/>
      <c r="H22395" s="40"/>
      <c r="I22395" s="10"/>
      <c r="J22395" s="9"/>
      <c r="K22395" s="53"/>
      <c r="L22395" s="54"/>
    </row>
    <row r="22396" spans="3:12">
      <c r="C22396" s="3"/>
      <c r="E22396" s="2"/>
      <c r="H22396" s="40"/>
      <c r="I22396" s="10"/>
      <c r="J22396" s="9"/>
      <c r="K22396" s="53"/>
      <c r="L22396" s="54"/>
    </row>
    <row r="22397" spans="3:12">
      <c r="C22397" s="3"/>
      <c r="E22397" s="2"/>
      <c r="H22397" s="40"/>
      <c r="I22397" s="10"/>
      <c r="J22397" s="9"/>
      <c r="K22397" s="53"/>
      <c r="L22397" s="54"/>
    </row>
    <row r="22398" spans="3:12">
      <c r="C22398" s="3"/>
      <c r="E22398" s="2"/>
      <c r="H22398" s="40"/>
      <c r="I22398" s="10"/>
      <c r="J22398" s="9"/>
      <c r="K22398" s="53"/>
      <c r="L22398" s="54"/>
    </row>
    <row r="22399" spans="3:12">
      <c r="C22399" s="3"/>
      <c r="E22399" s="2"/>
      <c r="H22399" s="40"/>
      <c r="I22399" s="10"/>
      <c r="J22399" s="9"/>
      <c r="K22399" s="53"/>
      <c r="L22399" s="54"/>
    </row>
    <row r="22400" spans="3:12">
      <c r="C22400" s="3"/>
      <c r="E22400" s="2"/>
      <c r="H22400" s="40"/>
      <c r="I22400" s="10"/>
      <c r="J22400" s="9"/>
      <c r="K22400" s="53"/>
      <c r="L22400" s="54"/>
    </row>
    <row r="22401" spans="3:12">
      <c r="C22401" s="3"/>
      <c r="E22401" s="2"/>
      <c r="H22401" s="40"/>
      <c r="I22401" s="10"/>
      <c r="J22401" s="9"/>
      <c r="K22401" s="53"/>
      <c r="L22401" s="54"/>
    </row>
    <row r="22402" spans="3:12">
      <c r="C22402" s="3"/>
      <c r="E22402" s="2"/>
      <c r="H22402" s="40"/>
      <c r="I22402" s="10"/>
      <c r="J22402" s="9"/>
      <c r="K22402" s="53"/>
      <c r="L22402" s="54"/>
    </row>
    <row r="22403" spans="3:12">
      <c r="C22403" s="3"/>
      <c r="E22403" s="2"/>
      <c r="H22403" s="40"/>
      <c r="I22403" s="10"/>
      <c r="J22403" s="9"/>
      <c r="K22403" s="53"/>
      <c r="L22403" s="54"/>
    </row>
    <row r="22404" spans="3:12">
      <c r="C22404" s="3"/>
      <c r="E22404" s="2"/>
      <c r="H22404" s="40"/>
      <c r="I22404" s="10"/>
      <c r="J22404" s="9"/>
      <c r="K22404" s="53"/>
      <c r="L22404" s="54"/>
    </row>
    <row r="22405" spans="3:12">
      <c r="C22405" s="3"/>
      <c r="E22405" s="2"/>
      <c r="H22405" s="40"/>
      <c r="I22405" s="10"/>
      <c r="J22405" s="9"/>
      <c r="K22405" s="53"/>
      <c r="L22405" s="54"/>
    </row>
    <row r="22406" spans="3:12">
      <c r="C22406" s="3"/>
      <c r="E22406" s="2"/>
      <c r="H22406" s="40"/>
      <c r="I22406" s="10"/>
      <c r="J22406" s="9"/>
      <c r="K22406" s="53"/>
      <c r="L22406" s="54"/>
    </row>
    <row r="22407" spans="3:12">
      <c r="C22407" s="3"/>
      <c r="E22407" s="2"/>
      <c r="H22407" s="40"/>
      <c r="I22407" s="10"/>
      <c r="J22407" s="9"/>
      <c r="K22407" s="53"/>
      <c r="L22407" s="54"/>
    </row>
    <row r="22408" spans="3:12">
      <c r="C22408" s="3"/>
      <c r="E22408" s="2"/>
      <c r="H22408" s="40"/>
      <c r="I22408" s="10"/>
      <c r="J22408" s="9"/>
      <c r="K22408" s="53"/>
      <c r="L22408" s="54"/>
    </row>
    <row r="22409" spans="3:12">
      <c r="C22409" s="3"/>
      <c r="E22409" s="2"/>
      <c r="H22409" s="40"/>
      <c r="I22409" s="10"/>
      <c r="J22409" s="9"/>
      <c r="K22409" s="53"/>
      <c r="L22409" s="54"/>
    </row>
    <row r="22410" spans="3:12">
      <c r="C22410" s="3"/>
      <c r="E22410" s="2"/>
      <c r="H22410" s="40"/>
      <c r="I22410" s="10"/>
      <c r="J22410" s="9"/>
      <c r="K22410" s="53"/>
      <c r="L22410" s="54"/>
    </row>
    <row r="22411" spans="3:12">
      <c r="C22411" s="3"/>
      <c r="E22411" s="2"/>
      <c r="H22411" s="40"/>
      <c r="I22411" s="10"/>
      <c r="J22411" s="9"/>
      <c r="K22411" s="53"/>
      <c r="L22411" s="54"/>
    </row>
    <row r="22412" spans="3:12">
      <c r="C22412" s="3"/>
      <c r="E22412" s="2"/>
      <c r="H22412" s="40"/>
      <c r="I22412" s="10"/>
      <c r="J22412" s="9"/>
      <c r="K22412" s="53"/>
      <c r="L22412" s="54"/>
    </row>
    <row r="22413" spans="3:12">
      <c r="C22413" s="3"/>
      <c r="E22413" s="2"/>
      <c r="H22413" s="40"/>
      <c r="I22413" s="10"/>
      <c r="J22413" s="9"/>
      <c r="K22413" s="53"/>
      <c r="L22413" s="54"/>
    </row>
    <row r="22414" spans="3:12">
      <c r="C22414" s="3"/>
      <c r="E22414" s="2"/>
      <c r="H22414" s="40"/>
      <c r="I22414" s="10"/>
      <c r="J22414" s="9"/>
      <c r="K22414" s="53"/>
      <c r="L22414" s="54"/>
    </row>
    <row r="22415" spans="3:12">
      <c r="C22415" s="3"/>
      <c r="E22415" s="2"/>
      <c r="H22415" s="40"/>
      <c r="I22415" s="10"/>
      <c r="J22415" s="9"/>
      <c r="K22415" s="53"/>
      <c r="L22415" s="54"/>
    </row>
    <row r="22416" spans="3:12">
      <c r="C22416" s="3"/>
      <c r="E22416" s="2"/>
      <c r="H22416" s="40"/>
      <c r="I22416" s="10"/>
      <c r="J22416" s="9"/>
      <c r="K22416" s="53"/>
      <c r="L22416" s="54"/>
    </row>
    <row r="22417" spans="3:12">
      <c r="C22417" s="3"/>
      <c r="E22417" s="2"/>
      <c r="H22417" s="40"/>
      <c r="I22417" s="10"/>
      <c r="J22417" s="9"/>
      <c r="K22417" s="53"/>
      <c r="L22417" s="54"/>
    </row>
    <row r="22418" spans="3:12">
      <c r="C22418" s="3"/>
      <c r="E22418" s="2"/>
      <c r="H22418" s="40"/>
      <c r="I22418" s="10"/>
      <c r="J22418" s="9"/>
      <c r="K22418" s="53"/>
      <c r="L22418" s="54"/>
    </row>
    <row r="22419" spans="3:12">
      <c r="C22419" s="3"/>
      <c r="E22419" s="2"/>
      <c r="H22419" s="40"/>
      <c r="I22419" s="10"/>
      <c r="J22419" s="9"/>
      <c r="K22419" s="53"/>
      <c r="L22419" s="54"/>
    </row>
    <row r="22420" spans="3:12">
      <c r="C22420" s="3"/>
      <c r="E22420" s="2"/>
      <c r="H22420" s="40"/>
      <c r="I22420" s="10"/>
      <c r="J22420" s="9"/>
      <c r="K22420" s="53"/>
      <c r="L22420" s="54"/>
    </row>
    <row r="22421" spans="3:12">
      <c r="C22421" s="3"/>
      <c r="E22421" s="2"/>
      <c r="H22421" s="40"/>
      <c r="I22421" s="10"/>
      <c r="J22421" s="9"/>
      <c r="K22421" s="53"/>
      <c r="L22421" s="54"/>
    </row>
    <row r="22422" spans="3:12">
      <c r="C22422" s="3"/>
      <c r="E22422" s="2"/>
      <c r="H22422" s="40"/>
      <c r="I22422" s="10"/>
      <c r="J22422" s="9"/>
      <c r="K22422" s="53"/>
      <c r="L22422" s="54"/>
    </row>
    <row r="22423" spans="3:12">
      <c r="C22423" s="3"/>
      <c r="E22423" s="2"/>
      <c r="H22423" s="40"/>
      <c r="I22423" s="10"/>
      <c r="J22423" s="9"/>
      <c r="K22423" s="53"/>
      <c r="L22423" s="54"/>
    </row>
    <row r="22424" spans="3:12">
      <c r="C22424" s="3"/>
      <c r="E22424" s="2"/>
      <c r="H22424" s="40"/>
      <c r="I22424" s="10"/>
      <c r="J22424" s="9"/>
      <c r="K22424" s="53"/>
      <c r="L22424" s="54"/>
    </row>
    <row r="22425" spans="3:12">
      <c r="C22425" s="3"/>
      <c r="E22425" s="2"/>
      <c r="H22425" s="40"/>
      <c r="I22425" s="10"/>
      <c r="J22425" s="9"/>
      <c r="K22425" s="53"/>
      <c r="L22425" s="54"/>
    </row>
    <row r="22426" spans="3:12">
      <c r="C22426" s="3"/>
      <c r="E22426" s="2"/>
      <c r="H22426" s="40"/>
      <c r="I22426" s="10"/>
      <c r="J22426" s="9"/>
      <c r="K22426" s="53"/>
      <c r="L22426" s="54"/>
    </row>
    <row r="22427" spans="3:12">
      <c r="C22427" s="3"/>
      <c r="E22427" s="2"/>
      <c r="H22427" s="40"/>
      <c r="I22427" s="10"/>
      <c r="J22427" s="9"/>
      <c r="K22427" s="53"/>
      <c r="L22427" s="54"/>
    </row>
    <row r="22428" spans="3:12">
      <c r="C22428" s="3"/>
      <c r="E22428" s="2"/>
      <c r="H22428" s="40"/>
      <c r="I22428" s="10"/>
      <c r="J22428" s="9"/>
      <c r="K22428" s="53"/>
      <c r="L22428" s="54"/>
    </row>
    <row r="22429" spans="3:12">
      <c r="C22429" s="3"/>
      <c r="E22429" s="2"/>
      <c r="H22429" s="40"/>
      <c r="I22429" s="10"/>
      <c r="J22429" s="9"/>
      <c r="K22429" s="53"/>
      <c r="L22429" s="54"/>
    </row>
    <row r="22430" spans="3:12">
      <c r="C22430" s="3"/>
      <c r="E22430" s="2"/>
      <c r="H22430" s="40"/>
      <c r="I22430" s="10"/>
      <c r="J22430" s="9"/>
      <c r="K22430" s="53"/>
      <c r="L22430" s="54"/>
    </row>
    <row r="22431" spans="3:12">
      <c r="C22431" s="3"/>
      <c r="E22431" s="2"/>
      <c r="H22431" s="40"/>
      <c r="I22431" s="10"/>
      <c r="J22431" s="9"/>
      <c r="K22431" s="53"/>
      <c r="L22431" s="54"/>
    </row>
    <row r="22432" spans="3:12">
      <c r="C22432" s="3"/>
      <c r="E22432" s="2"/>
      <c r="H22432" s="40"/>
      <c r="I22432" s="10"/>
      <c r="J22432" s="9"/>
      <c r="K22432" s="53"/>
      <c r="L22432" s="54"/>
    </row>
    <row r="22433" spans="3:12">
      <c r="C22433" s="3"/>
      <c r="E22433" s="2"/>
      <c r="H22433" s="40"/>
      <c r="I22433" s="10"/>
      <c r="J22433" s="9"/>
      <c r="K22433" s="53"/>
      <c r="L22433" s="54"/>
    </row>
    <row r="22434" spans="3:12">
      <c r="C22434" s="3"/>
      <c r="E22434" s="2"/>
      <c r="H22434" s="40"/>
      <c r="I22434" s="10"/>
      <c r="J22434" s="9"/>
      <c r="K22434" s="53"/>
      <c r="L22434" s="54"/>
    </row>
    <row r="22435" spans="3:12">
      <c r="C22435" s="3"/>
      <c r="E22435" s="2"/>
      <c r="H22435" s="40"/>
      <c r="I22435" s="10"/>
      <c r="J22435" s="9"/>
      <c r="K22435" s="53"/>
      <c r="L22435" s="54"/>
    </row>
    <row r="22436" spans="3:12">
      <c r="C22436" s="3"/>
      <c r="E22436" s="2"/>
      <c r="H22436" s="40"/>
      <c r="I22436" s="10"/>
      <c r="J22436" s="9"/>
      <c r="K22436" s="53"/>
      <c r="L22436" s="54"/>
    </row>
    <row r="22437" spans="3:12">
      <c r="C22437" s="3"/>
      <c r="E22437" s="2"/>
      <c r="H22437" s="40"/>
      <c r="I22437" s="10"/>
      <c r="J22437" s="9"/>
      <c r="K22437" s="53"/>
      <c r="L22437" s="54"/>
    </row>
    <row r="22438" spans="3:12">
      <c r="C22438" s="3"/>
      <c r="E22438" s="2"/>
      <c r="H22438" s="40"/>
      <c r="I22438" s="10"/>
      <c r="J22438" s="9"/>
      <c r="K22438" s="53"/>
      <c r="L22438" s="54"/>
    </row>
    <row r="22439" spans="3:12">
      <c r="C22439" s="3"/>
      <c r="E22439" s="2"/>
      <c r="H22439" s="40"/>
      <c r="I22439" s="10"/>
      <c r="J22439" s="9"/>
      <c r="K22439" s="53"/>
      <c r="L22439" s="54"/>
    </row>
    <row r="22440" spans="3:12">
      <c r="C22440" s="3"/>
      <c r="E22440" s="2"/>
      <c r="H22440" s="40"/>
      <c r="I22440" s="10"/>
      <c r="J22440" s="9"/>
      <c r="K22440" s="53"/>
      <c r="L22440" s="54"/>
    </row>
    <row r="22441" spans="3:12">
      <c r="C22441" s="3"/>
      <c r="E22441" s="2"/>
      <c r="H22441" s="40"/>
      <c r="I22441" s="10"/>
      <c r="J22441" s="9"/>
      <c r="K22441" s="53"/>
      <c r="L22441" s="54"/>
    </row>
    <row r="22442" spans="3:12">
      <c r="C22442" s="3"/>
      <c r="E22442" s="2"/>
      <c r="H22442" s="40"/>
      <c r="I22442" s="10"/>
      <c r="J22442" s="9"/>
      <c r="K22442" s="53"/>
      <c r="L22442" s="54"/>
    </row>
    <row r="22443" spans="3:12">
      <c r="C22443" s="3"/>
      <c r="E22443" s="2"/>
      <c r="H22443" s="40"/>
      <c r="I22443" s="10"/>
      <c r="J22443" s="9"/>
      <c r="K22443" s="53"/>
      <c r="L22443" s="54"/>
    </row>
    <row r="22444" spans="3:12">
      <c r="C22444" s="3"/>
      <c r="E22444" s="2"/>
      <c r="H22444" s="40"/>
      <c r="I22444" s="10"/>
      <c r="J22444" s="9"/>
      <c r="K22444" s="53"/>
      <c r="L22444" s="54"/>
    </row>
    <row r="22445" spans="3:12">
      <c r="C22445" s="3"/>
      <c r="E22445" s="2"/>
      <c r="H22445" s="40"/>
      <c r="I22445" s="10"/>
      <c r="J22445" s="9"/>
      <c r="K22445" s="53"/>
      <c r="L22445" s="54"/>
    </row>
    <row r="22446" spans="3:12">
      <c r="C22446" s="3"/>
      <c r="E22446" s="2"/>
      <c r="H22446" s="40"/>
      <c r="I22446" s="10"/>
      <c r="J22446" s="9"/>
      <c r="K22446" s="53"/>
      <c r="L22446" s="54"/>
    </row>
    <row r="22447" spans="3:12">
      <c r="C22447" s="3"/>
      <c r="E22447" s="2"/>
      <c r="H22447" s="40"/>
      <c r="I22447" s="10"/>
      <c r="J22447" s="9"/>
      <c r="K22447" s="53"/>
      <c r="L22447" s="54"/>
    </row>
    <row r="22448" spans="3:12">
      <c r="C22448" s="3"/>
      <c r="E22448" s="2"/>
      <c r="H22448" s="40"/>
      <c r="I22448" s="10"/>
      <c r="J22448" s="9"/>
      <c r="K22448" s="53"/>
      <c r="L22448" s="54"/>
    </row>
    <row r="22449" spans="3:12">
      <c r="C22449" s="3"/>
      <c r="E22449" s="2"/>
      <c r="H22449" s="40"/>
      <c r="I22449" s="10"/>
      <c r="J22449" s="9"/>
      <c r="K22449" s="53"/>
      <c r="L22449" s="54"/>
    </row>
    <row r="22450" spans="3:12">
      <c r="C22450" s="3"/>
      <c r="E22450" s="2"/>
      <c r="H22450" s="40"/>
      <c r="I22450" s="10"/>
      <c r="J22450" s="9"/>
      <c r="K22450" s="53"/>
      <c r="L22450" s="54"/>
    </row>
    <row r="22451" spans="3:12">
      <c r="C22451" s="3"/>
      <c r="E22451" s="2"/>
      <c r="H22451" s="40"/>
      <c r="I22451" s="10"/>
      <c r="J22451" s="9"/>
      <c r="K22451" s="53"/>
      <c r="L22451" s="54"/>
    </row>
    <row r="22452" spans="3:12">
      <c r="C22452" s="3"/>
      <c r="E22452" s="2"/>
      <c r="H22452" s="40"/>
      <c r="I22452" s="10"/>
      <c r="J22452" s="9"/>
      <c r="K22452" s="53"/>
      <c r="L22452" s="54"/>
    </row>
    <row r="22453" spans="3:12">
      <c r="C22453" s="3"/>
      <c r="E22453" s="2"/>
      <c r="H22453" s="40"/>
      <c r="I22453" s="10"/>
      <c r="J22453" s="9"/>
      <c r="K22453" s="53"/>
      <c r="L22453" s="54"/>
    </row>
    <row r="22454" spans="3:12">
      <c r="C22454" s="3"/>
      <c r="E22454" s="2"/>
      <c r="H22454" s="40"/>
      <c r="I22454" s="10"/>
      <c r="J22454" s="9"/>
      <c r="K22454" s="53"/>
      <c r="L22454" s="54"/>
    </row>
    <row r="22455" spans="3:12">
      <c r="C22455" s="3"/>
      <c r="E22455" s="2"/>
      <c r="H22455" s="40"/>
      <c r="I22455" s="10"/>
      <c r="J22455" s="9"/>
      <c r="K22455" s="53"/>
      <c r="L22455" s="54"/>
    </row>
    <row r="22456" spans="3:12">
      <c r="C22456" s="3"/>
      <c r="E22456" s="2"/>
      <c r="H22456" s="40"/>
      <c r="I22456" s="10"/>
      <c r="J22456" s="9"/>
      <c r="K22456" s="53"/>
      <c r="L22456" s="54"/>
    </row>
    <row r="22457" spans="3:12">
      <c r="C22457" s="3"/>
      <c r="E22457" s="2"/>
      <c r="H22457" s="40"/>
      <c r="I22457" s="10"/>
      <c r="J22457" s="9"/>
      <c r="K22457" s="53"/>
      <c r="L22457" s="54"/>
    </row>
    <row r="22458" spans="3:12">
      <c r="C22458" s="3"/>
      <c r="E22458" s="2"/>
      <c r="H22458" s="40"/>
      <c r="I22458" s="10"/>
      <c r="J22458" s="9"/>
      <c r="K22458" s="53"/>
      <c r="L22458" s="54"/>
    </row>
    <row r="22459" spans="3:12">
      <c r="C22459" s="3"/>
      <c r="E22459" s="2"/>
      <c r="H22459" s="40"/>
      <c r="I22459" s="10"/>
      <c r="J22459" s="9"/>
      <c r="K22459" s="53"/>
      <c r="L22459" s="54"/>
    </row>
    <row r="22460" spans="3:12">
      <c r="C22460" s="3"/>
      <c r="E22460" s="2"/>
      <c r="H22460" s="40"/>
      <c r="I22460" s="10"/>
      <c r="J22460" s="9"/>
      <c r="K22460" s="53"/>
      <c r="L22460" s="54"/>
    </row>
    <row r="22461" spans="3:12">
      <c r="C22461" s="3"/>
      <c r="E22461" s="2"/>
      <c r="H22461" s="40"/>
      <c r="I22461" s="10"/>
      <c r="J22461" s="9"/>
      <c r="K22461" s="53"/>
      <c r="L22461" s="54"/>
    </row>
    <row r="22462" spans="3:12">
      <c r="C22462" s="3"/>
      <c r="E22462" s="2"/>
      <c r="H22462" s="40"/>
      <c r="I22462" s="10"/>
      <c r="J22462" s="9"/>
      <c r="K22462" s="53"/>
      <c r="L22462" s="54"/>
    </row>
    <row r="22463" spans="3:12">
      <c r="C22463" s="3"/>
      <c r="E22463" s="2"/>
      <c r="H22463" s="40"/>
      <c r="I22463" s="10"/>
      <c r="J22463" s="9"/>
      <c r="K22463" s="53"/>
      <c r="L22463" s="54"/>
    </row>
    <row r="22464" spans="3:12">
      <c r="C22464" s="3"/>
      <c r="E22464" s="2"/>
      <c r="H22464" s="40"/>
      <c r="I22464" s="10"/>
      <c r="J22464" s="9"/>
      <c r="K22464" s="53"/>
      <c r="L22464" s="54"/>
    </row>
    <row r="22465" spans="3:12">
      <c r="C22465" s="3"/>
      <c r="E22465" s="2"/>
      <c r="H22465" s="40"/>
      <c r="I22465" s="10"/>
      <c r="J22465" s="9"/>
      <c r="K22465" s="53"/>
      <c r="L22465" s="54"/>
    </row>
    <row r="22466" spans="3:12">
      <c r="C22466" s="3"/>
      <c r="E22466" s="2"/>
      <c r="H22466" s="40"/>
      <c r="I22466" s="10"/>
      <c r="J22466" s="9"/>
      <c r="K22466" s="53"/>
      <c r="L22466" s="54"/>
    </row>
    <row r="22467" spans="3:12">
      <c r="C22467" s="3"/>
      <c r="E22467" s="2"/>
      <c r="H22467" s="40"/>
      <c r="I22467" s="10"/>
      <c r="J22467" s="9"/>
      <c r="K22467" s="53"/>
      <c r="L22467" s="54"/>
    </row>
    <row r="22468" spans="3:12">
      <c r="C22468" s="3"/>
      <c r="E22468" s="2"/>
      <c r="H22468" s="40"/>
      <c r="I22468" s="10"/>
      <c r="J22468" s="9"/>
      <c r="K22468" s="53"/>
      <c r="L22468" s="54"/>
    </row>
    <row r="22469" spans="3:12">
      <c r="C22469" s="3"/>
      <c r="E22469" s="2"/>
      <c r="H22469" s="40"/>
      <c r="I22469" s="10"/>
      <c r="J22469" s="9"/>
      <c r="K22469" s="53"/>
      <c r="L22469" s="54"/>
    </row>
    <row r="22470" spans="3:12">
      <c r="C22470" s="3"/>
      <c r="E22470" s="2"/>
      <c r="H22470" s="40"/>
      <c r="I22470" s="10"/>
      <c r="J22470" s="9"/>
      <c r="K22470" s="53"/>
      <c r="L22470" s="54"/>
    </row>
    <row r="22471" spans="3:12">
      <c r="C22471" s="3"/>
      <c r="E22471" s="2"/>
      <c r="H22471" s="40"/>
      <c r="I22471" s="10"/>
      <c r="J22471" s="9"/>
      <c r="K22471" s="53"/>
      <c r="L22471" s="54"/>
    </row>
    <row r="22472" spans="3:12">
      <c r="C22472" s="3"/>
      <c r="E22472" s="2"/>
      <c r="H22472" s="40"/>
      <c r="I22472" s="10"/>
      <c r="J22472" s="9"/>
      <c r="K22472" s="53"/>
      <c r="L22472" s="54"/>
    </row>
    <row r="22473" spans="3:12">
      <c r="C22473" s="3"/>
      <c r="E22473" s="2"/>
      <c r="H22473" s="40"/>
      <c r="I22473" s="10"/>
      <c r="J22473" s="9"/>
      <c r="K22473" s="53"/>
      <c r="L22473" s="54"/>
    </row>
    <row r="22474" spans="3:12">
      <c r="C22474" s="3"/>
      <c r="E22474" s="2"/>
      <c r="H22474" s="40"/>
      <c r="I22474" s="10"/>
      <c r="J22474" s="9"/>
      <c r="K22474" s="53"/>
      <c r="L22474" s="54"/>
    </row>
    <row r="22475" spans="3:12">
      <c r="C22475" s="3"/>
      <c r="E22475" s="2"/>
      <c r="H22475" s="40"/>
      <c r="I22475" s="10"/>
      <c r="J22475" s="9"/>
      <c r="K22475" s="53"/>
      <c r="L22475" s="54"/>
    </row>
    <row r="22476" spans="3:12">
      <c r="C22476" s="3"/>
      <c r="E22476" s="2"/>
      <c r="H22476" s="40"/>
      <c r="I22476" s="10"/>
      <c r="J22476" s="9"/>
      <c r="K22476" s="53"/>
      <c r="L22476" s="54"/>
    </row>
    <row r="22477" spans="3:12">
      <c r="C22477" s="3"/>
      <c r="E22477" s="2"/>
      <c r="H22477" s="40"/>
      <c r="I22477" s="10"/>
      <c r="J22477" s="9"/>
      <c r="K22477" s="53"/>
      <c r="L22477" s="54"/>
    </row>
    <row r="22478" spans="3:12">
      <c r="C22478" s="3"/>
      <c r="E22478" s="2"/>
      <c r="H22478" s="40"/>
      <c r="I22478" s="10"/>
      <c r="J22478" s="9"/>
      <c r="K22478" s="53"/>
      <c r="L22478" s="54"/>
    </row>
    <row r="22479" spans="3:12">
      <c r="C22479" s="3"/>
      <c r="E22479" s="2"/>
      <c r="H22479" s="40"/>
      <c r="I22479" s="10"/>
      <c r="J22479" s="9"/>
      <c r="K22479" s="53"/>
      <c r="L22479" s="54"/>
    </row>
    <row r="22480" spans="3:12">
      <c r="C22480" s="3"/>
      <c r="E22480" s="2"/>
      <c r="H22480" s="40"/>
      <c r="I22480" s="10"/>
      <c r="J22480" s="9"/>
      <c r="K22480" s="53"/>
      <c r="L22480" s="54"/>
    </row>
    <row r="22481" spans="3:12">
      <c r="C22481" s="3"/>
      <c r="E22481" s="2"/>
      <c r="H22481" s="40"/>
      <c r="I22481" s="10"/>
      <c r="J22481" s="9"/>
      <c r="K22481" s="53"/>
      <c r="L22481" s="54"/>
    </row>
    <row r="22482" spans="3:12">
      <c r="C22482" s="3"/>
      <c r="E22482" s="2"/>
      <c r="H22482" s="40"/>
      <c r="I22482" s="10"/>
      <c r="J22482" s="9"/>
      <c r="K22482" s="53"/>
      <c r="L22482" s="54"/>
    </row>
    <row r="22483" spans="3:12">
      <c r="C22483" s="3"/>
      <c r="E22483" s="2"/>
      <c r="H22483" s="40"/>
      <c r="I22483" s="10"/>
      <c r="J22483" s="9"/>
      <c r="K22483" s="53"/>
      <c r="L22483" s="54"/>
    </row>
    <row r="22484" spans="3:12">
      <c r="C22484" s="3"/>
      <c r="E22484" s="2"/>
      <c r="H22484" s="40"/>
      <c r="I22484" s="10"/>
      <c r="J22484" s="9"/>
      <c r="K22484" s="53"/>
      <c r="L22484" s="54"/>
    </row>
    <row r="22485" spans="3:12">
      <c r="C22485" s="3"/>
      <c r="E22485" s="2"/>
      <c r="H22485" s="40"/>
      <c r="I22485" s="10"/>
      <c r="J22485" s="9"/>
      <c r="K22485" s="53"/>
      <c r="L22485" s="54"/>
    </row>
    <row r="22486" spans="3:12">
      <c r="C22486" s="3"/>
      <c r="E22486" s="2"/>
      <c r="H22486" s="40"/>
      <c r="I22486" s="10"/>
      <c r="J22486" s="9"/>
      <c r="K22486" s="53"/>
      <c r="L22486" s="54"/>
    </row>
    <row r="22487" spans="3:12">
      <c r="C22487" s="3"/>
      <c r="E22487" s="2"/>
      <c r="H22487" s="40"/>
      <c r="I22487" s="10"/>
      <c r="J22487" s="9"/>
      <c r="K22487" s="53"/>
      <c r="L22487" s="54"/>
    </row>
    <row r="22488" spans="3:12">
      <c r="C22488" s="3"/>
      <c r="E22488" s="2"/>
      <c r="H22488" s="40"/>
      <c r="I22488" s="10"/>
      <c r="J22488" s="9"/>
      <c r="K22488" s="53"/>
      <c r="L22488" s="54"/>
    </row>
    <row r="22489" spans="3:12">
      <c r="C22489" s="3"/>
      <c r="E22489" s="2"/>
      <c r="H22489" s="40"/>
      <c r="I22489" s="10"/>
      <c r="J22489" s="9"/>
      <c r="K22489" s="53"/>
      <c r="L22489" s="54"/>
    </row>
    <row r="22490" spans="3:12">
      <c r="C22490" s="3"/>
      <c r="E22490" s="2"/>
      <c r="H22490" s="40"/>
      <c r="I22490" s="10"/>
      <c r="J22490" s="9"/>
      <c r="K22490" s="53"/>
      <c r="L22490" s="54"/>
    </row>
    <row r="22491" spans="3:12">
      <c r="C22491" s="3"/>
      <c r="E22491" s="2"/>
      <c r="H22491" s="40"/>
      <c r="I22491" s="10"/>
      <c r="J22491" s="9"/>
      <c r="K22491" s="53"/>
      <c r="L22491" s="54"/>
    </row>
    <row r="22492" spans="3:12">
      <c r="C22492" s="3"/>
      <c r="E22492" s="2"/>
      <c r="H22492" s="40"/>
      <c r="I22492" s="10"/>
      <c r="J22492" s="9"/>
      <c r="K22492" s="53"/>
      <c r="L22492" s="54"/>
    </row>
    <row r="22493" spans="3:12">
      <c r="C22493" s="3"/>
      <c r="E22493" s="2"/>
      <c r="H22493" s="40"/>
      <c r="I22493" s="10"/>
      <c r="J22493" s="9"/>
      <c r="K22493" s="53"/>
      <c r="L22493" s="54"/>
    </row>
    <row r="22494" spans="3:12">
      <c r="C22494" s="3"/>
      <c r="E22494" s="2"/>
      <c r="H22494" s="40"/>
      <c r="I22494" s="10"/>
      <c r="J22494" s="9"/>
      <c r="K22494" s="53"/>
      <c r="L22494" s="54"/>
    </row>
    <row r="22495" spans="3:12">
      <c r="C22495" s="3"/>
      <c r="E22495" s="2"/>
      <c r="H22495" s="40"/>
      <c r="I22495" s="10"/>
      <c r="J22495" s="9"/>
      <c r="K22495" s="53"/>
      <c r="L22495" s="54"/>
    </row>
    <row r="22496" spans="3:12">
      <c r="C22496" s="3"/>
      <c r="E22496" s="2"/>
      <c r="H22496" s="40"/>
      <c r="I22496" s="10"/>
      <c r="J22496" s="9"/>
      <c r="K22496" s="53"/>
      <c r="L22496" s="54"/>
    </row>
    <row r="22497" spans="3:12">
      <c r="C22497" s="3"/>
      <c r="E22497" s="2"/>
      <c r="H22497" s="40"/>
      <c r="I22497" s="10"/>
      <c r="J22497" s="9"/>
      <c r="K22497" s="53"/>
      <c r="L22497" s="54"/>
    </row>
    <row r="22498" spans="3:12">
      <c r="C22498" s="3"/>
      <c r="E22498" s="2"/>
      <c r="H22498" s="40"/>
      <c r="I22498" s="10"/>
      <c r="J22498" s="9"/>
      <c r="K22498" s="53"/>
      <c r="L22498" s="54"/>
    </row>
    <row r="22499" spans="3:12">
      <c r="C22499" s="3"/>
      <c r="E22499" s="2"/>
      <c r="H22499" s="40"/>
      <c r="I22499" s="10"/>
      <c r="J22499" s="9"/>
      <c r="K22499" s="53"/>
      <c r="L22499" s="54"/>
    </row>
    <row r="22500" spans="3:12">
      <c r="C22500" s="3"/>
      <c r="E22500" s="2"/>
      <c r="H22500" s="40"/>
      <c r="I22500" s="10"/>
      <c r="J22500" s="9"/>
      <c r="K22500" s="53"/>
      <c r="L22500" s="54"/>
    </row>
    <row r="22501" spans="3:12">
      <c r="C22501" s="3"/>
      <c r="E22501" s="2"/>
      <c r="H22501" s="40"/>
      <c r="I22501" s="10"/>
      <c r="J22501" s="9"/>
      <c r="K22501" s="53"/>
      <c r="L22501" s="54"/>
    </row>
    <row r="22502" spans="3:12">
      <c r="C22502" s="3"/>
      <c r="E22502" s="2"/>
      <c r="H22502" s="40"/>
      <c r="I22502" s="10"/>
      <c r="J22502" s="9"/>
      <c r="K22502" s="53"/>
      <c r="L22502" s="54"/>
    </row>
    <row r="22503" spans="3:12">
      <c r="C22503" s="3"/>
      <c r="E22503" s="2"/>
      <c r="H22503" s="40"/>
      <c r="I22503" s="10"/>
      <c r="J22503" s="9"/>
      <c r="K22503" s="53"/>
      <c r="L22503" s="54"/>
    </row>
    <row r="22504" spans="3:12">
      <c r="C22504" s="3"/>
      <c r="E22504" s="2"/>
      <c r="H22504" s="40"/>
      <c r="I22504" s="10"/>
      <c r="J22504" s="9"/>
      <c r="K22504" s="53"/>
      <c r="L22504" s="54"/>
    </row>
    <row r="22505" spans="3:12">
      <c r="C22505" s="3"/>
      <c r="E22505" s="2"/>
      <c r="H22505" s="40"/>
      <c r="I22505" s="10"/>
      <c r="J22505" s="9"/>
      <c r="K22505" s="53"/>
      <c r="L22505" s="54"/>
    </row>
    <row r="22506" spans="3:12">
      <c r="C22506" s="3"/>
      <c r="E22506" s="2"/>
      <c r="H22506" s="40"/>
      <c r="I22506" s="10"/>
      <c r="J22506" s="9"/>
      <c r="K22506" s="53"/>
      <c r="L22506" s="54"/>
    </row>
    <row r="22507" spans="3:12">
      <c r="C22507" s="3"/>
      <c r="E22507" s="2"/>
      <c r="H22507" s="40"/>
      <c r="I22507" s="10"/>
      <c r="J22507" s="9"/>
      <c r="K22507" s="53"/>
      <c r="L22507" s="54"/>
    </row>
    <row r="22508" spans="3:12">
      <c r="C22508" s="3"/>
      <c r="E22508" s="2"/>
      <c r="H22508" s="40"/>
      <c r="I22508" s="10"/>
      <c r="J22508" s="9"/>
      <c r="K22508" s="53"/>
      <c r="L22508" s="54"/>
    </row>
    <row r="22509" spans="3:12">
      <c r="C22509" s="3"/>
      <c r="E22509" s="2"/>
      <c r="H22509" s="40"/>
      <c r="I22509" s="10"/>
      <c r="J22509" s="9"/>
      <c r="K22509" s="53"/>
      <c r="L22509" s="54"/>
    </row>
    <row r="22510" spans="3:12">
      <c r="C22510" s="3"/>
      <c r="E22510" s="2"/>
      <c r="H22510" s="40"/>
      <c r="I22510" s="10"/>
      <c r="J22510" s="9"/>
      <c r="K22510" s="53"/>
      <c r="L22510" s="54"/>
    </row>
    <row r="22511" spans="3:12">
      <c r="C22511" s="3"/>
      <c r="E22511" s="2"/>
      <c r="H22511" s="40"/>
      <c r="I22511" s="10"/>
      <c r="J22511" s="9"/>
      <c r="K22511" s="53"/>
      <c r="L22511" s="54"/>
    </row>
    <row r="22512" spans="3:12">
      <c r="C22512" s="3"/>
      <c r="E22512" s="2"/>
      <c r="H22512" s="40"/>
      <c r="I22512" s="10"/>
      <c r="J22512" s="9"/>
      <c r="K22512" s="53"/>
      <c r="L22512" s="54"/>
    </row>
    <row r="22513" spans="3:12">
      <c r="C22513" s="3"/>
      <c r="E22513" s="2"/>
      <c r="H22513" s="40"/>
      <c r="I22513" s="10"/>
      <c r="J22513" s="9"/>
      <c r="K22513" s="53"/>
      <c r="L22513" s="54"/>
    </row>
    <row r="22514" spans="3:12">
      <c r="C22514" s="3"/>
      <c r="E22514" s="2"/>
      <c r="H22514" s="40"/>
      <c r="I22514" s="10"/>
      <c r="J22514" s="9"/>
      <c r="K22514" s="53"/>
      <c r="L22514" s="54"/>
    </row>
    <row r="22515" spans="3:12">
      <c r="C22515" s="3"/>
      <c r="E22515" s="2"/>
      <c r="H22515" s="40"/>
      <c r="I22515" s="10"/>
      <c r="J22515" s="9"/>
      <c r="K22515" s="53"/>
      <c r="L22515" s="54"/>
    </row>
    <row r="22516" spans="3:12">
      <c r="C22516" s="3"/>
      <c r="E22516" s="2"/>
      <c r="H22516" s="40"/>
      <c r="I22516" s="10"/>
      <c r="J22516" s="9"/>
      <c r="K22516" s="53"/>
      <c r="L22516" s="54"/>
    </row>
    <row r="22517" spans="3:12">
      <c r="C22517" s="3"/>
      <c r="E22517" s="2"/>
      <c r="H22517" s="40"/>
      <c r="I22517" s="10"/>
      <c r="J22517" s="9"/>
      <c r="K22517" s="53"/>
      <c r="L22517" s="54"/>
    </row>
    <row r="22518" spans="3:12">
      <c r="C22518" s="3"/>
      <c r="E22518" s="2"/>
      <c r="H22518" s="40"/>
      <c r="I22518" s="10"/>
      <c r="J22518" s="9"/>
      <c r="K22518" s="53"/>
      <c r="L22518" s="54"/>
    </row>
    <row r="22519" spans="3:12">
      <c r="C22519" s="3"/>
      <c r="E22519" s="2"/>
      <c r="H22519" s="40"/>
      <c r="I22519" s="10"/>
      <c r="J22519" s="9"/>
      <c r="K22519" s="53"/>
      <c r="L22519" s="54"/>
    </row>
    <row r="22520" spans="3:12">
      <c r="C22520" s="3"/>
      <c r="E22520" s="2"/>
      <c r="H22520" s="40"/>
      <c r="I22520" s="10"/>
      <c r="J22520" s="9"/>
      <c r="K22520" s="53"/>
      <c r="L22520" s="54"/>
    </row>
    <row r="22521" spans="3:12">
      <c r="C22521" s="3"/>
      <c r="E22521" s="2"/>
      <c r="H22521" s="40"/>
      <c r="I22521" s="10"/>
      <c r="J22521" s="9"/>
      <c r="K22521" s="53"/>
      <c r="L22521" s="54"/>
    </row>
    <row r="22522" spans="3:12">
      <c r="C22522" s="3"/>
      <c r="E22522" s="2"/>
      <c r="H22522" s="40"/>
      <c r="I22522" s="10"/>
      <c r="J22522" s="9"/>
      <c r="K22522" s="53"/>
      <c r="L22522" s="54"/>
    </row>
    <row r="22523" spans="3:12">
      <c r="C22523" s="3"/>
      <c r="E22523" s="2"/>
      <c r="H22523" s="40"/>
      <c r="I22523" s="10"/>
      <c r="J22523" s="9"/>
      <c r="K22523" s="53"/>
      <c r="L22523" s="54"/>
    </row>
    <row r="22524" spans="3:12">
      <c r="C22524" s="3"/>
      <c r="E22524" s="2"/>
      <c r="H22524" s="40"/>
      <c r="I22524" s="10"/>
      <c r="J22524" s="9"/>
      <c r="K22524" s="53"/>
      <c r="L22524" s="54"/>
    </row>
    <row r="22525" spans="3:12">
      <c r="C22525" s="3"/>
      <c r="E22525" s="2"/>
      <c r="H22525" s="40"/>
      <c r="I22525" s="10"/>
      <c r="J22525" s="9"/>
      <c r="K22525" s="53"/>
      <c r="L22525" s="54"/>
    </row>
    <row r="22526" spans="3:12">
      <c r="C22526" s="3"/>
      <c r="E22526" s="2"/>
      <c r="H22526" s="40"/>
      <c r="I22526" s="10"/>
      <c r="J22526" s="9"/>
      <c r="K22526" s="53"/>
      <c r="L22526" s="54"/>
    </row>
    <row r="22527" spans="3:12">
      <c r="C22527" s="3"/>
      <c r="E22527" s="2"/>
      <c r="H22527" s="40"/>
      <c r="I22527" s="10"/>
      <c r="J22527" s="9"/>
      <c r="K22527" s="53"/>
      <c r="L22527" s="54"/>
    </row>
    <row r="22528" spans="3:12">
      <c r="C22528" s="3"/>
      <c r="E22528" s="2"/>
      <c r="H22528" s="40"/>
      <c r="I22528" s="10"/>
      <c r="J22528" s="9"/>
      <c r="K22528" s="53"/>
      <c r="L22528" s="54"/>
    </row>
    <row r="22529" spans="3:12">
      <c r="C22529" s="3"/>
      <c r="E22529" s="2"/>
      <c r="H22529" s="40"/>
      <c r="I22529" s="10"/>
      <c r="J22529" s="9"/>
      <c r="K22529" s="53"/>
      <c r="L22529" s="54"/>
    </row>
    <row r="22530" spans="3:12">
      <c r="C22530" s="3"/>
      <c r="E22530" s="2"/>
      <c r="H22530" s="40"/>
      <c r="I22530" s="10"/>
      <c r="J22530" s="9"/>
      <c r="K22530" s="53"/>
      <c r="L22530" s="54"/>
    </row>
    <row r="22531" spans="3:12">
      <c r="C22531" s="3"/>
      <c r="E22531" s="2"/>
      <c r="H22531" s="40"/>
      <c r="I22531" s="10"/>
      <c r="J22531" s="9"/>
      <c r="K22531" s="53"/>
      <c r="L22531" s="54"/>
    </row>
    <row r="22532" spans="3:12">
      <c r="C22532" s="3"/>
      <c r="E22532" s="2"/>
      <c r="H22532" s="40"/>
      <c r="I22532" s="10"/>
      <c r="J22532" s="9"/>
      <c r="K22532" s="53"/>
      <c r="L22532" s="54"/>
    </row>
    <row r="22533" spans="3:12">
      <c r="C22533" s="3"/>
      <c r="E22533" s="2"/>
      <c r="H22533" s="40"/>
      <c r="I22533" s="10"/>
      <c r="J22533" s="9"/>
      <c r="K22533" s="53"/>
      <c r="L22533" s="54"/>
    </row>
    <row r="22534" spans="3:12">
      <c r="C22534" s="3"/>
      <c r="E22534" s="2"/>
      <c r="H22534" s="40"/>
      <c r="I22534" s="10"/>
      <c r="J22534" s="9"/>
      <c r="K22534" s="53"/>
      <c r="L22534" s="54"/>
    </row>
    <row r="22535" spans="3:12">
      <c r="C22535" s="3"/>
      <c r="E22535" s="2"/>
      <c r="H22535" s="40"/>
      <c r="I22535" s="10"/>
      <c r="J22535" s="9"/>
      <c r="K22535" s="53"/>
      <c r="L22535" s="54"/>
    </row>
    <row r="22536" spans="3:12">
      <c r="C22536" s="3"/>
      <c r="E22536" s="2"/>
      <c r="H22536" s="40"/>
      <c r="I22536" s="10"/>
      <c r="J22536" s="9"/>
      <c r="K22536" s="53"/>
      <c r="L22536" s="54"/>
    </row>
    <row r="22537" spans="3:12">
      <c r="C22537" s="3"/>
      <c r="E22537" s="2"/>
      <c r="H22537" s="40"/>
      <c r="I22537" s="10"/>
      <c r="J22537" s="9"/>
      <c r="K22537" s="53"/>
      <c r="L22537" s="54"/>
    </row>
    <row r="22538" spans="3:12">
      <c r="C22538" s="3"/>
      <c r="E22538" s="2"/>
      <c r="H22538" s="40"/>
      <c r="I22538" s="10"/>
      <c r="J22538" s="9"/>
      <c r="K22538" s="53"/>
      <c r="L22538" s="54"/>
    </row>
    <row r="22539" spans="3:12">
      <c r="C22539" s="3"/>
      <c r="E22539" s="2"/>
      <c r="H22539" s="40"/>
      <c r="I22539" s="10"/>
      <c r="J22539" s="9"/>
      <c r="K22539" s="53"/>
      <c r="L22539" s="54"/>
    </row>
    <row r="22540" spans="3:12">
      <c r="C22540" s="3"/>
      <c r="E22540" s="2"/>
      <c r="H22540" s="40"/>
      <c r="I22540" s="10"/>
      <c r="J22540" s="9"/>
      <c r="K22540" s="53"/>
      <c r="L22540" s="54"/>
    </row>
    <row r="22541" spans="3:12">
      <c r="C22541" s="3"/>
      <c r="E22541" s="2"/>
      <c r="H22541" s="40"/>
      <c r="I22541" s="10"/>
      <c r="J22541" s="9"/>
      <c r="K22541" s="53"/>
      <c r="L22541" s="54"/>
    </row>
    <row r="22542" spans="3:12">
      <c r="C22542" s="3"/>
      <c r="E22542" s="2"/>
      <c r="H22542" s="40"/>
      <c r="I22542" s="10"/>
      <c r="J22542" s="9"/>
      <c r="K22542" s="53"/>
      <c r="L22542" s="54"/>
    </row>
    <row r="22543" spans="3:12">
      <c r="C22543" s="3"/>
      <c r="E22543" s="2"/>
      <c r="H22543" s="40"/>
      <c r="I22543" s="10"/>
      <c r="J22543" s="9"/>
      <c r="K22543" s="53"/>
      <c r="L22543" s="54"/>
    </row>
    <row r="22544" spans="3:12">
      <c r="C22544" s="3"/>
      <c r="E22544" s="2"/>
      <c r="H22544" s="40"/>
      <c r="I22544" s="10"/>
      <c r="J22544" s="9"/>
      <c r="K22544" s="53"/>
      <c r="L22544" s="54"/>
    </row>
    <row r="22545" spans="3:12">
      <c r="C22545" s="3"/>
      <c r="E22545" s="2"/>
      <c r="H22545" s="40"/>
      <c r="I22545" s="10"/>
      <c r="J22545" s="9"/>
      <c r="K22545" s="53"/>
      <c r="L22545" s="54"/>
    </row>
    <row r="22546" spans="3:12">
      <c r="C22546" s="3"/>
      <c r="E22546" s="2"/>
      <c r="H22546" s="40"/>
      <c r="I22546" s="10"/>
      <c r="J22546" s="9"/>
      <c r="K22546" s="53"/>
      <c r="L22546" s="54"/>
    </row>
    <row r="22547" spans="3:12">
      <c r="C22547" s="3"/>
      <c r="E22547" s="2"/>
      <c r="H22547" s="40"/>
      <c r="I22547" s="10"/>
      <c r="J22547" s="9"/>
      <c r="K22547" s="53"/>
      <c r="L22547" s="54"/>
    </row>
    <row r="22548" spans="3:12">
      <c r="C22548" s="3"/>
      <c r="E22548" s="2"/>
      <c r="H22548" s="40"/>
      <c r="I22548" s="10"/>
      <c r="J22548" s="9"/>
      <c r="K22548" s="53"/>
      <c r="L22548" s="54"/>
    </row>
    <row r="22549" spans="3:12">
      <c r="C22549" s="3"/>
      <c r="E22549" s="2"/>
      <c r="H22549" s="40"/>
      <c r="I22549" s="10"/>
      <c r="J22549" s="9"/>
      <c r="K22549" s="53"/>
      <c r="L22549" s="54"/>
    </row>
    <row r="22550" spans="3:12">
      <c r="C22550" s="3"/>
      <c r="E22550" s="2"/>
      <c r="H22550" s="40"/>
      <c r="I22550" s="10"/>
      <c r="J22550" s="9"/>
      <c r="K22550" s="53"/>
      <c r="L22550" s="54"/>
    </row>
    <row r="22551" spans="3:12">
      <c r="C22551" s="3"/>
      <c r="E22551" s="2"/>
      <c r="H22551" s="40"/>
      <c r="I22551" s="10"/>
      <c r="J22551" s="9"/>
      <c r="K22551" s="53"/>
      <c r="L22551" s="54"/>
    </row>
    <row r="22552" spans="3:12">
      <c r="C22552" s="3"/>
      <c r="E22552" s="2"/>
      <c r="H22552" s="40"/>
      <c r="I22552" s="10"/>
      <c r="J22552" s="9"/>
      <c r="K22552" s="53"/>
      <c r="L22552" s="54"/>
    </row>
    <row r="22553" spans="3:12">
      <c r="C22553" s="3"/>
      <c r="E22553" s="2"/>
      <c r="H22553" s="40"/>
      <c r="I22553" s="10"/>
      <c r="J22553" s="9"/>
      <c r="K22553" s="53"/>
      <c r="L22553" s="54"/>
    </row>
    <row r="22554" spans="3:12">
      <c r="C22554" s="3"/>
      <c r="E22554" s="2"/>
      <c r="H22554" s="40"/>
      <c r="I22554" s="10"/>
      <c r="J22554" s="9"/>
      <c r="K22554" s="53"/>
      <c r="L22554" s="54"/>
    </row>
    <row r="22555" spans="3:12">
      <c r="C22555" s="3"/>
      <c r="E22555" s="2"/>
      <c r="H22555" s="40"/>
      <c r="I22555" s="10"/>
      <c r="J22555" s="9"/>
      <c r="K22555" s="53"/>
      <c r="L22555" s="54"/>
    </row>
    <row r="22556" spans="3:12">
      <c r="C22556" s="3"/>
      <c r="E22556" s="2"/>
      <c r="H22556" s="40"/>
      <c r="I22556" s="10"/>
      <c r="J22556" s="9"/>
      <c r="K22556" s="53"/>
      <c r="L22556" s="54"/>
    </row>
    <row r="22557" spans="3:12">
      <c r="C22557" s="3"/>
      <c r="E22557" s="2"/>
      <c r="H22557" s="40"/>
      <c r="I22557" s="10"/>
      <c r="J22557" s="9"/>
      <c r="K22557" s="53"/>
      <c r="L22557" s="54"/>
    </row>
    <row r="22558" spans="3:12">
      <c r="C22558" s="3"/>
      <c r="E22558" s="2"/>
      <c r="H22558" s="40"/>
      <c r="I22558" s="10"/>
      <c r="J22558" s="9"/>
      <c r="K22558" s="53"/>
      <c r="L22558" s="54"/>
    </row>
    <row r="22559" spans="3:12">
      <c r="C22559" s="3"/>
      <c r="E22559" s="2"/>
      <c r="H22559" s="40"/>
      <c r="I22559" s="10"/>
      <c r="J22559" s="9"/>
      <c r="K22559" s="53"/>
      <c r="L22559" s="54"/>
    </row>
    <row r="22560" spans="3:12">
      <c r="C22560" s="3"/>
      <c r="E22560" s="2"/>
      <c r="H22560" s="40"/>
      <c r="I22560" s="10"/>
      <c r="J22560" s="30"/>
      <c r="K22560" s="53"/>
      <c r="L22560" s="54"/>
    </row>
    <row r="22561" spans="3:12">
      <c r="C22561" s="3"/>
      <c r="E22561" s="2"/>
      <c r="H22561" s="40"/>
      <c r="I22561" s="10"/>
      <c r="J22561" s="14"/>
      <c r="K22561" s="53"/>
      <c r="L22561" s="54"/>
    </row>
    <row r="22562" spans="3:12">
      <c r="C22562" s="3"/>
      <c r="E22562" s="2"/>
      <c r="H22562" s="40"/>
      <c r="I22562" s="10"/>
      <c r="J22562" s="30"/>
      <c r="K22562" s="53"/>
      <c r="L22562" s="54"/>
    </row>
    <row r="22563" spans="3:12">
      <c r="C22563" s="3"/>
      <c r="E22563" s="2"/>
      <c r="H22563" s="40"/>
      <c r="I22563" s="10"/>
      <c r="J22563" s="9"/>
      <c r="K22563" s="53"/>
      <c r="L22563" s="54"/>
    </row>
    <row r="22564" spans="3:12">
      <c r="C22564" s="3"/>
      <c r="E22564" s="2"/>
      <c r="H22564" s="40"/>
      <c r="I22564" s="10"/>
      <c r="J22564" s="9"/>
      <c r="K22564" s="53"/>
      <c r="L22564" s="54"/>
    </row>
    <row r="22565" spans="3:12">
      <c r="C22565" s="3"/>
      <c r="E22565" s="2"/>
      <c r="H22565" s="40"/>
      <c r="I22565" s="10"/>
      <c r="J22565" s="9"/>
      <c r="K22565" s="53"/>
      <c r="L22565" s="54"/>
    </row>
    <row r="22566" spans="3:12">
      <c r="C22566" s="3"/>
      <c r="E22566" s="2"/>
      <c r="H22566" s="40"/>
      <c r="I22566" s="10"/>
      <c r="J22566" s="9"/>
      <c r="K22566" s="53"/>
      <c r="L22566" s="54"/>
    </row>
    <row r="22567" spans="3:12">
      <c r="C22567" s="3"/>
      <c r="E22567" s="2"/>
      <c r="H22567" s="40"/>
      <c r="I22567" s="10"/>
      <c r="J22567" s="9"/>
      <c r="K22567" s="53"/>
      <c r="L22567" s="54"/>
    </row>
    <row r="22568" spans="3:12">
      <c r="C22568" s="3"/>
      <c r="E22568" s="2"/>
      <c r="H22568" s="40"/>
      <c r="I22568" s="10"/>
      <c r="J22568" s="9"/>
      <c r="K22568" s="53"/>
      <c r="L22568" s="54"/>
    </row>
    <row r="22569" spans="3:12">
      <c r="C22569" s="3"/>
      <c r="E22569" s="2"/>
      <c r="H22569" s="40"/>
      <c r="I22569" s="10"/>
      <c r="J22569" s="9"/>
      <c r="K22569" s="53"/>
      <c r="L22569" s="54"/>
    </row>
    <row r="22570" spans="3:12">
      <c r="C22570" s="3"/>
      <c r="E22570" s="2"/>
      <c r="H22570" s="40"/>
      <c r="I22570" s="10"/>
      <c r="J22570" s="9"/>
      <c r="K22570" s="53"/>
      <c r="L22570" s="54"/>
    </row>
    <row r="22571" spans="3:12">
      <c r="C22571" s="3"/>
      <c r="E22571" s="2"/>
      <c r="H22571" s="40"/>
      <c r="I22571" s="10"/>
      <c r="J22571" s="9"/>
      <c r="K22571" s="53"/>
      <c r="L22571" s="54"/>
    </row>
    <row r="22572" spans="3:12">
      <c r="C22572" s="3"/>
      <c r="E22572" s="2"/>
      <c r="H22572" s="40"/>
      <c r="I22572" s="10"/>
      <c r="J22572" s="9"/>
      <c r="K22572" s="53"/>
      <c r="L22572" s="54"/>
    </row>
    <row r="22573" spans="3:12">
      <c r="C22573" s="3"/>
      <c r="E22573" s="2"/>
      <c r="H22573" s="40"/>
      <c r="I22573" s="10"/>
      <c r="J22573" s="9"/>
      <c r="K22573" s="53"/>
      <c r="L22573" s="54"/>
    </row>
    <row r="22574" spans="3:12">
      <c r="C22574" s="3"/>
      <c r="E22574" s="2"/>
      <c r="H22574" s="40"/>
      <c r="I22574" s="10"/>
      <c r="J22574" s="9"/>
      <c r="K22574" s="53"/>
      <c r="L22574" s="54"/>
    </row>
    <row r="22575" spans="3:12">
      <c r="C22575" s="3"/>
      <c r="E22575" s="2"/>
      <c r="H22575" s="40"/>
      <c r="I22575" s="10"/>
      <c r="J22575" s="9"/>
      <c r="K22575" s="53"/>
      <c r="L22575" s="54"/>
    </row>
    <row r="22576" spans="3:12">
      <c r="C22576" s="3"/>
      <c r="E22576" s="2"/>
      <c r="H22576" s="40"/>
      <c r="I22576" s="10"/>
      <c r="J22576" s="9"/>
      <c r="K22576" s="53"/>
      <c r="L22576" s="54"/>
    </row>
    <row r="22577" spans="3:12">
      <c r="C22577" s="3"/>
      <c r="E22577" s="2"/>
      <c r="H22577" s="40"/>
      <c r="I22577" s="10"/>
      <c r="J22577" s="9"/>
      <c r="K22577" s="53"/>
      <c r="L22577" s="54"/>
    </row>
    <row r="22578" spans="3:12">
      <c r="C22578" s="3"/>
      <c r="E22578" s="2"/>
      <c r="H22578" s="40"/>
      <c r="I22578" s="10"/>
      <c r="J22578" s="9"/>
      <c r="K22578" s="53"/>
      <c r="L22578" s="54"/>
    </row>
    <row r="22579" spans="3:12">
      <c r="C22579" s="3"/>
      <c r="E22579" s="2"/>
      <c r="H22579" s="40"/>
      <c r="I22579" s="10"/>
      <c r="J22579" s="9"/>
      <c r="K22579" s="53"/>
      <c r="L22579" s="54"/>
    </row>
    <row r="22580" spans="3:12">
      <c r="C22580" s="3"/>
      <c r="E22580" s="2"/>
      <c r="H22580" s="40"/>
      <c r="I22580" s="10"/>
      <c r="J22580" s="9"/>
      <c r="K22580" s="53"/>
      <c r="L22580" s="54"/>
    </row>
    <row r="22581" spans="3:12">
      <c r="C22581" s="3"/>
      <c r="E22581" s="2"/>
      <c r="H22581" s="40"/>
      <c r="I22581" s="10"/>
      <c r="J22581" s="9"/>
      <c r="K22581" s="53"/>
      <c r="L22581" s="54"/>
    </row>
    <row r="22582" spans="3:12">
      <c r="C22582" s="3"/>
      <c r="E22582" s="2"/>
      <c r="H22582" s="40"/>
      <c r="I22582" s="10"/>
      <c r="J22582" s="9"/>
      <c r="K22582" s="53"/>
      <c r="L22582" s="54"/>
    </row>
    <row r="22583" spans="3:12">
      <c r="C22583" s="3"/>
      <c r="E22583" s="2"/>
      <c r="H22583" s="40"/>
      <c r="I22583" s="10"/>
      <c r="J22583" s="9"/>
      <c r="K22583" s="53"/>
      <c r="L22583" s="54"/>
    </row>
    <row r="22584" spans="3:12">
      <c r="C22584" s="3"/>
      <c r="E22584" s="2"/>
      <c r="H22584" s="40"/>
      <c r="I22584" s="10"/>
      <c r="J22584" s="9"/>
      <c r="K22584" s="53"/>
      <c r="L22584" s="54"/>
    </row>
    <row r="22585" spans="3:12">
      <c r="C22585" s="3"/>
      <c r="E22585" s="2"/>
      <c r="H22585" s="40"/>
      <c r="I22585" s="10"/>
      <c r="J22585" s="9"/>
      <c r="K22585" s="53"/>
      <c r="L22585" s="54"/>
    </row>
    <row r="22586" spans="3:12">
      <c r="C22586" s="3"/>
      <c r="E22586" s="2"/>
      <c r="H22586" s="40"/>
      <c r="I22586" s="10"/>
      <c r="J22586" s="9"/>
      <c r="K22586" s="53"/>
      <c r="L22586" s="54"/>
    </row>
    <row r="22587" spans="3:12">
      <c r="C22587" s="3"/>
      <c r="E22587" s="2"/>
      <c r="H22587" s="40"/>
      <c r="I22587" s="10"/>
      <c r="J22587" s="9"/>
      <c r="K22587" s="53"/>
      <c r="L22587" s="54"/>
    </row>
    <row r="22588" spans="3:12">
      <c r="C22588" s="3"/>
      <c r="E22588" s="2"/>
      <c r="H22588" s="40"/>
      <c r="I22588" s="10"/>
      <c r="J22588" s="9"/>
      <c r="K22588" s="53"/>
      <c r="L22588" s="54"/>
    </row>
    <row r="22589" spans="3:12">
      <c r="C22589" s="3"/>
      <c r="E22589" s="2"/>
      <c r="H22589" s="40"/>
      <c r="I22589" s="10"/>
      <c r="J22589" s="9"/>
      <c r="K22589" s="53"/>
      <c r="L22589" s="54"/>
    </row>
    <row r="22590" spans="3:12">
      <c r="C22590" s="3"/>
      <c r="E22590" s="2"/>
      <c r="H22590" s="40"/>
      <c r="I22590" s="10"/>
      <c r="J22590" s="9"/>
      <c r="K22590" s="53"/>
      <c r="L22590" s="54"/>
    </row>
    <row r="22591" spans="3:12">
      <c r="C22591" s="3"/>
      <c r="E22591" s="2"/>
      <c r="H22591" s="40"/>
      <c r="I22591" s="10"/>
      <c r="J22591" s="9"/>
      <c r="K22591" s="53"/>
      <c r="L22591" s="54"/>
    </row>
    <row r="22592" spans="3:12">
      <c r="C22592" s="3"/>
      <c r="E22592" s="2"/>
      <c r="H22592" s="40"/>
      <c r="I22592" s="10"/>
      <c r="J22592" s="9"/>
      <c r="K22592" s="53"/>
      <c r="L22592" s="54"/>
    </row>
    <row r="22593" spans="3:12">
      <c r="C22593" s="3"/>
      <c r="E22593" s="2"/>
      <c r="H22593" s="40"/>
      <c r="I22593" s="10"/>
      <c r="J22593" s="9"/>
      <c r="K22593" s="53"/>
      <c r="L22593" s="54"/>
    </row>
    <row r="22594" spans="3:12">
      <c r="C22594" s="3"/>
      <c r="E22594" s="2"/>
      <c r="H22594" s="40"/>
      <c r="I22594" s="10"/>
      <c r="J22594" s="9"/>
      <c r="K22594" s="53"/>
      <c r="L22594" s="54"/>
    </row>
    <row r="22595" spans="3:12">
      <c r="C22595" s="3"/>
      <c r="E22595" s="2"/>
      <c r="H22595" s="40"/>
      <c r="I22595" s="10"/>
      <c r="J22595" s="9"/>
      <c r="K22595" s="53"/>
      <c r="L22595" s="54"/>
    </row>
    <row r="22596" spans="3:12">
      <c r="C22596" s="3"/>
      <c r="E22596" s="2"/>
      <c r="H22596" s="40"/>
      <c r="I22596" s="10"/>
      <c r="J22596" s="9"/>
      <c r="K22596" s="53"/>
      <c r="L22596" s="54"/>
    </row>
    <row r="22597" spans="3:12">
      <c r="C22597" s="3"/>
      <c r="E22597" s="2"/>
      <c r="H22597" s="40"/>
      <c r="I22597" s="10"/>
      <c r="J22597" s="9"/>
      <c r="K22597" s="53"/>
      <c r="L22597" s="54"/>
    </row>
    <row r="22598" spans="3:12">
      <c r="C22598" s="3"/>
      <c r="E22598" s="2"/>
      <c r="H22598" s="40"/>
      <c r="I22598" s="10"/>
      <c r="J22598" s="9"/>
      <c r="K22598" s="53"/>
      <c r="L22598" s="54"/>
    </row>
    <row r="22599" spans="3:12">
      <c r="C22599" s="3"/>
      <c r="E22599" s="2"/>
      <c r="H22599" s="40"/>
      <c r="I22599" s="10"/>
      <c r="J22599" s="9"/>
      <c r="K22599" s="53"/>
      <c r="L22599" s="54"/>
    </row>
    <row r="22600" spans="3:12">
      <c r="C22600" s="3"/>
      <c r="E22600" s="2"/>
      <c r="H22600" s="40"/>
      <c r="I22600" s="10"/>
      <c r="J22600" s="9"/>
      <c r="K22600" s="53"/>
      <c r="L22600" s="54"/>
    </row>
    <row r="22601" spans="3:12">
      <c r="C22601" s="3"/>
      <c r="E22601" s="2"/>
      <c r="H22601" s="40"/>
      <c r="I22601" s="10"/>
      <c r="J22601" s="9"/>
      <c r="K22601" s="53"/>
      <c r="L22601" s="54"/>
    </row>
    <row r="22602" spans="3:12">
      <c r="C22602" s="3"/>
      <c r="E22602" s="2"/>
      <c r="H22602" s="40"/>
      <c r="I22602" s="10"/>
      <c r="J22602" s="9"/>
      <c r="K22602" s="53"/>
      <c r="L22602" s="54"/>
    </row>
    <row r="22603" spans="3:12">
      <c r="C22603" s="3"/>
      <c r="E22603" s="2"/>
      <c r="H22603" s="40"/>
      <c r="I22603" s="10"/>
      <c r="J22603" s="9"/>
      <c r="K22603" s="53"/>
      <c r="L22603" s="54"/>
    </row>
    <row r="22604" spans="3:12">
      <c r="C22604" s="3"/>
      <c r="E22604" s="2"/>
      <c r="H22604" s="40"/>
      <c r="I22604" s="10"/>
      <c r="J22604" s="9"/>
      <c r="K22604" s="53"/>
      <c r="L22604" s="54"/>
    </row>
    <row r="22605" spans="3:12">
      <c r="C22605" s="3"/>
      <c r="E22605" s="2"/>
      <c r="G22605" s="4"/>
      <c r="H22605" s="40"/>
      <c r="I22605" s="10"/>
      <c r="J22605" s="9"/>
      <c r="K22605" s="53"/>
      <c r="L22605" s="54"/>
    </row>
    <row r="22606" spans="3:12">
      <c r="C22606" s="3"/>
      <c r="E22606" s="2"/>
      <c r="H22606" s="40"/>
      <c r="I22606" s="10"/>
      <c r="J22606" s="9"/>
      <c r="K22606" s="53"/>
      <c r="L22606" s="54"/>
    </row>
    <row r="22607" spans="3:12">
      <c r="C22607" s="3"/>
      <c r="E22607" s="2"/>
      <c r="H22607" s="40"/>
      <c r="I22607" s="10"/>
      <c r="J22607" s="9"/>
      <c r="K22607" s="53"/>
      <c r="L22607" s="54"/>
    </row>
    <row r="22608" spans="3:12">
      <c r="C22608" s="3"/>
      <c r="E22608" s="2"/>
      <c r="H22608" s="40"/>
      <c r="I22608" s="10"/>
      <c r="J22608" s="9"/>
      <c r="K22608" s="53"/>
      <c r="L22608" s="54"/>
    </row>
    <row r="22609" spans="3:12">
      <c r="C22609" s="3"/>
      <c r="E22609" s="2"/>
      <c r="H22609" s="40"/>
      <c r="I22609" s="10"/>
      <c r="J22609" s="9"/>
      <c r="K22609" s="53"/>
      <c r="L22609" s="54"/>
    </row>
    <row r="22610" spans="3:12">
      <c r="C22610" s="3"/>
      <c r="E22610" s="2"/>
      <c r="H22610" s="40"/>
      <c r="I22610" s="10"/>
      <c r="J22610" s="9"/>
      <c r="K22610" s="53"/>
      <c r="L22610" s="54"/>
    </row>
    <row r="22611" spans="3:12">
      <c r="C22611" s="3"/>
      <c r="E22611" s="2"/>
      <c r="H22611" s="40"/>
      <c r="I22611" s="10"/>
      <c r="J22611" s="9"/>
      <c r="K22611" s="53"/>
      <c r="L22611" s="54"/>
    </row>
    <row r="22612" spans="3:12">
      <c r="C22612" s="3"/>
      <c r="E22612" s="2"/>
      <c r="H22612" s="40"/>
      <c r="I22612" s="10"/>
      <c r="J22612" s="9"/>
      <c r="K22612" s="53"/>
      <c r="L22612" s="54"/>
    </row>
    <row r="22613" spans="3:12">
      <c r="C22613" s="3"/>
      <c r="E22613" s="2"/>
      <c r="H22613" s="40"/>
      <c r="I22613" s="10"/>
      <c r="J22613" s="9"/>
      <c r="K22613" s="53"/>
      <c r="L22613" s="54"/>
    </row>
    <row r="22614" spans="3:12">
      <c r="C22614" s="3"/>
      <c r="E22614" s="2"/>
      <c r="H22614" s="40"/>
      <c r="I22614" s="10"/>
      <c r="J22614" s="9"/>
      <c r="K22614" s="53"/>
      <c r="L22614" s="54"/>
    </row>
    <row r="22615" spans="3:12">
      <c r="C22615" s="3"/>
      <c r="E22615" s="2"/>
      <c r="H22615" s="40"/>
      <c r="I22615" s="10"/>
      <c r="J22615" s="9"/>
      <c r="K22615" s="53"/>
      <c r="L22615" s="54"/>
    </row>
    <row r="22616" spans="3:12">
      <c r="C22616" s="3"/>
      <c r="E22616" s="2"/>
      <c r="H22616" s="40"/>
      <c r="I22616" s="10"/>
      <c r="J22616" s="9"/>
      <c r="K22616" s="53"/>
      <c r="L22616" s="54"/>
    </row>
    <row r="22617" spans="3:12">
      <c r="C22617" s="3"/>
      <c r="E22617" s="2"/>
      <c r="H22617" s="40"/>
      <c r="I22617" s="10"/>
      <c r="J22617" s="9"/>
      <c r="K22617" s="53"/>
      <c r="L22617" s="54"/>
    </row>
    <row r="22618" spans="3:12">
      <c r="C22618" s="3"/>
      <c r="E22618" s="2"/>
      <c r="H22618" s="40"/>
      <c r="I22618" s="10"/>
      <c r="J22618" s="9"/>
      <c r="K22618" s="53"/>
      <c r="L22618" s="54"/>
    </row>
    <row r="22619" spans="3:12">
      <c r="C22619" s="3"/>
      <c r="E22619" s="2"/>
      <c r="H22619" s="40"/>
      <c r="I22619" s="10"/>
      <c r="J22619" s="9"/>
      <c r="K22619" s="53"/>
      <c r="L22619" s="54"/>
    </row>
    <row r="22620" spans="3:12">
      <c r="C22620" s="3"/>
      <c r="E22620" s="2"/>
      <c r="H22620" s="40"/>
      <c r="I22620" s="10"/>
      <c r="J22620" s="9"/>
      <c r="K22620" s="53"/>
      <c r="L22620" s="54"/>
    </row>
    <row r="22621" spans="3:12">
      <c r="C22621" s="3"/>
      <c r="E22621" s="2"/>
      <c r="H22621" s="40"/>
      <c r="I22621" s="10"/>
      <c r="J22621" s="9"/>
      <c r="K22621" s="53"/>
      <c r="L22621" s="54"/>
    </row>
    <row r="22622" spans="3:12">
      <c r="C22622" s="3"/>
      <c r="E22622" s="2"/>
      <c r="H22622" s="40"/>
      <c r="I22622" s="10"/>
      <c r="J22622" s="9"/>
      <c r="K22622" s="53"/>
      <c r="L22622" s="54"/>
    </row>
    <row r="22623" spans="3:12">
      <c r="C22623" s="3"/>
      <c r="E22623" s="2"/>
      <c r="H22623" s="40"/>
      <c r="I22623" s="10"/>
      <c r="J22623" s="9"/>
      <c r="K22623" s="53"/>
      <c r="L22623" s="54"/>
    </row>
    <row r="22624" spans="3:12">
      <c r="C22624" s="3"/>
      <c r="E22624" s="2"/>
      <c r="H22624" s="40"/>
      <c r="I22624" s="10"/>
      <c r="J22624" s="9"/>
      <c r="K22624" s="53"/>
      <c r="L22624" s="54"/>
    </row>
    <row r="22625" spans="3:12">
      <c r="C22625" s="3"/>
      <c r="E22625" s="2"/>
      <c r="H22625" s="40"/>
      <c r="I22625" s="10"/>
      <c r="J22625" s="9"/>
      <c r="K22625" s="53"/>
      <c r="L22625" s="54"/>
    </row>
    <row r="22626" spans="3:12">
      <c r="C22626" s="3"/>
      <c r="E22626" s="2"/>
      <c r="H22626" s="40"/>
      <c r="I22626" s="10"/>
      <c r="J22626" s="9"/>
      <c r="K22626" s="53"/>
      <c r="L22626" s="54"/>
    </row>
    <row r="22627" spans="3:12">
      <c r="C22627" s="3"/>
      <c r="E22627" s="2"/>
      <c r="H22627" s="40"/>
      <c r="I22627" s="10"/>
      <c r="J22627" s="9"/>
      <c r="K22627" s="53"/>
      <c r="L22627" s="54"/>
    </row>
    <row r="22628" spans="3:12">
      <c r="C22628" s="3"/>
      <c r="E22628" s="2"/>
      <c r="H22628" s="40"/>
      <c r="I22628" s="10"/>
      <c r="J22628" s="9"/>
      <c r="K22628" s="53"/>
      <c r="L22628" s="54"/>
    </row>
    <row r="22629" spans="3:12">
      <c r="C22629" s="3"/>
      <c r="E22629" s="2"/>
      <c r="H22629" s="40"/>
      <c r="I22629" s="10"/>
      <c r="J22629" s="9"/>
      <c r="K22629" s="53"/>
      <c r="L22629" s="54"/>
    </row>
    <row r="22630" spans="3:12">
      <c r="C22630" s="3"/>
      <c r="E22630" s="2"/>
      <c r="H22630" s="40"/>
      <c r="I22630" s="10"/>
      <c r="J22630" s="9"/>
      <c r="K22630" s="53"/>
      <c r="L22630" s="54"/>
    </row>
    <row r="22631" spans="3:12">
      <c r="C22631" s="3"/>
      <c r="E22631" s="2"/>
      <c r="H22631" s="40"/>
      <c r="I22631" s="10"/>
      <c r="J22631" s="9"/>
      <c r="K22631" s="53"/>
      <c r="L22631" s="54"/>
    </row>
    <row r="22632" spans="3:12">
      <c r="C22632" s="3"/>
      <c r="E22632" s="2"/>
      <c r="H22632" s="40"/>
      <c r="I22632" s="10"/>
      <c r="J22632" s="9"/>
      <c r="K22632" s="53"/>
      <c r="L22632" s="54"/>
    </row>
    <row r="22633" spans="3:12">
      <c r="C22633" s="3"/>
      <c r="E22633" s="2"/>
      <c r="H22633" s="40"/>
      <c r="I22633" s="10"/>
      <c r="J22633" s="9"/>
      <c r="K22633" s="53"/>
      <c r="L22633" s="54"/>
    </row>
    <row r="22634" spans="3:12">
      <c r="C22634" s="3"/>
      <c r="E22634" s="2"/>
      <c r="H22634" s="40"/>
      <c r="I22634" s="10"/>
      <c r="J22634" s="9"/>
      <c r="K22634" s="53"/>
      <c r="L22634" s="54"/>
    </row>
    <row r="22635" spans="3:12">
      <c r="C22635" s="3"/>
      <c r="E22635" s="2"/>
      <c r="H22635" s="40"/>
      <c r="I22635" s="10"/>
      <c r="J22635" s="9"/>
      <c r="K22635" s="53"/>
      <c r="L22635" s="54"/>
    </row>
    <row r="22636" spans="3:12">
      <c r="C22636" s="3"/>
      <c r="E22636" s="2"/>
      <c r="H22636" s="40"/>
      <c r="I22636" s="10"/>
      <c r="J22636" s="9"/>
      <c r="K22636" s="53"/>
      <c r="L22636" s="54"/>
    </row>
    <row r="22637" spans="3:12">
      <c r="C22637" s="3"/>
      <c r="E22637" s="2"/>
      <c r="H22637" s="40"/>
      <c r="I22637" s="10"/>
      <c r="J22637" s="9"/>
      <c r="K22637" s="53"/>
      <c r="L22637" s="54"/>
    </row>
    <row r="22638" spans="3:12">
      <c r="C22638" s="3"/>
      <c r="E22638" s="2"/>
      <c r="H22638" s="40"/>
      <c r="I22638" s="10"/>
      <c r="J22638" s="9"/>
      <c r="K22638" s="53"/>
      <c r="L22638" s="54"/>
    </row>
    <row r="22639" spans="3:12">
      <c r="C22639" s="3"/>
      <c r="E22639" s="2"/>
      <c r="H22639" s="40"/>
      <c r="I22639" s="10"/>
      <c r="J22639" s="9"/>
      <c r="K22639" s="53"/>
      <c r="L22639" s="54"/>
    </row>
    <row r="22640" spans="3:12">
      <c r="C22640" s="3"/>
      <c r="E22640" s="2"/>
      <c r="H22640" s="40"/>
      <c r="I22640" s="10"/>
      <c r="J22640" s="9"/>
      <c r="K22640" s="53"/>
      <c r="L22640" s="54"/>
    </row>
    <row r="22641" spans="3:12">
      <c r="C22641" s="3"/>
      <c r="E22641" s="2"/>
      <c r="H22641" s="40"/>
      <c r="I22641" s="10"/>
      <c r="J22641" s="9"/>
      <c r="K22641" s="53"/>
      <c r="L22641" s="54"/>
    </row>
    <row r="22642" spans="3:12">
      <c r="C22642" s="3"/>
      <c r="E22642" s="2"/>
      <c r="H22642" s="40"/>
      <c r="I22642" s="10"/>
      <c r="J22642" s="9"/>
      <c r="K22642" s="53"/>
      <c r="L22642" s="54"/>
    </row>
    <row r="22643" spans="3:12">
      <c r="C22643" s="3"/>
      <c r="E22643" s="2"/>
      <c r="H22643" s="40"/>
      <c r="I22643" s="10"/>
      <c r="J22643" s="9"/>
      <c r="K22643" s="53"/>
      <c r="L22643" s="54"/>
    </row>
    <row r="22644" spans="3:12">
      <c r="C22644" s="3"/>
      <c r="E22644" s="2"/>
      <c r="H22644" s="40"/>
      <c r="I22644" s="10"/>
      <c r="J22644" s="9"/>
      <c r="K22644" s="53"/>
      <c r="L22644" s="54"/>
    </row>
    <row r="22645" spans="3:12">
      <c r="C22645" s="3"/>
      <c r="E22645" s="2"/>
      <c r="H22645" s="40"/>
      <c r="I22645" s="10"/>
      <c r="J22645" s="9"/>
      <c r="K22645" s="53"/>
      <c r="L22645" s="54"/>
    </row>
    <row r="22646" spans="3:12">
      <c r="C22646" s="3"/>
      <c r="E22646" s="2"/>
      <c r="H22646" s="40"/>
      <c r="I22646" s="10"/>
      <c r="J22646" s="9"/>
      <c r="K22646" s="53"/>
      <c r="L22646" s="54"/>
    </row>
    <row r="22647" spans="3:12">
      <c r="C22647" s="3"/>
      <c r="E22647" s="2"/>
      <c r="H22647" s="40"/>
      <c r="I22647" s="10"/>
      <c r="J22647" s="9"/>
      <c r="K22647" s="53"/>
      <c r="L22647" s="54"/>
    </row>
    <row r="22648" spans="3:12">
      <c r="C22648" s="3"/>
      <c r="E22648" s="2"/>
      <c r="H22648" s="40"/>
      <c r="I22648" s="10"/>
      <c r="J22648" s="9"/>
      <c r="K22648" s="53"/>
      <c r="L22648" s="54"/>
    </row>
    <row r="22649" spans="3:12">
      <c r="C22649" s="3"/>
      <c r="E22649" s="2"/>
      <c r="H22649" s="40"/>
      <c r="I22649" s="10"/>
      <c r="J22649" s="9"/>
      <c r="K22649" s="53"/>
      <c r="L22649" s="54"/>
    </row>
    <row r="22650" spans="3:12">
      <c r="C22650" s="3"/>
      <c r="E22650" s="2"/>
      <c r="H22650" s="40"/>
      <c r="I22650" s="10"/>
      <c r="J22650" s="9"/>
      <c r="K22650" s="53"/>
      <c r="L22650" s="54"/>
    </row>
    <row r="22651" spans="3:12">
      <c r="C22651" s="3"/>
      <c r="E22651" s="2"/>
      <c r="H22651" s="40"/>
      <c r="I22651" s="10"/>
      <c r="J22651" s="9"/>
      <c r="K22651" s="53"/>
      <c r="L22651" s="54"/>
    </row>
    <row r="22652" spans="3:12">
      <c r="C22652" s="3"/>
      <c r="E22652" s="2"/>
      <c r="H22652" s="40"/>
      <c r="I22652" s="10"/>
      <c r="J22652" s="9"/>
      <c r="K22652" s="53"/>
      <c r="L22652" s="54"/>
    </row>
    <row r="22653" spans="3:12">
      <c r="C22653" s="3"/>
      <c r="E22653" s="2"/>
      <c r="H22653" s="40"/>
      <c r="I22653" s="10"/>
      <c r="J22653" s="9"/>
      <c r="K22653" s="53"/>
      <c r="L22653" s="54"/>
    </row>
    <row r="22654" spans="3:12">
      <c r="C22654" s="3"/>
      <c r="E22654" s="2"/>
      <c r="H22654" s="40"/>
      <c r="I22654" s="10"/>
      <c r="J22654" s="9"/>
      <c r="K22654" s="53"/>
      <c r="L22654" s="54"/>
    </row>
    <row r="22655" spans="3:12">
      <c r="C22655" s="3"/>
      <c r="E22655" s="2"/>
      <c r="H22655" s="40"/>
      <c r="I22655" s="10"/>
      <c r="J22655" s="9"/>
      <c r="K22655" s="53"/>
      <c r="L22655" s="54"/>
    </row>
    <row r="22656" spans="3:12">
      <c r="C22656" s="3"/>
      <c r="E22656" s="2"/>
      <c r="H22656" s="40"/>
      <c r="I22656" s="10"/>
      <c r="J22656" s="9"/>
      <c r="K22656" s="53"/>
      <c r="L22656" s="54"/>
    </row>
    <row r="22657" spans="3:12">
      <c r="C22657" s="3"/>
      <c r="E22657" s="2"/>
      <c r="H22657" s="40"/>
      <c r="I22657" s="10"/>
      <c r="J22657" s="9"/>
      <c r="K22657" s="53"/>
      <c r="L22657" s="54"/>
    </row>
    <row r="22658" spans="3:12">
      <c r="C22658" s="3"/>
      <c r="E22658" s="2"/>
      <c r="H22658" s="40"/>
      <c r="I22658" s="10"/>
      <c r="J22658" s="9"/>
      <c r="K22658" s="53"/>
      <c r="L22658" s="54"/>
    </row>
    <row r="22659" spans="3:12">
      <c r="C22659" s="3"/>
      <c r="E22659" s="2"/>
      <c r="H22659" s="40"/>
      <c r="I22659" s="10"/>
      <c r="J22659" s="9"/>
      <c r="K22659" s="53"/>
      <c r="L22659" s="54"/>
    </row>
    <row r="22660" spans="3:12">
      <c r="C22660" s="3"/>
      <c r="E22660" s="2"/>
      <c r="H22660" s="40"/>
      <c r="I22660" s="10"/>
      <c r="J22660" s="9"/>
      <c r="K22660" s="53"/>
      <c r="L22660" s="54"/>
    </row>
    <row r="22661" spans="3:12">
      <c r="C22661" s="3"/>
      <c r="E22661" s="2"/>
      <c r="H22661" s="40"/>
      <c r="I22661" s="10"/>
      <c r="J22661" s="9"/>
      <c r="K22661" s="53"/>
      <c r="L22661" s="54"/>
    </row>
    <row r="22662" spans="3:12">
      <c r="C22662" s="3"/>
      <c r="E22662" s="2"/>
      <c r="H22662" s="40"/>
      <c r="I22662" s="10"/>
      <c r="J22662" s="9"/>
      <c r="K22662" s="53"/>
      <c r="L22662" s="54"/>
    </row>
    <row r="22663" spans="3:12">
      <c r="C22663" s="3"/>
      <c r="E22663" s="2"/>
      <c r="H22663" s="40"/>
      <c r="I22663" s="10"/>
      <c r="J22663" s="9"/>
      <c r="K22663" s="53"/>
      <c r="L22663" s="54"/>
    </row>
    <row r="22664" spans="3:12">
      <c r="C22664" s="3"/>
      <c r="E22664" s="2"/>
      <c r="H22664" s="40"/>
      <c r="I22664" s="10"/>
      <c r="J22664" s="9"/>
      <c r="K22664" s="53"/>
      <c r="L22664" s="54"/>
    </row>
    <row r="22665" spans="3:12">
      <c r="C22665" s="3"/>
      <c r="E22665" s="2"/>
      <c r="H22665" s="40"/>
      <c r="I22665" s="10"/>
      <c r="J22665" s="9"/>
      <c r="K22665" s="53"/>
      <c r="L22665" s="54"/>
    </row>
    <row r="22666" spans="3:12">
      <c r="C22666" s="3"/>
      <c r="E22666" s="2"/>
      <c r="H22666" s="40"/>
      <c r="I22666" s="10"/>
      <c r="J22666" s="9"/>
      <c r="K22666" s="53"/>
      <c r="L22666" s="54"/>
    </row>
    <row r="22667" spans="3:12">
      <c r="C22667" s="3"/>
      <c r="E22667" s="2"/>
      <c r="H22667" s="40"/>
      <c r="I22667" s="10"/>
      <c r="J22667" s="9"/>
      <c r="K22667" s="53"/>
      <c r="L22667" s="54"/>
    </row>
    <row r="22668" spans="3:12">
      <c r="C22668" s="3"/>
      <c r="E22668" s="2"/>
      <c r="H22668" s="40"/>
      <c r="I22668" s="10"/>
      <c r="J22668" s="9"/>
      <c r="K22668" s="53"/>
      <c r="L22668" s="54"/>
    </row>
    <row r="22669" spans="3:12">
      <c r="C22669" s="3"/>
      <c r="E22669" s="2"/>
      <c r="H22669" s="40"/>
      <c r="I22669" s="10"/>
      <c r="J22669" s="9"/>
      <c r="K22669" s="53"/>
      <c r="L22669" s="54"/>
    </row>
    <row r="22670" spans="3:12">
      <c r="C22670" s="3"/>
      <c r="E22670" s="2"/>
      <c r="H22670" s="40"/>
      <c r="I22670" s="10"/>
      <c r="J22670" s="9"/>
      <c r="K22670" s="53"/>
      <c r="L22670" s="54"/>
    </row>
    <row r="22671" spans="3:12">
      <c r="C22671" s="3"/>
      <c r="E22671" s="2"/>
      <c r="H22671" s="40"/>
      <c r="I22671" s="10"/>
      <c r="J22671" s="9"/>
      <c r="K22671" s="53"/>
      <c r="L22671" s="54"/>
    </row>
    <row r="22672" spans="3:12">
      <c r="C22672" s="3"/>
      <c r="E22672" s="2"/>
      <c r="H22672" s="40"/>
      <c r="I22672" s="10"/>
      <c r="J22672" s="9"/>
      <c r="K22672" s="53"/>
      <c r="L22672" s="54"/>
    </row>
    <row r="22673" spans="3:12">
      <c r="C22673" s="3"/>
      <c r="E22673" s="2"/>
      <c r="H22673" s="40"/>
      <c r="I22673" s="10"/>
      <c r="J22673" s="9"/>
      <c r="K22673" s="53"/>
      <c r="L22673" s="54"/>
    </row>
    <row r="22674" spans="3:12">
      <c r="C22674" s="3"/>
      <c r="E22674" s="2"/>
      <c r="H22674" s="40"/>
      <c r="I22674" s="10"/>
      <c r="J22674" s="9"/>
      <c r="K22674" s="53"/>
      <c r="L22674" s="54"/>
    </row>
    <row r="22675" spans="3:12">
      <c r="C22675" s="3"/>
      <c r="E22675" s="2"/>
      <c r="H22675" s="40"/>
      <c r="I22675" s="10"/>
      <c r="J22675" s="9"/>
      <c r="K22675" s="53"/>
      <c r="L22675" s="54"/>
    </row>
    <row r="22676" spans="3:12">
      <c r="C22676" s="3"/>
      <c r="E22676" s="2"/>
      <c r="H22676" s="40"/>
      <c r="I22676" s="10"/>
      <c r="J22676" s="9"/>
      <c r="K22676" s="53"/>
      <c r="L22676" s="54"/>
    </row>
    <row r="22677" spans="3:12">
      <c r="C22677" s="3"/>
      <c r="E22677" s="2"/>
      <c r="H22677" s="40"/>
      <c r="I22677" s="10"/>
      <c r="J22677" s="9"/>
      <c r="K22677" s="53"/>
      <c r="L22677" s="54"/>
    </row>
    <row r="22678" spans="3:12">
      <c r="C22678" s="3"/>
      <c r="E22678" s="2"/>
      <c r="H22678" s="40"/>
      <c r="I22678" s="10"/>
      <c r="J22678" s="9"/>
      <c r="K22678" s="53"/>
      <c r="L22678" s="54"/>
    </row>
    <row r="22679" spans="3:12">
      <c r="C22679" s="3"/>
      <c r="E22679" s="2"/>
      <c r="H22679" s="40"/>
      <c r="I22679" s="10"/>
      <c r="J22679" s="9"/>
      <c r="K22679" s="53"/>
      <c r="L22679" s="54"/>
    </row>
    <row r="22680" spans="3:12">
      <c r="C22680" s="3"/>
      <c r="E22680" s="2"/>
      <c r="H22680" s="40"/>
      <c r="I22680" s="10"/>
      <c r="J22680" s="9"/>
      <c r="K22680" s="53"/>
      <c r="L22680" s="54"/>
    </row>
    <row r="22681" spans="3:12">
      <c r="C22681" s="3"/>
      <c r="E22681" s="2"/>
      <c r="H22681" s="40"/>
      <c r="I22681" s="10"/>
      <c r="J22681" s="9"/>
      <c r="K22681" s="53"/>
      <c r="L22681" s="54"/>
    </row>
    <row r="22682" spans="3:12">
      <c r="C22682" s="3"/>
      <c r="E22682" s="2"/>
      <c r="H22682" s="40"/>
      <c r="I22682" s="10"/>
      <c r="J22682" s="9"/>
      <c r="K22682" s="53"/>
      <c r="L22682" s="54"/>
    </row>
    <row r="22683" spans="3:12">
      <c r="C22683" s="3"/>
      <c r="E22683" s="2"/>
      <c r="H22683" s="40"/>
      <c r="I22683" s="10"/>
      <c r="J22683" s="9"/>
      <c r="K22683" s="53"/>
      <c r="L22683" s="54"/>
    </row>
    <row r="22684" spans="3:12">
      <c r="C22684" s="3"/>
      <c r="E22684" s="2"/>
      <c r="H22684" s="40"/>
      <c r="I22684" s="10"/>
      <c r="J22684" s="9"/>
      <c r="K22684" s="53"/>
      <c r="L22684" s="54"/>
    </row>
    <row r="22685" spans="3:12">
      <c r="C22685" s="3"/>
      <c r="E22685" s="2"/>
      <c r="H22685" s="40"/>
      <c r="I22685" s="10"/>
      <c r="J22685" s="9"/>
      <c r="K22685" s="53"/>
      <c r="L22685" s="54"/>
    </row>
    <row r="22686" spans="3:12">
      <c r="C22686" s="3"/>
      <c r="E22686" s="2"/>
      <c r="H22686" s="40"/>
      <c r="I22686" s="10"/>
      <c r="J22686" s="9"/>
      <c r="K22686" s="53"/>
      <c r="L22686" s="54"/>
    </row>
    <row r="22687" spans="3:12">
      <c r="C22687" s="3"/>
      <c r="E22687" s="2"/>
      <c r="H22687" s="40"/>
      <c r="I22687" s="10"/>
      <c r="J22687" s="9"/>
      <c r="K22687" s="53"/>
      <c r="L22687" s="54"/>
    </row>
    <row r="22688" spans="3:12">
      <c r="C22688" s="3"/>
      <c r="E22688" s="2"/>
      <c r="H22688" s="40"/>
      <c r="I22688" s="10"/>
      <c r="J22688" s="9"/>
      <c r="K22688" s="53"/>
      <c r="L22688" s="54"/>
    </row>
    <row r="22689" spans="3:12">
      <c r="C22689" s="3"/>
      <c r="E22689" s="2"/>
      <c r="H22689" s="40"/>
      <c r="I22689" s="10"/>
      <c r="J22689" s="9"/>
      <c r="K22689" s="53"/>
      <c r="L22689" s="54"/>
    </row>
    <row r="22690" spans="3:12">
      <c r="C22690" s="3"/>
      <c r="E22690" s="2"/>
      <c r="H22690" s="40"/>
      <c r="I22690" s="10"/>
      <c r="J22690" s="9"/>
      <c r="K22690" s="53"/>
      <c r="L22690" s="54"/>
    </row>
    <row r="22691" spans="3:12">
      <c r="C22691" s="3"/>
      <c r="E22691" s="2"/>
      <c r="H22691" s="40"/>
      <c r="I22691" s="10"/>
      <c r="J22691" s="9"/>
      <c r="K22691" s="53"/>
      <c r="L22691" s="54"/>
    </row>
    <row r="22692" spans="3:12">
      <c r="C22692" s="3"/>
      <c r="E22692" s="2"/>
      <c r="H22692" s="40"/>
      <c r="I22692" s="10"/>
      <c r="J22692" s="9"/>
      <c r="K22692" s="53"/>
      <c r="L22692" s="54"/>
    </row>
    <row r="22693" spans="3:12">
      <c r="C22693" s="3"/>
      <c r="E22693" s="2"/>
      <c r="H22693" s="40"/>
      <c r="I22693" s="10"/>
      <c r="J22693" s="9"/>
      <c r="K22693" s="53"/>
      <c r="L22693" s="54"/>
    </row>
    <row r="22694" spans="3:12">
      <c r="C22694" s="3"/>
      <c r="E22694" s="2"/>
      <c r="H22694" s="40"/>
      <c r="I22694" s="10"/>
      <c r="J22694" s="9"/>
      <c r="K22694" s="53"/>
      <c r="L22694" s="54"/>
    </row>
    <row r="22695" spans="3:12">
      <c r="C22695" s="3"/>
      <c r="E22695" s="2"/>
      <c r="H22695" s="40"/>
      <c r="I22695" s="10"/>
      <c r="J22695" s="9"/>
      <c r="K22695" s="53"/>
      <c r="L22695" s="54"/>
    </row>
    <row r="22696" spans="3:12">
      <c r="C22696" s="3"/>
      <c r="E22696" s="2"/>
      <c r="H22696" s="40"/>
      <c r="I22696" s="10"/>
      <c r="J22696" s="9"/>
      <c r="K22696" s="53"/>
      <c r="L22696" s="54"/>
    </row>
    <row r="22697" spans="3:12">
      <c r="C22697" s="3"/>
      <c r="E22697" s="2"/>
      <c r="H22697" s="40"/>
      <c r="I22697" s="10"/>
      <c r="J22697" s="9"/>
      <c r="K22697" s="53"/>
      <c r="L22697" s="54"/>
    </row>
    <row r="22698" spans="3:12">
      <c r="C22698" s="3"/>
      <c r="E22698" s="2"/>
      <c r="H22698" s="40"/>
      <c r="I22698" s="10"/>
      <c r="J22698" s="9"/>
      <c r="K22698" s="53"/>
      <c r="L22698" s="54"/>
    </row>
    <row r="22699" spans="3:12">
      <c r="C22699" s="3"/>
      <c r="E22699" s="2"/>
      <c r="H22699" s="40"/>
      <c r="I22699" s="10"/>
      <c r="J22699" s="9"/>
      <c r="K22699" s="53"/>
      <c r="L22699" s="54"/>
    </row>
    <row r="22700" spans="3:12">
      <c r="C22700" s="3"/>
      <c r="E22700" s="2"/>
      <c r="H22700" s="40"/>
      <c r="I22700" s="10"/>
      <c r="J22700" s="9"/>
      <c r="K22700" s="53"/>
      <c r="L22700" s="54"/>
    </row>
    <row r="22701" spans="3:12">
      <c r="C22701" s="3"/>
      <c r="E22701" s="2"/>
      <c r="H22701" s="40"/>
      <c r="I22701" s="10"/>
      <c r="J22701" s="9"/>
      <c r="K22701" s="53"/>
      <c r="L22701" s="54"/>
    </row>
    <row r="22702" spans="3:12">
      <c r="C22702" s="3"/>
      <c r="E22702" s="2"/>
      <c r="H22702" s="40"/>
      <c r="I22702" s="10"/>
      <c r="J22702" s="9"/>
      <c r="K22702" s="53"/>
      <c r="L22702" s="54"/>
    </row>
    <row r="22703" spans="3:12">
      <c r="C22703" s="3"/>
      <c r="E22703" s="2"/>
      <c r="H22703" s="40"/>
      <c r="I22703" s="10"/>
      <c r="J22703" s="9"/>
      <c r="K22703" s="53"/>
      <c r="L22703" s="54"/>
    </row>
    <row r="22704" spans="3:12">
      <c r="C22704" s="3"/>
      <c r="E22704" s="2"/>
      <c r="H22704" s="40"/>
      <c r="I22704" s="10"/>
      <c r="J22704" s="9"/>
      <c r="K22704" s="53"/>
      <c r="L22704" s="54"/>
    </row>
    <row r="22705" spans="3:12">
      <c r="C22705" s="3"/>
      <c r="E22705" s="2"/>
      <c r="H22705" s="40"/>
      <c r="I22705" s="10"/>
      <c r="J22705" s="9"/>
      <c r="K22705" s="53"/>
      <c r="L22705" s="54"/>
    </row>
    <row r="22706" spans="3:12">
      <c r="C22706" s="3"/>
      <c r="E22706" s="2"/>
      <c r="H22706" s="40"/>
      <c r="I22706" s="10"/>
      <c r="J22706" s="9"/>
      <c r="K22706" s="53"/>
      <c r="L22706" s="54"/>
    </row>
    <row r="22707" spans="3:12">
      <c r="C22707" s="3"/>
      <c r="E22707" s="2"/>
      <c r="H22707" s="40"/>
      <c r="I22707" s="10"/>
      <c r="J22707" s="9"/>
      <c r="K22707" s="53"/>
      <c r="L22707" s="54"/>
    </row>
    <row r="22708" spans="3:12">
      <c r="C22708" s="3"/>
      <c r="E22708" s="2"/>
      <c r="H22708" s="40"/>
      <c r="I22708" s="10"/>
      <c r="J22708" s="9"/>
      <c r="K22708" s="53"/>
      <c r="L22708" s="54"/>
    </row>
    <row r="22709" spans="3:12">
      <c r="C22709" s="3"/>
      <c r="E22709" s="2"/>
      <c r="H22709" s="40"/>
      <c r="I22709" s="10"/>
      <c r="J22709" s="9"/>
      <c r="K22709" s="53"/>
      <c r="L22709" s="54"/>
    </row>
    <row r="22710" spans="3:12">
      <c r="C22710" s="3"/>
      <c r="E22710" s="2"/>
      <c r="H22710" s="40"/>
      <c r="I22710" s="10"/>
      <c r="J22710" s="9"/>
      <c r="K22710" s="53"/>
      <c r="L22710" s="54"/>
    </row>
    <row r="22711" spans="3:12">
      <c r="C22711" s="3"/>
      <c r="E22711" s="2"/>
      <c r="H22711" s="40"/>
      <c r="I22711" s="10"/>
      <c r="J22711" s="9"/>
      <c r="K22711" s="53"/>
      <c r="L22711" s="54"/>
    </row>
    <row r="22712" spans="3:12">
      <c r="C22712" s="3"/>
      <c r="E22712" s="2"/>
      <c r="H22712" s="40"/>
      <c r="I22712" s="10"/>
      <c r="J22712" s="9"/>
      <c r="K22712" s="53"/>
      <c r="L22712" s="54"/>
    </row>
    <row r="22713" spans="3:12">
      <c r="C22713" s="3"/>
      <c r="E22713" s="2"/>
      <c r="H22713" s="40"/>
      <c r="I22713" s="10"/>
      <c r="J22713" s="9"/>
      <c r="K22713" s="53"/>
      <c r="L22713" s="54"/>
    </row>
    <row r="22714" spans="3:12">
      <c r="C22714" s="3"/>
      <c r="E22714" s="2"/>
      <c r="H22714" s="40"/>
      <c r="I22714" s="10"/>
      <c r="J22714" s="9"/>
      <c r="K22714" s="53"/>
      <c r="L22714" s="54"/>
    </row>
    <row r="22715" spans="3:12">
      <c r="C22715" s="3"/>
      <c r="E22715" s="2"/>
      <c r="H22715" s="40"/>
      <c r="I22715" s="10"/>
      <c r="J22715" s="9"/>
      <c r="K22715" s="53"/>
      <c r="L22715" s="54"/>
    </row>
    <row r="22716" spans="3:12">
      <c r="C22716" s="3"/>
      <c r="E22716" s="2"/>
      <c r="H22716" s="40"/>
      <c r="I22716" s="10"/>
      <c r="J22716" s="9"/>
      <c r="K22716" s="53"/>
      <c r="L22716" s="54"/>
    </row>
    <row r="22717" spans="3:12">
      <c r="C22717" s="3"/>
      <c r="E22717" s="2"/>
      <c r="H22717" s="40"/>
      <c r="I22717" s="10"/>
      <c r="J22717" s="9"/>
      <c r="K22717" s="53"/>
      <c r="L22717" s="54"/>
    </row>
    <row r="22718" spans="3:12">
      <c r="C22718" s="3"/>
      <c r="E22718" s="2"/>
      <c r="H22718" s="40"/>
      <c r="I22718" s="10"/>
      <c r="J22718" s="9"/>
      <c r="K22718" s="53"/>
      <c r="L22718" s="54"/>
    </row>
    <row r="22719" spans="3:12">
      <c r="C22719" s="3"/>
      <c r="E22719" s="2"/>
      <c r="H22719" s="40"/>
      <c r="I22719" s="10"/>
      <c r="J22719" s="9"/>
      <c r="K22719" s="53"/>
      <c r="L22719" s="54"/>
    </row>
    <row r="22720" spans="3:12">
      <c r="C22720" s="3"/>
      <c r="E22720" s="2"/>
      <c r="H22720" s="40"/>
      <c r="I22720" s="10"/>
      <c r="J22720" s="9"/>
      <c r="K22720" s="53"/>
      <c r="L22720" s="54"/>
    </row>
    <row r="22721" spans="3:12">
      <c r="C22721" s="3"/>
      <c r="E22721" s="2"/>
      <c r="H22721" s="40"/>
      <c r="I22721" s="10"/>
      <c r="J22721" s="9"/>
      <c r="K22721" s="53"/>
      <c r="L22721" s="54"/>
    </row>
    <row r="22722" spans="3:12">
      <c r="C22722" s="3"/>
      <c r="E22722" s="2"/>
      <c r="H22722" s="40"/>
      <c r="I22722" s="10"/>
      <c r="J22722" s="9"/>
      <c r="K22722" s="53"/>
      <c r="L22722" s="54"/>
    </row>
    <row r="22723" spans="3:12">
      <c r="C22723" s="3"/>
      <c r="E22723" s="2"/>
      <c r="H22723" s="40"/>
      <c r="I22723" s="10"/>
      <c r="J22723" s="9"/>
      <c r="K22723" s="53"/>
      <c r="L22723" s="54"/>
    </row>
    <row r="22724" spans="3:12">
      <c r="C22724" s="3"/>
      <c r="E22724" s="2"/>
      <c r="H22724" s="40"/>
      <c r="I22724" s="10"/>
      <c r="J22724" s="9"/>
      <c r="K22724" s="53"/>
      <c r="L22724" s="54"/>
    </row>
    <row r="22725" spans="3:12">
      <c r="C22725" s="3"/>
      <c r="E22725" s="2"/>
      <c r="H22725" s="40"/>
      <c r="I22725" s="10"/>
      <c r="J22725" s="9"/>
      <c r="K22725" s="53"/>
      <c r="L22725" s="54"/>
    </row>
    <row r="22726" spans="3:12">
      <c r="C22726" s="3"/>
      <c r="E22726" s="2"/>
      <c r="H22726" s="40"/>
      <c r="I22726" s="10"/>
      <c r="J22726" s="9"/>
      <c r="K22726" s="53"/>
      <c r="L22726" s="54"/>
    </row>
    <row r="22727" spans="3:12">
      <c r="C22727" s="3"/>
      <c r="E22727" s="2"/>
      <c r="H22727" s="40"/>
      <c r="I22727" s="10"/>
      <c r="J22727" s="9"/>
      <c r="K22727" s="53"/>
      <c r="L22727" s="54"/>
    </row>
    <row r="22728" spans="3:12">
      <c r="C22728" s="3"/>
      <c r="E22728" s="2"/>
      <c r="H22728" s="40"/>
      <c r="I22728" s="10"/>
      <c r="J22728" s="9"/>
      <c r="K22728" s="53"/>
      <c r="L22728" s="54"/>
    </row>
    <row r="22729" spans="3:12">
      <c r="C22729" s="3"/>
      <c r="E22729" s="2"/>
      <c r="H22729" s="40"/>
      <c r="I22729" s="10"/>
      <c r="J22729" s="9"/>
      <c r="K22729" s="53"/>
      <c r="L22729" s="54"/>
    </row>
    <row r="22730" spans="3:12">
      <c r="C22730" s="3"/>
      <c r="E22730" s="2"/>
      <c r="H22730" s="40"/>
      <c r="I22730" s="10"/>
      <c r="J22730" s="9"/>
      <c r="K22730" s="53"/>
      <c r="L22730" s="54"/>
    </row>
    <row r="22731" spans="3:12">
      <c r="C22731" s="3"/>
      <c r="E22731" s="2"/>
      <c r="H22731" s="40"/>
      <c r="I22731" s="10"/>
      <c r="J22731" s="9"/>
      <c r="K22731" s="53"/>
      <c r="L22731" s="54"/>
    </row>
    <row r="22732" spans="3:12">
      <c r="C22732" s="3"/>
      <c r="E22732" s="2"/>
      <c r="H22732" s="40"/>
      <c r="I22732" s="10"/>
      <c r="J22732" s="9"/>
      <c r="K22732" s="53"/>
      <c r="L22732" s="54"/>
    </row>
    <row r="22733" spans="3:12">
      <c r="C22733" s="3"/>
      <c r="E22733" s="2"/>
      <c r="H22733" s="40"/>
      <c r="I22733" s="10"/>
      <c r="J22733" s="9"/>
      <c r="K22733" s="53"/>
      <c r="L22733" s="54"/>
    </row>
    <row r="22734" spans="3:12">
      <c r="C22734" s="3"/>
      <c r="E22734" s="2"/>
      <c r="H22734" s="40"/>
      <c r="I22734" s="10"/>
      <c r="J22734" s="9"/>
      <c r="K22734" s="53"/>
      <c r="L22734" s="54"/>
    </row>
    <row r="22735" spans="3:12">
      <c r="C22735" s="3"/>
      <c r="E22735" s="2"/>
      <c r="H22735" s="40"/>
      <c r="I22735" s="10"/>
      <c r="J22735" s="9"/>
      <c r="K22735" s="53"/>
      <c r="L22735" s="54"/>
    </row>
    <row r="22736" spans="3:12">
      <c r="C22736" s="3"/>
      <c r="E22736" s="2"/>
      <c r="H22736" s="40"/>
      <c r="I22736" s="10"/>
      <c r="J22736" s="9"/>
      <c r="K22736" s="53"/>
      <c r="L22736" s="54"/>
    </row>
    <row r="22737" spans="3:12">
      <c r="C22737" s="3"/>
      <c r="E22737" s="2"/>
      <c r="H22737" s="40"/>
      <c r="I22737" s="10"/>
      <c r="J22737" s="9"/>
      <c r="K22737" s="53"/>
      <c r="L22737" s="54"/>
    </row>
    <row r="22738" spans="3:12">
      <c r="C22738" s="3"/>
      <c r="E22738" s="2"/>
      <c r="H22738" s="40"/>
      <c r="I22738" s="10"/>
      <c r="J22738" s="9"/>
      <c r="K22738" s="53"/>
      <c r="L22738" s="54"/>
    </row>
    <row r="22739" spans="3:12">
      <c r="C22739" s="3"/>
      <c r="E22739" s="2"/>
      <c r="H22739" s="40"/>
      <c r="I22739" s="10"/>
      <c r="J22739" s="9"/>
      <c r="K22739" s="53"/>
      <c r="L22739" s="54"/>
    </row>
    <row r="22740" spans="3:12">
      <c r="C22740" s="3"/>
      <c r="E22740" s="2"/>
      <c r="H22740" s="40"/>
      <c r="I22740" s="10"/>
      <c r="J22740" s="9"/>
      <c r="K22740" s="53"/>
      <c r="L22740" s="54"/>
    </row>
    <row r="22741" spans="3:12">
      <c r="C22741" s="3"/>
      <c r="E22741" s="2"/>
      <c r="H22741" s="40"/>
      <c r="I22741" s="10"/>
      <c r="J22741" s="9"/>
      <c r="K22741" s="53"/>
      <c r="L22741" s="54"/>
    </row>
    <row r="22742" spans="3:12">
      <c r="C22742" s="3"/>
      <c r="E22742" s="2"/>
      <c r="H22742" s="40"/>
      <c r="I22742" s="10"/>
      <c r="J22742" s="9"/>
      <c r="K22742" s="53"/>
      <c r="L22742" s="54"/>
    </row>
    <row r="22743" spans="3:12">
      <c r="C22743" s="3"/>
      <c r="E22743" s="2"/>
      <c r="H22743" s="40"/>
      <c r="I22743" s="10"/>
      <c r="J22743" s="9"/>
      <c r="K22743" s="53"/>
      <c r="L22743" s="54"/>
    </row>
    <row r="22744" spans="3:12">
      <c r="C22744" s="3"/>
      <c r="E22744" s="2"/>
      <c r="H22744" s="40"/>
      <c r="I22744" s="10"/>
      <c r="J22744" s="9"/>
      <c r="K22744" s="53"/>
      <c r="L22744" s="54"/>
    </row>
    <row r="22745" spans="3:12">
      <c r="C22745" s="3"/>
      <c r="E22745" s="2"/>
      <c r="H22745" s="40"/>
      <c r="I22745" s="10"/>
      <c r="J22745" s="9"/>
      <c r="K22745" s="53"/>
      <c r="L22745" s="54"/>
    </row>
    <row r="22746" spans="3:12">
      <c r="C22746" s="3"/>
      <c r="E22746" s="2"/>
      <c r="H22746" s="40"/>
      <c r="I22746" s="10"/>
      <c r="J22746" s="9"/>
      <c r="K22746" s="53"/>
      <c r="L22746" s="54"/>
    </row>
    <row r="22747" spans="3:12">
      <c r="C22747" s="3"/>
      <c r="E22747" s="2"/>
      <c r="H22747" s="40"/>
      <c r="I22747" s="10"/>
      <c r="J22747" s="9"/>
      <c r="K22747" s="53"/>
      <c r="L22747" s="54"/>
    </row>
    <row r="22748" spans="3:12">
      <c r="C22748" s="3"/>
      <c r="E22748" s="2"/>
      <c r="H22748" s="40"/>
      <c r="I22748" s="10"/>
      <c r="J22748" s="9"/>
      <c r="K22748" s="53"/>
      <c r="L22748" s="54"/>
    </row>
    <row r="22749" spans="3:12">
      <c r="C22749" s="3"/>
      <c r="E22749" s="2"/>
      <c r="H22749" s="40"/>
      <c r="I22749" s="10"/>
      <c r="J22749" s="9"/>
      <c r="K22749" s="53"/>
      <c r="L22749" s="54"/>
    </row>
    <row r="22750" spans="3:12">
      <c r="C22750" s="3"/>
      <c r="E22750" s="2"/>
      <c r="H22750" s="40"/>
      <c r="I22750" s="10"/>
      <c r="J22750" s="9"/>
      <c r="K22750" s="53"/>
      <c r="L22750" s="54"/>
    </row>
    <row r="22751" spans="3:12">
      <c r="C22751" s="3"/>
      <c r="E22751" s="2"/>
      <c r="H22751" s="40"/>
      <c r="I22751" s="10"/>
      <c r="J22751" s="9"/>
      <c r="K22751" s="53"/>
      <c r="L22751" s="54"/>
    </row>
    <row r="22752" spans="3:12">
      <c r="C22752" s="3"/>
      <c r="E22752" s="2"/>
      <c r="H22752" s="40"/>
      <c r="I22752" s="10"/>
      <c r="J22752" s="9"/>
      <c r="K22752" s="53"/>
      <c r="L22752" s="54"/>
    </row>
    <row r="22753" spans="3:12">
      <c r="C22753" s="3"/>
      <c r="E22753" s="2"/>
      <c r="H22753" s="40"/>
      <c r="I22753" s="10"/>
      <c r="J22753" s="9"/>
      <c r="K22753" s="53"/>
      <c r="L22753" s="54"/>
    </row>
    <row r="22754" spans="3:12">
      <c r="C22754" s="3"/>
      <c r="E22754" s="2"/>
      <c r="H22754" s="40"/>
      <c r="I22754" s="10"/>
      <c r="J22754" s="9"/>
      <c r="K22754" s="53"/>
      <c r="L22754" s="54"/>
    </row>
    <row r="22755" spans="3:12">
      <c r="C22755" s="3"/>
      <c r="E22755" s="2"/>
      <c r="H22755" s="40"/>
      <c r="I22755" s="10"/>
      <c r="J22755" s="9"/>
      <c r="K22755" s="53"/>
      <c r="L22755" s="54"/>
    </row>
    <row r="22756" spans="3:12">
      <c r="C22756" s="3"/>
      <c r="E22756" s="2"/>
      <c r="H22756" s="40"/>
      <c r="I22756" s="10"/>
      <c r="J22756" s="9"/>
      <c r="K22756" s="53"/>
      <c r="L22756" s="54"/>
    </row>
    <row r="22757" spans="3:12">
      <c r="C22757" s="3"/>
      <c r="E22757" s="2"/>
      <c r="H22757" s="40"/>
      <c r="I22757" s="10"/>
      <c r="J22757" s="9"/>
      <c r="K22757" s="53"/>
      <c r="L22757" s="54"/>
    </row>
    <row r="22758" spans="3:12">
      <c r="C22758" s="3"/>
      <c r="E22758" s="2"/>
      <c r="H22758" s="40"/>
      <c r="I22758" s="10"/>
      <c r="J22758" s="9"/>
      <c r="K22758" s="53"/>
      <c r="L22758" s="54"/>
    </row>
    <row r="22759" spans="3:12">
      <c r="C22759" s="3"/>
      <c r="E22759" s="2"/>
      <c r="H22759" s="40"/>
      <c r="I22759" s="10"/>
      <c r="J22759" s="9"/>
      <c r="K22759" s="53"/>
      <c r="L22759" s="54"/>
    </row>
    <row r="22760" spans="3:12">
      <c r="C22760" s="3"/>
      <c r="E22760" s="2"/>
      <c r="H22760" s="40"/>
      <c r="I22760" s="10"/>
      <c r="J22760" s="9"/>
      <c r="K22760" s="53"/>
      <c r="L22760" s="54"/>
    </row>
    <row r="22761" spans="3:12">
      <c r="C22761" s="3"/>
      <c r="E22761" s="2"/>
      <c r="H22761" s="40"/>
      <c r="I22761" s="10"/>
      <c r="J22761" s="9"/>
      <c r="K22761" s="53"/>
      <c r="L22761" s="54"/>
    </row>
    <row r="22762" spans="3:12">
      <c r="C22762" s="3"/>
      <c r="E22762" s="2"/>
      <c r="H22762" s="40"/>
      <c r="I22762" s="10"/>
      <c r="J22762" s="9"/>
      <c r="K22762" s="53"/>
      <c r="L22762" s="54"/>
    </row>
    <row r="22763" spans="3:12">
      <c r="C22763" s="3"/>
      <c r="E22763" s="2"/>
      <c r="H22763" s="40"/>
      <c r="I22763" s="10"/>
      <c r="J22763" s="9"/>
      <c r="K22763" s="53"/>
      <c r="L22763" s="54"/>
    </row>
    <row r="22764" spans="3:12">
      <c r="C22764" s="3"/>
      <c r="E22764" s="2"/>
      <c r="H22764" s="40"/>
      <c r="I22764" s="10"/>
      <c r="J22764" s="9"/>
      <c r="K22764" s="53"/>
      <c r="L22764" s="54"/>
    </row>
    <row r="22765" spans="3:12">
      <c r="C22765" s="3"/>
      <c r="E22765" s="2"/>
      <c r="H22765" s="40"/>
      <c r="I22765" s="10"/>
      <c r="J22765" s="9"/>
      <c r="K22765" s="53"/>
      <c r="L22765" s="54"/>
    </row>
    <row r="22766" spans="3:12">
      <c r="C22766" s="3"/>
      <c r="E22766" s="2"/>
      <c r="H22766" s="40"/>
      <c r="I22766" s="10"/>
      <c r="J22766" s="9"/>
      <c r="K22766" s="53"/>
      <c r="L22766" s="54"/>
    </row>
    <row r="22767" spans="3:12">
      <c r="C22767" s="3"/>
      <c r="E22767" s="2"/>
      <c r="H22767" s="40"/>
      <c r="I22767" s="10"/>
      <c r="J22767" s="9"/>
      <c r="K22767" s="53"/>
      <c r="L22767" s="54"/>
    </row>
    <row r="22768" spans="3:12">
      <c r="C22768" s="3"/>
      <c r="E22768" s="2"/>
      <c r="H22768" s="40"/>
      <c r="I22768" s="10"/>
      <c r="J22768" s="9"/>
      <c r="K22768" s="53"/>
      <c r="L22768" s="54"/>
    </row>
    <row r="22769" spans="3:12">
      <c r="C22769" s="3"/>
      <c r="E22769" s="2"/>
      <c r="H22769" s="40"/>
      <c r="I22769" s="10"/>
      <c r="J22769" s="9"/>
      <c r="K22769" s="53"/>
      <c r="L22769" s="54"/>
    </row>
    <row r="22770" spans="3:12">
      <c r="C22770" s="3"/>
      <c r="E22770" s="2"/>
      <c r="H22770" s="40"/>
      <c r="I22770" s="10"/>
      <c r="J22770" s="9"/>
      <c r="K22770" s="53"/>
      <c r="L22770" s="54"/>
    </row>
    <row r="22771" spans="3:12">
      <c r="C22771" s="3"/>
      <c r="E22771" s="2"/>
      <c r="H22771" s="40"/>
      <c r="I22771" s="10"/>
      <c r="J22771" s="9"/>
      <c r="K22771" s="53"/>
      <c r="L22771" s="54"/>
    </row>
    <row r="22772" spans="3:12">
      <c r="C22772" s="3"/>
      <c r="E22772" s="2"/>
      <c r="H22772" s="40"/>
      <c r="I22772" s="10"/>
      <c r="J22772" s="9"/>
      <c r="K22772" s="53"/>
      <c r="L22772" s="54"/>
    </row>
    <row r="22773" spans="3:12">
      <c r="C22773" s="3"/>
      <c r="E22773" s="2"/>
      <c r="H22773" s="40"/>
      <c r="I22773" s="10"/>
      <c r="J22773" s="9"/>
      <c r="K22773" s="53"/>
      <c r="L22773" s="54"/>
    </row>
    <row r="22774" spans="3:12">
      <c r="C22774" s="3"/>
      <c r="E22774" s="2"/>
      <c r="H22774" s="40"/>
      <c r="I22774" s="10"/>
      <c r="J22774" s="9"/>
      <c r="K22774" s="53"/>
      <c r="L22774" s="54"/>
    </row>
    <row r="22775" spans="3:12">
      <c r="C22775" s="3"/>
      <c r="E22775" s="2"/>
      <c r="H22775" s="40"/>
      <c r="I22775" s="10"/>
      <c r="J22775" s="9"/>
      <c r="K22775" s="53"/>
      <c r="L22775" s="54"/>
    </row>
    <row r="22776" spans="3:12">
      <c r="C22776" s="3"/>
      <c r="E22776" s="2"/>
      <c r="H22776" s="40"/>
      <c r="I22776" s="10"/>
      <c r="J22776" s="9"/>
      <c r="K22776" s="53"/>
      <c r="L22776" s="54"/>
    </row>
    <row r="22777" spans="3:12">
      <c r="C22777" s="3"/>
      <c r="E22777" s="2"/>
      <c r="H22777" s="40"/>
      <c r="I22777" s="10"/>
      <c r="J22777" s="9"/>
      <c r="K22777" s="53"/>
      <c r="L22777" s="54"/>
    </row>
    <row r="22778" spans="3:12">
      <c r="C22778" s="3"/>
      <c r="E22778" s="2"/>
      <c r="H22778" s="40"/>
      <c r="I22778" s="10"/>
      <c r="J22778" s="9"/>
      <c r="K22778" s="53"/>
      <c r="L22778" s="54"/>
    </row>
    <row r="22779" spans="3:12">
      <c r="C22779" s="3"/>
      <c r="E22779" s="2"/>
      <c r="H22779" s="40"/>
      <c r="I22779" s="10"/>
      <c r="J22779" s="9"/>
      <c r="K22779" s="53"/>
      <c r="L22779" s="54"/>
    </row>
    <row r="22780" spans="3:12">
      <c r="C22780" s="3"/>
      <c r="E22780" s="2"/>
      <c r="H22780" s="40"/>
      <c r="I22780" s="10"/>
      <c r="J22780" s="9"/>
      <c r="K22780" s="53"/>
      <c r="L22780" s="54"/>
    </row>
    <row r="22781" spans="3:12">
      <c r="C22781" s="3"/>
      <c r="E22781" s="2"/>
      <c r="H22781" s="40"/>
      <c r="I22781" s="10"/>
      <c r="J22781" s="9"/>
      <c r="K22781" s="53"/>
      <c r="L22781" s="54"/>
    </row>
    <row r="22782" spans="3:12">
      <c r="C22782" s="3"/>
      <c r="E22782" s="2"/>
      <c r="H22782" s="40"/>
      <c r="I22782" s="10"/>
      <c r="J22782" s="9"/>
      <c r="K22782" s="53"/>
      <c r="L22782" s="54"/>
    </row>
    <row r="22783" spans="3:12">
      <c r="C22783" s="3"/>
      <c r="E22783" s="2"/>
      <c r="H22783" s="40"/>
      <c r="I22783" s="10"/>
      <c r="J22783" s="9"/>
      <c r="K22783" s="53"/>
      <c r="L22783" s="54"/>
    </row>
    <row r="22784" spans="3:12">
      <c r="C22784" s="3"/>
      <c r="E22784" s="2"/>
      <c r="H22784" s="40"/>
      <c r="I22784" s="10"/>
      <c r="J22784" s="9"/>
      <c r="K22784" s="53"/>
      <c r="L22784" s="54"/>
    </row>
    <row r="22785" spans="3:12">
      <c r="C22785" s="3"/>
      <c r="E22785" s="2"/>
      <c r="H22785" s="40"/>
      <c r="I22785" s="10"/>
      <c r="J22785" s="9"/>
      <c r="K22785" s="53"/>
      <c r="L22785" s="54"/>
    </row>
    <row r="22786" spans="3:12">
      <c r="C22786" s="3"/>
      <c r="E22786" s="2"/>
      <c r="H22786" s="40"/>
      <c r="I22786" s="10"/>
      <c r="J22786" s="9"/>
      <c r="K22786" s="53"/>
      <c r="L22786" s="54"/>
    </row>
    <row r="22787" spans="3:12">
      <c r="C22787" s="3"/>
      <c r="E22787" s="2"/>
      <c r="H22787" s="40"/>
      <c r="I22787" s="10"/>
      <c r="J22787" s="9"/>
      <c r="K22787" s="53"/>
      <c r="L22787" s="54"/>
    </row>
    <row r="22788" spans="3:12">
      <c r="C22788" s="3"/>
      <c r="E22788" s="2"/>
      <c r="H22788" s="40"/>
      <c r="I22788" s="10"/>
      <c r="J22788" s="9"/>
      <c r="K22788" s="53"/>
      <c r="L22788" s="54"/>
    </row>
    <row r="22789" spans="3:12">
      <c r="C22789" s="3"/>
      <c r="E22789" s="2"/>
      <c r="H22789" s="40"/>
      <c r="I22789" s="10"/>
      <c r="J22789" s="9"/>
      <c r="K22789" s="53"/>
      <c r="L22789" s="54"/>
    </row>
    <row r="22790" spans="3:12">
      <c r="C22790" s="3"/>
      <c r="E22790" s="2"/>
      <c r="H22790" s="40"/>
      <c r="I22790" s="10"/>
      <c r="J22790" s="9"/>
      <c r="K22790" s="53"/>
      <c r="L22790" s="54"/>
    </row>
    <row r="22791" spans="3:12">
      <c r="C22791" s="3"/>
      <c r="E22791" s="2"/>
      <c r="H22791" s="40"/>
      <c r="I22791" s="10"/>
      <c r="J22791" s="9"/>
      <c r="K22791" s="53"/>
      <c r="L22791" s="54"/>
    </row>
    <row r="22792" spans="3:12">
      <c r="C22792" s="3"/>
      <c r="E22792" s="2"/>
      <c r="H22792" s="40"/>
      <c r="I22792" s="10"/>
      <c r="J22792" s="9"/>
      <c r="K22792" s="53"/>
      <c r="L22792" s="54"/>
    </row>
    <row r="22793" spans="3:12">
      <c r="C22793" s="3"/>
      <c r="E22793" s="2"/>
      <c r="H22793" s="40"/>
      <c r="I22793" s="10"/>
      <c r="J22793" s="9"/>
      <c r="K22793" s="53"/>
      <c r="L22793" s="54"/>
    </row>
    <row r="22794" spans="3:12">
      <c r="C22794" s="3"/>
      <c r="E22794" s="2"/>
      <c r="H22794" s="40"/>
      <c r="I22794" s="10"/>
      <c r="J22794" s="9"/>
      <c r="K22794" s="53"/>
      <c r="L22794" s="54"/>
    </row>
    <row r="22795" spans="3:12">
      <c r="C22795" s="3"/>
      <c r="E22795" s="2"/>
      <c r="H22795" s="40"/>
      <c r="I22795" s="10"/>
      <c r="J22795" s="9"/>
      <c r="K22795" s="53"/>
      <c r="L22795" s="54"/>
    </row>
    <row r="22796" spans="3:12">
      <c r="C22796" s="3"/>
      <c r="E22796" s="2"/>
      <c r="H22796" s="40"/>
      <c r="I22796" s="10"/>
      <c r="J22796" s="9"/>
      <c r="K22796" s="53"/>
      <c r="L22796" s="54"/>
    </row>
    <row r="22797" spans="3:12">
      <c r="C22797" s="3"/>
      <c r="E22797" s="2"/>
      <c r="H22797" s="40"/>
      <c r="I22797" s="10"/>
      <c r="J22797" s="9"/>
      <c r="K22797" s="53"/>
      <c r="L22797" s="54"/>
    </row>
    <row r="22798" spans="3:12">
      <c r="C22798" s="3"/>
      <c r="E22798" s="2"/>
      <c r="H22798" s="40"/>
      <c r="I22798" s="10"/>
      <c r="J22798" s="9"/>
      <c r="K22798" s="53"/>
      <c r="L22798" s="54"/>
    </row>
    <row r="22799" spans="3:12">
      <c r="C22799" s="3"/>
      <c r="E22799" s="2"/>
      <c r="H22799" s="40"/>
      <c r="I22799" s="10"/>
      <c r="J22799" s="9"/>
      <c r="K22799" s="53"/>
      <c r="L22799" s="54"/>
    </row>
    <row r="22800" spans="3:12">
      <c r="C22800" s="3"/>
      <c r="E22800" s="2"/>
      <c r="H22800" s="40"/>
      <c r="I22800" s="10"/>
      <c r="J22800" s="9"/>
      <c r="K22800" s="53"/>
      <c r="L22800" s="54"/>
    </row>
    <row r="22801" spans="3:12">
      <c r="C22801" s="3"/>
      <c r="E22801" s="2"/>
      <c r="H22801" s="40"/>
      <c r="I22801" s="10"/>
      <c r="J22801" s="9"/>
      <c r="K22801" s="53"/>
      <c r="L22801" s="54"/>
    </row>
    <row r="22802" spans="3:12">
      <c r="C22802" s="3"/>
      <c r="E22802" s="2"/>
      <c r="H22802" s="40"/>
      <c r="I22802" s="10"/>
      <c r="J22802" s="9"/>
      <c r="K22802" s="53"/>
      <c r="L22802" s="54"/>
    </row>
    <row r="22803" spans="3:12">
      <c r="C22803" s="3"/>
      <c r="E22803" s="2"/>
      <c r="H22803" s="40"/>
      <c r="I22803" s="10"/>
      <c r="J22803" s="9"/>
      <c r="K22803" s="53"/>
      <c r="L22803" s="54"/>
    </row>
    <row r="22804" spans="3:12">
      <c r="C22804" s="3"/>
      <c r="E22804" s="2"/>
      <c r="H22804" s="40"/>
      <c r="I22804" s="10"/>
      <c r="J22804" s="9"/>
      <c r="K22804" s="53"/>
      <c r="L22804" s="54"/>
    </row>
    <row r="22805" spans="3:12">
      <c r="C22805" s="3"/>
      <c r="E22805" s="2"/>
      <c r="H22805" s="40"/>
      <c r="I22805" s="10"/>
      <c r="J22805" s="9"/>
      <c r="K22805" s="53"/>
      <c r="L22805" s="54"/>
    </row>
    <row r="22806" spans="3:12">
      <c r="C22806" s="3"/>
      <c r="E22806" s="2"/>
      <c r="H22806" s="40"/>
      <c r="I22806" s="10"/>
      <c r="J22806" s="9"/>
      <c r="K22806" s="53"/>
      <c r="L22806" s="54"/>
    </row>
    <row r="22807" spans="3:12">
      <c r="C22807" s="3"/>
      <c r="E22807" s="2"/>
      <c r="H22807" s="40"/>
      <c r="I22807" s="10"/>
      <c r="J22807" s="9"/>
      <c r="K22807" s="53"/>
      <c r="L22807" s="54"/>
    </row>
    <row r="22808" spans="3:12">
      <c r="C22808" s="3"/>
      <c r="E22808" s="2"/>
      <c r="H22808" s="40"/>
      <c r="I22808" s="10"/>
      <c r="J22808" s="9"/>
      <c r="K22808" s="53"/>
      <c r="L22808" s="54"/>
    </row>
    <row r="22809" spans="3:12">
      <c r="C22809" s="3"/>
      <c r="E22809" s="2"/>
      <c r="H22809" s="40"/>
      <c r="I22809" s="10"/>
      <c r="J22809" s="9"/>
      <c r="K22809" s="53"/>
      <c r="L22809" s="54"/>
    </row>
    <row r="22810" spans="3:12">
      <c r="C22810" s="3"/>
      <c r="E22810" s="2"/>
      <c r="H22810" s="40"/>
      <c r="I22810" s="10"/>
      <c r="J22810" s="9"/>
      <c r="K22810" s="53"/>
      <c r="L22810" s="54"/>
    </row>
    <row r="22811" spans="3:12">
      <c r="C22811" s="3"/>
      <c r="E22811" s="2"/>
      <c r="H22811" s="40"/>
      <c r="I22811" s="10"/>
      <c r="J22811" s="9"/>
      <c r="K22811" s="53"/>
      <c r="L22811" s="54"/>
    </row>
    <row r="22812" spans="3:12">
      <c r="C22812" s="3"/>
      <c r="E22812" s="2"/>
      <c r="H22812" s="40"/>
      <c r="I22812" s="10"/>
      <c r="J22812" s="9"/>
      <c r="K22812" s="53"/>
      <c r="L22812" s="54"/>
    </row>
    <row r="22813" spans="3:12">
      <c r="C22813" s="3"/>
      <c r="E22813" s="2"/>
      <c r="H22813" s="40"/>
      <c r="I22813" s="10"/>
      <c r="J22813" s="9"/>
      <c r="K22813" s="53"/>
      <c r="L22813" s="54"/>
    </row>
    <row r="22814" spans="3:12">
      <c r="C22814" s="3"/>
      <c r="E22814" s="2"/>
      <c r="H22814" s="40"/>
      <c r="I22814" s="10"/>
      <c r="J22814" s="9"/>
      <c r="K22814" s="53"/>
      <c r="L22814" s="54"/>
    </row>
    <row r="22815" spans="3:12">
      <c r="C22815" s="3"/>
      <c r="E22815" s="2"/>
      <c r="H22815" s="40"/>
      <c r="I22815" s="10"/>
      <c r="J22815" s="9"/>
      <c r="K22815" s="53"/>
      <c r="L22815" s="54"/>
    </row>
    <row r="22816" spans="3:12">
      <c r="C22816" s="3"/>
      <c r="E22816" s="2"/>
      <c r="H22816" s="40"/>
      <c r="I22816" s="10"/>
      <c r="J22816" s="9"/>
      <c r="K22816" s="53"/>
      <c r="L22816" s="54"/>
    </row>
    <row r="22817" spans="3:12">
      <c r="C22817" s="3"/>
      <c r="E22817" s="2"/>
      <c r="H22817" s="40"/>
      <c r="I22817" s="10"/>
      <c r="J22817" s="9"/>
      <c r="K22817" s="53"/>
      <c r="L22817" s="54"/>
    </row>
    <row r="22818" spans="3:12">
      <c r="C22818" s="3"/>
      <c r="E22818" s="2"/>
      <c r="H22818" s="40"/>
      <c r="I22818" s="10"/>
      <c r="J22818" s="9"/>
      <c r="K22818" s="53"/>
      <c r="L22818" s="54"/>
    </row>
    <row r="22819" spans="3:12">
      <c r="C22819" s="3"/>
      <c r="E22819" s="2"/>
      <c r="H22819" s="40"/>
      <c r="I22819" s="10"/>
      <c r="J22819" s="9"/>
      <c r="K22819" s="53"/>
      <c r="L22819" s="54"/>
    </row>
    <row r="22820" spans="3:12">
      <c r="C22820" s="3"/>
      <c r="E22820" s="2"/>
      <c r="H22820" s="40"/>
      <c r="I22820" s="10"/>
      <c r="J22820" s="9"/>
      <c r="K22820" s="53"/>
      <c r="L22820" s="54"/>
    </row>
    <row r="22821" spans="3:12">
      <c r="C22821" s="3"/>
      <c r="E22821" s="2"/>
      <c r="H22821" s="40"/>
      <c r="I22821" s="10"/>
      <c r="J22821" s="9"/>
      <c r="K22821" s="53"/>
      <c r="L22821" s="54"/>
    </row>
    <row r="22822" spans="3:12">
      <c r="C22822" s="3"/>
      <c r="E22822" s="2"/>
      <c r="H22822" s="40"/>
      <c r="I22822" s="10"/>
      <c r="J22822" s="9"/>
      <c r="K22822" s="53"/>
      <c r="L22822" s="54"/>
    </row>
    <row r="22823" spans="3:12">
      <c r="C22823" s="3"/>
      <c r="E22823" s="2"/>
      <c r="H22823" s="40"/>
      <c r="I22823" s="10"/>
      <c r="J22823" s="9"/>
      <c r="K22823" s="53"/>
      <c r="L22823" s="54"/>
    </row>
    <row r="22824" spans="3:12">
      <c r="C22824" s="3"/>
      <c r="E22824" s="2"/>
      <c r="H22824" s="40"/>
      <c r="I22824" s="10"/>
      <c r="J22824" s="9"/>
      <c r="K22824" s="53"/>
      <c r="L22824" s="54"/>
    </row>
    <row r="22825" spans="3:12">
      <c r="C22825" s="3"/>
      <c r="E22825" s="2"/>
      <c r="H22825" s="40"/>
      <c r="I22825" s="10"/>
      <c r="J22825" s="9"/>
      <c r="K22825" s="53"/>
      <c r="L22825" s="54"/>
    </row>
    <row r="22826" spans="3:12">
      <c r="C22826" s="3"/>
      <c r="E22826" s="2"/>
      <c r="H22826" s="40"/>
      <c r="I22826" s="10"/>
      <c r="J22826" s="9"/>
      <c r="K22826" s="53"/>
      <c r="L22826" s="54"/>
    </row>
    <row r="22827" spans="3:12">
      <c r="C22827" s="3"/>
      <c r="E22827" s="2"/>
      <c r="H22827" s="40"/>
      <c r="I22827" s="10"/>
      <c r="J22827" s="9"/>
      <c r="K22827" s="53"/>
      <c r="L22827" s="54"/>
    </row>
    <row r="22828" spans="3:12">
      <c r="C22828" s="3"/>
      <c r="E22828" s="2"/>
      <c r="H22828" s="40"/>
      <c r="I22828" s="10"/>
      <c r="J22828" s="9"/>
      <c r="K22828" s="53"/>
      <c r="L22828" s="54"/>
    </row>
    <row r="22829" spans="3:12">
      <c r="C22829" s="3"/>
      <c r="E22829" s="2"/>
      <c r="H22829" s="40"/>
      <c r="I22829" s="10"/>
      <c r="J22829" s="9"/>
      <c r="K22829" s="53"/>
      <c r="L22829" s="54"/>
    </row>
    <row r="22830" spans="3:12">
      <c r="C22830" s="3"/>
      <c r="E22830" s="2"/>
      <c r="H22830" s="40"/>
      <c r="I22830" s="10"/>
      <c r="J22830" s="9"/>
      <c r="K22830" s="53"/>
      <c r="L22830" s="54"/>
    </row>
    <row r="22831" spans="3:12">
      <c r="C22831" s="3"/>
      <c r="E22831" s="2"/>
      <c r="H22831" s="40"/>
      <c r="I22831" s="10"/>
      <c r="J22831" s="9"/>
      <c r="K22831" s="53"/>
      <c r="L22831" s="54"/>
    </row>
    <row r="22832" spans="3:12">
      <c r="C22832" s="3"/>
      <c r="E22832" s="2"/>
      <c r="H22832" s="40"/>
      <c r="I22832" s="10"/>
      <c r="J22832" s="9"/>
      <c r="K22832" s="53"/>
      <c r="L22832" s="54"/>
    </row>
    <row r="22833" spans="3:12">
      <c r="C22833" s="3"/>
      <c r="E22833" s="2"/>
      <c r="H22833" s="40"/>
      <c r="I22833" s="10"/>
      <c r="J22833" s="9"/>
      <c r="K22833" s="53"/>
      <c r="L22833" s="54"/>
    </row>
    <row r="22834" spans="3:12">
      <c r="C22834" s="3"/>
      <c r="E22834" s="2"/>
      <c r="H22834" s="40"/>
      <c r="I22834" s="10"/>
      <c r="J22834" s="9"/>
      <c r="K22834" s="53"/>
      <c r="L22834" s="54"/>
    </row>
    <row r="22835" spans="3:12">
      <c r="C22835" s="3"/>
      <c r="E22835" s="2"/>
      <c r="H22835" s="40"/>
      <c r="I22835" s="10"/>
      <c r="J22835" s="9"/>
      <c r="K22835" s="53"/>
      <c r="L22835" s="54"/>
    </row>
    <row r="22836" spans="3:12">
      <c r="C22836" s="3"/>
      <c r="E22836" s="2"/>
      <c r="H22836" s="40"/>
      <c r="I22836" s="10"/>
      <c r="J22836" s="9"/>
      <c r="K22836" s="53"/>
      <c r="L22836" s="54"/>
    </row>
    <row r="22837" spans="3:12">
      <c r="C22837" s="3"/>
      <c r="E22837" s="2"/>
      <c r="H22837" s="40"/>
      <c r="I22837" s="10"/>
      <c r="J22837" s="9"/>
      <c r="K22837" s="53"/>
      <c r="L22837" s="54"/>
    </row>
    <row r="22838" spans="3:12">
      <c r="C22838" s="3"/>
      <c r="E22838" s="2"/>
      <c r="H22838" s="40"/>
      <c r="I22838" s="10"/>
      <c r="J22838" s="9"/>
      <c r="K22838" s="53"/>
      <c r="L22838" s="54"/>
    </row>
    <row r="22839" spans="3:12">
      <c r="C22839" s="3"/>
      <c r="E22839" s="2"/>
      <c r="H22839" s="40"/>
      <c r="I22839" s="10"/>
      <c r="J22839" s="9"/>
      <c r="K22839" s="53"/>
      <c r="L22839" s="54"/>
    </row>
    <row r="22840" spans="3:12">
      <c r="C22840" s="3"/>
      <c r="E22840" s="2"/>
      <c r="H22840" s="40"/>
      <c r="I22840" s="10"/>
      <c r="J22840" s="9"/>
      <c r="K22840" s="53"/>
      <c r="L22840" s="54"/>
    </row>
    <row r="22841" spans="3:12">
      <c r="C22841" s="3"/>
      <c r="E22841" s="2"/>
      <c r="H22841" s="40"/>
      <c r="I22841" s="10"/>
      <c r="J22841" s="9"/>
      <c r="K22841" s="53"/>
      <c r="L22841" s="54"/>
    </row>
    <row r="22842" spans="3:12">
      <c r="C22842" s="3"/>
      <c r="E22842" s="2"/>
      <c r="H22842" s="40"/>
      <c r="I22842" s="10"/>
      <c r="J22842" s="9"/>
      <c r="K22842" s="53"/>
      <c r="L22842" s="54"/>
    </row>
    <row r="22843" spans="3:12">
      <c r="C22843" s="3"/>
      <c r="E22843" s="2"/>
      <c r="H22843" s="40"/>
      <c r="I22843" s="10"/>
      <c r="J22843" s="9"/>
      <c r="K22843" s="53"/>
      <c r="L22843" s="54"/>
    </row>
    <row r="22844" spans="3:12">
      <c r="C22844" s="3"/>
      <c r="E22844" s="2"/>
      <c r="H22844" s="40"/>
      <c r="I22844" s="10"/>
      <c r="J22844" s="9"/>
      <c r="K22844" s="53"/>
      <c r="L22844" s="54"/>
    </row>
    <row r="22845" spans="3:12">
      <c r="C22845" s="3"/>
      <c r="E22845" s="2"/>
      <c r="H22845" s="40"/>
      <c r="I22845" s="10"/>
      <c r="J22845" s="9"/>
      <c r="K22845" s="53"/>
      <c r="L22845" s="54"/>
    </row>
    <row r="22846" spans="3:12">
      <c r="C22846" s="3"/>
      <c r="E22846" s="2"/>
      <c r="H22846" s="40"/>
      <c r="I22846" s="10"/>
      <c r="J22846" s="9"/>
      <c r="K22846" s="53"/>
      <c r="L22846" s="54"/>
    </row>
    <row r="22847" spans="3:12">
      <c r="C22847" s="3"/>
      <c r="E22847" s="2"/>
      <c r="H22847" s="40"/>
      <c r="I22847" s="10"/>
      <c r="J22847" s="9"/>
      <c r="K22847" s="53"/>
      <c r="L22847" s="54"/>
    </row>
    <row r="22848" spans="3:12">
      <c r="C22848" s="3"/>
      <c r="E22848" s="2"/>
      <c r="H22848" s="40"/>
      <c r="I22848" s="10"/>
      <c r="J22848" s="9"/>
      <c r="K22848" s="53"/>
      <c r="L22848" s="54"/>
    </row>
    <row r="22849" spans="3:12">
      <c r="C22849" s="3"/>
      <c r="E22849" s="2"/>
      <c r="H22849" s="40"/>
      <c r="I22849" s="10"/>
      <c r="J22849" s="9"/>
      <c r="K22849" s="53"/>
      <c r="L22849" s="54"/>
    </row>
    <row r="22850" spans="3:12">
      <c r="C22850" s="3"/>
      <c r="E22850" s="2"/>
      <c r="H22850" s="40"/>
      <c r="I22850" s="10"/>
      <c r="J22850" s="9"/>
      <c r="K22850" s="53"/>
      <c r="L22850" s="54"/>
    </row>
    <row r="22851" spans="3:12">
      <c r="C22851" s="3"/>
      <c r="E22851" s="2"/>
      <c r="H22851" s="40"/>
      <c r="I22851" s="10"/>
      <c r="J22851" s="9"/>
      <c r="K22851" s="53"/>
      <c r="L22851" s="54"/>
    </row>
    <row r="22852" spans="3:12">
      <c r="C22852" s="3"/>
      <c r="E22852" s="2"/>
      <c r="H22852" s="40"/>
      <c r="I22852" s="10"/>
      <c r="J22852" s="9"/>
      <c r="K22852" s="53"/>
      <c r="L22852" s="54"/>
    </row>
    <row r="22853" spans="3:12">
      <c r="C22853" s="3"/>
      <c r="E22853" s="2"/>
      <c r="H22853" s="40"/>
      <c r="I22853" s="10"/>
      <c r="J22853" s="9"/>
      <c r="K22853" s="53"/>
      <c r="L22853" s="54"/>
    </row>
    <row r="22854" spans="3:12">
      <c r="C22854" s="3"/>
      <c r="E22854" s="2"/>
      <c r="H22854" s="40"/>
      <c r="I22854" s="10"/>
      <c r="J22854" s="9"/>
      <c r="K22854" s="53"/>
      <c r="L22854" s="54"/>
    </row>
    <row r="22855" spans="3:12">
      <c r="C22855" s="3"/>
      <c r="E22855" s="2"/>
      <c r="H22855" s="40"/>
      <c r="I22855" s="10"/>
      <c r="J22855" s="9"/>
      <c r="K22855" s="53"/>
      <c r="L22855" s="54"/>
    </row>
    <row r="22856" spans="3:12">
      <c r="C22856" s="3"/>
      <c r="E22856" s="2"/>
      <c r="H22856" s="40"/>
      <c r="I22856" s="10"/>
      <c r="J22856" s="9"/>
      <c r="K22856" s="53"/>
      <c r="L22856" s="54"/>
    </row>
    <row r="22857" spans="3:12">
      <c r="C22857" s="3"/>
      <c r="E22857" s="2"/>
      <c r="H22857" s="40"/>
      <c r="I22857" s="10"/>
      <c r="J22857" s="9"/>
      <c r="K22857" s="53"/>
      <c r="L22857" s="54"/>
    </row>
    <row r="22858" spans="3:12">
      <c r="C22858" s="3"/>
      <c r="E22858" s="2"/>
      <c r="H22858" s="40"/>
      <c r="I22858" s="10"/>
      <c r="J22858" s="9"/>
      <c r="K22858" s="53"/>
      <c r="L22858" s="54"/>
    </row>
    <row r="22859" spans="3:12">
      <c r="C22859" s="3"/>
      <c r="E22859" s="2"/>
      <c r="H22859" s="40"/>
      <c r="I22859" s="10"/>
      <c r="J22859" s="9"/>
      <c r="K22859" s="53"/>
      <c r="L22859" s="54"/>
    </row>
    <row r="22860" spans="3:12">
      <c r="C22860" s="3"/>
      <c r="E22860" s="2"/>
      <c r="H22860" s="40"/>
      <c r="I22860" s="10"/>
      <c r="J22860" s="9"/>
      <c r="K22860" s="53"/>
      <c r="L22860" s="54"/>
    </row>
    <row r="22861" spans="3:12">
      <c r="C22861" s="3"/>
      <c r="E22861" s="2"/>
      <c r="H22861" s="40"/>
      <c r="I22861" s="10"/>
      <c r="J22861" s="9"/>
      <c r="K22861" s="53"/>
      <c r="L22861" s="54"/>
    </row>
    <row r="22862" spans="3:12">
      <c r="C22862" s="3"/>
      <c r="E22862" s="2"/>
      <c r="H22862" s="40"/>
      <c r="I22862" s="10"/>
      <c r="J22862" s="9"/>
      <c r="K22862" s="53"/>
      <c r="L22862" s="54"/>
    </row>
    <row r="22863" spans="3:12">
      <c r="C22863" s="3"/>
      <c r="E22863" s="2"/>
      <c r="H22863" s="40"/>
      <c r="I22863" s="10"/>
      <c r="J22863" s="9"/>
      <c r="K22863" s="53"/>
      <c r="L22863" s="54"/>
    </row>
    <row r="22864" spans="3:12">
      <c r="C22864" s="3"/>
      <c r="E22864" s="2"/>
      <c r="H22864" s="40"/>
      <c r="I22864" s="10"/>
      <c r="J22864" s="9"/>
      <c r="K22864" s="53"/>
      <c r="L22864" s="54"/>
    </row>
    <row r="22865" spans="3:12">
      <c r="C22865" s="3"/>
      <c r="E22865" s="2"/>
      <c r="H22865" s="40"/>
      <c r="I22865" s="10"/>
      <c r="J22865" s="9"/>
      <c r="K22865" s="53"/>
      <c r="L22865" s="54"/>
    </row>
    <row r="22866" spans="3:12">
      <c r="C22866" s="3"/>
      <c r="E22866" s="2"/>
      <c r="H22866" s="40"/>
      <c r="I22866" s="10"/>
      <c r="J22866" s="9"/>
      <c r="K22866" s="53"/>
      <c r="L22866" s="54"/>
    </row>
    <row r="22867" spans="3:12">
      <c r="C22867" s="3"/>
      <c r="E22867" s="2"/>
      <c r="H22867" s="40"/>
      <c r="I22867" s="10"/>
      <c r="J22867" s="9"/>
      <c r="K22867" s="53"/>
      <c r="L22867" s="54"/>
    </row>
    <row r="22868" spans="3:12">
      <c r="C22868" s="3"/>
      <c r="E22868" s="2"/>
      <c r="H22868" s="40"/>
      <c r="I22868" s="10"/>
      <c r="J22868" s="9"/>
      <c r="K22868" s="53"/>
      <c r="L22868" s="54"/>
    </row>
    <row r="22869" spans="3:12">
      <c r="C22869" s="3"/>
      <c r="E22869" s="2"/>
      <c r="H22869" s="40"/>
      <c r="I22869" s="10"/>
      <c r="J22869" s="9"/>
      <c r="K22869" s="53"/>
      <c r="L22869" s="54"/>
    </row>
    <row r="22870" spans="3:12">
      <c r="C22870" s="3"/>
      <c r="E22870" s="2"/>
      <c r="H22870" s="40"/>
      <c r="I22870" s="10"/>
      <c r="J22870" s="9"/>
      <c r="K22870" s="53"/>
      <c r="L22870" s="54"/>
    </row>
    <row r="22871" spans="3:12">
      <c r="C22871" s="3"/>
      <c r="E22871" s="2"/>
      <c r="H22871" s="40"/>
      <c r="I22871" s="10"/>
      <c r="J22871" s="9"/>
      <c r="K22871" s="53"/>
      <c r="L22871" s="54"/>
    </row>
    <row r="22872" spans="3:12">
      <c r="C22872" s="3"/>
      <c r="E22872" s="2"/>
      <c r="H22872" s="40"/>
      <c r="I22872" s="10"/>
      <c r="J22872" s="9"/>
      <c r="K22872" s="53"/>
      <c r="L22872" s="54"/>
    </row>
    <row r="22873" spans="3:12">
      <c r="C22873" s="3"/>
      <c r="E22873" s="2"/>
      <c r="H22873" s="40"/>
      <c r="I22873" s="10"/>
      <c r="J22873" s="9"/>
      <c r="K22873" s="53"/>
      <c r="L22873" s="54"/>
    </row>
    <row r="22874" spans="3:12">
      <c r="C22874" s="3"/>
      <c r="E22874" s="2"/>
      <c r="H22874" s="40"/>
      <c r="I22874" s="10"/>
      <c r="J22874" s="9"/>
      <c r="K22874" s="53"/>
      <c r="L22874" s="54"/>
    </row>
    <row r="22875" spans="3:12">
      <c r="C22875" s="3"/>
      <c r="E22875" s="2"/>
      <c r="H22875" s="40"/>
      <c r="I22875" s="10"/>
      <c r="J22875" s="9"/>
      <c r="K22875" s="53"/>
      <c r="L22875" s="54"/>
    </row>
    <row r="22876" spans="3:12">
      <c r="C22876" s="3"/>
      <c r="E22876" s="2"/>
      <c r="H22876" s="40"/>
      <c r="I22876" s="10"/>
      <c r="J22876" s="9"/>
      <c r="K22876" s="53"/>
      <c r="L22876" s="54"/>
    </row>
    <row r="22877" spans="3:12">
      <c r="C22877" s="3"/>
      <c r="E22877" s="2"/>
      <c r="H22877" s="40"/>
      <c r="I22877" s="10"/>
      <c r="J22877" s="9"/>
      <c r="K22877" s="53"/>
      <c r="L22877" s="54"/>
    </row>
    <row r="22878" spans="3:12">
      <c r="C22878" s="3"/>
      <c r="E22878" s="2"/>
      <c r="H22878" s="40"/>
      <c r="I22878" s="10"/>
      <c r="J22878" s="9"/>
      <c r="K22878" s="53"/>
      <c r="L22878" s="54"/>
    </row>
    <row r="22879" spans="3:12">
      <c r="C22879" s="3"/>
      <c r="E22879" s="2"/>
      <c r="H22879" s="40"/>
      <c r="I22879" s="10"/>
      <c r="J22879" s="9"/>
      <c r="K22879" s="53"/>
      <c r="L22879" s="54"/>
    </row>
    <row r="22880" spans="3:12">
      <c r="C22880" s="3"/>
      <c r="E22880" s="2"/>
      <c r="H22880" s="40"/>
      <c r="I22880" s="10"/>
      <c r="J22880" s="9"/>
      <c r="K22880" s="53"/>
      <c r="L22880" s="54"/>
    </row>
    <row r="22881" spans="3:12">
      <c r="C22881" s="3"/>
      <c r="E22881" s="2"/>
      <c r="H22881" s="40"/>
      <c r="I22881" s="10"/>
      <c r="J22881" s="9"/>
      <c r="K22881" s="53"/>
      <c r="L22881" s="54"/>
    </row>
    <row r="22882" spans="3:12">
      <c r="C22882" s="3"/>
      <c r="E22882" s="2"/>
      <c r="H22882" s="40"/>
      <c r="I22882" s="10"/>
      <c r="J22882" s="9"/>
      <c r="K22882" s="53"/>
      <c r="L22882" s="54"/>
    </row>
    <row r="22883" spans="3:12">
      <c r="C22883" s="3"/>
      <c r="E22883" s="2"/>
      <c r="H22883" s="40"/>
      <c r="I22883" s="10"/>
      <c r="J22883" s="9"/>
      <c r="K22883" s="53"/>
      <c r="L22883" s="54"/>
    </row>
    <row r="22884" spans="3:12">
      <c r="C22884" s="3"/>
      <c r="E22884" s="2"/>
      <c r="H22884" s="40"/>
      <c r="I22884" s="10"/>
      <c r="J22884" s="9"/>
      <c r="K22884" s="53"/>
      <c r="L22884" s="54"/>
    </row>
    <row r="22885" spans="3:12">
      <c r="C22885" s="3"/>
      <c r="E22885" s="2"/>
      <c r="H22885" s="40"/>
      <c r="I22885" s="10"/>
      <c r="J22885" s="9"/>
      <c r="K22885" s="53"/>
      <c r="L22885" s="54"/>
    </row>
    <row r="22886" spans="3:12">
      <c r="C22886" s="3"/>
      <c r="E22886" s="2"/>
      <c r="H22886" s="40"/>
      <c r="I22886" s="10"/>
      <c r="J22886" s="9"/>
      <c r="K22886" s="53"/>
      <c r="L22886" s="54"/>
    </row>
    <row r="22887" spans="3:12">
      <c r="C22887" s="3"/>
      <c r="E22887" s="2"/>
      <c r="H22887" s="40"/>
      <c r="I22887" s="10"/>
      <c r="J22887" s="9"/>
      <c r="K22887" s="53"/>
      <c r="L22887" s="54"/>
    </row>
    <row r="22888" spans="3:12">
      <c r="C22888" s="3"/>
      <c r="E22888" s="2"/>
      <c r="H22888" s="40"/>
      <c r="I22888" s="10"/>
      <c r="J22888" s="9"/>
      <c r="K22888" s="53"/>
      <c r="L22888" s="54"/>
    </row>
    <row r="22889" spans="3:12">
      <c r="C22889" s="3"/>
      <c r="E22889" s="2"/>
      <c r="H22889" s="40"/>
      <c r="I22889" s="10"/>
      <c r="J22889" s="9"/>
      <c r="K22889" s="53"/>
      <c r="L22889" s="54"/>
    </row>
    <row r="22890" spans="3:12">
      <c r="C22890" s="3"/>
      <c r="E22890" s="2"/>
      <c r="H22890" s="40"/>
      <c r="I22890" s="10"/>
      <c r="J22890" s="9"/>
      <c r="K22890" s="53"/>
      <c r="L22890" s="54"/>
    </row>
    <row r="22891" spans="3:12">
      <c r="C22891" s="3"/>
      <c r="E22891" s="2"/>
      <c r="H22891" s="40"/>
      <c r="I22891" s="10"/>
      <c r="J22891" s="9"/>
      <c r="K22891" s="53"/>
      <c r="L22891" s="54"/>
    </row>
    <row r="22892" spans="3:12">
      <c r="C22892" s="3"/>
      <c r="E22892" s="2"/>
      <c r="H22892" s="40"/>
      <c r="I22892" s="10"/>
      <c r="J22892" s="9"/>
      <c r="K22892" s="53"/>
      <c r="L22892" s="54"/>
    </row>
    <row r="22893" spans="3:12">
      <c r="C22893" s="3"/>
      <c r="E22893" s="2"/>
      <c r="H22893" s="40"/>
      <c r="I22893" s="10"/>
      <c r="J22893" s="9"/>
      <c r="K22893" s="53"/>
      <c r="L22893" s="54"/>
    </row>
    <row r="22894" spans="3:12">
      <c r="C22894" s="3"/>
      <c r="E22894" s="2"/>
      <c r="H22894" s="40"/>
      <c r="I22894" s="10"/>
      <c r="J22894" s="9"/>
      <c r="K22894" s="53"/>
      <c r="L22894" s="54"/>
    </row>
    <row r="22895" spans="3:12">
      <c r="C22895" s="3"/>
      <c r="E22895" s="2"/>
      <c r="H22895" s="40"/>
      <c r="I22895" s="10"/>
      <c r="J22895" s="9"/>
      <c r="K22895" s="53"/>
      <c r="L22895" s="54"/>
    </row>
    <row r="22896" spans="3:12">
      <c r="C22896" s="3"/>
      <c r="E22896" s="2"/>
      <c r="H22896" s="40"/>
      <c r="I22896" s="10"/>
      <c r="J22896" s="9"/>
      <c r="K22896" s="53"/>
      <c r="L22896" s="54"/>
    </row>
    <row r="22897" spans="3:12">
      <c r="C22897" s="3"/>
      <c r="E22897" s="2"/>
      <c r="H22897" s="40"/>
      <c r="I22897" s="10"/>
      <c r="J22897" s="9"/>
      <c r="K22897" s="53"/>
      <c r="L22897" s="54"/>
    </row>
    <row r="22898" spans="3:12">
      <c r="C22898" s="3"/>
      <c r="E22898" s="2"/>
      <c r="H22898" s="40"/>
      <c r="I22898" s="10"/>
      <c r="J22898" s="9"/>
      <c r="K22898" s="53"/>
      <c r="L22898" s="54"/>
    </row>
    <row r="22899" spans="3:12">
      <c r="C22899" s="3"/>
      <c r="E22899" s="2"/>
      <c r="H22899" s="40"/>
      <c r="I22899" s="10"/>
      <c r="J22899" s="9"/>
      <c r="K22899" s="53"/>
      <c r="L22899" s="54"/>
    </row>
    <row r="22900" spans="3:12">
      <c r="C22900" s="3"/>
      <c r="E22900" s="2"/>
      <c r="H22900" s="40"/>
      <c r="I22900" s="10"/>
      <c r="J22900" s="9"/>
      <c r="K22900" s="53"/>
      <c r="L22900" s="54"/>
    </row>
    <row r="22901" spans="3:12">
      <c r="C22901" s="3"/>
      <c r="E22901" s="2"/>
      <c r="H22901" s="40"/>
      <c r="I22901" s="10"/>
      <c r="J22901" s="9"/>
      <c r="K22901" s="53"/>
      <c r="L22901" s="54"/>
    </row>
    <row r="22902" spans="3:12">
      <c r="C22902" s="3"/>
      <c r="E22902" s="2"/>
      <c r="H22902" s="40"/>
      <c r="I22902" s="10"/>
      <c r="J22902" s="9"/>
      <c r="K22902" s="53"/>
      <c r="L22902" s="54"/>
    </row>
    <row r="22903" spans="3:12">
      <c r="C22903" s="3"/>
      <c r="E22903" s="2"/>
      <c r="H22903" s="40"/>
      <c r="I22903" s="10"/>
      <c r="J22903" s="9"/>
      <c r="K22903" s="53"/>
      <c r="L22903" s="54"/>
    </row>
    <row r="22904" spans="3:12">
      <c r="C22904" s="3"/>
      <c r="E22904" s="2"/>
      <c r="H22904" s="40"/>
      <c r="I22904" s="10"/>
      <c r="J22904" s="9"/>
      <c r="K22904" s="53"/>
      <c r="L22904" s="54"/>
    </row>
    <row r="22905" spans="3:12">
      <c r="C22905" s="3"/>
      <c r="E22905" s="2"/>
      <c r="H22905" s="40"/>
      <c r="I22905" s="10"/>
      <c r="J22905" s="9"/>
      <c r="K22905" s="53"/>
      <c r="L22905" s="54"/>
    </row>
    <row r="22906" spans="3:12">
      <c r="C22906" s="3"/>
      <c r="E22906" s="2"/>
      <c r="H22906" s="40"/>
      <c r="I22906" s="10"/>
      <c r="J22906" s="9"/>
      <c r="K22906" s="53"/>
      <c r="L22906" s="54"/>
    </row>
    <row r="22907" spans="3:12">
      <c r="C22907" s="3"/>
      <c r="E22907" s="2"/>
      <c r="H22907" s="40"/>
      <c r="I22907" s="10"/>
      <c r="J22907" s="9"/>
      <c r="K22907" s="53"/>
      <c r="L22907" s="54"/>
    </row>
    <row r="22908" spans="3:12">
      <c r="C22908" s="3"/>
      <c r="E22908" s="2"/>
      <c r="H22908" s="40"/>
      <c r="I22908" s="10"/>
      <c r="J22908" s="9"/>
      <c r="K22908" s="53"/>
      <c r="L22908" s="54"/>
    </row>
    <row r="22909" spans="3:12">
      <c r="C22909" s="3"/>
      <c r="E22909" s="2"/>
      <c r="H22909" s="40"/>
      <c r="I22909" s="10"/>
      <c r="J22909" s="9"/>
      <c r="K22909" s="53"/>
      <c r="L22909" s="54"/>
    </row>
    <row r="22910" spans="3:12">
      <c r="C22910" s="3"/>
      <c r="E22910" s="2"/>
      <c r="H22910" s="40"/>
      <c r="I22910" s="10"/>
      <c r="J22910" s="9"/>
      <c r="K22910" s="53"/>
      <c r="L22910" s="54"/>
    </row>
    <row r="22911" spans="3:12">
      <c r="C22911" s="3"/>
      <c r="E22911" s="2"/>
      <c r="H22911" s="40"/>
      <c r="I22911" s="10"/>
      <c r="J22911" s="9"/>
      <c r="K22911" s="53"/>
      <c r="L22911" s="54"/>
    </row>
    <row r="22912" spans="3:12">
      <c r="C22912" s="3"/>
      <c r="E22912" s="2"/>
      <c r="H22912" s="40"/>
      <c r="I22912" s="10"/>
      <c r="J22912" s="9"/>
      <c r="K22912" s="53"/>
      <c r="L22912" s="54"/>
    </row>
    <row r="22913" spans="3:12">
      <c r="C22913" s="3"/>
      <c r="E22913" s="2"/>
      <c r="H22913" s="40"/>
      <c r="I22913" s="10"/>
      <c r="J22913" s="9"/>
      <c r="K22913" s="53"/>
      <c r="L22913" s="54"/>
    </row>
    <row r="22914" spans="3:12">
      <c r="C22914" s="3"/>
      <c r="E22914" s="2"/>
      <c r="H22914" s="40"/>
      <c r="I22914" s="10"/>
      <c r="J22914" s="9"/>
      <c r="K22914" s="53"/>
      <c r="L22914" s="54"/>
    </row>
    <row r="22915" spans="3:12">
      <c r="C22915" s="3"/>
      <c r="E22915" s="2"/>
      <c r="H22915" s="40"/>
      <c r="I22915" s="10"/>
      <c r="J22915" s="9"/>
      <c r="K22915" s="53"/>
      <c r="L22915" s="54"/>
    </row>
    <row r="22916" spans="3:12">
      <c r="C22916" s="3"/>
      <c r="E22916" s="2"/>
      <c r="H22916" s="40"/>
      <c r="I22916" s="10"/>
      <c r="J22916" s="9"/>
      <c r="K22916" s="53"/>
      <c r="L22916" s="54"/>
    </row>
    <row r="22917" spans="3:12">
      <c r="C22917" s="3"/>
      <c r="E22917" s="2"/>
      <c r="H22917" s="40"/>
      <c r="I22917" s="10"/>
      <c r="J22917" s="9"/>
      <c r="K22917" s="53"/>
      <c r="L22917" s="54"/>
    </row>
    <row r="22918" spans="3:12">
      <c r="C22918" s="3"/>
      <c r="E22918" s="2"/>
      <c r="H22918" s="40"/>
      <c r="I22918" s="10"/>
      <c r="J22918" s="9"/>
      <c r="K22918" s="53"/>
      <c r="L22918" s="54"/>
    </row>
    <row r="22919" spans="3:12">
      <c r="C22919" s="3"/>
      <c r="E22919" s="2"/>
      <c r="H22919" s="40"/>
      <c r="I22919" s="10"/>
      <c r="J22919" s="9"/>
      <c r="K22919" s="53"/>
      <c r="L22919" s="54"/>
    </row>
    <row r="22920" spans="3:12">
      <c r="C22920" s="3"/>
      <c r="E22920" s="2"/>
      <c r="H22920" s="40"/>
      <c r="I22920" s="10"/>
      <c r="J22920" s="9"/>
      <c r="K22920" s="53"/>
      <c r="L22920" s="54"/>
    </row>
    <row r="22921" spans="3:12">
      <c r="C22921" s="3"/>
      <c r="E22921" s="2"/>
      <c r="H22921" s="40"/>
      <c r="I22921" s="10"/>
      <c r="J22921" s="9"/>
      <c r="K22921" s="53"/>
      <c r="L22921" s="54"/>
    </row>
    <row r="22922" spans="3:12">
      <c r="C22922" s="3"/>
      <c r="E22922" s="2"/>
      <c r="H22922" s="40"/>
      <c r="I22922" s="10"/>
      <c r="J22922" s="9"/>
      <c r="K22922" s="53"/>
      <c r="L22922" s="54"/>
    </row>
    <row r="22923" spans="3:12">
      <c r="C22923" s="3"/>
      <c r="E22923" s="2"/>
      <c r="H22923" s="40"/>
      <c r="I22923" s="10"/>
      <c r="J22923" s="9"/>
      <c r="K22923" s="53"/>
      <c r="L22923" s="54"/>
    </row>
    <row r="22924" spans="3:12">
      <c r="C22924" s="3"/>
      <c r="E22924" s="2"/>
      <c r="H22924" s="40"/>
      <c r="I22924" s="10"/>
      <c r="J22924" s="9"/>
      <c r="K22924" s="53"/>
      <c r="L22924" s="54"/>
    </row>
    <row r="22925" spans="3:12">
      <c r="C22925" s="3"/>
      <c r="E22925" s="2"/>
      <c r="H22925" s="40"/>
      <c r="I22925" s="10"/>
      <c r="J22925" s="9"/>
      <c r="K22925" s="53"/>
      <c r="L22925" s="54"/>
    </row>
    <row r="22926" spans="3:12">
      <c r="C22926" s="3"/>
      <c r="E22926" s="2"/>
      <c r="H22926" s="40"/>
      <c r="I22926" s="10"/>
      <c r="J22926" s="9"/>
      <c r="K22926" s="53"/>
      <c r="L22926" s="54"/>
    </row>
    <row r="22927" spans="3:12">
      <c r="C22927" s="3"/>
      <c r="E22927" s="2"/>
      <c r="H22927" s="40"/>
      <c r="I22927" s="10"/>
      <c r="J22927" s="9"/>
      <c r="K22927" s="53"/>
      <c r="L22927" s="54"/>
    </row>
    <row r="22928" spans="3:12">
      <c r="C22928" s="3"/>
      <c r="E22928" s="2"/>
      <c r="H22928" s="40"/>
      <c r="I22928" s="10"/>
      <c r="J22928" s="9"/>
      <c r="K22928" s="53"/>
      <c r="L22928" s="54"/>
    </row>
    <row r="22929" spans="3:12">
      <c r="C22929" s="3"/>
      <c r="E22929" s="2"/>
      <c r="H22929" s="40"/>
      <c r="I22929" s="10"/>
      <c r="J22929" s="9"/>
      <c r="K22929" s="53"/>
      <c r="L22929" s="54"/>
    </row>
    <row r="22930" spans="3:12">
      <c r="C22930" s="3"/>
      <c r="E22930" s="2"/>
      <c r="H22930" s="40"/>
      <c r="I22930" s="10"/>
      <c r="J22930" s="9"/>
      <c r="K22930" s="53"/>
      <c r="L22930" s="54"/>
    </row>
    <row r="22931" spans="3:12">
      <c r="C22931" s="3"/>
      <c r="E22931" s="2"/>
      <c r="H22931" s="40"/>
      <c r="I22931" s="10"/>
      <c r="J22931" s="9"/>
      <c r="K22931" s="53"/>
      <c r="L22931" s="54"/>
    </row>
    <row r="22932" spans="3:12">
      <c r="C22932" s="3"/>
      <c r="E22932" s="2"/>
      <c r="H22932" s="40"/>
      <c r="I22932" s="10"/>
      <c r="J22932" s="9"/>
      <c r="K22932" s="53"/>
      <c r="L22932" s="54"/>
    </row>
    <row r="22933" spans="3:12">
      <c r="C22933" s="3"/>
      <c r="E22933" s="2"/>
      <c r="H22933" s="40"/>
      <c r="I22933" s="10"/>
      <c r="J22933" s="9"/>
      <c r="K22933" s="53"/>
      <c r="L22933" s="54"/>
    </row>
    <row r="22934" spans="3:12">
      <c r="C22934" s="3"/>
      <c r="E22934" s="2"/>
      <c r="H22934" s="40"/>
      <c r="I22934" s="10"/>
      <c r="J22934" s="9"/>
      <c r="K22934" s="53"/>
      <c r="L22934" s="54"/>
    </row>
    <row r="22935" spans="3:12">
      <c r="C22935" s="3"/>
      <c r="E22935" s="2"/>
      <c r="H22935" s="40"/>
      <c r="I22935" s="10"/>
      <c r="J22935" s="9"/>
      <c r="K22935" s="53"/>
      <c r="L22935" s="54"/>
    </row>
    <row r="22936" spans="3:12">
      <c r="C22936" s="3"/>
      <c r="E22936" s="2"/>
      <c r="H22936" s="40"/>
      <c r="I22936" s="10"/>
      <c r="J22936" s="9"/>
      <c r="K22936" s="53"/>
      <c r="L22936" s="54"/>
    </row>
    <row r="22937" spans="3:12">
      <c r="C22937" s="3"/>
      <c r="E22937" s="2"/>
      <c r="H22937" s="40"/>
      <c r="I22937" s="10"/>
      <c r="J22937" s="9"/>
      <c r="K22937" s="53"/>
      <c r="L22937" s="54"/>
    </row>
    <row r="22938" spans="3:12">
      <c r="C22938" s="3"/>
      <c r="E22938" s="2"/>
      <c r="H22938" s="40"/>
      <c r="I22938" s="10"/>
      <c r="J22938" s="9"/>
      <c r="K22938" s="53"/>
      <c r="L22938" s="54"/>
    </row>
    <row r="22939" spans="3:12">
      <c r="C22939" s="3"/>
      <c r="E22939" s="2"/>
      <c r="H22939" s="40"/>
      <c r="I22939" s="10"/>
      <c r="J22939" s="9"/>
      <c r="K22939" s="53"/>
      <c r="L22939" s="54"/>
    </row>
    <row r="22940" spans="3:12">
      <c r="C22940" s="3"/>
      <c r="E22940" s="2"/>
      <c r="H22940" s="40"/>
      <c r="I22940" s="10"/>
      <c r="J22940" s="9"/>
      <c r="K22940" s="53"/>
      <c r="L22940" s="54"/>
    </row>
    <row r="22941" spans="3:12">
      <c r="C22941" s="3"/>
      <c r="E22941" s="2"/>
      <c r="H22941" s="40"/>
      <c r="I22941" s="10"/>
      <c r="J22941" s="9"/>
      <c r="K22941" s="53"/>
      <c r="L22941" s="54"/>
    </row>
    <row r="22942" spans="3:12">
      <c r="C22942" s="3"/>
      <c r="E22942" s="2"/>
      <c r="H22942" s="40"/>
      <c r="I22942" s="10"/>
      <c r="J22942" s="9"/>
      <c r="K22942" s="53"/>
      <c r="L22942" s="54"/>
    </row>
    <row r="22943" spans="3:12">
      <c r="C22943" s="3"/>
      <c r="E22943" s="2"/>
      <c r="H22943" s="40"/>
      <c r="I22943" s="10"/>
      <c r="J22943" s="9"/>
      <c r="K22943" s="53"/>
      <c r="L22943" s="54"/>
    </row>
    <row r="22944" spans="3:12">
      <c r="C22944" s="3"/>
      <c r="E22944" s="2"/>
      <c r="H22944" s="40"/>
      <c r="I22944" s="10"/>
      <c r="J22944" s="9"/>
      <c r="K22944" s="53"/>
      <c r="L22944" s="54"/>
    </row>
    <row r="22945" spans="3:12">
      <c r="C22945" s="3"/>
      <c r="E22945" s="2"/>
      <c r="H22945" s="40"/>
      <c r="I22945" s="10"/>
      <c r="J22945" s="9"/>
      <c r="K22945" s="53"/>
      <c r="L22945" s="54"/>
    </row>
    <row r="22946" spans="3:12">
      <c r="C22946" s="3"/>
      <c r="E22946" s="2"/>
      <c r="H22946" s="40"/>
      <c r="I22946" s="10"/>
      <c r="J22946" s="9"/>
      <c r="K22946" s="53"/>
      <c r="L22946" s="54"/>
    </row>
    <row r="22947" spans="3:12">
      <c r="C22947" s="3"/>
      <c r="E22947" s="2"/>
      <c r="H22947" s="40"/>
      <c r="I22947" s="10"/>
      <c r="J22947" s="9"/>
      <c r="K22947" s="53"/>
      <c r="L22947" s="54"/>
    </row>
    <row r="22948" spans="3:12">
      <c r="C22948" s="3"/>
      <c r="E22948" s="2"/>
      <c r="H22948" s="40"/>
      <c r="I22948" s="10"/>
      <c r="J22948" s="9"/>
      <c r="K22948" s="53"/>
      <c r="L22948" s="54"/>
    </row>
    <row r="22949" spans="3:12">
      <c r="C22949" s="3"/>
      <c r="E22949" s="2"/>
      <c r="H22949" s="40"/>
      <c r="I22949" s="10"/>
      <c r="J22949" s="9"/>
      <c r="K22949" s="53"/>
      <c r="L22949" s="54"/>
    </row>
    <row r="22950" spans="3:12">
      <c r="C22950" s="3"/>
      <c r="E22950" s="2"/>
      <c r="H22950" s="40"/>
      <c r="I22950" s="10"/>
      <c r="J22950" s="9"/>
      <c r="K22950" s="53"/>
      <c r="L22950" s="54"/>
    </row>
    <row r="22951" spans="3:12">
      <c r="C22951" s="3"/>
      <c r="E22951" s="2"/>
      <c r="H22951" s="40"/>
      <c r="I22951" s="10"/>
      <c r="J22951" s="9"/>
      <c r="K22951" s="53"/>
      <c r="L22951" s="54"/>
    </row>
    <row r="22952" spans="3:12">
      <c r="C22952" s="3"/>
      <c r="E22952" s="2"/>
      <c r="H22952" s="40"/>
      <c r="I22952" s="10"/>
      <c r="J22952" s="9"/>
      <c r="K22952" s="53"/>
      <c r="L22952" s="54"/>
    </row>
    <row r="22953" spans="3:12">
      <c r="C22953" s="3"/>
      <c r="E22953" s="2"/>
      <c r="H22953" s="40"/>
      <c r="I22953" s="10"/>
      <c r="J22953" s="9"/>
      <c r="K22953" s="53"/>
      <c r="L22953" s="54"/>
    </row>
    <row r="22954" spans="3:12">
      <c r="C22954" s="3"/>
      <c r="E22954" s="2"/>
      <c r="H22954" s="40"/>
      <c r="I22954" s="10"/>
      <c r="J22954" s="9"/>
      <c r="K22954" s="53"/>
      <c r="L22954" s="54"/>
    </row>
    <row r="22955" spans="3:12">
      <c r="C22955" s="3"/>
      <c r="E22955" s="2"/>
      <c r="H22955" s="40"/>
      <c r="I22955" s="10"/>
      <c r="J22955" s="9"/>
      <c r="K22955" s="53"/>
      <c r="L22955" s="54"/>
    </row>
    <row r="22956" spans="3:12">
      <c r="C22956" s="3"/>
      <c r="E22956" s="2"/>
      <c r="H22956" s="40"/>
      <c r="I22956" s="10"/>
      <c r="J22956" s="9"/>
      <c r="K22956" s="53"/>
      <c r="L22956" s="54"/>
    </row>
    <row r="22957" spans="3:12">
      <c r="C22957" s="3"/>
      <c r="E22957" s="2"/>
      <c r="H22957" s="40"/>
      <c r="I22957" s="10"/>
      <c r="J22957" s="9"/>
      <c r="K22957" s="53"/>
      <c r="L22957" s="54"/>
    </row>
    <row r="22958" spans="3:12">
      <c r="C22958" s="3"/>
      <c r="E22958" s="2"/>
      <c r="H22958" s="40"/>
      <c r="I22958" s="10"/>
      <c r="J22958" s="9"/>
      <c r="K22958" s="53"/>
      <c r="L22958" s="54"/>
    </row>
    <row r="22959" spans="3:12">
      <c r="C22959" s="3"/>
      <c r="E22959" s="2"/>
      <c r="H22959" s="40"/>
      <c r="I22959" s="10"/>
      <c r="J22959" s="9"/>
      <c r="K22959" s="53"/>
      <c r="L22959" s="54"/>
    </row>
    <row r="22960" spans="3:12">
      <c r="C22960" s="3"/>
      <c r="E22960" s="2"/>
      <c r="H22960" s="40"/>
      <c r="I22960" s="10"/>
      <c r="J22960" s="9"/>
      <c r="K22960" s="53"/>
      <c r="L22960" s="54"/>
    </row>
    <row r="22961" spans="3:12">
      <c r="C22961" s="3"/>
      <c r="E22961" s="2"/>
      <c r="H22961" s="40"/>
      <c r="I22961" s="10"/>
      <c r="J22961" s="9"/>
      <c r="K22961" s="53"/>
      <c r="L22961" s="54"/>
    </row>
    <row r="22962" spans="3:12">
      <c r="C22962" s="3"/>
      <c r="E22962" s="2"/>
      <c r="H22962" s="40"/>
      <c r="I22962" s="10"/>
      <c r="J22962" s="9"/>
      <c r="K22962" s="53"/>
      <c r="L22962" s="54"/>
    </row>
    <row r="22963" spans="3:12">
      <c r="C22963" s="3"/>
      <c r="E22963" s="2"/>
      <c r="H22963" s="40"/>
      <c r="I22963" s="10"/>
      <c r="J22963" s="9"/>
      <c r="K22963" s="53"/>
      <c r="L22963" s="54"/>
    </row>
    <row r="22964" spans="3:12">
      <c r="C22964" s="3"/>
      <c r="E22964" s="2"/>
      <c r="H22964" s="40"/>
      <c r="I22964" s="10"/>
      <c r="J22964" s="9"/>
      <c r="K22964" s="53"/>
      <c r="L22964" s="54"/>
    </row>
    <row r="22965" spans="3:12">
      <c r="C22965" s="3"/>
      <c r="E22965" s="2"/>
      <c r="H22965" s="40"/>
      <c r="I22965" s="10"/>
      <c r="J22965" s="9"/>
      <c r="K22965" s="53"/>
      <c r="L22965" s="54"/>
    </row>
    <row r="22966" spans="3:12">
      <c r="C22966" s="3"/>
      <c r="E22966" s="2"/>
      <c r="H22966" s="40"/>
      <c r="I22966" s="10"/>
      <c r="J22966" s="9"/>
      <c r="K22966" s="53"/>
      <c r="L22966" s="54"/>
    </row>
    <row r="22967" spans="3:12">
      <c r="C22967" s="3"/>
      <c r="E22967" s="2"/>
      <c r="H22967" s="40"/>
      <c r="I22967" s="10"/>
      <c r="J22967" s="9"/>
      <c r="K22967" s="53"/>
      <c r="L22967" s="54"/>
    </row>
    <row r="22968" spans="3:12">
      <c r="C22968" s="3"/>
      <c r="E22968" s="2"/>
      <c r="H22968" s="40"/>
      <c r="I22968" s="10"/>
      <c r="J22968" s="9"/>
      <c r="K22968" s="53"/>
      <c r="L22968" s="54"/>
    </row>
    <row r="22969" spans="3:12">
      <c r="C22969" s="3"/>
      <c r="E22969" s="2"/>
      <c r="H22969" s="40"/>
      <c r="I22969" s="10"/>
      <c r="J22969" s="9"/>
      <c r="K22969" s="53"/>
      <c r="L22969" s="54"/>
    </row>
    <row r="22970" spans="3:12">
      <c r="C22970" s="3"/>
      <c r="E22970" s="2"/>
      <c r="H22970" s="40"/>
      <c r="I22970" s="10"/>
      <c r="J22970" s="9"/>
      <c r="K22970" s="53"/>
      <c r="L22970" s="54"/>
    </row>
    <row r="22971" spans="3:12">
      <c r="C22971" s="3"/>
      <c r="E22971" s="2"/>
      <c r="H22971" s="40"/>
      <c r="I22971" s="10"/>
      <c r="J22971" s="9"/>
      <c r="K22971" s="53"/>
      <c r="L22971" s="54"/>
    </row>
    <row r="22972" spans="3:12">
      <c r="C22972" s="3"/>
      <c r="E22972" s="2"/>
      <c r="H22972" s="40"/>
      <c r="I22972" s="10"/>
      <c r="J22972" s="9"/>
      <c r="K22972" s="53"/>
      <c r="L22972" s="54"/>
    </row>
    <row r="22973" spans="3:12">
      <c r="C22973" s="3"/>
      <c r="E22973" s="2"/>
      <c r="H22973" s="40"/>
      <c r="I22973" s="10"/>
      <c r="J22973" s="9"/>
      <c r="K22973" s="53"/>
      <c r="L22973" s="54"/>
    </row>
    <row r="22974" spans="3:12">
      <c r="C22974" s="3"/>
      <c r="E22974" s="2"/>
      <c r="H22974" s="40"/>
      <c r="I22974" s="10"/>
      <c r="J22974" s="9"/>
      <c r="K22974" s="53"/>
      <c r="L22974" s="54"/>
    </row>
    <row r="22975" spans="3:12">
      <c r="C22975" s="3"/>
      <c r="E22975" s="2"/>
      <c r="H22975" s="40"/>
      <c r="I22975" s="10"/>
      <c r="J22975" s="9"/>
      <c r="K22975" s="53"/>
      <c r="L22975" s="54"/>
    </row>
    <row r="22976" spans="3:12">
      <c r="C22976" s="3"/>
      <c r="E22976" s="2"/>
      <c r="H22976" s="40"/>
      <c r="I22976" s="10"/>
      <c r="J22976" s="9"/>
      <c r="K22976" s="53"/>
      <c r="L22976" s="54"/>
    </row>
    <row r="22977" spans="3:12">
      <c r="C22977" s="3"/>
      <c r="E22977" s="2"/>
      <c r="H22977" s="40"/>
      <c r="I22977" s="10"/>
      <c r="J22977" s="9"/>
      <c r="K22977" s="53"/>
      <c r="L22977" s="54"/>
    </row>
    <row r="22978" spans="3:12">
      <c r="C22978" s="3"/>
      <c r="E22978" s="2"/>
      <c r="H22978" s="40"/>
      <c r="I22978" s="10"/>
      <c r="J22978" s="9"/>
      <c r="K22978" s="53"/>
      <c r="L22978" s="54"/>
    </row>
    <row r="22979" spans="3:12">
      <c r="C22979" s="3"/>
      <c r="E22979" s="2"/>
      <c r="H22979" s="40"/>
      <c r="I22979" s="10"/>
      <c r="J22979" s="9"/>
      <c r="K22979" s="53"/>
      <c r="L22979" s="54"/>
    </row>
    <row r="22980" spans="3:12">
      <c r="C22980" s="3"/>
      <c r="E22980" s="2"/>
      <c r="H22980" s="40"/>
      <c r="I22980" s="10"/>
      <c r="J22980" s="9"/>
      <c r="K22980" s="53"/>
      <c r="L22980" s="54"/>
    </row>
    <row r="22981" spans="3:12">
      <c r="C22981" s="3"/>
      <c r="E22981" s="2"/>
      <c r="H22981" s="40"/>
      <c r="I22981" s="10"/>
      <c r="J22981" s="9"/>
      <c r="K22981" s="53"/>
      <c r="L22981" s="54"/>
    </row>
    <row r="22982" spans="3:12">
      <c r="C22982" s="3"/>
      <c r="E22982" s="2"/>
      <c r="H22982" s="40"/>
      <c r="I22982" s="10"/>
      <c r="J22982" s="9"/>
      <c r="K22982" s="53"/>
      <c r="L22982" s="54"/>
    </row>
    <row r="22983" spans="3:12">
      <c r="C22983" s="3"/>
      <c r="E22983" s="2"/>
      <c r="H22983" s="40"/>
      <c r="I22983" s="10"/>
      <c r="J22983" s="9"/>
      <c r="K22983" s="53"/>
      <c r="L22983" s="54"/>
    </row>
    <row r="22984" spans="3:12">
      <c r="C22984" s="3"/>
      <c r="E22984" s="2"/>
      <c r="H22984" s="40"/>
      <c r="I22984" s="10"/>
      <c r="J22984" s="9"/>
      <c r="K22984" s="53"/>
      <c r="L22984" s="54"/>
    </row>
    <row r="22985" spans="3:12">
      <c r="C22985" s="3"/>
      <c r="E22985" s="2"/>
      <c r="H22985" s="40"/>
      <c r="I22985" s="10"/>
      <c r="J22985" s="9"/>
      <c r="K22985" s="53"/>
      <c r="L22985" s="54"/>
    </row>
    <row r="22986" spans="3:12">
      <c r="C22986" s="3"/>
      <c r="E22986" s="2"/>
      <c r="H22986" s="40"/>
      <c r="I22986" s="10"/>
      <c r="J22986" s="9"/>
      <c r="K22986" s="53"/>
      <c r="L22986" s="54"/>
    </row>
    <row r="22987" spans="3:12">
      <c r="C22987" s="3"/>
      <c r="E22987" s="2"/>
      <c r="H22987" s="40"/>
      <c r="I22987" s="10"/>
      <c r="J22987" s="9"/>
      <c r="K22987" s="53"/>
      <c r="L22987" s="54"/>
    </row>
    <row r="22988" spans="3:12">
      <c r="C22988" s="3"/>
      <c r="E22988" s="2"/>
      <c r="H22988" s="40"/>
      <c r="I22988" s="10"/>
      <c r="J22988" s="9"/>
      <c r="K22988" s="53"/>
      <c r="L22988" s="54"/>
    </row>
    <row r="22989" spans="3:12">
      <c r="C22989" s="3"/>
      <c r="E22989" s="2"/>
      <c r="H22989" s="40"/>
      <c r="I22989" s="10"/>
      <c r="J22989" s="9"/>
      <c r="K22989" s="53"/>
      <c r="L22989" s="54"/>
    </row>
    <row r="22990" spans="3:12">
      <c r="C22990" s="3"/>
      <c r="E22990" s="2"/>
      <c r="H22990" s="40"/>
      <c r="I22990" s="10"/>
      <c r="J22990" s="9"/>
      <c r="K22990" s="53"/>
      <c r="L22990" s="54"/>
    </row>
    <row r="22991" spans="3:12">
      <c r="C22991" s="3"/>
      <c r="E22991" s="2"/>
      <c r="H22991" s="40"/>
      <c r="I22991" s="10"/>
      <c r="J22991" s="9"/>
      <c r="K22991" s="53"/>
      <c r="L22991" s="54"/>
    </row>
    <row r="22992" spans="3:12">
      <c r="C22992" s="3"/>
      <c r="E22992" s="2"/>
      <c r="H22992" s="40"/>
      <c r="I22992" s="10"/>
      <c r="J22992" s="9"/>
      <c r="K22992" s="53"/>
      <c r="L22992" s="54"/>
    </row>
    <row r="22993" spans="3:12">
      <c r="C22993" s="3"/>
      <c r="E22993" s="2"/>
      <c r="H22993" s="40"/>
      <c r="I22993" s="10"/>
      <c r="J22993" s="9"/>
      <c r="K22993" s="53"/>
      <c r="L22993" s="54"/>
    </row>
    <row r="22994" spans="3:12">
      <c r="C22994" s="3"/>
      <c r="E22994" s="2"/>
      <c r="H22994" s="40"/>
      <c r="I22994" s="10"/>
      <c r="J22994" s="9"/>
      <c r="K22994" s="53"/>
      <c r="L22994" s="54"/>
    </row>
    <row r="22995" spans="3:12">
      <c r="C22995" s="3"/>
      <c r="E22995" s="2"/>
      <c r="H22995" s="40"/>
      <c r="I22995" s="10"/>
      <c r="J22995" s="9"/>
      <c r="K22995" s="53"/>
      <c r="L22995" s="54"/>
    </row>
    <row r="22996" spans="3:12">
      <c r="C22996" s="3"/>
      <c r="E22996" s="2"/>
      <c r="H22996" s="40"/>
      <c r="I22996" s="10"/>
      <c r="J22996" s="9"/>
      <c r="K22996" s="53"/>
      <c r="L22996" s="54"/>
    </row>
    <row r="22997" spans="3:12">
      <c r="C22997" s="3"/>
      <c r="E22997" s="2"/>
      <c r="H22997" s="40"/>
      <c r="I22997" s="10"/>
      <c r="J22997" s="9"/>
      <c r="K22997" s="53"/>
      <c r="L22997" s="54"/>
    </row>
    <row r="22998" spans="3:12">
      <c r="C22998" s="3"/>
      <c r="E22998" s="2"/>
      <c r="H22998" s="40"/>
      <c r="I22998" s="10"/>
      <c r="J22998" s="9"/>
      <c r="K22998" s="53"/>
      <c r="L22998" s="54"/>
    </row>
    <row r="22999" spans="3:12">
      <c r="C22999" s="3"/>
      <c r="E22999" s="2"/>
      <c r="H22999" s="40"/>
      <c r="I22999" s="10"/>
      <c r="J22999" s="9"/>
      <c r="K22999" s="53"/>
      <c r="L22999" s="54"/>
    </row>
    <row r="23000" spans="3:12">
      <c r="C23000" s="3"/>
      <c r="E23000" s="2"/>
      <c r="H23000" s="40"/>
      <c r="I23000" s="10"/>
      <c r="J23000" s="9"/>
      <c r="K23000" s="53"/>
      <c r="L23000" s="54"/>
    </row>
    <row r="23001" spans="3:12">
      <c r="C23001" s="3"/>
      <c r="E23001" s="2"/>
      <c r="H23001" s="40"/>
      <c r="I23001" s="10"/>
      <c r="J23001" s="9"/>
      <c r="K23001" s="53"/>
      <c r="L23001" s="54"/>
    </row>
    <row r="23002" spans="3:12">
      <c r="C23002" s="3"/>
      <c r="E23002" s="2"/>
      <c r="H23002" s="40"/>
      <c r="I23002" s="10"/>
      <c r="J23002" s="9"/>
      <c r="K23002" s="53"/>
      <c r="L23002" s="54"/>
    </row>
    <row r="23003" spans="3:12">
      <c r="C23003" s="3"/>
      <c r="E23003" s="2"/>
      <c r="H23003" s="40"/>
      <c r="I23003" s="10"/>
      <c r="J23003" s="9"/>
      <c r="K23003" s="53"/>
      <c r="L23003" s="54"/>
    </row>
    <row r="23004" spans="3:12">
      <c r="C23004" s="3"/>
      <c r="E23004" s="2"/>
      <c r="H23004" s="40"/>
      <c r="I23004" s="10"/>
      <c r="J23004" s="9"/>
      <c r="K23004" s="53"/>
      <c r="L23004" s="54"/>
    </row>
    <row r="23005" spans="3:12">
      <c r="C23005" s="3"/>
      <c r="E23005" s="2"/>
      <c r="H23005" s="40"/>
      <c r="I23005" s="10"/>
      <c r="J23005" s="9"/>
      <c r="K23005" s="53"/>
      <c r="L23005" s="54"/>
    </row>
    <row r="23006" spans="3:12">
      <c r="C23006" s="3"/>
      <c r="E23006" s="2"/>
      <c r="H23006" s="40"/>
      <c r="I23006" s="10"/>
      <c r="J23006" s="9"/>
      <c r="K23006" s="53"/>
      <c r="L23006" s="54"/>
    </row>
    <row r="23007" spans="3:12">
      <c r="C23007" s="3"/>
      <c r="E23007" s="2"/>
      <c r="H23007" s="40"/>
      <c r="I23007" s="10"/>
      <c r="J23007" s="9"/>
      <c r="K23007" s="53"/>
      <c r="L23007" s="54"/>
    </row>
    <row r="23008" spans="3:12">
      <c r="C23008" s="3"/>
      <c r="E23008" s="2"/>
      <c r="H23008" s="40"/>
      <c r="I23008" s="10"/>
      <c r="J23008" s="9"/>
      <c r="K23008" s="53"/>
      <c r="L23008" s="54"/>
    </row>
    <row r="23009" spans="3:12">
      <c r="C23009" s="3"/>
      <c r="E23009" s="2"/>
      <c r="H23009" s="40"/>
      <c r="I23009" s="10"/>
      <c r="J23009" s="9"/>
      <c r="K23009" s="53"/>
      <c r="L23009" s="54"/>
    </row>
    <row r="23010" spans="3:12">
      <c r="C23010" s="3"/>
      <c r="E23010" s="2"/>
      <c r="H23010" s="40"/>
      <c r="I23010" s="10"/>
      <c r="J23010" s="9"/>
      <c r="K23010" s="53"/>
      <c r="L23010" s="54"/>
    </row>
    <row r="23011" spans="3:12">
      <c r="C23011" s="3"/>
      <c r="E23011" s="2"/>
      <c r="H23011" s="40"/>
      <c r="I23011" s="10"/>
      <c r="J23011" s="9"/>
      <c r="K23011" s="53"/>
      <c r="L23011" s="54"/>
    </row>
    <row r="23012" spans="3:12">
      <c r="C23012" s="3"/>
      <c r="E23012" s="2"/>
      <c r="H23012" s="40"/>
      <c r="I23012" s="10"/>
      <c r="J23012" s="9"/>
      <c r="K23012" s="53"/>
      <c r="L23012" s="54"/>
    </row>
    <row r="23013" spans="3:12">
      <c r="C23013" s="3"/>
      <c r="E23013" s="2"/>
      <c r="H23013" s="40"/>
      <c r="I23013" s="10"/>
      <c r="J23013" s="9"/>
      <c r="K23013" s="53"/>
      <c r="L23013" s="54"/>
    </row>
    <row r="23014" spans="3:12">
      <c r="C23014" s="3"/>
      <c r="E23014" s="2"/>
      <c r="H23014" s="40"/>
      <c r="I23014" s="10"/>
      <c r="J23014" s="9"/>
      <c r="K23014" s="53"/>
      <c r="L23014" s="54"/>
    </row>
    <row r="23015" spans="3:12">
      <c r="C23015" s="3"/>
      <c r="E23015" s="2"/>
      <c r="H23015" s="40"/>
      <c r="I23015" s="10"/>
      <c r="J23015" s="9"/>
      <c r="K23015" s="53"/>
      <c r="L23015" s="54"/>
    </row>
    <row r="23016" spans="3:12">
      <c r="C23016" s="3"/>
      <c r="E23016" s="2"/>
      <c r="H23016" s="40"/>
      <c r="I23016" s="10"/>
      <c r="J23016" s="9"/>
      <c r="K23016" s="53"/>
      <c r="L23016" s="54"/>
    </row>
    <row r="23017" spans="3:12">
      <c r="C23017" s="3"/>
      <c r="E23017" s="2"/>
      <c r="H23017" s="40"/>
      <c r="I23017" s="10"/>
      <c r="J23017" s="9"/>
      <c r="K23017" s="53"/>
      <c r="L23017" s="54"/>
    </row>
    <row r="23018" spans="3:12">
      <c r="C23018" s="3"/>
      <c r="E23018" s="2"/>
      <c r="H23018" s="40"/>
      <c r="I23018" s="10"/>
      <c r="J23018" s="9"/>
      <c r="K23018" s="53"/>
      <c r="L23018" s="54"/>
    </row>
    <row r="23019" spans="3:12">
      <c r="C23019" s="3"/>
      <c r="E23019" s="2"/>
      <c r="H23019" s="40"/>
      <c r="I23019" s="10"/>
      <c r="J23019" s="9"/>
      <c r="K23019" s="53"/>
      <c r="L23019" s="54"/>
    </row>
    <row r="23020" spans="3:12">
      <c r="C23020" s="3"/>
      <c r="E23020" s="2"/>
      <c r="H23020" s="40"/>
      <c r="I23020" s="10"/>
      <c r="J23020" s="9"/>
      <c r="K23020" s="53"/>
      <c r="L23020" s="54"/>
    </row>
    <row r="23021" spans="3:12">
      <c r="C23021" s="3"/>
      <c r="E23021" s="2"/>
      <c r="H23021" s="40"/>
      <c r="I23021" s="10"/>
      <c r="J23021" s="9"/>
      <c r="K23021" s="53"/>
      <c r="L23021" s="54"/>
    </row>
    <row r="23022" spans="3:12">
      <c r="C23022" s="3"/>
      <c r="E23022" s="2"/>
      <c r="H23022" s="40"/>
      <c r="I23022" s="10"/>
      <c r="J23022" s="9"/>
      <c r="K23022" s="53"/>
      <c r="L23022" s="54"/>
    </row>
    <row r="23023" spans="3:12">
      <c r="C23023" s="3"/>
      <c r="E23023" s="2"/>
      <c r="H23023" s="40"/>
      <c r="I23023" s="10"/>
      <c r="J23023" s="9"/>
      <c r="K23023" s="53"/>
      <c r="L23023" s="54"/>
    </row>
    <row r="23024" spans="3:12">
      <c r="C23024" s="3"/>
      <c r="E23024" s="2"/>
      <c r="H23024" s="40"/>
      <c r="I23024" s="10"/>
      <c r="J23024" s="9"/>
      <c r="K23024" s="53"/>
      <c r="L23024" s="54"/>
    </row>
    <row r="23025" spans="3:12">
      <c r="C23025" s="3"/>
      <c r="E23025" s="2"/>
      <c r="H23025" s="40"/>
      <c r="I23025" s="10"/>
      <c r="J23025" s="9"/>
      <c r="K23025" s="53"/>
      <c r="L23025" s="54"/>
    </row>
    <row r="23026" spans="3:12">
      <c r="C23026" s="3"/>
      <c r="E23026" s="2"/>
      <c r="H23026" s="40"/>
      <c r="I23026" s="10"/>
      <c r="J23026" s="9"/>
      <c r="K23026" s="53"/>
      <c r="L23026" s="54"/>
    </row>
    <row r="23027" spans="3:12">
      <c r="C23027" s="3"/>
      <c r="E23027" s="2"/>
      <c r="H23027" s="40"/>
      <c r="I23027" s="10"/>
      <c r="J23027" s="9"/>
      <c r="K23027" s="53"/>
      <c r="L23027" s="54"/>
    </row>
    <row r="23028" spans="3:12">
      <c r="C23028" s="3"/>
      <c r="E23028" s="2"/>
      <c r="H23028" s="40"/>
      <c r="I23028" s="10"/>
      <c r="J23028" s="9"/>
      <c r="K23028" s="53"/>
      <c r="L23028" s="54"/>
    </row>
    <row r="23029" spans="3:12">
      <c r="C23029" s="3"/>
      <c r="E23029" s="2"/>
      <c r="H23029" s="40"/>
      <c r="I23029" s="10"/>
      <c r="J23029" s="9"/>
      <c r="K23029" s="53"/>
      <c r="L23029" s="54"/>
    </row>
    <row r="23030" spans="3:12">
      <c r="C23030" s="3"/>
      <c r="E23030" s="2"/>
      <c r="H23030" s="40"/>
      <c r="I23030" s="10"/>
      <c r="J23030" s="9"/>
      <c r="K23030" s="53"/>
      <c r="L23030" s="54"/>
    </row>
    <row r="23031" spans="3:12">
      <c r="C23031" s="3"/>
      <c r="E23031" s="2"/>
      <c r="H23031" s="40"/>
      <c r="I23031" s="10"/>
      <c r="J23031" s="9"/>
      <c r="K23031" s="53"/>
      <c r="L23031" s="54"/>
    </row>
    <row r="23032" spans="3:12">
      <c r="C23032" s="3"/>
      <c r="E23032" s="2"/>
      <c r="H23032" s="40"/>
      <c r="I23032" s="10"/>
      <c r="J23032" s="9"/>
      <c r="K23032" s="53"/>
      <c r="L23032" s="54"/>
    </row>
    <row r="23033" spans="3:12">
      <c r="C23033" s="3"/>
      <c r="E23033" s="2"/>
      <c r="H23033" s="40"/>
      <c r="I23033" s="10"/>
      <c r="J23033" s="9"/>
      <c r="K23033" s="53"/>
      <c r="L23033" s="54"/>
    </row>
    <row r="23034" spans="3:12">
      <c r="C23034" s="3"/>
      <c r="E23034" s="2"/>
      <c r="H23034" s="40"/>
      <c r="I23034" s="10"/>
      <c r="J23034" s="9"/>
      <c r="K23034" s="53"/>
      <c r="L23034" s="54"/>
    </row>
    <row r="23035" spans="3:12">
      <c r="C23035" s="3"/>
      <c r="E23035" s="2"/>
      <c r="H23035" s="40"/>
      <c r="I23035" s="10"/>
      <c r="J23035" s="9"/>
      <c r="K23035" s="53"/>
      <c r="L23035" s="54"/>
    </row>
    <row r="23036" spans="3:12">
      <c r="C23036" s="3"/>
      <c r="E23036" s="2"/>
      <c r="H23036" s="40"/>
      <c r="I23036" s="10"/>
      <c r="J23036" s="9"/>
      <c r="K23036" s="53"/>
      <c r="L23036" s="54"/>
    </row>
    <row r="23037" spans="3:12">
      <c r="C23037" s="3"/>
      <c r="E23037" s="2"/>
      <c r="H23037" s="40"/>
      <c r="I23037" s="10"/>
      <c r="J23037" s="9"/>
      <c r="K23037" s="53"/>
      <c r="L23037" s="54"/>
    </row>
    <row r="23038" spans="3:12">
      <c r="C23038" s="3"/>
      <c r="E23038" s="2"/>
      <c r="H23038" s="40"/>
      <c r="I23038" s="10"/>
      <c r="J23038" s="9"/>
      <c r="K23038" s="53"/>
      <c r="L23038" s="54"/>
    </row>
    <row r="23039" spans="3:12">
      <c r="C23039" s="3"/>
      <c r="E23039" s="2"/>
      <c r="H23039" s="40"/>
      <c r="I23039" s="10"/>
      <c r="J23039" s="9"/>
      <c r="K23039" s="53"/>
      <c r="L23039" s="54"/>
    </row>
    <row r="23040" spans="3:12">
      <c r="C23040" s="3"/>
      <c r="E23040" s="2"/>
      <c r="H23040" s="40"/>
      <c r="I23040" s="10"/>
      <c r="J23040" s="9"/>
      <c r="K23040" s="53"/>
      <c r="L23040" s="54"/>
    </row>
    <row r="23041" spans="3:12">
      <c r="C23041" s="3"/>
      <c r="E23041" s="2"/>
      <c r="H23041" s="40"/>
      <c r="I23041" s="10"/>
      <c r="J23041" s="9"/>
      <c r="K23041" s="53"/>
      <c r="L23041" s="54"/>
    </row>
    <row r="23042" spans="3:12">
      <c r="C23042" s="3"/>
      <c r="E23042" s="2"/>
      <c r="H23042" s="40"/>
      <c r="I23042" s="10"/>
      <c r="J23042" s="9"/>
      <c r="K23042" s="53"/>
      <c r="L23042" s="54"/>
    </row>
    <row r="23043" spans="3:12">
      <c r="C23043" s="3"/>
      <c r="E23043" s="2"/>
      <c r="H23043" s="40"/>
      <c r="I23043" s="10"/>
      <c r="J23043" s="9"/>
      <c r="K23043" s="53"/>
      <c r="L23043" s="54"/>
    </row>
    <row r="23044" spans="3:12">
      <c r="C23044" s="3"/>
      <c r="E23044" s="2"/>
      <c r="H23044" s="40"/>
      <c r="I23044" s="10"/>
      <c r="J23044" s="9"/>
      <c r="K23044" s="53"/>
      <c r="L23044" s="54"/>
    </row>
    <row r="23045" spans="3:12">
      <c r="C23045" s="3"/>
      <c r="E23045" s="2"/>
      <c r="H23045" s="40"/>
      <c r="I23045" s="10"/>
      <c r="J23045" s="9"/>
      <c r="K23045" s="53"/>
      <c r="L23045" s="54"/>
    </row>
    <row r="23046" spans="3:12">
      <c r="C23046" s="3"/>
      <c r="E23046" s="2"/>
      <c r="H23046" s="40"/>
      <c r="I23046" s="10"/>
      <c r="J23046" s="9"/>
      <c r="K23046" s="53"/>
      <c r="L23046" s="54"/>
    </row>
    <row r="23047" spans="3:12">
      <c r="C23047" s="3"/>
      <c r="E23047" s="2"/>
      <c r="H23047" s="40"/>
      <c r="I23047" s="10"/>
      <c r="J23047" s="9"/>
      <c r="K23047" s="53"/>
      <c r="L23047" s="54"/>
    </row>
    <row r="23048" spans="3:12">
      <c r="C23048" s="3"/>
      <c r="E23048" s="2"/>
      <c r="H23048" s="40"/>
      <c r="I23048" s="10"/>
      <c r="J23048" s="9"/>
      <c r="K23048" s="53"/>
      <c r="L23048" s="54"/>
    </row>
    <row r="23049" spans="3:12">
      <c r="C23049" s="3"/>
      <c r="E23049" s="2"/>
      <c r="H23049" s="40"/>
      <c r="I23049" s="10"/>
      <c r="J23049" s="9"/>
      <c r="K23049" s="53"/>
      <c r="L23049" s="54"/>
    </row>
    <row r="23050" spans="3:12">
      <c r="C23050" s="3"/>
      <c r="E23050" s="2"/>
      <c r="H23050" s="40"/>
      <c r="I23050" s="10"/>
      <c r="J23050" s="9"/>
      <c r="K23050" s="53"/>
      <c r="L23050" s="54"/>
    </row>
    <row r="23051" spans="3:12">
      <c r="C23051" s="3"/>
      <c r="E23051" s="2"/>
      <c r="H23051" s="40"/>
      <c r="I23051" s="10"/>
      <c r="J23051" s="9"/>
      <c r="K23051" s="53"/>
      <c r="L23051" s="54"/>
    </row>
    <row r="23052" spans="3:12">
      <c r="C23052" s="3"/>
      <c r="E23052" s="2"/>
      <c r="H23052" s="40"/>
      <c r="I23052" s="10"/>
      <c r="J23052" s="9"/>
      <c r="K23052" s="53"/>
      <c r="L23052" s="54"/>
    </row>
    <row r="23053" spans="3:12">
      <c r="C23053" s="3"/>
      <c r="E23053" s="2"/>
      <c r="H23053" s="40"/>
      <c r="I23053" s="10"/>
      <c r="J23053" s="9"/>
      <c r="K23053" s="53"/>
      <c r="L23053" s="54"/>
    </row>
    <row r="23054" spans="3:12">
      <c r="C23054" s="3"/>
      <c r="E23054" s="2"/>
      <c r="H23054" s="40"/>
      <c r="I23054" s="10"/>
      <c r="J23054" s="9"/>
      <c r="K23054" s="53"/>
      <c r="L23054" s="54"/>
    </row>
    <row r="23055" spans="3:12">
      <c r="C23055" s="3"/>
      <c r="E23055" s="2"/>
      <c r="H23055" s="40"/>
      <c r="I23055" s="10"/>
      <c r="J23055" s="9"/>
      <c r="K23055" s="53"/>
      <c r="L23055" s="54"/>
    </row>
    <row r="23056" spans="3:12">
      <c r="C23056" s="3"/>
      <c r="E23056" s="2"/>
      <c r="H23056" s="40"/>
      <c r="I23056" s="10"/>
      <c r="J23056" s="9"/>
      <c r="K23056" s="53"/>
      <c r="L23056" s="54"/>
    </row>
    <row r="23057" spans="3:12">
      <c r="C23057" s="3"/>
      <c r="E23057" s="2"/>
      <c r="H23057" s="40"/>
      <c r="I23057" s="10"/>
      <c r="J23057" s="9"/>
      <c r="K23057" s="53"/>
      <c r="L23057" s="54"/>
    </row>
    <row r="23058" spans="3:12">
      <c r="C23058" s="3"/>
      <c r="E23058" s="2"/>
      <c r="H23058" s="40"/>
      <c r="I23058" s="10"/>
      <c r="J23058" s="9"/>
      <c r="K23058" s="53"/>
      <c r="L23058" s="54"/>
    </row>
    <row r="23059" spans="3:12">
      <c r="C23059" s="3"/>
      <c r="E23059" s="2"/>
      <c r="H23059" s="40"/>
      <c r="I23059" s="10"/>
      <c r="J23059" s="9"/>
      <c r="K23059" s="53"/>
      <c r="L23059" s="54"/>
    </row>
    <row r="23060" spans="3:12">
      <c r="C23060" s="3"/>
      <c r="E23060" s="2"/>
      <c r="H23060" s="40"/>
      <c r="I23060" s="10"/>
      <c r="J23060" s="9"/>
      <c r="K23060" s="53"/>
      <c r="L23060" s="54"/>
    </row>
    <row r="23061" spans="3:12">
      <c r="C23061" s="3"/>
      <c r="E23061" s="2"/>
      <c r="H23061" s="40"/>
      <c r="I23061" s="10"/>
      <c r="J23061" s="9"/>
      <c r="K23061" s="53"/>
      <c r="L23061" s="54"/>
    </row>
    <row r="23062" spans="3:12">
      <c r="C23062" s="3"/>
      <c r="E23062" s="2"/>
      <c r="H23062" s="40"/>
      <c r="I23062" s="10"/>
      <c r="J23062" s="9"/>
      <c r="K23062" s="53"/>
      <c r="L23062" s="54"/>
    </row>
    <row r="23063" spans="3:12">
      <c r="C23063" s="3"/>
      <c r="E23063" s="2"/>
      <c r="H23063" s="40"/>
      <c r="I23063" s="10"/>
      <c r="J23063" s="9"/>
      <c r="K23063" s="53"/>
      <c r="L23063" s="54"/>
    </row>
    <row r="23064" spans="3:12">
      <c r="C23064" s="3"/>
      <c r="E23064" s="2"/>
      <c r="H23064" s="40"/>
      <c r="I23064" s="10"/>
      <c r="J23064" s="9"/>
      <c r="K23064" s="53"/>
      <c r="L23064" s="54"/>
    </row>
    <row r="23065" spans="3:12">
      <c r="C23065" s="3"/>
      <c r="E23065" s="2"/>
      <c r="H23065" s="40"/>
      <c r="I23065" s="10"/>
      <c r="J23065" s="9"/>
      <c r="K23065" s="53"/>
      <c r="L23065" s="54"/>
    </row>
    <row r="23066" spans="3:12">
      <c r="C23066" s="3"/>
      <c r="E23066" s="2"/>
      <c r="H23066" s="40"/>
      <c r="I23066" s="10"/>
      <c r="J23066" s="9"/>
      <c r="K23066" s="53"/>
      <c r="L23066" s="54"/>
    </row>
    <row r="23067" spans="3:12">
      <c r="C23067" s="3"/>
      <c r="E23067" s="2"/>
      <c r="H23067" s="40"/>
      <c r="I23067" s="10"/>
      <c r="J23067" s="9"/>
      <c r="K23067" s="53"/>
      <c r="L23067" s="54"/>
    </row>
    <row r="23068" spans="3:12">
      <c r="C23068" s="3"/>
      <c r="E23068" s="2"/>
      <c r="H23068" s="40"/>
      <c r="I23068" s="10"/>
      <c r="J23068" s="9"/>
      <c r="K23068" s="53"/>
      <c r="L23068" s="54"/>
    </row>
    <row r="23069" spans="3:12">
      <c r="C23069" s="3"/>
      <c r="E23069" s="2"/>
      <c r="H23069" s="40"/>
      <c r="I23069" s="10"/>
      <c r="J23069" s="9"/>
      <c r="K23069" s="53"/>
      <c r="L23069" s="54"/>
    </row>
    <row r="23070" spans="3:12">
      <c r="C23070" s="3"/>
      <c r="E23070" s="2"/>
      <c r="H23070" s="40"/>
      <c r="I23070" s="10"/>
      <c r="J23070" s="9"/>
      <c r="K23070" s="53"/>
      <c r="L23070" s="54"/>
    </row>
    <row r="23071" spans="3:12">
      <c r="C23071" s="3"/>
      <c r="E23071" s="2"/>
      <c r="H23071" s="40"/>
      <c r="I23071" s="10"/>
      <c r="J23071" s="9"/>
      <c r="K23071" s="53"/>
      <c r="L23071" s="54"/>
    </row>
    <row r="23072" spans="3:12">
      <c r="C23072" s="3"/>
      <c r="E23072" s="2"/>
      <c r="H23072" s="40"/>
      <c r="I23072" s="10"/>
      <c r="J23072" s="9"/>
      <c r="K23072" s="53"/>
      <c r="L23072" s="54"/>
    </row>
    <row r="23073" spans="3:12">
      <c r="C23073" s="3"/>
      <c r="E23073" s="2"/>
      <c r="H23073" s="40"/>
      <c r="I23073" s="10"/>
      <c r="J23073" s="9"/>
      <c r="K23073" s="53"/>
      <c r="L23073" s="54"/>
    </row>
    <row r="23074" spans="3:12">
      <c r="C23074" s="3"/>
      <c r="E23074" s="2"/>
      <c r="H23074" s="40"/>
      <c r="I23074" s="10"/>
      <c r="J23074" s="9"/>
      <c r="K23074" s="53"/>
      <c r="L23074" s="54"/>
    </row>
    <row r="23075" spans="3:12">
      <c r="C23075" s="3"/>
      <c r="E23075" s="2"/>
      <c r="H23075" s="40"/>
      <c r="I23075" s="10"/>
      <c r="J23075" s="9"/>
      <c r="K23075" s="53"/>
      <c r="L23075" s="54"/>
    </row>
    <row r="23076" spans="3:12">
      <c r="C23076" s="3"/>
      <c r="E23076" s="2"/>
      <c r="H23076" s="40"/>
      <c r="I23076" s="10"/>
      <c r="J23076" s="9"/>
      <c r="K23076" s="53"/>
      <c r="L23076" s="54"/>
    </row>
    <row r="23077" spans="3:12">
      <c r="C23077" s="3"/>
      <c r="E23077" s="2"/>
      <c r="H23077" s="40"/>
      <c r="I23077" s="10"/>
      <c r="J23077" s="9"/>
      <c r="K23077" s="53"/>
      <c r="L23077" s="54"/>
    </row>
    <row r="23078" spans="3:12">
      <c r="C23078" s="3"/>
      <c r="E23078" s="2"/>
      <c r="H23078" s="40"/>
      <c r="I23078" s="10"/>
      <c r="J23078" s="9"/>
      <c r="K23078" s="53"/>
      <c r="L23078" s="54"/>
    </row>
    <row r="23079" spans="3:12">
      <c r="C23079" s="3"/>
      <c r="E23079" s="2"/>
      <c r="H23079" s="40"/>
      <c r="I23079" s="10"/>
      <c r="J23079" s="9"/>
      <c r="K23079" s="53"/>
      <c r="L23079" s="54"/>
    </row>
    <row r="23080" spans="3:12">
      <c r="C23080" s="3"/>
      <c r="E23080" s="2"/>
      <c r="H23080" s="40"/>
      <c r="I23080" s="10"/>
      <c r="J23080" s="9"/>
      <c r="K23080" s="53"/>
      <c r="L23080" s="54"/>
    </row>
    <row r="23081" spans="3:12">
      <c r="C23081" s="3"/>
      <c r="E23081" s="2"/>
      <c r="H23081" s="40"/>
      <c r="I23081" s="10"/>
      <c r="J23081" s="9"/>
      <c r="K23081" s="53"/>
      <c r="L23081" s="54"/>
    </row>
    <row r="23082" spans="3:12">
      <c r="C23082" s="3"/>
      <c r="E23082" s="2"/>
      <c r="H23082" s="40"/>
      <c r="I23082" s="10"/>
      <c r="J23082" s="9"/>
      <c r="K23082" s="53"/>
      <c r="L23082" s="54"/>
    </row>
    <row r="23083" spans="3:12">
      <c r="C23083" s="3"/>
      <c r="E23083" s="2"/>
      <c r="H23083" s="40"/>
      <c r="I23083" s="10"/>
      <c r="J23083" s="9"/>
      <c r="K23083" s="53"/>
      <c r="L23083" s="54"/>
    </row>
    <row r="23084" spans="3:12">
      <c r="C23084" s="3"/>
      <c r="E23084" s="2"/>
      <c r="H23084" s="40"/>
      <c r="I23084" s="10"/>
      <c r="J23084" s="9"/>
      <c r="K23084" s="53"/>
      <c r="L23084" s="54"/>
    </row>
    <row r="23085" spans="3:12">
      <c r="C23085" s="3"/>
      <c r="E23085" s="2"/>
      <c r="H23085" s="40"/>
      <c r="I23085" s="10"/>
      <c r="J23085" s="9"/>
      <c r="K23085" s="53"/>
      <c r="L23085" s="54"/>
    </row>
    <row r="23086" spans="3:12">
      <c r="C23086" s="3"/>
      <c r="E23086" s="2"/>
      <c r="H23086" s="40"/>
      <c r="I23086" s="10"/>
      <c r="J23086" s="9"/>
      <c r="K23086" s="53"/>
      <c r="L23086" s="54"/>
    </row>
    <row r="23087" spans="3:12">
      <c r="C23087" s="3"/>
      <c r="E23087" s="2"/>
      <c r="H23087" s="40"/>
      <c r="I23087" s="10"/>
      <c r="J23087" s="9"/>
      <c r="K23087" s="53"/>
      <c r="L23087" s="54"/>
    </row>
    <row r="23088" spans="3:12">
      <c r="C23088" s="3"/>
      <c r="E23088" s="2"/>
      <c r="H23088" s="40"/>
      <c r="I23088" s="10"/>
      <c r="J23088" s="9"/>
      <c r="K23088" s="53"/>
      <c r="L23088" s="54"/>
    </row>
    <row r="23089" spans="3:12">
      <c r="C23089" s="3"/>
      <c r="E23089" s="2"/>
      <c r="H23089" s="40"/>
      <c r="I23089" s="10"/>
      <c r="J23089" s="9"/>
      <c r="K23089" s="53"/>
      <c r="L23089" s="54"/>
    </row>
    <row r="23090" spans="3:12">
      <c r="C23090" s="3"/>
      <c r="E23090" s="2"/>
      <c r="H23090" s="40"/>
      <c r="I23090" s="10"/>
      <c r="J23090" s="9"/>
      <c r="K23090" s="53"/>
      <c r="L23090" s="54"/>
    </row>
    <row r="23091" spans="3:12">
      <c r="C23091" s="3"/>
      <c r="E23091" s="2"/>
      <c r="H23091" s="40"/>
      <c r="I23091" s="10"/>
      <c r="J23091" s="9"/>
      <c r="K23091" s="53"/>
      <c r="L23091" s="54"/>
    </row>
    <row r="23092" spans="3:12">
      <c r="C23092" s="3"/>
      <c r="E23092" s="2"/>
      <c r="H23092" s="40"/>
      <c r="I23092" s="10"/>
      <c r="J23092" s="9"/>
      <c r="K23092" s="53"/>
      <c r="L23092" s="54"/>
    </row>
    <row r="23093" spans="3:12">
      <c r="C23093" s="3"/>
      <c r="E23093" s="2"/>
      <c r="H23093" s="40"/>
      <c r="I23093" s="10"/>
      <c r="J23093" s="9"/>
      <c r="K23093" s="53"/>
      <c r="L23093" s="54"/>
    </row>
    <row r="23094" spans="3:12">
      <c r="C23094" s="3"/>
      <c r="E23094" s="2"/>
      <c r="H23094" s="40"/>
      <c r="I23094" s="10"/>
      <c r="J23094" s="9"/>
      <c r="K23094" s="53"/>
      <c r="L23094" s="54"/>
    </row>
    <row r="23095" spans="3:12">
      <c r="C23095" s="3"/>
      <c r="E23095" s="2"/>
      <c r="H23095" s="40"/>
      <c r="I23095" s="10"/>
      <c r="J23095" s="9"/>
      <c r="K23095" s="53"/>
      <c r="L23095" s="54"/>
    </row>
    <row r="23096" spans="3:12">
      <c r="C23096" s="3"/>
      <c r="E23096" s="2"/>
      <c r="H23096" s="40"/>
      <c r="I23096" s="10"/>
      <c r="J23096" s="9"/>
      <c r="K23096" s="53"/>
      <c r="L23096" s="54"/>
    </row>
    <row r="23097" spans="3:12">
      <c r="C23097" s="3"/>
      <c r="E23097" s="2"/>
      <c r="H23097" s="40"/>
      <c r="I23097" s="10"/>
      <c r="J23097" s="9"/>
      <c r="K23097" s="53"/>
      <c r="L23097" s="54"/>
    </row>
    <row r="23098" spans="3:12">
      <c r="C23098" s="3"/>
      <c r="E23098" s="2"/>
      <c r="H23098" s="40"/>
      <c r="I23098" s="10"/>
      <c r="J23098" s="9"/>
      <c r="K23098" s="53"/>
      <c r="L23098" s="54"/>
    </row>
    <row r="23099" spans="3:12">
      <c r="C23099" s="3"/>
      <c r="E23099" s="2"/>
      <c r="H23099" s="40"/>
      <c r="I23099" s="10"/>
      <c r="J23099" s="9"/>
      <c r="K23099" s="53"/>
      <c r="L23099" s="54"/>
    </row>
    <row r="23100" spans="3:12">
      <c r="C23100" s="3"/>
      <c r="E23100" s="2"/>
      <c r="H23100" s="40"/>
      <c r="I23100" s="10"/>
      <c r="J23100" s="9"/>
      <c r="K23100" s="53"/>
      <c r="L23100" s="54"/>
    </row>
    <row r="23101" spans="3:12">
      <c r="C23101" s="3"/>
      <c r="E23101" s="2"/>
      <c r="H23101" s="40"/>
      <c r="I23101" s="10"/>
      <c r="J23101" s="9"/>
      <c r="K23101" s="53"/>
      <c r="L23101" s="54"/>
    </row>
    <row r="23102" spans="3:12">
      <c r="C23102" s="3"/>
      <c r="E23102" s="2"/>
      <c r="H23102" s="40"/>
      <c r="I23102" s="10"/>
      <c r="J23102" s="9"/>
      <c r="K23102" s="53"/>
      <c r="L23102" s="54"/>
    </row>
    <row r="23103" spans="3:12">
      <c r="C23103" s="3"/>
      <c r="E23103" s="2"/>
      <c r="H23103" s="40"/>
      <c r="I23103" s="10"/>
      <c r="J23103" s="9"/>
      <c r="K23103" s="53"/>
      <c r="L23103" s="54"/>
    </row>
    <row r="23104" spans="3:12">
      <c r="C23104" s="3"/>
      <c r="E23104" s="2"/>
      <c r="H23104" s="40"/>
      <c r="I23104" s="10"/>
      <c r="J23104" s="9"/>
      <c r="K23104" s="53"/>
      <c r="L23104" s="54"/>
    </row>
    <row r="23105" spans="3:12">
      <c r="C23105" s="3"/>
      <c r="E23105" s="2"/>
      <c r="H23105" s="40"/>
      <c r="I23105" s="10"/>
      <c r="J23105" s="9"/>
      <c r="K23105" s="53"/>
      <c r="L23105" s="54"/>
    </row>
    <row r="23106" spans="3:12">
      <c r="C23106" s="3"/>
      <c r="E23106" s="2"/>
      <c r="H23106" s="40"/>
      <c r="I23106" s="10"/>
      <c r="J23106" s="9"/>
      <c r="K23106" s="53"/>
      <c r="L23106" s="54"/>
    </row>
    <row r="23107" spans="3:12">
      <c r="C23107" s="3"/>
      <c r="E23107" s="2"/>
      <c r="H23107" s="40"/>
      <c r="I23107" s="10"/>
      <c r="J23107" s="9"/>
      <c r="K23107" s="53"/>
      <c r="L23107" s="54"/>
    </row>
    <row r="23108" spans="3:12">
      <c r="C23108" s="3"/>
      <c r="E23108" s="2"/>
      <c r="H23108" s="40"/>
      <c r="I23108" s="10"/>
      <c r="J23108" s="9"/>
      <c r="K23108" s="53"/>
      <c r="L23108" s="54"/>
    </row>
    <row r="23109" spans="3:12">
      <c r="C23109" s="3"/>
      <c r="E23109" s="2"/>
      <c r="H23109" s="40"/>
      <c r="I23109" s="10"/>
      <c r="J23109" s="9"/>
      <c r="K23109" s="53"/>
      <c r="L23109" s="54"/>
    </row>
    <row r="23110" spans="3:12">
      <c r="C23110" s="3"/>
      <c r="E23110" s="2"/>
      <c r="H23110" s="40"/>
      <c r="I23110" s="10"/>
      <c r="J23110" s="9"/>
      <c r="K23110" s="53"/>
      <c r="L23110" s="54"/>
    </row>
    <row r="23111" spans="3:12">
      <c r="C23111" s="3"/>
      <c r="E23111" s="2"/>
      <c r="H23111" s="40"/>
      <c r="I23111" s="10"/>
      <c r="J23111" s="9"/>
      <c r="K23111" s="53"/>
      <c r="L23111" s="54"/>
    </row>
    <row r="23112" spans="3:12">
      <c r="C23112" s="3"/>
      <c r="E23112" s="2"/>
      <c r="H23112" s="40"/>
      <c r="I23112" s="10"/>
      <c r="J23112" s="9"/>
      <c r="K23112" s="53"/>
      <c r="L23112" s="54"/>
    </row>
    <row r="23113" spans="3:12">
      <c r="C23113" s="3"/>
      <c r="E23113" s="2"/>
      <c r="H23113" s="40"/>
      <c r="I23113" s="10"/>
      <c r="J23113" s="9"/>
      <c r="K23113" s="53"/>
      <c r="L23113" s="54"/>
    </row>
    <row r="23114" spans="3:12">
      <c r="C23114" s="3"/>
      <c r="E23114" s="2"/>
      <c r="H23114" s="40"/>
      <c r="I23114" s="10"/>
      <c r="J23114" s="9"/>
      <c r="K23114" s="53"/>
      <c r="L23114" s="54"/>
    </row>
    <row r="23115" spans="3:12">
      <c r="C23115" s="3"/>
      <c r="E23115" s="2"/>
      <c r="H23115" s="40"/>
      <c r="I23115" s="10"/>
      <c r="J23115" s="9"/>
      <c r="K23115" s="53"/>
      <c r="L23115" s="54"/>
    </row>
    <row r="23116" spans="3:12">
      <c r="C23116" s="3"/>
      <c r="E23116" s="2"/>
      <c r="H23116" s="40"/>
      <c r="I23116" s="10"/>
      <c r="J23116" s="9"/>
      <c r="K23116" s="53"/>
      <c r="L23116" s="54"/>
    </row>
    <row r="23117" spans="3:12">
      <c r="C23117" s="3"/>
      <c r="E23117" s="2"/>
      <c r="H23117" s="40"/>
      <c r="I23117" s="10"/>
      <c r="J23117" s="9"/>
      <c r="K23117" s="53"/>
      <c r="L23117" s="54"/>
    </row>
    <row r="23118" spans="3:12">
      <c r="C23118" s="3"/>
      <c r="E23118" s="2"/>
      <c r="H23118" s="40"/>
      <c r="I23118" s="10"/>
      <c r="J23118" s="9"/>
      <c r="K23118" s="53"/>
      <c r="L23118" s="54"/>
    </row>
    <row r="23119" spans="3:12">
      <c r="C23119" s="3"/>
      <c r="E23119" s="2"/>
      <c r="H23119" s="40"/>
      <c r="I23119" s="10"/>
      <c r="J23119" s="9"/>
      <c r="K23119" s="53"/>
      <c r="L23119" s="54"/>
    </row>
    <row r="23120" spans="3:12">
      <c r="C23120" s="3"/>
      <c r="E23120" s="2"/>
      <c r="H23120" s="40"/>
      <c r="I23120" s="10"/>
      <c r="J23120" s="9"/>
      <c r="K23120" s="53"/>
      <c r="L23120" s="54"/>
    </row>
    <row r="23121" spans="3:12">
      <c r="C23121" s="3"/>
      <c r="E23121" s="2"/>
      <c r="H23121" s="40"/>
      <c r="I23121" s="10"/>
      <c r="J23121" s="9"/>
      <c r="K23121" s="53"/>
      <c r="L23121" s="54"/>
    </row>
    <row r="23122" spans="3:12">
      <c r="C23122" s="3"/>
      <c r="E23122" s="2"/>
      <c r="H23122" s="40"/>
      <c r="I23122" s="10"/>
      <c r="J23122" s="9"/>
      <c r="K23122" s="53"/>
      <c r="L23122" s="54"/>
    </row>
    <row r="23123" spans="3:12">
      <c r="C23123" s="3"/>
      <c r="E23123" s="2"/>
      <c r="H23123" s="40"/>
      <c r="I23123" s="10"/>
      <c r="J23123" s="9"/>
      <c r="K23123" s="53"/>
      <c r="L23123" s="54"/>
    </row>
    <row r="23124" spans="3:12">
      <c r="C23124" s="3"/>
      <c r="E23124" s="2"/>
      <c r="H23124" s="40"/>
      <c r="I23124" s="10"/>
      <c r="J23124" s="9"/>
      <c r="K23124" s="53"/>
      <c r="L23124" s="54"/>
    </row>
    <row r="23125" spans="3:12">
      <c r="C23125" s="3"/>
      <c r="E23125" s="2"/>
      <c r="H23125" s="40"/>
      <c r="I23125" s="10"/>
      <c r="J23125" s="9"/>
      <c r="K23125" s="53"/>
      <c r="L23125" s="54"/>
    </row>
    <row r="23126" spans="3:12">
      <c r="C23126" s="3"/>
      <c r="E23126" s="2"/>
      <c r="H23126" s="40"/>
      <c r="I23126" s="10"/>
      <c r="J23126" s="9"/>
      <c r="K23126" s="53"/>
      <c r="L23126" s="54"/>
    </row>
    <row r="23127" spans="3:12">
      <c r="C23127" s="3"/>
      <c r="E23127" s="2"/>
      <c r="H23127" s="40"/>
      <c r="I23127" s="10"/>
      <c r="J23127" s="9"/>
      <c r="K23127" s="53"/>
      <c r="L23127" s="54"/>
    </row>
    <row r="23128" spans="3:12">
      <c r="C23128" s="3"/>
      <c r="E23128" s="2"/>
      <c r="H23128" s="40"/>
      <c r="I23128" s="10"/>
      <c r="J23128" s="9"/>
      <c r="K23128" s="53"/>
      <c r="L23128" s="54"/>
    </row>
    <row r="23129" spans="3:12">
      <c r="C23129" s="3"/>
      <c r="E23129" s="2"/>
      <c r="H23129" s="40"/>
      <c r="I23129" s="10"/>
      <c r="J23129" s="9"/>
      <c r="K23129" s="53"/>
      <c r="L23129" s="54"/>
    </row>
    <row r="23130" spans="3:12">
      <c r="C23130" s="3"/>
      <c r="E23130" s="2"/>
      <c r="H23130" s="40"/>
      <c r="I23130" s="10"/>
      <c r="J23130" s="9"/>
      <c r="K23130" s="53"/>
      <c r="L23130" s="54"/>
    </row>
    <row r="23131" spans="3:12">
      <c r="C23131" s="3"/>
      <c r="E23131" s="2"/>
      <c r="H23131" s="40"/>
      <c r="I23131" s="10"/>
      <c r="J23131" s="9"/>
      <c r="K23131" s="53"/>
      <c r="L23131" s="54"/>
    </row>
    <row r="23132" spans="3:12">
      <c r="C23132" s="3"/>
      <c r="E23132" s="2"/>
      <c r="H23132" s="40"/>
      <c r="I23132" s="10"/>
      <c r="J23132" s="9"/>
      <c r="K23132" s="53"/>
      <c r="L23132" s="54"/>
    </row>
    <row r="23133" spans="3:12">
      <c r="C23133" s="3"/>
      <c r="E23133" s="2"/>
      <c r="H23133" s="40"/>
      <c r="I23133" s="10"/>
      <c r="J23133" s="9"/>
      <c r="K23133" s="53"/>
      <c r="L23133" s="54"/>
    </row>
    <row r="23134" spans="3:12">
      <c r="C23134" s="3"/>
      <c r="E23134" s="2"/>
      <c r="H23134" s="40"/>
      <c r="I23134" s="10"/>
      <c r="J23134" s="9"/>
      <c r="K23134" s="53"/>
      <c r="L23134" s="54"/>
    </row>
    <row r="23135" spans="3:12">
      <c r="C23135" s="3"/>
      <c r="E23135" s="2"/>
      <c r="H23135" s="40"/>
      <c r="I23135" s="10"/>
      <c r="J23135" s="9"/>
      <c r="K23135" s="53"/>
      <c r="L23135" s="54"/>
    </row>
    <row r="23136" spans="3:12">
      <c r="C23136" s="3"/>
      <c r="E23136" s="2"/>
      <c r="H23136" s="40"/>
      <c r="I23136" s="10"/>
      <c r="J23136" s="9"/>
      <c r="K23136" s="53"/>
      <c r="L23136" s="54"/>
    </row>
    <row r="23137" spans="3:12">
      <c r="C23137" s="3"/>
      <c r="E23137" s="2"/>
      <c r="H23137" s="40"/>
      <c r="I23137" s="10"/>
      <c r="J23137" s="9"/>
      <c r="K23137" s="53"/>
      <c r="L23137" s="54"/>
    </row>
    <row r="23138" spans="3:12">
      <c r="C23138" s="3"/>
      <c r="E23138" s="2"/>
      <c r="H23138" s="40"/>
      <c r="I23138" s="10"/>
      <c r="J23138" s="9"/>
      <c r="K23138" s="53"/>
      <c r="L23138" s="54"/>
    </row>
    <row r="23139" spans="3:12">
      <c r="C23139" s="3"/>
      <c r="E23139" s="2"/>
      <c r="H23139" s="40"/>
      <c r="I23139" s="10"/>
      <c r="J23139" s="9"/>
      <c r="K23139" s="53"/>
      <c r="L23139" s="54"/>
    </row>
    <row r="23140" spans="3:12">
      <c r="C23140" s="3"/>
      <c r="E23140" s="2"/>
      <c r="H23140" s="40"/>
      <c r="I23140" s="10"/>
      <c r="J23140" s="9"/>
      <c r="K23140" s="53"/>
      <c r="L23140" s="54"/>
    </row>
    <row r="23141" spans="3:12">
      <c r="C23141" s="3"/>
      <c r="E23141" s="2"/>
      <c r="H23141" s="40"/>
      <c r="I23141" s="10"/>
      <c r="J23141" s="9"/>
      <c r="K23141" s="53"/>
      <c r="L23141" s="54"/>
    </row>
    <row r="23142" spans="3:12">
      <c r="C23142" s="3"/>
      <c r="E23142" s="2"/>
      <c r="H23142" s="40"/>
      <c r="I23142" s="10"/>
      <c r="J23142" s="9"/>
      <c r="K23142" s="53"/>
      <c r="L23142" s="54"/>
    </row>
    <row r="23143" spans="3:12">
      <c r="C23143" s="3"/>
      <c r="E23143" s="2"/>
      <c r="H23143" s="40"/>
      <c r="I23143" s="10"/>
      <c r="J23143" s="9"/>
      <c r="K23143" s="53"/>
      <c r="L23143" s="54"/>
    </row>
    <row r="23144" spans="3:12">
      <c r="C23144" s="3"/>
      <c r="E23144" s="2"/>
      <c r="H23144" s="40"/>
      <c r="I23144" s="10"/>
      <c r="J23144" s="9"/>
      <c r="K23144" s="53"/>
      <c r="L23144" s="54"/>
    </row>
    <row r="23145" spans="3:12">
      <c r="C23145" s="3"/>
      <c r="E23145" s="2"/>
      <c r="H23145" s="40"/>
      <c r="I23145" s="10"/>
      <c r="J23145" s="9"/>
      <c r="K23145" s="53"/>
      <c r="L23145" s="54"/>
    </row>
    <row r="23146" spans="3:12">
      <c r="C23146" s="3"/>
      <c r="E23146" s="2"/>
      <c r="H23146" s="40"/>
      <c r="I23146" s="10"/>
      <c r="J23146" s="9"/>
      <c r="K23146" s="53"/>
      <c r="L23146" s="54"/>
    </row>
    <row r="23147" spans="3:12">
      <c r="C23147" s="3"/>
      <c r="E23147" s="2"/>
      <c r="H23147" s="40"/>
      <c r="I23147" s="10"/>
      <c r="J23147" s="9"/>
      <c r="K23147" s="53"/>
      <c r="L23147" s="54"/>
    </row>
    <row r="23148" spans="3:12">
      <c r="C23148" s="3"/>
      <c r="E23148" s="2"/>
      <c r="H23148" s="40"/>
      <c r="I23148" s="10"/>
      <c r="J23148" s="9"/>
      <c r="K23148" s="53"/>
      <c r="L23148" s="54"/>
    </row>
    <row r="23149" spans="3:12">
      <c r="C23149" s="3"/>
      <c r="E23149" s="2"/>
      <c r="H23149" s="40"/>
      <c r="I23149" s="10"/>
      <c r="J23149" s="9"/>
      <c r="K23149" s="53"/>
      <c r="L23149" s="54"/>
    </row>
    <row r="23150" spans="3:12">
      <c r="C23150" s="3"/>
      <c r="E23150" s="2"/>
      <c r="H23150" s="40"/>
      <c r="I23150" s="10"/>
      <c r="J23150" s="9"/>
      <c r="K23150" s="53"/>
      <c r="L23150" s="54"/>
    </row>
    <row r="23151" spans="3:12">
      <c r="C23151" s="3"/>
      <c r="E23151" s="2"/>
      <c r="H23151" s="40"/>
      <c r="I23151" s="10"/>
      <c r="J23151" s="9"/>
      <c r="K23151" s="53"/>
      <c r="L23151" s="54"/>
    </row>
    <row r="23152" spans="3:12">
      <c r="C23152" s="3"/>
      <c r="E23152" s="2"/>
      <c r="H23152" s="40"/>
      <c r="I23152" s="10"/>
      <c r="J23152" s="9"/>
      <c r="K23152" s="53"/>
      <c r="L23152" s="54"/>
    </row>
    <row r="23153" spans="3:12">
      <c r="C23153" s="3"/>
      <c r="E23153" s="2"/>
      <c r="H23153" s="40"/>
      <c r="I23153" s="10"/>
      <c r="J23153" s="9"/>
      <c r="K23153" s="53"/>
      <c r="L23153" s="54"/>
    </row>
    <row r="23154" spans="3:12">
      <c r="C23154" s="3"/>
      <c r="E23154" s="2"/>
      <c r="H23154" s="40"/>
      <c r="I23154" s="10"/>
      <c r="J23154" s="9"/>
      <c r="K23154" s="53"/>
      <c r="L23154" s="54"/>
    </row>
    <row r="23155" spans="3:12">
      <c r="C23155" s="3"/>
      <c r="E23155" s="2"/>
      <c r="H23155" s="40"/>
      <c r="I23155" s="10"/>
      <c r="J23155" s="9"/>
      <c r="K23155" s="53"/>
      <c r="L23155" s="54"/>
    </row>
    <row r="23156" spans="3:12">
      <c r="C23156" s="3"/>
      <c r="E23156" s="2"/>
      <c r="H23156" s="40"/>
      <c r="I23156" s="10"/>
      <c r="J23156" s="9"/>
      <c r="K23156" s="53"/>
      <c r="L23156" s="54"/>
    </row>
    <row r="23157" spans="3:12">
      <c r="C23157" s="3"/>
      <c r="E23157" s="2"/>
      <c r="H23157" s="40"/>
      <c r="I23157" s="10"/>
      <c r="J23157" s="9"/>
      <c r="K23157" s="53"/>
      <c r="L23157" s="54"/>
    </row>
    <row r="23158" spans="3:12">
      <c r="C23158" s="3"/>
      <c r="E23158" s="2"/>
      <c r="H23158" s="40"/>
      <c r="I23158" s="10"/>
      <c r="J23158" s="9"/>
      <c r="K23158" s="53"/>
      <c r="L23158" s="54"/>
    </row>
    <row r="23159" spans="3:12">
      <c r="C23159" s="3"/>
      <c r="E23159" s="2"/>
      <c r="H23159" s="40"/>
      <c r="I23159" s="10"/>
      <c r="J23159" s="9"/>
      <c r="K23159" s="53"/>
      <c r="L23159" s="54"/>
    </row>
    <row r="23160" spans="3:12">
      <c r="C23160" s="3"/>
      <c r="E23160" s="2"/>
      <c r="H23160" s="40"/>
      <c r="I23160" s="10"/>
      <c r="J23160" s="9"/>
      <c r="K23160" s="53"/>
      <c r="L23160" s="54"/>
    </row>
    <row r="23161" spans="3:12">
      <c r="C23161" s="3"/>
      <c r="E23161" s="2"/>
      <c r="H23161" s="40"/>
      <c r="I23161" s="10"/>
      <c r="J23161" s="9"/>
      <c r="K23161" s="53"/>
      <c r="L23161" s="54"/>
    </row>
    <row r="23162" spans="3:12">
      <c r="C23162" s="3"/>
      <c r="E23162" s="2"/>
      <c r="H23162" s="40"/>
      <c r="I23162" s="10"/>
      <c r="J23162" s="9"/>
      <c r="K23162" s="53"/>
      <c r="L23162" s="54"/>
    </row>
    <row r="23163" spans="3:12">
      <c r="C23163" s="3"/>
      <c r="E23163" s="2"/>
      <c r="H23163" s="40"/>
      <c r="I23163" s="10"/>
      <c r="J23163" s="9"/>
      <c r="K23163" s="53"/>
      <c r="L23163" s="54"/>
    </row>
    <row r="23164" spans="3:12">
      <c r="C23164" s="3"/>
      <c r="E23164" s="2"/>
      <c r="H23164" s="40"/>
      <c r="I23164" s="10"/>
      <c r="J23164" s="9"/>
      <c r="K23164" s="53"/>
      <c r="L23164" s="54"/>
    </row>
    <row r="23165" spans="3:12">
      <c r="C23165" s="3"/>
      <c r="E23165" s="2"/>
      <c r="H23165" s="40"/>
      <c r="I23165" s="10"/>
      <c r="J23165" s="9"/>
      <c r="K23165" s="53"/>
      <c r="L23165" s="54"/>
    </row>
    <row r="23166" spans="3:12">
      <c r="C23166" s="3"/>
      <c r="E23166" s="2"/>
      <c r="H23166" s="40"/>
      <c r="I23166" s="10"/>
      <c r="J23166" s="9"/>
      <c r="K23166" s="53"/>
      <c r="L23166" s="54"/>
    </row>
    <row r="23167" spans="3:12">
      <c r="C23167" s="3"/>
      <c r="E23167" s="2"/>
      <c r="H23167" s="40"/>
      <c r="I23167" s="10"/>
      <c r="J23167" s="9"/>
      <c r="K23167" s="53"/>
      <c r="L23167" s="54"/>
    </row>
    <row r="23168" spans="3:12">
      <c r="C23168" s="3"/>
      <c r="E23168" s="2"/>
      <c r="H23168" s="40"/>
      <c r="I23168" s="10"/>
      <c r="J23168" s="9"/>
      <c r="K23168" s="53"/>
      <c r="L23168" s="54"/>
    </row>
    <row r="23169" spans="3:12">
      <c r="C23169" s="3"/>
      <c r="E23169" s="2"/>
      <c r="H23169" s="40"/>
      <c r="I23169" s="10"/>
      <c r="J23169" s="9"/>
      <c r="K23169" s="53"/>
      <c r="L23169" s="54"/>
    </row>
    <row r="23170" spans="3:12">
      <c r="C23170" s="3"/>
      <c r="E23170" s="2"/>
      <c r="H23170" s="40"/>
      <c r="I23170" s="10"/>
      <c r="J23170" s="9"/>
      <c r="K23170" s="53"/>
      <c r="L23170" s="54"/>
    </row>
    <row r="23171" spans="3:12">
      <c r="C23171" s="3"/>
      <c r="E23171" s="2"/>
      <c r="H23171" s="40"/>
      <c r="I23171" s="10"/>
      <c r="J23171" s="9"/>
      <c r="K23171" s="53"/>
      <c r="L23171" s="54"/>
    </row>
    <row r="23172" spans="3:12">
      <c r="C23172" s="3"/>
      <c r="E23172" s="2"/>
      <c r="H23172" s="40"/>
      <c r="I23172" s="10"/>
      <c r="J23172" s="9"/>
      <c r="K23172" s="53"/>
      <c r="L23172" s="54"/>
    </row>
    <row r="23173" spans="3:12">
      <c r="C23173" s="3"/>
      <c r="E23173" s="2"/>
      <c r="H23173" s="40"/>
      <c r="I23173" s="10"/>
      <c r="J23173" s="9"/>
      <c r="K23173" s="53"/>
      <c r="L23173" s="54"/>
    </row>
    <row r="23174" spans="3:12">
      <c r="C23174" s="3"/>
      <c r="E23174" s="2"/>
      <c r="H23174" s="40"/>
      <c r="I23174" s="10"/>
      <c r="J23174" s="9"/>
      <c r="K23174" s="53"/>
      <c r="L23174" s="54"/>
    </row>
    <row r="23175" spans="3:12">
      <c r="C23175" s="3"/>
      <c r="E23175" s="2"/>
      <c r="H23175" s="40"/>
      <c r="I23175" s="10"/>
      <c r="J23175" s="9"/>
      <c r="K23175" s="53"/>
      <c r="L23175" s="54"/>
    </row>
    <row r="23176" spans="3:12">
      <c r="C23176" s="3"/>
      <c r="E23176" s="2"/>
      <c r="H23176" s="40"/>
      <c r="I23176" s="10"/>
      <c r="J23176" s="9"/>
      <c r="K23176" s="53"/>
      <c r="L23176" s="54"/>
    </row>
    <row r="23177" spans="3:12">
      <c r="C23177" s="3"/>
      <c r="E23177" s="2"/>
      <c r="H23177" s="40"/>
      <c r="I23177" s="10"/>
      <c r="J23177" s="9"/>
      <c r="K23177" s="53"/>
      <c r="L23177" s="54"/>
    </row>
    <row r="23178" spans="3:12">
      <c r="C23178" s="3"/>
      <c r="E23178" s="2"/>
      <c r="H23178" s="40"/>
      <c r="I23178" s="10"/>
      <c r="J23178" s="9"/>
      <c r="K23178" s="53"/>
      <c r="L23178" s="54"/>
    </row>
    <row r="23179" spans="3:12">
      <c r="C23179" s="3"/>
      <c r="E23179" s="2"/>
      <c r="H23179" s="40"/>
      <c r="I23179" s="10"/>
      <c r="J23179" s="9"/>
      <c r="K23179" s="53"/>
      <c r="L23179" s="54"/>
    </row>
    <row r="23180" spans="3:12">
      <c r="C23180" s="3"/>
      <c r="E23180" s="2"/>
      <c r="H23180" s="40"/>
      <c r="I23180" s="10"/>
      <c r="J23180" s="9"/>
      <c r="K23180" s="53"/>
      <c r="L23180" s="54"/>
    </row>
    <row r="23181" spans="3:12">
      <c r="C23181" s="3"/>
      <c r="E23181" s="2"/>
      <c r="H23181" s="40"/>
      <c r="I23181" s="10"/>
      <c r="J23181" s="9"/>
      <c r="K23181" s="53"/>
      <c r="L23181" s="54"/>
    </row>
    <row r="23182" spans="3:12">
      <c r="C23182" s="3"/>
      <c r="E23182" s="2"/>
      <c r="H23182" s="40"/>
      <c r="I23182" s="10"/>
      <c r="J23182" s="9"/>
      <c r="K23182" s="53"/>
      <c r="L23182" s="54"/>
    </row>
    <row r="23183" spans="3:12">
      <c r="C23183" s="3"/>
      <c r="E23183" s="2"/>
      <c r="H23183" s="40"/>
      <c r="I23183" s="10"/>
      <c r="J23183" s="9"/>
      <c r="K23183" s="53"/>
      <c r="L23183" s="54"/>
    </row>
    <row r="23184" spans="3:12">
      <c r="C23184" s="3"/>
      <c r="E23184" s="2"/>
      <c r="H23184" s="40"/>
      <c r="I23184" s="10"/>
      <c r="J23184" s="9"/>
      <c r="K23184" s="53"/>
      <c r="L23184" s="54"/>
    </row>
    <row r="23185" spans="3:12">
      <c r="C23185" s="3"/>
      <c r="E23185" s="2"/>
      <c r="H23185" s="40"/>
      <c r="I23185" s="10"/>
      <c r="J23185" s="9"/>
      <c r="K23185" s="53"/>
      <c r="L23185" s="54"/>
    </row>
    <row r="23186" spans="3:12">
      <c r="C23186" s="3"/>
      <c r="E23186" s="2"/>
      <c r="H23186" s="40"/>
      <c r="I23186" s="10"/>
      <c r="J23186" s="9"/>
      <c r="K23186" s="53"/>
      <c r="L23186" s="54"/>
    </row>
    <row r="23187" spans="3:12">
      <c r="C23187" s="3"/>
      <c r="E23187" s="2"/>
      <c r="H23187" s="40"/>
      <c r="I23187" s="10"/>
      <c r="J23187" s="9"/>
      <c r="K23187" s="53"/>
      <c r="L23187" s="54"/>
    </row>
    <row r="23188" spans="3:12">
      <c r="C23188" s="3"/>
      <c r="E23188" s="2"/>
      <c r="H23188" s="40"/>
      <c r="I23188" s="10"/>
      <c r="J23188" s="9"/>
      <c r="K23188" s="53"/>
      <c r="L23188" s="54"/>
    </row>
    <row r="23189" spans="3:12">
      <c r="C23189" s="3"/>
      <c r="E23189" s="2"/>
      <c r="H23189" s="40"/>
      <c r="I23189" s="10"/>
      <c r="J23189" s="9"/>
      <c r="K23189" s="53"/>
      <c r="L23189" s="54"/>
    </row>
    <row r="23190" spans="3:12">
      <c r="C23190" s="3"/>
      <c r="E23190" s="2"/>
      <c r="H23190" s="40"/>
      <c r="I23190" s="10"/>
      <c r="J23190" s="9"/>
      <c r="K23190" s="53"/>
      <c r="L23190" s="54"/>
    </row>
    <row r="23191" spans="3:12">
      <c r="C23191" s="3"/>
      <c r="E23191" s="2"/>
      <c r="H23191" s="40"/>
      <c r="I23191" s="10"/>
      <c r="J23191" s="9"/>
      <c r="K23191" s="53"/>
      <c r="L23191" s="54"/>
    </row>
    <row r="23192" spans="3:12">
      <c r="C23192" s="3"/>
      <c r="E23192" s="2"/>
      <c r="H23192" s="40"/>
      <c r="I23192" s="10"/>
      <c r="J23192" s="9"/>
      <c r="K23192" s="53"/>
      <c r="L23192" s="54"/>
    </row>
    <row r="23193" spans="3:12">
      <c r="C23193" s="3"/>
      <c r="E23193" s="2"/>
      <c r="H23193" s="40"/>
      <c r="I23193" s="10"/>
      <c r="J23193" s="9"/>
      <c r="K23193" s="53"/>
      <c r="L23193" s="54"/>
    </row>
    <row r="23194" spans="3:12">
      <c r="C23194" s="3"/>
      <c r="E23194" s="2"/>
      <c r="H23194" s="40"/>
      <c r="I23194" s="10"/>
      <c r="J23194" s="9"/>
      <c r="K23194" s="53"/>
      <c r="L23194" s="54"/>
    </row>
    <row r="23195" spans="3:12">
      <c r="C23195" s="3"/>
      <c r="E23195" s="2"/>
      <c r="H23195" s="40"/>
      <c r="I23195" s="10"/>
      <c r="J23195" s="9"/>
      <c r="K23195" s="53"/>
      <c r="L23195" s="54"/>
    </row>
    <row r="23196" spans="3:12">
      <c r="C23196" s="3"/>
      <c r="E23196" s="2"/>
      <c r="H23196" s="40"/>
      <c r="I23196" s="10"/>
      <c r="J23196" s="9"/>
      <c r="K23196" s="53"/>
      <c r="L23196" s="54"/>
    </row>
    <row r="23197" spans="3:12">
      <c r="C23197" s="3"/>
      <c r="E23197" s="2"/>
      <c r="H23197" s="40"/>
      <c r="I23197" s="10"/>
      <c r="J23197" s="9"/>
      <c r="K23197" s="53"/>
      <c r="L23197" s="54"/>
    </row>
    <row r="23198" spans="3:12">
      <c r="C23198" s="3"/>
      <c r="E23198" s="2"/>
      <c r="H23198" s="40"/>
      <c r="I23198" s="10"/>
      <c r="J23198" s="9"/>
      <c r="K23198" s="53"/>
      <c r="L23198" s="54"/>
    </row>
    <row r="23199" spans="3:12">
      <c r="C23199" s="3"/>
      <c r="E23199" s="2"/>
      <c r="H23199" s="40"/>
      <c r="I23199" s="10"/>
      <c r="J23199" s="9"/>
      <c r="K23199" s="53"/>
      <c r="L23199" s="54"/>
    </row>
    <row r="23200" spans="3:12">
      <c r="C23200" s="3"/>
      <c r="E23200" s="2"/>
      <c r="H23200" s="40"/>
      <c r="I23200" s="10"/>
      <c r="J23200" s="9"/>
      <c r="K23200" s="53"/>
      <c r="L23200" s="54"/>
    </row>
    <row r="23201" spans="3:12">
      <c r="C23201" s="3"/>
      <c r="E23201" s="2"/>
      <c r="H23201" s="40"/>
      <c r="I23201" s="10"/>
      <c r="J23201" s="9"/>
      <c r="K23201" s="53"/>
      <c r="L23201" s="54"/>
    </row>
    <row r="23202" spans="3:12">
      <c r="C23202" s="3"/>
      <c r="E23202" s="2"/>
      <c r="H23202" s="40"/>
      <c r="I23202" s="10"/>
      <c r="J23202" s="9"/>
      <c r="K23202" s="53"/>
      <c r="L23202" s="54"/>
    </row>
    <row r="23203" spans="3:12">
      <c r="C23203" s="3"/>
      <c r="E23203" s="2"/>
      <c r="H23203" s="40"/>
      <c r="I23203" s="10"/>
      <c r="J23203" s="9"/>
      <c r="K23203" s="53"/>
      <c r="L23203" s="54"/>
    </row>
    <row r="23204" spans="3:12">
      <c r="C23204" s="3"/>
      <c r="E23204" s="2"/>
      <c r="H23204" s="40"/>
      <c r="I23204" s="10"/>
      <c r="J23204" s="9"/>
      <c r="K23204" s="53"/>
      <c r="L23204" s="54"/>
    </row>
    <row r="23205" spans="3:12">
      <c r="C23205" s="3"/>
      <c r="E23205" s="2"/>
      <c r="H23205" s="40"/>
      <c r="I23205" s="10"/>
      <c r="J23205" s="9"/>
      <c r="K23205" s="53"/>
      <c r="L23205" s="54"/>
    </row>
    <row r="23206" spans="3:12">
      <c r="C23206" s="3"/>
      <c r="E23206" s="2"/>
      <c r="H23206" s="40"/>
      <c r="I23206" s="10"/>
      <c r="J23206" s="9"/>
      <c r="K23206" s="53"/>
      <c r="L23206" s="54"/>
    </row>
    <row r="23207" spans="3:12">
      <c r="C23207" s="3"/>
      <c r="E23207" s="2"/>
      <c r="H23207" s="40"/>
      <c r="I23207" s="10"/>
      <c r="J23207" s="9"/>
      <c r="K23207" s="53"/>
      <c r="L23207" s="54"/>
    </row>
    <row r="23208" spans="3:12">
      <c r="C23208" s="3"/>
      <c r="E23208" s="2"/>
      <c r="H23208" s="40"/>
      <c r="I23208" s="10"/>
      <c r="J23208" s="9"/>
      <c r="K23208" s="53"/>
      <c r="L23208" s="54"/>
    </row>
    <row r="23209" spans="3:12">
      <c r="C23209" s="3"/>
      <c r="E23209" s="2"/>
      <c r="H23209" s="40"/>
      <c r="I23209" s="10"/>
      <c r="J23209" s="9"/>
      <c r="K23209" s="53"/>
      <c r="L23209" s="54"/>
    </row>
    <row r="23210" spans="3:12">
      <c r="C23210" s="3"/>
      <c r="E23210" s="2"/>
      <c r="H23210" s="40"/>
      <c r="I23210" s="10"/>
      <c r="J23210" s="9"/>
      <c r="K23210" s="53"/>
      <c r="L23210" s="54"/>
    </row>
    <row r="23211" spans="3:12">
      <c r="C23211" s="3"/>
      <c r="E23211" s="2"/>
      <c r="H23211" s="40"/>
      <c r="I23211" s="10"/>
      <c r="J23211" s="9"/>
      <c r="K23211" s="53"/>
      <c r="L23211" s="54"/>
    </row>
    <row r="23212" spans="3:12">
      <c r="C23212" s="3"/>
      <c r="E23212" s="2"/>
      <c r="H23212" s="40"/>
      <c r="I23212" s="10"/>
      <c r="J23212" s="9"/>
      <c r="K23212" s="53"/>
      <c r="L23212" s="54"/>
    </row>
    <row r="23213" spans="3:12">
      <c r="C23213" s="3"/>
      <c r="E23213" s="2"/>
      <c r="H23213" s="40"/>
      <c r="I23213" s="10"/>
      <c r="J23213" s="9"/>
      <c r="K23213" s="53"/>
      <c r="L23213" s="54"/>
    </row>
    <row r="23214" spans="3:12">
      <c r="C23214" s="3"/>
      <c r="E23214" s="2"/>
      <c r="H23214" s="40"/>
      <c r="I23214" s="10"/>
      <c r="J23214" s="9"/>
      <c r="K23214" s="53"/>
      <c r="L23214" s="54"/>
    </row>
    <row r="23215" spans="3:12">
      <c r="C23215" s="3"/>
      <c r="E23215" s="2"/>
      <c r="H23215" s="40"/>
      <c r="I23215" s="10"/>
      <c r="J23215" s="9"/>
      <c r="K23215" s="53"/>
      <c r="L23215" s="54"/>
    </row>
    <row r="23216" spans="3:12">
      <c r="C23216" s="3"/>
      <c r="E23216" s="2"/>
      <c r="H23216" s="40"/>
      <c r="I23216" s="10"/>
      <c r="J23216" s="9"/>
      <c r="K23216" s="53"/>
      <c r="L23216" s="54"/>
    </row>
    <row r="23217" spans="3:12">
      <c r="C23217" s="3"/>
      <c r="E23217" s="2"/>
      <c r="H23217" s="40"/>
      <c r="I23217" s="10"/>
      <c r="J23217" s="9"/>
      <c r="K23217" s="53"/>
      <c r="L23217" s="54"/>
    </row>
    <row r="23218" spans="3:12">
      <c r="C23218" s="3"/>
      <c r="E23218" s="2"/>
      <c r="H23218" s="40"/>
      <c r="I23218" s="10"/>
      <c r="J23218" s="9"/>
      <c r="K23218" s="53"/>
      <c r="L23218" s="54"/>
    </row>
    <row r="23219" spans="3:12">
      <c r="C23219" s="3"/>
      <c r="E23219" s="2"/>
      <c r="H23219" s="40"/>
      <c r="I23219" s="10"/>
      <c r="J23219" s="9"/>
      <c r="K23219" s="53"/>
      <c r="L23219" s="54"/>
    </row>
    <row r="23220" spans="3:12">
      <c r="C23220" s="3"/>
      <c r="E23220" s="2"/>
      <c r="H23220" s="40"/>
      <c r="I23220" s="10"/>
      <c r="J23220" s="9"/>
      <c r="K23220" s="53"/>
      <c r="L23220" s="54"/>
    </row>
    <row r="23221" spans="3:12">
      <c r="C23221" s="3"/>
      <c r="E23221" s="2"/>
      <c r="H23221" s="40"/>
      <c r="I23221" s="10"/>
      <c r="J23221" s="9"/>
      <c r="K23221" s="53"/>
      <c r="L23221" s="54"/>
    </row>
    <row r="23222" spans="3:12">
      <c r="C23222" s="3"/>
      <c r="E23222" s="2"/>
      <c r="H23222" s="40"/>
      <c r="I23222" s="10"/>
      <c r="J23222" s="9"/>
      <c r="K23222" s="53"/>
      <c r="L23222" s="54"/>
    </row>
    <row r="23223" spans="3:12">
      <c r="C23223" s="3"/>
      <c r="E23223" s="2"/>
      <c r="H23223" s="40"/>
      <c r="I23223" s="10"/>
      <c r="J23223" s="9"/>
      <c r="K23223" s="53"/>
      <c r="L23223" s="54"/>
    </row>
    <row r="23224" spans="3:12">
      <c r="C23224" s="3"/>
      <c r="E23224" s="2"/>
      <c r="H23224" s="40"/>
      <c r="I23224" s="10"/>
      <c r="J23224" s="9"/>
      <c r="K23224" s="53"/>
      <c r="L23224" s="54"/>
    </row>
    <row r="23225" spans="3:12">
      <c r="C23225" s="3"/>
      <c r="E23225" s="2"/>
      <c r="H23225" s="40"/>
      <c r="I23225" s="10"/>
      <c r="J23225" s="9"/>
      <c r="K23225" s="53"/>
      <c r="L23225" s="54"/>
    </row>
    <row r="23226" spans="3:12">
      <c r="C23226" s="3"/>
      <c r="E23226" s="2"/>
      <c r="H23226" s="40"/>
      <c r="I23226" s="10"/>
      <c r="J23226" s="9"/>
      <c r="K23226" s="53"/>
      <c r="L23226" s="54"/>
    </row>
    <row r="23227" spans="3:12">
      <c r="C23227" s="3"/>
      <c r="E23227" s="2"/>
      <c r="H23227" s="40"/>
      <c r="I23227" s="10"/>
      <c r="J23227" s="9"/>
      <c r="K23227" s="53"/>
      <c r="L23227" s="54"/>
    </row>
    <row r="23228" spans="3:12">
      <c r="C23228" s="3"/>
      <c r="E23228" s="2"/>
      <c r="H23228" s="40"/>
      <c r="I23228" s="10"/>
      <c r="J23228" s="9"/>
      <c r="K23228" s="53"/>
      <c r="L23228" s="54"/>
    </row>
    <row r="23229" spans="3:12">
      <c r="C23229" s="3"/>
      <c r="E23229" s="2"/>
      <c r="H23229" s="40"/>
      <c r="I23229" s="10"/>
      <c r="J23229" s="9"/>
      <c r="K23229" s="53"/>
      <c r="L23229" s="54"/>
    </row>
    <row r="23230" spans="3:12">
      <c r="C23230" s="3"/>
      <c r="E23230" s="2"/>
      <c r="H23230" s="40"/>
      <c r="I23230" s="10"/>
      <c r="J23230" s="9"/>
      <c r="K23230" s="53"/>
      <c r="L23230" s="54"/>
    </row>
    <row r="23231" spans="3:12">
      <c r="C23231" s="3"/>
      <c r="E23231" s="2"/>
      <c r="H23231" s="40"/>
      <c r="I23231" s="10"/>
      <c r="J23231" s="9"/>
      <c r="K23231" s="53"/>
      <c r="L23231" s="54"/>
    </row>
    <row r="23232" spans="3:12">
      <c r="C23232" s="3"/>
      <c r="E23232" s="2"/>
      <c r="H23232" s="40"/>
      <c r="I23232" s="10"/>
      <c r="J23232" s="9"/>
      <c r="K23232" s="53"/>
      <c r="L23232" s="54"/>
    </row>
    <row r="23233" spans="3:12">
      <c r="C23233" s="3"/>
      <c r="E23233" s="2"/>
      <c r="H23233" s="40"/>
      <c r="I23233" s="10"/>
      <c r="J23233" s="9"/>
      <c r="K23233" s="53"/>
      <c r="L23233" s="54"/>
    </row>
    <row r="23234" spans="3:12">
      <c r="C23234" s="3"/>
      <c r="E23234" s="2"/>
      <c r="H23234" s="40"/>
      <c r="I23234" s="10"/>
      <c r="J23234" s="9"/>
      <c r="K23234" s="53"/>
      <c r="L23234" s="54"/>
    </row>
    <row r="23235" spans="3:12">
      <c r="C23235" s="3"/>
      <c r="E23235" s="2"/>
      <c r="H23235" s="40"/>
      <c r="I23235" s="10"/>
      <c r="J23235" s="9"/>
      <c r="K23235" s="53"/>
      <c r="L23235" s="54"/>
    </row>
    <row r="23236" spans="3:12">
      <c r="C23236" s="3"/>
      <c r="E23236" s="2"/>
      <c r="H23236" s="40"/>
      <c r="I23236" s="10"/>
      <c r="J23236" s="9"/>
      <c r="K23236" s="53"/>
      <c r="L23236" s="54"/>
    </row>
    <row r="23237" spans="3:12">
      <c r="C23237" s="3"/>
      <c r="E23237" s="2"/>
      <c r="H23237" s="40"/>
      <c r="I23237" s="10"/>
      <c r="J23237" s="9"/>
      <c r="K23237" s="53"/>
      <c r="L23237" s="54"/>
    </row>
    <row r="23238" spans="3:12">
      <c r="C23238" s="3"/>
      <c r="E23238" s="2"/>
      <c r="H23238" s="40"/>
      <c r="I23238" s="10"/>
      <c r="J23238" s="9"/>
      <c r="K23238" s="53"/>
      <c r="L23238" s="54"/>
    </row>
    <row r="23239" spans="3:12">
      <c r="C23239" s="3"/>
      <c r="E23239" s="2"/>
      <c r="H23239" s="40"/>
      <c r="I23239" s="10"/>
      <c r="J23239" s="9"/>
      <c r="K23239" s="53"/>
      <c r="L23239" s="54"/>
    </row>
    <row r="23240" spans="3:12">
      <c r="C23240" s="3"/>
      <c r="E23240" s="2"/>
      <c r="H23240" s="40"/>
      <c r="I23240" s="10"/>
      <c r="J23240" s="9"/>
      <c r="K23240" s="53"/>
      <c r="L23240" s="54"/>
    </row>
    <row r="23241" spans="3:12">
      <c r="C23241" s="3"/>
      <c r="E23241" s="2"/>
      <c r="H23241" s="40"/>
      <c r="I23241" s="10"/>
      <c r="J23241" s="9"/>
      <c r="K23241" s="53"/>
      <c r="L23241" s="54"/>
    </row>
    <row r="23242" spans="3:12">
      <c r="C23242" s="3"/>
      <c r="E23242" s="2"/>
      <c r="H23242" s="40"/>
      <c r="I23242" s="10"/>
      <c r="J23242" s="9"/>
      <c r="K23242" s="53"/>
      <c r="L23242" s="54"/>
    </row>
    <row r="23243" spans="3:12">
      <c r="C23243" s="3"/>
      <c r="E23243" s="2"/>
      <c r="H23243" s="40"/>
      <c r="I23243" s="10"/>
      <c r="J23243" s="9"/>
      <c r="K23243" s="53"/>
      <c r="L23243" s="54"/>
    </row>
    <row r="23244" spans="3:12">
      <c r="C23244" s="3"/>
      <c r="E23244" s="2"/>
      <c r="H23244" s="40"/>
      <c r="I23244" s="10"/>
      <c r="J23244" s="9"/>
      <c r="K23244" s="53"/>
      <c r="L23244" s="54"/>
    </row>
    <row r="23245" spans="3:12">
      <c r="C23245" s="3"/>
      <c r="E23245" s="2"/>
      <c r="H23245" s="40"/>
      <c r="I23245" s="10"/>
      <c r="J23245" s="9"/>
      <c r="K23245" s="53"/>
      <c r="L23245" s="54"/>
    </row>
    <row r="23246" spans="3:12">
      <c r="C23246" s="3"/>
      <c r="E23246" s="2"/>
      <c r="H23246" s="40"/>
      <c r="I23246" s="10"/>
      <c r="J23246" s="9"/>
      <c r="K23246" s="53"/>
      <c r="L23246" s="54"/>
    </row>
    <row r="23247" spans="3:12">
      <c r="C23247" s="3"/>
      <c r="E23247" s="2"/>
      <c r="H23247" s="40"/>
      <c r="I23247" s="10"/>
      <c r="J23247" s="9"/>
      <c r="K23247" s="53"/>
      <c r="L23247" s="54"/>
    </row>
    <row r="23248" spans="3:12">
      <c r="C23248" s="3"/>
      <c r="E23248" s="2"/>
      <c r="H23248" s="40"/>
      <c r="I23248" s="10"/>
      <c r="J23248" s="9"/>
      <c r="K23248" s="53"/>
      <c r="L23248" s="54"/>
    </row>
    <row r="23249" spans="3:12">
      <c r="C23249" s="3"/>
      <c r="E23249" s="2"/>
      <c r="H23249" s="40"/>
      <c r="I23249" s="10"/>
      <c r="J23249" s="9"/>
      <c r="K23249" s="53"/>
      <c r="L23249" s="54"/>
    </row>
    <row r="23250" spans="3:12">
      <c r="C23250" s="3"/>
      <c r="E23250" s="2"/>
      <c r="H23250" s="40"/>
      <c r="I23250" s="10"/>
      <c r="J23250" s="9"/>
      <c r="K23250" s="53"/>
      <c r="L23250" s="54"/>
    </row>
    <row r="23251" spans="3:12">
      <c r="C23251" s="3"/>
      <c r="E23251" s="2"/>
      <c r="H23251" s="40"/>
      <c r="I23251" s="10"/>
      <c r="J23251" s="9"/>
      <c r="K23251" s="53"/>
      <c r="L23251" s="54"/>
    </row>
    <row r="23252" spans="3:12">
      <c r="C23252" s="3"/>
      <c r="E23252" s="2"/>
      <c r="H23252" s="40"/>
      <c r="I23252" s="10"/>
      <c r="J23252" s="9"/>
      <c r="K23252" s="53"/>
      <c r="L23252" s="54"/>
    </row>
    <row r="23253" spans="3:12">
      <c r="C23253" s="3"/>
      <c r="E23253" s="2"/>
      <c r="H23253" s="40"/>
      <c r="I23253" s="10"/>
      <c r="J23253" s="9"/>
      <c r="K23253" s="53"/>
      <c r="L23253" s="54"/>
    </row>
    <row r="23254" spans="3:12">
      <c r="C23254" s="3"/>
      <c r="E23254" s="2"/>
      <c r="H23254" s="40"/>
      <c r="I23254" s="10"/>
      <c r="J23254" s="9"/>
      <c r="K23254" s="53"/>
      <c r="L23254" s="54"/>
    </row>
    <row r="23255" spans="3:12">
      <c r="C23255" s="3"/>
      <c r="E23255" s="2"/>
      <c r="H23255" s="40"/>
      <c r="I23255" s="10"/>
      <c r="J23255" s="9"/>
      <c r="K23255" s="53"/>
      <c r="L23255" s="54"/>
    </row>
    <row r="23256" spans="3:12">
      <c r="C23256" s="3"/>
      <c r="E23256" s="2"/>
      <c r="H23256" s="40"/>
      <c r="I23256" s="10"/>
      <c r="J23256" s="9"/>
      <c r="K23256" s="53"/>
      <c r="L23256" s="54"/>
    </row>
    <row r="23257" spans="3:12">
      <c r="C23257" s="3"/>
      <c r="E23257" s="2"/>
      <c r="H23257" s="40"/>
      <c r="I23257" s="10"/>
      <c r="J23257" s="9"/>
      <c r="K23257" s="53"/>
      <c r="L23257" s="54"/>
    </row>
    <row r="23258" spans="3:12">
      <c r="C23258" s="3"/>
      <c r="E23258" s="2"/>
      <c r="H23258" s="40"/>
      <c r="I23258" s="10"/>
      <c r="J23258" s="9"/>
      <c r="K23258" s="53"/>
      <c r="L23258" s="54"/>
    </row>
    <row r="23259" spans="3:12">
      <c r="C23259" s="3"/>
      <c r="E23259" s="2"/>
      <c r="H23259" s="40"/>
      <c r="I23259" s="10"/>
      <c r="J23259" s="9"/>
      <c r="K23259" s="53"/>
      <c r="L23259" s="54"/>
    </row>
    <row r="23260" spans="3:12">
      <c r="C23260" s="3"/>
      <c r="E23260" s="2"/>
      <c r="H23260" s="40"/>
      <c r="I23260" s="10"/>
      <c r="J23260" s="9"/>
      <c r="K23260" s="53"/>
      <c r="L23260" s="54"/>
    </row>
    <row r="23261" spans="3:12">
      <c r="C23261" s="3"/>
      <c r="E23261" s="2"/>
      <c r="H23261" s="40"/>
      <c r="I23261" s="10"/>
      <c r="J23261" s="9"/>
      <c r="K23261" s="53"/>
      <c r="L23261" s="54"/>
    </row>
    <row r="23262" spans="3:12">
      <c r="C23262" s="3"/>
      <c r="E23262" s="2"/>
      <c r="H23262" s="40"/>
      <c r="I23262" s="10"/>
      <c r="J23262" s="9"/>
      <c r="K23262" s="53"/>
      <c r="L23262" s="54"/>
    </row>
    <row r="23263" spans="3:12">
      <c r="C23263" s="3"/>
      <c r="E23263" s="2"/>
      <c r="H23263" s="40"/>
      <c r="I23263" s="10"/>
      <c r="J23263" s="9"/>
      <c r="K23263" s="53"/>
      <c r="L23263" s="54"/>
    </row>
    <row r="23264" spans="3:12">
      <c r="C23264" s="3"/>
      <c r="E23264" s="2"/>
      <c r="H23264" s="40"/>
      <c r="I23264" s="10"/>
      <c r="J23264" s="9"/>
      <c r="K23264" s="53"/>
      <c r="L23264" s="54"/>
    </row>
    <row r="23265" spans="3:12">
      <c r="C23265" s="3"/>
      <c r="E23265" s="2"/>
      <c r="H23265" s="40"/>
      <c r="I23265" s="10"/>
      <c r="J23265" s="9"/>
      <c r="K23265" s="53"/>
      <c r="L23265" s="54"/>
    </row>
    <row r="23266" spans="3:12">
      <c r="C23266" s="3"/>
      <c r="E23266" s="2"/>
      <c r="H23266" s="40"/>
      <c r="I23266" s="10"/>
      <c r="J23266" s="9"/>
      <c r="K23266" s="53"/>
      <c r="L23266" s="54"/>
    </row>
    <row r="23267" spans="3:12">
      <c r="C23267" s="3"/>
      <c r="E23267" s="2"/>
      <c r="H23267" s="40"/>
      <c r="I23267" s="10"/>
      <c r="J23267" s="9"/>
      <c r="K23267" s="53"/>
      <c r="L23267" s="54"/>
    </row>
    <row r="23268" spans="3:12">
      <c r="C23268" s="3"/>
      <c r="E23268" s="2"/>
      <c r="H23268" s="40"/>
      <c r="I23268" s="10"/>
      <c r="J23268" s="9"/>
      <c r="K23268" s="53"/>
      <c r="L23268" s="54"/>
    </row>
    <row r="23269" spans="3:12">
      <c r="C23269" s="3"/>
      <c r="E23269" s="2"/>
      <c r="H23269" s="40"/>
      <c r="I23269" s="10"/>
      <c r="J23269" s="9"/>
      <c r="K23269" s="53"/>
      <c r="L23269" s="54"/>
    </row>
    <row r="23270" spans="3:12">
      <c r="C23270" s="3"/>
      <c r="E23270" s="2"/>
      <c r="H23270" s="40"/>
      <c r="I23270" s="10"/>
      <c r="J23270" s="9"/>
      <c r="K23270" s="53"/>
      <c r="L23270" s="54"/>
    </row>
    <row r="23271" spans="3:12">
      <c r="C23271" s="3"/>
      <c r="E23271" s="2"/>
      <c r="H23271" s="40"/>
      <c r="I23271" s="10"/>
      <c r="J23271" s="9"/>
      <c r="K23271" s="53"/>
      <c r="L23271" s="54"/>
    </row>
    <row r="23272" spans="3:12">
      <c r="C23272" s="3"/>
      <c r="E23272" s="2"/>
      <c r="H23272" s="40"/>
      <c r="I23272" s="10"/>
      <c r="J23272" s="9"/>
      <c r="K23272" s="53"/>
      <c r="L23272" s="54"/>
    </row>
    <row r="23273" spans="3:12">
      <c r="C23273" s="3"/>
      <c r="E23273" s="2"/>
      <c r="H23273" s="40"/>
      <c r="I23273" s="10"/>
      <c r="J23273" s="9"/>
      <c r="K23273" s="53"/>
      <c r="L23273" s="54"/>
    </row>
    <row r="23274" spans="3:12">
      <c r="C23274" s="3"/>
      <c r="E23274" s="2"/>
      <c r="H23274" s="40"/>
      <c r="I23274" s="10"/>
      <c r="J23274" s="9"/>
      <c r="K23274" s="53"/>
      <c r="L23274" s="54"/>
    </row>
    <row r="23275" spans="3:12">
      <c r="C23275" s="3"/>
      <c r="E23275" s="2"/>
      <c r="H23275" s="40"/>
      <c r="I23275" s="10"/>
      <c r="J23275" s="9"/>
      <c r="K23275" s="53"/>
      <c r="L23275" s="54"/>
    </row>
    <row r="23276" spans="3:12">
      <c r="C23276" s="3"/>
      <c r="E23276" s="2"/>
      <c r="H23276" s="40"/>
      <c r="I23276" s="10"/>
      <c r="J23276" s="9"/>
      <c r="K23276" s="53"/>
      <c r="L23276" s="54"/>
    </row>
    <row r="23277" spans="3:12">
      <c r="C23277" s="3"/>
      <c r="E23277" s="2"/>
      <c r="H23277" s="40"/>
      <c r="I23277" s="10"/>
      <c r="J23277" s="9"/>
      <c r="K23277" s="53"/>
      <c r="L23277" s="54"/>
    </row>
    <row r="23278" spans="3:12">
      <c r="C23278" s="3"/>
      <c r="E23278" s="2"/>
      <c r="H23278" s="40"/>
      <c r="I23278" s="10"/>
      <c r="J23278" s="9"/>
      <c r="K23278" s="53"/>
      <c r="L23278" s="54"/>
    </row>
    <row r="23279" spans="3:12">
      <c r="C23279" s="3"/>
      <c r="E23279" s="2"/>
      <c r="H23279" s="40"/>
      <c r="I23279" s="10"/>
      <c r="J23279" s="9"/>
      <c r="K23279" s="53"/>
      <c r="L23279" s="54"/>
    </row>
    <row r="23280" spans="3:12">
      <c r="C23280" s="3"/>
      <c r="E23280" s="2"/>
      <c r="H23280" s="40"/>
      <c r="I23280" s="10"/>
      <c r="J23280" s="9"/>
      <c r="K23280" s="53"/>
      <c r="L23280" s="54"/>
    </row>
    <row r="23281" spans="3:12">
      <c r="C23281" s="3"/>
      <c r="E23281" s="2"/>
      <c r="H23281" s="40"/>
      <c r="I23281" s="10"/>
      <c r="J23281" s="9"/>
      <c r="K23281" s="53"/>
      <c r="L23281" s="54"/>
    </row>
    <row r="23282" spans="3:12">
      <c r="C23282" s="3"/>
      <c r="E23282" s="2"/>
      <c r="H23282" s="40"/>
      <c r="I23282" s="10"/>
      <c r="J23282" s="9"/>
      <c r="K23282" s="53"/>
      <c r="L23282" s="54"/>
    </row>
    <row r="23283" spans="3:12">
      <c r="C23283" s="3"/>
      <c r="E23283" s="2"/>
      <c r="H23283" s="40"/>
      <c r="I23283" s="10"/>
      <c r="J23283" s="9"/>
      <c r="K23283" s="53"/>
      <c r="L23283" s="54"/>
    </row>
    <row r="23284" spans="3:12">
      <c r="C23284" s="3"/>
      <c r="E23284" s="2"/>
      <c r="H23284" s="40"/>
      <c r="I23284" s="10"/>
      <c r="J23284" s="9"/>
      <c r="K23284" s="53"/>
      <c r="L23284" s="54"/>
    </row>
    <row r="23285" spans="3:12">
      <c r="C23285" s="3"/>
      <c r="E23285" s="2"/>
      <c r="H23285" s="40"/>
      <c r="I23285" s="10"/>
      <c r="J23285" s="9"/>
      <c r="K23285" s="53"/>
      <c r="L23285" s="54"/>
    </row>
    <row r="23286" spans="3:12">
      <c r="C23286" s="3"/>
      <c r="E23286" s="2"/>
      <c r="H23286" s="40"/>
      <c r="I23286" s="10"/>
      <c r="J23286" s="9"/>
      <c r="K23286" s="53"/>
      <c r="L23286" s="54"/>
    </row>
    <row r="23287" spans="3:12">
      <c r="C23287" s="3"/>
      <c r="E23287" s="2"/>
      <c r="H23287" s="40"/>
      <c r="I23287" s="10"/>
      <c r="J23287" s="9"/>
      <c r="K23287" s="53"/>
      <c r="L23287" s="54"/>
    </row>
    <row r="23288" spans="3:12">
      <c r="C23288" s="3"/>
      <c r="E23288" s="2"/>
      <c r="H23288" s="40"/>
      <c r="I23288" s="10"/>
      <c r="J23288" s="9"/>
      <c r="K23288" s="53"/>
      <c r="L23288" s="54"/>
    </row>
    <row r="23289" spans="3:12">
      <c r="C23289" s="3"/>
      <c r="E23289" s="2"/>
      <c r="H23289" s="40"/>
      <c r="I23289" s="10"/>
      <c r="J23289" s="9"/>
      <c r="K23289" s="53"/>
      <c r="L23289" s="54"/>
    </row>
    <row r="23290" spans="3:12">
      <c r="C23290" s="3"/>
      <c r="E23290" s="2"/>
      <c r="H23290" s="40"/>
      <c r="I23290" s="10"/>
      <c r="J23290" s="9"/>
      <c r="K23290" s="53"/>
      <c r="L23290" s="54"/>
    </row>
    <row r="23291" spans="3:12">
      <c r="C23291" s="3"/>
      <c r="E23291" s="2"/>
      <c r="H23291" s="40"/>
      <c r="I23291" s="10"/>
      <c r="J23291" s="9"/>
      <c r="K23291" s="53"/>
      <c r="L23291" s="54"/>
    </row>
    <row r="23292" spans="3:12">
      <c r="C23292" s="3"/>
      <c r="E23292" s="2"/>
      <c r="H23292" s="40"/>
      <c r="I23292" s="10"/>
      <c r="J23292" s="9"/>
      <c r="K23292" s="53"/>
      <c r="L23292" s="54"/>
    </row>
    <row r="23293" spans="3:12">
      <c r="C23293" s="3"/>
      <c r="E23293" s="2"/>
      <c r="H23293" s="40"/>
      <c r="I23293" s="10"/>
      <c r="J23293" s="9"/>
      <c r="K23293" s="53"/>
      <c r="L23293" s="54"/>
    </row>
    <row r="23294" spans="3:12">
      <c r="C23294" s="3"/>
      <c r="E23294" s="2"/>
      <c r="H23294" s="40"/>
      <c r="I23294" s="10"/>
      <c r="J23294" s="9"/>
      <c r="K23294" s="53"/>
      <c r="L23294" s="54"/>
    </row>
    <row r="23295" spans="3:12">
      <c r="C23295" s="3"/>
      <c r="E23295" s="2"/>
      <c r="H23295" s="40"/>
      <c r="I23295" s="10"/>
      <c r="J23295" s="9"/>
      <c r="K23295" s="53"/>
      <c r="L23295" s="54"/>
    </row>
    <row r="23296" spans="3:12">
      <c r="C23296" s="3"/>
      <c r="E23296" s="2"/>
      <c r="H23296" s="40"/>
      <c r="I23296" s="10"/>
      <c r="J23296" s="9"/>
      <c r="K23296" s="53"/>
      <c r="L23296" s="54"/>
    </row>
    <row r="23297" spans="3:12">
      <c r="C23297" s="3"/>
      <c r="E23297" s="2"/>
      <c r="H23297" s="40"/>
      <c r="I23297" s="10"/>
      <c r="J23297" s="9"/>
      <c r="K23297" s="53"/>
      <c r="L23297" s="54"/>
    </row>
    <row r="23298" spans="3:12">
      <c r="C23298" s="3"/>
      <c r="E23298" s="2"/>
      <c r="H23298" s="40"/>
      <c r="I23298" s="10"/>
      <c r="J23298" s="9"/>
      <c r="K23298" s="53"/>
      <c r="L23298" s="54"/>
    </row>
    <row r="23299" spans="3:12">
      <c r="C23299" s="3"/>
      <c r="E23299" s="2"/>
      <c r="H23299" s="40"/>
      <c r="I23299" s="10"/>
      <c r="J23299" s="9"/>
      <c r="K23299" s="53"/>
      <c r="L23299" s="54"/>
    </row>
    <row r="23300" spans="3:12">
      <c r="C23300" s="3"/>
      <c r="E23300" s="2"/>
      <c r="H23300" s="40"/>
      <c r="I23300" s="10"/>
      <c r="J23300" s="9"/>
      <c r="K23300" s="53"/>
      <c r="L23300" s="54"/>
    </row>
    <row r="23301" spans="3:12">
      <c r="C23301" s="3"/>
      <c r="E23301" s="2"/>
      <c r="H23301" s="40"/>
      <c r="I23301" s="10"/>
      <c r="J23301" s="9"/>
      <c r="K23301" s="53"/>
      <c r="L23301" s="54"/>
    </row>
    <row r="23302" spans="3:12">
      <c r="C23302" s="3"/>
      <c r="E23302" s="2"/>
      <c r="H23302" s="40"/>
      <c r="I23302" s="10"/>
      <c r="J23302" s="9"/>
      <c r="K23302" s="53"/>
      <c r="L23302" s="54"/>
    </row>
    <row r="23303" spans="3:12">
      <c r="C23303" s="3"/>
      <c r="E23303" s="2"/>
      <c r="H23303" s="40"/>
      <c r="I23303" s="10"/>
      <c r="J23303" s="9"/>
      <c r="K23303" s="53"/>
      <c r="L23303" s="54"/>
    </row>
    <row r="23304" spans="3:12">
      <c r="C23304" s="3"/>
      <c r="E23304" s="2"/>
      <c r="H23304" s="40"/>
      <c r="I23304" s="10"/>
      <c r="J23304" s="9"/>
      <c r="K23304" s="53"/>
      <c r="L23304" s="54"/>
    </row>
    <row r="23305" spans="3:12">
      <c r="C23305" s="3"/>
      <c r="E23305" s="2"/>
      <c r="H23305" s="40"/>
      <c r="I23305" s="10"/>
      <c r="J23305" s="9"/>
      <c r="K23305" s="53"/>
      <c r="L23305" s="54"/>
    </row>
    <row r="23306" spans="3:12">
      <c r="C23306" s="3"/>
      <c r="E23306" s="2"/>
      <c r="H23306" s="40"/>
      <c r="I23306" s="10"/>
      <c r="J23306" s="9"/>
      <c r="K23306" s="53"/>
      <c r="L23306" s="54"/>
    </row>
    <row r="23307" spans="3:12">
      <c r="C23307" s="3"/>
      <c r="E23307" s="2"/>
      <c r="H23307" s="40"/>
      <c r="I23307" s="10"/>
      <c r="J23307" s="9"/>
      <c r="K23307" s="53"/>
      <c r="L23307" s="54"/>
    </row>
    <row r="23308" spans="3:12">
      <c r="C23308" s="3"/>
      <c r="E23308" s="2"/>
      <c r="H23308" s="40"/>
      <c r="I23308" s="10"/>
      <c r="J23308" s="9"/>
      <c r="K23308" s="53"/>
      <c r="L23308" s="54"/>
    </row>
    <row r="23309" spans="3:12">
      <c r="C23309" s="3"/>
      <c r="E23309" s="2"/>
      <c r="H23309" s="40"/>
      <c r="I23309" s="10"/>
      <c r="J23309" s="9"/>
      <c r="K23309" s="53"/>
      <c r="L23309" s="54"/>
    </row>
    <row r="23310" spans="3:12">
      <c r="C23310" s="3"/>
      <c r="E23310" s="2"/>
      <c r="H23310" s="40"/>
      <c r="I23310" s="10"/>
      <c r="J23310" s="9"/>
      <c r="K23310" s="53"/>
      <c r="L23310" s="54"/>
    </row>
    <row r="23311" spans="3:12">
      <c r="C23311" s="3"/>
      <c r="E23311" s="2"/>
      <c r="H23311" s="40"/>
      <c r="I23311" s="10"/>
      <c r="J23311" s="9"/>
      <c r="K23311" s="53"/>
      <c r="L23311" s="54"/>
    </row>
    <row r="23312" spans="3:12">
      <c r="C23312" s="3"/>
      <c r="E23312" s="2"/>
      <c r="H23312" s="40"/>
      <c r="I23312" s="10"/>
      <c r="J23312" s="9"/>
      <c r="K23312" s="53"/>
      <c r="L23312" s="54"/>
    </row>
    <row r="23313" spans="3:12">
      <c r="C23313" s="3"/>
      <c r="E23313" s="2"/>
      <c r="H23313" s="40"/>
      <c r="I23313" s="10"/>
      <c r="J23313" s="9"/>
      <c r="K23313" s="53"/>
      <c r="L23313" s="54"/>
    </row>
    <row r="23314" spans="3:12">
      <c r="C23314" s="3"/>
      <c r="E23314" s="2"/>
      <c r="H23314" s="40"/>
      <c r="I23314" s="10"/>
      <c r="J23314" s="9"/>
      <c r="K23314" s="53"/>
      <c r="L23314" s="54"/>
    </row>
    <row r="23315" spans="3:12">
      <c r="C23315" s="3"/>
      <c r="E23315" s="2"/>
      <c r="H23315" s="40"/>
      <c r="I23315" s="10"/>
      <c r="J23315" s="9"/>
      <c r="K23315" s="53"/>
      <c r="L23315" s="54"/>
    </row>
    <row r="23316" spans="3:12">
      <c r="C23316" s="3"/>
      <c r="E23316" s="2"/>
      <c r="H23316" s="40"/>
      <c r="I23316" s="10"/>
      <c r="J23316" s="9"/>
      <c r="K23316" s="53"/>
      <c r="L23316" s="54"/>
    </row>
    <row r="23317" spans="3:12">
      <c r="C23317" s="3"/>
      <c r="E23317" s="2"/>
      <c r="H23317" s="40"/>
      <c r="I23317" s="10"/>
      <c r="J23317" s="9"/>
      <c r="K23317" s="53"/>
      <c r="L23317" s="54"/>
    </row>
    <row r="23318" spans="3:12">
      <c r="C23318" s="3"/>
      <c r="E23318" s="2"/>
      <c r="H23318" s="40"/>
      <c r="I23318" s="10"/>
      <c r="J23318" s="9"/>
      <c r="K23318" s="53"/>
      <c r="L23318" s="54"/>
    </row>
    <row r="23319" spans="3:12">
      <c r="C23319" s="3"/>
      <c r="E23319" s="2"/>
      <c r="H23319" s="40"/>
      <c r="I23319" s="10"/>
      <c r="J23319" s="9"/>
      <c r="K23319" s="53"/>
      <c r="L23319" s="54"/>
    </row>
    <row r="23320" spans="3:12">
      <c r="C23320" s="3"/>
      <c r="E23320" s="2"/>
      <c r="H23320" s="40"/>
      <c r="I23320" s="10"/>
      <c r="J23320" s="9"/>
      <c r="K23320" s="53"/>
      <c r="L23320" s="54"/>
    </row>
    <row r="23321" spans="3:12">
      <c r="C23321" s="3"/>
      <c r="E23321" s="2"/>
      <c r="H23321" s="40"/>
      <c r="I23321" s="10"/>
      <c r="J23321" s="9"/>
      <c r="K23321" s="53"/>
      <c r="L23321" s="54"/>
    </row>
    <row r="23322" spans="3:12">
      <c r="C23322" s="3"/>
      <c r="E23322" s="2"/>
      <c r="H23322" s="40"/>
      <c r="I23322" s="10"/>
      <c r="J23322" s="9"/>
      <c r="K23322" s="53"/>
      <c r="L23322" s="54"/>
    </row>
    <row r="23323" spans="3:12">
      <c r="C23323" s="3"/>
      <c r="E23323" s="2"/>
      <c r="H23323" s="40"/>
      <c r="I23323" s="10"/>
      <c r="J23323" s="9"/>
      <c r="K23323" s="53"/>
      <c r="L23323" s="54"/>
    </row>
    <row r="23324" spans="3:12">
      <c r="C23324" s="3"/>
      <c r="E23324" s="2"/>
      <c r="H23324" s="40"/>
      <c r="I23324" s="10"/>
      <c r="J23324" s="9"/>
      <c r="K23324" s="53"/>
      <c r="L23324" s="54"/>
    </row>
    <row r="23325" spans="3:12">
      <c r="C23325" s="3"/>
      <c r="E23325" s="2"/>
      <c r="H23325" s="40"/>
      <c r="I23325" s="10"/>
      <c r="J23325" s="9"/>
      <c r="K23325" s="53"/>
      <c r="L23325" s="54"/>
    </row>
    <row r="23326" spans="3:12">
      <c r="C23326" s="3"/>
      <c r="E23326" s="2"/>
      <c r="H23326" s="40"/>
      <c r="I23326" s="10"/>
      <c r="J23326" s="9"/>
      <c r="K23326" s="53"/>
      <c r="L23326" s="54"/>
    </row>
    <row r="23327" spans="3:12">
      <c r="C23327" s="3"/>
      <c r="E23327" s="2"/>
      <c r="H23327" s="40"/>
      <c r="I23327" s="10"/>
      <c r="J23327" s="9"/>
      <c r="K23327" s="53"/>
      <c r="L23327" s="54"/>
    </row>
    <row r="23328" spans="3:12">
      <c r="C23328" s="3"/>
      <c r="E23328" s="2"/>
      <c r="H23328" s="40"/>
      <c r="I23328" s="10"/>
      <c r="J23328" s="9"/>
      <c r="K23328" s="53"/>
      <c r="L23328" s="54"/>
    </row>
    <row r="23329" spans="3:12">
      <c r="C23329" s="3"/>
      <c r="E23329" s="2"/>
      <c r="H23329" s="40"/>
      <c r="I23329" s="10"/>
      <c r="J23329" s="9"/>
      <c r="K23329" s="53"/>
      <c r="L23329" s="54"/>
    </row>
    <row r="23330" spans="3:12">
      <c r="C23330" s="3"/>
      <c r="E23330" s="2"/>
      <c r="H23330" s="40"/>
      <c r="I23330" s="10"/>
      <c r="J23330" s="9"/>
      <c r="K23330" s="53"/>
      <c r="L23330" s="54"/>
    </row>
    <row r="23331" spans="3:12">
      <c r="C23331" s="3"/>
      <c r="E23331" s="2"/>
      <c r="H23331" s="40"/>
      <c r="I23331" s="10"/>
      <c r="J23331" s="9"/>
      <c r="K23331" s="53"/>
      <c r="L23331" s="54"/>
    </row>
    <row r="23332" spans="3:12">
      <c r="C23332" s="3"/>
      <c r="E23332" s="2"/>
      <c r="H23332" s="40"/>
      <c r="I23332" s="10"/>
      <c r="J23332" s="9"/>
      <c r="K23332" s="53"/>
      <c r="L23332" s="54"/>
    </row>
    <row r="23333" spans="3:12">
      <c r="C23333" s="3"/>
      <c r="E23333" s="2"/>
      <c r="H23333" s="40"/>
      <c r="I23333" s="10"/>
      <c r="J23333" s="9"/>
      <c r="K23333" s="53"/>
      <c r="L23333" s="54"/>
    </row>
    <row r="23334" spans="3:12">
      <c r="C23334" s="3"/>
      <c r="E23334" s="2"/>
      <c r="H23334" s="40"/>
      <c r="I23334" s="10"/>
      <c r="J23334" s="9"/>
      <c r="K23334" s="53"/>
      <c r="L23334" s="54"/>
    </row>
    <row r="23335" spans="3:12">
      <c r="C23335" s="3"/>
      <c r="E23335" s="2"/>
      <c r="H23335" s="40"/>
      <c r="I23335" s="10"/>
      <c r="J23335" s="9"/>
      <c r="K23335" s="53"/>
      <c r="L23335" s="54"/>
    </row>
    <row r="23336" spans="3:12">
      <c r="C23336" s="3"/>
      <c r="E23336" s="2"/>
      <c r="H23336" s="40"/>
      <c r="I23336" s="10"/>
      <c r="J23336" s="9"/>
      <c r="K23336" s="53"/>
      <c r="L23336" s="54"/>
    </row>
    <row r="23337" spans="3:12">
      <c r="C23337" s="3"/>
      <c r="E23337" s="2"/>
      <c r="H23337" s="40"/>
      <c r="I23337" s="10"/>
      <c r="J23337" s="9"/>
      <c r="K23337" s="53"/>
      <c r="L23337" s="54"/>
    </row>
    <row r="23338" spans="3:12">
      <c r="C23338" s="3"/>
      <c r="E23338" s="2"/>
      <c r="H23338" s="40"/>
      <c r="I23338" s="10"/>
      <c r="J23338" s="9"/>
      <c r="K23338" s="53"/>
      <c r="L23338" s="54"/>
    </row>
    <row r="23339" spans="3:12">
      <c r="C23339" s="3"/>
      <c r="E23339" s="2"/>
      <c r="H23339" s="40"/>
      <c r="I23339" s="10"/>
      <c r="J23339" s="9"/>
      <c r="K23339" s="53"/>
      <c r="L23339" s="54"/>
    </row>
    <row r="23340" spans="3:12">
      <c r="C23340" s="3"/>
      <c r="E23340" s="2"/>
      <c r="H23340" s="40"/>
      <c r="I23340" s="10"/>
      <c r="J23340" s="9"/>
      <c r="K23340" s="53"/>
      <c r="L23340" s="54"/>
    </row>
    <row r="23341" spans="3:12">
      <c r="C23341" s="3"/>
      <c r="E23341" s="2"/>
      <c r="H23341" s="40"/>
      <c r="I23341" s="10"/>
      <c r="J23341" s="9"/>
      <c r="K23341" s="53"/>
      <c r="L23341" s="54"/>
    </row>
    <row r="23342" spans="3:12">
      <c r="C23342" s="3"/>
      <c r="E23342" s="2"/>
      <c r="H23342" s="40"/>
      <c r="I23342" s="10"/>
      <c r="J23342" s="9"/>
      <c r="K23342" s="53"/>
      <c r="L23342" s="54"/>
    </row>
    <row r="23343" spans="3:12">
      <c r="C23343" s="3"/>
      <c r="E23343" s="2"/>
      <c r="H23343" s="40"/>
      <c r="I23343" s="10"/>
      <c r="J23343" s="9"/>
      <c r="K23343" s="53"/>
      <c r="L23343" s="54"/>
    </row>
    <row r="23344" spans="3:12">
      <c r="C23344" s="3"/>
      <c r="E23344" s="2"/>
      <c r="H23344" s="40"/>
      <c r="I23344" s="10"/>
      <c r="J23344" s="9"/>
      <c r="K23344" s="53"/>
      <c r="L23344" s="54"/>
    </row>
    <row r="23345" spans="3:12">
      <c r="C23345" s="3"/>
      <c r="E23345" s="2"/>
      <c r="H23345" s="40"/>
      <c r="I23345" s="10"/>
      <c r="J23345" s="9"/>
      <c r="K23345" s="53"/>
      <c r="L23345" s="54"/>
    </row>
    <row r="23346" spans="3:12">
      <c r="C23346" s="3"/>
      <c r="E23346" s="2"/>
      <c r="H23346" s="40"/>
      <c r="I23346" s="10"/>
      <c r="J23346" s="9"/>
      <c r="K23346" s="53"/>
      <c r="L23346" s="54"/>
    </row>
    <row r="23347" spans="3:12">
      <c r="C23347" s="3"/>
      <c r="E23347" s="2"/>
      <c r="H23347" s="40"/>
      <c r="I23347" s="10"/>
      <c r="J23347" s="9"/>
      <c r="K23347" s="53"/>
      <c r="L23347" s="54"/>
    </row>
    <row r="23348" spans="3:12">
      <c r="C23348" s="3"/>
      <c r="E23348" s="2"/>
      <c r="H23348" s="40"/>
      <c r="I23348" s="10"/>
      <c r="J23348" s="9"/>
      <c r="K23348" s="53"/>
      <c r="L23348" s="54"/>
    </row>
    <row r="23349" spans="3:12">
      <c r="C23349" s="3"/>
      <c r="E23349" s="2"/>
      <c r="H23349" s="40"/>
      <c r="I23349" s="10"/>
      <c r="J23349" s="9"/>
      <c r="K23349" s="53"/>
      <c r="L23349" s="54"/>
    </row>
    <row r="23350" spans="3:12">
      <c r="C23350" s="3"/>
      <c r="E23350" s="2"/>
      <c r="H23350" s="40"/>
      <c r="I23350" s="10"/>
      <c r="J23350" s="9"/>
      <c r="K23350" s="53"/>
      <c r="L23350" s="54"/>
    </row>
    <row r="23351" spans="3:12">
      <c r="C23351" s="3"/>
      <c r="E23351" s="2"/>
      <c r="H23351" s="40"/>
      <c r="I23351" s="10"/>
      <c r="J23351" s="9"/>
      <c r="K23351" s="53"/>
      <c r="L23351" s="54"/>
    </row>
    <row r="23352" spans="3:12">
      <c r="C23352" s="3"/>
      <c r="E23352" s="2"/>
      <c r="H23352" s="40"/>
      <c r="I23352" s="10"/>
      <c r="J23352" s="9"/>
      <c r="K23352" s="53"/>
      <c r="L23352" s="54"/>
    </row>
    <row r="23353" spans="3:12">
      <c r="C23353" s="3"/>
      <c r="E23353" s="2"/>
      <c r="H23353" s="40"/>
      <c r="I23353" s="10"/>
      <c r="J23353" s="9"/>
      <c r="K23353" s="53"/>
      <c r="L23353" s="54"/>
    </row>
    <row r="23354" spans="3:12">
      <c r="C23354" s="3"/>
      <c r="E23354" s="2"/>
      <c r="H23354" s="40"/>
      <c r="I23354" s="10"/>
      <c r="J23354" s="9"/>
      <c r="K23354" s="53"/>
      <c r="L23354" s="54"/>
    </row>
    <row r="23355" spans="3:12">
      <c r="C23355" s="3"/>
      <c r="E23355" s="2"/>
      <c r="H23355" s="40"/>
      <c r="I23355" s="10"/>
      <c r="J23355" s="9"/>
      <c r="K23355" s="53"/>
      <c r="L23355" s="54"/>
    </row>
    <row r="23356" spans="3:12">
      <c r="C23356" s="3"/>
      <c r="E23356" s="2"/>
      <c r="H23356" s="40"/>
      <c r="I23356" s="10"/>
      <c r="J23356" s="9"/>
      <c r="K23356" s="53"/>
      <c r="L23356" s="54"/>
    </row>
    <row r="23357" spans="3:12">
      <c r="C23357" s="3"/>
      <c r="E23357" s="2"/>
      <c r="H23357" s="40"/>
      <c r="I23357" s="10"/>
      <c r="J23357" s="9"/>
      <c r="K23357" s="53"/>
      <c r="L23357" s="54"/>
    </row>
    <row r="23358" spans="3:12">
      <c r="C23358" s="3"/>
      <c r="E23358" s="2"/>
      <c r="H23358" s="40"/>
      <c r="I23358" s="10"/>
      <c r="J23358" s="9"/>
      <c r="K23358" s="53"/>
      <c r="L23358" s="54"/>
    </row>
    <row r="23359" spans="3:12">
      <c r="C23359" s="3"/>
      <c r="E23359" s="2"/>
      <c r="H23359" s="40"/>
      <c r="I23359" s="10"/>
      <c r="J23359" s="9"/>
      <c r="K23359" s="53"/>
      <c r="L23359" s="54"/>
    </row>
    <row r="23360" spans="3:12">
      <c r="C23360" s="3"/>
      <c r="E23360" s="2"/>
      <c r="H23360" s="40"/>
      <c r="I23360" s="10"/>
      <c r="J23360" s="9"/>
      <c r="K23360" s="53"/>
      <c r="L23360" s="54"/>
    </row>
    <row r="23361" spans="3:12">
      <c r="C23361" s="3"/>
      <c r="E23361" s="2"/>
      <c r="H23361" s="40"/>
      <c r="I23361" s="10"/>
      <c r="J23361" s="9"/>
      <c r="K23361" s="53"/>
      <c r="L23361" s="54"/>
    </row>
    <row r="23362" spans="3:12">
      <c r="C23362" s="3"/>
      <c r="E23362" s="2"/>
      <c r="H23362" s="40"/>
      <c r="I23362" s="10"/>
      <c r="J23362" s="9"/>
      <c r="K23362" s="53"/>
      <c r="L23362" s="54"/>
    </row>
    <row r="23363" spans="3:12">
      <c r="C23363" s="3"/>
      <c r="E23363" s="2"/>
      <c r="H23363" s="40"/>
      <c r="I23363" s="10"/>
      <c r="J23363" s="9"/>
      <c r="K23363" s="53"/>
      <c r="L23363" s="54"/>
    </row>
    <row r="23364" spans="3:12">
      <c r="C23364" s="3"/>
      <c r="E23364" s="2"/>
      <c r="H23364" s="40"/>
      <c r="I23364" s="10"/>
      <c r="J23364" s="9"/>
      <c r="K23364" s="53"/>
      <c r="L23364" s="54"/>
    </row>
    <row r="23365" spans="3:12">
      <c r="C23365" s="3"/>
      <c r="E23365" s="2"/>
      <c r="H23365" s="40"/>
      <c r="I23365" s="10"/>
      <c r="J23365" s="9"/>
      <c r="K23365" s="53"/>
      <c r="L23365" s="54"/>
    </row>
    <row r="23366" spans="3:12">
      <c r="C23366" s="3"/>
      <c r="E23366" s="2"/>
      <c r="H23366" s="40"/>
      <c r="I23366" s="10"/>
      <c r="J23366" s="9"/>
      <c r="K23366" s="53"/>
      <c r="L23366" s="54"/>
    </row>
    <row r="23367" spans="3:12">
      <c r="C23367" s="3"/>
      <c r="E23367" s="2"/>
      <c r="H23367" s="40"/>
      <c r="I23367" s="10"/>
      <c r="J23367" s="9"/>
      <c r="K23367" s="53"/>
      <c r="L23367" s="54"/>
    </row>
    <row r="23368" spans="3:12">
      <c r="C23368" s="3"/>
      <c r="E23368" s="2"/>
      <c r="H23368" s="40"/>
      <c r="I23368" s="10"/>
      <c r="J23368" s="9"/>
      <c r="K23368" s="53"/>
      <c r="L23368" s="54"/>
    </row>
    <row r="23369" spans="3:12">
      <c r="C23369" s="3"/>
      <c r="E23369" s="2"/>
      <c r="H23369" s="40"/>
      <c r="I23369" s="10"/>
      <c r="J23369" s="9"/>
      <c r="K23369" s="53"/>
      <c r="L23369" s="54"/>
    </row>
    <row r="23370" spans="3:12">
      <c r="C23370" s="3"/>
      <c r="E23370" s="2"/>
      <c r="H23370" s="40"/>
      <c r="I23370" s="10"/>
      <c r="J23370" s="9"/>
      <c r="K23370" s="53"/>
      <c r="L23370" s="54"/>
    </row>
    <row r="23371" spans="3:12">
      <c r="C23371" s="3"/>
      <c r="E23371" s="2"/>
      <c r="H23371" s="40"/>
      <c r="I23371" s="10"/>
      <c r="J23371" s="9"/>
      <c r="K23371" s="53"/>
      <c r="L23371" s="54"/>
    </row>
    <row r="23372" spans="3:12">
      <c r="C23372" s="3"/>
      <c r="E23372" s="2"/>
      <c r="H23372" s="40"/>
      <c r="I23372" s="10"/>
      <c r="J23372" s="9"/>
      <c r="K23372" s="53"/>
      <c r="L23372" s="54"/>
    </row>
    <row r="23373" spans="3:12">
      <c r="C23373" s="3"/>
      <c r="E23373" s="2"/>
      <c r="H23373" s="40"/>
      <c r="I23373" s="10"/>
      <c r="J23373" s="9"/>
      <c r="K23373" s="53"/>
      <c r="L23373" s="54"/>
    </row>
    <row r="23374" spans="3:12">
      <c r="C23374" s="3"/>
      <c r="E23374" s="2"/>
      <c r="H23374" s="40"/>
      <c r="I23374" s="10"/>
      <c r="J23374" s="9"/>
      <c r="K23374" s="53"/>
      <c r="L23374" s="54"/>
    </row>
    <row r="23375" spans="3:12">
      <c r="C23375" s="3"/>
      <c r="E23375" s="2"/>
      <c r="H23375" s="40"/>
      <c r="I23375" s="10"/>
      <c r="J23375" s="9"/>
      <c r="K23375" s="53"/>
      <c r="L23375" s="54"/>
    </row>
    <row r="23376" spans="3:12">
      <c r="C23376" s="3"/>
      <c r="E23376" s="2"/>
      <c r="H23376" s="40"/>
      <c r="I23376" s="10"/>
      <c r="J23376" s="9"/>
      <c r="K23376" s="53"/>
      <c r="L23376" s="54"/>
    </row>
    <row r="23377" spans="3:12">
      <c r="C23377" s="3"/>
      <c r="E23377" s="2"/>
      <c r="H23377" s="40"/>
      <c r="I23377" s="10"/>
      <c r="J23377" s="9"/>
      <c r="K23377" s="53"/>
      <c r="L23377" s="54"/>
    </row>
    <row r="23378" spans="3:12">
      <c r="C23378" s="3"/>
      <c r="E23378" s="2"/>
      <c r="H23378" s="40"/>
      <c r="I23378" s="10"/>
      <c r="J23378" s="9"/>
      <c r="K23378" s="53"/>
      <c r="L23378" s="54"/>
    </row>
    <row r="23379" spans="3:12">
      <c r="C23379" s="3"/>
      <c r="E23379" s="2"/>
      <c r="H23379" s="40"/>
      <c r="I23379" s="10"/>
      <c r="J23379" s="9"/>
      <c r="K23379" s="53"/>
      <c r="L23379" s="54"/>
    </row>
    <row r="23380" spans="3:12">
      <c r="C23380" s="3"/>
      <c r="E23380" s="2"/>
      <c r="H23380" s="40"/>
      <c r="I23380" s="10"/>
      <c r="J23380" s="9"/>
      <c r="K23380" s="53"/>
      <c r="L23380" s="54"/>
    </row>
    <row r="23381" spans="3:12">
      <c r="C23381" s="3"/>
      <c r="E23381" s="2"/>
      <c r="H23381" s="40"/>
      <c r="I23381" s="10"/>
      <c r="J23381" s="9"/>
      <c r="K23381" s="53"/>
      <c r="L23381" s="54"/>
    </row>
    <row r="23382" spans="3:12">
      <c r="C23382" s="3"/>
      <c r="E23382" s="2"/>
      <c r="H23382" s="40"/>
      <c r="I23382" s="10"/>
      <c r="J23382" s="9"/>
      <c r="K23382" s="53"/>
      <c r="L23382" s="54"/>
    </row>
    <row r="23383" spans="3:12">
      <c r="C23383" s="3"/>
      <c r="E23383" s="2"/>
      <c r="H23383" s="40"/>
      <c r="I23383" s="10"/>
      <c r="J23383" s="9"/>
      <c r="K23383" s="53"/>
      <c r="L23383" s="54"/>
    </row>
    <row r="23384" spans="3:12">
      <c r="C23384" s="3"/>
      <c r="E23384" s="2"/>
      <c r="H23384" s="40"/>
      <c r="I23384" s="10"/>
      <c r="J23384" s="9"/>
      <c r="K23384" s="53"/>
      <c r="L23384" s="54"/>
    </row>
    <row r="23385" spans="3:12">
      <c r="C23385" s="3"/>
      <c r="E23385" s="2"/>
      <c r="H23385" s="40"/>
      <c r="I23385" s="10"/>
      <c r="J23385" s="9"/>
      <c r="K23385" s="53"/>
      <c r="L23385" s="54"/>
    </row>
    <row r="23386" spans="3:12">
      <c r="C23386" s="3"/>
      <c r="E23386" s="2"/>
      <c r="H23386" s="40"/>
      <c r="I23386" s="10"/>
      <c r="J23386" s="9"/>
      <c r="K23386" s="53"/>
      <c r="L23386" s="54"/>
    </row>
    <row r="23387" spans="3:12">
      <c r="C23387" s="3"/>
      <c r="E23387" s="2"/>
      <c r="H23387" s="40"/>
      <c r="I23387" s="10"/>
      <c r="J23387" s="9"/>
      <c r="K23387" s="53"/>
      <c r="L23387" s="54"/>
    </row>
    <row r="23388" spans="3:12">
      <c r="C23388" s="3"/>
      <c r="E23388" s="2"/>
      <c r="H23388" s="40"/>
      <c r="I23388" s="10"/>
      <c r="J23388" s="9"/>
      <c r="K23388" s="53"/>
      <c r="L23388" s="54"/>
    </row>
    <row r="23389" spans="3:12">
      <c r="C23389" s="3"/>
      <c r="E23389" s="2"/>
      <c r="H23389" s="40"/>
      <c r="I23389" s="10"/>
      <c r="J23389" s="9"/>
      <c r="K23389" s="53"/>
      <c r="L23389" s="54"/>
    </row>
    <row r="23390" spans="3:12">
      <c r="C23390" s="3"/>
      <c r="E23390" s="2"/>
      <c r="H23390" s="40"/>
      <c r="I23390" s="10"/>
      <c r="J23390" s="9"/>
      <c r="K23390" s="53"/>
      <c r="L23390" s="54"/>
    </row>
    <row r="23391" spans="3:12">
      <c r="C23391" s="3"/>
      <c r="E23391" s="2"/>
      <c r="H23391" s="40"/>
      <c r="I23391" s="10"/>
      <c r="J23391" s="9"/>
      <c r="K23391" s="53"/>
      <c r="L23391" s="54"/>
    </row>
    <row r="23392" spans="3:12">
      <c r="C23392" s="3"/>
      <c r="E23392" s="2"/>
      <c r="H23392" s="40"/>
      <c r="I23392" s="10"/>
      <c r="J23392" s="9"/>
      <c r="K23392" s="53"/>
      <c r="L23392" s="54"/>
    </row>
    <row r="23393" spans="3:12">
      <c r="C23393" s="3"/>
      <c r="E23393" s="2"/>
      <c r="H23393" s="40"/>
      <c r="I23393" s="10"/>
      <c r="J23393" s="9"/>
      <c r="K23393" s="53"/>
      <c r="L23393" s="54"/>
    </row>
    <row r="23394" spans="3:12">
      <c r="C23394" s="3"/>
      <c r="E23394" s="2"/>
      <c r="H23394" s="40"/>
      <c r="I23394" s="10"/>
      <c r="J23394" s="9"/>
      <c r="K23394" s="53"/>
      <c r="L23394" s="54"/>
    </row>
    <row r="23395" spans="3:12">
      <c r="C23395" s="3"/>
      <c r="E23395" s="2"/>
      <c r="H23395" s="40"/>
      <c r="I23395" s="10"/>
      <c r="J23395" s="9"/>
      <c r="K23395" s="53"/>
      <c r="L23395" s="54"/>
    </row>
    <row r="23396" spans="3:12">
      <c r="C23396" s="3"/>
      <c r="E23396" s="2"/>
      <c r="H23396" s="40"/>
      <c r="I23396" s="10"/>
      <c r="J23396" s="9"/>
      <c r="K23396" s="53"/>
      <c r="L23396" s="54"/>
    </row>
    <row r="23397" spans="3:12">
      <c r="C23397" s="3"/>
      <c r="E23397" s="2"/>
      <c r="H23397" s="40"/>
      <c r="I23397" s="10"/>
      <c r="J23397" s="9"/>
      <c r="K23397" s="53"/>
      <c r="L23397" s="54"/>
    </row>
    <row r="23398" spans="3:12">
      <c r="C23398" s="3"/>
      <c r="E23398" s="2"/>
      <c r="H23398" s="40"/>
      <c r="I23398" s="10"/>
      <c r="J23398" s="9"/>
      <c r="K23398" s="53"/>
      <c r="L23398" s="54"/>
    </row>
    <row r="23399" spans="3:12">
      <c r="C23399" s="3"/>
      <c r="E23399" s="2"/>
      <c r="H23399" s="40"/>
      <c r="I23399" s="10"/>
      <c r="J23399" s="9"/>
      <c r="K23399" s="53"/>
      <c r="L23399" s="54"/>
    </row>
    <row r="23400" spans="3:12">
      <c r="C23400" s="3"/>
      <c r="E23400" s="2"/>
      <c r="H23400" s="40"/>
      <c r="I23400" s="10"/>
      <c r="J23400" s="9"/>
      <c r="K23400" s="53"/>
      <c r="L23400" s="54"/>
    </row>
    <row r="23401" spans="3:12">
      <c r="C23401" s="3"/>
      <c r="E23401" s="2"/>
      <c r="H23401" s="40"/>
      <c r="I23401" s="10"/>
      <c r="J23401" s="9"/>
      <c r="K23401" s="53"/>
      <c r="L23401" s="54"/>
    </row>
    <row r="23402" spans="3:12">
      <c r="C23402" s="3"/>
      <c r="E23402" s="2"/>
      <c r="H23402" s="40"/>
      <c r="I23402" s="10"/>
      <c r="J23402" s="9"/>
      <c r="K23402" s="53"/>
      <c r="L23402" s="54"/>
    </row>
    <row r="23403" spans="3:12">
      <c r="C23403" s="3"/>
      <c r="E23403" s="2"/>
      <c r="H23403" s="40"/>
      <c r="I23403" s="10"/>
      <c r="J23403" s="9"/>
      <c r="K23403" s="53"/>
      <c r="L23403" s="54"/>
    </row>
    <row r="23404" spans="3:12">
      <c r="C23404" s="3"/>
      <c r="E23404" s="2"/>
      <c r="H23404" s="40"/>
      <c r="I23404" s="10"/>
      <c r="J23404" s="9"/>
      <c r="K23404" s="53"/>
      <c r="L23404" s="54"/>
    </row>
    <row r="23405" spans="3:12">
      <c r="C23405" s="3"/>
      <c r="E23405" s="2"/>
      <c r="H23405" s="40"/>
      <c r="I23405" s="10"/>
      <c r="J23405" s="9"/>
      <c r="K23405" s="53"/>
      <c r="L23405" s="54"/>
    </row>
    <row r="23406" spans="3:12">
      <c r="C23406" s="3"/>
      <c r="E23406" s="2"/>
      <c r="H23406" s="40"/>
      <c r="I23406" s="10"/>
      <c r="J23406" s="9"/>
      <c r="K23406" s="53"/>
      <c r="L23406" s="54"/>
    </row>
    <row r="23407" spans="3:12">
      <c r="C23407" s="3"/>
      <c r="E23407" s="2"/>
      <c r="H23407" s="40"/>
      <c r="I23407" s="10"/>
      <c r="J23407" s="9"/>
      <c r="K23407" s="53"/>
      <c r="L23407" s="54"/>
    </row>
    <row r="23408" spans="3:12">
      <c r="C23408" s="3"/>
      <c r="E23408" s="2"/>
      <c r="H23408" s="40"/>
      <c r="I23408" s="10"/>
      <c r="J23408" s="9"/>
      <c r="K23408" s="53"/>
      <c r="L23408" s="54"/>
    </row>
    <row r="23409" spans="3:12">
      <c r="C23409" s="3"/>
      <c r="E23409" s="2"/>
      <c r="H23409" s="40"/>
      <c r="I23409" s="10"/>
      <c r="J23409" s="9"/>
      <c r="K23409" s="53"/>
      <c r="L23409" s="54"/>
    </row>
    <row r="23410" spans="3:12">
      <c r="C23410" s="3"/>
      <c r="E23410" s="2"/>
      <c r="H23410" s="40"/>
      <c r="I23410" s="10"/>
      <c r="J23410" s="9"/>
      <c r="K23410" s="53"/>
      <c r="L23410" s="54"/>
    </row>
    <row r="23411" spans="3:12">
      <c r="C23411" s="3"/>
      <c r="E23411" s="2"/>
      <c r="H23411" s="40"/>
      <c r="I23411" s="10"/>
      <c r="J23411" s="9"/>
      <c r="K23411" s="53"/>
      <c r="L23411" s="54"/>
    </row>
    <row r="23412" spans="3:12">
      <c r="C23412" s="3"/>
      <c r="E23412" s="2"/>
      <c r="H23412" s="40"/>
      <c r="I23412" s="10"/>
      <c r="J23412" s="9"/>
      <c r="K23412" s="53"/>
      <c r="L23412" s="54"/>
    </row>
    <row r="23413" spans="3:12">
      <c r="C23413" s="3"/>
      <c r="E23413" s="2"/>
      <c r="H23413" s="40"/>
      <c r="I23413" s="10"/>
      <c r="J23413" s="9"/>
      <c r="K23413" s="53"/>
      <c r="L23413" s="54"/>
    </row>
    <row r="23414" spans="3:12">
      <c r="C23414" s="3"/>
      <c r="E23414" s="2"/>
      <c r="H23414" s="40"/>
      <c r="I23414" s="10"/>
      <c r="J23414" s="9"/>
      <c r="K23414" s="53"/>
      <c r="L23414" s="54"/>
    </row>
    <row r="23415" spans="3:12">
      <c r="C23415" s="3"/>
      <c r="E23415" s="2"/>
      <c r="H23415" s="40"/>
      <c r="I23415" s="10"/>
      <c r="J23415" s="9"/>
      <c r="K23415" s="53"/>
      <c r="L23415" s="54"/>
    </row>
    <row r="23416" spans="3:12">
      <c r="C23416" s="3"/>
      <c r="E23416" s="2"/>
      <c r="H23416" s="40"/>
      <c r="I23416" s="10"/>
      <c r="J23416" s="9"/>
      <c r="K23416" s="53"/>
      <c r="L23416" s="54"/>
    </row>
    <row r="23417" spans="3:12">
      <c r="C23417" s="3"/>
      <c r="E23417" s="2"/>
      <c r="H23417" s="40"/>
      <c r="I23417" s="10"/>
      <c r="J23417" s="9"/>
      <c r="K23417" s="53"/>
      <c r="L23417" s="54"/>
    </row>
    <row r="23418" spans="3:12">
      <c r="C23418" s="3"/>
      <c r="E23418" s="2"/>
      <c r="H23418" s="40"/>
      <c r="I23418" s="10"/>
      <c r="J23418" s="9"/>
      <c r="K23418" s="53"/>
      <c r="L23418" s="54"/>
    </row>
    <row r="23419" spans="3:12">
      <c r="C23419" s="3"/>
      <c r="E23419" s="2"/>
      <c r="H23419" s="40"/>
      <c r="I23419" s="10"/>
      <c r="J23419" s="9"/>
      <c r="K23419" s="53"/>
      <c r="L23419" s="54"/>
    </row>
    <row r="23420" spans="3:12">
      <c r="C23420" s="3"/>
      <c r="E23420" s="2"/>
      <c r="H23420" s="40"/>
      <c r="I23420" s="10"/>
      <c r="J23420" s="9"/>
      <c r="K23420" s="53"/>
      <c r="L23420" s="54"/>
    </row>
    <row r="23421" spans="3:12">
      <c r="C23421" s="3"/>
      <c r="E23421" s="2"/>
      <c r="H23421" s="40"/>
      <c r="I23421" s="10"/>
      <c r="J23421" s="9"/>
      <c r="K23421" s="53"/>
      <c r="L23421" s="54"/>
    </row>
    <row r="23422" spans="3:12">
      <c r="C23422" s="3"/>
      <c r="E23422" s="2"/>
      <c r="H23422" s="40"/>
      <c r="I23422" s="10"/>
      <c r="J23422" s="9"/>
      <c r="K23422" s="53"/>
      <c r="L23422" s="54"/>
    </row>
    <row r="23423" spans="3:12">
      <c r="C23423" s="3"/>
      <c r="E23423" s="2"/>
      <c r="H23423" s="40"/>
      <c r="I23423" s="10"/>
      <c r="J23423" s="9"/>
      <c r="K23423" s="53"/>
      <c r="L23423" s="54"/>
    </row>
    <row r="23424" spans="3:12">
      <c r="C23424" s="3"/>
      <c r="E23424" s="2"/>
      <c r="H23424" s="40"/>
      <c r="I23424" s="10"/>
      <c r="J23424" s="9"/>
      <c r="K23424" s="53"/>
      <c r="L23424" s="54"/>
    </row>
    <row r="23425" spans="3:12">
      <c r="C23425" s="3"/>
      <c r="E23425" s="2"/>
      <c r="H23425" s="40"/>
      <c r="I23425" s="10"/>
      <c r="J23425" s="9"/>
      <c r="K23425" s="53"/>
      <c r="L23425" s="54"/>
    </row>
    <row r="23426" spans="3:12">
      <c r="C23426" s="3"/>
      <c r="E23426" s="2"/>
      <c r="H23426" s="40"/>
      <c r="I23426" s="10"/>
      <c r="J23426" s="9"/>
      <c r="K23426" s="53"/>
      <c r="L23426" s="54"/>
    </row>
    <row r="23427" spans="3:12">
      <c r="C23427" s="3"/>
      <c r="E23427" s="2"/>
      <c r="H23427" s="40"/>
      <c r="I23427" s="10"/>
      <c r="J23427" s="9"/>
      <c r="K23427" s="53"/>
      <c r="L23427" s="54"/>
    </row>
    <row r="23428" spans="3:12">
      <c r="C23428" s="3"/>
      <c r="E23428" s="2"/>
      <c r="H23428" s="40"/>
      <c r="I23428" s="10"/>
      <c r="J23428" s="9"/>
      <c r="K23428" s="53"/>
      <c r="L23428" s="54"/>
    </row>
    <row r="23429" spans="3:12">
      <c r="C23429" s="3"/>
      <c r="E23429" s="2"/>
      <c r="H23429" s="40"/>
      <c r="I23429" s="10"/>
      <c r="J23429" s="9"/>
      <c r="K23429" s="53"/>
      <c r="L23429" s="54"/>
    </row>
    <row r="23430" spans="3:12">
      <c r="C23430" s="3"/>
      <c r="E23430" s="2"/>
      <c r="H23430" s="40"/>
      <c r="I23430" s="10"/>
      <c r="J23430" s="9"/>
      <c r="K23430" s="53"/>
      <c r="L23430" s="54"/>
    </row>
    <row r="23431" spans="3:12">
      <c r="C23431" s="3"/>
      <c r="E23431" s="2"/>
      <c r="H23431" s="40"/>
      <c r="I23431" s="10"/>
      <c r="J23431" s="9"/>
      <c r="K23431" s="53"/>
      <c r="L23431" s="54"/>
    </row>
    <row r="23432" spans="3:12">
      <c r="C23432" s="3"/>
      <c r="E23432" s="2"/>
      <c r="H23432" s="40"/>
      <c r="I23432" s="10"/>
      <c r="J23432" s="9"/>
      <c r="K23432" s="53"/>
      <c r="L23432" s="54"/>
    </row>
    <row r="23433" spans="3:12">
      <c r="C23433" s="3"/>
      <c r="E23433" s="2"/>
      <c r="H23433" s="40"/>
      <c r="I23433" s="10"/>
      <c r="J23433" s="9"/>
      <c r="K23433" s="53"/>
      <c r="L23433" s="54"/>
    </row>
    <row r="23434" spans="3:12">
      <c r="C23434" s="3"/>
      <c r="E23434" s="2"/>
      <c r="H23434" s="40"/>
      <c r="I23434" s="10"/>
      <c r="J23434" s="9"/>
      <c r="K23434" s="53"/>
      <c r="L23434" s="54"/>
    </row>
    <row r="23435" spans="3:12">
      <c r="C23435" s="3"/>
      <c r="E23435" s="2"/>
      <c r="H23435" s="40"/>
      <c r="I23435" s="10"/>
      <c r="J23435" s="9"/>
      <c r="K23435" s="53"/>
      <c r="L23435" s="54"/>
    </row>
    <row r="23436" spans="3:12">
      <c r="C23436" s="3"/>
      <c r="E23436" s="2"/>
      <c r="H23436" s="40"/>
      <c r="I23436" s="10"/>
      <c r="J23436" s="9"/>
      <c r="K23436" s="53"/>
      <c r="L23436" s="54"/>
    </row>
    <row r="23437" spans="3:12">
      <c r="C23437" s="3"/>
      <c r="E23437" s="2"/>
      <c r="H23437" s="40"/>
      <c r="I23437" s="10"/>
      <c r="J23437" s="9"/>
      <c r="K23437" s="53"/>
      <c r="L23437" s="54"/>
    </row>
    <row r="23438" spans="3:12">
      <c r="C23438" s="3"/>
      <c r="E23438" s="2"/>
      <c r="H23438" s="40"/>
      <c r="I23438" s="10"/>
      <c r="J23438" s="9"/>
      <c r="K23438" s="53"/>
      <c r="L23438" s="54"/>
    </row>
    <row r="23439" spans="3:12">
      <c r="C23439" s="3"/>
      <c r="E23439" s="2"/>
      <c r="H23439" s="40"/>
      <c r="I23439" s="10"/>
      <c r="J23439" s="9"/>
      <c r="K23439" s="53"/>
      <c r="L23439" s="54"/>
    </row>
    <row r="23440" spans="3:12">
      <c r="C23440" s="3"/>
      <c r="E23440" s="2"/>
      <c r="H23440" s="40"/>
      <c r="I23440" s="10"/>
      <c r="J23440" s="9"/>
      <c r="K23440" s="53"/>
      <c r="L23440" s="54"/>
    </row>
    <row r="23441" spans="3:12">
      <c r="C23441" s="3"/>
      <c r="E23441" s="2"/>
      <c r="H23441" s="40"/>
      <c r="I23441" s="10"/>
      <c r="J23441" s="9"/>
      <c r="K23441" s="53"/>
      <c r="L23441" s="54"/>
    </row>
    <row r="23442" spans="3:12">
      <c r="C23442" s="3"/>
      <c r="E23442" s="2"/>
      <c r="H23442" s="40"/>
      <c r="I23442" s="10"/>
      <c r="J23442" s="9"/>
      <c r="K23442" s="53"/>
      <c r="L23442" s="54"/>
    </row>
    <row r="23443" spans="3:12">
      <c r="C23443" s="3"/>
      <c r="E23443" s="2"/>
      <c r="H23443" s="40"/>
      <c r="I23443" s="10"/>
      <c r="J23443" s="9"/>
      <c r="K23443" s="53"/>
      <c r="L23443" s="54"/>
    </row>
    <row r="23444" spans="3:12">
      <c r="C23444" s="3"/>
      <c r="E23444" s="2"/>
      <c r="H23444" s="40"/>
      <c r="I23444" s="10"/>
      <c r="J23444" s="9"/>
      <c r="K23444" s="53"/>
      <c r="L23444" s="54"/>
    </row>
    <row r="23445" spans="3:12">
      <c r="C23445" s="3"/>
      <c r="E23445" s="2"/>
      <c r="H23445" s="40"/>
      <c r="I23445" s="10"/>
      <c r="J23445" s="9"/>
      <c r="K23445" s="53"/>
      <c r="L23445" s="54"/>
    </row>
    <row r="23446" spans="3:12">
      <c r="C23446" s="3"/>
      <c r="E23446" s="2"/>
      <c r="H23446" s="40"/>
      <c r="I23446" s="10"/>
      <c r="J23446" s="9"/>
      <c r="K23446" s="53"/>
      <c r="L23446" s="54"/>
    </row>
    <row r="23447" spans="3:12">
      <c r="C23447" s="3"/>
      <c r="E23447" s="2"/>
      <c r="H23447" s="40"/>
      <c r="I23447" s="10"/>
      <c r="J23447" s="9"/>
      <c r="K23447" s="53"/>
      <c r="L23447" s="54"/>
    </row>
    <row r="23448" spans="3:12">
      <c r="C23448" s="3"/>
      <c r="E23448" s="2"/>
      <c r="H23448" s="40"/>
      <c r="I23448" s="10"/>
      <c r="J23448" s="9"/>
      <c r="K23448" s="53"/>
      <c r="L23448" s="54"/>
    </row>
    <row r="23449" spans="3:12">
      <c r="C23449" s="3"/>
      <c r="E23449" s="2"/>
      <c r="H23449" s="40"/>
      <c r="I23449" s="10"/>
      <c r="J23449" s="9"/>
      <c r="K23449" s="53"/>
      <c r="L23449" s="54"/>
    </row>
    <row r="23450" spans="3:12">
      <c r="C23450" s="3"/>
      <c r="E23450" s="2"/>
      <c r="H23450" s="40"/>
      <c r="I23450" s="10"/>
      <c r="J23450" s="9"/>
      <c r="K23450" s="53"/>
      <c r="L23450" s="54"/>
    </row>
    <row r="23451" spans="3:12">
      <c r="C23451" s="3"/>
      <c r="E23451" s="2"/>
      <c r="H23451" s="40"/>
      <c r="I23451" s="10"/>
      <c r="J23451" s="9"/>
      <c r="K23451" s="53"/>
      <c r="L23451" s="54"/>
    </row>
    <row r="23452" spans="3:12">
      <c r="C23452" s="3"/>
      <c r="E23452" s="2"/>
      <c r="H23452" s="40"/>
      <c r="I23452" s="10"/>
      <c r="J23452" s="9"/>
      <c r="K23452" s="53"/>
      <c r="L23452" s="54"/>
    </row>
    <row r="23453" spans="3:12">
      <c r="C23453" s="3"/>
      <c r="E23453" s="2"/>
      <c r="H23453" s="40"/>
      <c r="I23453" s="10"/>
      <c r="J23453" s="9"/>
      <c r="K23453" s="53"/>
      <c r="L23453" s="54"/>
    </row>
    <row r="23454" spans="3:12">
      <c r="C23454" s="3"/>
      <c r="E23454" s="2"/>
      <c r="H23454" s="40"/>
      <c r="I23454" s="10"/>
      <c r="J23454" s="9"/>
      <c r="K23454" s="53"/>
      <c r="L23454" s="54"/>
    </row>
    <row r="23455" spans="3:12">
      <c r="C23455" s="3"/>
      <c r="E23455" s="2"/>
      <c r="H23455" s="40"/>
      <c r="I23455" s="10"/>
      <c r="J23455" s="9"/>
      <c r="K23455" s="53"/>
      <c r="L23455" s="54"/>
    </row>
    <row r="23456" spans="3:12">
      <c r="C23456" s="3"/>
      <c r="E23456" s="2"/>
      <c r="H23456" s="40"/>
      <c r="I23456" s="10"/>
      <c r="J23456" s="9"/>
      <c r="K23456" s="53"/>
      <c r="L23456" s="54"/>
    </row>
    <row r="23457" spans="3:12">
      <c r="C23457" s="3"/>
      <c r="E23457" s="2"/>
      <c r="H23457" s="40"/>
      <c r="I23457" s="10"/>
      <c r="J23457" s="9"/>
      <c r="K23457" s="53"/>
      <c r="L23457" s="54"/>
    </row>
    <row r="23458" spans="3:12">
      <c r="C23458" s="3"/>
      <c r="E23458" s="2"/>
      <c r="H23458" s="40"/>
      <c r="I23458" s="10"/>
      <c r="J23458" s="9"/>
      <c r="K23458" s="53"/>
      <c r="L23458" s="54"/>
    </row>
    <row r="23459" spans="3:12">
      <c r="C23459" s="3"/>
      <c r="E23459" s="2"/>
      <c r="H23459" s="40"/>
      <c r="I23459" s="10"/>
      <c r="J23459" s="9"/>
      <c r="K23459" s="53"/>
      <c r="L23459" s="54"/>
    </row>
    <row r="23460" spans="3:12">
      <c r="C23460" s="3"/>
      <c r="E23460" s="2"/>
      <c r="H23460" s="40"/>
      <c r="I23460" s="10"/>
      <c r="J23460" s="9"/>
      <c r="K23460" s="53"/>
      <c r="L23460" s="54"/>
    </row>
    <row r="23461" spans="3:12">
      <c r="C23461" s="3"/>
      <c r="E23461" s="2"/>
      <c r="H23461" s="40"/>
      <c r="I23461" s="10"/>
      <c r="J23461" s="9"/>
      <c r="K23461" s="53"/>
      <c r="L23461" s="54"/>
    </row>
    <row r="23462" spans="3:12">
      <c r="C23462" s="3"/>
      <c r="E23462" s="2"/>
      <c r="H23462" s="40"/>
      <c r="I23462" s="10"/>
      <c r="J23462" s="9"/>
      <c r="K23462" s="53"/>
      <c r="L23462" s="54"/>
    </row>
    <row r="23463" spans="3:12">
      <c r="C23463" s="3"/>
      <c r="E23463" s="2"/>
      <c r="H23463" s="40"/>
      <c r="I23463" s="10"/>
      <c r="J23463" s="9"/>
      <c r="K23463" s="53"/>
      <c r="L23463" s="54"/>
    </row>
    <row r="23464" spans="3:12">
      <c r="C23464" s="3"/>
      <c r="E23464" s="2"/>
      <c r="H23464" s="40"/>
      <c r="I23464" s="10"/>
      <c r="J23464" s="9"/>
      <c r="K23464" s="53"/>
      <c r="L23464" s="54"/>
    </row>
    <row r="23465" spans="3:12">
      <c r="C23465" s="3"/>
      <c r="E23465" s="2"/>
      <c r="H23465" s="40"/>
      <c r="I23465" s="10"/>
      <c r="J23465" s="9"/>
      <c r="K23465" s="53"/>
      <c r="L23465" s="54"/>
    </row>
    <row r="23466" spans="3:12">
      <c r="C23466" s="3"/>
      <c r="E23466" s="2"/>
      <c r="H23466" s="40"/>
      <c r="I23466" s="10"/>
      <c r="J23466" s="9"/>
      <c r="K23466" s="53"/>
      <c r="L23466" s="54"/>
    </row>
    <row r="23467" spans="3:12">
      <c r="C23467" s="3"/>
      <c r="E23467" s="2"/>
      <c r="H23467" s="40"/>
      <c r="I23467" s="10"/>
      <c r="J23467" s="9"/>
      <c r="K23467" s="53"/>
      <c r="L23467" s="54"/>
    </row>
    <row r="23468" spans="3:12">
      <c r="C23468" s="3"/>
      <c r="E23468" s="2"/>
      <c r="H23468" s="40"/>
      <c r="I23468" s="10"/>
      <c r="J23468" s="9"/>
      <c r="K23468" s="53"/>
      <c r="L23468" s="54"/>
    </row>
    <row r="23469" spans="3:12">
      <c r="C23469" s="3"/>
      <c r="E23469" s="2"/>
      <c r="H23469" s="40"/>
      <c r="I23469" s="10"/>
      <c r="J23469" s="9"/>
      <c r="K23469" s="53"/>
      <c r="L23469" s="54"/>
    </row>
    <row r="23470" spans="3:12">
      <c r="C23470" s="3"/>
      <c r="E23470" s="2"/>
      <c r="H23470" s="40"/>
      <c r="I23470" s="10"/>
      <c r="J23470" s="9"/>
      <c r="K23470" s="53"/>
      <c r="L23470" s="54"/>
    </row>
    <row r="23471" spans="3:12">
      <c r="C23471" s="3"/>
      <c r="E23471" s="2"/>
      <c r="H23471" s="40"/>
      <c r="I23471" s="10"/>
      <c r="J23471" s="9"/>
      <c r="K23471" s="53"/>
      <c r="L23471" s="54"/>
    </row>
    <row r="23472" spans="3:12">
      <c r="C23472" s="3"/>
      <c r="E23472" s="2"/>
      <c r="H23472" s="40"/>
      <c r="I23472" s="10"/>
      <c r="J23472" s="9"/>
      <c r="K23472" s="53"/>
      <c r="L23472" s="54"/>
    </row>
    <row r="23473" spans="3:12">
      <c r="C23473" s="3"/>
      <c r="E23473" s="2"/>
      <c r="H23473" s="40"/>
      <c r="I23473" s="10"/>
      <c r="J23473" s="9"/>
      <c r="K23473" s="53"/>
      <c r="L23473" s="54"/>
    </row>
    <row r="23474" spans="3:12">
      <c r="C23474" s="3"/>
      <c r="E23474" s="2"/>
      <c r="H23474" s="40"/>
      <c r="I23474" s="10"/>
      <c r="J23474" s="9"/>
      <c r="K23474" s="53"/>
      <c r="L23474" s="54"/>
    </row>
    <row r="23475" spans="3:12">
      <c r="C23475" s="3"/>
      <c r="E23475" s="2"/>
      <c r="H23475" s="40"/>
      <c r="I23475" s="10"/>
      <c r="J23475" s="9"/>
      <c r="K23475" s="53"/>
      <c r="L23475" s="54"/>
    </row>
    <row r="23476" spans="3:12">
      <c r="C23476" s="3"/>
      <c r="E23476" s="2"/>
      <c r="H23476" s="40"/>
      <c r="I23476" s="10"/>
      <c r="J23476" s="9"/>
      <c r="K23476" s="53"/>
      <c r="L23476" s="54"/>
    </row>
    <row r="23477" spans="3:12">
      <c r="C23477" s="3"/>
      <c r="E23477" s="2"/>
      <c r="H23477" s="40"/>
      <c r="I23477" s="10"/>
      <c r="J23477" s="9"/>
      <c r="K23477" s="53"/>
      <c r="L23477" s="54"/>
    </row>
    <row r="23478" spans="3:12">
      <c r="C23478" s="3"/>
      <c r="E23478" s="2"/>
      <c r="H23478" s="40"/>
      <c r="I23478" s="10"/>
      <c r="J23478" s="9"/>
      <c r="K23478" s="53"/>
      <c r="L23478" s="54"/>
    </row>
    <row r="23479" spans="3:12">
      <c r="C23479" s="3"/>
      <c r="E23479" s="2"/>
      <c r="H23479" s="40"/>
      <c r="I23479" s="10"/>
      <c r="J23479" s="9"/>
      <c r="K23479" s="53"/>
      <c r="L23479" s="54"/>
    </row>
    <row r="23480" spans="3:12">
      <c r="C23480" s="3"/>
      <c r="E23480" s="2"/>
      <c r="H23480" s="40"/>
      <c r="I23480" s="10"/>
      <c r="J23480" s="9"/>
      <c r="K23480" s="53"/>
      <c r="L23480" s="54"/>
    </row>
    <row r="23481" spans="3:12">
      <c r="C23481" s="3"/>
      <c r="E23481" s="2"/>
      <c r="H23481" s="40"/>
      <c r="I23481" s="10"/>
      <c r="J23481" s="9"/>
      <c r="K23481" s="53"/>
      <c r="L23481" s="54"/>
    </row>
    <row r="23482" spans="3:12">
      <c r="C23482" s="3"/>
      <c r="E23482" s="2"/>
      <c r="H23482" s="40"/>
      <c r="I23482" s="10"/>
      <c r="J23482" s="9"/>
      <c r="K23482" s="53"/>
      <c r="L23482" s="54"/>
    </row>
    <row r="23483" spans="3:12">
      <c r="C23483" s="3"/>
      <c r="E23483" s="2"/>
      <c r="H23483" s="40"/>
      <c r="I23483" s="10"/>
      <c r="J23483" s="9"/>
      <c r="K23483" s="53"/>
      <c r="L23483" s="54"/>
    </row>
    <row r="23484" spans="3:12">
      <c r="C23484" s="3"/>
      <c r="E23484" s="2"/>
      <c r="H23484" s="40"/>
      <c r="I23484" s="10"/>
      <c r="J23484" s="9"/>
      <c r="K23484" s="53"/>
      <c r="L23484" s="54"/>
    </row>
    <row r="23485" spans="3:12">
      <c r="C23485" s="3"/>
      <c r="E23485" s="2"/>
      <c r="H23485" s="40"/>
      <c r="I23485" s="10"/>
      <c r="J23485" s="9"/>
      <c r="K23485" s="53"/>
      <c r="L23485" s="54"/>
    </row>
    <row r="23486" spans="3:12">
      <c r="C23486" s="3"/>
      <c r="E23486" s="2"/>
      <c r="H23486" s="40"/>
      <c r="I23486" s="10"/>
      <c r="J23486" s="9"/>
      <c r="K23486" s="53"/>
      <c r="L23486" s="54"/>
    </row>
    <row r="23487" spans="3:12">
      <c r="C23487" s="3"/>
      <c r="E23487" s="2"/>
      <c r="H23487" s="40"/>
      <c r="I23487" s="10"/>
      <c r="J23487" s="9"/>
      <c r="K23487" s="53"/>
      <c r="L23487" s="54"/>
    </row>
    <row r="23488" spans="3:12">
      <c r="C23488" s="3"/>
      <c r="E23488" s="2"/>
      <c r="H23488" s="40"/>
      <c r="I23488" s="10"/>
      <c r="J23488" s="9"/>
      <c r="K23488" s="53"/>
      <c r="L23488" s="54"/>
    </row>
    <row r="23489" spans="3:12">
      <c r="C23489" s="3"/>
      <c r="E23489" s="2"/>
      <c r="H23489" s="40"/>
      <c r="I23489" s="10"/>
      <c r="J23489" s="9"/>
      <c r="K23489" s="53"/>
      <c r="L23489" s="54"/>
    </row>
    <row r="23490" spans="3:12">
      <c r="C23490" s="3"/>
      <c r="E23490" s="2"/>
      <c r="H23490" s="40"/>
      <c r="I23490" s="10"/>
      <c r="J23490" s="9"/>
      <c r="K23490" s="53"/>
      <c r="L23490" s="54"/>
    </row>
    <row r="23491" spans="3:12">
      <c r="C23491" s="3"/>
      <c r="E23491" s="2"/>
      <c r="H23491" s="40"/>
      <c r="I23491" s="10"/>
      <c r="J23491" s="9"/>
      <c r="K23491" s="53"/>
      <c r="L23491" s="54"/>
    </row>
    <row r="23492" spans="3:12">
      <c r="C23492" s="3"/>
      <c r="E23492" s="2"/>
      <c r="H23492" s="40"/>
      <c r="I23492" s="10"/>
      <c r="J23492" s="9"/>
      <c r="K23492" s="53"/>
      <c r="L23492" s="54"/>
    </row>
    <row r="23493" spans="3:12">
      <c r="C23493" s="3"/>
      <c r="E23493" s="2"/>
      <c r="H23493" s="40"/>
      <c r="I23493" s="10"/>
      <c r="J23493" s="9"/>
      <c r="K23493" s="53"/>
      <c r="L23493" s="54"/>
    </row>
    <row r="23494" spans="3:12">
      <c r="C23494" s="3"/>
      <c r="E23494" s="2"/>
      <c r="H23494" s="40"/>
      <c r="I23494" s="10"/>
      <c r="J23494" s="9"/>
      <c r="K23494" s="53"/>
      <c r="L23494" s="54"/>
    </row>
    <row r="23495" spans="3:12">
      <c r="C23495" s="3"/>
      <c r="E23495" s="2"/>
      <c r="H23495" s="40"/>
      <c r="I23495" s="10"/>
      <c r="J23495" s="9"/>
      <c r="K23495" s="53"/>
      <c r="L23495" s="54"/>
    </row>
    <row r="23496" spans="3:12">
      <c r="C23496" s="3"/>
      <c r="E23496" s="2"/>
      <c r="H23496" s="40"/>
      <c r="I23496" s="10"/>
      <c r="J23496" s="9"/>
      <c r="K23496" s="53"/>
      <c r="L23496" s="54"/>
    </row>
    <row r="23497" spans="3:12">
      <c r="C23497" s="3"/>
      <c r="E23497" s="2"/>
      <c r="H23497" s="40"/>
      <c r="I23497" s="10"/>
      <c r="J23497" s="9"/>
      <c r="K23497" s="53"/>
      <c r="L23497" s="54"/>
    </row>
    <row r="23498" spans="3:12">
      <c r="C23498" s="3"/>
      <c r="E23498" s="2"/>
      <c r="H23498" s="40"/>
      <c r="I23498" s="10"/>
      <c r="J23498" s="9"/>
      <c r="K23498" s="53"/>
      <c r="L23498" s="54"/>
    </row>
    <row r="23499" spans="3:12">
      <c r="C23499" s="3"/>
      <c r="E23499" s="2"/>
      <c r="H23499" s="40"/>
      <c r="I23499" s="10"/>
      <c r="J23499" s="9"/>
      <c r="K23499" s="53"/>
      <c r="L23499" s="54"/>
    </row>
    <row r="23500" spans="3:12">
      <c r="C23500" s="3"/>
      <c r="E23500" s="2"/>
      <c r="H23500" s="40"/>
      <c r="I23500" s="10"/>
      <c r="J23500" s="9"/>
      <c r="K23500" s="53"/>
      <c r="L23500" s="54"/>
    </row>
    <row r="23501" spans="3:12">
      <c r="C23501" s="3"/>
      <c r="E23501" s="2"/>
      <c r="H23501" s="40"/>
      <c r="I23501" s="10"/>
      <c r="J23501" s="9"/>
      <c r="K23501" s="53"/>
      <c r="L23501" s="54"/>
    </row>
    <row r="23502" spans="3:12">
      <c r="C23502" s="3"/>
      <c r="E23502" s="2"/>
      <c r="H23502" s="40"/>
      <c r="I23502" s="10"/>
      <c r="J23502" s="9"/>
      <c r="K23502" s="53"/>
      <c r="L23502" s="54"/>
    </row>
    <row r="23503" spans="3:12">
      <c r="C23503" s="3"/>
      <c r="E23503" s="2"/>
      <c r="H23503" s="40"/>
      <c r="I23503" s="10"/>
      <c r="J23503" s="9"/>
      <c r="K23503" s="53"/>
      <c r="L23503" s="54"/>
    </row>
    <row r="23504" spans="3:12">
      <c r="C23504" s="3"/>
      <c r="E23504" s="2"/>
      <c r="H23504" s="40"/>
      <c r="I23504" s="10"/>
      <c r="J23504" s="9"/>
      <c r="K23504" s="53"/>
      <c r="L23504" s="54"/>
    </row>
    <row r="23505" spans="3:12">
      <c r="C23505" s="3"/>
      <c r="E23505" s="2"/>
      <c r="H23505" s="40"/>
      <c r="I23505" s="10"/>
      <c r="J23505" s="9"/>
      <c r="K23505" s="53"/>
      <c r="L23505" s="54"/>
    </row>
    <row r="23506" spans="3:12">
      <c r="C23506" s="3"/>
      <c r="E23506" s="2"/>
      <c r="H23506" s="40"/>
      <c r="I23506" s="10"/>
      <c r="J23506" s="9"/>
      <c r="K23506" s="53"/>
      <c r="L23506" s="54"/>
    </row>
    <row r="23507" spans="3:12">
      <c r="C23507" s="3"/>
      <c r="E23507" s="2"/>
      <c r="H23507" s="40"/>
      <c r="I23507" s="10"/>
      <c r="J23507" s="9"/>
      <c r="K23507" s="53"/>
      <c r="L23507" s="54"/>
    </row>
    <row r="23508" spans="3:12">
      <c r="C23508" s="3"/>
      <c r="E23508" s="2"/>
      <c r="H23508" s="40"/>
      <c r="I23508" s="10"/>
      <c r="J23508" s="9"/>
      <c r="K23508" s="53"/>
      <c r="L23508" s="54"/>
    </row>
    <row r="23509" spans="3:12">
      <c r="C23509" s="3"/>
      <c r="E23509" s="2"/>
      <c r="H23509" s="40"/>
      <c r="I23509" s="10"/>
      <c r="J23509" s="9"/>
      <c r="K23509" s="53"/>
      <c r="L23509" s="54"/>
    </row>
    <row r="23510" spans="3:12">
      <c r="C23510" s="3"/>
      <c r="E23510" s="2"/>
      <c r="H23510" s="40"/>
      <c r="I23510" s="10"/>
      <c r="J23510" s="9"/>
      <c r="K23510" s="53"/>
      <c r="L23510" s="54"/>
    </row>
    <row r="23511" spans="3:12">
      <c r="C23511" s="3"/>
      <c r="E23511" s="2"/>
      <c r="H23511" s="40"/>
      <c r="I23511" s="10"/>
      <c r="J23511" s="9"/>
      <c r="K23511" s="53"/>
      <c r="L23511" s="54"/>
    </row>
    <row r="23512" spans="3:12">
      <c r="C23512" s="3"/>
      <c r="E23512" s="2"/>
      <c r="H23512" s="40"/>
      <c r="I23512" s="10"/>
      <c r="J23512" s="9"/>
      <c r="K23512" s="53"/>
      <c r="L23512" s="54"/>
    </row>
    <row r="23513" spans="3:12">
      <c r="C23513" s="3"/>
      <c r="E23513" s="2"/>
      <c r="H23513" s="40"/>
      <c r="I23513" s="10"/>
      <c r="J23513" s="9"/>
      <c r="K23513" s="53"/>
      <c r="L23513" s="54"/>
    </row>
    <row r="23514" spans="3:12">
      <c r="C23514" s="3"/>
      <c r="E23514" s="2"/>
      <c r="H23514" s="40"/>
      <c r="I23514" s="10"/>
      <c r="J23514" s="9"/>
      <c r="K23514" s="53"/>
      <c r="L23514" s="54"/>
    </row>
    <row r="23515" spans="3:12">
      <c r="C23515" s="3"/>
      <c r="E23515" s="2"/>
      <c r="H23515" s="40"/>
      <c r="I23515" s="10"/>
      <c r="J23515" s="9"/>
      <c r="K23515" s="53"/>
      <c r="L23515" s="54"/>
    </row>
    <row r="23516" spans="3:12">
      <c r="C23516" s="3"/>
      <c r="E23516" s="2"/>
      <c r="H23516" s="40"/>
      <c r="I23516" s="10"/>
      <c r="J23516" s="9"/>
      <c r="K23516" s="53"/>
      <c r="L23516" s="54"/>
    </row>
    <row r="23517" spans="3:12">
      <c r="C23517" s="3"/>
      <c r="E23517" s="2"/>
      <c r="H23517" s="40"/>
      <c r="I23517" s="10"/>
      <c r="J23517" s="9"/>
      <c r="K23517" s="53"/>
      <c r="L23517" s="54"/>
    </row>
    <row r="23518" spans="3:12">
      <c r="C23518" s="3"/>
      <c r="E23518" s="2"/>
      <c r="H23518" s="40"/>
      <c r="I23518" s="10"/>
      <c r="J23518" s="9"/>
      <c r="K23518" s="53"/>
      <c r="L23518" s="54"/>
    </row>
    <row r="23519" spans="3:12">
      <c r="C23519" s="3"/>
      <c r="E23519" s="2"/>
      <c r="H23519" s="40"/>
      <c r="I23519" s="10"/>
      <c r="J23519" s="9"/>
      <c r="K23519" s="53"/>
      <c r="L23519" s="54"/>
    </row>
    <row r="23520" spans="3:12">
      <c r="C23520" s="3"/>
      <c r="E23520" s="2"/>
      <c r="H23520" s="40"/>
      <c r="I23520" s="10"/>
      <c r="J23520" s="9"/>
      <c r="K23520" s="53"/>
      <c r="L23520" s="54"/>
    </row>
    <row r="23521" spans="3:12">
      <c r="C23521" s="3"/>
      <c r="E23521" s="2"/>
      <c r="H23521" s="40"/>
      <c r="I23521" s="10"/>
      <c r="J23521" s="9"/>
      <c r="K23521" s="53"/>
      <c r="L23521" s="54"/>
    </row>
    <row r="23522" spans="3:12">
      <c r="C23522" s="3"/>
      <c r="E23522" s="2"/>
      <c r="H23522" s="40"/>
      <c r="I23522" s="10"/>
      <c r="J23522" s="9"/>
      <c r="K23522" s="53"/>
      <c r="L23522" s="54"/>
    </row>
    <row r="23523" spans="3:12">
      <c r="C23523" s="3"/>
      <c r="E23523" s="2"/>
      <c r="H23523" s="40"/>
      <c r="I23523" s="10"/>
      <c r="J23523" s="9"/>
      <c r="K23523" s="53"/>
      <c r="L23523" s="54"/>
    </row>
    <row r="23524" spans="3:12">
      <c r="C23524" s="3"/>
      <c r="E23524" s="2"/>
      <c r="H23524" s="40"/>
      <c r="I23524" s="10"/>
      <c r="J23524" s="9"/>
      <c r="K23524" s="53"/>
      <c r="L23524" s="54"/>
    </row>
    <row r="23525" spans="3:12">
      <c r="C23525" s="3"/>
      <c r="E23525" s="2"/>
      <c r="H23525" s="40"/>
      <c r="I23525" s="10"/>
      <c r="J23525" s="9"/>
      <c r="K23525" s="53"/>
      <c r="L23525" s="54"/>
    </row>
    <row r="23526" spans="3:12">
      <c r="C23526" s="3"/>
      <c r="E23526" s="2"/>
      <c r="H23526" s="40"/>
      <c r="I23526" s="10"/>
      <c r="J23526" s="9"/>
      <c r="K23526" s="53"/>
      <c r="L23526" s="54"/>
    </row>
    <row r="23527" spans="3:12">
      <c r="C23527" s="3"/>
      <c r="E23527" s="2"/>
      <c r="H23527" s="40"/>
      <c r="I23527" s="10"/>
      <c r="J23527" s="9"/>
      <c r="K23527" s="53"/>
      <c r="L23527" s="54"/>
    </row>
    <row r="23528" spans="3:12">
      <c r="C23528" s="3"/>
      <c r="E23528" s="2"/>
      <c r="H23528" s="40"/>
      <c r="I23528" s="10"/>
      <c r="J23528" s="9"/>
      <c r="K23528" s="53"/>
      <c r="L23528" s="54"/>
    </row>
    <row r="23529" spans="3:12">
      <c r="C23529" s="3"/>
      <c r="E23529" s="2"/>
      <c r="H23529" s="40"/>
      <c r="I23529" s="10"/>
      <c r="J23529" s="9"/>
      <c r="K23529" s="53"/>
      <c r="L23529" s="54"/>
    </row>
    <row r="23530" spans="3:12">
      <c r="C23530" s="3"/>
      <c r="E23530" s="2"/>
      <c r="H23530" s="40"/>
      <c r="I23530" s="10"/>
      <c r="J23530" s="9"/>
      <c r="K23530" s="53"/>
      <c r="L23530" s="54"/>
    </row>
    <row r="23531" spans="3:12">
      <c r="C23531" s="3"/>
      <c r="E23531" s="2"/>
      <c r="H23531" s="40"/>
      <c r="I23531" s="10"/>
      <c r="J23531" s="9"/>
      <c r="K23531" s="53"/>
      <c r="L23531" s="54"/>
    </row>
    <row r="23532" spans="3:12">
      <c r="C23532" s="3"/>
      <c r="E23532" s="2"/>
      <c r="H23532" s="40"/>
      <c r="I23532" s="10"/>
      <c r="J23532" s="9"/>
      <c r="K23532" s="53"/>
      <c r="L23532" s="54"/>
    </row>
    <row r="23533" spans="3:12">
      <c r="C23533" s="3"/>
      <c r="E23533" s="2"/>
      <c r="H23533" s="40"/>
      <c r="I23533" s="10"/>
      <c r="J23533" s="9"/>
      <c r="K23533" s="53"/>
      <c r="L23533" s="54"/>
    </row>
    <row r="23534" spans="3:12">
      <c r="C23534" s="3"/>
      <c r="E23534" s="2"/>
      <c r="H23534" s="40"/>
      <c r="I23534" s="10"/>
      <c r="J23534" s="9"/>
      <c r="K23534" s="53"/>
      <c r="L23534" s="54"/>
    </row>
    <row r="23535" spans="3:12">
      <c r="C23535" s="3"/>
      <c r="E23535" s="2"/>
      <c r="H23535" s="40"/>
      <c r="I23535" s="10"/>
      <c r="J23535" s="9"/>
      <c r="K23535" s="53"/>
      <c r="L23535" s="54"/>
    </row>
    <row r="23536" spans="3:12">
      <c r="C23536" s="3"/>
      <c r="E23536" s="2"/>
      <c r="H23536" s="40"/>
      <c r="I23536" s="10"/>
      <c r="J23536" s="9"/>
      <c r="K23536" s="53"/>
      <c r="L23536" s="54"/>
    </row>
    <row r="23537" spans="3:12">
      <c r="C23537" s="3"/>
      <c r="E23537" s="2"/>
      <c r="H23537" s="40"/>
      <c r="I23537" s="10"/>
      <c r="J23537" s="9"/>
      <c r="K23537" s="53"/>
      <c r="L23537" s="54"/>
    </row>
    <row r="23538" spans="3:12">
      <c r="C23538" s="3"/>
      <c r="E23538" s="2"/>
      <c r="H23538" s="40"/>
      <c r="I23538" s="10"/>
      <c r="J23538" s="9"/>
      <c r="K23538" s="53"/>
      <c r="L23538" s="54"/>
    </row>
    <row r="23539" spans="3:12">
      <c r="C23539" s="3"/>
      <c r="E23539" s="2"/>
      <c r="H23539" s="40"/>
      <c r="I23539" s="10"/>
      <c r="J23539" s="9"/>
      <c r="K23539" s="53"/>
      <c r="L23539" s="54"/>
    </row>
    <row r="23540" spans="3:12">
      <c r="C23540" s="3"/>
      <c r="E23540" s="2"/>
      <c r="H23540" s="40"/>
      <c r="I23540" s="10"/>
      <c r="J23540" s="9"/>
      <c r="K23540" s="53"/>
      <c r="L23540" s="54"/>
    </row>
    <row r="23541" spans="3:12">
      <c r="C23541" s="3"/>
      <c r="E23541" s="2"/>
      <c r="H23541" s="40"/>
      <c r="I23541" s="10"/>
      <c r="J23541" s="9"/>
      <c r="K23541" s="53"/>
      <c r="L23541" s="54"/>
    </row>
    <row r="23542" spans="3:12">
      <c r="C23542" s="3"/>
      <c r="E23542" s="2"/>
      <c r="H23542" s="40"/>
      <c r="I23542" s="10"/>
      <c r="J23542" s="9"/>
      <c r="K23542" s="53"/>
      <c r="L23542" s="54"/>
    </row>
    <row r="23543" spans="3:12">
      <c r="C23543" s="3"/>
      <c r="E23543" s="2"/>
      <c r="H23543" s="40"/>
      <c r="I23543" s="10"/>
      <c r="J23543" s="9"/>
      <c r="K23543" s="53"/>
      <c r="L23543" s="54"/>
    </row>
    <row r="23544" spans="3:12">
      <c r="C23544" s="3"/>
      <c r="E23544" s="2"/>
      <c r="H23544" s="40"/>
      <c r="I23544" s="10"/>
      <c r="J23544" s="9"/>
      <c r="K23544" s="53"/>
      <c r="L23544" s="54"/>
    </row>
    <row r="23545" spans="3:12">
      <c r="C23545" s="3"/>
      <c r="E23545" s="2"/>
      <c r="H23545" s="40"/>
      <c r="I23545" s="10"/>
      <c r="J23545" s="9"/>
      <c r="K23545" s="53"/>
      <c r="L23545" s="54"/>
    </row>
    <row r="23546" spans="3:12">
      <c r="C23546" s="3"/>
      <c r="E23546" s="2"/>
      <c r="H23546" s="40"/>
      <c r="I23546" s="10"/>
      <c r="J23546" s="9"/>
      <c r="K23546" s="53"/>
      <c r="L23546" s="54"/>
    </row>
    <row r="23547" spans="3:12">
      <c r="C23547" s="3"/>
      <c r="E23547" s="2"/>
      <c r="H23547" s="40"/>
      <c r="I23547" s="10"/>
      <c r="J23547" s="9"/>
      <c r="K23547" s="53"/>
      <c r="L23547" s="54"/>
    </row>
    <row r="23548" spans="3:12">
      <c r="C23548" s="3"/>
      <c r="E23548" s="2"/>
      <c r="H23548" s="40"/>
      <c r="I23548" s="10"/>
      <c r="J23548" s="9"/>
      <c r="K23548" s="53"/>
      <c r="L23548" s="54"/>
    </row>
    <row r="23549" spans="3:12">
      <c r="C23549" s="3"/>
      <c r="E23549" s="2"/>
      <c r="H23549" s="40"/>
      <c r="I23549" s="10"/>
      <c r="J23549" s="9"/>
      <c r="K23549" s="53"/>
      <c r="L23549" s="54"/>
    </row>
    <row r="23550" spans="3:12">
      <c r="C23550" s="3"/>
      <c r="E23550" s="2"/>
      <c r="H23550" s="40"/>
      <c r="I23550" s="10"/>
      <c r="J23550" s="9"/>
      <c r="K23550" s="53"/>
      <c r="L23550" s="54"/>
    </row>
    <row r="23551" spans="3:12">
      <c r="C23551" s="3"/>
      <c r="E23551" s="2"/>
      <c r="H23551" s="40"/>
      <c r="I23551" s="10"/>
      <c r="J23551" s="9"/>
      <c r="K23551" s="53"/>
      <c r="L23551" s="54"/>
    </row>
    <row r="23552" spans="3:12">
      <c r="C23552" s="3"/>
      <c r="E23552" s="2"/>
      <c r="H23552" s="40"/>
      <c r="I23552" s="10"/>
      <c r="J23552" s="9"/>
      <c r="K23552" s="53"/>
      <c r="L23552" s="54"/>
    </row>
    <row r="23553" spans="3:12">
      <c r="C23553" s="3"/>
      <c r="E23553" s="2"/>
      <c r="H23553" s="40"/>
      <c r="I23553" s="10"/>
      <c r="J23553" s="9"/>
      <c r="K23553" s="53"/>
      <c r="L23553" s="54"/>
    </row>
    <row r="23554" spans="3:12">
      <c r="C23554" s="3"/>
      <c r="E23554" s="2"/>
      <c r="H23554" s="40"/>
      <c r="I23554" s="10"/>
      <c r="J23554" s="9"/>
      <c r="K23554" s="53"/>
      <c r="L23554" s="54"/>
    </row>
    <row r="23555" spans="3:12">
      <c r="C23555" s="3"/>
      <c r="E23555" s="2"/>
      <c r="H23555" s="40"/>
      <c r="I23555" s="10"/>
      <c r="J23555" s="9"/>
      <c r="K23555" s="53"/>
      <c r="L23555" s="54"/>
    </row>
    <row r="23556" spans="3:12">
      <c r="C23556" s="3"/>
      <c r="E23556" s="2"/>
      <c r="H23556" s="40"/>
      <c r="I23556" s="10"/>
      <c r="J23556" s="9"/>
      <c r="K23556" s="53"/>
      <c r="L23556" s="54"/>
    </row>
    <row r="23557" spans="3:12">
      <c r="C23557" s="3"/>
      <c r="E23557" s="2"/>
      <c r="H23557" s="40"/>
      <c r="I23557" s="10"/>
      <c r="J23557" s="9"/>
      <c r="K23557" s="53"/>
      <c r="L23557" s="54"/>
    </row>
    <row r="23558" spans="3:12">
      <c r="C23558" s="3"/>
      <c r="E23558" s="2"/>
      <c r="H23558" s="40"/>
      <c r="I23558" s="10"/>
      <c r="J23558" s="9"/>
      <c r="K23558" s="53"/>
      <c r="L23558" s="54"/>
    </row>
    <row r="23559" spans="3:12">
      <c r="C23559" s="3"/>
      <c r="E23559" s="2"/>
      <c r="H23559" s="40"/>
      <c r="I23559" s="10"/>
      <c r="J23559" s="9"/>
      <c r="K23559" s="53"/>
      <c r="L23559" s="54"/>
    </row>
    <row r="23560" spans="3:12">
      <c r="C23560" s="3"/>
      <c r="E23560" s="2"/>
      <c r="H23560" s="40"/>
      <c r="I23560" s="10"/>
      <c r="J23560" s="9"/>
      <c r="K23560" s="53"/>
      <c r="L23560" s="54"/>
    </row>
    <row r="23561" spans="3:12">
      <c r="C23561" s="3"/>
      <c r="E23561" s="2"/>
      <c r="H23561" s="40"/>
      <c r="I23561" s="10"/>
      <c r="J23561" s="9"/>
      <c r="K23561" s="53"/>
      <c r="L23561" s="54"/>
    </row>
    <row r="23562" spans="3:12">
      <c r="C23562" s="3"/>
      <c r="E23562" s="2"/>
      <c r="H23562" s="40"/>
      <c r="I23562" s="10"/>
      <c r="J23562" s="9"/>
      <c r="K23562" s="53"/>
      <c r="L23562" s="54"/>
    </row>
    <row r="23563" spans="3:12">
      <c r="C23563" s="3"/>
      <c r="E23563" s="2"/>
      <c r="H23563" s="40"/>
      <c r="I23563" s="10"/>
      <c r="J23563" s="9"/>
      <c r="K23563" s="53"/>
      <c r="L23563" s="54"/>
    </row>
    <row r="23564" spans="3:12">
      <c r="C23564" s="3"/>
      <c r="E23564" s="2"/>
      <c r="H23564" s="40"/>
      <c r="I23564" s="10"/>
      <c r="J23564" s="9"/>
      <c r="K23564" s="53"/>
      <c r="L23564" s="54"/>
    </row>
    <row r="23565" spans="3:12">
      <c r="C23565" s="3"/>
      <c r="E23565" s="2"/>
      <c r="H23565" s="40"/>
      <c r="I23565" s="10"/>
      <c r="J23565" s="9"/>
      <c r="K23565" s="53"/>
      <c r="L23565" s="54"/>
    </row>
    <row r="23566" spans="3:12">
      <c r="C23566" s="3"/>
      <c r="E23566" s="2"/>
      <c r="H23566" s="40"/>
      <c r="I23566" s="10"/>
      <c r="J23566" s="9"/>
      <c r="K23566" s="53"/>
      <c r="L23566" s="54"/>
    </row>
    <row r="23567" spans="3:12">
      <c r="C23567" s="3"/>
      <c r="E23567" s="2"/>
      <c r="H23567" s="40"/>
      <c r="I23567" s="10"/>
      <c r="J23567" s="9"/>
      <c r="K23567" s="53"/>
      <c r="L23567" s="54"/>
    </row>
    <row r="23568" spans="3:12">
      <c r="C23568" s="3"/>
      <c r="E23568" s="2"/>
      <c r="H23568" s="40"/>
      <c r="I23568" s="10"/>
      <c r="J23568" s="9"/>
      <c r="K23568" s="53"/>
      <c r="L23568" s="54"/>
    </row>
    <row r="23569" spans="3:12">
      <c r="C23569" s="3"/>
      <c r="E23569" s="2"/>
      <c r="H23569" s="40"/>
      <c r="I23569" s="10"/>
      <c r="J23569" s="9"/>
      <c r="K23569" s="53"/>
      <c r="L23569" s="54"/>
    </row>
    <row r="23570" spans="3:12">
      <c r="C23570" s="3"/>
      <c r="E23570" s="2"/>
      <c r="H23570" s="40"/>
      <c r="I23570" s="10"/>
      <c r="J23570" s="9"/>
      <c r="K23570" s="53"/>
      <c r="L23570" s="54"/>
    </row>
    <row r="23571" spans="3:12">
      <c r="C23571" s="3"/>
      <c r="E23571" s="2"/>
      <c r="H23571" s="40"/>
      <c r="I23571" s="10"/>
      <c r="J23571" s="9"/>
      <c r="K23571" s="53"/>
      <c r="L23571" s="54"/>
    </row>
    <row r="23572" spans="3:12">
      <c r="C23572" s="3"/>
      <c r="E23572" s="2"/>
      <c r="H23572" s="40"/>
      <c r="I23572" s="10"/>
      <c r="J23572" s="9"/>
      <c r="K23572" s="53"/>
      <c r="L23572" s="54"/>
    </row>
    <row r="23573" spans="3:12">
      <c r="C23573" s="3"/>
      <c r="E23573" s="2"/>
      <c r="H23573" s="40"/>
      <c r="I23573" s="10"/>
      <c r="J23573" s="9"/>
      <c r="K23573" s="53"/>
      <c r="L23573" s="54"/>
    </row>
    <row r="23574" spans="3:12">
      <c r="C23574" s="3"/>
      <c r="E23574" s="2"/>
      <c r="H23574" s="40"/>
      <c r="I23574" s="10"/>
      <c r="J23574" s="9"/>
      <c r="K23574" s="53"/>
      <c r="L23574" s="54"/>
    </row>
    <row r="23575" spans="3:12">
      <c r="C23575" s="3"/>
      <c r="E23575" s="2"/>
      <c r="H23575" s="40"/>
      <c r="I23575" s="10"/>
      <c r="J23575" s="9"/>
      <c r="K23575" s="53"/>
      <c r="L23575" s="54"/>
    </row>
    <row r="23576" spans="3:12">
      <c r="C23576" s="3"/>
      <c r="E23576" s="2"/>
      <c r="H23576" s="40"/>
      <c r="I23576" s="10"/>
      <c r="J23576" s="9"/>
      <c r="K23576" s="53"/>
      <c r="L23576" s="54"/>
    </row>
    <row r="23577" spans="3:12">
      <c r="C23577" s="3"/>
      <c r="E23577" s="2"/>
      <c r="H23577" s="40"/>
      <c r="I23577" s="10"/>
      <c r="J23577" s="9"/>
      <c r="K23577" s="53"/>
      <c r="L23577" s="54"/>
    </row>
    <row r="23578" spans="3:12">
      <c r="C23578" s="3"/>
      <c r="E23578" s="2"/>
      <c r="H23578" s="40"/>
      <c r="I23578" s="10"/>
      <c r="J23578" s="9"/>
      <c r="K23578" s="53"/>
      <c r="L23578" s="54"/>
    </row>
    <row r="23579" spans="3:12">
      <c r="C23579" s="3"/>
      <c r="E23579" s="2"/>
      <c r="H23579" s="40"/>
      <c r="I23579" s="10"/>
      <c r="J23579" s="9"/>
      <c r="K23579" s="53"/>
      <c r="L23579" s="54"/>
    </row>
    <row r="23580" spans="3:12">
      <c r="C23580" s="3"/>
      <c r="E23580" s="2"/>
      <c r="H23580" s="40"/>
      <c r="I23580" s="10"/>
      <c r="J23580" s="9"/>
      <c r="K23580" s="53"/>
      <c r="L23580" s="54"/>
    </row>
    <row r="23581" spans="3:12">
      <c r="C23581" s="3"/>
      <c r="E23581" s="2"/>
      <c r="H23581" s="40"/>
      <c r="I23581" s="10"/>
      <c r="J23581" s="9"/>
      <c r="K23581" s="53"/>
      <c r="L23581" s="54"/>
    </row>
    <row r="23582" spans="3:12">
      <c r="C23582" s="3"/>
      <c r="E23582" s="2"/>
      <c r="H23582" s="40"/>
      <c r="I23582" s="10"/>
      <c r="J23582" s="9"/>
      <c r="K23582" s="53"/>
      <c r="L23582" s="54"/>
    </row>
    <row r="23583" spans="3:12">
      <c r="C23583" s="3"/>
      <c r="E23583" s="2"/>
      <c r="H23583" s="40"/>
      <c r="I23583" s="10"/>
      <c r="J23583" s="9"/>
      <c r="K23583" s="53"/>
      <c r="L23583" s="54"/>
    </row>
    <row r="23584" spans="3:12">
      <c r="C23584" s="3"/>
      <c r="E23584" s="2"/>
      <c r="H23584" s="40"/>
      <c r="I23584" s="10"/>
      <c r="J23584" s="9"/>
      <c r="K23584" s="53"/>
      <c r="L23584" s="54"/>
    </row>
    <row r="23585" spans="3:12">
      <c r="C23585" s="3"/>
      <c r="E23585" s="2"/>
      <c r="H23585" s="40"/>
      <c r="I23585" s="10"/>
      <c r="J23585" s="9"/>
      <c r="K23585" s="53"/>
      <c r="L23585" s="54"/>
    </row>
    <row r="23586" spans="3:12">
      <c r="C23586" s="3"/>
      <c r="E23586" s="2"/>
      <c r="H23586" s="40"/>
      <c r="I23586" s="10"/>
      <c r="J23586" s="9"/>
      <c r="K23586" s="53"/>
      <c r="L23586" s="54"/>
    </row>
    <row r="23587" spans="3:12">
      <c r="C23587" s="3"/>
      <c r="E23587" s="2"/>
      <c r="H23587" s="40"/>
      <c r="I23587" s="10"/>
      <c r="J23587" s="9"/>
      <c r="K23587" s="53"/>
      <c r="L23587" s="54"/>
    </row>
    <row r="23588" spans="3:12">
      <c r="C23588" s="3"/>
      <c r="E23588" s="2"/>
      <c r="H23588" s="40"/>
      <c r="I23588" s="10"/>
      <c r="J23588" s="9"/>
      <c r="K23588" s="53"/>
      <c r="L23588" s="54"/>
    </row>
    <row r="23589" spans="3:12">
      <c r="C23589" s="3"/>
      <c r="E23589" s="2"/>
      <c r="H23589" s="40"/>
      <c r="I23589" s="10"/>
      <c r="J23589" s="9"/>
      <c r="K23589" s="53"/>
      <c r="L23589" s="54"/>
    </row>
    <row r="23590" spans="3:12">
      <c r="C23590" s="3"/>
      <c r="E23590" s="2"/>
      <c r="H23590" s="40"/>
      <c r="I23590" s="10"/>
      <c r="J23590" s="9"/>
      <c r="K23590" s="53"/>
      <c r="L23590" s="54"/>
    </row>
    <row r="23591" spans="3:12">
      <c r="C23591" s="3"/>
      <c r="E23591" s="2"/>
      <c r="H23591" s="40"/>
      <c r="I23591" s="10"/>
      <c r="J23591" s="9"/>
      <c r="K23591" s="53"/>
      <c r="L23591" s="54"/>
    </row>
    <row r="23592" spans="3:12">
      <c r="C23592" s="3"/>
      <c r="E23592" s="2"/>
      <c r="H23592" s="40"/>
      <c r="I23592" s="10"/>
      <c r="J23592" s="9"/>
      <c r="K23592" s="53"/>
      <c r="L23592" s="54"/>
    </row>
    <row r="23593" spans="3:12">
      <c r="C23593" s="3"/>
      <c r="E23593" s="2"/>
      <c r="H23593" s="40"/>
      <c r="I23593" s="10"/>
      <c r="J23593" s="9"/>
      <c r="K23593" s="53"/>
      <c r="L23593" s="54"/>
    </row>
    <row r="23594" spans="3:12">
      <c r="C23594" s="3"/>
      <c r="E23594" s="2"/>
      <c r="H23594" s="40"/>
      <c r="I23594" s="10"/>
      <c r="J23594" s="9"/>
      <c r="K23594" s="53"/>
      <c r="L23594" s="54"/>
    </row>
    <row r="23595" spans="3:12">
      <c r="C23595" s="3"/>
      <c r="E23595" s="2"/>
      <c r="H23595" s="40"/>
      <c r="I23595" s="10"/>
      <c r="J23595" s="9"/>
      <c r="K23595" s="53"/>
      <c r="L23595" s="54"/>
    </row>
    <row r="23596" spans="3:12">
      <c r="C23596" s="3"/>
      <c r="E23596" s="2"/>
      <c r="H23596" s="40"/>
      <c r="I23596" s="10"/>
      <c r="J23596" s="9"/>
      <c r="K23596" s="53"/>
      <c r="L23596" s="54"/>
    </row>
    <row r="23597" spans="3:12">
      <c r="C23597" s="3"/>
      <c r="E23597" s="2"/>
      <c r="H23597" s="40"/>
      <c r="I23597" s="10"/>
      <c r="J23597" s="9"/>
      <c r="K23597" s="53"/>
      <c r="L23597" s="54"/>
    </row>
    <row r="23598" spans="3:12">
      <c r="C23598" s="3"/>
      <c r="E23598" s="2"/>
      <c r="H23598" s="40"/>
      <c r="I23598" s="10"/>
      <c r="J23598" s="9"/>
      <c r="K23598" s="53"/>
      <c r="L23598" s="54"/>
    </row>
    <row r="23599" spans="3:12">
      <c r="C23599" s="3"/>
      <c r="E23599" s="2"/>
      <c r="H23599" s="40"/>
      <c r="I23599" s="10"/>
      <c r="J23599" s="9"/>
      <c r="K23599" s="53"/>
      <c r="L23599" s="54"/>
    </row>
    <row r="23600" spans="3:12">
      <c r="C23600" s="3"/>
      <c r="E23600" s="2"/>
      <c r="H23600" s="40"/>
      <c r="I23600" s="10"/>
      <c r="J23600" s="9"/>
      <c r="K23600" s="53"/>
      <c r="L23600" s="54"/>
    </row>
    <row r="23601" spans="3:12">
      <c r="C23601" s="3"/>
      <c r="E23601" s="2"/>
      <c r="H23601" s="40"/>
      <c r="I23601" s="10"/>
      <c r="J23601" s="9"/>
      <c r="K23601" s="53"/>
      <c r="L23601" s="54"/>
    </row>
    <row r="23602" spans="3:12">
      <c r="C23602" s="3"/>
      <c r="E23602" s="2"/>
      <c r="H23602" s="40"/>
      <c r="I23602" s="10"/>
      <c r="J23602" s="9"/>
      <c r="K23602" s="53"/>
      <c r="L23602" s="54"/>
    </row>
    <row r="23603" spans="3:12">
      <c r="C23603" s="3"/>
      <c r="E23603" s="2"/>
      <c r="H23603" s="40"/>
      <c r="I23603" s="10"/>
      <c r="J23603" s="9"/>
      <c r="K23603" s="53"/>
      <c r="L23603" s="54"/>
    </row>
    <row r="23604" spans="3:12">
      <c r="C23604" s="3"/>
      <c r="E23604" s="2"/>
      <c r="H23604" s="40"/>
      <c r="I23604" s="10"/>
      <c r="J23604" s="9"/>
      <c r="K23604" s="53"/>
      <c r="L23604" s="54"/>
    </row>
    <row r="23605" spans="3:12">
      <c r="C23605" s="3"/>
      <c r="E23605" s="2"/>
      <c r="H23605" s="40"/>
      <c r="I23605" s="10"/>
      <c r="J23605" s="9"/>
      <c r="K23605" s="53"/>
      <c r="L23605" s="54"/>
    </row>
    <row r="23606" spans="3:12">
      <c r="C23606" s="3"/>
      <c r="E23606" s="2"/>
      <c r="H23606" s="40"/>
      <c r="I23606" s="10"/>
      <c r="J23606" s="9"/>
      <c r="K23606" s="53"/>
      <c r="L23606" s="54"/>
    </row>
    <row r="23607" spans="3:12">
      <c r="C23607" s="3"/>
      <c r="E23607" s="2"/>
      <c r="H23607" s="40"/>
      <c r="I23607" s="10"/>
      <c r="J23607" s="9"/>
      <c r="K23607" s="53"/>
      <c r="L23607" s="54"/>
    </row>
    <row r="23608" spans="3:12">
      <c r="C23608" s="3"/>
      <c r="E23608" s="2"/>
      <c r="H23608" s="40"/>
      <c r="I23608" s="10"/>
      <c r="J23608" s="9"/>
      <c r="K23608" s="53"/>
      <c r="L23608" s="54"/>
    </row>
    <row r="23609" spans="3:12">
      <c r="C23609" s="3"/>
      <c r="E23609" s="2"/>
      <c r="H23609" s="40"/>
      <c r="I23609" s="10"/>
      <c r="J23609" s="9"/>
      <c r="K23609" s="53"/>
      <c r="L23609" s="54"/>
    </row>
    <row r="23610" spans="3:12">
      <c r="C23610" s="3"/>
      <c r="E23610" s="2"/>
      <c r="H23610" s="40"/>
      <c r="I23610" s="10"/>
      <c r="J23610" s="9"/>
      <c r="K23610" s="53"/>
      <c r="L23610" s="54"/>
    </row>
    <row r="23611" spans="3:12">
      <c r="C23611" s="3"/>
      <c r="E23611" s="2"/>
      <c r="H23611" s="40"/>
      <c r="I23611" s="10"/>
      <c r="J23611" s="9"/>
      <c r="K23611" s="53"/>
      <c r="L23611" s="54"/>
    </row>
    <row r="23612" spans="3:12">
      <c r="C23612" s="3"/>
      <c r="E23612" s="2"/>
      <c r="H23612" s="40"/>
      <c r="I23612" s="10"/>
      <c r="J23612" s="9"/>
      <c r="K23612" s="53"/>
      <c r="L23612" s="54"/>
    </row>
    <row r="23613" spans="3:12">
      <c r="C23613" s="3"/>
      <c r="E23613" s="2"/>
      <c r="H23613" s="40"/>
      <c r="I23613" s="10"/>
      <c r="J23613" s="9"/>
      <c r="K23613" s="53"/>
      <c r="L23613" s="54"/>
    </row>
    <row r="23614" spans="3:12">
      <c r="C23614" s="3"/>
      <c r="E23614" s="2"/>
      <c r="H23614" s="40"/>
      <c r="I23614" s="10"/>
      <c r="J23614" s="9"/>
      <c r="K23614" s="53"/>
      <c r="L23614" s="54"/>
    </row>
    <row r="23615" spans="3:12">
      <c r="C23615" s="3"/>
      <c r="E23615" s="2"/>
      <c r="H23615" s="40"/>
      <c r="I23615" s="10"/>
      <c r="J23615" s="9"/>
      <c r="K23615" s="53"/>
      <c r="L23615" s="54"/>
    </row>
    <row r="23616" spans="3:12">
      <c r="C23616" s="3"/>
      <c r="E23616" s="2"/>
      <c r="H23616" s="40"/>
      <c r="I23616" s="10"/>
      <c r="J23616" s="9"/>
      <c r="K23616" s="53"/>
      <c r="L23616" s="54"/>
    </row>
    <row r="23617" spans="3:12">
      <c r="C23617" s="3"/>
      <c r="E23617" s="2"/>
      <c r="H23617" s="40"/>
      <c r="I23617" s="10"/>
      <c r="J23617" s="9"/>
      <c r="K23617" s="53"/>
      <c r="L23617" s="54"/>
    </row>
    <row r="23618" spans="3:12">
      <c r="C23618" s="3"/>
      <c r="E23618" s="2"/>
      <c r="H23618" s="40"/>
      <c r="I23618" s="10"/>
      <c r="J23618" s="9"/>
      <c r="K23618" s="53"/>
      <c r="L23618" s="54"/>
    </row>
    <row r="23619" spans="3:12">
      <c r="C23619" s="3"/>
      <c r="E23619" s="2"/>
      <c r="H23619" s="40"/>
      <c r="I23619" s="10"/>
      <c r="J23619" s="9"/>
      <c r="K23619" s="53"/>
      <c r="L23619" s="54"/>
    </row>
    <row r="23620" spans="3:12">
      <c r="C23620" s="3"/>
      <c r="E23620" s="2"/>
      <c r="H23620" s="40"/>
      <c r="I23620" s="10"/>
      <c r="J23620" s="9"/>
      <c r="K23620" s="53"/>
      <c r="L23620" s="54"/>
    </row>
    <row r="23621" spans="3:12">
      <c r="C23621" s="3"/>
      <c r="E23621" s="2"/>
      <c r="H23621" s="40"/>
      <c r="I23621" s="10"/>
      <c r="J23621" s="9"/>
      <c r="K23621" s="53"/>
      <c r="L23621" s="54"/>
    </row>
    <row r="23622" spans="3:12">
      <c r="C23622" s="3"/>
      <c r="E23622" s="2"/>
      <c r="H23622" s="40"/>
      <c r="I23622" s="10"/>
      <c r="J23622" s="9"/>
      <c r="K23622" s="53"/>
      <c r="L23622" s="54"/>
    </row>
    <row r="23623" spans="3:12">
      <c r="C23623" s="3"/>
      <c r="E23623" s="2"/>
      <c r="H23623" s="40"/>
      <c r="I23623" s="10"/>
      <c r="J23623" s="9"/>
      <c r="K23623" s="53"/>
      <c r="L23623" s="54"/>
    </row>
    <row r="23624" spans="3:12">
      <c r="C23624" s="3"/>
      <c r="E23624" s="2"/>
      <c r="H23624" s="40"/>
      <c r="I23624" s="10"/>
      <c r="J23624" s="9"/>
      <c r="K23624" s="53"/>
      <c r="L23624" s="54"/>
    </row>
    <row r="23625" spans="3:12">
      <c r="C23625" s="3"/>
      <c r="E23625" s="2"/>
      <c r="H23625" s="40"/>
      <c r="I23625" s="10"/>
      <c r="J23625" s="9"/>
      <c r="K23625" s="53"/>
      <c r="L23625" s="54"/>
    </row>
    <row r="23626" spans="3:12">
      <c r="C23626" s="3"/>
      <c r="E23626" s="2"/>
      <c r="H23626" s="40"/>
      <c r="I23626" s="10"/>
      <c r="J23626" s="9"/>
      <c r="K23626" s="53"/>
      <c r="L23626" s="54"/>
    </row>
    <row r="23627" spans="3:12">
      <c r="C23627" s="3"/>
      <c r="E23627" s="2"/>
      <c r="H23627" s="40"/>
      <c r="I23627" s="10"/>
      <c r="J23627" s="9"/>
      <c r="K23627" s="53"/>
      <c r="L23627" s="54"/>
    </row>
    <row r="23628" spans="3:12">
      <c r="C23628" s="3"/>
      <c r="E23628" s="2"/>
      <c r="H23628" s="40"/>
      <c r="I23628" s="10"/>
      <c r="J23628" s="9"/>
      <c r="K23628" s="53"/>
      <c r="L23628" s="54"/>
    </row>
    <row r="23629" spans="3:12">
      <c r="C23629" s="3"/>
      <c r="E23629" s="2"/>
      <c r="H23629" s="40"/>
      <c r="I23629" s="10"/>
      <c r="J23629" s="9"/>
      <c r="K23629" s="53"/>
      <c r="L23629" s="54"/>
    </row>
    <row r="23630" spans="3:12">
      <c r="C23630" s="3"/>
      <c r="E23630" s="2"/>
      <c r="H23630" s="40"/>
      <c r="I23630" s="10"/>
      <c r="J23630" s="9"/>
      <c r="K23630" s="53"/>
      <c r="L23630" s="54"/>
    </row>
    <row r="23631" spans="3:12">
      <c r="C23631" s="3"/>
      <c r="E23631" s="2"/>
      <c r="H23631" s="40"/>
      <c r="I23631" s="10"/>
      <c r="J23631" s="9"/>
      <c r="K23631" s="53"/>
      <c r="L23631" s="54"/>
    </row>
    <row r="23632" spans="3:12">
      <c r="C23632" s="3"/>
      <c r="E23632" s="2"/>
      <c r="H23632" s="40"/>
      <c r="I23632" s="10"/>
      <c r="J23632" s="9"/>
      <c r="K23632" s="53"/>
      <c r="L23632" s="54"/>
    </row>
    <row r="23633" spans="3:12">
      <c r="C23633" s="3"/>
      <c r="E23633" s="2"/>
      <c r="H23633" s="40"/>
      <c r="I23633" s="10"/>
      <c r="J23633" s="9"/>
      <c r="K23633" s="53"/>
      <c r="L23633" s="54"/>
    </row>
    <row r="23634" spans="3:12">
      <c r="C23634" s="3"/>
      <c r="E23634" s="2"/>
      <c r="H23634" s="40"/>
      <c r="I23634" s="10"/>
      <c r="J23634" s="9"/>
      <c r="K23634" s="53"/>
      <c r="L23634" s="54"/>
    </row>
    <row r="23635" spans="3:12">
      <c r="C23635" s="3"/>
      <c r="E23635" s="2"/>
      <c r="H23635" s="40"/>
      <c r="I23635" s="10"/>
      <c r="J23635" s="9"/>
      <c r="K23635" s="53"/>
      <c r="L23635" s="54"/>
    </row>
    <row r="23636" spans="3:12">
      <c r="C23636" s="3"/>
      <c r="E23636" s="2"/>
      <c r="H23636" s="40"/>
      <c r="I23636" s="10"/>
      <c r="J23636" s="9"/>
      <c r="K23636" s="53"/>
      <c r="L23636" s="54"/>
    </row>
    <row r="23637" spans="3:12">
      <c r="C23637" s="3"/>
      <c r="E23637" s="2"/>
      <c r="H23637" s="40"/>
      <c r="I23637" s="10"/>
      <c r="J23637" s="9"/>
      <c r="K23637" s="53"/>
      <c r="L23637" s="54"/>
    </row>
    <row r="23638" spans="3:12">
      <c r="C23638" s="3"/>
      <c r="E23638" s="2"/>
      <c r="H23638" s="40"/>
      <c r="I23638" s="10"/>
      <c r="J23638" s="9"/>
      <c r="K23638" s="53"/>
      <c r="L23638" s="54"/>
    </row>
    <row r="23639" spans="3:12">
      <c r="C23639" s="3"/>
      <c r="E23639" s="2"/>
      <c r="H23639" s="40"/>
      <c r="I23639" s="10"/>
      <c r="J23639" s="9"/>
      <c r="K23639" s="53"/>
      <c r="L23639" s="54"/>
    </row>
    <row r="23640" spans="3:12">
      <c r="C23640" s="3"/>
      <c r="E23640" s="2"/>
      <c r="H23640" s="40"/>
      <c r="I23640" s="10"/>
      <c r="J23640" s="9"/>
      <c r="K23640" s="53"/>
      <c r="L23640" s="54"/>
    </row>
    <row r="23641" spans="3:12">
      <c r="C23641" s="3"/>
      <c r="E23641" s="2"/>
      <c r="H23641" s="40"/>
      <c r="I23641" s="10"/>
      <c r="J23641" s="9"/>
      <c r="K23641" s="53"/>
      <c r="L23641" s="54"/>
    </row>
    <row r="23642" spans="3:12">
      <c r="C23642" s="3"/>
      <c r="E23642" s="2"/>
      <c r="H23642" s="40"/>
      <c r="I23642" s="10"/>
      <c r="J23642" s="9"/>
      <c r="K23642" s="53"/>
      <c r="L23642" s="54"/>
    </row>
    <row r="23643" spans="3:12">
      <c r="C23643" s="3"/>
      <c r="E23643" s="2"/>
      <c r="H23643" s="40"/>
      <c r="I23643" s="10"/>
      <c r="J23643" s="9"/>
      <c r="K23643" s="53"/>
      <c r="L23643" s="54"/>
    </row>
    <row r="23644" spans="3:12">
      <c r="C23644" s="3"/>
      <c r="E23644" s="2"/>
      <c r="H23644" s="40"/>
      <c r="I23644" s="10"/>
      <c r="J23644" s="9"/>
      <c r="K23644" s="53"/>
      <c r="L23644" s="54"/>
    </row>
    <row r="23645" spans="3:12">
      <c r="C23645" s="3"/>
      <c r="E23645" s="2"/>
      <c r="H23645" s="40"/>
      <c r="I23645" s="10"/>
      <c r="J23645" s="9"/>
      <c r="K23645" s="53"/>
      <c r="L23645" s="54"/>
    </row>
    <row r="23646" spans="3:12">
      <c r="C23646" s="3"/>
      <c r="E23646" s="2"/>
      <c r="H23646" s="40"/>
      <c r="I23646" s="10"/>
      <c r="J23646" s="9"/>
      <c r="K23646" s="53"/>
      <c r="L23646" s="54"/>
    </row>
    <row r="23647" spans="3:12">
      <c r="C23647" s="3"/>
      <c r="E23647" s="2"/>
      <c r="H23647" s="40"/>
      <c r="I23647" s="10"/>
      <c r="J23647" s="9"/>
      <c r="K23647" s="53"/>
      <c r="L23647" s="54"/>
    </row>
    <row r="23648" spans="3:12">
      <c r="C23648" s="3"/>
      <c r="E23648" s="2"/>
      <c r="H23648" s="40"/>
      <c r="I23648" s="10"/>
      <c r="J23648" s="9"/>
      <c r="K23648" s="53"/>
      <c r="L23648" s="54"/>
    </row>
    <row r="23649" spans="3:12">
      <c r="C23649" s="3"/>
      <c r="E23649" s="2"/>
      <c r="H23649" s="40"/>
      <c r="I23649" s="10"/>
      <c r="J23649" s="9"/>
      <c r="K23649" s="53"/>
      <c r="L23649" s="54"/>
    </row>
    <row r="23650" spans="3:12">
      <c r="C23650" s="3"/>
      <c r="E23650" s="2"/>
      <c r="H23650" s="40"/>
      <c r="I23650" s="10"/>
      <c r="J23650" s="9"/>
      <c r="K23650" s="53"/>
      <c r="L23650" s="54"/>
    </row>
    <row r="23651" spans="3:12">
      <c r="C23651" s="3"/>
      <c r="E23651" s="2"/>
      <c r="H23651" s="40"/>
      <c r="I23651" s="10"/>
      <c r="J23651" s="9"/>
      <c r="K23651" s="53"/>
      <c r="L23651" s="54"/>
    </row>
    <row r="23652" spans="3:12">
      <c r="C23652" s="3"/>
      <c r="E23652" s="2"/>
      <c r="H23652" s="40"/>
      <c r="I23652" s="10"/>
      <c r="J23652" s="9"/>
      <c r="K23652" s="53"/>
      <c r="L23652" s="54"/>
    </row>
    <row r="23653" spans="3:12">
      <c r="C23653" s="3"/>
      <c r="E23653" s="2"/>
      <c r="H23653" s="40"/>
      <c r="I23653" s="10"/>
      <c r="J23653" s="9"/>
      <c r="K23653" s="53"/>
      <c r="L23653" s="54"/>
    </row>
    <row r="23654" spans="3:12">
      <c r="C23654" s="3"/>
      <c r="E23654" s="2"/>
      <c r="H23654" s="40"/>
      <c r="I23654" s="10"/>
      <c r="J23654" s="9"/>
      <c r="K23654" s="53"/>
      <c r="L23654" s="54"/>
    </row>
    <row r="23655" spans="3:12">
      <c r="C23655" s="3"/>
      <c r="E23655" s="2"/>
      <c r="H23655" s="40"/>
      <c r="I23655" s="10"/>
      <c r="J23655" s="9"/>
      <c r="K23655" s="53"/>
      <c r="L23655" s="54"/>
    </row>
    <row r="23656" spans="3:12">
      <c r="C23656" s="3"/>
      <c r="E23656" s="2"/>
      <c r="H23656" s="40"/>
      <c r="I23656" s="10"/>
      <c r="J23656" s="9"/>
      <c r="K23656" s="53"/>
      <c r="L23656" s="54"/>
    </row>
    <row r="23657" spans="3:12">
      <c r="C23657" s="3"/>
      <c r="E23657" s="2"/>
      <c r="H23657" s="40"/>
      <c r="I23657" s="10"/>
      <c r="J23657" s="9"/>
      <c r="K23657" s="53"/>
      <c r="L23657" s="54"/>
    </row>
    <row r="23658" spans="3:12">
      <c r="C23658" s="3"/>
      <c r="E23658" s="2"/>
      <c r="H23658" s="40"/>
      <c r="I23658" s="10"/>
      <c r="J23658" s="9"/>
      <c r="K23658" s="53"/>
      <c r="L23658" s="54"/>
    </row>
    <row r="23659" spans="3:12">
      <c r="C23659" s="3"/>
      <c r="E23659" s="2"/>
      <c r="H23659" s="40"/>
      <c r="I23659" s="10"/>
      <c r="J23659" s="9"/>
      <c r="K23659" s="53"/>
      <c r="L23659" s="54"/>
    </row>
    <row r="23660" spans="3:12">
      <c r="C23660" s="3"/>
      <c r="E23660" s="2"/>
      <c r="H23660" s="40"/>
      <c r="I23660" s="10"/>
      <c r="J23660" s="9"/>
      <c r="K23660" s="53"/>
      <c r="L23660" s="54"/>
    </row>
    <row r="23661" spans="3:12">
      <c r="C23661" s="3"/>
      <c r="E23661" s="2"/>
      <c r="H23661" s="40"/>
      <c r="I23661" s="10"/>
      <c r="J23661" s="9"/>
      <c r="K23661" s="53"/>
      <c r="L23661" s="54"/>
    </row>
    <row r="23662" spans="3:12">
      <c r="C23662" s="3"/>
      <c r="E23662" s="2"/>
      <c r="H23662" s="40"/>
      <c r="I23662" s="10"/>
      <c r="J23662" s="9"/>
      <c r="K23662" s="53"/>
      <c r="L23662" s="54"/>
    </row>
    <row r="23663" spans="3:12">
      <c r="C23663" s="3"/>
      <c r="E23663" s="2"/>
      <c r="H23663" s="40"/>
      <c r="I23663" s="10"/>
      <c r="J23663" s="9"/>
      <c r="K23663" s="53"/>
      <c r="L23663" s="54"/>
    </row>
    <row r="23664" spans="3:12">
      <c r="C23664" s="3"/>
      <c r="E23664" s="2"/>
      <c r="H23664" s="40"/>
      <c r="I23664" s="10"/>
      <c r="J23664" s="9"/>
      <c r="K23664" s="53"/>
      <c r="L23664" s="54"/>
    </row>
    <row r="23665" spans="3:12">
      <c r="C23665" s="3"/>
      <c r="E23665" s="2"/>
      <c r="H23665" s="40"/>
      <c r="I23665" s="10"/>
      <c r="J23665" s="9"/>
      <c r="K23665" s="53"/>
      <c r="L23665" s="54"/>
    </row>
    <row r="23666" spans="3:12">
      <c r="C23666" s="3"/>
      <c r="E23666" s="2"/>
      <c r="H23666" s="40"/>
      <c r="I23666" s="10"/>
      <c r="J23666" s="9"/>
      <c r="K23666" s="53"/>
      <c r="L23666" s="54"/>
    </row>
    <row r="23667" spans="3:12">
      <c r="C23667" s="3"/>
      <c r="E23667" s="2"/>
      <c r="H23667" s="40"/>
      <c r="I23667" s="10"/>
      <c r="J23667" s="9"/>
      <c r="K23667" s="53"/>
      <c r="L23667" s="54"/>
    </row>
    <row r="23668" spans="3:12">
      <c r="C23668" s="3"/>
      <c r="E23668" s="2"/>
      <c r="H23668" s="40"/>
      <c r="I23668" s="10"/>
      <c r="J23668" s="9"/>
      <c r="K23668" s="53"/>
      <c r="L23668" s="54"/>
    </row>
    <row r="23669" spans="3:12">
      <c r="C23669" s="3"/>
      <c r="E23669" s="2"/>
      <c r="H23669" s="40"/>
      <c r="I23669" s="10"/>
      <c r="J23669" s="9"/>
      <c r="K23669" s="53"/>
      <c r="L23669" s="54"/>
    </row>
    <row r="23670" spans="3:12">
      <c r="C23670" s="3"/>
      <c r="E23670" s="2"/>
      <c r="H23670" s="40"/>
      <c r="I23670" s="10"/>
      <c r="J23670" s="9"/>
      <c r="K23670" s="53"/>
      <c r="L23670" s="54"/>
    </row>
    <row r="23671" spans="3:12">
      <c r="C23671" s="3"/>
      <c r="E23671" s="2"/>
      <c r="H23671" s="40"/>
      <c r="I23671" s="10"/>
      <c r="J23671" s="9"/>
      <c r="K23671" s="53"/>
      <c r="L23671" s="54"/>
    </row>
    <row r="23672" spans="3:12">
      <c r="C23672" s="3"/>
      <c r="E23672" s="2"/>
      <c r="H23672" s="40"/>
      <c r="I23672" s="10"/>
      <c r="J23672" s="9"/>
      <c r="K23672" s="53"/>
      <c r="L23672" s="54"/>
    </row>
    <row r="23673" spans="3:12">
      <c r="C23673" s="3"/>
      <c r="E23673" s="2"/>
      <c r="H23673" s="40"/>
      <c r="I23673" s="10"/>
      <c r="J23673" s="9"/>
      <c r="K23673" s="53"/>
      <c r="L23673" s="54"/>
    </row>
    <row r="23674" spans="3:12">
      <c r="C23674" s="3"/>
      <c r="E23674" s="2"/>
      <c r="H23674" s="40"/>
      <c r="I23674" s="10"/>
      <c r="J23674" s="9"/>
      <c r="K23674" s="53"/>
      <c r="L23674" s="54"/>
    </row>
    <row r="23675" spans="3:12">
      <c r="C23675" s="3"/>
      <c r="E23675" s="2"/>
      <c r="H23675" s="40"/>
      <c r="I23675" s="10"/>
      <c r="J23675" s="9"/>
      <c r="K23675" s="53"/>
      <c r="L23675" s="54"/>
    </row>
    <row r="23676" spans="3:12">
      <c r="C23676" s="3"/>
      <c r="E23676" s="2"/>
      <c r="H23676" s="40"/>
      <c r="I23676" s="10"/>
      <c r="J23676" s="9"/>
      <c r="K23676" s="53"/>
      <c r="L23676" s="54"/>
    </row>
    <row r="23677" spans="3:12">
      <c r="C23677" s="3"/>
      <c r="E23677" s="2"/>
      <c r="H23677" s="40"/>
      <c r="I23677" s="10"/>
      <c r="J23677" s="9"/>
      <c r="K23677" s="53"/>
      <c r="L23677" s="54"/>
    </row>
    <row r="23678" spans="3:12">
      <c r="C23678" s="3"/>
      <c r="E23678" s="2"/>
      <c r="H23678" s="40"/>
      <c r="I23678" s="10"/>
      <c r="J23678" s="9"/>
      <c r="K23678" s="53"/>
      <c r="L23678" s="54"/>
    </row>
    <row r="23679" spans="3:12">
      <c r="C23679" s="3"/>
      <c r="E23679" s="2"/>
      <c r="H23679" s="40"/>
      <c r="I23679" s="10"/>
      <c r="J23679" s="9"/>
      <c r="K23679" s="53"/>
      <c r="L23679" s="54"/>
    </row>
    <row r="23680" spans="3:12">
      <c r="C23680" s="3"/>
      <c r="E23680" s="2"/>
      <c r="H23680" s="40"/>
      <c r="I23680" s="10"/>
      <c r="J23680" s="9"/>
      <c r="K23680" s="53"/>
      <c r="L23680" s="54"/>
    </row>
    <row r="23681" spans="3:12">
      <c r="C23681" s="3"/>
      <c r="E23681" s="2"/>
      <c r="H23681" s="40"/>
      <c r="I23681" s="10"/>
      <c r="J23681" s="9"/>
      <c r="K23681" s="53"/>
      <c r="L23681" s="54"/>
    </row>
    <row r="23682" spans="3:12">
      <c r="C23682" s="3"/>
      <c r="E23682" s="2"/>
      <c r="H23682" s="40"/>
      <c r="I23682" s="10"/>
      <c r="J23682" s="9"/>
      <c r="K23682" s="53"/>
      <c r="L23682" s="54"/>
    </row>
    <row r="23683" spans="3:12">
      <c r="C23683" s="3"/>
      <c r="E23683" s="2"/>
      <c r="H23683" s="40"/>
      <c r="I23683" s="10"/>
      <c r="J23683" s="9"/>
      <c r="K23683" s="53"/>
      <c r="L23683" s="54"/>
    </row>
    <row r="23684" spans="3:12">
      <c r="C23684" s="3"/>
      <c r="E23684" s="2"/>
      <c r="H23684" s="40"/>
      <c r="I23684" s="10"/>
      <c r="J23684" s="9"/>
      <c r="K23684" s="53"/>
      <c r="L23684" s="54"/>
    </row>
    <row r="23685" spans="3:12">
      <c r="C23685" s="3"/>
      <c r="E23685" s="2"/>
      <c r="H23685" s="40"/>
      <c r="I23685" s="10"/>
      <c r="J23685" s="9"/>
      <c r="K23685" s="53"/>
      <c r="L23685" s="54"/>
    </row>
    <row r="23686" spans="3:12">
      <c r="C23686" s="3"/>
      <c r="E23686" s="2"/>
      <c r="H23686" s="40"/>
      <c r="I23686" s="10"/>
      <c r="J23686" s="9"/>
      <c r="K23686" s="53"/>
      <c r="L23686" s="54"/>
    </row>
    <row r="23687" spans="3:12">
      <c r="C23687" s="3"/>
      <c r="E23687" s="2"/>
      <c r="H23687" s="40"/>
      <c r="I23687" s="10"/>
      <c r="J23687" s="9"/>
      <c r="K23687" s="53"/>
      <c r="L23687" s="54"/>
    </row>
    <row r="23688" spans="3:12">
      <c r="C23688" s="3"/>
      <c r="E23688" s="2"/>
      <c r="H23688" s="40"/>
      <c r="I23688" s="10"/>
      <c r="J23688" s="9"/>
      <c r="K23688" s="53"/>
      <c r="L23688" s="54"/>
    </row>
    <row r="23689" spans="3:12">
      <c r="C23689" s="3"/>
      <c r="E23689" s="2"/>
      <c r="H23689" s="40"/>
      <c r="I23689" s="10"/>
      <c r="J23689" s="9"/>
      <c r="K23689" s="53"/>
      <c r="L23689" s="54"/>
    </row>
    <row r="23690" spans="3:12">
      <c r="C23690" s="3"/>
      <c r="E23690" s="2"/>
      <c r="H23690" s="40"/>
      <c r="I23690" s="10"/>
      <c r="J23690" s="9"/>
      <c r="K23690" s="53"/>
      <c r="L23690" s="54"/>
    </row>
    <row r="23691" spans="3:12">
      <c r="C23691" s="3"/>
      <c r="E23691" s="2"/>
      <c r="H23691" s="40"/>
      <c r="I23691" s="10"/>
      <c r="J23691" s="9"/>
      <c r="K23691" s="53"/>
      <c r="L23691" s="54"/>
    </row>
    <row r="23692" spans="3:12">
      <c r="C23692" s="3"/>
      <c r="E23692" s="2"/>
      <c r="H23692" s="40"/>
      <c r="I23692" s="10"/>
      <c r="J23692" s="9"/>
      <c r="K23692" s="53"/>
      <c r="L23692" s="54"/>
    </row>
    <row r="23693" spans="3:12">
      <c r="C23693" s="3"/>
      <c r="E23693" s="2"/>
      <c r="H23693" s="40"/>
      <c r="I23693" s="10"/>
      <c r="J23693" s="9"/>
      <c r="K23693" s="53"/>
      <c r="L23693" s="54"/>
    </row>
    <row r="23694" spans="3:12">
      <c r="C23694" s="3"/>
      <c r="E23694" s="2"/>
      <c r="H23694" s="40"/>
      <c r="I23694" s="10"/>
      <c r="J23694" s="9"/>
      <c r="K23694" s="53"/>
      <c r="L23694" s="54"/>
    </row>
    <row r="23695" spans="3:12">
      <c r="C23695" s="3"/>
      <c r="E23695" s="2"/>
      <c r="H23695" s="40"/>
      <c r="I23695" s="10"/>
      <c r="J23695" s="9"/>
      <c r="K23695" s="53"/>
      <c r="L23695" s="54"/>
    </row>
    <row r="23696" spans="3:12">
      <c r="C23696" s="3"/>
      <c r="E23696" s="2"/>
      <c r="H23696" s="40"/>
      <c r="I23696" s="10"/>
      <c r="J23696" s="9"/>
      <c r="K23696" s="53"/>
      <c r="L23696" s="54"/>
    </row>
    <row r="23697" spans="3:12">
      <c r="C23697" s="3"/>
      <c r="E23697" s="2"/>
      <c r="H23697" s="40"/>
      <c r="I23697" s="10"/>
      <c r="J23697" s="9"/>
      <c r="K23697" s="53"/>
      <c r="L23697" s="54"/>
    </row>
    <row r="23698" spans="3:12">
      <c r="C23698" s="3"/>
      <c r="E23698" s="2"/>
      <c r="H23698" s="40"/>
      <c r="I23698" s="10"/>
      <c r="J23698" s="9"/>
      <c r="K23698" s="53"/>
      <c r="L23698" s="54"/>
    </row>
    <row r="23699" spans="3:12">
      <c r="C23699" s="3"/>
      <c r="E23699" s="2"/>
      <c r="H23699" s="40"/>
      <c r="I23699" s="10"/>
      <c r="J23699" s="9"/>
      <c r="K23699" s="53"/>
      <c r="L23699" s="54"/>
    </row>
    <row r="23700" spans="3:12">
      <c r="C23700" s="3"/>
      <c r="E23700" s="2"/>
      <c r="H23700" s="40"/>
      <c r="I23700" s="10"/>
      <c r="J23700" s="9"/>
      <c r="K23700" s="53"/>
      <c r="L23700" s="54"/>
    </row>
    <row r="23701" spans="3:12">
      <c r="C23701" s="3"/>
      <c r="E23701" s="2"/>
      <c r="H23701" s="40"/>
      <c r="I23701" s="10"/>
      <c r="J23701" s="9"/>
      <c r="K23701" s="53"/>
      <c r="L23701" s="54"/>
    </row>
    <row r="23702" spans="3:12">
      <c r="C23702" s="3"/>
      <c r="E23702" s="2"/>
      <c r="H23702" s="40"/>
      <c r="I23702" s="10"/>
      <c r="J23702" s="9"/>
      <c r="K23702" s="53"/>
      <c r="L23702" s="54"/>
    </row>
    <row r="23703" spans="3:12">
      <c r="C23703" s="3"/>
      <c r="E23703" s="2"/>
      <c r="H23703" s="40"/>
      <c r="I23703" s="10"/>
      <c r="J23703" s="9"/>
      <c r="K23703" s="53"/>
      <c r="L23703" s="54"/>
    </row>
    <row r="23704" spans="3:12">
      <c r="C23704" s="3"/>
      <c r="E23704" s="2"/>
      <c r="H23704" s="40"/>
      <c r="I23704" s="10"/>
      <c r="J23704" s="9"/>
      <c r="K23704" s="53"/>
      <c r="L23704" s="54"/>
    </row>
    <row r="23705" spans="3:12">
      <c r="C23705" s="3"/>
      <c r="E23705" s="2"/>
      <c r="H23705" s="40"/>
      <c r="I23705" s="10"/>
      <c r="J23705" s="9"/>
      <c r="K23705" s="53"/>
      <c r="L23705" s="54"/>
    </row>
    <row r="23706" spans="3:12">
      <c r="C23706" s="3"/>
      <c r="E23706" s="2"/>
      <c r="H23706" s="40"/>
      <c r="I23706" s="10"/>
      <c r="J23706" s="9"/>
      <c r="K23706" s="53"/>
      <c r="L23706" s="54"/>
    </row>
    <row r="23707" spans="3:12">
      <c r="C23707" s="3"/>
      <c r="E23707" s="2"/>
      <c r="H23707" s="40"/>
      <c r="I23707" s="10"/>
      <c r="J23707" s="9"/>
      <c r="K23707" s="53"/>
      <c r="L23707" s="54"/>
    </row>
    <row r="23708" spans="3:12">
      <c r="C23708" s="3"/>
      <c r="E23708" s="2"/>
      <c r="H23708" s="40"/>
      <c r="I23708" s="10"/>
      <c r="J23708" s="9"/>
      <c r="K23708" s="53"/>
      <c r="L23708" s="54"/>
    </row>
    <row r="23709" spans="3:12">
      <c r="C23709" s="3"/>
      <c r="E23709" s="2"/>
      <c r="H23709" s="40"/>
      <c r="I23709" s="10"/>
      <c r="J23709" s="9"/>
      <c r="K23709" s="53"/>
      <c r="L23709" s="54"/>
    </row>
    <row r="23710" spans="3:12">
      <c r="C23710" s="3"/>
      <c r="E23710" s="2"/>
      <c r="H23710" s="40"/>
      <c r="I23710" s="10"/>
      <c r="J23710" s="9"/>
      <c r="K23710" s="53"/>
      <c r="L23710" s="54"/>
    </row>
    <row r="23711" spans="3:12">
      <c r="C23711" s="3"/>
      <c r="E23711" s="2"/>
      <c r="H23711" s="40"/>
      <c r="I23711" s="10"/>
      <c r="J23711" s="9"/>
      <c r="K23711" s="53"/>
      <c r="L23711" s="54"/>
    </row>
    <row r="23712" spans="3:12">
      <c r="C23712" s="3"/>
      <c r="E23712" s="2"/>
      <c r="H23712" s="40"/>
      <c r="I23712" s="10"/>
      <c r="J23712" s="9"/>
      <c r="K23712" s="53"/>
      <c r="L23712" s="54"/>
    </row>
    <row r="23713" spans="3:12">
      <c r="C23713" s="3"/>
      <c r="E23713" s="2"/>
      <c r="H23713" s="40"/>
      <c r="I23713" s="10"/>
      <c r="J23713" s="9"/>
      <c r="K23713" s="53"/>
      <c r="L23713" s="54"/>
    </row>
    <row r="23714" spans="3:12">
      <c r="C23714" s="3"/>
      <c r="E23714" s="2"/>
      <c r="H23714" s="40"/>
      <c r="I23714" s="10"/>
      <c r="J23714" s="9"/>
      <c r="K23714" s="53"/>
      <c r="L23714" s="54"/>
    </row>
    <row r="23715" spans="3:12">
      <c r="C23715" s="3"/>
      <c r="E23715" s="2"/>
      <c r="H23715" s="40"/>
      <c r="I23715" s="10"/>
      <c r="J23715" s="9"/>
      <c r="K23715" s="53"/>
      <c r="L23715" s="54"/>
    </row>
    <row r="23716" spans="3:12">
      <c r="C23716" s="3"/>
      <c r="E23716" s="2"/>
      <c r="H23716" s="40"/>
      <c r="I23716" s="10"/>
      <c r="J23716" s="9"/>
      <c r="K23716" s="53"/>
      <c r="L23716" s="54"/>
    </row>
    <row r="23717" spans="3:12">
      <c r="C23717" s="3"/>
      <c r="E23717" s="2"/>
      <c r="H23717" s="40"/>
      <c r="I23717" s="10"/>
      <c r="J23717" s="9"/>
      <c r="K23717" s="53"/>
      <c r="L23717" s="54"/>
    </row>
    <row r="23718" spans="3:12">
      <c r="C23718" s="3"/>
      <c r="E23718" s="2"/>
      <c r="H23718" s="40"/>
      <c r="I23718" s="10"/>
      <c r="J23718" s="9"/>
      <c r="K23718" s="53"/>
      <c r="L23718" s="54"/>
    </row>
    <row r="23719" spans="3:12">
      <c r="C23719" s="3"/>
      <c r="E23719" s="2"/>
      <c r="H23719" s="40"/>
      <c r="I23719" s="10"/>
      <c r="J23719" s="9"/>
      <c r="K23719" s="53"/>
      <c r="L23719" s="54"/>
    </row>
    <row r="23720" spans="3:12">
      <c r="C23720" s="3"/>
      <c r="E23720" s="2"/>
      <c r="H23720" s="40"/>
      <c r="I23720" s="10"/>
      <c r="J23720" s="9"/>
      <c r="K23720" s="53"/>
      <c r="L23720" s="54"/>
    </row>
    <row r="23721" spans="3:12">
      <c r="C23721" s="3"/>
      <c r="E23721" s="2"/>
      <c r="H23721" s="40"/>
      <c r="I23721" s="10"/>
      <c r="J23721" s="9"/>
      <c r="K23721" s="53"/>
      <c r="L23721" s="54"/>
    </row>
    <row r="23722" spans="3:12">
      <c r="C23722" s="3"/>
      <c r="E23722" s="2"/>
      <c r="H23722" s="40"/>
      <c r="I23722" s="10"/>
      <c r="J23722" s="9"/>
      <c r="K23722" s="53"/>
      <c r="L23722" s="54"/>
    </row>
    <row r="23723" spans="3:12">
      <c r="C23723" s="3"/>
      <c r="E23723" s="2"/>
      <c r="H23723" s="40"/>
      <c r="I23723" s="10"/>
      <c r="J23723" s="9"/>
      <c r="K23723" s="53"/>
      <c r="L23723" s="54"/>
    </row>
    <row r="23724" spans="3:12">
      <c r="C23724" s="3"/>
      <c r="E23724" s="2"/>
      <c r="H23724" s="40"/>
      <c r="I23724" s="10"/>
      <c r="J23724" s="9"/>
      <c r="K23724" s="53"/>
      <c r="L23724" s="54"/>
    </row>
    <row r="23725" spans="3:12">
      <c r="C23725" s="3"/>
      <c r="E23725" s="2"/>
      <c r="H23725" s="40"/>
      <c r="I23725" s="10"/>
      <c r="J23725" s="9"/>
      <c r="K23725" s="53"/>
      <c r="L23725" s="54"/>
    </row>
    <row r="23726" spans="3:12">
      <c r="C23726" s="3"/>
      <c r="E23726" s="2"/>
      <c r="H23726" s="40"/>
      <c r="I23726" s="10"/>
      <c r="J23726" s="9"/>
      <c r="K23726" s="53"/>
      <c r="L23726" s="54"/>
    </row>
    <row r="23727" spans="3:12">
      <c r="C23727" s="3"/>
      <c r="E23727" s="2"/>
      <c r="H23727" s="40"/>
      <c r="I23727" s="10"/>
      <c r="J23727" s="9"/>
      <c r="K23727" s="53"/>
      <c r="L23727" s="54"/>
    </row>
    <row r="23728" spans="3:12">
      <c r="C23728" s="3"/>
      <c r="E23728" s="2"/>
      <c r="H23728" s="40"/>
      <c r="I23728" s="10"/>
      <c r="J23728" s="9"/>
      <c r="K23728" s="53"/>
      <c r="L23728" s="54"/>
    </row>
    <row r="23729" spans="3:12">
      <c r="C23729" s="3"/>
      <c r="E23729" s="2"/>
      <c r="H23729" s="40"/>
      <c r="I23729" s="10"/>
      <c r="J23729" s="9"/>
      <c r="K23729" s="53"/>
      <c r="L23729" s="54"/>
    </row>
    <row r="23730" spans="3:12">
      <c r="C23730" s="3"/>
      <c r="E23730" s="2"/>
      <c r="H23730" s="40"/>
      <c r="I23730" s="10"/>
      <c r="J23730" s="9"/>
      <c r="K23730" s="53"/>
      <c r="L23730" s="54"/>
    </row>
    <row r="23731" spans="3:12">
      <c r="C23731" s="3"/>
      <c r="E23731" s="2"/>
      <c r="H23731" s="40"/>
      <c r="I23731" s="10"/>
      <c r="J23731" s="9"/>
      <c r="K23731" s="53"/>
      <c r="L23731" s="54"/>
    </row>
    <row r="23732" spans="3:12">
      <c r="C23732" s="3"/>
      <c r="E23732" s="2"/>
      <c r="H23732" s="40"/>
      <c r="I23732" s="10"/>
      <c r="J23732" s="9"/>
      <c r="K23732" s="53"/>
      <c r="L23732" s="54"/>
    </row>
    <row r="23733" spans="3:12">
      <c r="C23733" s="3"/>
      <c r="E23733" s="2"/>
      <c r="H23733" s="40"/>
      <c r="I23733" s="10"/>
      <c r="J23733" s="9"/>
      <c r="K23733" s="53"/>
      <c r="L23733" s="54"/>
    </row>
    <row r="23734" spans="3:12">
      <c r="C23734" s="3"/>
      <c r="E23734" s="2"/>
      <c r="H23734" s="40"/>
      <c r="I23734" s="10"/>
      <c r="J23734" s="9"/>
      <c r="K23734" s="53"/>
      <c r="L23734" s="54"/>
    </row>
    <row r="23735" spans="3:12">
      <c r="C23735" s="3"/>
      <c r="E23735" s="2"/>
      <c r="H23735" s="40"/>
      <c r="I23735" s="10"/>
      <c r="J23735" s="9"/>
      <c r="K23735" s="53"/>
      <c r="L23735" s="54"/>
    </row>
    <row r="23736" spans="3:12">
      <c r="C23736" s="3"/>
      <c r="E23736" s="2"/>
      <c r="H23736" s="40"/>
      <c r="I23736" s="10"/>
      <c r="J23736" s="9"/>
      <c r="K23736" s="53"/>
      <c r="L23736" s="54"/>
    </row>
    <row r="23737" spans="3:12">
      <c r="C23737" s="3"/>
      <c r="E23737" s="2"/>
      <c r="H23737" s="40"/>
      <c r="I23737" s="10"/>
      <c r="J23737" s="9"/>
      <c r="K23737" s="53"/>
      <c r="L23737" s="54"/>
    </row>
    <row r="23738" spans="3:12">
      <c r="C23738" s="3"/>
      <c r="E23738" s="2"/>
      <c r="H23738" s="40"/>
      <c r="I23738" s="10"/>
      <c r="J23738" s="9"/>
      <c r="K23738" s="53"/>
      <c r="L23738" s="54"/>
    </row>
    <row r="23739" spans="3:12">
      <c r="C23739" s="3"/>
      <c r="E23739" s="2"/>
      <c r="H23739" s="40"/>
      <c r="I23739" s="10"/>
      <c r="J23739" s="9"/>
      <c r="K23739" s="53"/>
      <c r="L23739" s="54"/>
    </row>
    <row r="23740" spans="3:12">
      <c r="C23740" s="3"/>
      <c r="E23740" s="2"/>
      <c r="H23740" s="40"/>
      <c r="I23740" s="10"/>
      <c r="J23740" s="9"/>
      <c r="K23740" s="53"/>
      <c r="L23740" s="54"/>
    </row>
    <row r="23741" spans="3:12">
      <c r="C23741" s="3"/>
      <c r="E23741" s="2"/>
      <c r="H23741" s="40"/>
      <c r="I23741" s="10"/>
      <c r="J23741" s="9"/>
      <c r="K23741" s="53"/>
      <c r="L23741" s="54"/>
    </row>
    <row r="23742" spans="3:12">
      <c r="C23742" s="3"/>
      <c r="E23742" s="2"/>
      <c r="H23742" s="40"/>
      <c r="I23742" s="10"/>
      <c r="J23742" s="9"/>
      <c r="K23742" s="53"/>
      <c r="L23742" s="54"/>
    </row>
    <row r="23743" spans="3:12">
      <c r="C23743" s="3"/>
      <c r="E23743" s="2"/>
      <c r="H23743" s="40"/>
      <c r="I23743" s="10"/>
      <c r="J23743" s="9"/>
      <c r="K23743" s="53"/>
      <c r="L23743" s="54"/>
    </row>
    <row r="23744" spans="3:12">
      <c r="C23744" s="3"/>
      <c r="E23744" s="2"/>
      <c r="H23744" s="40"/>
      <c r="I23744" s="10"/>
      <c r="J23744" s="9"/>
      <c r="K23744" s="53"/>
      <c r="L23744" s="54"/>
    </row>
    <row r="23745" spans="3:12">
      <c r="C23745" s="3"/>
      <c r="E23745" s="2"/>
      <c r="H23745" s="40"/>
      <c r="I23745" s="10"/>
      <c r="J23745" s="9"/>
      <c r="K23745" s="53"/>
      <c r="L23745" s="54"/>
    </row>
    <row r="23746" spans="3:12">
      <c r="C23746" s="3"/>
      <c r="E23746" s="2"/>
      <c r="H23746" s="40"/>
      <c r="I23746" s="10"/>
      <c r="J23746" s="9"/>
      <c r="K23746" s="53"/>
      <c r="L23746" s="54"/>
    </row>
    <row r="23747" spans="3:12">
      <c r="C23747" s="3"/>
      <c r="E23747" s="2"/>
      <c r="H23747" s="40"/>
      <c r="I23747" s="10"/>
      <c r="J23747" s="9"/>
      <c r="K23747" s="53"/>
      <c r="L23747" s="54"/>
    </row>
    <row r="23748" spans="3:12">
      <c r="C23748" s="3"/>
      <c r="E23748" s="2"/>
      <c r="H23748" s="40"/>
      <c r="I23748" s="10"/>
      <c r="J23748" s="9"/>
      <c r="K23748" s="53"/>
      <c r="L23748" s="54"/>
    </row>
    <row r="23749" spans="3:12">
      <c r="C23749" s="3"/>
      <c r="E23749" s="2"/>
      <c r="H23749" s="40"/>
      <c r="I23749" s="10"/>
      <c r="J23749" s="9"/>
      <c r="K23749" s="53"/>
      <c r="L23749" s="54"/>
    </row>
    <row r="23750" spans="3:12">
      <c r="C23750" s="3"/>
      <c r="E23750" s="2"/>
      <c r="H23750" s="40"/>
      <c r="I23750" s="10"/>
      <c r="J23750" s="9"/>
      <c r="K23750" s="53"/>
      <c r="L23750" s="54"/>
    </row>
    <row r="23751" spans="3:12">
      <c r="C23751" s="3"/>
      <c r="E23751" s="2"/>
      <c r="H23751" s="40"/>
      <c r="I23751" s="10"/>
      <c r="J23751" s="9"/>
      <c r="K23751" s="53"/>
      <c r="L23751" s="54"/>
    </row>
    <row r="23752" spans="3:12">
      <c r="C23752" s="3"/>
      <c r="E23752" s="2"/>
      <c r="H23752" s="40"/>
      <c r="I23752" s="10"/>
      <c r="J23752" s="9"/>
      <c r="K23752" s="53"/>
      <c r="L23752" s="54"/>
    </row>
    <row r="23753" spans="3:12">
      <c r="C23753" s="3"/>
      <c r="E23753" s="2"/>
      <c r="H23753" s="40"/>
      <c r="I23753" s="10"/>
      <c r="J23753" s="9"/>
      <c r="K23753" s="53"/>
      <c r="L23753" s="54"/>
    </row>
    <row r="23754" spans="3:12">
      <c r="C23754" s="3"/>
      <c r="E23754" s="2"/>
      <c r="H23754" s="40"/>
      <c r="I23754" s="10"/>
      <c r="J23754" s="9"/>
      <c r="K23754" s="53"/>
      <c r="L23754" s="54"/>
    </row>
    <row r="23755" spans="3:12">
      <c r="C23755" s="3"/>
      <c r="E23755" s="2"/>
      <c r="H23755" s="40"/>
      <c r="I23755" s="10"/>
      <c r="J23755" s="9"/>
      <c r="K23755" s="53"/>
      <c r="L23755" s="54"/>
    </row>
    <row r="23756" spans="3:12">
      <c r="C23756" s="3"/>
      <c r="E23756" s="2"/>
      <c r="H23756" s="40"/>
      <c r="I23756" s="10"/>
      <c r="J23756" s="9"/>
      <c r="K23756" s="53"/>
      <c r="L23756" s="54"/>
    </row>
    <row r="23757" spans="3:12">
      <c r="C23757" s="3"/>
      <c r="E23757" s="2"/>
      <c r="H23757" s="40"/>
      <c r="I23757" s="10"/>
      <c r="J23757" s="9"/>
      <c r="K23757" s="53"/>
      <c r="L23757" s="54"/>
    </row>
    <row r="23758" spans="3:12">
      <c r="C23758" s="3"/>
      <c r="E23758" s="2"/>
      <c r="H23758" s="40"/>
      <c r="I23758" s="10"/>
      <c r="J23758" s="9"/>
      <c r="K23758" s="53"/>
      <c r="L23758" s="54"/>
    </row>
    <row r="23759" spans="3:12">
      <c r="C23759" s="3"/>
      <c r="E23759" s="2"/>
      <c r="H23759" s="40"/>
      <c r="I23759" s="10"/>
      <c r="J23759" s="9"/>
      <c r="K23759" s="53"/>
      <c r="L23759" s="54"/>
    </row>
    <row r="23760" spans="3:12">
      <c r="C23760" s="3"/>
      <c r="E23760" s="2"/>
      <c r="H23760" s="40"/>
      <c r="I23760" s="10"/>
      <c r="J23760" s="9"/>
      <c r="K23760" s="53"/>
      <c r="L23760" s="54"/>
    </row>
    <row r="23761" spans="3:12">
      <c r="C23761" s="3"/>
      <c r="E23761" s="2"/>
      <c r="H23761" s="40"/>
      <c r="I23761" s="10"/>
      <c r="J23761" s="9"/>
      <c r="K23761" s="53"/>
      <c r="L23761" s="54"/>
    </row>
    <row r="23762" spans="3:12">
      <c r="C23762" s="3"/>
      <c r="E23762" s="2"/>
      <c r="H23762" s="40"/>
      <c r="I23762" s="10"/>
      <c r="J23762" s="9"/>
      <c r="K23762" s="53"/>
      <c r="L23762" s="54"/>
    </row>
    <row r="23763" spans="3:12">
      <c r="C23763" s="3"/>
      <c r="E23763" s="2"/>
      <c r="H23763" s="40"/>
      <c r="I23763" s="10"/>
      <c r="J23763" s="9"/>
      <c r="K23763" s="53"/>
      <c r="L23763" s="54"/>
    </row>
    <row r="23764" spans="3:12">
      <c r="C23764" s="3"/>
      <c r="E23764" s="2"/>
      <c r="H23764" s="40"/>
      <c r="I23764" s="10"/>
      <c r="J23764" s="9"/>
      <c r="K23764" s="53"/>
      <c r="L23764" s="54"/>
    </row>
    <row r="23765" spans="3:12">
      <c r="C23765" s="3"/>
      <c r="E23765" s="2"/>
      <c r="H23765" s="40"/>
      <c r="I23765" s="10"/>
      <c r="J23765" s="9"/>
      <c r="K23765" s="53"/>
      <c r="L23765" s="54"/>
    </row>
    <row r="23766" spans="3:12">
      <c r="C23766" s="3"/>
      <c r="E23766" s="2"/>
      <c r="H23766" s="40"/>
      <c r="I23766" s="10"/>
      <c r="J23766" s="9"/>
      <c r="K23766" s="53"/>
      <c r="L23766" s="54"/>
    </row>
    <row r="23767" spans="3:12">
      <c r="C23767" s="3"/>
      <c r="E23767" s="2"/>
      <c r="H23767" s="40"/>
      <c r="I23767" s="10"/>
      <c r="J23767" s="9"/>
      <c r="K23767" s="53"/>
      <c r="L23767" s="54"/>
    </row>
    <row r="23768" spans="3:12">
      <c r="C23768" s="3"/>
      <c r="E23768" s="2"/>
      <c r="H23768" s="40"/>
      <c r="I23768" s="10"/>
      <c r="J23768" s="9"/>
      <c r="K23768" s="53"/>
      <c r="L23768" s="54"/>
    </row>
    <row r="23769" spans="3:12">
      <c r="C23769" s="3"/>
      <c r="E23769" s="2"/>
      <c r="H23769" s="40"/>
      <c r="I23769" s="10"/>
      <c r="J23769" s="9"/>
      <c r="K23769" s="53"/>
      <c r="L23769" s="54"/>
    </row>
    <row r="23770" spans="3:12">
      <c r="C23770" s="3"/>
      <c r="E23770" s="2"/>
      <c r="H23770" s="40"/>
      <c r="I23770" s="10"/>
      <c r="J23770" s="9"/>
      <c r="K23770" s="53"/>
      <c r="L23770" s="54"/>
    </row>
    <row r="23771" spans="3:12">
      <c r="C23771" s="3"/>
      <c r="E23771" s="2"/>
      <c r="H23771" s="40"/>
      <c r="I23771" s="10"/>
      <c r="J23771" s="9"/>
      <c r="K23771" s="53"/>
      <c r="L23771" s="54"/>
    </row>
    <row r="23772" spans="3:12">
      <c r="C23772" s="3"/>
      <c r="E23772" s="2"/>
      <c r="H23772" s="40"/>
      <c r="I23772" s="10"/>
      <c r="J23772" s="9"/>
      <c r="K23772" s="53"/>
      <c r="L23772" s="54"/>
    </row>
    <row r="23773" spans="3:12">
      <c r="C23773" s="3"/>
      <c r="E23773" s="2"/>
      <c r="H23773" s="40"/>
      <c r="I23773" s="10"/>
      <c r="J23773" s="9"/>
      <c r="K23773" s="53"/>
      <c r="L23773" s="54"/>
    </row>
    <row r="23774" spans="3:12">
      <c r="C23774" s="3"/>
      <c r="E23774" s="2"/>
      <c r="H23774" s="40"/>
      <c r="I23774" s="10"/>
      <c r="J23774" s="9"/>
      <c r="K23774" s="53"/>
      <c r="L23774" s="54"/>
    </row>
    <row r="23775" spans="3:12">
      <c r="C23775" s="3"/>
      <c r="E23775" s="2"/>
      <c r="H23775" s="40"/>
      <c r="I23775" s="10"/>
      <c r="J23775" s="9"/>
      <c r="K23775" s="53"/>
      <c r="L23775" s="54"/>
    </row>
    <row r="23776" spans="3:12">
      <c r="C23776" s="3"/>
      <c r="E23776" s="2"/>
      <c r="H23776" s="40"/>
      <c r="I23776" s="10"/>
      <c r="J23776" s="9"/>
      <c r="K23776" s="53"/>
      <c r="L23776" s="54"/>
    </row>
    <row r="23777" spans="3:12">
      <c r="C23777" s="3"/>
      <c r="E23777" s="2"/>
      <c r="H23777" s="40"/>
      <c r="I23777" s="10"/>
      <c r="J23777" s="9"/>
      <c r="K23777" s="53"/>
      <c r="L23777" s="54"/>
    </row>
    <row r="23778" spans="3:12">
      <c r="C23778" s="3"/>
      <c r="E23778" s="2"/>
      <c r="H23778" s="40"/>
      <c r="I23778" s="10"/>
      <c r="J23778" s="9"/>
      <c r="K23778" s="53"/>
      <c r="L23778" s="54"/>
    </row>
    <row r="23779" spans="3:12">
      <c r="C23779" s="3"/>
      <c r="E23779" s="2"/>
      <c r="H23779" s="40"/>
      <c r="I23779" s="10"/>
      <c r="J23779" s="9"/>
      <c r="K23779" s="53"/>
      <c r="L23779" s="54"/>
    </row>
    <row r="23780" spans="3:12">
      <c r="C23780" s="3"/>
      <c r="E23780" s="2"/>
      <c r="H23780" s="40"/>
      <c r="I23780" s="10"/>
      <c r="J23780" s="9"/>
      <c r="K23780" s="53"/>
      <c r="L23780" s="54"/>
    </row>
    <row r="23781" spans="3:12">
      <c r="C23781" s="3"/>
      <c r="E23781" s="2"/>
      <c r="H23781" s="40"/>
      <c r="I23781" s="10"/>
      <c r="J23781" s="9"/>
      <c r="K23781" s="53"/>
      <c r="L23781" s="54"/>
    </row>
    <row r="23782" spans="3:12">
      <c r="C23782" s="3"/>
      <c r="E23782" s="2"/>
      <c r="H23782" s="40"/>
      <c r="I23782" s="10"/>
      <c r="J23782" s="9"/>
      <c r="K23782" s="53"/>
      <c r="L23782" s="54"/>
    </row>
    <row r="23783" spans="3:12">
      <c r="C23783" s="3"/>
      <c r="E23783" s="2"/>
      <c r="H23783" s="40"/>
      <c r="I23783" s="10"/>
      <c r="J23783" s="9"/>
      <c r="K23783" s="53"/>
      <c r="L23783" s="54"/>
    </row>
    <row r="23784" spans="3:12">
      <c r="C23784" s="3"/>
      <c r="E23784" s="2"/>
      <c r="H23784" s="40"/>
      <c r="I23784" s="10"/>
      <c r="J23784" s="9"/>
      <c r="K23784" s="53"/>
      <c r="L23784" s="54"/>
    </row>
    <row r="23785" spans="3:12">
      <c r="C23785" s="3"/>
      <c r="E23785" s="2"/>
      <c r="H23785" s="40"/>
      <c r="I23785" s="10"/>
      <c r="J23785" s="9"/>
      <c r="K23785" s="53"/>
      <c r="L23785" s="54"/>
    </row>
    <row r="23786" spans="3:12">
      <c r="C23786" s="3"/>
      <c r="E23786" s="2"/>
      <c r="H23786" s="40"/>
      <c r="I23786" s="10"/>
      <c r="J23786" s="9"/>
      <c r="K23786" s="53"/>
      <c r="L23786" s="54"/>
    </row>
    <row r="23787" spans="3:12">
      <c r="C23787" s="3"/>
      <c r="E23787" s="2"/>
      <c r="H23787" s="40"/>
      <c r="I23787" s="10"/>
      <c r="J23787" s="9"/>
      <c r="K23787" s="53"/>
      <c r="L23787" s="54"/>
    </row>
    <row r="23788" spans="3:12">
      <c r="C23788" s="3"/>
      <c r="E23788" s="2"/>
      <c r="H23788" s="40"/>
      <c r="I23788" s="10"/>
      <c r="J23788" s="9"/>
      <c r="K23788" s="53"/>
      <c r="L23788" s="54"/>
    </row>
    <row r="23789" spans="3:12">
      <c r="C23789" s="3"/>
      <c r="E23789" s="2"/>
      <c r="H23789" s="40"/>
      <c r="I23789" s="10"/>
      <c r="J23789" s="9"/>
      <c r="K23789" s="53"/>
      <c r="L23789" s="54"/>
    </row>
    <row r="23790" spans="3:12">
      <c r="C23790" s="3"/>
      <c r="E23790" s="2"/>
      <c r="H23790" s="40"/>
      <c r="I23790" s="10"/>
      <c r="J23790" s="9"/>
      <c r="K23790" s="53"/>
      <c r="L23790" s="54"/>
    </row>
    <row r="23791" spans="3:12">
      <c r="C23791" s="3"/>
      <c r="E23791" s="2"/>
      <c r="H23791" s="40"/>
      <c r="I23791" s="10"/>
      <c r="J23791" s="9"/>
      <c r="K23791" s="53"/>
      <c r="L23791" s="54"/>
    </row>
    <row r="23792" spans="3:12">
      <c r="C23792" s="3"/>
      <c r="E23792" s="2"/>
      <c r="H23792" s="40"/>
      <c r="I23792" s="10"/>
      <c r="J23792" s="9"/>
      <c r="K23792" s="53"/>
      <c r="L23792" s="54"/>
    </row>
    <row r="23793" spans="3:12">
      <c r="C23793" s="3"/>
      <c r="E23793" s="2"/>
      <c r="H23793" s="40"/>
      <c r="I23793" s="10"/>
      <c r="J23793" s="9"/>
      <c r="K23793" s="53"/>
      <c r="L23793" s="54"/>
    </row>
    <row r="23794" spans="3:12">
      <c r="C23794" s="3"/>
      <c r="E23794" s="2"/>
      <c r="H23794" s="40"/>
      <c r="I23794" s="10"/>
      <c r="J23794" s="9"/>
      <c r="K23794" s="53"/>
      <c r="L23794" s="54"/>
    </row>
    <row r="23795" spans="3:12">
      <c r="C23795" s="3"/>
      <c r="E23795" s="2"/>
      <c r="H23795" s="40"/>
      <c r="I23795" s="10"/>
      <c r="J23795" s="9"/>
      <c r="K23795" s="53"/>
      <c r="L23795" s="54"/>
    </row>
    <row r="23796" spans="3:12">
      <c r="C23796" s="3"/>
      <c r="E23796" s="2"/>
      <c r="H23796" s="40"/>
      <c r="I23796" s="10"/>
      <c r="J23796" s="9"/>
      <c r="K23796" s="53"/>
      <c r="L23796" s="54"/>
    </row>
    <row r="23797" spans="3:12">
      <c r="C23797" s="3"/>
      <c r="E23797" s="2"/>
      <c r="H23797" s="40"/>
      <c r="I23797" s="10"/>
      <c r="J23797" s="9"/>
      <c r="K23797" s="53"/>
      <c r="L23797" s="54"/>
    </row>
    <row r="23798" spans="3:12">
      <c r="C23798" s="3"/>
      <c r="E23798" s="2"/>
      <c r="H23798" s="40"/>
      <c r="I23798" s="10"/>
      <c r="J23798" s="9"/>
      <c r="K23798" s="53"/>
      <c r="L23798" s="54"/>
    </row>
    <row r="23799" spans="3:12">
      <c r="C23799" s="3"/>
      <c r="E23799" s="2"/>
      <c r="H23799" s="40"/>
      <c r="I23799" s="10"/>
      <c r="J23799" s="9"/>
      <c r="K23799" s="53"/>
      <c r="L23799" s="54"/>
    </row>
    <row r="23800" spans="3:12">
      <c r="C23800" s="3"/>
      <c r="E23800" s="2"/>
      <c r="H23800" s="40"/>
      <c r="I23800" s="10"/>
      <c r="J23800" s="9"/>
      <c r="K23800" s="53"/>
      <c r="L23800" s="54"/>
    </row>
    <row r="23801" spans="3:12">
      <c r="C23801" s="3"/>
      <c r="E23801" s="2"/>
      <c r="H23801" s="40"/>
      <c r="I23801" s="10"/>
      <c r="J23801" s="9"/>
      <c r="K23801" s="53"/>
      <c r="L23801" s="54"/>
    </row>
    <row r="23802" spans="3:12">
      <c r="C23802" s="3"/>
      <c r="E23802" s="2"/>
      <c r="H23802" s="40"/>
      <c r="I23802" s="10"/>
      <c r="J23802" s="9"/>
      <c r="K23802" s="53"/>
      <c r="L23802" s="54"/>
    </row>
    <row r="23803" spans="3:12">
      <c r="C23803" s="3"/>
      <c r="E23803" s="2"/>
      <c r="H23803" s="40"/>
      <c r="I23803" s="10"/>
      <c r="J23803" s="9"/>
      <c r="K23803" s="53"/>
      <c r="L23803" s="54"/>
    </row>
    <row r="23804" spans="3:12">
      <c r="C23804" s="3"/>
      <c r="E23804" s="2"/>
      <c r="H23804" s="40"/>
      <c r="I23804" s="10"/>
      <c r="J23804" s="9"/>
      <c r="K23804" s="53"/>
      <c r="L23804" s="54"/>
    </row>
    <row r="23805" spans="3:12">
      <c r="C23805" s="3"/>
      <c r="E23805" s="2"/>
      <c r="H23805" s="40"/>
      <c r="I23805" s="10"/>
      <c r="J23805" s="9"/>
      <c r="K23805" s="53"/>
      <c r="L23805" s="54"/>
    </row>
    <row r="23806" spans="3:12">
      <c r="C23806" s="3"/>
      <c r="E23806" s="2"/>
      <c r="H23806" s="40"/>
      <c r="I23806" s="10"/>
      <c r="J23806" s="9"/>
      <c r="K23806" s="53"/>
      <c r="L23806" s="54"/>
    </row>
    <row r="23807" spans="3:12">
      <c r="C23807" s="3"/>
      <c r="E23807" s="2"/>
      <c r="H23807" s="40"/>
      <c r="I23807" s="10"/>
      <c r="J23807" s="9"/>
      <c r="K23807" s="53"/>
      <c r="L23807" s="54"/>
    </row>
    <row r="23808" spans="3:12">
      <c r="C23808" s="3"/>
      <c r="E23808" s="2"/>
      <c r="H23808" s="40"/>
      <c r="I23808" s="10"/>
      <c r="J23808" s="9"/>
      <c r="K23808" s="53"/>
      <c r="L23808" s="54"/>
    </row>
    <row r="23809" spans="3:12">
      <c r="C23809" s="3"/>
      <c r="E23809" s="2"/>
      <c r="H23809" s="40"/>
      <c r="I23809" s="10"/>
      <c r="J23809" s="9"/>
      <c r="K23809" s="53"/>
      <c r="L23809" s="54"/>
    </row>
    <row r="23810" spans="3:12">
      <c r="C23810" s="3"/>
      <c r="E23810" s="2"/>
      <c r="H23810" s="40"/>
      <c r="I23810" s="10"/>
      <c r="J23810" s="9"/>
      <c r="K23810" s="53"/>
      <c r="L23810" s="54"/>
    </row>
    <row r="23811" spans="3:12">
      <c r="C23811" s="3"/>
      <c r="E23811" s="2"/>
      <c r="H23811" s="40"/>
      <c r="I23811" s="10"/>
      <c r="J23811" s="9"/>
      <c r="K23811" s="53"/>
      <c r="L23811" s="54"/>
    </row>
    <row r="23812" spans="3:12">
      <c r="C23812" s="3"/>
      <c r="E23812" s="2"/>
      <c r="H23812" s="40"/>
      <c r="I23812" s="10"/>
      <c r="J23812" s="9"/>
      <c r="K23812" s="53"/>
      <c r="L23812" s="54"/>
    </row>
    <row r="23813" spans="3:12">
      <c r="C23813" s="3"/>
      <c r="E23813" s="2"/>
      <c r="H23813" s="40"/>
      <c r="I23813" s="10"/>
      <c r="J23813" s="9"/>
      <c r="K23813" s="53"/>
      <c r="L23813" s="54"/>
    </row>
    <row r="23814" spans="3:12">
      <c r="C23814" s="3"/>
      <c r="E23814" s="2"/>
      <c r="H23814" s="40"/>
      <c r="I23814" s="10"/>
      <c r="J23814" s="9"/>
      <c r="K23814" s="53"/>
      <c r="L23814" s="54"/>
    </row>
    <row r="23815" spans="3:12">
      <c r="C23815" s="3"/>
      <c r="E23815" s="2"/>
      <c r="H23815" s="40"/>
      <c r="I23815" s="10"/>
      <c r="J23815" s="9"/>
      <c r="K23815" s="53"/>
      <c r="L23815" s="54"/>
    </row>
    <row r="23816" spans="3:12">
      <c r="C23816" s="3"/>
      <c r="E23816" s="2"/>
      <c r="H23816" s="40"/>
      <c r="I23816" s="10"/>
      <c r="J23816" s="9"/>
      <c r="K23816" s="53"/>
      <c r="L23816" s="54"/>
    </row>
    <row r="23817" spans="3:12">
      <c r="C23817" s="3"/>
      <c r="E23817" s="2"/>
      <c r="H23817" s="40"/>
      <c r="I23817" s="10"/>
      <c r="J23817" s="9"/>
      <c r="K23817" s="53"/>
      <c r="L23817" s="54"/>
    </row>
    <row r="23818" spans="3:12">
      <c r="C23818" s="3"/>
      <c r="E23818" s="2"/>
      <c r="H23818" s="40"/>
      <c r="I23818" s="10"/>
      <c r="J23818" s="9"/>
      <c r="K23818" s="53"/>
      <c r="L23818" s="54"/>
    </row>
    <row r="23819" spans="3:12">
      <c r="C23819" s="3"/>
      <c r="E23819" s="2"/>
      <c r="H23819" s="40"/>
      <c r="I23819" s="10"/>
      <c r="J23819" s="9"/>
      <c r="K23819" s="53"/>
      <c r="L23819" s="54"/>
    </row>
    <row r="23820" spans="3:12">
      <c r="C23820" s="3"/>
      <c r="E23820" s="2"/>
      <c r="H23820" s="40"/>
      <c r="I23820" s="10"/>
      <c r="J23820" s="9"/>
      <c r="K23820" s="53"/>
      <c r="L23820" s="54"/>
    </row>
    <row r="23821" spans="3:12">
      <c r="C23821" s="3"/>
      <c r="E23821" s="2"/>
      <c r="H23821" s="40"/>
      <c r="I23821" s="10"/>
      <c r="J23821" s="9"/>
      <c r="K23821" s="53"/>
      <c r="L23821" s="54"/>
    </row>
    <row r="23822" spans="3:12">
      <c r="C23822" s="3"/>
      <c r="E23822" s="2"/>
      <c r="H23822" s="40"/>
      <c r="I23822" s="10"/>
      <c r="J23822" s="9"/>
      <c r="K23822" s="53"/>
      <c r="L23822" s="54"/>
    </row>
    <row r="23823" spans="3:12">
      <c r="C23823" s="3"/>
      <c r="E23823" s="2"/>
      <c r="H23823" s="40"/>
      <c r="I23823" s="10"/>
      <c r="J23823" s="9"/>
      <c r="K23823" s="53"/>
      <c r="L23823" s="54"/>
    </row>
    <row r="23824" spans="3:12">
      <c r="C23824" s="3"/>
      <c r="E23824" s="2"/>
      <c r="H23824" s="40"/>
      <c r="I23824" s="10"/>
      <c r="J23824" s="9"/>
      <c r="K23824" s="53"/>
      <c r="L23824" s="54"/>
    </row>
    <row r="23825" spans="3:12">
      <c r="C23825" s="3"/>
      <c r="E23825" s="2"/>
      <c r="H23825" s="40"/>
      <c r="I23825" s="10"/>
      <c r="J23825" s="9"/>
      <c r="K23825" s="53"/>
      <c r="L23825" s="54"/>
    </row>
    <row r="23826" spans="3:12">
      <c r="C23826" s="3"/>
      <c r="E23826" s="2"/>
      <c r="H23826" s="40"/>
      <c r="I23826" s="10"/>
      <c r="J23826" s="9"/>
      <c r="K23826" s="53"/>
      <c r="L23826" s="54"/>
    </row>
    <row r="23827" spans="3:12">
      <c r="C23827" s="3"/>
      <c r="E23827" s="2"/>
      <c r="H23827" s="40"/>
      <c r="I23827" s="10"/>
      <c r="J23827" s="9"/>
      <c r="K23827" s="53"/>
      <c r="L23827" s="54"/>
    </row>
    <row r="23828" spans="3:12">
      <c r="C23828" s="3"/>
      <c r="E23828" s="2"/>
      <c r="H23828" s="40"/>
      <c r="I23828" s="10"/>
      <c r="J23828" s="9"/>
      <c r="K23828" s="53"/>
      <c r="L23828" s="54"/>
    </row>
    <row r="23829" spans="3:12">
      <c r="C23829" s="3"/>
      <c r="E23829" s="2"/>
      <c r="H23829" s="40"/>
      <c r="I23829" s="10"/>
      <c r="J23829" s="9"/>
      <c r="K23829" s="53"/>
      <c r="L23829" s="54"/>
    </row>
    <row r="23830" spans="3:12">
      <c r="C23830" s="3"/>
      <c r="E23830" s="2"/>
      <c r="H23830" s="40"/>
      <c r="I23830" s="10"/>
      <c r="J23830" s="9"/>
      <c r="K23830" s="53"/>
      <c r="L23830" s="54"/>
    </row>
    <row r="23831" spans="3:12">
      <c r="C23831" s="3"/>
      <c r="E23831" s="2"/>
      <c r="H23831" s="40"/>
      <c r="I23831" s="10"/>
      <c r="J23831" s="9"/>
      <c r="K23831" s="53"/>
      <c r="L23831" s="54"/>
    </row>
    <row r="23832" spans="3:12">
      <c r="C23832" s="3"/>
      <c r="E23832" s="2"/>
      <c r="H23832" s="40"/>
      <c r="I23832" s="10"/>
      <c r="J23832" s="9"/>
      <c r="K23832" s="53"/>
      <c r="L23832" s="54"/>
    </row>
    <row r="23833" spans="3:12">
      <c r="C23833" s="3"/>
      <c r="E23833" s="2"/>
      <c r="H23833" s="40"/>
      <c r="I23833" s="10"/>
      <c r="J23833" s="9"/>
      <c r="K23833" s="53"/>
      <c r="L23833" s="54"/>
    </row>
    <row r="23834" spans="3:12">
      <c r="C23834" s="3"/>
      <c r="E23834" s="2"/>
      <c r="H23834" s="40"/>
      <c r="I23834" s="10"/>
      <c r="J23834" s="9"/>
      <c r="K23834" s="53"/>
      <c r="L23834" s="54"/>
    </row>
    <row r="23835" spans="3:12">
      <c r="C23835" s="3"/>
      <c r="E23835" s="2"/>
      <c r="H23835" s="40"/>
      <c r="I23835" s="10"/>
      <c r="J23835" s="9"/>
      <c r="K23835" s="53"/>
      <c r="L23835" s="54"/>
    </row>
    <row r="23836" spans="3:12">
      <c r="C23836" s="3"/>
      <c r="E23836" s="2"/>
      <c r="H23836" s="40"/>
      <c r="I23836" s="10"/>
      <c r="J23836" s="9"/>
      <c r="K23836" s="53"/>
      <c r="L23836" s="54"/>
    </row>
    <row r="23837" spans="3:12">
      <c r="C23837" s="3"/>
      <c r="E23837" s="2"/>
      <c r="H23837" s="40"/>
      <c r="I23837" s="10"/>
      <c r="J23837" s="9"/>
      <c r="K23837" s="53"/>
      <c r="L23837" s="54"/>
    </row>
    <row r="23838" spans="3:12">
      <c r="C23838" s="3"/>
      <c r="E23838" s="2"/>
      <c r="H23838" s="40"/>
      <c r="I23838" s="10"/>
      <c r="J23838" s="9"/>
      <c r="K23838" s="53"/>
      <c r="L23838" s="54"/>
    </row>
    <row r="23839" spans="3:12">
      <c r="C23839" s="3"/>
      <c r="E23839" s="2"/>
      <c r="H23839" s="40"/>
      <c r="I23839" s="10"/>
      <c r="J23839" s="9"/>
      <c r="K23839" s="53"/>
      <c r="L23839" s="54"/>
    </row>
    <row r="23840" spans="3:12">
      <c r="C23840" s="3"/>
      <c r="E23840" s="2"/>
      <c r="H23840" s="40"/>
      <c r="I23840" s="10"/>
      <c r="J23840" s="9"/>
      <c r="K23840" s="53"/>
      <c r="L23840" s="54"/>
    </row>
    <row r="23841" spans="3:12">
      <c r="C23841" s="3"/>
      <c r="E23841" s="2"/>
      <c r="H23841" s="40"/>
      <c r="I23841" s="10"/>
      <c r="J23841" s="9"/>
      <c r="K23841" s="53"/>
      <c r="L23841" s="54"/>
    </row>
    <row r="23842" spans="3:12">
      <c r="C23842" s="3"/>
      <c r="E23842" s="2"/>
      <c r="H23842" s="40"/>
      <c r="I23842" s="10"/>
      <c r="J23842" s="9"/>
      <c r="K23842" s="53"/>
      <c r="L23842" s="54"/>
    </row>
    <row r="23843" spans="3:12">
      <c r="C23843" s="3"/>
      <c r="E23843" s="2"/>
      <c r="H23843" s="40"/>
      <c r="I23843" s="10"/>
      <c r="J23843" s="9"/>
      <c r="K23843" s="53"/>
      <c r="L23843" s="54"/>
    </row>
    <row r="23844" spans="3:12">
      <c r="C23844" s="3"/>
      <c r="E23844" s="2"/>
      <c r="H23844" s="40"/>
      <c r="I23844" s="10"/>
      <c r="J23844" s="9"/>
      <c r="K23844" s="53"/>
      <c r="L23844" s="54"/>
    </row>
    <row r="23845" spans="3:12">
      <c r="C23845" s="3"/>
      <c r="E23845" s="2"/>
      <c r="H23845" s="40"/>
      <c r="I23845" s="10"/>
      <c r="J23845" s="9"/>
      <c r="K23845" s="53"/>
      <c r="L23845" s="54"/>
    </row>
    <row r="23846" spans="3:12">
      <c r="C23846" s="3"/>
      <c r="E23846" s="2"/>
      <c r="H23846" s="40"/>
      <c r="I23846" s="10"/>
      <c r="J23846" s="9"/>
      <c r="K23846" s="53"/>
      <c r="L23846" s="54"/>
    </row>
    <row r="23847" spans="3:12">
      <c r="C23847" s="3"/>
      <c r="E23847" s="2"/>
      <c r="H23847" s="40"/>
      <c r="I23847" s="10"/>
      <c r="J23847" s="9"/>
      <c r="K23847" s="53"/>
      <c r="L23847" s="54"/>
    </row>
    <row r="23848" spans="3:12">
      <c r="C23848" s="3"/>
      <c r="E23848" s="2"/>
      <c r="H23848" s="40"/>
      <c r="I23848" s="10"/>
      <c r="J23848" s="9"/>
      <c r="K23848" s="53"/>
      <c r="L23848" s="54"/>
    </row>
    <row r="23849" spans="3:12">
      <c r="C23849" s="3"/>
      <c r="E23849" s="2"/>
      <c r="H23849" s="40"/>
      <c r="I23849" s="10"/>
      <c r="J23849" s="9"/>
      <c r="K23849" s="53"/>
      <c r="L23849" s="54"/>
    </row>
    <row r="23850" spans="3:12">
      <c r="C23850" s="3"/>
      <c r="E23850" s="2"/>
      <c r="H23850" s="40"/>
      <c r="I23850" s="10"/>
      <c r="J23850" s="9"/>
      <c r="K23850" s="53"/>
      <c r="L23850" s="54"/>
    </row>
    <row r="23851" spans="3:12">
      <c r="C23851" s="3"/>
      <c r="E23851" s="2"/>
      <c r="H23851" s="40"/>
      <c r="I23851" s="10"/>
      <c r="J23851" s="9"/>
      <c r="K23851" s="53"/>
      <c r="L23851" s="54"/>
    </row>
    <row r="23852" spans="3:12">
      <c r="C23852" s="3"/>
      <c r="E23852" s="2"/>
      <c r="H23852" s="40"/>
      <c r="I23852" s="10"/>
      <c r="J23852" s="9"/>
      <c r="K23852" s="53"/>
      <c r="L23852" s="54"/>
    </row>
    <row r="23853" spans="3:12">
      <c r="C23853" s="3"/>
      <c r="E23853" s="2"/>
      <c r="H23853" s="40"/>
      <c r="I23853" s="10"/>
      <c r="J23853" s="9"/>
      <c r="K23853" s="53"/>
      <c r="L23853" s="54"/>
    </row>
    <row r="23854" spans="3:12">
      <c r="C23854" s="3"/>
      <c r="E23854" s="2"/>
      <c r="H23854" s="40"/>
      <c r="I23854" s="10"/>
      <c r="J23854" s="9"/>
      <c r="K23854" s="53"/>
      <c r="L23854" s="54"/>
    </row>
    <row r="23855" spans="3:12">
      <c r="C23855" s="3"/>
      <c r="E23855" s="2"/>
      <c r="H23855" s="40"/>
      <c r="I23855" s="10"/>
      <c r="J23855" s="9"/>
      <c r="K23855" s="53"/>
      <c r="L23855" s="54"/>
    </row>
    <row r="23856" spans="3:12">
      <c r="C23856" s="3"/>
      <c r="E23856" s="2"/>
      <c r="H23856" s="40"/>
      <c r="I23856" s="10"/>
      <c r="J23856" s="9"/>
      <c r="K23856" s="53"/>
      <c r="L23856" s="54"/>
    </row>
    <row r="23857" spans="3:12">
      <c r="C23857" s="3"/>
      <c r="E23857" s="2"/>
      <c r="H23857" s="40"/>
      <c r="I23857" s="10"/>
      <c r="J23857" s="9"/>
      <c r="K23857" s="53"/>
      <c r="L23857" s="54"/>
    </row>
    <row r="23858" spans="3:12">
      <c r="C23858" s="3"/>
      <c r="E23858" s="2"/>
      <c r="H23858" s="40"/>
      <c r="I23858" s="10"/>
      <c r="J23858" s="9"/>
      <c r="K23858" s="53"/>
      <c r="L23858" s="54"/>
    </row>
    <row r="23859" spans="3:12">
      <c r="C23859" s="3"/>
      <c r="E23859" s="2"/>
      <c r="H23859" s="40"/>
      <c r="I23859" s="10"/>
      <c r="J23859" s="9"/>
      <c r="K23859" s="53"/>
      <c r="L23859" s="54"/>
    </row>
    <row r="23860" spans="3:12">
      <c r="C23860" s="3"/>
      <c r="E23860" s="2"/>
      <c r="H23860" s="40"/>
      <c r="I23860" s="10"/>
      <c r="J23860" s="9"/>
      <c r="K23860" s="53"/>
      <c r="L23860" s="54"/>
    </row>
    <row r="23861" spans="3:12">
      <c r="C23861" s="3"/>
      <c r="E23861" s="2"/>
      <c r="H23861" s="40"/>
      <c r="I23861" s="10"/>
      <c r="J23861" s="9"/>
      <c r="K23861" s="53"/>
      <c r="L23861" s="54"/>
    </row>
    <row r="23862" spans="3:12">
      <c r="C23862" s="3"/>
      <c r="E23862" s="2"/>
      <c r="H23862" s="40"/>
      <c r="I23862" s="10"/>
      <c r="J23862" s="9"/>
      <c r="K23862" s="53"/>
      <c r="L23862" s="54"/>
    </row>
    <row r="23863" spans="3:12">
      <c r="C23863" s="3"/>
      <c r="E23863" s="2"/>
      <c r="H23863" s="40"/>
      <c r="I23863" s="10"/>
      <c r="J23863" s="9"/>
      <c r="K23863" s="53"/>
      <c r="L23863" s="54"/>
    </row>
    <row r="23864" spans="3:12">
      <c r="C23864" s="3"/>
      <c r="E23864" s="2"/>
      <c r="H23864" s="40"/>
      <c r="I23864" s="10"/>
      <c r="J23864" s="9"/>
      <c r="K23864" s="53"/>
      <c r="L23864" s="54"/>
    </row>
    <row r="23865" spans="3:12">
      <c r="C23865" s="3"/>
      <c r="E23865" s="2"/>
      <c r="H23865" s="40"/>
      <c r="I23865" s="10"/>
      <c r="J23865" s="9"/>
      <c r="K23865" s="53"/>
      <c r="L23865" s="54"/>
    </row>
    <row r="23866" spans="3:12">
      <c r="C23866" s="3"/>
      <c r="E23866" s="2"/>
      <c r="H23866" s="40"/>
      <c r="I23866" s="10"/>
      <c r="J23866" s="9"/>
      <c r="K23866" s="53"/>
      <c r="L23866" s="54"/>
    </row>
    <row r="23867" spans="3:12">
      <c r="C23867" s="3"/>
      <c r="E23867" s="2"/>
      <c r="H23867" s="40"/>
      <c r="I23867" s="10"/>
      <c r="J23867" s="9"/>
      <c r="K23867" s="53"/>
      <c r="L23867" s="54"/>
    </row>
    <row r="23868" spans="3:12">
      <c r="C23868" s="3"/>
      <c r="E23868" s="2"/>
      <c r="H23868" s="40"/>
      <c r="I23868" s="10"/>
      <c r="J23868" s="9"/>
      <c r="K23868" s="53"/>
      <c r="L23868" s="54"/>
    </row>
    <row r="23869" spans="3:12">
      <c r="C23869" s="3"/>
      <c r="E23869" s="2"/>
      <c r="H23869" s="40"/>
      <c r="I23869" s="10"/>
      <c r="J23869" s="9"/>
      <c r="K23869" s="53"/>
      <c r="L23869" s="54"/>
    </row>
    <row r="23870" spans="3:12">
      <c r="C23870" s="3"/>
      <c r="E23870" s="2"/>
      <c r="H23870" s="40"/>
      <c r="I23870" s="10"/>
      <c r="J23870" s="9"/>
      <c r="K23870" s="53"/>
      <c r="L23870" s="54"/>
    </row>
    <row r="23871" spans="3:12">
      <c r="C23871" s="3"/>
      <c r="E23871" s="2"/>
      <c r="H23871" s="40"/>
      <c r="I23871" s="10"/>
      <c r="J23871" s="9"/>
      <c r="K23871" s="53"/>
      <c r="L23871" s="54"/>
    </row>
    <row r="23872" spans="3:12">
      <c r="C23872" s="3"/>
      <c r="E23872" s="2"/>
      <c r="H23872" s="40"/>
      <c r="I23872" s="10"/>
      <c r="J23872" s="9"/>
      <c r="K23872" s="53"/>
      <c r="L23872" s="54"/>
    </row>
    <row r="23873" spans="3:12">
      <c r="C23873" s="3"/>
      <c r="E23873" s="2"/>
      <c r="H23873" s="40"/>
      <c r="I23873" s="10"/>
      <c r="J23873" s="9"/>
      <c r="K23873" s="53"/>
      <c r="L23873" s="54"/>
    </row>
    <row r="23874" spans="3:12">
      <c r="C23874" s="3"/>
      <c r="E23874" s="2"/>
      <c r="H23874" s="40"/>
      <c r="I23874" s="10"/>
      <c r="J23874" s="9"/>
      <c r="K23874" s="53"/>
      <c r="L23874" s="54"/>
    </row>
    <row r="23875" spans="3:12">
      <c r="C23875" s="3"/>
      <c r="E23875" s="2"/>
      <c r="H23875" s="40"/>
      <c r="I23875" s="10"/>
      <c r="J23875" s="9"/>
      <c r="K23875" s="53"/>
      <c r="L23875" s="54"/>
    </row>
    <row r="23876" spans="3:12">
      <c r="C23876" s="3"/>
      <c r="E23876" s="2"/>
      <c r="H23876" s="40"/>
      <c r="I23876" s="10"/>
      <c r="J23876" s="9"/>
      <c r="K23876" s="53"/>
      <c r="L23876" s="54"/>
    </row>
    <row r="23877" spans="3:12">
      <c r="C23877" s="3"/>
      <c r="E23877" s="2"/>
      <c r="H23877" s="40"/>
      <c r="I23877" s="10"/>
      <c r="J23877" s="9"/>
      <c r="K23877" s="53"/>
      <c r="L23877" s="54"/>
    </row>
    <row r="23878" spans="3:12">
      <c r="C23878" s="3"/>
      <c r="E23878" s="2"/>
      <c r="H23878" s="40"/>
      <c r="I23878" s="10"/>
      <c r="J23878" s="9"/>
      <c r="K23878" s="53"/>
      <c r="L23878" s="54"/>
    </row>
    <row r="23879" spans="3:12">
      <c r="C23879" s="3"/>
      <c r="E23879" s="2"/>
      <c r="H23879" s="40"/>
      <c r="I23879" s="10"/>
      <c r="J23879" s="9"/>
      <c r="K23879" s="53"/>
      <c r="L23879" s="54"/>
    </row>
    <row r="23880" spans="3:12">
      <c r="C23880" s="3"/>
      <c r="E23880" s="2"/>
      <c r="H23880" s="40"/>
      <c r="I23880" s="10"/>
      <c r="J23880" s="9"/>
      <c r="K23880" s="53"/>
      <c r="L23880" s="54"/>
    </row>
    <row r="23881" spans="3:12">
      <c r="C23881" s="3"/>
      <c r="E23881" s="2"/>
      <c r="H23881" s="40"/>
      <c r="I23881" s="10"/>
      <c r="J23881" s="9"/>
      <c r="K23881" s="53"/>
      <c r="L23881" s="54"/>
    </row>
    <row r="23882" spans="3:12">
      <c r="C23882" s="3"/>
      <c r="E23882" s="2"/>
      <c r="H23882" s="40"/>
      <c r="I23882" s="10"/>
      <c r="J23882" s="9"/>
      <c r="K23882" s="53"/>
      <c r="L23882" s="54"/>
    </row>
    <row r="23883" spans="3:12">
      <c r="C23883" s="3"/>
      <c r="E23883" s="2"/>
      <c r="H23883" s="40"/>
      <c r="I23883" s="10"/>
      <c r="J23883" s="9"/>
      <c r="K23883" s="53"/>
      <c r="L23883" s="54"/>
    </row>
    <row r="23884" spans="3:12">
      <c r="C23884" s="3"/>
      <c r="E23884" s="2"/>
      <c r="H23884" s="40"/>
      <c r="I23884" s="10"/>
      <c r="J23884" s="9"/>
      <c r="K23884" s="53"/>
      <c r="L23884" s="54"/>
    </row>
    <row r="23885" spans="3:12">
      <c r="C23885" s="3"/>
      <c r="E23885" s="2"/>
      <c r="H23885" s="40"/>
      <c r="I23885" s="10"/>
      <c r="J23885" s="9"/>
      <c r="K23885" s="53"/>
      <c r="L23885" s="54"/>
    </row>
    <row r="23886" spans="3:12">
      <c r="C23886" s="3"/>
      <c r="E23886" s="2"/>
      <c r="H23886" s="40"/>
      <c r="I23886" s="10"/>
      <c r="J23886" s="9"/>
      <c r="K23886" s="53"/>
      <c r="L23886" s="54"/>
    </row>
    <row r="23887" spans="3:12">
      <c r="C23887" s="3"/>
      <c r="E23887" s="2"/>
      <c r="H23887" s="40"/>
      <c r="I23887" s="10"/>
      <c r="J23887" s="9"/>
      <c r="K23887" s="53"/>
      <c r="L23887" s="54"/>
    </row>
    <row r="23888" spans="3:12">
      <c r="C23888" s="3"/>
      <c r="E23888" s="2"/>
      <c r="H23888" s="40"/>
      <c r="I23888" s="10"/>
      <c r="J23888" s="9"/>
      <c r="K23888" s="53"/>
      <c r="L23888" s="54"/>
    </row>
    <row r="23889" spans="3:12">
      <c r="C23889" s="3"/>
      <c r="E23889" s="2"/>
      <c r="H23889" s="40"/>
      <c r="I23889" s="10"/>
      <c r="J23889" s="9"/>
      <c r="K23889" s="53"/>
      <c r="L23889" s="54"/>
    </row>
    <row r="23890" spans="3:12">
      <c r="C23890" s="3"/>
      <c r="E23890" s="2"/>
      <c r="H23890" s="40"/>
      <c r="I23890" s="10"/>
      <c r="J23890" s="9"/>
      <c r="K23890" s="53"/>
      <c r="L23890" s="54"/>
    </row>
    <row r="23891" spans="3:12">
      <c r="C23891" s="3"/>
      <c r="E23891" s="2"/>
      <c r="H23891" s="40"/>
      <c r="I23891" s="10"/>
      <c r="J23891" s="9"/>
      <c r="K23891" s="53"/>
      <c r="L23891" s="54"/>
    </row>
    <row r="23892" spans="3:12">
      <c r="C23892" s="3"/>
      <c r="E23892" s="2"/>
      <c r="H23892" s="40"/>
      <c r="I23892" s="10"/>
      <c r="J23892" s="9"/>
      <c r="K23892" s="53"/>
      <c r="L23892" s="54"/>
    </row>
    <row r="23893" spans="3:12">
      <c r="C23893" s="3"/>
      <c r="E23893" s="2"/>
      <c r="H23893" s="40"/>
      <c r="I23893" s="10"/>
      <c r="J23893" s="9"/>
      <c r="K23893" s="53"/>
      <c r="L23893" s="54"/>
    </row>
    <row r="23894" spans="3:12">
      <c r="C23894" s="3"/>
      <c r="E23894" s="2"/>
      <c r="H23894" s="40"/>
      <c r="I23894" s="10"/>
      <c r="J23894" s="9"/>
      <c r="K23894" s="53"/>
      <c r="L23894" s="54"/>
    </row>
    <row r="23895" spans="3:12">
      <c r="C23895" s="3"/>
      <c r="E23895" s="2"/>
      <c r="H23895" s="40"/>
      <c r="I23895" s="10"/>
      <c r="J23895" s="9"/>
      <c r="K23895" s="53"/>
      <c r="L23895" s="54"/>
    </row>
    <row r="23896" spans="3:12">
      <c r="C23896" s="3"/>
      <c r="E23896" s="2"/>
      <c r="H23896" s="40"/>
      <c r="I23896" s="10"/>
      <c r="J23896" s="9"/>
      <c r="K23896" s="53"/>
      <c r="L23896" s="54"/>
    </row>
    <row r="23897" spans="3:12">
      <c r="C23897" s="3"/>
      <c r="E23897" s="2"/>
      <c r="H23897" s="40"/>
      <c r="I23897" s="10"/>
      <c r="J23897" s="9"/>
      <c r="K23897" s="53"/>
      <c r="L23897" s="54"/>
    </row>
    <row r="23898" spans="3:12">
      <c r="C23898" s="3"/>
      <c r="E23898" s="2"/>
      <c r="H23898" s="40"/>
      <c r="I23898" s="10"/>
      <c r="J23898" s="9"/>
      <c r="K23898" s="53"/>
      <c r="L23898" s="54"/>
    </row>
    <row r="23899" spans="3:12">
      <c r="C23899" s="3"/>
      <c r="E23899" s="2"/>
      <c r="H23899" s="40"/>
      <c r="I23899" s="10"/>
      <c r="J23899" s="9"/>
      <c r="K23899" s="53"/>
      <c r="L23899" s="54"/>
    </row>
    <row r="23900" spans="3:12">
      <c r="C23900" s="3"/>
      <c r="E23900" s="2"/>
      <c r="H23900" s="40"/>
      <c r="I23900" s="10"/>
      <c r="J23900" s="9"/>
      <c r="K23900" s="53"/>
      <c r="L23900" s="54"/>
    </row>
    <row r="23901" spans="3:12">
      <c r="C23901" s="3"/>
      <c r="E23901" s="2"/>
      <c r="H23901" s="40"/>
      <c r="I23901" s="10"/>
      <c r="J23901" s="9"/>
      <c r="K23901" s="53"/>
      <c r="L23901" s="54"/>
    </row>
    <row r="23902" spans="3:12">
      <c r="C23902" s="3"/>
      <c r="E23902" s="2"/>
      <c r="H23902" s="40"/>
      <c r="I23902" s="10"/>
      <c r="J23902" s="9"/>
      <c r="K23902" s="53"/>
      <c r="L23902" s="54"/>
    </row>
    <row r="23903" spans="3:12">
      <c r="C23903" s="3"/>
      <c r="E23903" s="2"/>
      <c r="H23903" s="40"/>
      <c r="I23903" s="10"/>
      <c r="J23903" s="9"/>
      <c r="K23903" s="53"/>
      <c r="L23903" s="54"/>
    </row>
    <row r="23904" spans="3:12">
      <c r="C23904" s="3"/>
      <c r="E23904" s="2"/>
      <c r="H23904" s="40"/>
      <c r="I23904" s="10"/>
      <c r="J23904" s="9"/>
      <c r="K23904" s="53"/>
      <c r="L23904" s="54"/>
    </row>
    <row r="23905" spans="3:12">
      <c r="C23905" s="3"/>
      <c r="E23905" s="2"/>
      <c r="H23905" s="40"/>
      <c r="I23905" s="10"/>
      <c r="J23905" s="9"/>
      <c r="K23905" s="53"/>
      <c r="L23905" s="54"/>
    </row>
    <row r="23906" spans="3:12">
      <c r="C23906" s="3"/>
      <c r="E23906" s="2"/>
      <c r="H23906" s="40"/>
      <c r="I23906" s="10"/>
      <c r="J23906" s="9"/>
      <c r="K23906" s="53"/>
      <c r="L23906" s="54"/>
    </row>
    <row r="23907" spans="3:12">
      <c r="C23907" s="3"/>
      <c r="E23907" s="2"/>
      <c r="H23907" s="40"/>
      <c r="I23907" s="10"/>
      <c r="J23907" s="9"/>
      <c r="K23907" s="53"/>
      <c r="L23907" s="54"/>
    </row>
    <row r="23908" spans="3:12">
      <c r="C23908" s="3"/>
      <c r="E23908" s="2"/>
      <c r="H23908" s="40"/>
      <c r="I23908" s="10"/>
      <c r="J23908" s="9"/>
      <c r="K23908" s="53"/>
      <c r="L23908" s="54"/>
    </row>
    <row r="23909" spans="3:12">
      <c r="C23909" s="3"/>
      <c r="E23909" s="2"/>
      <c r="H23909" s="40"/>
      <c r="I23909" s="10"/>
      <c r="J23909" s="9"/>
      <c r="K23909" s="53"/>
      <c r="L23909" s="54"/>
    </row>
    <row r="23910" spans="3:12">
      <c r="C23910" s="3"/>
      <c r="E23910" s="2"/>
      <c r="H23910" s="40"/>
      <c r="I23910" s="10"/>
      <c r="J23910" s="9"/>
      <c r="K23910" s="53"/>
      <c r="L23910" s="54"/>
    </row>
    <row r="23911" spans="3:12">
      <c r="C23911" s="3"/>
      <c r="E23911" s="2"/>
      <c r="H23911" s="40"/>
      <c r="I23911" s="10"/>
      <c r="J23911" s="9"/>
      <c r="K23911" s="53"/>
      <c r="L23911" s="54"/>
    </row>
    <row r="23912" spans="3:12">
      <c r="C23912" s="3"/>
      <c r="E23912" s="2"/>
      <c r="H23912" s="40"/>
      <c r="I23912" s="10"/>
      <c r="J23912" s="9"/>
      <c r="K23912" s="53"/>
      <c r="L23912" s="54"/>
    </row>
    <row r="23913" spans="3:12">
      <c r="C23913" s="3"/>
      <c r="E23913" s="2"/>
      <c r="H23913" s="40"/>
      <c r="I23913" s="10"/>
      <c r="J23913" s="9"/>
      <c r="K23913" s="53"/>
      <c r="L23913" s="54"/>
    </row>
    <row r="23914" spans="3:12">
      <c r="C23914" s="3"/>
      <c r="E23914" s="2"/>
      <c r="H23914" s="40"/>
      <c r="I23914" s="10"/>
      <c r="J23914" s="9"/>
      <c r="K23914" s="53"/>
      <c r="L23914" s="54"/>
    </row>
    <row r="23915" spans="3:12">
      <c r="C23915" s="3"/>
      <c r="E23915" s="2"/>
      <c r="H23915" s="40"/>
      <c r="I23915" s="10"/>
      <c r="J23915" s="9"/>
      <c r="K23915" s="53"/>
      <c r="L23915" s="54"/>
    </row>
    <row r="23916" spans="3:12">
      <c r="C23916" s="3"/>
      <c r="E23916" s="2"/>
      <c r="H23916" s="40"/>
      <c r="I23916" s="10"/>
      <c r="J23916" s="9"/>
      <c r="K23916" s="53"/>
      <c r="L23916" s="54"/>
    </row>
    <row r="23917" spans="3:12">
      <c r="C23917" s="3"/>
      <c r="E23917" s="2"/>
      <c r="H23917" s="40"/>
      <c r="I23917" s="10"/>
      <c r="J23917" s="9"/>
      <c r="K23917" s="53"/>
      <c r="L23917" s="54"/>
    </row>
    <row r="23918" spans="3:12">
      <c r="C23918" s="3"/>
      <c r="E23918" s="2"/>
      <c r="H23918" s="40"/>
      <c r="I23918" s="10"/>
      <c r="J23918" s="9"/>
      <c r="K23918" s="53"/>
      <c r="L23918" s="54"/>
    </row>
    <row r="23919" spans="3:12">
      <c r="C23919" s="3"/>
      <c r="E23919" s="2"/>
      <c r="H23919" s="40"/>
      <c r="I23919" s="10"/>
      <c r="J23919" s="9"/>
      <c r="K23919" s="53"/>
      <c r="L23919" s="54"/>
    </row>
    <row r="23920" spans="3:12">
      <c r="C23920" s="3"/>
      <c r="E23920" s="2"/>
      <c r="H23920" s="40"/>
      <c r="I23920" s="10"/>
      <c r="J23920" s="9"/>
      <c r="K23920" s="53"/>
      <c r="L23920" s="54"/>
    </row>
    <row r="23921" spans="3:12">
      <c r="C23921" s="3"/>
      <c r="E23921" s="2"/>
      <c r="H23921" s="40"/>
      <c r="I23921" s="10"/>
      <c r="J23921" s="9"/>
      <c r="K23921" s="53"/>
      <c r="L23921" s="54"/>
    </row>
    <row r="23922" spans="3:12">
      <c r="C23922" s="3"/>
      <c r="E23922" s="2"/>
      <c r="H23922" s="40"/>
      <c r="I23922" s="10"/>
      <c r="J23922" s="9"/>
      <c r="K23922" s="53"/>
      <c r="L23922" s="54"/>
    </row>
    <row r="23923" spans="3:12">
      <c r="C23923" s="3"/>
      <c r="E23923" s="2"/>
      <c r="H23923" s="40"/>
      <c r="I23923" s="10"/>
      <c r="J23923" s="9"/>
      <c r="K23923" s="53"/>
      <c r="L23923" s="54"/>
    </row>
    <row r="23924" spans="3:12">
      <c r="C23924" s="3"/>
      <c r="E23924" s="2"/>
      <c r="H23924" s="40"/>
      <c r="I23924" s="10"/>
      <c r="J23924" s="9"/>
      <c r="K23924" s="53"/>
      <c r="L23924" s="54"/>
    </row>
    <row r="23925" spans="3:12">
      <c r="C23925" s="3"/>
      <c r="E23925" s="2"/>
      <c r="H23925" s="40"/>
      <c r="I23925" s="10"/>
      <c r="J23925" s="9"/>
      <c r="K23925" s="53"/>
      <c r="L23925" s="54"/>
    </row>
    <row r="23926" spans="3:12">
      <c r="C23926" s="3"/>
      <c r="E23926" s="2"/>
      <c r="H23926" s="40"/>
      <c r="I23926" s="10"/>
      <c r="J23926" s="9"/>
      <c r="K23926" s="53"/>
      <c r="L23926" s="54"/>
    </row>
    <row r="23927" spans="3:12">
      <c r="C23927" s="3"/>
      <c r="E23927" s="2"/>
      <c r="H23927" s="40"/>
      <c r="I23927" s="10"/>
      <c r="J23927" s="9"/>
      <c r="K23927" s="53"/>
      <c r="L23927" s="54"/>
    </row>
    <row r="23928" spans="3:12">
      <c r="C23928" s="3"/>
      <c r="E23928" s="2"/>
      <c r="H23928" s="40"/>
      <c r="I23928" s="10"/>
      <c r="J23928" s="9"/>
      <c r="K23928" s="53"/>
      <c r="L23928" s="54"/>
    </row>
    <row r="23929" spans="3:12">
      <c r="C23929" s="3"/>
      <c r="E23929" s="2"/>
      <c r="H23929" s="40"/>
      <c r="I23929" s="10"/>
      <c r="J23929" s="9"/>
      <c r="K23929" s="53"/>
      <c r="L23929" s="54"/>
    </row>
    <row r="23930" spans="3:12">
      <c r="C23930" s="3"/>
      <c r="E23930" s="2"/>
      <c r="H23930" s="40"/>
      <c r="I23930" s="10"/>
      <c r="J23930" s="9"/>
      <c r="K23930" s="53"/>
      <c r="L23930" s="54"/>
    </row>
    <row r="23931" spans="3:12">
      <c r="C23931" s="3"/>
      <c r="E23931" s="2"/>
      <c r="H23931" s="40"/>
      <c r="I23931" s="10"/>
      <c r="J23931" s="9"/>
      <c r="K23931" s="53"/>
      <c r="L23931" s="54"/>
    </row>
    <row r="23932" spans="3:12">
      <c r="C23932" s="3"/>
      <c r="E23932" s="2"/>
      <c r="H23932" s="40"/>
      <c r="I23932" s="10"/>
      <c r="J23932" s="9"/>
      <c r="K23932" s="53"/>
      <c r="L23932" s="54"/>
    </row>
    <row r="23933" spans="3:12">
      <c r="C23933" s="3"/>
      <c r="E23933" s="2"/>
      <c r="H23933" s="40"/>
      <c r="I23933" s="10"/>
      <c r="J23933" s="9"/>
      <c r="K23933" s="53"/>
      <c r="L23933" s="54"/>
    </row>
    <row r="23934" spans="3:12">
      <c r="C23934" s="3"/>
      <c r="E23934" s="2"/>
      <c r="H23934" s="40"/>
      <c r="I23934" s="10"/>
      <c r="J23934" s="9"/>
      <c r="K23934" s="53"/>
      <c r="L23934" s="54"/>
    </row>
    <row r="23935" spans="3:12">
      <c r="C23935" s="3"/>
      <c r="E23935" s="2"/>
      <c r="H23935" s="40"/>
      <c r="I23935" s="10"/>
      <c r="J23935" s="9"/>
      <c r="K23935" s="53"/>
      <c r="L23935" s="54"/>
    </row>
    <row r="23936" spans="3:12">
      <c r="C23936" s="3"/>
      <c r="E23936" s="2"/>
      <c r="H23936" s="40"/>
      <c r="I23936" s="10"/>
      <c r="J23936" s="9"/>
      <c r="K23936" s="53"/>
      <c r="L23936" s="54"/>
    </row>
    <row r="23937" spans="3:12">
      <c r="C23937" s="3"/>
      <c r="E23937" s="2"/>
      <c r="H23937" s="40"/>
      <c r="I23937" s="10"/>
      <c r="J23937" s="9"/>
      <c r="K23937" s="53"/>
      <c r="L23937" s="54"/>
    </row>
    <row r="23938" spans="3:12">
      <c r="C23938" s="3"/>
      <c r="E23938" s="2"/>
      <c r="H23938" s="40"/>
      <c r="I23938" s="10"/>
      <c r="J23938" s="9"/>
      <c r="K23938" s="53"/>
      <c r="L23938" s="54"/>
    </row>
    <row r="23939" spans="3:12">
      <c r="C23939" s="3"/>
      <c r="E23939" s="2"/>
      <c r="H23939" s="40"/>
      <c r="I23939" s="10"/>
      <c r="J23939" s="9"/>
      <c r="K23939" s="53"/>
      <c r="L23939" s="54"/>
    </row>
    <row r="23940" spans="3:12">
      <c r="C23940" s="3"/>
      <c r="E23940" s="2"/>
      <c r="H23940" s="40"/>
      <c r="I23940" s="10"/>
      <c r="J23940" s="9"/>
      <c r="K23940" s="53"/>
      <c r="L23940" s="54"/>
    </row>
    <row r="23941" spans="3:12">
      <c r="C23941" s="3"/>
      <c r="E23941" s="2"/>
      <c r="H23941" s="40"/>
      <c r="I23941" s="10"/>
      <c r="J23941" s="9"/>
      <c r="K23941" s="53"/>
      <c r="L23941" s="54"/>
    </row>
    <row r="23942" spans="3:12">
      <c r="C23942" s="3"/>
      <c r="E23942" s="2"/>
      <c r="H23942" s="40"/>
      <c r="I23942" s="10"/>
      <c r="J23942" s="9"/>
      <c r="K23942" s="53"/>
      <c r="L23942" s="54"/>
    </row>
    <row r="23943" spans="3:12">
      <c r="C23943" s="3"/>
      <c r="E23943" s="2"/>
      <c r="H23943" s="40"/>
      <c r="I23943" s="10"/>
      <c r="J23943" s="9"/>
      <c r="K23943" s="53"/>
      <c r="L23943" s="54"/>
    </row>
    <row r="23944" spans="3:12">
      <c r="C23944" s="3"/>
      <c r="E23944" s="2"/>
      <c r="H23944" s="40"/>
      <c r="I23944" s="10"/>
      <c r="J23944" s="9"/>
      <c r="K23944" s="53"/>
      <c r="L23944" s="54"/>
    </row>
    <row r="23945" spans="3:12">
      <c r="C23945" s="3"/>
      <c r="E23945" s="2"/>
      <c r="H23945" s="40"/>
      <c r="I23945" s="10"/>
      <c r="J23945" s="9"/>
      <c r="K23945" s="53"/>
      <c r="L23945" s="54"/>
    </row>
    <row r="23946" spans="3:12">
      <c r="C23946" s="3"/>
      <c r="E23946" s="2"/>
      <c r="H23946" s="40"/>
      <c r="I23946" s="10"/>
      <c r="J23946" s="9"/>
      <c r="K23946" s="53"/>
      <c r="L23946" s="54"/>
    </row>
    <row r="23947" spans="3:12">
      <c r="C23947" s="3"/>
      <c r="E23947" s="2"/>
      <c r="H23947" s="40"/>
      <c r="I23947" s="10"/>
      <c r="J23947" s="9"/>
      <c r="K23947" s="53"/>
      <c r="L23947" s="54"/>
    </row>
    <row r="23948" spans="3:12">
      <c r="C23948" s="3"/>
      <c r="E23948" s="2"/>
      <c r="H23948" s="40"/>
      <c r="I23948" s="10"/>
      <c r="J23948" s="9"/>
      <c r="K23948" s="53"/>
      <c r="L23948" s="54"/>
    </row>
    <row r="23949" spans="3:12">
      <c r="C23949" s="3"/>
      <c r="E23949" s="2"/>
      <c r="H23949" s="40"/>
      <c r="I23949" s="10"/>
      <c r="J23949" s="9"/>
      <c r="K23949" s="53"/>
      <c r="L23949" s="54"/>
    </row>
    <row r="23950" spans="3:12">
      <c r="C23950" s="3"/>
      <c r="E23950" s="2"/>
      <c r="H23950" s="40"/>
      <c r="I23950" s="10"/>
      <c r="J23950" s="9"/>
      <c r="K23950" s="53"/>
      <c r="L23950" s="54"/>
    </row>
    <row r="23951" spans="3:12">
      <c r="C23951" s="3"/>
      <c r="E23951" s="2"/>
      <c r="H23951" s="40"/>
      <c r="I23951" s="10"/>
      <c r="J23951" s="9"/>
      <c r="K23951" s="53"/>
      <c r="L23951" s="54"/>
    </row>
    <row r="23952" spans="3:12">
      <c r="C23952" s="3"/>
      <c r="E23952" s="2"/>
      <c r="H23952" s="40"/>
      <c r="I23952" s="10"/>
      <c r="J23952" s="9"/>
      <c r="K23952" s="53"/>
      <c r="L23952" s="54"/>
    </row>
    <row r="23953" spans="3:12">
      <c r="C23953" s="3"/>
      <c r="E23953" s="2"/>
      <c r="H23953" s="40"/>
      <c r="I23953" s="10"/>
      <c r="J23953" s="9"/>
      <c r="K23953" s="53"/>
      <c r="L23953" s="54"/>
    </row>
    <row r="23954" spans="3:12">
      <c r="C23954" s="3"/>
      <c r="E23954" s="2"/>
      <c r="H23954" s="40"/>
      <c r="I23954" s="10"/>
      <c r="J23954" s="9"/>
      <c r="K23954" s="53"/>
      <c r="L23954" s="54"/>
    </row>
    <row r="23955" spans="3:12">
      <c r="C23955" s="3"/>
      <c r="E23955" s="2"/>
      <c r="H23955" s="40"/>
      <c r="I23955" s="10"/>
      <c r="J23955" s="9"/>
      <c r="K23955" s="53"/>
      <c r="L23955" s="54"/>
    </row>
    <row r="23956" spans="3:12">
      <c r="C23956" s="3"/>
      <c r="E23956" s="2"/>
      <c r="H23956" s="40"/>
      <c r="I23956" s="10"/>
      <c r="J23956" s="9"/>
      <c r="K23956" s="53"/>
      <c r="L23956" s="54"/>
    </row>
    <row r="23957" spans="3:12">
      <c r="C23957" s="3"/>
      <c r="E23957" s="2"/>
      <c r="H23957" s="40"/>
      <c r="I23957" s="10"/>
      <c r="J23957" s="9"/>
      <c r="K23957" s="53"/>
      <c r="L23957" s="54"/>
    </row>
    <row r="23958" spans="3:12">
      <c r="C23958" s="3"/>
      <c r="E23958" s="2"/>
      <c r="H23958" s="40"/>
      <c r="I23958" s="10"/>
      <c r="J23958" s="9"/>
      <c r="K23958" s="53"/>
      <c r="L23958" s="54"/>
    </row>
    <row r="23959" spans="3:12">
      <c r="C23959" s="3"/>
      <c r="E23959" s="2"/>
      <c r="H23959" s="40"/>
      <c r="I23959" s="10"/>
      <c r="J23959" s="9"/>
      <c r="K23959" s="53"/>
      <c r="L23959" s="54"/>
    </row>
    <row r="23960" spans="3:12">
      <c r="C23960" s="3"/>
      <c r="E23960" s="2"/>
      <c r="H23960" s="40"/>
      <c r="I23960" s="10"/>
      <c r="J23960" s="9"/>
      <c r="K23960" s="53"/>
      <c r="L23960" s="54"/>
    </row>
    <row r="23961" spans="3:12">
      <c r="C23961" s="3"/>
      <c r="E23961" s="2"/>
      <c r="H23961" s="40"/>
      <c r="I23961" s="10"/>
      <c r="J23961" s="9"/>
      <c r="K23961" s="53"/>
      <c r="L23961" s="54"/>
    </row>
    <row r="23962" spans="3:12">
      <c r="C23962" s="3"/>
      <c r="E23962" s="2"/>
      <c r="H23962" s="40"/>
      <c r="I23962" s="10"/>
      <c r="J23962" s="9"/>
      <c r="K23962" s="53"/>
      <c r="L23962" s="54"/>
    </row>
    <row r="23963" spans="3:12">
      <c r="C23963" s="3"/>
      <c r="E23963" s="2"/>
      <c r="H23963" s="40"/>
      <c r="I23963" s="10"/>
      <c r="J23963" s="9"/>
      <c r="K23963" s="53"/>
      <c r="L23963" s="54"/>
    </row>
    <row r="23964" spans="3:12">
      <c r="C23964" s="3"/>
      <c r="E23964" s="2"/>
      <c r="H23964" s="40"/>
      <c r="I23964" s="10"/>
      <c r="J23964" s="9"/>
      <c r="K23964" s="53"/>
      <c r="L23964" s="54"/>
    </row>
    <row r="23965" spans="3:12">
      <c r="C23965" s="3"/>
      <c r="E23965" s="2"/>
      <c r="H23965" s="40"/>
      <c r="I23965" s="10"/>
      <c r="J23965" s="9"/>
      <c r="K23965" s="53"/>
      <c r="L23965" s="54"/>
    </row>
    <row r="23966" spans="3:12">
      <c r="C23966" s="3"/>
      <c r="E23966" s="2"/>
      <c r="H23966" s="40"/>
      <c r="I23966" s="10"/>
      <c r="J23966" s="9"/>
      <c r="K23966" s="53"/>
      <c r="L23966" s="54"/>
    </row>
    <row r="23967" spans="3:12">
      <c r="C23967" s="3"/>
      <c r="E23967" s="2"/>
      <c r="H23967" s="40"/>
      <c r="I23967" s="10"/>
      <c r="J23967" s="9"/>
      <c r="K23967" s="53"/>
      <c r="L23967" s="54"/>
    </row>
    <row r="23968" spans="3:12">
      <c r="C23968" s="3"/>
      <c r="E23968" s="2"/>
      <c r="H23968" s="40"/>
      <c r="I23968" s="10"/>
      <c r="J23968" s="9"/>
      <c r="K23968" s="53"/>
      <c r="L23968" s="54"/>
    </row>
    <row r="23969" spans="3:12">
      <c r="C23969" s="3"/>
      <c r="E23969" s="2"/>
      <c r="H23969" s="40"/>
      <c r="I23969" s="10"/>
      <c r="J23969" s="9"/>
      <c r="K23969" s="53"/>
      <c r="L23969" s="54"/>
    </row>
    <row r="23970" spans="3:12">
      <c r="C23970" s="3"/>
      <c r="E23970" s="2"/>
      <c r="H23970" s="40"/>
      <c r="I23970" s="10"/>
      <c r="J23970" s="9"/>
      <c r="K23970" s="53"/>
      <c r="L23970" s="54"/>
    </row>
    <row r="23971" spans="3:12">
      <c r="C23971" s="3"/>
      <c r="E23971" s="2"/>
      <c r="H23971" s="40"/>
      <c r="I23971" s="10"/>
      <c r="J23971" s="9"/>
      <c r="K23971" s="53"/>
      <c r="L23971" s="54"/>
    </row>
    <row r="23972" spans="3:12">
      <c r="C23972" s="3"/>
      <c r="E23972" s="2"/>
      <c r="H23972" s="40"/>
      <c r="I23972" s="10"/>
      <c r="J23972" s="9"/>
      <c r="K23972" s="53"/>
      <c r="L23972" s="54"/>
    </row>
    <row r="23973" spans="3:12">
      <c r="C23973" s="3"/>
      <c r="E23973" s="2"/>
      <c r="H23973" s="40"/>
      <c r="I23973" s="10"/>
      <c r="J23973" s="9"/>
      <c r="K23973" s="53"/>
      <c r="L23973" s="54"/>
    </row>
    <row r="23974" spans="3:12">
      <c r="C23974" s="3"/>
      <c r="E23974" s="2"/>
      <c r="H23974" s="40"/>
      <c r="I23974" s="10"/>
      <c r="J23974" s="9"/>
      <c r="K23974" s="53"/>
      <c r="L23974" s="54"/>
    </row>
    <row r="23975" spans="3:12">
      <c r="C23975" s="3"/>
      <c r="E23975" s="2"/>
      <c r="H23975" s="40"/>
      <c r="I23975" s="10"/>
      <c r="J23975" s="9"/>
      <c r="K23975" s="53"/>
      <c r="L23975" s="54"/>
    </row>
    <row r="23976" spans="3:12">
      <c r="C23976" s="3"/>
      <c r="E23976" s="2"/>
      <c r="H23976" s="40"/>
      <c r="I23976" s="10"/>
      <c r="J23976" s="9"/>
      <c r="K23976" s="53"/>
      <c r="L23976" s="54"/>
    </row>
    <row r="23977" spans="3:12">
      <c r="C23977" s="3"/>
      <c r="E23977" s="2"/>
      <c r="H23977" s="40"/>
      <c r="I23977" s="10"/>
      <c r="J23977" s="9"/>
      <c r="K23977" s="53"/>
      <c r="L23977" s="54"/>
    </row>
    <row r="23978" spans="3:12">
      <c r="C23978" s="3"/>
      <c r="E23978" s="2"/>
      <c r="H23978" s="40"/>
      <c r="I23978" s="10"/>
      <c r="J23978" s="9"/>
      <c r="K23978" s="53"/>
      <c r="L23978" s="54"/>
    </row>
    <row r="23979" spans="3:12">
      <c r="C23979" s="3"/>
      <c r="E23979" s="2"/>
      <c r="H23979" s="40"/>
      <c r="I23979" s="10"/>
      <c r="J23979" s="9"/>
      <c r="K23979" s="53"/>
      <c r="L23979" s="54"/>
    </row>
    <row r="23980" spans="3:12">
      <c r="C23980" s="3"/>
      <c r="E23980" s="2"/>
      <c r="H23980" s="40"/>
      <c r="I23980" s="10"/>
      <c r="J23980" s="9"/>
      <c r="K23980" s="53"/>
      <c r="L23980" s="54"/>
    </row>
    <row r="23981" spans="3:12">
      <c r="C23981" s="3"/>
      <c r="E23981" s="2"/>
      <c r="H23981" s="40"/>
      <c r="I23981" s="10"/>
      <c r="J23981" s="9"/>
      <c r="K23981" s="53"/>
      <c r="L23981" s="54"/>
    </row>
    <row r="23982" spans="3:12">
      <c r="C23982" s="3"/>
      <c r="E23982" s="2"/>
      <c r="H23982" s="40"/>
      <c r="I23982" s="10"/>
      <c r="J23982" s="9"/>
      <c r="K23982" s="53"/>
      <c r="L23982" s="54"/>
    </row>
    <row r="23983" spans="3:12">
      <c r="C23983" s="3"/>
      <c r="E23983" s="2"/>
      <c r="H23983" s="40"/>
      <c r="I23983" s="10"/>
      <c r="J23983" s="9"/>
      <c r="K23983" s="53"/>
      <c r="L23983" s="54"/>
    </row>
    <row r="23984" spans="3:12">
      <c r="C23984" s="3"/>
      <c r="E23984" s="2"/>
      <c r="H23984" s="40"/>
      <c r="I23984" s="10"/>
      <c r="J23984" s="9"/>
      <c r="K23984" s="53"/>
      <c r="L23984" s="54"/>
    </row>
    <row r="23985" spans="3:12">
      <c r="C23985" s="3"/>
      <c r="E23985" s="2"/>
      <c r="H23985" s="40"/>
      <c r="I23985" s="10"/>
      <c r="J23985" s="9"/>
      <c r="K23985" s="53"/>
      <c r="L23985" s="54"/>
    </row>
    <row r="23986" spans="3:12">
      <c r="C23986" s="3"/>
      <c r="E23986" s="2"/>
      <c r="H23986" s="40"/>
      <c r="I23986" s="10"/>
      <c r="J23986" s="9"/>
      <c r="K23986" s="53"/>
      <c r="L23986" s="54"/>
    </row>
    <row r="23987" spans="3:12">
      <c r="C23987" s="3"/>
      <c r="E23987" s="2"/>
      <c r="H23987" s="40"/>
      <c r="I23987" s="10"/>
      <c r="J23987" s="9"/>
      <c r="K23987" s="53"/>
      <c r="L23987" s="54"/>
    </row>
    <row r="23988" spans="3:12">
      <c r="C23988" s="3"/>
      <c r="E23988" s="2"/>
      <c r="H23988" s="40"/>
      <c r="I23988" s="10"/>
      <c r="J23988" s="9"/>
      <c r="K23988" s="53"/>
      <c r="L23988" s="54"/>
    </row>
    <row r="23989" spans="3:12">
      <c r="C23989" s="3"/>
      <c r="E23989" s="2"/>
      <c r="H23989" s="40"/>
      <c r="I23989" s="10"/>
      <c r="J23989" s="9"/>
      <c r="K23989" s="53"/>
      <c r="L23989" s="54"/>
    </row>
    <row r="23990" spans="3:12">
      <c r="C23990" s="3"/>
      <c r="E23990" s="2"/>
      <c r="H23990" s="40"/>
      <c r="I23990" s="10"/>
      <c r="J23990" s="9"/>
      <c r="K23990" s="53"/>
      <c r="L23990" s="54"/>
    </row>
    <row r="23991" spans="3:12">
      <c r="C23991" s="3"/>
      <c r="E23991" s="2"/>
      <c r="H23991" s="40"/>
      <c r="I23991" s="10"/>
      <c r="J23991" s="9"/>
      <c r="K23991" s="53"/>
      <c r="L23991" s="54"/>
    </row>
    <row r="23992" spans="3:12">
      <c r="C23992" s="3"/>
      <c r="E23992" s="2"/>
      <c r="H23992" s="40"/>
      <c r="I23992" s="10"/>
      <c r="J23992" s="9"/>
      <c r="K23992" s="53"/>
      <c r="L23992" s="54"/>
    </row>
    <row r="23993" spans="3:12">
      <c r="C23993" s="3"/>
      <c r="E23993" s="2"/>
      <c r="H23993" s="40"/>
      <c r="I23993" s="10"/>
      <c r="J23993" s="9"/>
      <c r="K23993" s="53"/>
      <c r="L23993" s="54"/>
    </row>
    <row r="23994" spans="3:12">
      <c r="C23994" s="3"/>
      <c r="E23994" s="2"/>
      <c r="H23994" s="40"/>
      <c r="I23994" s="10"/>
      <c r="J23994" s="9"/>
      <c r="K23994" s="53"/>
      <c r="L23994" s="54"/>
    </row>
    <row r="23995" spans="3:12">
      <c r="C23995" s="3"/>
      <c r="E23995" s="2"/>
      <c r="H23995" s="40"/>
      <c r="I23995" s="10"/>
      <c r="J23995" s="9"/>
      <c r="K23995" s="53"/>
      <c r="L23995" s="54"/>
    </row>
    <row r="23996" spans="3:12">
      <c r="C23996" s="3"/>
      <c r="E23996" s="2"/>
      <c r="H23996" s="40"/>
      <c r="I23996" s="10"/>
      <c r="J23996" s="9"/>
      <c r="K23996" s="53"/>
      <c r="L23996" s="54"/>
    </row>
    <row r="23997" spans="3:12">
      <c r="C23997" s="3"/>
      <c r="E23997" s="2"/>
      <c r="H23997" s="40"/>
      <c r="I23997" s="10"/>
      <c r="J23997" s="9"/>
      <c r="K23997" s="53"/>
      <c r="L23997" s="54"/>
    </row>
    <row r="23998" spans="3:12">
      <c r="C23998" s="3"/>
      <c r="E23998" s="2"/>
      <c r="H23998" s="40"/>
      <c r="I23998" s="10"/>
      <c r="J23998" s="9"/>
      <c r="K23998" s="53"/>
      <c r="L23998" s="54"/>
    </row>
    <row r="23999" spans="3:12">
      <c r="C23999" s="3"/>
      <c r="E23999" s="2"/>
      <c r="H23999" s="40"/>
      <c r="I23999" s="10"/>
      <c r="J23999" s="9"/>
      <c r="K23999" s="53"/>
      <c r="L23999" s="54"/>
    </row>
    <row r="24000" spans="3:12">
      <c r="C24000" s="3"/>
      <c r="E24000" s="2"/>
      <c r="H24000" s="40"/>
      <c r="I24000" s="10"/>
      <c r="J24000" s="9"/>
      <c r="K24000" s="53"/>
      <c r="L24000" s="54"/>
    </row>
    <row r="24001" spans="3:12">
      <c r="C24001" s="3"/>
      <c r="E24001" s="2"/>
      <c r="H24001" s="40"/>
      <c r="I24001" s="10"/>
      <c r="J24001" s="9"/>
      <c r="K24001" s="53"/>
      <c r="L24001" s="54"/>
    </row>
    <row r="24002" spans="3:12">
      <c r="C24002" s="3"/>
      <c r="E24002" s="2"/>
      <c r="H24002" s="40"/>
      <c r="I24002" s="10"/>
      <c r="J24002" s="9"/>
      <c r="K24002" s="53"/>
      <c r="L24002" s="54"/>
    </row>
    <row r="24003" spans="3:12">
      <c r="C24003" s="3"/>
      <c r="E24003" s="2"/>
      <c r="H24003" s="40"/>
      <c r="I24003" s="10"/>
      <c r="J24003" s="9"/>
      <c r="K24003" s="53"/>
      <c r="L24003" s="54"/>
    </row>
    <row r="24004" spans="3:12">
      <c r="C24004" s="3"/>
      <c r="E24004" s="2"/>
      <c r="H24004" s="40"/>
      <c r="I24004" s="10"/>
      <c r="J24004" s="9"/>
      <c r="K24004" s="53"/>
      <c r="L24004" s="54"/>
    </row>
    <row r="24005" spans="3:12">
      <c r="C24005" s="3"/>
      <c r="E24005" s="2"/>
      <c r="H24005" s="40"/>
      <c r="I24005" s="10"/>
      <c r="J24005" s="9"/>
      <c r="K24005" s="53"/>
      <c r="L24005" s="54"/>
    </row>
    <row r="24006" spans="3:12">
      <c r="C24006" s="3"/>
      <c r="E24006" s="2"/>
      <c r="H24006" s="40"/>
      <c r="I24006" s="10"/>
      <c r="J24006" s="9"/>
      <c r="K24006" s="53"/>
      <c r="L24006" s="54"/>
    </row>
    <row r="24007" spans="3:12">
      <c r="C24007" s="3"/>
      <c r="E24007" s="2"/>
      <c r="H24007" s="40"/>
      <c r="I24007" s="10"/>
      <c r="J24007" s="9"/>
      <c r="K24007" s="53"/>
      <c r="L24007" s="54"/>
    </row>
    <row r="24008" spans="3:12">
      <c r="C24008" s="3"/>
      <c r="E24008" s="2"/>
      <c r="H24008" s="40"/>
      <c r="I24008" s="10"/>
      <c r="J24008" s="9"/>
      <c r="K24008" s="53"/>
      <c r="L24008" s="54"/>
    </row>
    <row r="24009" spans="3:12">
      <c r="C24009" s="3"/>
      <c r="E24009" s="2"/>
      <c r="H24009" s="40"/>
      <c r="I24009" s="10"/>
      <c r="J24009" s="9"/>
      <c r="K24009" s="53"/>
      <c r="L24009" s="54"/>
    </row>
    <row r="24010" spans="3:12">
      <c r="C24010" s="3"/>
      <c r="E24010" s="2"/>
      <c r="H24010" s="40"/>
      <c r="I24010" s="10"/>
      <c r="J24010" s="9"/>
      <c r="K24010" s="53"/>
      <c r="L24010" s="54"/>
    </row>
    <row r="24011" spans="3:12">
      <c r="C24011" s="3"/>
      <c r="E24011" s="2"/>
      <c r="H24011" s="40"/>
      <c r="I24011" s="10"/>
      <c r="J24011" s="9"/>
      <c r="K24011" s="53"/>
      <c r="L24011" s="54"/>
    </row>
    <row r="24012" spans="3:12">
      <c r="C24012" s="3"/>
      <c r="E24012" s="2"/>
      <c r="H24012" s="40"/>
      <c r="I24012" s="10"/>
      <c r="J24012" s="9"/>
      <c r="K24012" s="53"/>
      <c r="L24012" s="54"/>
    </row>
    <row r="24013" spans="3:12">
      <c r="C24013" s="3"/>
      <c r="E24013" s="2"/>
      <c r="H24013" s="40"/>
      <c r="I24013" s="10"/>
      <c r="J24013" s="9"/>
      <c r="K24013" s="53"/>
      <c r="L24013" s="54"/>
    </row>
    <row r="24014" spans="3:12">
      <c r="C24014" s="3"/>
      <c r="E24014" s="2"/>
      <c r="H24014" s="40"/>
      <c r="I24014" s="10"/>
      <c r="J24014" s="9"/>
      <c r="K24014" s="53"/>
      <c r="L24014" s="54"/>
    </row>
    <row r="24015" spans="3:12">
      <c r="C24015" s="3"/>
      <c r="E24015" s="2"/>
      <c r="H24015" s="40"/>
      <c r="I24015" s="10"/>
      <c r="J24015" s="9"/>
      <c r="K24015" s="53"/>
      <c r="L24015" s="54"/>
    </row>
    <row r="24016" spans="3:12">
      <c r="C24016" s="3"/>
      <c r="E24016" s="2"/>
      <c r="H24016" s="40"/>
      <c r="I24016" s="10"/>
      <c r="J24016" s="9"/>
      <c r="K24016" s="53"/>
      <c r="L24016" s="54"/>
    </row>
    <row r="24017" spans="3:12">
      <c r="C24017" s="3"/>
      <c r="E24017" s="2"/>
      <c r="H24017" s="40"/>
      <c r="I24017" s="10"/>
      <c r="J24017" s="9"/>
      <c r="K24017" s="53"/>
      <c r="L24017" s="54"/>
    </row>
    <row r="24018" spans="3:12">
      <c r="C24018" s="3"/>
      <c r="E24018" s="2"/>
      <c r="H24018" s="40"/>
      <c r="I24018" s="10"/>
      <c r="J24018" s="9"/>
      <c r="K24018" s="53"/>
      <c r="L24018" s="54"/>
    </row>
    <row r="24019" spans="3:12">
      <c r="C24019" s="3"/>
      <c r="E24019" s="2"/>
      <c r="H24019" s="40"/>
      <c r="I24019" s="10"/>
      <c r="J24019" s="9"/>
      <c r="K24019" s="53"/>
      <c r="L24019" s="54"/>
    </row>
    <row r="24020" spans="3:12">
      <c r="C24020" s="3"/>
      <c r="E24020" s="2"/>
      <c r="H24020" s="40"/>
      <c r="I24020" s="10"/>
      <c r="J24020" s="9"/>
      <c r="K24020" s="53"/>
      <c r="L24020" s="54"/>
    </row>
    <row r="24021" spans="3:12">
      <c r="C24021" s="3"/>
      <c r="E24021" s="2"/>
      <c r="H24021" s="40"/>
      <c r="I24021" s="10"/>
      <c r="J24021" s="9"/>
      <c r="K24021" s="53"/>
      <c r="L24021" s="54"/>
    </row>
    <row r="24022" spans="3:12">
      <c r="C24022" s="3"/>
      <c r="E24022" s="2"/>
      <c r="H24022" s="40"/>
      <c r="I24022" s="10"/>
      <c r="J24022" s="9"/>
      <c r="K24022" s="53"/>
      <c r="L24022" s="54"/>
    </row>
    <row r="24023" spans="3:12">
      <c r="C24023" s="3"/>
      <c r="E24023" s="2"/>
      <c r="H24023" s="40"/>
      <c r="I24023" s="10"/>
      <c r="J24023" s="9"/>
      <c r="K24023" s="53"/>
      <c r="L24023" s="54"/>
    </row>
    <row r="24024" spans="3:12">
      <c r="C24024" s="3"/>
      <c r="E24024" s="2"/>
      <c r="H24024" s="40"/>
      <c r="I24024" s="10"/>
      <c r="J24024" s="9"/>
      <c r="K24024" s="53"/>
      <c r="L24024" s="54"/>
    </row>
    <row r="24025" spans="3:12">
      <c r="C24025" s="3"/>
      <c r="E24025" s="2"/>
      <c r="H24025" s="40"/>
      <c r="I24025" s="10"/>
      <c r="J24025" s="9"/>
      <c r="K24025" s="53"/>
      <c r="L24025" s="54"/>
    </row>
    <row r="24026" spans="3:12">
      <c r="C24026" s="3"/>
      <c r="E24026" s="2"/>
      <c r="H24026" s="40"/>
      <c r="I24026" s="10"/>
      <c r="J24026" s="9"/>
      <c r="K24026" s="53"/>
      <c r="L24026" s="54"/>
    </row>
    <row r="24027" spans="3:12">
      <c r="C24027" s="3"/>
      <c r="E24027" s="2"/>
      <c r="H24027" s="40"/>
      <c r="I24027" s="10"/>
      <c r="J24027" s="9"/>
      <c r="K24027" s="53"/>
      <c r="L24027" s="54"/>
    </row>
    <row r="24028" spans="3:12">
      <c r="C24028" s="3"/>
      <c r="E24028" s="2"/>
      <c r="H24028" s="40"/>
      <c r="I24028" s="10"/>
      <c r="J24028" s="9"/>
      <c r="K24028" s="53"/>
      <c r="L24028" s="54"/>
    </row>
    <row r="24029" spans="3:12">
      <c r="C24029" s="3"/>
      <c r="E24029" s="2"/>
      <c r="H24029" s="40"/>
      <c r="I24029" s="10"/>
      <c r="J24029" s="9"/>
      <c r="K24029" s="53"/>
      <c r="L24029" s="54"/>
    </row>
    <row r="24030" spans="3:12">
      <c r="C24030" s="3"/>
      <c r="E24030" s="2"/>
      <c r="H24030" s="40"/>
      <c r="I24030" s="10"/>
      <c r="J24030" s="9"/>
      <c r="K24030" s="53"/>
      <c r="L24030" s="54"/>
    </row>
    <row r="24031" spans="3:12">
      <c r="C24031" s="3"/>
      <c r="E24031" s="2"/>
      <c r="H24031" s="40"/>
      <c r="I24031" s="10"/>
      <c r="J24031" s="9"/>
      <c r="K24031" s="53"/>
      <c r="L24031" s="54"/>
    </row>
    <row r="24032" spans="3:12">
      <c r="C24032" s="3"/>
      <c r="E24032" s="2"/>
      <c r="H24032" s="40"/>
      <c r="I24032" s="10"/>
      <c r="J24032" s="9"/>
      <c r="K24032" s="53"/>
      <c r="L24032" s="54"/>
    </row>
    <row r="24033" spans="3:12">
      <c r="C24033" s="3"/>
      <c r="E24033" s="2"/>
      <c r="H24033" s="40"/>
      <c r="I24033" s="10"/>
      <c r="J24033" s="9"/>
      <c r="K24033" s="53"/>
      <c r="L24033" s="54"/>
    </row>
    <row r="24034" spans="3:12">
      <c r="C24034" s="3"/>
      <c r="E24034" s="2"/>
      <c r="H24034" s="40"/>
      <c r="I24034" s="10"/>
      <c r="J24034" s="9"/>
      <c r="K24034" s="53"/>
      <c r="L24034" s="54"/>
    </row>
    <row r="24035" spans="3:12">
      <c r="C24035" s="3"/>
      <c r="E24035" s="2"/>
      <c r="H24035" s="40"/>
      <c r="I24035" s="10"/>
      <c r="J24035" s="9"/>
      <c r="K24035" s="53"/>
      <c r="L24035" s="54"/>
    </row>
    <row r="24036" spans="3:12">
      <c r="C24036" s="3"/>
      <c r="E24036" s="2"/>
      <c r="H24036" s="40"/>
      <c r="I24036" s="10"/>
      <c r="J24036" s="9"/>
      <c r="K24036" s="53"/>
      <c r="L24036" s="54"/>
    </row>
    <row r="24037" spans="3:12">
      <c r="C24037" s="3"/>
      <c r="E24037" s="2"/>
      <c r="H24037" s="40"/>
      <c r="I24037" s="10"/>
      <c r="J24037" s="9"/>
      <c r="K24037" s="53"/>
      <c r="L24037" s="54"/>
    </row>
    <row r="24038" spans="3:12">
      <c r="C24038" s="3"/>
      <c r="E24038" s="2"/>
      <c r="H24038" s="40"/>
      <c r="I24038" s="10"/>
      <c r="J24038" s="9"/>
      <c r="K24038" s="53"/>
      <c r="L24038" s="54"/>
    </row>
    <row r="24039" spans="3:12">
      <c r="C24039" s="3"/>
      <c r="E24039" s="2"/>
      <c r="H24039" s="40"/>
      <c r="I24039" s="10"/>
      <c r="J24039" s="9"/>
      <c r="K24039" s="53"/>
      <c r="L24039" s="54"/>
    </row>
    <row r="24040" spans="3:12">
      <c r="C24040" s="3"/>
      <c r="E24040" s="2"/>
      <c r="H24040" s="40"/>
      <c r="I24040" s="10"/>
      <c r="J24040" s="9"/>
      <c r="K24040" s="53"/>
      <c r="L24040" s="54"/>
    </row>
    <row r="24041" spans="3:12">
      <c r="C24041" s="3"/>
      <c r="E24041" s="2"/>
      <c r="H24041" s="40"/>
      <c r="I24041" s="10"/>
      <c r="J24041" s="9"/>
      <c r="K24041" s="53"/>
      <c r="L24041" s="54"/>
    </row>
    <row r="24042" spans="3:12">
      <c r="C24042" s="3"/>
      <c r="E24042" s="2"/>
      <c r="H24042" s="40"/>
      <c r="I24042" s="10"/>
      <c r="J24042" s="9"/>
      <c r="K24042" s="53"/>
      <c r="L24042" s="54"/>
    </row>
    <row r="24043" spans="3:12">
      <c r="C24043" s="3"/>
      <c r="E24043" s="2"/>
      <c r="H24043" s="40"/>
      <c r="I24043" s="10"/>
      <c r="J24043" s="9"/>
      <c r="K24043" s="53"/>
      <c r="L24043" s="54"/>
    </row>
    <row r="24044" spans="3:12">
      <c r="C24044" s="3"/>
      <c r="E24044" s="2"/>
      <c r="H24044" s="40"/>
      <c r="I24044" s="10"/>
      <c r="J24044" s="9"/>
      <c r="K24044" s="53"/>
      <c r="L24044" s="54"/>
    </row>
    <row r="24045" spans="3:12">
      <c r="C24045" s="3"/>
      <c r="E24045" s="2"/>
      <c r="H24045" s="40"/>
      <c r="I24045" s="10"/>
      <c r="J24045" s="9"/>
      <c r="K24045" s="53"/>
      <c r="L24045" s="54"/>
    </row>
    <row r="24046" spans="3:12">
      <c r="C24046" s="3"/>
      <c r="E24046" s="2"/>
      <c r="H24046" s="40"/>
      <c r="I24046" s="10"/>
      <c r="J24046" s="9"/>
      <c r="K24046" s="53"/>
      <c r="L24046" s="54"/>
    </row>
    <row r="24047" spans="3:12">
      <c r="C24047" s="3"/>
      <c r="E24047" s="2"/>
      <c r="H24047" s="40"/>
      <c r="I24047" s="10"/>
      <c r="J24047" s="9"/>
      <c r="K24047" s="53"/>
      <c r="L24047" s="54"/>
    </row>
    <row r="24048" spans="3:12">
      <c r="C24048" s="3"/>
      <c r="E24048" s="2"/>
      <c r="H24048" s="40"/>
      <c r="I24048" s="10"/>
      <c r="J24048" s="9"/>
      <c r="K24048" s="53"/>
      <c r="L24048" s="54"/>
    </row>
    <row r="24049" spans="3:12">
      <c r="C24049" s="3"/>
      <c r="E24049" s="2"/>
      <c r="H24049" s="40"/>
      <c r="I24049" s="10"/>
      <c r="J24049" s="9"/>
      <c r="K24049" s="53"/>
      <c r="L24049" s="54"/>
    </row>
    <row r="24050" spans="3:12">
      <c r="C24050" s="3"/>
      <c r="E24050" s="2"/>
      <c r="H24050" s="40"/>
      <c r="I24050" s="10"/>
      <c r="J24050" s="9"/>
      <c r="K24050" s="53"/>
      <c r="L24050" s="54"/>
    </row>
    <row r="24051" spans="3:12">
      <c r="C24051" s="3"/>
      <c r="E24051" s="2"/>
      <c r="H24051" s="40"/>
      <c r="I24051" s="10"/>
      <c r="J24051" s="9"/>
      <c r="K24051" s="53"/>
      <c r="L24051" s="54"/>
    </row>
    <row r="24052" spans="3:12">
      <c r="C24052" s="3"/>
      <c r="E24052" s="2"/>
      <c r="H24052" s="40"/>
      <c r="I24052" s="10"/>
      <c r="J24052" s="9"/>
      <c r="K24052" s="53"/>
      <c r="L24052" s="54"/>
    </row>
    <row r="24053" spans="3:12">
      <c r="C24053" s="3"/>
      <c r="E24053" s="2"/>
      <c r="H24053" s="40"/>
      <c r="I24053" s="10"/>
      <c r="J24053" s="9"/>
      <c r="K24053" s="53"/>
      <c r="L24053" s="54"/>
    </row>
    <row r="24054" spans="3:12">
      <c r="C24054" s="3"/>
      <c r="E24054" s="2"/>
      <c r="H24054" s="40"/>
      <c r="I24054" s="10"/>
      <c r="J24054" s="9"/>
      <c r="K24054" s="53"/>
      <c r="L24054" s="54"/>
    </row>
    <row r="24055" spans="3:12">
      <c r="C24055" s="3"/>
      <c r="E24055" s="2"/>
      <c r="H24055" s="40"/>
      <c r="I24055" s="10"/>
      <c r="J24055" s="9"/>
      <c r="K24055" s="53"/>
      <c r="L24055" s="54"/>
    </row>
    <row r="24056" spans="3:12">
      <c r="C24056" s="3"/>
      <c r="E24056" s="2"/>
      <c r="H24056" s="40"/>
      <c r="I24056" s="10"/>
      <c r="J24056" s="9"/>
      <c r="K24056" s="53"/>
      <c r="L24056" s="54"/>
    </row>
    <row r="24057" spans="3:12">
      <c r="C24057" s="3"/>
      <c r="E24057" s="2"/>
      <c r="H24057" s="40"/>
      <c r="I24057" s="10"/>
      <c r="J24057" s="9"/>
      <c r="K24057" s="53"/>
      <c r="L24057" s="54"/>
    </row>
    <row r="24058" spans="3:12">
      <c r="C24058" s="3"/>
      <c r="E24058" s="2"/>
      <c r="H24058" s="40"/>
      <c r="I24058" s="10"/>
      <c r="J24058" s="9"/>
      <c r="K24058" s="53"/>
      <c r="L24058" s="54"/>
    </row>
    <row r="24059" spans="3:12">
      <c r="C24059" s="3"/>
      <c r="E24059" s="2"/>
      <c r="H24059" s="40"/>
      <c r="I24059" s="10"/>
      <c r="J24059" s="9"/>
      <c r="K24059" s="53"/>
      <c r="L24059" s="54"/>
    </row>
    <row r="24060" spans="3:12">
      <c r="C24060" s="3"/>
      <c r="E24060" s="2"/>
      <c r="H24060" s="40"/>
      <c r="I24060" s="10"/>
      <c r="J24060" s="9"/>
      <c r="K24060" s="53"/>
      <c r="L24060" s="54"/>
    </row>
    <row r="24061" spans="3:12">
      <c r="C24061" s="3"/>
      <c r="E24061" s="2"/>
      <c r="H24061" s="40"/>
      <c r="I24061" s="10"/>
      <c r="J24061" s="9"/>
      <c r="K24061" s="53"/>
      <c r="L24061" s="54"/>
    </row>
    <row r="24062" spans="3:12">
      <c r="C24062" s="3"/>
      <c r="E24062" s="2"/>
      <c r="H24062" s="40"/>
      <c r="I24062" s="10"/>
      <c r="J24062" s="9"/>
      <c r="K24062" s="53"/>
      <c r="L24062" s="54"/>
    </row>
    <row r="24063" spans="3:12">
      <c r="C24063" s="3"/>
      <c r="E24063" s="2"/>
      <c r="H24063" s="40"/>
      <c r="I24063" s="10"/>
      <c r="J24063" s="9"/>
      <c r="K24063" s="53"/>
      <c r="L24063" s="54"/>
    </row>
    <row r="24064" spans="3:12">
      <c r="C24064" s="3"/>
      <c r="E24064" s="2"/>
      <c r="H24064" s="40"/>
      <c r="I24064" s="10"/>
      <c r="J24064" s="9"/>
      <c r="K24064" s="53"/>
      <c r="L24064" s="54"/>
    </row>
    <row r="24065" spans="3:12">
      <c r="C24065" s="3"/>
      <c r="E24065" s="2"/>
      <c r="H24065" s="40"/>
      <c r="I24065" s="10"/>
      <c r="J24065" s="9"/>
      <c r="K24065" s="53"/>
      <c r="L24065" s="54"/>
    </row>
    <row r="24066" spans="3:12">
      <c r="C24066" s="3"/>
      <c r="E24066" s="2"/>
      <c r="H24066" s="40"/>
      <c r="I24066" s="10"/>
      <c r="J24066" s="9"/>
      <c r="K24066" s="53"/>
      <c r="L24066" s="54"/>
    </row>
    <row r="24067" spans="3:12">
      <c r="C24067" s="3"/>
      <c r="E24067" s="2"/>
      <c r="H24067" s="40"/>
      <c r="I24067" s="10"/>
      <c r="J24067" s="9"/>
      <c r="K24067" s="53"/>
      <c r="L24067" s="54"/>
    </row>
    <row r="24068" spans="3:12">
      <c r="C24068" s="3"/>
      <c r="E24068" s="2"/>
      <c r="H24068" s="40"/>
      <c r="I24068" s="10"/>
      <c r="J24068" s="9"/>
      <c r="K24068" s="53"/>
      <c r="L24068" s="54"/>
    </row>
    <row r="24069" spans="3:12">
      <c r="C24069" s="3"/>
      <c r="E24069" s="2"/>
      <c r="H24069" s="40"/>
      <c r="I24069" s="10"/>
      <c r="J24069" s="9"/>
      <c r="K24069" s="53"/>
      <c r="L24069" s="54"/>
    </row>
    <row r="24070" spans="3:12">
      <c r="C24070" s="3"/>
      <c r="E24070" s="2"/>
      <c r="H24070" s="40"/>
      <c r="I24070" s="10"/>
      <c r="J24070" s="9"/>
      <c r="K24070" s="53"/>
      <c r="L24070" s="54"/>
    </row>
    <row r="24071" spans="3:12">
      <c r="C24071" s="3"/>
      <c r="E24071" s="2"/>
      <c r="H24071" s="40"/>
      <c r="I24071" s="10"/>
      <c r="J24071" s="9"/>
      <c r="K24071" s="53"/>
      <c r="L24071" s="54"/>
    </row>
    <row r="24072" spans="3:12">
      <c r="C24072" s="3"/>
      <c r="E24072" s="2"/>
      <c r="H24072" s="40"/>
      <c r="I24072" s="10"/>
      <c r="J24072" s="9"/>
      <c r="K24072" s="53"/>
      <c r="L24072" s="54"/>
    </row>
    <row r="24073" spans="3:12">
      <c r="C24073" s="3"/>
      <c r="E24073" s="2"/>
      <c r="H24073" s="40"/>
      <c r="I24073" s="10"/>
      <c r="J24073" s="9"/>
      <c r="K24073" s="53"/>
      <c r="L24073" s="54"/>
    </row>
    <row r="24074" spans="3:12">
      <c r="C24074" s="3"/>
      <c r="E24074" s="2"/>
      <c r="H24074" s="40"/>
      <c r="I24074" s="10"/>
      <c r="J24074" s="9"/>
      <c r="K24074" s="53"/>
      <c r="L24074" s="54"/>
    </row>
    <row r="24075" spans="3:12">
      <c r="C24075" s="3"/>
      <c r="E24075" s="2"/>
      <c r="H24075" s="40"/>
      <c r="I24075" s="10"/>
      <c r="J24075" s="9"/>
      <c r="K24075" s="53"/>
      <c r="L24075" s="54"/>
    </row>
    <row r="24076" spans="3:12">
      <c r="C24076" s="3"/>
      <c r="E24076" s="2"/>
      <c r="H24076" s="40"/>
      <c r="I24076" s="10"/>
      <c r="J24076" s="9"/>
      <c r="K24076" s="53"/>
      <c r="L24076" s="54"/>
    </row>
    <row r="24077" spans="3:12">
      <c r="C24077" s="3"/>
      <c r="E24077" s="2"/>
      <c r="H24077" s="40"/>
      <c r="I24077" s="10"/>
      <c r="J24077" s="9"/>
      <c r="K24077" s="53"/>
      <c r="L24077" s="54"/>
    </row>
    <row r="24078" spans="3:12">
      <c r="C24078" s="3"/>
      <c r="E24078" s="2"/>
      <c r="H24078" s="40"/>
      <c r="I24078" s="10"/>
      <c r="J24078" s="9"/>
      <c r="K24078" s="53"/>
      <c r="L24078" s="54"/>
    </row>
    <row r="24079" spans="3:12">
      <c r="C24079" s="3"/>
      <c r="E24079" s="2"/>
      <c r="H24079" s="40"/>
      <c r="I24079" s="10"/>
      <c r="J24079" s="9"/>
      <c r="K24079" s="53"/>
      <c r="L24079" s="54"/>
    </row>
    <row r="24080" spans="3:12">
      <c r="C24080" s="3"/>
      <c r="E24080" s="2"/>
      <c r="H24080" s="40"/>
      <c r="I24080" s="10"/>
      <c r="J24080" s="9"/>
      <c r="K24080" s="53"/>
      <c r="L24080" s="54"/>
    </row>
    <row r="24081" spans="3:12">
      <c r="C24081" s="3"/>
      <c r="E24081" s="2"/>
      <c r="H24081" s="40"/>
      <c r="I24081" s="10"/>
      <c r="J24081" s="9"/>
      <c r="K24081" s="53"/>
      <c r="L24081" s="54"/>
    </row>
    <row r="24082" spans="3:12">
      <c r="C24082" s="3"/>
      <c r="E24082" s="2"/>
      <c r="H24082" s="40"/>
      <c r="I24082" s="10"/>
      <c r="J24082" s="9"/>
      <c r="K24082" s="53"/>
      <c r="L24082" s="54"/>
    </row>
    <row r="24083" spans="3:12">
      <c r="C24083" s="3"/>
      <c r="E24083" s="2"/>
      <c r="H24083" s="40"/>
      <c r="I24083" s="10"/>
      <c r="J24083" s="9"/>
      <c r="K24083" s="53"/>
      <c r="L24083" s="54"/>
    </row>
    <row r="24084" spans="3:12">
      <c r="C24084" s="3"/>
      <c r="E24084" s="2"/>
      <c r="H24084" s="40"/>
      <c r="I24084" s="10"/>
      <c r="J24084" s="9"/>
      <c r="K24084" s="53"/>
      <c r="L24084" s="54"/>
    </row>
    <row r="24085" spans="3:12">
      <c r="C24085" s="3"/>
      <c r="E24085" s="2"/>
      <c r="H24085" s="40"/>
      <c r="I24085" s="10"/>
      <c r="J24085" s="9"/>
      <c r="K24085" s="53"/>
      <c r="L24085" s="54"/>
    </row>
    <row r="24086" spans="3:12">
      <c r="C24086" s="3"/>
      <c r="E24086" s="2"/>
      <c r="H24086" s="40"/>
      <c r="I24086" s="10"/>
      <c r="J24086" s="9"/>
      <c r="K24086" s="53"/>
      <c r="L24086" s="54"/>
    </row>
    <row r="24087" spans="3:12">
      <c r="C24087" s="3"/>
      <c r="E24087" s="2"/>
      <c r="H24087" s="40"/>
      <c r="I24087" s="10"/>
      <c r="J24087" s="9"/>
      <c r="K24087" s="53"/>
      <c r="L24087" s="54"/>
    </row>
    <row r="24088" spans="3:12">
      <c r="C24088" s="3"/>
      <c r="E24088" s="2"/>
      <c r="H24088" s="40"/>
      <c r="I24088" s="10"/>
      <c r="J24088" s="9"/>
      <c r="K24088" s="53"/>
      <c r="L24088" s="54"/>
    </row>
    <row r="24089" spans="3:12">
      <c r="C24089" s="3"/>
      <c r="E24089" s="2"/>
      <c r="H24089" s="40"/>
      <c r="I24089" s="10"/>
      <c r="J24089" s="9"/>
      <c r="K24089" s="53"/>
      <c r="L24089" s="54"/>
    </row>
    <row r="24090" spans="3:12">
      <c r="C24090" s="3"/>
      <c r="E24090" s="2"/>
      <c r="H24090" s="40"/>
      <c r="I24090" s="10"/>
      <c r="J24090" s="9"/>
      <c r="K24090" s="53"/>
      <c r="L24090" s="54"/>
    </row>
    <row r="24091" spans="3:12">
      <c r="C24091" s="3"/>
      <c r="E24091" s="2"/>
      <c r="H24091" s="40"/>
      <c r="I24091" s="10"/>
      <c r="J24091" s="9"/>
      <c r="K24091" s="53"/>
      <c r="L24091" s="54"/>
    </row>
    <row r="24092" spans="3:12">
      <c r="C24092" s="3"/>
      <c r="E24092" s="2"/>
      <c r="H24092" s="40"/>
      <c r="I24092" s="10"/>
      <c r="J24092" s="9"/>
      <c r="K24092" s="53"/>
      <c r="L24092" s="54"/>
    </row>
    <row r="24093" spans="3:12">
      <c r="C24093" s="3"/>
      <c r="E24093" s="2"/>
      <c r="H24093" s="40"/>
      <c r="I24093" s="10"/>
      <c r="J24093" s="9"/>
      <c r="K24093" s="53"/>
      <c r="L24093" s="54"/>
    </row>
    <row r="24094" spans="3:12">
      <c r="C24094" s="3"/>
      <c r="E24094" s="2"/>
      <c r="H24094" s="40"/>
      <c r="I24094" s="10"/>
      <c r="J24094" s="9"/>
      <c r="K24094" s="53"/>
      <c r="L24094" s="54"/>
    </row>
    <row r="24095" spans="3:12">
      <c r="C24095" s="3"/>
      <c r="E24095" s="2"/>
      <c r="H24095" s="40"/>
      <c r="I24095" s="10"/>
      <c r="J24095" s="9"/>
      <c r="K24095" s="53"/>
      <c r="L24095" s="54"/>
    </row>
    <row r="24096" spans="3:12">
      <c r="C24096" s="3"/>
      <c r="E24096" s="2"/>
      <c r="H24096" s="40"/>
      <c r="I24096" s="10"/>
      <c r="J24096" s="9"/>
      <c r="K24096" s="53"/>
      <c r="L24096" s="54"/>
    </row>
    <row r="24097" spans="3:12">
      <c r="C24097" s="3"/>
      <c r="E24097" s="2"/>
      <c r="H24097" s="40"/>
      <c r="I24097" s="10"/>
      <c r="J24097" s="9"/>
      <c r="K24097" s="53"/>
      <c r="L24097" s="54"/>
    </row>
    <row r="24098" spans="3:12">
      <c r="C24098" s="3"/>
      <c r="E24098" s="2"/>
      <c r="H24098" s="40"/>
      <c r="I24098" s="10"/>
      <c r="J24098" s="9"/>
      <c r="K24098" s="53"/>
      <c r="L24098" s="54"/>
    </row>
    <row r="24099" spans="3:12">
      <c r="C24099" s="3"/>
      <c r="E24099" s="2"/>
      <c r="H24099" s="40"/>
      <c r="I24099" s="10"/>
      <c r="J24099" s="9"/>
      <c r="K24099" s="53"/>
      <c r="L24099" s="54"/>
    </row>
    <row r="24100" spans="3:12">
      <c r="C24100" s="3"/>
      <c r="E24100" s="2"/>
      <c r="H24100" s="40"/>
      <c r="I24100" s="10"/>
      <c r="J24100" s="9"/>
      <c r="K24100" s="53"/>
      <c r="L24100" s="54"/>
    </row>
    <row r="24101" spans="3:12">
      <c r="C24101" s="3"/>
      <c r="E24101" s="2"/>
      <c r="H24101" s="40"/>
      <c r="I24101" s="10"/>
      <c r="J24101" s="9"/>
      <c r="K24101" s="53"/>
      <c r="L24101" s="54"/>
    </row>
    <row r="24102" spans="3:12">
      <c r="C24102" s="3"/>
      <c r="E24102" s="2"/>
      <c r="H24102" s="40"/>
      <c r="I24102" s="10"/>
      <c r="J24102" s="9"/>
      <c r="K24102" s="53"/>
      <c r="L24102" s="54"/>
    </row>
    <row r="24103" spans="3:12">
      <c r="C24103" s="3"/>
      <c r="E24103" s="2"/>
      <c r="H24103" s="40"/>
      <c r="I24103" s="10"/>
      <c r="J24103" s="9"/>
      <c r="K24103" s="53"/>
      <c r="L24103" s="54"/>
    </row>
    <row r="24104" spans="3:12">
      <c r="C24104" s="3"/>
      <c r="E24104" s="2"/>
      <c r="H24104" s="40"/>
      <c r="I24104" s="10"/>
      <c r="J24104" s="9"/>
      <c r="K24104" s="53"/>
      <c r="L24104" s="54"/>
    </row>
    <row r="24105" spans="3:12">
      <c r="C24105" s="3"/>
      <c r="E24105" s="2"/>
      <c r="H24105" s="40"/>
      <c r="I24105" s="10"/>
      <c r="J24105" s="9"/>
      <c r="K24105" s="53"/>
      <c r="L24105" s="54"/>
    </row>
    <row r="24106" spans="3:12">
      <c r="C24106" s="3"/>
      <c r="E24106" s="2"/>
      <c r="H24106" s="40"/>
      <c r="I24106" s="10"/>
      <c r="J24106" s="9"/>
      <c r="K24106" s="53"/>
      <c r="L24106" s="54"/>
    </row>
    <row r="24107" spans="3:12">
      <c r="C24107" s="3"/>
      <c r="E24107" s="2"/>
      <c r="H24107" s="40"/>
      <c r="I24107" s="10"/>
      <c r="J24107" s="9"/>
      <c r="K24107" s="53"/>
      <c r="L24107" s="54"/>
    </row>
    <row r="24108" spans="3:12">
      <c r="C24108" s="3"/>
      <c r="E24108" s="2"/>
      <c r="H24108" s="40"/>
      <c r="I24108" s="10"/>
      <c r="J24108" s="9"/>
      <c r="K24108" s="53"/>
      <c r="L24108" s="54"/>
    </row>
    <row r="24109" spans="3:12">
      <c r="C24109" s="3"/>
      <c r="E24109" s="2"/>
      <c r="H24109" s="40"/>
      <c r="I24109" s="10"/>
      <c r="J24109" s="9"/>
      <c r="K24109" s="53"/>
      <c r="L24109" s="54"/>
    </row>
    <row r="24110" spans="3:12">
      <c r="C24110" s="3"/>
      <c r="E24110" s="2"/>
      <c r="H24110" s="40"/>
      <c r="I24110" s="10"/>
      <c r="J24110" s="9"/>
      <c r="K24110" s="53"/>
      <c r="L24110" s="54"/>
    </row>
    <row r="24111" spans="3:12">
      <c r="C24111" s="3"/>
      <c r="E24111" s="2"/>
      <c r="H24111" s="40"/>
      <c r="I24111" s="10"/>
      <c r="J24111" s="9"/>
      <c r="K24111" s="53"/>
      <c r="L24111" s="54"/>
    </row>
    <row r="24112" spans="3:12">
      <c r="C24112" s="3"/>
      <c r="E24112" s="2"/>
      <c r="H24112" s="40"/>
      <c r="I24112" s="10"/>
      <c r="J24112" s="9"/>
      <c r="K24112" s="53"/>
      <c r="L24112" s="54"/>
    </row>
    <row r="24113" spans="3:12">
      <c r="C24113" s="3"/>
      <c r="E24113" s="2"/>
      <c r="H24113" s="40"/>
      <c r="I24113" s="10"/>
      <c r="J24113" s="9"/>
      <c r="K24113" s="53"/>
      <c r="L24113" s="54"/>
    </row>
    <row r="24114" spans="3:12">
      <c r="C24114" s="3"/>
      <c r="E24114" s="2"/>
      <c r="H24114" s="40"/>
      <c r="I24114" s="10"/>
      <c r="J24114" s="9"/>
      <c r="K24114" s="53"/>
      <c r="L24114" s="54"/>
    </row>
    <row r="24115" spans="3:12">
      <c r="C24115" s="3"/>
      <c r="E24115" s="2"/>
      <c r="H24115" s="40"/>
      <c r="I24115" s="10"/>
      <c r="J24115" s="9"/>
      <c r="K24115" s="53"/>
      <c r="L24115" s="54"/>
    </row>
    <row r="24116" spans="3:12">
      <c r="C24116" s="3"/>
      <c r="E24116" s="2"/>
      <c r="H24116" s="40"/>
      <c r="I24116" s="10"/>
      <c r="J24116" s="9"/>
      <c r="K24116" s="53"/>
      <c r="L24116" s="54"/>
    </row>
    <row r="24117" spans="3:12">
      <c r="C24117" s="3"/>
      <c r="E24117" s="2"/>
      <c r="H24117" s="40"/>
      <c r="I24117" s="10"/>
      <c r="J24117" s="9"/>
      <c r="K24117" s="53"/>
      <c r="L24117" s="54"/>
    </row>
    <row r="24118" spans="3:12">
      <c r="C24118" s="3"/>
      <c r="E24118" s="2"/>
      <c r="H24118" s="40"/>
      <c r="I24118" s="10"/>
      <c r="J24118" s="9"/>
      <c r="K24118" s="53"/>
      <c r="L24118" s="54"/>
    </row>
    <row r="24119" spans="3:12">
      <c r="C24119" s="3"/>
      <c r="E24119" s="2"/>
      <c r="H24119" s="40"/>
      <c r="I24119" s="10"/>
      <c r="J24119" s="9"/>
      <c r="K24119" s="53"/>
      <c r="L24119" s="54"/>
    </row>
    <row r="24120" spans="3:12">
      <c r="C24120" s="3"/>
      <c r="E24120" s="2"/>
      <c r="H24120" s="40"/>
      <c r="I24120" s="10"/>
      <c r="J24120" s="9"/>
      <c r="K24120" s="53"/>
      <c r="L24120" s="54"/>
    </row>
    <row r="24121" spans="3:12">
      <c r="C24121" s="3"/>
      <c r="E24121" s="2"/>
      <c r="H24121" s="40"/>
      <c r="I24121" s="10"/>
      <c r="J24121" s="9"/>
      <c r="K24121" s="53"/>
      <c r="L24121" s="54"/>
    </row>
    <row r="24122" spans="3:12">
      <c r="C24122" s="3"/>
      <c r="E24122" s="2"/>
      <c r="H24122" s="40"/>
      <c r="I24122" s="10"/>
      <c r="J24122" s="9"/>
      <c r="K24122" s="53"/>
      <c r="L24122" s="54"/>
    </row>
    <row r="24123" spans="3:12">
      <c r="C24123" s="3"/>
      <c r="E24123" s="2"/>
      <c r="H24123" s="40"/>
      <c r="I24123" s="10"/>
      <c r="J24123" s="9"/>
      <c r="K24123" s="53"/>
      <c r="L24123" s="54"/>
    </row>
    <row r="24124" spans="3:12">
      <c r="C24124" s="3"/>
      <c r="E24124" s="2"/>
      <c r="H24124" s="40"/>
      <c r="I24124" s="10"/>
      <c r="J24124" s="9"/>
      <c r="K24124" s="53"/>
      <c r="L24124" s="54"/>
    </row>
    <row r="24125" spans="3:12">
      <c r="C24125" s="3"/>
      <c r="E24125" s="2"/>
      <c r="H24125" s="40"/>
      <c r="I24125" s="10"/>
      <c r="J24125" s="9"/>
      <c r="K24125" s="53"/>
      <c r="L24125" s="54"/>
    </row>
    <row r="24126" spans="3:12">
      <c r="C24126" s="3"/>
      <c r="E24126" s="2"/>
      <c r="H24126" s="40"/>
      <c r="I24126" s="10"/>
      <c r="J24126" s="9"/>
      <c r="K24126" s="53"/>
      <c r="L24126" s="54"/>
    </row>
    <row r="24127" spans="3:12">
      <c r="C24127" s="3"/>
      <c r="E24127" s="2"/>
      <c r="H24127" s="40"/>
      <c r="I24127" s="10"/>
      <c r="J24127" s="9"/>
      <c r="K24127" s="53"/>
      <c r="L24127" s="54"/>
    </row>
    <row r="24128" spans="3:12">
      <c r="C24128" s="3"/>
      <c r="E24128" s="2"/>
      <c r="H24128" s="40"/>
      <c r="I24128" s="10"/>
      <c r="J24128" s="9"/>
      <c r="K24128" s="53"/>
      <c r="L24128" s="54"/>
    </row>
    <row r="24129" spans="3:12">
      <c r="C24129" s="3"/>
      <c r="E24129" s="2"/>
      <c r="H24129" s="40"/>
      <c r="I24129" s="10"/>
      <c r="J24129" s="9"/>
      <c r="K24129" s="53"/>
      <c r="L24129" s="54"/>
    </row>
    <row r="24130" spans="3:12">
      <c r="C24130" s="3"/>
      <c r="E24130" s="2"/>
      <c r="H24130" s="40"/>
      <c r="I24130" s="10"/>
      <c r="J24130" s="9"/>
      <c r="K24130" s="53"/>
      <c r="L24130" s="54"/>
    </row>
    <row r="24131" spans="3:12">
      <c r="C24131" s="3"/>
      <c r="E24131" s="2"/>
      <c r="H24131" s="40"/>
      <c r="I24131" s="10"/>
      <c r="J24131" s="9"/>
      <c r="K24131" s="53"/>
      <c r="L24131" s="54"/>
    </row>
    <row r="24132" spans="3:12">
      <c r="C24132" s="3"/>
      <c r="E24132" s="2"/>
      <c r="H24132" s="40"/>
      <c r="I24132" s="10"/>
      <c r="J24132" s="9"/>
      <c r="K24132" s="53"/>
      <c r="L24132" s="54"/>
    </row>
    <row r="24133" spans="3:12">
      <c r="C24133" s="3"/>
      <c r="E24133" s="2"/>
      <c r="H24133" s="40"/>
      <c r="I24133" s="10"/>
      <c r="J24133" s="9"/>
      <c r="K24133" s="53"/>
      <c r="L24133" s="54"/>
    </row>
    <row r="24134" spans="3:12">
      <c r="C24134" s="3"/>
      <c r="E24134" s="2"/>
      <c r="H24134" s="40"/>
      <c r="I24134" s="10"/>
      <c r="J24134" s="9"/>
      <c r="K24134" s="53"/>
      <c r="L24134" s="54"/>
    </row>
    <row r="24135" spans="3:12">
      <c r="C24135" s="3"/>
      <c r="E24135" s="2"/>
      <c r="H24135" s="40"/>
      <c r="I24135" s="10"/>
      <c r="J24135" s="9"/>
      <c r="K24135" s="53"/>
      <c r="L24135" s="54"/>
    </row>
    <row r="24136" spans="3:12">
      <c r="C24136" s="3"/>
      <c r="E24136" s="2"/>
      <c r="H24136" s="40"/>
      <c r="I24136" s="10"/>
      <c r="J24136" s="9"/>
      <c r="K24136" s="53"/>
      <c r="L24136" s="54"/>
    </row>
    <row r="24137" spans="3:12">
      <c r="C24137" s="3"/>
      <c r="E24137" s="2"/>
      <c r="H24137" s="40"/>
      <c r="I24137" s="10"/>
      <c r="J24137" s="9"/>
      <c r="K24137" s="53"/>
      <c r="L24137" s="54"/>
    </row>
    <row r="24138" spans="3:12">
      <c r="C24138" s="3"/>
      <c r="E24138" s="2"/>
      <c r="H24138" s="40"/>
      <c r="I24138" s="10"/>
      <c r="J24138" s="9"/>
      <c r="K24138" s="53"/>
      <c r="L24138" s="54"/>
    </row>
    <row r="24139" spans="3:12">
      <c r="C24139" s="3"/>
      <c r="E24139" s="2"/>
      <c r="H24139" s="40"/>
      <c r="I24139" s="10"/>
      <c r="J24139" s="9"/>
      <c r="K24139" s="53"/>
      <c r="L24139" s="54"/>
    </row>
    <row r="24140" spans="3:12">
      <c r="C24140" s="3"/>
      <c r="E24140" s="2"/>
      <c r="H24140" s="40"/>
      <c r="I24140" s="10"/>
      <c r="J24140" s="9"/>
      <c r="K24140" s="53"/>
      <c r="L24140" s="54"/>
    </row>
    <row r="24141" spans="3:12">
      <c r="C24141" s="3"/>
      <c r="E24141" s="2"/>
      <c r="H24141" s="40"/>
      <c r="I24141" s="10"/>
      <c r="J24141" s="9"/>
      <c r="K24141" s="53"/>
      <c r="L24141" s="54"/>
    </row>
    <row r="24142" spans="3:12">
      <c r="C24142" s="3"/>
      <c r="E24142" s="2"/>
      <c r="H24142" s="40"/>
      <c r="I24142" s="10"/>
      <c r="J24142" s="9"/>
      <c r="K24142" s="53"/>
      <c r="L24142" s="54"/>
    </row>
    <row r="24143" spans="3:12">
      <c r="C24143" s="3"/>
      <c r="E24143" s="2"/>
      <c r="H24143" s="40"/>
      <c r="I24143" s="10"/>
      <c r="J24143" s="9"/>
      <c r="K24143" s="53"/>
      <c r="L24143" s="54"/>
    </row>
    <row r="24144" spans="3:12">
      <c r="C24144" s="3"/>
      <c r="E24144" s="2"/>
      <c r="H24144" s="40"/>
      <c r="I24144" s="10"/>
      <c r="J24144" s="9"/>
      <c r="K24144" s="53"/>
      <c r="L24144" s="54"/>
    </row>
    <row r="24145" spans="3:12">
      <c r="C24145" s="3"/>
      <c r="E24145" s="2"/>
      <c r="H24145" s="40"/>
      <c r="I24145" s="10"/>
      <c r="J24145" s="9"/>
      <c r="K24145" s="53"/>
      <c r="L24145" s="54"/>
    </row>
    <row r="24146" spans="3:12">
      <c r="C24146" s="3"/>
      <c r="E24146" s="2"/>
      <c r="H24146" s="40"/>
      <c r="I24146" s="10"/>
      <c r="J24146" s="9"/>
      <c r="K24146" s="53"/>
      <c r="L24146" s="54"/>
    </row>
    <row r="24147" spans="3:12">
      <c r="C24147" s="3"/>
      <c r="E24147" s="2"/>
      <c r="H24147" s="40"/>
      <c r="I24147" s="10"/>
      <c r="J24147" s="9"/>
      <c r="K24147" s="53"/>
      <c r="L24147" s="54"/>
    </row>
    <row r="24148" spans="3:12">
      <c r="C24148" s="3"/>
      <c r="E24148" s="2"/>
      <c r="H24148" s="40"/>
      <c r="I24148" s="10"/>
      <c r="J24148" s="9"/>
      <c r="K24148" s="53"/>
      <c r="L24148" s="54"/>
    </row>
    <row r="24149" spans="3:12">
      <c r="C24149" s="3"/>
      <c r="E24149" s="2"/>
      <c r="H24149" s="40"/>
      <c r="I24149" s="10"/>
      <c r="J24149" s="9"/>
      <c r="K24149" s="53"/>
      <c r="L24149" s="54"/>
    </row>
    <row r="24150" spans="3:12">
      <c r="C24150" s="3"/>
      <c r="E24150" s="2"/>
      <c r="H24150" s="40"/>
      <c r="I24150" s="10"/>
      <c r="J24150" s="9"/>
      <c r="K24150" s="53"/>
      <c r="L24150" s="54"/>
    </row>
    <row r="24151" spans="3:12">
      <c r="C24151" s="3"/>
      <c r="E24151" s="2"/>
      <c r="H24151" s="40"/>
      <c r="I24151" s="10"/>
      <c r="J24151" s="9"/>
      <c r="K24151" s="53"/>
      <c r="L24151" s="54"/>
    </row>
    <row r="24152" spans="3:12">
      <c r="C24152" s="3"/>
      <c r="E24152" s="2"/>
      <c r="H24152" s="40"/>
      <c r="I24152" s="10"/>
      <c r="J24152" s="9"/>
      <c r="K24152" s="53"/>
      <c r="L24152" s="54"/>
    </row>
    <row r="24153" spans="3:12">
      <c r="C24153" s="3"/>
      <c r="E24153" s="2"/>
      <c r="H24153" s="40"/>
      <c r="I24153" s="10"/>
      <c r="J24153" s="9"/>
      <c r="K24153" s="53"/>
      <c r="L24153" s="54"/>
    </row>
    <row r="24154" spans="3:12">
      <c r="C24154" s="3"/>
      <c r="E24154" s="2"/>
      <c r="H24154" s="40"/>
      <c r="I24154" s="10"/>
      <c r="J24154" s="9"/>
      <c r="K24154" s="53"/>
      <c r="L24154" s="54"/>
    </row>
    <row r="24155" spans="3:12">
      <c r="C24155" s="3"/>
      <c r="E24155" s="2"/>
      <c r="H24155" s="40"/>
      <c r="I24155" s="10"/>
      <c r="J24155" s="9"/>
      <c r="K24155" s="53"/>
      <c r="L24155" s="54"/>
    </row>
    <row r="24156" spans="3:12">
      <c r="C24156" s="3"/>
      <c r="E24156" s="2"/>
      <c r="H24156" s="40"/>
      <c r="I24156" s="10"/>
      <c r="J24156" s="9"/>
      <c r="K24156" s="53"/>
      <c r="L24156" s="54"/>
    </row>
    <row r="24157" spans="3:12">
      <c r="C24157" s="3"/>
      <c r="E24157" s="2"/>
      <c r="H24157" s="40"/>
      <c r="I24157" s="10"/>
      <c r="J24157" s="9"/>
      <c r="K24157" s="53"/>
      <c r="L24157" s="54"/>
    </row>
    <row r="24158" spans="3:12">
      <c r="C24158" s="3"/>
      <c r="E24158" s="2"/>
      <c r="H24158" s="40"/>
      <c r="I24158" s="10"/>
      <c r="J24158" s="9"/>
      <c r="K24158" s="53"/>
      <c r="L24158" s="54"/>
    </row>
    <row r="24159" spans="3:12">
      <c r="C24159" s="3"/>
      <c r="E24159" s="2"/>
      <c r="H24159" s="40"/>
      <c r="I24159" s="10"/>
      <c r="J24159" s="9"/>
      <c r="K24159" s="53"/>
      <c r="L24159" s="54"/>
    </row>
    <row r="24160" spans="3:12">
      <c r="C24160" s="3"/>
      <c r="E24160" s="2"/>
      <c r="H24160" s="40"/>
      <c r="I24160" s="10"/>
      <c r="J24160" s="9"/>
      <c r="K24160" s="53"/>
      <c r="L24160" s="54"/>
    </row>
    <row r="24161" spans="3:12">
      <c r="C24161" s="3"/>
      <c r="E24161" s="2"/>
      <c r="H24161" s="40"/>
      <c r="I24161" s="10"/>
      <c r="J24161" s="9"/>
      <c r="K24161" s="53"/>
      <c r="L24161" s="54"/>
    </row>
    <row r="24162" spans="3:12">
      <c r="C24162" s="3"/>
      <c r="E24162" s="2"/>
      <c r="H24162" s="40"/>
      <c r="I24162" s="10"/>
      <c r="J24162" s="9"/>
      <c r="K24162" s="53"/>
      <c r="L24162" s="54"/>
    </row>
    <row r="24163" spans="3:12">
      <c r="C24163" s="3"/>
      <c r="E24163" s="2"/>
      <c r="H24163" s="40"/>
      <c r="I24163" s="10"/>
      <c r="J24163" s="9"/>
      <c r="K24163" s="53"/>
      <c r="L24163" s="54"/>
    </row>
    <row r="24164" spans="3:12">
      <c r="C24164" s="3"/>
      <c r="E24164" s="2"/>
      <c r="H24164" s="40"/>
      <c r="I24164" s="10"/>
      <c r="J24164" s="9"/>
      <c r="K24164" s="53"/>
      <c r="L24164" s="54"/>
    </row>
    <row r="24165" spans="3:12">
      <c r="C24165" s="3"/>
      <c r="E24165" s="2"/>
      <c r="H24165" s="40"/>
      <c r="I24165" s="10"/>
      <c r="J24165" s="9"/>
      <c r="K24165" s="53"/>
      <c r="L24165" s="54"/>
    </row>
    <row r="24166" spans="3:12">
      <c r="C24166" s="3"/>
      <c r="E24166" s="2"/>
      <c r="H24166" s="40"/>
      <c r="I24166" s="10"/>
      <c r="J24166" s="9"/>
      <c r="K24166" s="53"/>
      <c r="L24166" s="54"/>
    </row>
    <row r="24167" spans="3:12">
      <c r="C24167" s="3"/>
      <c r="E24167" s="2"/>
      <c r="H24167" s="40"/>
      <c r="I24167" s="10"/>
      <c r="J24167" s="9"/>
      <c r="K24167" s="53"/>
      <c r="L24167" s="54"/>
    </row>
    <row r="24168" spans="3:12">
      <c r="C24168" s="3"/>
      <c r="E24168" s="2"/>
      <c r="H24168" s="40"/>
      <c r="I24168" s="10"/>
      <c r="J24168" s="9"/>
      <c r="K24168" s="53"/>
      <c r="L24168" s="54"/>
    </row>
    <row r="24169" spans="3:12">
      <c r="C24169" s="3"/>
      <c r="E24169" s="2"/>
      <c r="H24169" s="40"/>
      <c r="I24169" s="10"/>
      <c r="J24169" s="9"/>
      <c r="K24169" s="53"/>
      <c r="L24169" s="54"/>
    </row>
    <row r="24170" spans="3:12">
      <c r="C24170" s="3"/>
      <c r="E24170" s="2"/>
      <c r="H24170" s="40"/>
      <c r="I24170" s="10"/>
      <c r="J24170" s="9"/>
      <c r="K24170" s="53"/>
      <c r="L24170" s="54"/>
    </row>
    <row r="24171" spans="3:12">
      <c r="C24171" s="3"/>
      <c r="E24171" s="2"/>
      <c r="H24171" s="40"/>
      <c r="I24171" s="10"/>
      <c r="J24171" s="9"/>
      <c r="K24171" s="53"/>
      <c r="L24171" s="54"/>
    </row>
    <row r="24172" spans="3:12">
      <c r="C24172" s="3"/>
      <c r="E24172" s="2"/>
      <c r="H24172" s="40"/>
      <c r="I24172" s="10"/>
      <c r="J24172" s="9"/>
      <c r="K24172" s="53"/>
      <c r="L24172" s="54"/>
    </row>
    <row r="24173" spans="3:12">
      <c r="C24173" s="3"/>
      <c r="E24173" s="2"/>
      <c r="H24173" s="40"/>
      <c r="I24173" s="10"/>
      <c r="J24173" s="9"/>
      <c r="K24173" s="53"/>
      <c r="L24173" s="54"/>
    </row>
    <row r="24174" spans="3:12">
      <c r="C24174" s="3"/>
      <c r="E24174" s="2"/>
      <c r="H24174" s="40"/>
      <c r="I24174" s="10"/>
      <c r="J24174" s="9"/>
      <c r="K24174" s="53"/>
      <c r="L24174" s="54"/>
    </row>
    <row r="24175" spans="3:12">
      <c r="C24175" s="3"/>
      <c r="E24175" s="2"/>
      <c r="H24175" s="40"/>
      <c r="I24175" s="10"/>
      <c r="J24175" s="9"/>
      <c r="K24175" s="53"/>
      <c r="L24175" s="54"/>
    </row>
    <row r="24176" spans="3:12">
      <c r="C24176" s="3"/>
      <c r="E24176" s="2"/>
      <c r="H24176" s="40"/>
      <c r="I24176" s="10"/>
      <c r="J24176" s="9"/>
      <c r="K24176" s="53"/>
      <c r="L24176" s="54"/>
    </row>
    <row r="24177" spans="3:12">
      <c r="C24177" s="3"/>
      <c r="E24177" s="2"/>
      <c r="H24177" s="40"/>
      <c r="I24177" s="10"/>
      <c r="J24177" s="9"/>
      <c r="K24177" s="53"/>
      <c r="L24177" s="54"/>
    </row>
    <row r="24178" spans="3:12">
      <c r="C24178" s="3"/>
      <c r="E24178" s="2"/>
      <c r="H24178" s="40"/>
      <c r="I24178" s="10"/>
      <c r="J24178" s="9"/>
      <c r="K24178" s="53"/>
      <c r="L24178" s="54"/>
    </row>
    <row r="24179" spans="3:12">
      <c r="C24179" s="3"/>
      <c r="E24179" s="2"/>
      <c r="H24179" s="40"/>
      <c r="I24179" s="10"/>
      <c r="J24179" s="9"/>
      <c r="K24179" s="53"/>
      <c r="L24179" s="54"/>
    </row>
    <row r="24180" spans="3:12">
      <c r="C24180" s="3"/>
      <c r="E24180" s="2"/>
      <c r="H24180" s="40"/>
      <c r="I24180" s="10"/>
      <c r="J24180" s="9"/>
      <c r="K24180" s="53"/>
      <c r="L24180" s="54"/>
    </row>
    <row r="24181" spans="3:12">
      <c r="C24181" s="3"/>
      <c r="E24181" s="2"/>
      <c r="H24181" s="40"/>
      <c r="I24181" s="10"/>
      <c r="J24181" s="9"/>
      <c r="K24181" s="53"/>
      <c r="L24181" s="54"/>
    </row>
    <row r="24182" spans="3:12">
      <c r="C24182" s="3"/>
      <c r="E24182" s="2"/>
      <c r="H24182" s="40"/>
      <c r="I24182" s="10"/>
      <c r="J24182" s="9"/>
      <c r="K24182" s="53"/>
      <c r="L24182" s="54"/>
    </row>
    <row r="24183" spans="3:12">
      <c r="C24183" s="3"/>
      <c r="E24183" s="2"/>
      <c r="H24183" s="40"/>
      <c r="I24183" s="10"/>
      <c r="J24183" s="9"/>
      <c r="K24183" s="53"/>
      <c r="L24183" s="54"/>
    </row>
    <row r="24184" spans="3:12">
      <c r="C24184" s="3"/>
      <c r="E24184" s="2"/>
      <c r="H24184" s="40"/>
      <c r="I24184" s="10"/>
      <c r="J24184" s="9"/>
      <c r="K24184" s="53"/>
      <c r="L24184" s="54"/>
    </row>
    <row r="24185" spans="3:12">
      <c r="C24185" s="3"/>
      <c r="E24185" s="2"/>
      <c r="H24185" s="40"/>
      <c r="I24185" s="10"/>
      <c r="J24185" s="9"/>
      <c r="K24185" s="53"/>
      <c r="L24185" s="54"/>
    </row>
    <row r="24186" spans="3:12">
      <c r="C24186" s="3"/>
      <c r="E24186" s="2"/>
      <c r="H24186" s="40"/>
      <c r="I24186" s="10"/>
      <c r="J24186" s="9"/>
      <c r="K24186" s="53"/>
      <c r="L24186" s="54"/>
    </row>
    <row r="24187" spans="3:12">
      <c r="C24187" s="3"/>
      <c r="E24187" s="2"/>
      <c r="H24187" s="40"/>
      <c r="I24187" s="10"/>
      <c r="J24187" s="9"/>
      <c r="K24187" s="53"/>
      <c r="L24187" s="54"/>
    </row>
    <row r="24188" spans="3:12">
      <c r="C24188" s="3"/>
      <c r="E24188" s="2"/>
      <c r="H24188" s="40"/>
      <c r="I24188" s="10"/>
      <c r="J24188" s="9"/>
      <c r="K24188" s="53"/>
      <c r="L24188" s="54"/>
    </row>
    <row r="24189" spans="3:12">
      <c r="C24189" s="3"/>
      <c r="E24189" s="2"/>
      <c r="H24189" s="40"/>
      <c r="I24189" s="10"/>
      <c r="J24189" s="9"/>
      <c r="K24189" s="53"/>
      <c r="L24189" s="54"/>
    </row>
    <row r="24190" spans="3:12">
      <c r="C24190" s="3"/>
      <c r="E24190" s="2"/>
      <c r="H24190" s="40"/>
      <c r="I24190" s="10"/>
      <c r="J24190" s="9"/>
      <c r="K24190" s="53"/>
      <c r="L24190" s="54"/>
    </row>
    <row r="24191" spans="3:12">
      <c r="C24191" s="3"/>
      <c r="E24191" s="2"/>
      <c r="H24191" s="40"/>
      <c r="I24191" s="10"/>
      <c r="J24191" s="9"/>
      <c r="K24191" s="53"/>
      <c r="L24191" s="54"/>
    </row>
    <row r="24192" spans="3:12">
      <c r="C24192" s="3"/>
      <c r="E24192" s="2"/>
      <c r="H24192" s="40"/>
      <c r="I24192" s="10"/>
      <c r="J24192" s="9"/>
      <c r="K24192" s="53"/>
      <c r="L24192" s="54"/>
    </row>
    <row r="24193" spans="3:12">
      <c r="C24193" s="3"/>
      <c r="E24193" s="2"/>
      <c r="H24193" s="40"/>
      <c r="I24193" s="10"/>
      <c r="J24193" s="9"/>
      <c r="K24193" s="53"/>
      <c r="L24193" s="54"/>
    </row>
    <row r="24194" spans="3:12">
      <c r="C24194" s="3"/>
      <c r="E24194" s="2"/>
      <c r="H24194" s="40"/>
      <c r="I24194" s="10"/>
      <c r="J24194" s="9"/>
      <c r="K24194" s="53"/>
      <c r="L24194" s="54"/>
    </row>
    <row r="24195" spans="3:12">
      <c r="C24195" s="3"/>
      <c r="E24195" s="2"/>
      <c r="H24195" s="40"/>
      <c r="I24195" s="10"/>
      <c r="J24195" s="9"/>
      <c r="K24195" s="53"/>
      <c r="L24195" s="54"/>
    </row>
    <row r="24196" spans="3:12">
      <c r="C24196" s="3"/>
      <c r="E24196" s="2"/>
      <c r="H24196" s="40"/>
      <c r="I24196" s="10"/>
      <c r="J24196" s="9"/>
      <c r="K24196" s="53"/>
      <c r="L24196" s="54"/>
    </row>
    <row r="24197" spans="3:12">
      <c r="C24197" s="3"/>
      <c r="E24197" s="2"/>
      <c r="H24197" s="40"/>
      <c r="I24197" s="10"/>
      <c r="J24197" s="9"/>
      <c r="K24197" s="53"/>
      <c r="L24197" s="54"/>
    </row>
    <row r="24198" spans="3:12">
      <c r="C24198" s="3"/>
      <c r="E24198" s="2"/>
      <c r="H24198" s="40"/>
      <c r="I24198" s="10"/>
      <c r="J24198" s="9"/>
      <c r="K24198" s="53"/>
      <c r="L24198" s="54"/>
    </row>
    <row r="24199" spans="3:12">
      <c r="C24199" s="3"/>
      <c r="E24199" s="2"/>
      <c r="H24199" s="40"/>
      <c r="I24199" s="10"/>
      <c r="J24199" s="9"/>
      <c r="K24199" s="53"/>
      <c r="L24199" s="54"/>
    </row>
    <row r="24200" spans="3:12">
      <c r="C24200" s="3"/>
      <c r="E24200" s="2"/>
      <c r="H24200" s="40"/>
      <c r="I24200" s="10"/>
      <c r="J24200" s="9"/>
      <c r="K24200" s="53"/>
      <c r="L24200" s="54"/>
    </row>
    <row r="24201" spans="3:12">
      <c r="C24201" s="3"/>
      <c r="E24201" s="2"/>
      <c r="H24201" s="40"/>
      <c r="I24201" s="10"/>
      <c r="J24201" s="9"/>
      <c r="K24201" s="53"/>
      <c r="L24201" s="54"/>
    </row>
    <row r="24202" spans="3:12">
      <c r="C24202" s="3"/>
      <c r="E24202" s="2"/>
      <c r="H24202" s="40"/>
      <c r="I24202" s="10"/>
      <c r="J24202" s="9"/>
      <c r="K24202" s="53"/>
      <c r="L24202" s="54"/>
    </row>
    <row r="24203" spans="3:12">
      <c r="C24203" s="3"/>
      <c r="E24203" s="2"/>
      <c r="H24203" s="40"/>
      <c r="I24203" s="10"/>
      <c r="J24203" s="9"/>
      <c r="K24203" s="53"/>
      <c r="L24203" s="54"/>
    </row>
    <row r="24204" spans="3:12">
      <c r="C24204" s="3"/>
      <c r="E24204" s="2"/>
      <c r="H24204" s="40"/>
      <c r="I24204" s="10"/>
      <c r="J24204" s="9"/>
      <c r="K24204" s="53"/>
      <c r="L24204" s="54"/>
    </row>
    <row r="24205" spans="3:12">
      <c r="C24205" s="3"/>
      <c r="E24205" s="2"/>
      <c r="H24205" s="40"/>
      <c r="I24205" s="10"/>
      <c r="J24205" s="9"/>
      <c r="K24205" s="53"/>
      <c r="L24205" s="54"/>
    </row>
    <row r="24206" spans="3:12">
      <c r="C24206" s="3"/>
      <c r="E24206" s="2"/>
      <c r="H24206" s="40"/>
      <c r="I24206" s="10"/>
      <c r="J24206" s="9"/>
      <c r="K24206" s="53"/>
      <c r="L24206" s="54"/>
    </row>
    <row r="24207" spans="3:12">
      <c r="C24207" s="3"/>
      <c r="E24207" s="2"/>
      <c r="H24207" s="40"/>
      <c r="I24207" s="10"/>
      <c r="J24207" s="9"/>
      <c r="K24207" s="53"/>
      <c r="L24207" s="54"/>
    </row>
    <row r="24208" spans="3:12">
      <c r="C24208" s="3"/>
      <c r="E24208" s="2"/>
      <c r="H24208" s="40"/>
      <c r="I24208" s="10"/>
      <c r="J24208" s="9"/>
      <c r="K24208" s="53"/>
      <c r="L24208" s="54"/>
    </row>
    <row r="24209" spans="3:12">
      <c r="C24209" s="3"/>
      <c r="E24209" s="2"/>
      <c r="H24209" s="40"/>
      <c r="I24209" s="10"/>
      <c r="J24209" s="9"/>
      <c r="K24209" s="53"/>
      <c r="L24209" s="54"/>
    </row>
    <row r="24210" spans="3:12">
      <c r="C24210" s="3"/>
      <c r="E24210" s="2"/>
      <c r="H24210" s="40"/>
      <c r="I24210" s="10"/>
      <c r="J24210" s="9"/>
      <c r="K24210" s="53"/>
      <c r="L24210" s="54"/>
    </row>
    <row r="24211" spans="3:12">
      <c r="C24211" s="3"/>
      <c r="E24211" s="2"/>
      <c r="H24211" s="40"/>
      <c r="I24211" s="10"/>
      <c r="J24211" s="9"/>
      <c r="K24211" s="53"/>
      <c r="L24211" s="54"/>
    </row>
    <row r="24212" spans="3:12">
      <c r="C24212" s="3"/>
      <c r="E24212" s="2"/>
      <c r="H24212" s="40"/>
      <c r="I24212" s="10"/>
      <c r="J24212" s="9"/>
      <c r="K24212" s="53"/>
      <c r="L24212" s="54"/>
    </row>
    <row r="24213" spans="3:12">
      <c r="C24213" s="3"/>
      <c r="E24213" s="2"/>
      <c r="H24213" s="40"/>
      <c r="I24213" s="10"/>
      <c r="J24213" s="9"/>
      <c r="K24213" s="53"/>
      <c r="L24213" s="54"/>
    </row>
    <row r="24214" spans="3:12">
      <c r="C24214" s="3"/>
      <c r="E24214" s="2"/>
      <c r="H24214" s="40"/>
      <c r="I24214" s="10"/>
      <c r="J24214" s="9"/>
      <c r="K24214" s="53"/>
      <c r="L24214" s="54"/>
    </row>
    <row r="24215" spans="3:12">
      <c r="C24215" s="3"/>
      <c r="E24215" s="2"/>
      <c r="H24215" s="40"/>
      <c r="I24215" s="10"/>
      <c r="J24215" s="9"/>
      <c r="K24215" s="53"/>
      <c r="L24215" s="54"/>
    </row>
    <row r="24216" spans="3:12">
      <c r="C24216" s="3"/>
      <c r="E24216" s="2"/>
      <c r="H24216" s="40"/>
      <c r="I24216" s="10"/>
      <c r="J24216" s="9"/>
      <c r="K24216" s="53"/>
      <c r="L24216" s="54"/>
    </row>
    <row r="24217" spans="3:12">
      <c r="C24217" s="3"/>
      <c r="E24217" s="2"/>
      <c r="H24217" s="40"/>
      <c r="I24217" s="10"/>
      <c r="J24217" s="9"/>
      <c r="K24217" s="53"/>
      <c r="L24217" s="54"/>
    </row>
    <row r="24218" spans="3:12">
      <c r="C24218" s="3"/>
      <c r="E24218" s="2"/>
      <c r="H24218" s="40"/>
      <c r="I24218" s="10"/>
      <c r="J24218" s="9"/>
      <c r="K24218" s="53"/>
      <c r="L24218" s="54"/>
    </row>
    <row r="24219" spans="3:12">
      <c r="C24219" s="3"/>
      <c r="E24219" s="2"/>
      <c r="H24219" s="40"/>
      <c r="I24219" s="10"/>
      <c r="J24219" s="9"/>
      <c r="K24219" s="53"/>
      <c r="L24219" s="54"/>
    </row>
    <row r="24220" spans="3:12">
      <c r="C24220" s="3"/>
      <c r="E24220" s="2"/>
      <c r="H24220" s="40"/>
      <c r="I24220" s="10"/>
      <c r="J24220" s="9"/>
      <c r="K24220" s="53"/>
      <c r="L24220" s="54"/>
    </row>
    <row r="24221" spans="3:12">
      <c r="C24221" s="3"/>
      <c r="E24221" s="2"/>
      <c r="H24221" s="40"/>
      <c r="I24221" s="10"/>
      <c r="J24221" s="9"/>
      <c r="K24221" s="53"/>
      <c r="L24221" s="54"/>
    </row>
    <row r="24222" spans="3:12">
      <c r="C24222" s="3"/>
      <c r="E24222" s="2"/>
      <c r="H24222" s="40"/>
      <c r="I24222" s="10"/>
      <c r="J24222" s="9"/>
      <c r="K24222" s="53"/>
      <c r="L24222" s="54"/>
    </row>
    <row r="24223" spans="3:12">
      <c r="C24223" s="3"/>
      <c r="E24223" s="2"/>
      <c r="H24223" s="40"/>
      <c r="I24223" s="10"/>
      <c r="J24223" s="9"/>
      <c r="K24223" s="53"/>
      <c r="L24223" s="54"/>
    </row>
    <row r="24224" spans="3:12">
      <c r="C24224" s="3"/>
      <c r="E24224" s="2"/>
      <c r="H24224" s="40"/>
      <c r="I24224" s="10"/>
      <c r="J24224" s="9"/>
      <c r="K24224" s="53"/>
      <c r="L24224" s="54"/>
    </row>
    <row r="24225" spans="3:12">
      <c r="C24225" s="3"/>
      <c r="E24225" s="2"/>
      <c r="H24225" s="40"/>
      <c r="I24225" s="10"/>
      <c r="J24225" s="9"/>
      <c r="K24225" s="53"/>
      <c r="L24225" s="54"/>
    </row>
    <row r="24226" spans="3:12">
      <c r="C24226" s="3"/>
      <c r="E24226" s="2"/>
      <c r="H24226" s="40"/>
      <c r="I24226" s="10"/>
      <c r="J24226" s="9"/>
      <c r="K24226" s="53"/>
      <c r="L24226" s="54"/>
    </row>
    <row r="24227" spans="3:12">
      <c r="C24227" s="3"/>
      <c r="E24227" s="2"/>
      <c r="H24227" s="40"/>
      <c r="I24227" s="10"/>
      <c r="J24227" s="9"/>
      <c r="K24227" s="53"/>
      <c r="L24227" s="54"/>
    </row>
    <row r="24228" spans="3:12">
      <c r="C24228" s="3"/>
      <c r="E24228" s="2"/>
      <c r="H24228" s="40"/>
      <c r="I24228" s="10"/>
      <c r="J24228" s="9"/>
      <c r="K24228" s="53"/>
      <c r="L24228" s="54"/>
    </row>
    <row r="24229" spans="3:12">
      <c r="C24229" s="3"/>
      <c r="E24229" s="2"/>
      <c r="H24229" s="40"/>
      <c r="I24229" s="10"/>
      <c r="J24229" s="9"/>
      <c r="K24229" s="53"/>
      <c r="L24229" s="54"/>
    </row>
    <row r="24230" spans="3:12">
      <c r="C24230" s="3"/>
      <c r="E24230" s="2"/>
      <c r="H24230" s="40"/>
      <c r="I24230" s="10"/>
      <c r="J24230" s="9"/>
      <c r="K24230" s="53"/>
      <c r="L24230" s="54"/>
    </row>
    <row r="24231" spans="3:12">
      <c r="C24231" s="3"/>
      <c r="E24231" s="2"/>
      <c r="H24231" s="40"/>
      <c r="I24231" s="10"/>
      <c r="J24231" s="9"/>
      <c r="K24231" s="53"/>
      <c r="L24231" s="54"/>
    </row>
    <row r="24232" spans="3:12">
      <c r="C24232" s="3"/>
      <c r="E24232" s="2"/>
      <c r="H24232" s="40"/>
      <c r="I24232" s="10"/>
      <c r="J24232" s="9"/>
      <c r="K24232" s="53"/>
      <c r="L24232" s="54"/>
    </row>
    <row r="24233" spans="3:12">
      <c r="C24233" s="3"/>
      <c r="E24233" s="2"/>
      <c r="H24233" s="40"/>
      <c r="I24233" s="10"/>
      <c r="J24233" s="9"/>
      <c r="K24233" s="53"/>
      <c r="L24233" s="54"/>
    </row>
    <row r="24234" spans="3:12">
      <c r="C24234" s="3"/>
      <c r="E24234" s="2"/>
      <c r="H24234" s="40"/>
      <c r="I24234" s="10"/>
      <c r="J24234" s="9"/>
      <c r="K24234" s="53"/>
      <c r="L24234" s="54"/>
    </row>
    <row r="24235" spans="3:12">
      <c r="C24235" s="3"/>
      <c r="E24235" s="2"/>
      <c r="H24235" s="40"/>
      <c r="I24235" s="10"/>
      <c r="J24235" s="9"/>
      <c r="K24235" s="53"/>
      <c r="L24235" s="54"/>
    </row>
    <row r="24236" spans="3:12">
      <c r="C24236" s="3"/>
      <c r="E24236" s="2"/>
      <c r="H24236" s="40"/>
      <c r="I24236" s="10"/>
      <c r="J24236" s="9"/>
      <c r="K24236" s="53"/>
      <c r="L24236" s="54"/>
    </row>
    <row r="24237" spans="3:12">
      <c r="C24237" s="3"/>
      <c r="E24237" s="2"/>
      <c r="H24237" s="40"/>
      <c r="I24237" s="10"/>
      <c r="J24237" s="9"/>
      <c r="K24237" s="53"/>
      <c r="L24237" s="54"/>
    </row>
    <row r="24238" spans="3:12">
      <c r="C24238" s="3"/>
      <c r="E24238" s="2"/>
      <c r="H24238" s="40"/>
      <c r="I24238" s="10"/>
      <c r="J24238" s="9"/>
      <c r="K24238" s="53"/>
      <c r="L24238" s="54"/>
    </row>
    <row r="24239" spans="3:12">
      <c r="C24239" s="3"/>
      <c r="E24239" s="2"/>
      <c r="H24239" s="40"/>
      <c r="I24239" s="10"/>
      <c r="J24239" s="9"/>
      <c r="K24239" s="53"/>
      <c r="L24239" s="54"/>
    </row>
    <row r="24240" spans="3:12">
      <c r="C24240" s="3"/>
      <c r="E24240" s="2"/>
      <c r="H24240" s="40"/>
      <c r="I24240" s="10"/>
      <c r="J24240" s="9"/>
      <c r="K24240" s="53"/>
      <c r="L24240" s="54"/>
    </row>
    <row r="24241" spans="3:12">
      <c r="C24241" s="3"/>
      <c r="E24241" s="2"/>
      <c r="H24241" s="40"/>
      <c r="I24241" s="10"/>
      <c r="J24241" s="9"/>
      <c r="K24241" s="53"/>
      <c r="L24241" s="54"/>
    </row>
    <row r="24242" spans="3:12">
      <c r="C24242" s="3"/>
      <c r="E24242" s="2"/>
      <c r="H24242" s="40"/>
      <c r="I24242" s="10"/>
      <c r="J24242" s="9"/>
      <c r="K24242" s="53"/>
      <c r="L24242" s="54"/>
    </row>
    <row r="24243" spans="3:12">
      <c r="C24243" s="3"/>
      <c r="E24243" s="2"/>
      <c r="H24243" s="40"/>
      <c r="I24243" s="10"/>
      <c r="J24243" s="9"/>
      <c r="K24243" s="53"/>
      <c r="L24243" s="54"/>
    </row>
    <row r="24244" spans="3:12">
      <c r="C24244" s="3"/>
      <c r="E24244" s="2"/>
      <c r="H24244" s="40"/>
      <c r="I24244" s="10"/>
      <c r="J24244" s="9"/>
      <c r="K24244" s="53"/>
      <c r="L24244" s="54"/>
    </row>
    <row r="24245" spans="3:12">
      <c r="C24245" s="3"/>
      <c r="E24245" s="2"/>
      <c r="H24245" s="40"/>
      <c r="I24245" s="10"/>
      <c r="J24245" s="9"/>
      <c r="K24245" s="53"/>
      <c r="L24245" s="54"/>
    </row>
    <row r="24246" spans="3:12">
      <c r="C24246" s="3"/>
      <c r="E24246" s="2"/>
      <c r="H24246" s="40"/>
      <c r="I24246" s="10"/>
      <c r="J24246" s="9"/>
      <c r="K24246" s="53"/>
      <c r="L24246" s="54"/>
    </row>
    <row r="24247" spans="3:12">
      <c r="C24247" s="3"/>
      <c r="E24247" s="2"/>
      <c r="H24247" s="40"/>
      <c r="I24247" s="10"/>
      <c r="J24247" s="9"/>
      <c r="K24247" s="53"/>
      <c r="L24247" s="54"/>
    </row>
    <row r="24248" spans="3:12">
      <c r="C24248" s="3"/>
      <c r="E24248" s="2"/>
      <c r="H24248" s="40"/>
      <c r="I24248" s="10"/>
      <c r="J24248" s="9"/>
      <c r="K24248" s="53"/>
      <c r="L24248" s="54"/>
    </row>
    <row r="24249" spans="3:12">
      <c r="C24249" s="3"/>
      <c r="E24249" s="2"/>
      <c r="H24249" s="40"/>
      <c r="I24249" s="10"/>
      <c r="J24249" s="9"/>
      <c r="K24249" s="53"/>
      <c r="L24249" s="54"/>
    </row>
    <row r="24250" spans="3:12">
      <c r="C24250" s="3"/>
      <c r="E24250" s="2"/>
      <c r="H24250" s="40"/>
      <c r="I24250" s="10"/>
      <c r="J24250" s="9"/>
      <c r="K24250" s="53"/>
      <c r="L24250" s="54"/>
    </row>
    <row r="24251" spans="3:12">
      <c r="C24251" s="3"/>
      <c r="E24251" s="2"/>
      <c r="H24251" s="40"/>
      <c r="I24251" s="10"/>
      <c r="J24251" s="9"/>
      <c r="K24251" s="53"/>
      <c r="L24251" s="54"/>
    </row>
    <row r="24252" spans="3:12">
      <c r="C24252" s="3"/>
      <c r="E24252" s="2"/>
      <c r="H24252" s="40"/>
      <c r="I24252" s="10"/>
      <c r="J24252" s="9"/>
      <c r="K24252" s="53"/>
      <c r="L24252" s="54"/>
    </row>
    <row r="24253" spans="3:12">
      <c r="C24253" s="3"/>
      <c r="E24253" s="2"/>
      <c r="H24253" s="40"/>
      <c r="I24253" s="10"/>
      <c r="J24253" s="9"/>
      <c r="K24253" s="53"/>
      <c r="L24253" s="54"/>
    </row>
    <row r="24254" spans="3:12">
      <c r="C24254" s="3"/>
      <c r="E24254" s="2"/>
      <c r="H24254" s="40"/>
      <c r="I24254" s="10"/>
      <c r="J24254" s="9"/>
      <c r="K24254" s="53"/>
      <c r="L24254" s="54"/>
    </row>
    <row r="24255" spans="3:12">
      <c r="C24255" s="3"/>
      <c r="E24255" s="2"/>
      <c r="H24255" s="40"/>
      <c r="I24255" s="10"/>
      <c r="J24255" s="9"/>
      <c r="K24255" s="53"/>
      <c r="L24255" s="54"/>
    </row>
    <row r="24256" spans="3:12">
      <c r="C24256" s="3"/>
      <c r="E24256" s="2"/>
      <c r="H24256" s="40"/>
      <c r="I24256" s="10"/>
      <c r="J24256" s="9"/>
      <c r="K24256" s="53"/>
      <c r="L24256" s="54"/>
    </row>
    <row r="24257" spans="3:12">
      <c r="C24257" s="3"/>
      <c r="E24257" s="2"/>
      <c r="H24257" s="40"/>
      <c r="I24257" s="10"/>
      <c r="J24257" s="9"/>
      <c r="K24257" s="53"/>
      <c r="L24257" s="54"/>
    </row>
    <row r="24258" spans="3:12">
      <c r="C24258" s="3"/>
      <c r="E24258" s="2"/>
      <c r="H24258" s="40"/>
      <c r="I24258" s="10"/>
      <c r="J24258" s="9"/>
      <c r="K24258" s="53"/>
      <c r="L24258" s="54"/>
    </row>
    <row r="24259" spans="3:12">
      <c r="C24259" s="3"/>
      <c r="E24259" s="2"/>
      <c r="H24259" s="40"/>
      <c r="I24259" s="10"/>
      <c r="J24259" s="9"/>
      <c r="K24259" s="53"/>
      <c r="L24259" s="54"/>
    </row>
    <row r="24260" spans="3:12">
      <c r="C24260" s="3"/>
      <c r="E24260" s="2"/>
      <c r="H24260" s="40"/>
      <c r="I24260" s="10"/>
      <c r="J24260" s="9"/>
      <c r="K24260" s="53"/>
      <c r="L24260" s="54"/>
    </row>
    <row r="24261" spans="3:12">
      <c r="C24261" s="3"/>
      <c r="E24261" s="2"/>
      <c r="H24261" s="40"/>
      <c r="I24261" s="10"/>
      <c r="J24261" s="9"/>
      <c r="K24261" s="53"/>
      <c r="L24261" s="54"/>
    </row>
    <row r="24262" spans="3:12">
      <c r="C24262" s="3"/>
      <c r="E24262" s="2"/>
      <c r="H24262" s="40"/>
      <c r="I24262" s="10"/>
      <c r="J24262" s="9"/>
      <c r="K24262" s="53"/>
      <c r="L24262" s="54"/>
    </row>
    <row r="24263" spans="3:12">
      <c r="C24263" s="3"/>
      <c r="E24263" s="2"/>
      <c r="H24263" s="40"/>
      <c r="I24263" s="10"/>
      <c r="J24263" s="9"/>
      <c r="K24263" s="53"/>
      <c r="L24263" s="54"/>
    </row>
    <row r="24264" spans="3:12">
      <c r="C24264" s="3"/>
      <c r="E24264" s="2"/>
      <c r="H24264" s="40"/>
      <c r="I24264" s="10"/>
      <c r="J24264" s="9"/>
      <c r="K24264" s="53"/>
      <c r="L24264" s="54"/>
    </row>
    <row r="24265" spans="3:12">
      <c r="C24265" s="3"/>
      <c r="E24265" s="2"/>
      <c r="H24265" s="40"/>
      <c r="I24265" s="10"/>
      <c r="J24265" s="9"/>
      <c r="K24265" s="53"/>
      <c r="L24265" s="54"/>
    </row>
    <row r="24266" spans="3:12">
      <c r="C24266" s="3"/>
      <c r="E24266" s="2"/>
      <c r="H24266" s="40"/>
      <c r="I24266" s="10"/>
      <c r="J24266" s="9"/>
      <c r="K24266" s="53"/>
      <c r="L24266" s="54"/>
    </row>
    <row r="24267" spans="3:12">
      <c r="C24267" s="3"/>
      <c r="E24267" s="2"/>
      <c r="H24267" s="40"/>
      <c r="I24267" s="10"/>
      <c r="J24267" s="9"/>
      <c r="K24267" s="53"/>
      <c r="L24267" s="54"/>
    </row>
    <row r="24268" spans="3:12">
      <c r="C24268" s="3"/>
      <c r="E24268" s="2"/>
      <c r="H24268" s="40"/>
      <c r="I24268" s="10"/>
      <c r="J24268" s="9"/>
      <c r="K24268" s="53"/>
      <c r="L24268" s="54"/>
    </row>
    <row r="24269" spans="3:12">
      <c r="C24269" s="3"/>
      <c r="E24269" s="2"/>
      <c r="H24269" s="40"/>
      <c r="I24269" s="10"/>
      <c r="J24269" s="9"/>
      <c r="K24269" s="53"/>
      <c r="L24269" s="54"/>
    </row>
    <row r="24270" spans="3:12">
      <c r="C24270" s="3"/>
      <c r="E24270" s="2"/>
      <c r="H24270" s="40"/>
      <c r="I24270" s="10"/>
      <c r="J24270" s="9"/>
      <c r="K24270" s="53"/>
      <c r="L24270" s="54"/>
    </row>
    <row r="24271" spans="3:12">
      <c r="C24271" s="3"/>
      <c r="E24271" s="2"/>
      <c r="H24271" s="40"/>
      <c r="I24271" s="10"/>
      <c r="J24271" s="9"/>
      <c r="K24271" s="53"/>
      <c r="L24271" s="54"/>
    </row>
    <row r="24272" spans="3:12">
      <c r="C24272" s="3"/>
      <c r="E24272" s="2"/>
      <c r="H24272" s="40"/>
      <c r="I24272" s="10"/>
      <c r="J24272" s="9"/>
      <c r="K24272" s="53"/>
      <c r="L24272" s="54"/>
    </row>
    <row r="24273" spans="3:12">
      <c r="C24273" s="3"/>
      <c r="E24273" s="2"/>
      <c r="H24273" s="40"/>
      <c r="I24273" s="10"/>
      <c r="J24273" s="9"/>
      <c r="K24273" s="53"/>
      <c r="L24273" s="54"/>
    </row>
    <row r="24274" spans="3:12">
      <c r="C24274" s="3"/>
      <c r="E24274" s="2"/>
      <c r="H24274" s="40"/>
      <c r="I24274" s="10"/>
      <c r="J24274" s="9"/>
      <c r="K24274" s="53"/>
      <c r="L24274" s="54"/>
    </row>
    <row r="24275" spans="3:12">
      <c r="C24275" s="3"/>
      <c r="E24275" s="2"/>
      <c r="H24275" s="40"/>
      <c r="I24275" s="10"/>
      <c r="J24275" s="9"/>
      <c r="K24275" s="53"/>
      <c r="L24275" s="54"/>
    </row>
    <row r="24276" spans="3:12">
      <c r="C24276" s="3"/>
      <c r="E24276" s="2"/>
      <c r="H24276" s="40"/>
      <c r="I24276" s="10"/>
      <c r="J24276" s="9"/>
      <c r="K24276" s="53"/>
      <c r="L24276" s="54"/>
    </row>
    <row r="24277" spans="3:12">
      <c r="C24277" s="3"/>
      <c r="E24277" s="2"/>
      <c r="H24277" s="40"/>
      <c r="I24277" s="10"/>
      <c r="J24277" s="9"/>
      <c r="K24277" s="53"/>
      <c r="L24277" s="54"/>
    </row>
    <row r="24278" spans="3:12">
      <c r="C24278" s="3"/>
      <c r="E24278" s="2"/>
      <c r="H24278" s="40"/>
      <c r="I24278" s="10"/>
      <c r="J24278" s="9"/>
      <c r="K24278" s="53"/>
      <c r="L24278" s="54"/>
    </row>
    <row r="24279" spans="3:12">
      <c r="C24279" s="3"/>
      <c r="E24279" s="2"/>
      <c r="H24279" s="40"/>
      <c r="I24279" s="10"/>
      <c r="J24279" s="9"/>
      <c r="K24279" s="53"/>
      <c r="L24279" s="54"/>
    </row>
    <row r="24280" spans="3:12">
      <c r="C24280" s="3"/>
      <c r="E24280" s="2"/>
      <c r="H24280" s="40"/>
      <c r="I24280" s="10"/>
      <c r="J24280" s="9"/>
      <c r="K24280" s="53"/>
      <c r="L24280" s="54"/>
    </row>
    <row r="24281" spans="3:12">
      <c r="C24281" s="3"/>
      <c r="E24281" s="2"/>
      <c r="H24281" s="40"/>
      <c r="I24281" s="10"/>
      <c r="J24281" s="9"/>
      <c r="K24281" s="53"/>
      <c r="L24281" s="54"/>
    </row>
    <row r="24282" spans="3:12">
      <c r="C24282" s="3"/>
      <c r="E24282" s="2"/>
      <c r="H24282" s="40"/>
      <c r="I24282" s="10"/>
      <c r="J24282" s="9"/>
      <c r="K24282" s="53"/>
      <c r="L24282" s="54"/>
    </row>
    <row r="24283" spans="3:12">
      <c r="C24283" s="3"/>
      <c r="E24283" s="2"/>
      <c r="H24283" s="40"/>
      <c r="I24283" s="10"/>
      <c r="J24283" s="9"/>
      <c r="K24283" s="53"/>
      <c r="L24283" s="54"/>
    </row>
    <row r="24284" spans="3:12">
      <c r="C24284" s="3"/>
      <c r="E24284" s="2"/>
      <c r="H24284" s="40"/>
      <c r="I24284" s="10"/>
      <c r="J24284" s="9"/>
      <c r="K24284" s="53"/>
      <c r="L24284" s="54"/>
    </row>
    <row r="24285" spans="3:12">
      <c r="C24285" s="3"/>
      <c r="E24285" s="2"/>
      <c r="H24285" s="40"/>
      <c r="I24285" s="10"/>
      <c r="J24285" s="9"/>
      <c r="K24285" s="53"/>
      <c r="L24285" s="54"/>
    </row>
    <row r="24286" spans="3:12">
      <c r="C24286" s="3"/>
      <c r="E24286" s="2"/>
      <c r="H24286" s="40"/>
      <c r="I24286" s="10"/>
      <c r="J24286" s="9"/>
      <c r="K24286" s="53"/>
      <c r="L24286" s="54"/>
    </row>
    <row r="24287" spans="3:12">
      <c r="C24287" s="3"/>
      <c r="E24287" s="2"/>
      <c r="H24287" s="40"/>
      <c r="I24287" s="10"/>
      <c r="J24287" s="9"/>
      <c r="K24287" s="53"/>
      <c r="L24287" s="54"/>
    </row>
    <row r="24288" spans="3:12">
      <c r="C24288" s="3"/>
      <c r="E24288" s="2"/>
      <c r="H24288" s="40"/>
      <c r="I24288" s="10"/>
      <c r="J24288" s="9"/>
      <c r="K24288" s="53"/>
      <c r="L24288" s="54"/>
    </row>
    <row r="24289" spans="3:12">
      <c r="C24289" s="3"/>
      <c r="E24289" s="2"/>
      <c r="H24289" s="40"/>
      <c r="I24289" s="10"/>
      <c r="J24289" s="9"/>
      <c r="K24289" s="53"/>
      <c r="L24289" s="54"/>
    </row>
    <row r="24290" spans="3:12">
      <c r="C24290" s="3"/>
      <c r="E24290" s="2"/>
      <c r="H24290" s="40"/>
      <c r="I24290" s="10"/>
      <c r="J24290" s="9"/>
      <c r="K24290" s="53"/>
      <c r="L24290" s="54"/>
    </row>
    <row r="24291" spans="3:12">
      <c r="C24291" s="3"/>
      <c r="E24291" s="2"/>
      <c r="H24291" s="40"/>
      <c r="I24291" s="10"/>
      <c r="J24291" s="9"/>
      <c r="K24291" s="53"/>
      <c r="L24291" s="54"/>
    </row>
    <row r="24292" spans="3:12">
      <c r="C24292" s="3"/>
      <c r="E24292" s="2"/>
      <c r="H24292" s="40"/>
      <c r="I24292" s="10"/>
      <c r="J24292" s="9"/>
      <c r="K24292" s="53"/>
      <c r="L24292" s="54"/>
    </row>
    <row r="24293" spans="3:12">
      <c r="C24293" s="3"/>
      <c r="E24293" s="2"/>
      <c r="H24293" s="40"/>
      <c r="I24293" s="10"/>
      <c r="J24293" s="9"/>
      <c r="K24293" s="53"/>
      <c r="L24293" s="54"/>
    </row>
    <row r="24294" spans="3:12">
      <c r="C24294" s="3"/>
      <c r="E24294" s="2"/>
      <c r="H24294" s="40"/>
      <c r="I24294" s="10"/>
      <c r="J24294" s="9"/>
      <c r="K24294" s="53"/>
      <c r="L24294" s="54"/>
    </row>
    <row r="24295" spans="3:12">
      <c r="C24295" s="3"/>
      <c r="E24295" s="2"/>
      <c r="H24295" s="40"/>
      <c r="I24295" s="10"/>
      <c r="J24295" s="9"/>
      <c r="K24295" s="53"/>
      <c r="L24295" s="54"/>
    </row>
    <row r="24296" spans="3:12">
      <c r="C24296" s="3"/>
      <c r="E24296" s="2"/>
      <c r="H24296" s="40"/>
      <c r="I24296" s="10"/>
      <c r="J24296" s="9"/>
      <c r="K24296" s="53"/>
      <c r="L24296" s="54"/>
    </row>
    <row r="24297" spans="3:12">
      <c r="C24297" s="3"/>
      <c r="E24297" s="2"/>
      <c r="H24297" s="40"/>
      <c r="I24297" s="10"/>
      <c r="J24297" s="9"/>
      <c r="K24297" s="53"/>
      <c r="L24297" s="54"/>
    </row>
    <row r="24298" spans="3:12">
      <c r="C24298" s="3"/>
      <c r="E24298" s="2"/>
      <c r="H24298" s="40"/>
      <c r="I24298" s="10"/>
      <c r="J24298" s="9"/>
      <c r="K24298" s="53"/>
      <c r="L24298" s="54"/>
    </row>
    <row r="24299" spans="3:12">
      <c r="C24299" s="3"/>
      <c r="E24299" s="2"/>
      <c r="H24299" s="40"/>
      <c r="I24299" s="10"/>
      <c r="J24299" s="9"/>
      <c r="K24299" s="53"/>
      <c r="L24299" s="54"/>
    </row>
    <row r="24300" spans="3:12">
      <c r="C24300" s="3"/>
      <c r="E24300" s="2"/>
      <c r="H24300" s="40"/>
      <c r="I24300" s="10"/>
      <c r="J24300" s="9"/>
      <c r="K24300" s="53"/>
      <c r="L24300" s="54"/>
    </row>
    <row r="24301" spans="3:12">
      <c r="C24301" s="3"/>
      <c r="E24301" s="2"/>
      <c r="H24301" s="40"/>
      <c r="I24301" s="10"/>
      <c r="J24301" s="9"/>
      <c r="K24301" s="53"/>
      <c r="L24301" s="54"/>
    </row>
    <row r="24302" spans="3:12">
      <c r="C24302" s="3"/>
      <c r="E24302" s="2"/>
      <c r="H24302" s="40"/>
      <c r="I24302" s="10"/>
      <c r="J24302" s="9"/>
      <c r="K24302" s="53"/>
      <c r="L24302" s="54"/>
    </row>
    <row r="24303" spans="3:12">
      <c r="C24303" s="3"/>
      <c r="E24303" s="2"/>
      <c r="H24303" s="40"/>
      <c r="I24303" s="10"/>
      <c r="J24303" s="9"/>
      <c r="K24303" s="53"/>
      <c r="L24303" s="54"/>
    </row>
    <row r="24304" spans="3:12">
      <c r="C24304" s="3"/>
      <c r="E24304" s="2"/>
      <c r="H24304" s="40"/>
      <c r="I24304" s="10"/>
      <c r="J24304" s="9"/>
      <c r="K24304" s="53"/>
      <c r="L24304" s="54"/>
    </row>
    <row r="24305" spans="3:12">
      <c r="C24305" s="3"/>
      <c r="E24305" s="2"/>
      <c r="H24305" s="40"/>
      <c r="I24305" s="10"/>
      <c r="J24305" s="9"/>
      <c r="K24305" s="53"/>
      <c r="L24305" s="54"/>
    </row>
    <row r="24306" spans="3:12">
      <c r="C24306" s="3"/>
      <c r="E24306" s="2"/>
      <c r="H24306" s="40"/>
      <c r="I24306" s="10"/>
      <c r="J24306" s="9"/>
      <c r="K24306" s="53"/>
      <c r="L24306" s="54"/>
    </row>
    <row r="24307" spans="3:12">
      <c r="C24307" s="3"/>
      <c r="E24307" s="2"/>
      <c r="H24307" s="40"/>
      <c r="I24307" s="10"/>
      <c r="J24307" s="9"/>
      <c r="K24307" s="53"/>
      <c r="L24307" s="54"/>
    </row>
    <row r="24308" spans="3:12">
      <c r="C24308" s="3"/>
      <c r="E24308" s="2"/>
      <c r="H24308" s="40"/>
      <c r="I24308" s="10"/>
      <c r="J24308" s="9"/>
      <c r="K24308" s="53"/>
      <c r="L24308" s="54"/>
    </row>
    <row r="24309" spans="3:12">
      <c r="C24309" s="3"/>
      <c r="E24309" s="2"/>
      <c r="H24309" s="40"/>
      <c r="I24309" s="10"/>
      <c r="J24309" s="9"/>
      <c r="K24309" s="53"/>
      <c r="L24309" s="54"/>
    </row>
    <row r="24310" spans="3:12">
      <c r="C24310" s="3"/>
      <c r="E24310" s="2"/>
      <c r="H24310" s="40"/>
      <c r="I24310" s="10"/>
      <c r="J24310" s="9"/>
      <c r="K24310" s="53"/>
      <c r="L24310" s="54"/>
    </row>
    <row r="24311" spans="3:12">
      <c r="C24311" s="3"/>
      <c r="E24311" s="2"/>
      <c r="H24311" s="40"/>
      <c r="I24311" s="10"/>
      <c r="J24311" s="9"/>
      <c r="K24311" s="53"/>
      <c r="L24311" s="54"/>
    </row>
    <row r="24312" spans="3:12">
      <c r="C24312" s="3"/>
      <c r="E24312" s="2"/>
      <c r="H24312" s="40"/>
      <c r="I24312" s="10"/>
      <c r="J24312" s="9"/>
      <c r="K24312" s="53"/>
      <c r="L24312" s="54"/>
    </row>
    <row r="24313" spans="3:12">
      <c r="C24313" s="3"/>
      <c r="E24313" s="2"/>
      <c r="H24313" s="40"/>
      <c r="I24313" s="10"/>
      <c r="J24313" s="9"/>
      <c r="K24313" s="53"/>
      <c r="L24313" s="54"/>
    </row>
    <row r="24314" spans="3:12">
      <c r="C24314" s="3"/>
      <c r="E24314" s="2"/>
      <c r="H24314" s="40"/>
      <c r="I24314" s="10"/>
      <c r="J24314" s="9"/>
      <c r="K24314" s="53"/>
      <c r="L24314" s="54"/>
    </row>
    <row r="24315" spans="3:12">
      <c r="C24315" s="3"/>
      <c r="E24315" s="2"/>
      <c r="H24315" s="40"/>
      <c r="I24315" s="10"/>
      <c r="J24315" s="9"/>
      <c r="K24315" s="53"/>
      <c r="L24315" s="54"/>
    </row>
    <row r="24316" spans="3:12">
      <c r="C24316" s="3"/>
      <c r="E24316" s="2"/>
      <c r="H24316" s="40"/>
      <c r="I24316" s="10"/>
      <c r="J24316" s="9"/>
      <c r="K24316" s="53"/>
      <c r="L24316" s="54"/>
    </row>
    <row r="24317" spans="3:12">
      <c r="C24317" s="3"/>
      <c r="E24317" s="2"/>
      <c r="H24317" s="40"/>
      <c r="I24317" s="10"/>
      <c r="J24317" s="9"/>
      <c r="K24317" s="53"/>
      <c r="L24317" s="54"/>
    </row>
    <row r="24318" spans="3:12">
      <c r="C24318" s="3"/>
      <c r="E24318" s="2"/>
      <c r="H24318" s="40"/>
      <c r="I24318" s="10"/>
      <c r="J24318" s="9"/>
      <c r="K24318" s="53"/>
      <c r="L24318" s="54"/>
    </row>
    <row r="24319" spans="3:12">
      <c r="C24319" s="3"/>
      <c r="E24319" s="2"/>
      <c r="H24319" s="40"/>
      <c r="I24319" s="10"/>
      <c r="J24319" s="9"/>
      <c r="K24319" s="53"/>
      <c r="L24319" s="54"/>
    </row>
    <row r="24320" spans="3:12">
      <c r="C24320" s="3"/>
      <c r="E24320" s="2"/>
      <c r="H24320" s="40"/>
      <c r="I24320" s="10"/>
      <c r="J24320" s="9"/>
      <c r="K24320" s="53"/>
      <c r="L24320" s="54"/>
    </row>
    <row r="24321" spans="3:12">
      <c r="C24321" s="3"/>
      <c r="E24321" s="2"/>
      <c r="H24321" s="40"/>
      <c r="I24321" s="10"/>
      <c r="J24321" s="9"/>
      <c r="K24321" s="53"/>
      <c r="L24321" s="54"/>
    </row>
    <row r="24322" spans="3:12">
      <c r="C24322" s="3"/>
      <c r="E24322" s="2"/>
      <c r="H24322" s="40"/>
      <c r="I24322" s="10"/>
      <c r="J24322" s="9"/>
      <c r="K24322" s="53"/>
      <c r="L24322" s="54"/>
    </row>
    <row r="24323" spans="3:12">
      <c r="C24323" s="3"/>
      <c r="E24323" s="2"/>
      <c r="H24323" s="40"/>
      <c r="I24323" s="10"/>
      <c r="J24323" s="9"/>
      <c r="K24323" s="53"/>
      <c r="L24323" s="54"/>
    </row>
    <row r="24324" spans="3:12">
      <c r="C24324" s="3"/>
      <c r="E24324" s="2"/>
      <c r="H24324" s="40"/>
      <c r="I24324" s="10"/>
      <c r="J24324" s="9"/>
      <c r="K24324" s="53"/>
      <c r="L24324" s="54"/>
    </row>
    <row r="24325" spans="3:12">
      <c r="C24325" s="3"/>
      <c r="E24325" s="2"/>
      <c r="H24325" s="40"/>
      <c r="I24325" s="10"/>
      <c r="J24325" s="9"/>
      <c r="K24325" s="53"/>
      <c r="L24325" s="54"/>
    </row>
    <row r="24326" spans="3:12">
      <c r="C24326" s="3"/>
      <c r="E24326" s="2"/>
      <c r="H24326" s="40"/>
      <c r="I24326" s="10"/>
      <c r="J24326" s="9"/>
      <c r="K24326" s="53"/>
      <c r="L24326" s="54"/>
    </row>
    <row r="24327" spans="3:12">
      <c r="C24327" s="3"/>
      <c r="E24327" s="2"/>
      <c r="H24327" s="40"/>
      <c r="I24327" s="10"/>
      <c r="J24327" s="9"/>
      <c r="K24327" s="53"/>
      <c r="L24327" s="54"/>
    </row>
    <row r="24328" spans="3:12">
      <c r="C24328" s="3"/>
      <c r="E24328" s="2"/>
      <c r="H24328" s="40"/>
      <c r="I24328" s="10"/>
      <c r="J24328" s="9"/>
      <c r="K24328" s="53"/>
      <c r="L24328" s="54"/>
    </row>
    <row r="24329" spans="3:12">
      <c r="C24329" s="3"/>
      <c r="E24329" s="2"/>
      <c r="H24329" s="40"/>
      <c r="I24329" s="10"/>
      <c r="J24329" s="9"/>
      <c r="K24329" s="53"/>
      <c r="L24329" s="54"/>
    </row>
    <row r="24330" spans="3:12">
      <c r="C24330" s="3"/>
      <c r="E24330" s="2"/>
      <c r="H24330" s="40"/>
      <c r="I24330" s="10"/>
      <c r="J24330" s="9"/>
      <c r="K24330" s="53"/>
      <c r="L24330" s="54"/>
    </row>
    <row r="24331" spans="3:12">
      <c r="C24331" s="3"/>
      <c r="E24331" s="2"/>
      <c r="H24331" s="40"/>
      <c r="I24331" s="10"/>
      <c r="J24331" s="9"/>
      <c r="K24331" s="53"/>
      <c r="L24331" s="54"/>
    </row>
    <row r="24332" spans="3:12">
      <c r="C24332" s="3"/>
      <c r="E24332" s="2"/>
      <c r="H24332" s="40"/>
      <c r="I24332" s="10"/>
      <c r="J24332" s="9"/>
      <c r="K24332" s="53"/>
      <c r="L24332" s="54"/>
    </row>
    <row r="24333" spans="3:12">
      <c r="C24333" s="3"/>
      <c r="E24333" s="2"/>
      <c r="H24333" s="40"/>
      <c r="I24333" s="10"/>
      <c r="J24333" s="9"/>
      <c r="K24333" s="53"/>
      <c r="L24333" s="54"/>
    </row>
    <row r="24334" spans="3:12">
      <c r="C24334" s="3"/>
      <c r="E24334" s="2"/>
      <c r="H24334" s="40"/>
      <c r="I24334" s="10"/>
      <c r="J24334" s="9"/>
      <c r="K24334" s="53"/>
      <c r="L24334" s="54"/>
    </row>
    <row r="24335" spans="3:12">
      <c r="C24335" s="3"/>
      <c r="E24335" s="2"/>
      <c r="H24335" s="40"/>
      <c r="I24335" s="10"/>
      <c r="J24335" s="9"/>
      <c r="K24335" s="53"/>
      <c r="L24335" s="54"/>
    </row>
    <row r="24336" spans="3:12">
      <c r="C24336" s="3"/>
      <c r="E24336" s="2"/>
      <c r="H24336" s="40"/>
      <c r="I24336" s="10"/>
      <c r="J24336" s="9"/>
      <c r="K24336" s="53"/>
      <c r="L24336" s="54"/>
    </row>
    <row r="24337" spans="3:12">
      <c r="C24337" s="3"/>
      <c r="E24337" s="2"/>
      <c r="H24337" s="40"/>
      <c r="I24337" s="10"/>
      <c r="J24337" s="9"/>
      <c r="K24337" s="53"/>
      <c r="L24337" s="54"/>
    </row>
    <row r="24338" spans="3:12">
      <c r="C24338" s="3"/>
      <c r="E24338" s="2"/>
      <c r="H24338" s="40"/>
      <c r="I24338" s="10"/>
      <c r="J24338" s="9"/>
      <c r="K24338" s="53"/>
      <c r="L24338" s="54"/>
    </row>
    <row r="24339" spans="3:12">
      <c r="C24339" s="3"/>
      <c r="E24339" s="2"/>
      <c r="H24339" s="40"/>
      <c r="I24339" s="10"/>
      <c r="J24339" s="9"/>
      <c r="K24339" s="53"/>
      <c r="L24339" s="54"/>
    </row>
    <row r="24340" spans="3:12">
      <c r="C24340" s="3"/>
      <c r="E24340" s="2"/>
      <c r="H24340" s="40"/>
      <c r="I24340" s="10"/>
      <c r="J24340" s="9"/>
      <c r="K24340" s="53"/>
      <c r="L24340" s="54"/>
    </row>
    <row r="24341" spans="3:12">
      <c r="C24341" s="3"/>
      <c r="E24341" s="2"/>
      <c r="H24341" s="40"/>
      <c r="I24341" s="10"/>
      <c r="J24341" s="9"/>
      <c r="K24341" s="53"/>
      <c r="L24341" s="54"/>
    </row>
    <row r="24342" spans="3:12">
      <c r="C24342" s="3"/>
      <c r="E24342" s="2"/>
      <c r="H24342" s="40"/>
      <c r="I24342" s="10"/>
      <c r="J24342" s="9"/>
      <c r="K24342" s="53"/>
      <c r="L24342" s="54"/>
    </row>
    <row r="24343" spans="3:12">
      <c r="C24343" s="3"/>
      <c r="E24343" s="2"/>
      <c r="H24343" s="40"/>
      <c r="I24343" s="10"/>
      <c r="J24343" s="9"/>
      <c r="K24343" s="53"/>
      <c r="L24343" s="54"/>
    </row>
    <row r="24344" spans="3:12">
      <c r="C24344" s="3"/>
      <c r="E24344" s="2"/>
      <c r="H24344" s="40"/>
      <c r="I24344" s="10"/>
      <c r="J24344" s="9"/>
      <c r="K24344" s="53"/>
      <c r="L24344" s="54"/>
    </row>
    <row r="24345" spans="3:12">
      <c r="C24345" s="3"/>
      <c r="E24345" s="2"/>
      <c r="H24345" s="40"/>
      <c r="I24345" s="10"/>
      <c r="J24345" s="9"/>
      <c r="K24345" s="53"/>
      <c r="L24345" s="54"/>
    </row>
    <row r="24346" spans="3:12">
      <c r="C24346" s="3"/>
      <c r="E24346" s="2"/>
      <c r="H24346" s="40"/>
      <c r="I24346" s="10"/>
      <c r="J24346" s="9"/>
      <c r="K24346" s="53"/>
      <c r="L24346" s="54"/>
    </row>
    <row r="24347" spans="3:12">
      <c r="C24347" s="3"/>
      <c r="E24347" s="2"/>
      <c r="H24347" s="40"/>
      <c r="I24347" s="10"/>
      <c r="J24347" s="9"/>
      <c r="K24347" s="53"/>
      <c r="L24347" s="54"/>
    </row>
    <row r="24348" spans="3:12">
      <c r="C24348" s="3"/>
      <c r="E24348" s="2"/>
      <c r="H24348" s="40"/>
      <c r="I24348" s="10"/>
      <c r="J24348" s="9"/>
      <c r="K24348" s="53"/>
      <c r="L24348" s="54"/>
    </row>
    <row r="24349" spans="3:12">
      <c r="C24349" s="3"/>
      <c r="E24349" s="2"/>
      <c r="H24349" s="40"/>
      <c r="I24349" s="10"/>
      <c r="J24349" s="9"/>
      <c r="K24349" s="53"/>
      <c r="L24349" s="54"/>
    </row>
    <row r="24350" spans="3:12">
      <c r="C24350" s="3"/>
      <c r="E24350" s="2"/>
      <c r="H24350" s="40"/>
      <c r="I24350" s="10"/>
      <c r="J24350" s="9"/>
      <c r="K24350" s="53"/>
      <c r="L24350" s="54"/>
    </row>
    <row r="24351" spans="3:12">
      <c r="C24351" s="3"/>
      <c r="E24351" s="2"/>
      <c r="H24351" s="40"/>
      <c r="I24351" s="10"/>
      <c r="J24351" s="9"/>
      <c r="K24351" s="53"/>
      <c r="L24351" s="54"/>
    </row>
    <row r="24352" spans="3:12">
      <c r="C24352" s="3"/>
      <c r="E24352" s="2"/>
      <c r="H24352" s="40"/>
      <c r="I24352" s="10"/>
      <c r="J24352" s="9"/>
      <c r="K24352" s="53"/>
      <c r="L24352" s="54"/>
    </row>
    <row r="24353" spans="3:12">
      <c r="C24353" s="3"/>
      <c r="E24353" s="2"/>
      <c r="H24353" s="40"/>
      <c r="I24353" s="10"/>
      <c r="J24353" s="9"/>
      <c r="K24353" s="53"/>
      <c r="L24353" s="54"/>
    </row>
    <row r="24354" spans="3:12">
      <c r="C24354" s="3"/>
      <c r="E24354" s="2"/>
      <c r="H24354" s="40"/>
      <c r="I24354" s="10"/>
      <c r="J24354" s="9"/>
      <c r="K24354" s="53"/>
      <c r="L24354" s="54"/>
    </row>
    <row r="24355" spans="3:12">
      <c r="C24355" s="3"/>
      <c r="E24355" s="2"/>
      <c r="H24355" s="40"/>
      <c r="I24355" s="10"/>
      <c r="J24355" s="9"/>
      <c r="K24355" s="53"/>
      <c r="L24355" s="54"/>
    </row>
    <row r="24356" spans="3:12">
      <c r="C24356" s="3"/>
      <c r="E24356" s="2"/>
      <c r="H24356" s="40"/>
      <c r="I24356" s="10"/>
      <c r="J24356" s="9"/>
      <c r="K24356" s="53"/>
      <c r="L24356" s="54"/>
    </row>
    <row r="24357" spans="3:12">
      <c r="C24357" s="3"/>
      <c r="E24357" s="2"/>
      <c r="H24357" s="40"/>
      <c r="I24357" s="10"/>
      <c r="J24357" s="9"/>
      <c r="K24357" s="53"/>
      <c r="L24357" s="54"/>
    </row>
    <row r="24358" spans="3:12">
      <c r="C24358" s="3"/>
      <c r="E24358" s="2"/>
      <c r="H24358" s="40"/>
      <c r="I24358" s="10"/>
      <c r="J24358" s="9"/>
      <c r="K24358" s="53"/>
      <c r="L24358" s="54"/>
    </row>
    <row r="24359" spans="3:12">
      <c r="C24359" s="3"/>
      <c r="E24359" s="2"/>
      <c r="H24359" s="40"/>
      <c r="I24359" s="10"/>
      <c r="J24359" s="9"/>
      <c r="K24359" s="53"/>
      <c r="L24359" s="54"/>
    </row>
    <row r="24360" spans="3:12">
      <c r="C24360" s="3"/>
      <c r="E24360" s="2"/>
      <c r="H24360" s="40"/>
      <c r="I24360" s="10"/>
      <c r="J24360" s="9"/>
      <c r="K24360" s="53"/>
      <c r="L24360" s="54"/>
    </row>
    <row r="24361" spans="3:12">
      <c r="C24361" s="3"/>
      <c r="E24361" s="2"/>
      <c r="H24361" s="40"/>
      <c r="I24361" s="10"/>
      <c r="J24361" s="9"/>
      <c r="K24361" s="53"/>
      <c r="L24361" s="54"/>
    </row>
    <row r="24362" spans="3:12">
      <c r="C24362" s="3"/>
      <c r="E24362" s="2"/>
      <c r="H24362" s="40"/>
      <c r="I24362" s="10"/>
      <c r="J24362" s="9"/>
      <c r="K24362" s="53"/>
      <c r="L24362" s="54"/>
    </row>
    <row r="24363" spans="3:12">
      <c r="C24363" s="3"/>
      <c r="E24363" s="2"/>
      <c r="H24363" s="40"/>
      <c r="I24363" s="10"/>
      <c r="J24363" s="9"/>
      <c r="K24363" s="53"/>
      <c r="L24363" s="54"/>
    </row>
    <row r="24364" spans="3:12">
      <c r="C24364" s="3"/>
      <c r="E24364" s="2"/>
      <c r="H24364" s="40"/>
      <c r="I24364" s="10"/>
      <c r="J24364" s="9"/>
      <c r="K24364" s="53"/>
      <c r="L24364" s="54"/>
    </row>
    <row r="24365" spans="3:12">
      <c r="C24365" s="3"/>
      <c r="E24365" s="2"/>
      <c r="H24365" s="40"/>
      <c r="I24365" s="10"/>
      <c r="J24365" s="9"/>
      <c r="K24365" s="53"/>
      <c r="L24365" s="54"/>
    </row>
    <row r="24366" spans="3:12">
      <c r="C24366" s="3"/>
      <c r="E24366" s="2"/>
      <c r="H24366" s="40"/>
      <c r="I24366" s="10"/>
      <c r="J24366" s="9"/>
      <c r="K24366" s="53"/>
      <c r="L24366" s="54"/>
    </row>
    <row r="24367" spans="3:12">
      <c r="C24367" s="3"/>
      <c r="E24367" s="2"/>
      <c r="H24367" s="40"/>
      <c r="I24367" s="10"/>
      <c r="J24367" s="9"/>
      <c r="K24367" s="53"/>
      <c r="L24367" s="54"/>
    </row>
    <row r="24368" spans="3:12">
      <c r="C24368" s="3"/>
      <c r="E24368" s="2"/>
      <c r="H24368" s="40"/>
      <c r="I24368" s="10"/>
      <c r="J24368" s="9"/>
      <c r="K24368" s="53"/>
      <c r="L24368" s="54"/>
    </row>
    <row r="24369" spans="3:12">
      <c r="C24369" s="3"/>
      <c r="E24369" s="2"/>
      <c r="H24369" s="40"/>
      <c r="I24369" s="10"/>
      <c r="J24369" s="9"/>
      <c r="K24369" s="53"/>
      <c r="L24369" s="54"/>
    </row>
    <row r="24370" spans="3:12">
      <c r="C24370" s="3"/>
      <c r="E24370" s="2"/>
      <c r="H24370" s="40"/>
      <c r="I24370" s="10"/>
      <c r="J24370" s="9"/>
      <c r="K24370" s="53"/>
      <c r="L24370" s="54"/>
    </row>
    <row r="24371" spans="3:12">
      <c r="C24371" s="3"/>
      <c r="E24371" s="2"/>
      <c r="H24371" s="40"/>
      <c r="I24371" s="10"/>
      <c r="J24371" s="9"/>
      <c r="K24371" s="53"/>
      <c r="L24371" s="54"/>
    </row>
    <row r="24372" spans="3:12">
      <c r="C24372" s="3"/>
      <c r="E24372" s="2"/>
      <c r="H24372" s="40"/>
      <c r="I24372" s="10"/>
      <c r="J24372" s="9"/>
      <c r="K24372" s="53"/>
      <c r="L24372" s="54"/>
    </row>
    <row r="24373" spans="3:12">
      <c r="C24373" s="3"/>
      <c r="E24373" s="2"/>
      <c r="H24373" s="40"/>
      <c r="I24373" s="10"/>
      <c r="J24373" s="9"/>
      <c r="K24373" s="53"/>
      <c r="L24373" s="54"/>
    </row>
    <row r="24374" spans="3:12">
      <c r="C24374" s="3"/>
      <c r="E24374" s="2"/>
      <c r="H24374" s="40"/>
      <c r="I24374" s="10"/>
      <c r="J24374" s="9"/>
      <c r="K24374" s="53"/>
      <c r="L24374" s="54"/>
    </row>
    <row r="24375" spans="3:12">
      <c r="C24375" s="3"/>
      <c r="E24375" s="2"/>
      <c r="H24375" s="40"/>
      <c r="I24375" s="10"/>
      <c r="J24375" s="9"/>
      <c r="K24375" s="53"/>
      <c r="L24375" s="54"/>
    </row>
    <row r="24376" spans="3:12">
      <c r="C24376" s="3"/>
      <c r="E24376" s="2"/>
      <c r="H24376" s="40"/>
      <c r="I24376" s="10"/>
      <c r="J24376" s="9"/>
      <c r="K24376" s="53"/>
      <c r="L24376" s="54"/>
    </row>
    <row r="24377" spans="3:12">
      <c r="C24377" s="3"/>
      <c r="E24377" s="2"/>
      <c r="H24377" s="40"/>
      <c r="I24377" s="10"/>
      <c r="J24377" s="9"/>
      <c r="K24377" s="53"/>
      <c r="L24377" s="54"/>
    </row>
    <row r="24378" spans="3:12">
      <c r="C24378" s="3"/>
      <c r="E24378" s="2"/>
      <c r="H24378" s="40"/>
      <c r="I24378" s="10"/>
      <c r="J24378" s="9"/>
      <c r="K24378" s="53"/>
      <c r="L24378" s="54"/>
    </row>
    <row r="24379" spans="3:12">
      <c r="C24379" s="3"/>
      <c r="E24379" s="2"/>
      <c r="H24379" s="40"/>
      <c r="I24379" s="10"/>
      <c r="J24379" s="9"/>
      <c r="K24379" s="53"/>
      <c r="L24379" s="54"/>
    </row>
    <row r="24380" spans="3:12">
      <c r="C24380" s="3"/>
      <c r="E24380" s="2"/>
      <c r="H24380" s="40"/>
      <c r="I24380" s="10"/>
      <c r="J24380" s="9"/>
      <c r="K24380" s="53"/>
      <c r="L24380" s="54"/>
    </row>
    <row r="24381" spans="3:12">
      <c r="C24381" s="3"/>
      <c r="E24381" s="2"/>
      <c r="H24381" s="40"/>
      <c r="I24381" s="10"/>
      <c r="J24381" s="9"/>
      <c r="K24381" s="53"/>
      <c r="L24381" s="54"/>
    </row>
    <row r="24382" spans="3:12">
      <c r="C24382" s="3"/>
      <c r="E24382" s="2"/>
      <c r="H24382" s="40"/>
      <c r="I24382" s="10"/>
      <c r="J24382" s="9"/>
      <c r="K24382" s="53"/>
      <c r="L24382" s="54"/>
    </row>
    <row r="24383" spans="3:12">
      <c r="C24383" s="3"/>
      <c r="E24383" s="2"/>
      <c r="H24383" s="40"/>
      <c r="I24383" s="10"/>
      <c r="J24383" s="9"/>
      <c r="K24383" s="53"/>
      <c r="L24383" s="54"/>
    </row>
    <row r="24384" spans="3:12">
      <c r="C24384" s="3"/>
      <c r="E24384" s="2"/>
      <c r="H24384" s="40"/>
      <c r="I24384" s="10"/>
      <c r="J24384" s="9"/>
      <c r="K24384" s="53"/>
      <c r="L24384" s="54"/>
    </row>
    <row r="24385" spans="3:12">
      <c r="C24385" s="3"/>
      <c r="E24385" s="2"/>
      <c r="H24385" s="40"/>
      <c r="I24385" s="10"/>
      <c r="J24385" s="9"/>
      <c r="K24385" s="53"/>
      <c r="L24385" s="54"/>
    </row>
    <row r="24386" spans="3:12">
      <c r="C24386" s="3"/>
      <c r="E24386" s="2"/>
      <c r="H24386" s="40"/>
      <c r="I24386" s="10"/>
      <c r="J24386" s="9"/>
      <c r="K24386" s="53"/>
      <c r="L24386" s="54"/>
    </row>
    <row r="24387" spans="3:12">
      <c r="C24387" s="3"/>
      <c r="E24387" s="2"/>
      <c r="H24387" s="40"/>
      <c r="I24387" s="10"/>
      <c r="J24387" s="9"/>
      <c r="K24387" s="53"/>
      <c r="L24387" s="54"/>
    </row>
    <row r="24388" spans="3:12">
      <c r="C24388" s="3"/>
      <c r="E24388" s="2"/>
      <c r="H24388" s="40"/>
      <c r="I24388" s="10"/>
      <c r="J24388" s="9"/>
      <c r="K24388" s="53"/>
      <c r="L24388" s="54"/>
    </row>
    <row r="24389" spans="3:12">
      <c r="C24389" s="3"/>
      <c r="E24389" s="2"/>
      <c r="H24389" s="40"/>
      <c r="I24389" s="10"/>
      <c r="J24389" s="9"/>
      <c r="K24389" s="53"/>
      <c r="L24389" s="54"/>
    </row>
    <row r="24390" spans="3:12">
      <c r="C24390" s="3"/>
      <c r="E24390" s="2"/>
      <c r="H24390" s="40"/>
      <c r="I24390" s="10"/>
      <c r="J24390" s="9"/>
      <c r="K24390" s="53"/>
      <c r="L24390" s="54"/>
    </row>
    <row r="24391" spans="3:12">
      <c r="C24391" s="3"/>
      <c r="E24391" s="2"/>
      <c r="H24391" s="40"/>
      <c r="I24391" s="10"/>
      <c r="J24391" s="9"/>
      <c r="K24391" s="53"/>
      <c r="L24391" s="54"/>
    </row>
    <row r="24392" spans="3:12">
      <c r="C24392" s="3"/>
      <c r="E24392" s="2"/>
      <c r="H24392" s="40"/>
      <c r="I24392" s="10"/>
      <c r="J24392" s="9"/>
      <c r="K24392" s="53"/>
      <c r="L24392" s="54"/>
    </row>
    <row r="24393" spans="3:12">
      <c r="C24393" s="3"/>
      <c r="E24393" s="2"/>
      <c r="H24393" s="40"/>
      <c r="I24393" s="10"/>
      <c r="J24393" s="9"/>
      <c r="K24393" s="53"/>
      <c r="L24393" s="54"/>
    </row>
    <row r="24394" spans="3:12">
      <c r="C24394" s="3"/>
      <c r="E24394" s="2"/>
      <c r="H24394" s="40"/>
      <c r="I24394" s="10"/>
      <c r="J24394" s="9"/>
      <c r="K24394" s="53"/>
      <c r="L24394" s="54"/>
    </row>
    <row r="24395" spans="3:12">
      <c r="C24395" s="3"/>
      <c r="E24395" s="2"/>
      <c r="H24395" s="40"/>
      <c r="I24395" s="10"/>
      <c r="J24395" s="9"/>
      <c r="K24395" s="53"/>
      <c r="L24395" s="54"/>
    </row>
    <row r="24396" spans="3:12">
      <c r="C24396" s="3"/>
      <c r="E24396" s="2"/>
      <c r="H24396" s="40"/>
      <c r="I24396" s="10"/>
      <c r="J24396" s="9"/>
      <c r="K24396" s="53"/>
      <c r="L24396" s="54"/>
    </row>
    <row r="24397" spans="3:12">
      <c r="C24397" s="3"/>
      <c r="E24397" s="2"/>
      <c r="H24397" s="40"/>
      <c r="I24397" s="10"/>
      <c r="J24397" s="9"/>
      <c r="K24397" s="53"/>
      <c r="L24397" s="54"/>
    </row>
    <row r="24398" spans="3:12">
      <c r="C24398" s="3"/>
      <c r="E24398" s="2"/>
      <c r="H24398" s="40"/>
      <c r="I24398" s="10"/>
      <c r="J24398" s="9"/>
      <c r="K24398" s="53"/>
      <c r="L24398" s="54"/>
    </row>
    <row r="24399" spans="3:12">
      <c r="C24399" s="3"/>
      <c r="E24399" s="2"/>
      <c r="H24399" s="40"/>
      <c r="I24399" s="10"/>
      <c r="J24399" s="9"/>
      <c r="K24399" s="53"/>
      <c r="L24399" s="54"/>
    </row>
    <row r="24400" spans="3:12">
      <c r="C24400" s="3"/>
      <c r="E24400" s="2"/>
      <c r="H24400" s="40"/>
      <c r="I24400" s="10"/>
      <c r="J24400" s="9"/>
      <c r="K24400" s="53"/>
      <c r="L24400" s="54"/>
    </row>
    <row r="24401" spans="3:12">
      <c r="C24401" s="3"/>
      <c r="E24401" s="2"/>
      <c r="H24401" s="40"/>
      <c r="I24401" s="10"/>
      <c r="J24401" s="9"/>
      <c r="K24401" s="53"/>
      <c r="L24401" s="54"/>
    </row>
    <row r="24402" spans="3:12">
      <c r="C24402" s="3"/>
      <c r="E24402" s="2"/>
      <c r="H24402" s="40"/>
      <c r="I24402" s="10"/>
      <c r="J24402" s="9"/>
      <c r="K24402" s="53"/>
      <c r="L24402" s="54"/>
    </row>
    <row r="24403" spans="3:12">
      <c r="C24403" s="3"/>
      <c r="E24403" s="2"/>
      <c r="H24403" s="40"/>
      <c r="I24403" s="10"/>
      <c r="J24403" s="9"/>
      <c r="K24403" s="53"/>
      <c r="L24403" s="54"/>
    </row>
    <row r="24404" spans="3:12">
      <c r="C24404" s="3"/>
      <c r="E24404" s="2"/>
      <c r="H24404" s="40"/>
      <c r="I24404" s="10"/>
      <c r="J24404" s="9"/>
      <c r="K24404" s="53"/>
      <c r="L24404" s="54"/>
    </row>
    <row r="24405" spans="3:12">
      <c r="C24405" s="3"/>
      <c r="E24405" s="2"/>
      <c r="H24405" s="40"/>
      <c r="I24405" s="10"/>
      <c r="J24405" s="9"/>
      <c r="K24405" s="53"/>
      <c r="L24405" s="54"/>
    </row>
    <row r="24406" spans="3:12">
      <c r="C24406" s="3"/>
      <c r="E24406" s="2"/>
      <c r="H24406" s="40"/>
      <c r="I24406" s="10"/>
      <c r="J24406" s="9"/>
      <c r="K24406" s="53"/>
      <c r="L24406" s="54"/>
    </row>
    <row r="24407" spans="3:12">
      <c r="C24407" s="3"/>
      <c r="E24407" s="2"/>
      <c r="H24407" s="40"/>
      <c r="I24407" s="10"/>
      <c r="J24407" s="9"/>
      <c r="K24407" s="53"/>
      <c r="L24407" s="54"/>
    </row>
    <row r="24408" spans="3:12">
      <c r="C24408" s="3"/>
      <c r="E24408" s="2"/>
      <c r="H24408" s="40"/>
      <c r="I24408" s="10"/>
      <c r="J24408" s="9"/>
      <c r="K24408" s="53"/>
      <c r="L24408" s="54"/>
    </row>
    <row r="24409" spans="3:12">
      <c r="C24409" s="3"/>
      <c r="E24409" s="2"/>
      <c r="H24409" s="40"/>
      <c r="I24409" s="10"/>
      <c r="J24409" s="9"/>
      <c r="K24409" s="53"/>
      <c r="L24409" s="54"/>
    </row>
    <row r="24410" spans="3:12">
      <c r="C24410" s="3"/>
      <c r="E24410" s="2"/>
      <c r="H24410" s="40"/>
      <c r="I24410" s="10"/>
      <c r="J24410" s="9"/>
      <c r="K24410" s="53"/>
      <c r="L24410" s="54"/>
    </row>
    <row r="24411" spans="3:12">
      <c r="C24411" s="3"/>
      <c r="E24411" s="2"/>
      <c r="H24411" s="40"/>
      <c r="I24411" s="10"/>
      <c r="J24411" s="9"/>
      <c r="K24411" s="53"/>
      <c r="L24411" s="54"/>
    </row>
    <row r="24412" spans="3:12">
      <c r="C24412" s="3"/>
      <c r="E24412" s="2"/>
      <c r="H24412" s="40"/>
      <c r="I24412" s="10"/>
      <c r="J24412" s="9"/>
      <c r="K24412" s="53"/>
      <c r="L24412" s="54"/>
    </row>
    <row r="24413" spans="3:12">
      <c r="C24413" s="3"/>
      <c r="E24413" s="2"/>
      <c r="H24413" s="40"/>
      <c r="I24413" s="10"/>
      <c r="J24413" s="9"/>
      <c r="K24413" s="53"/>
      <c r="L24413" s="54"/>
    </row>
    <row r="24414" spans="3:12">
      <c r="C24414" s="3"/>
      <c r="E24414" s="2"/>
      <c r="H24414" s="40"/>
      <c r="I24414" s="10"/>
      <c r="J24414" s="9"/>
      <c r="K24414" s="53"/>
      <c r="L24414" s="54"/>
    </row>
    <row r="24415" spans="3:12">
      <c r="C24415" s="3"/>
      <c r="E24415" s="2"/>
      <c r="H24415" s="40"/>
      <c r="I24415" s="10"/>
      <c r="J24415" s="9"/>
      <c r="K24415" s="53"/>
      <c r="L24415" s="54"/>
    </row>
    <row r="24416" spans="3:12">
      <c r="C24416" s="3"/>
      <c r="E24416" s="2"/>
      <c r="H24416" s="40"/>
      <c r="I24416" s="10"/>
      <c r="J24416" s="9"/>
      <c r="K24416" s="53"/>
      <c r="L24416" s="54"/>
    </row>
    <row r="24417" spans="3:12">
      <c r="C24417" s="3"/>
      <c r="E24417" s="2"/>
      <c r="H24417" s="40"/>
      <c r="I24417" s="10"/>
      <c r="J24417" s="9"/>
      <c r="K24417" s="53"/>
      <c r="L24417" s="54"/>
    </row>
    <row r="24418" spans="3:12">
      <c r="C24418" s="3"/>
      <c r="E24418" s="2"/>
      <c r="H24418" s="40"/>
      <c r="I24418" s="10"/>
      <c r="J24418" s="9"/>
      <c r="K24418" s="53"/>
      <c r="L24418" s="54"/>
    </row>
    <row r="24419" spans="3:12">
      <c r="C24419" s="3"/>
      <c r="E24419" s="2"/>
      <c r="H24419" s="40"/>
      <c r="I24419" s="10"/>
      <c r="J24419" s="9"/>
      <c r="K24419" s="53"/>
      <c r="L24419" s="54"/>
    </row>
    <row r="24420" spans="3:12">
      <c r="C24420" s="3"/>
      <c r="E24420" s="2"/>
      <c r="H24420" s="40"/>
      <c r="I24420" s="10"/>
      <c r="J24420" s="9"/>
      <c r="K24420" s="53"/>
      <c r="L24420" s="54"/>
    </row>
    <row r="24421" spans="3:12">
      <c r="C24421" s="3"/>
      <c r="E24421" s="2"/>
      <c r="H24421" s="40"/>
      <c r="I24421" s="10"/>
      <c r="J24421" s="9"/>
      <c r="K24421" s="53"/>
      <c r="L24421" s="54"/>
    </row>
    <row r="24422" spans="3:12">
      <c r="C24422" s="3"/>
      <c r="E24422" s="2"/>
      <c r="H24422" s="40"/>
      <c r="I24422" s="10"/>
      <c r="J24422" s="9"/>
      <c r="K24422" s="53"/>
      <c r="L24422" s="54"/>
    </row>
    <row r="24423" spans="3:12">
      <c r="C24423" s="3"/>
      <c r="E24423" s="2"/>
      <c r="H24423" s="40"/>
      <c r="I24423" s="10"/>
      <c r="J24423" s="9"/>
      <c r="K24423" s="53"/>
      <c r="L24423" s="54"/>
    </row>
    <row r="24424" spans="3:12">
      <c r="C24424" s="3"/>
      <c r="E24424" s="2"/>
      <c r="H24424" s="40"/>
      <c r="I24424" s="10"/>
      <c r="J24424" s="9"/>
      <c r="K24424" s="53"/>
      <c r="L24424" s="54"/>
    </row>
    <row r="24425" spans="3:12">
      <c r="C24425" s="3"/>
      <c r="E24425" s="2"/>
      <c r="H24425" s="40"/>
      <c r="I24425" s="10"/>
      <c r="J24425" s="9"/>
      <c r="K24425" s="53"/>
      <c r="L24425" s="54"/>
    </row>
    <row r="24426" spans="3:12">
      <c r="C24426" s="3"/>
      <c r="E24426" s="2"/>
      <c r="H24426" s="40"/>
      <c r="I24426" s="10"/>
      <c r="J24426" s="9"/>
      <c r="K24426" s="53"/>
      <c r="L24426" s="54"/>
    </row>
    <row r="24427" spans="3:12">
      <c r="C24427" s="3"/>
      <c r="E24427" s="2"/>
      <c r="H24427" s="40"/>
      <c r="I24427" s="10"/>
      <c r="J24427" s="9"/>
      <c r="K24427" s="53"/>
      <c r="L24427" s="54"/>
    </row>
    <row r="24428" spans="3:12">
      <c r="C24428" s="3"/>
      <c r="E24428" s="2"/>
      <c r="H24428" s="40"/>
      <c r="I24428" s="10"/>
      <c r="J24428" s="9"/>
      <c r="K24428" s="53"/>
      <c r="L24428" s="54"/>
    </row>
    <row r="24429" spans="3:12">
      <c r="C24429" s="3"/>
      <c r="E24429" s="2"/>
      <c r="H24429" s="40"/>
      <c r="I24429" s="10"/>
      <c r="J24429" s="9"/>
      <c r="K24429" s="53"/>
      <c r="L24429" s="54"/>
    </row>
    <row r="24430" spans="3:12">
      <c r="C24430" s="3"/>
      <c r="E24430" s="2"/>
      <c r="H24430" s="40"/>
      <c r="I24430" s="10"/>
      <c r="J24430" s="9"/>
      <c r="K24430" s="53"/>
      <c r="L24430" s="54"/>
    </row>
    <row r="24431" spans="3:12">
      <c r="C24431" s="3"/>
      <c r="E24431" s="2"/>
      <c r="H24431" s="40"/>
      <c r="I24431" s="10"/>
      <c r="J24431" s="9"/>
      <c r="K24431" s="53"/>
      <c r="L24431" s="54"/>
    </row>
    <row r="24432" spans="3:12">
      <c r="C24432" s="3"/>
      <c r="E24432" s="2"/>
      <c r="H24432" s="40"/>
      <c r="I24432" s="10"/>
      <c r="J24432" s="9"/>
      <c r="K24432" s="53"/>
      <c r="L24432" s="54"/>
    </row>
    <row r="24433" spans="3:12">
      <c r="C24433" s="3"/>
      <c r="E24433" s="2"/>
      <c r="H24433" s="40"/>
      <c r="I24433" s="10"/>
      <c r="J24433" s="9"/>
      <c r="K24433" s="53"/>
      <c r="L24433" s="54"/>
    </row>
    <row r="24434" spans="3:12">
      <c r="C24434" s="3"/>
      <c r="E24434" s="2"/>
      <c r="H24434" s="40"/>
      <c r="I24434" s="10"/>
      <c r="J24434" s="9"/>
      <c r="K24434" s="53"/>
      <c r="L24434" s="54"/>
    </row>
    <row r="24435" spans="3:12">
      <c r="C24435" s="3"/>
      <c r="E24435" s="2"/>
      <c r="H24435" s="40"/>
      <c r="I24435" s="10"/>
      <c r="J24435" s="9"/>
      <c r="K24435" s="53"/>
      <c r="L24435" s="54"/>
    </row>
    <row r="24436" spans="3:12">
      <c r="C24436" s="3"/>
      <c r="E24436" s="2"/>
      <c r="H24436" s="40"/>
      <c r="I24436" s="10"/>
      <c r="J24436" s="9"/>
      <c r="K24436" s="53"/>
      <c r="L24436" s="54"/>
    </row>
    <row r="24437" spans="3:12">
      <c r="C24437" s="3"/>
      <c r="E24437" s="2"/>
      <c r="H24437" s="40"/>
      <c r="I24437" s="10"/>
      <c r="J24437" s="9"/>
      <c r="K24437" s="53"/>
      <c r="L24437" s="54"/>
    </row>
    <row r="24438" spans="3:12">
      <c r="C24438" s="3"/>
      <c r="E24438" s="2"/>
      <c r="H24438" s="40"/>
      <c r="I24438" s="10"/>
      <c r="J24438" s="9"/>
      <c r="K24438" s="53"/>
      <c r="L24438" s="54"/>
    </row>
    <row r="24439" spans="3:12">
      <c r="C24439" s="3"/>
      <c r="E24439" s="2"/>
      <c r="H24439" s="40"/>
      <c r="I24439" s="10"/>
      <c r="J24439" s="9"/>
      <c r="K24439" s="53"/>
      <c r="L24439" s="54"/>
    </row>
    <row r="24440" spans="3:12">
      <c r="C24440" s="3"/>
      <c r="E24440" s="2"/>
      <c r="H24440" s="40"/>
      <c r="I24440" s="10"/>
      <c r="J24440" s="9"/>
      <c r="K24440" s="53"/>
      <c r="L24440" s="54"/>
    </row>
    <row r="24441" spans="3:12">
      <c r="C24441" s="3"/>
      <c r="E24441" s="2"/>
      <c r="H24441" s="40"/>
      <c r="I24441" s="10"/>
      <c r="J24441" s="9"/>
      <c r="K24441" s="53"/>
      <c r="L24441" s="54"/>
    </row>
    <row r="24442" spans="3:12">
      <c r="C24442" s="3"/>
      <c r="E24442" s="2"/>
      <c r="H24442" s="40"/>
      <c r="I24442" s="10"/>
      <c r="J24442" s="9"/>
      <c r="K24442" s="53"/>
      <c r="L24442" s="54"/>
    </row>
    <row r="24443" spans="3:12">
      <c r="C24443" s="3"/>
      <c r="E24443" s="2"/>
      <c r="H24443" s="40"/>
      <c r="I24443" s="10"/>
      <c r="J24443" s="9"/>
      <c r="K24443" s="53"/>
      <c r="L24443" s="54"/>
    </row>
    <row r="24444" spans="3:12">
      <c r="C24444" s="3"/>
      <c r="E24444" s="2"/>
      <c r="H24444" s="40"/>
      <c r="I24444" s="10"/>
      <c r="J24444" s="9"/>
      <c r="K24444" s="53"/>
      <c r="L24444" s="54"/>
    </row>
    <row r="24445" spans="3:12">
      <c r="C24445" s="3"/>
      <c r="E24445" s="2"/>
      <c r="H24445" s="40"/>
      <c r="I24445" s="10"/>
      <c r="J24445" s="9"/>
      <c r="K24445" s="53"/>
      <c r="L24445" s="54"/>
    </row>
    <row r="24446" spans="3:12">
      <c r="C24446" s="3"/>
      <c r="E24446" s="2"/>
      <c r="H24446" s="40"/>
      <c r="I24446" s="10"/>
      <c r="J24446" s="9"/>
      <c r="K24446" s="53"/>
      <c r="L24446" s="54"/>
    </row>
    <row r="24447" spans="3:12">
      <c r="C24447" s="3"/>
      <c r="E24447" s="2"/>
      <c r="H24447" s="40"/>
      <c r="I24447" s="10"/>
      <c r="J24447" s="9"/>
      <c r="K24447" s="53"/>
      <c r="L24447" s="54"/>
    </row>
    <row r="24448" spans="3:12">
      <c r="C24448" s="3"/>
      <c r="E24448" s="2"/>
      <c r="H24448" s="40"/>
      <c r="I24448" s="10"/>
      <c r="J24448" s="9"/>
      <c r="K24448" s="53"/>
      <c r="L24448" s="54"/>
    </row>
    <row r="24449" spans="3:12">
      <c r="C24449" s="3"/>
      <c r="E24449" s="2"/>
      <c r="H24449" s="40"/>
      <c r="I24449" s="10"/>
      <c r="J24449" s="9"/>
      <c r="K24449" s="53"/>
      <c r="L24449" s="54"/>
    </row>
    <row r="24450" spans="3:12">
      <c r="C24450" s="3"/>
      <c r="E24450" s="2"/>
      <c r="H24450" s="40"/>
      <c r="I24450" s="10"/>
      <c r="J24450" s="9"/>
      <c r="K24450" s="53"/>
      <c r="L24450" s="54"/>
    </row>
    <row r="24451" spans="3:12">
      <c r="C24451" s="3"/>
      <c r="E24451" s="2"/>
      <c r="H24451" s="40"/>
      <c r="I24451" s="10"/>
      <c r="J24451" s="9"/>
      <c r="K24451" s="53"/>
      <c r="L24451" s="54"/>
    </row>
    <row r="24452" spans="3:12">
      <c r="C24452" s="3"/>
      <c r="E24452" s="2"/>
      <c r="H24452" s="40"/>
      <c r="I24452" s="10"/>
      <c r="J24452" s="9"/>
      <c r="K24452" s="53"/>
      <c r="L24452" s="54"/>
    </row>
    <row r="24453" spans="3:12">
      <c r="C24453" s="3"/>
      <c r="E24453" s="2"/>
      <c r="H24453" s="40"/>
      <c r="I24453" s="10"/>
      <c r="J24453" s="9"/>
      <c r="K24453" s="53"/>
      <c r="L24453" s="54"/>
    </row>
    <row r="24454" spans="3:12">
      <c r="C24454" s="3"/>
      <c r="E24454" s="2"/>
      <c r="H24454" s="40"/>
      <c r="I24454" s="10"/>
      <c r="J24454" s="9"/>
      <c r="K24454" s="53"/>
      <c r="L24454" s="54"/>
    </row>
    <row r="24455" spans="3:12">
      <c r="C24455" s="3"/>
      <c r="E24455" s="2"/>
      <c r="H24455" s="40"/>
      <c r="I24455" s="10"/>
      <c r="J24455" s="9"/>
      <c r="K24455" s="53"/>
      <c r="L24455" s="54"/>
    </row>
    <row r="24456" spans="3:12">
      <c r="C24456" s="3"/>
      <c r="E24456" s="2"/>
      <c r="H24456" s="40"/>
      <c r="I24456" s="10"/>
      <c r="J24456" s="9"/>
      <c r="K24456" s="53"/>
      <c r="L24456" s="54"/>
    </row>
    <row r="24457" spans="3:12">
      <c r="C24457" s="3"/>
      <c r="E24457" s="2"/>
      <c r="H24457" s="40"/>
      <c r="I24457" s="10"/>
      <c r="J24457" s="9"/>
      <c r="K24457" s="53"/>
      <c r="L24457" s="54"/>
    </row>
    <row r="24458" spans="3:12">
      <c r="C24458" s="3"/>
      <c r="E24458" s="2"/>
      <c r="H24458" s="40"/>
      <c r="I24458" s="10"/>
      <c r="J24458" s="9"/>
      <c r="K24458" s="53"/>
      <c r="L24458" s="54"/>
    </row>
    <row r="24459" spans="3:12">
      <c r="C24459" s="3"/>
      <c r="E24459" s="2"/>
      <c r="H24459" s="40"/>
      <c r="I24459" s="10"/>
      <c r="J24459" s="9"/>
      <c r="K24459" s="53"/>
      <c r="L24459" s="54"/>
    </row>
    <row r="24460" spans="3:12">
      <c r="C24460" s="3"/>
      <c r="E24460" s="2"/>
      <c r="H24460" s="40"/>
      <c r="I24460" s="10"/>
      <c r="J24460" s="9"/>
      <c r="K24460" s="53"/>
      <c r="L24460" s="54"/>
    </row>
    <row r="24461" spans="3:12">
      <c r="C24461" s="3"/>
      <c r="E24461" s="2"/>
      <c r="H24461" s="40"/>
      <c r="I24461" s="10"/>
      <c r="J24461" s="9"/>
      <c r="K24461" s="53"/>
      <c r="L24461" s="54"/>
    </row>
    <row r="24462" spans="3:12">
      <c r="C24462" s="3"/>
      <c r="E24462" s="2"/>
      <c r="H24462" s="40"/>
      <c r="I24462" s="10"/>
      <c r="J24462" s="9"/>
      <c r="K24462" s="53"/>
      <c r="L24462" s="54"/>
    </row>
    <row r="24463" spans="3:12">
      <c r="C24463" s="3"/>
      <c r="E24463" s="2"/>
      <c r="H24463" s="40"/>
      <c r="I24463" s="10"/>
      <c r="J24463" s="9"/>
      <c r="K24463" s="53"/>
      <c r="L24463" s="54"/>
    </row>
    <row r="24464" spans="3:12">
      <c r="C24464" s="3"/>
      <c r="E24464" s="2"/>
      <c r="H24464" s="40"/>
      <c r="I24464" s="10"/>
      <c r="J24464" s="9"/>
      <c r="K24464" s="53"/>
      <c r="L24464" s="54"/>
    </row>
    <row r="24465" spans="3:12">
      <c r="C24465" s="3"/>
      <c r="E24465" s="2"/>
      <c r="H24465" s="40"/>
      <c r="I24465" s="10"/>
      <c r="J24465" s="9"/>
      <c r="K24465" s="53"/>
      <c r="L24465" s="54"/>
    </row>
    <row r="24466" spans="3:12">
      <c r="C24466" s="3"/>
      <c r="E24466" s="2"/>
      <c r="H24466" s="40"/>
      <c r="I24466" s="10"/>
      <c r="J24466" s="9"/>
      <c r="K24466" s="53"/>
      <c r="L24466" s="54"/>
    </row>
    <row r="24467" spans="3:12">
      <c r="C24467" s="3"/>
      <c r="E24467" s="2"/>
      <c r="H24467" s="40"/>
      <c r="I24467" s="10"/>
      <c r="J24467" s="9"/>
      <c r="K24467" s="53"/>
      <c r="L24467" s="54"/>
    </row>
    <row r="24468" spans="3:12">
      <c r="C24468" s="3"/>
      <c r="E24468" s="2"/>
      <c r="H24468" s="40"/>
      <c r="I24468" s="10"/>
      <c r="J24468" s="9"/>
      <c r="K24468" s="53"/>
      <c r="L24468" s="54"/>
    </row>
    <row r="24469" spans="3:12">
      <c r="C24469" s="3"/>
      <c r="E24469" s="2"/>
      <c r="H24469" s="40"/>
      <c r="I24469" s="10"/>
      <c r="J24469" s="9"/>
      <c r="K24469" s="53"/>
      <c r="L24469" s="54"/>
    </row>
    <row r="24470" spans="3:12">
      <c r="C24470" s="3"/>
      <c r="E24470" s="2"/>
      <c r="H24470" s="40"/>
      <c r="I24470" s="10"/>
      <c r="J24470" s="9"/>
      <c r="K24470" s="53"/>
      <c r="L24470" s="54"/>
    </row>
    <row r="24471" spans="3:12">
      <c r="C24471" s="3"/>
      <c r="E24471" s="2"/>
      <c r="H24471" s="40"/>
      <c r="I24471" s="10"/>
      <c r="J24471" s="9"/>
      <c r="K24471" s="53"/>
      <c r="L24471" s="54"/>
    </row>
    <row r="24472" spans="3:12">
      <c r="C24472" s="3"/>
      <c r="E24472" s="2"/>
      <c r="H24472" s="40"/>
      <c r="I24472" s="10"/>
      <c r="J24472" s="9"/>
      <c r="K24472" s="53"/>
      <c r="L24472" s="54"/>
    </row>
    <row r="24473" spans="3:12">
      <c r="C24473" s="3"/>
      <c r="E24473" s="2"/>
      <c r="H24473" s="40"/>
      <c r="I24473" s="10"/>
      <c r="J24473" s="9"/>
      <c r="K24473" s="53"/>
      <c r="L24473" s="54"/>
    </row>
    <row r="24474" spans="3:12">
      <c r="C24474" s="3"/>
      <c r="E24474" s="2"/>
      <c r="H24474" s="40"/>
      <c r="I24474" s="10"/>
      <c r="J24474" s="9"/>
      <c r="K24474" s="53"/>
      <c r="L24474" s="54"/>
    </row>
    <row r="24475" spans="3:12">
      <c r="C24475" s="3"/>
      <c r="E24475" s="2"/>
      <c r="H24475" s="40"/>
      <c r="I24475" s="10"/>
      <c r="J24475" s="9"/>
      <c r="K24475" s="53"/>
      <c r="L24475" s="54"/>
    </row>
    <row r="24476" spans="3:12">
      <c r="C24476" s="3"/>
      <c r="E24476" s="2"/>
      <c r="H24476" s="40"/>
      <c r="I24476" s="10"/>
      <c r="J24476" s="9"/>
      <c r="K24476" s="53"/>
      <c r="L24476" s="54"/>
    </row>
    <row r="24477" spans="3:12">
      <c r="C24477" s="3"/>
      <c r="E24477" s="2"/>
      <c r="H24477" s="40"/>
      <c r="I24477" s="10"/>
      <c r="J24477" s="9"/>
      <c r="K24477" s="53"/>
      <c r="L24477" s="54"/>
    </row>
    <row r="24478" spans="3:12">
      <c r="C24478" s="3"/>
      <c r="E24478" s="2"/>
      <c r="H24478" s="40"/>
      <c r="I24478" s="10"/>
      <c r="J24478" s="9"/>
      <c r="K24478" s="53"/>
      <c r="L24478" s="54"/>
    </row>
    <row r="24479" spans="3:12">
      <c r="C24479" s="3"/>
      <c r="E24479" s="2"/>
      <c r="H24479" s="40"/>
      <c r="I24479" s="10"/>
      <c r="J24479" s="9"/>
      <c r="K24479" s="53"/>
      <c r="L24479" s="54"/>
    </row>
    <row r="24480" spans="3:12">
      <c r="C24480" s="3"/>
      <c r="E24480" s="2"/>
      <c r="H24480" s="40"/>
      <c r="I24480" s="10"/>
      <c r="J24480" s="9"/>
      <c r="K24480" s="53"/>
      <c r="L24480" s="54"/>
    </row>
    <row r="24481" spans="3:12">
      <c r="C24481" s="3"/>
      <c r="E24481" s="2"/>
      <c r="H24481" s="40"/>
      <c r="I24481" s="10"/>
      <c r="J24481" s="9"/>
      <c r="K24481" s="53"/>
      <c r="L24481" s="54"/>
    </row>
    <row r="24482" spans="3:12">
      <c r="C24482" s="3"/>
      <c r="E24482" s="2"/>
      <c r="H24482" s="40"/>
      <c r="I24482" s="10"/>
      <c r="J24482" s="9"/>
      <c r="K24482" s="53"/>
      <c r="L24482" s="54"/>
    </row>
    <row r="24483" spans="3:12">
      <c r="C24483" s="3"/>
      <c r="E24483" s="2"/>
      <c r="H24483" s="40"/>
      <c r="I24483" s="10"/>
      <c r="J24483" s="9"/>
      <c r="K24483" s="53"/>
      <c r="L24483" s="54"/>
    </row>
    <row r="24484" spans="3:12">
      <c r="C24484" s="3"/>
      <c r="E24484" s="2"/>
      <c r="H24484" s="40"/>
      <c r="I24484" s="10"/>
      <c r="J24484" s="9"/>
      <c r="K24484" s="53"/>
      <c r="L24484" s="54"/>
    </row>
    <row r="24485" spans="3:12">
      <c r="C24485" s="3"/>
      <c r="E24485" s="2"/>
      <c r="H24485" s="40"/>
      <c r="I24485" s="10"/>
      <c r="J24485" s="9"/>
      <c r="K24485" s="53"/>
      <c r="L24485" s="54"/>
    </row>
    <row r="24486" spans="3:12">
      <c r="C24486" s="3"/>
      <c r="E24486" s="2"/>
      <c r="H24486" s="40"/>
      <c r="I24486" s="10"/>
      <c r="J24486" s="9"/>
      <c r="K24486" s="53"/>
      <c r="L24486" s="54"/>
    </row>
    <row r="24487" spans="3:12">
      <c r="C24487" s="3"/>
      <c r="E24487" s="2"/>
      <c r="H24487" s="40"/>
      <c r="I24487" s="10"/>
      <c r="J24487" s="9"/>
      <c r="K24487" s="53"/>
      <c r="L24487" s="54"/>
    </row>
    <row r="24488" spans="3:12">
      <c r="C24488" s="3"/>
      <c r="E24488" s="2"/>
      <c r="H24488" s="40"/>
      <c r="I24488" s="10"/>
      <c r="J24488" s="9"/>
      <c r="K24488" s="53"/>
      <c r="L24488" s="54"/>
    </row>
    <row r="24489" spans="3:12">
      <c r="C24489" s="3"/>
      <c r="E24489" s="2"/>
      <c r="H24489" s="40"/>
      <c r="I24489" s="10"/>
      <c r="J24489" s="9"/>
      <c r="K24489" s="53"/>
      <c r="L24489" s="54"/>
    </row>
    <row r="24490" spans="3:12">
      <c r="C24490" s="3"/>
      <c r="E24490" s="2"/>
      <c r="H24490" s="40"/>
      <c r="I24490" s="10"/>
      <c r="J24490" s="9"/>
      <c r="K24490" s="53"/>
      <c r="L24490" s="54"/>
    </row>
    <row r="24491" spans="3:12">
      <c r="C24491" s="3"/>
      <c r="E24491" s="2"/>
      <c r="H24491" s="40"/>
      <c r="I24491" s="10"/>
      <c r="J24491" s="9"/>
      <c r="K24491" s="53"/>
      <c r="L24491" s="54"/>
    </row>
    <row r="24492" spans="3:12">
      <c r="C24492" s="3"/>
      <c r="E24492" s="2"/>
      <c r="H24492" s="40"/>
      <c r="I24492" s="10"/>
      <c r="J24492" s="9"/>
      <c r="K24492" s="53"/>
      <c r="L24492" s="54"/>
    </row>
    <row r="24493" spans="3:12">
      <c r="C24493" s="3"/>
      <c r="E24493" s="2"/>
      <c r="H24493" s="40"/>
      <c r="I24493" s="10"/>
      <c r="J24493" s="9"/>
      <c r="K24493" s="53"/>
      <c r="L24493" s="54"/>
    </row>
    <row r="24494" spans="3:12">
      <c r="C24494" s="3"/>
      <c r="E24494" s="2"/>
      <c r="H24494" s="40"/>
      <c r="I24494" s="10"/>
      <c r="J24494" s="9"/>
      <c r="K24494" s="53"/>
      <c r="L24494" s="54"/>
    </row>
    <row r="24495" spans="3:12">
      <c r="C24495" s="3"/>
      <c r="E24495" s="2"/>
      <c r="H24495" s="40"/>
      <c r="I24495" s="10"/>
      <c r="J24495" s="9"/>
      <c r="K24495" s="53"/>
      <c r="L24495" s="54"/>
    </row>
    <row r="24496" spans="3:12">
      <c r="C24496" s="3"/>
      <c r="E24496" s="2"/>
      <c r="H24496" s="40"/>
      <c r="I24496" s="10"/>
      <c r="J24496" s="9"/>
      <c r="K24496" s="53"/>
      <c r="L24496" s="54"/>
    </row>
    <row r="24497" spans="3:12">
      <c r="C24497" s="3"/>
      <c r="E24497" s="2"/>
      <c r="H24497" s="40"/>
      <c r="I24497" s="10"/>
      <c r="J24497" s="9"/>
      <c r="K24497" s="53"/>
      <c r="L24497" s="54"/>
    </row>
    <row r="24498" spans="3:12">
      <c r="C24498" s="3"/>
      <c r="E24498" s="2"/>
      <c r="H24498" s="40"/>
      <c r="I24498" s="10"/>
      <c r="J24498" s="9"/>
      <c r="K24498" s="53"/>
      <c r="L24498" s="54"/>
    </row>
    <row r="24499" spans="3:12">
      <c r="C24499" s="3"/>
      <c r="E24499" s="2"/>
      <c r="H24499" s="40"/>
      <c r="I24499" s="10"/>
      <c r="J24499" s="9"/>
      <c r="K24499" s="53"/>
      <c r="L24499" s="54"/>
    </row>
    <row r="24500" spans="3:12">
      <c r="C24500" s="3"/>
      <c r="E24500" s="2"/>
      <c r="H24500" s="40"/>
      <c r="I24500" s="10"/>
      <c r="J24500" s="9"/>
      <c r="K24500" s="53"/>
      <c r="L24500" s="54"/>
    </row>
    <row r="24501" spans="3:12">
      <c r="C24501" s="3"/>
      <c r="E24501" s="2"/>
      <c r="H24501" s="40"/>
      <c r="I24501" s="10"/>
      <c r="J24501" s="9"/>
      <c r="K24501" s="53"/>
      <c r="L24501" s="54"/>
    </row>
    <row r="24502" spans="3:12">
      <c r="C24502" s="3"/>
      <c r="E24502" s="2"/>
      <c r="H24502" s="40"/>
      <c r="I24502" s="10"/>
      <c r="J24502" s="9"/>
      <c r="K24502" s="53"/>
      <c r="L24502" s="54"/>
    </row>
    <row r="24503" spans="3:12">
      <c r="C24503" s="3"/>
      <c r="E24503" s="2"/>
      <c r="H24503" s="40"/>
      <c r="I24503" s="10"/>
      <c r="J24503" s="9"/>
      <c r="K24503" s="53"/>
      <c r="L24503" s="54"/>
    </row>
    <row r="24504" spans="3:12">
      <c r="C24504" s="3"/>
      <c r="E24504" s="2"/>
      <c r="H24504" s="40"/>
      <c r="I24504" s="10"/>
      <c r="J24504" s="9"/>
      <c r="K24504" s="53"/>
      <c r="L24504" s="54"/>
    </row>
    <row r="24505" spans="3:12">
      <c r="C24505" s="3"/>
      <c r="E24505" s="2"/>
      <c r="H24505" s="40"/>
      <c r="I24505" s="10"/>
      <c r="J24505" s="9"/>
      <c r="K24505" s="53"/>
      <c r="L24505" s="54"/>
    </row>
    <row r="24506" spans="3:12">
      <c r="C24506" s="3"/>
      <c r="E24506" s="2"/>
      <c r="H24506" s="40"/>
      <c r="I24506" s="10"/>
      <c r="J24506" s="9"/>
      <c r="K24506" s="53"/>
      <c r="L24506" s="54"/>
    </row>
    <row r="24507" spans="3:12">
      <c r="C24507" s="3"/>
      <c r="E24507" s="2"/>
      <c r="H24507" s="40"/>
      <c r="I24507" s="10"/>
      <c r="J24507" s="9"/>
      <c r="K24507" s="53"/>
      <c r="L24507" s="54"/>
    </row>
    <row r="24508" spans="3:12">
      <c r="C24508" s="3"/>
      <c r="E24508" s="2"/>
      <c r="H24508" s="40"/>
      <c r="I24508" s="10"/>
      <c r="J24508" s="9"/>
      <c r="K24508" s="53"/>
      <c r="L24508" s="54"/>
    </row>
    <row r="24509" spans="3:12">
      <c r="C24509" s="3"/>
      <c r="E24509" s="2"/>
      <c r="H24509" s="40"/>
      <c r="I24509" s="10"/>
      <c r="J24509" s="9"/>
      <c r="K24509" s="53"/>
      <c r="L24509" s="54"/>
    </row>
    <row r="24510" spans="3:12">
      <c r="C24510" s="3"/>
      <c r="E24510" s="2"/>
      <c r="H24510" s="40"/>
      <c r="I24510" s="10"/>
      <c r="J24510" s="9"/>
      <c r="K24510" s="53"/>
      <c r="L24510" s="54"/>
    </row>
    <row r="24511" spans="3:12">
      <c r="C24511" s="3"/>
      <c r="E24511" s="2"/>
      <c r="H24511" s="40"/>
      <c r="I24511" s="10"/>
      <c r="J24511" s="9"/>
      <c r="K24511" s="53"/>
      <c r="L24511" s="54"/>
    </row>
    <row r="24512" spans="3:12">
      <c r="C24512" s="3"/>
      <c r="E24512" s="2"/>
      <c r="H24512" s="40"/>
      <c r="I24512" s="10"/>
      <c r="J24512" s="9"/>
      <c r="K24512" s="53"/>
      <c r="L24512" s="54"/>
    </row>
    <row r="24513" spans="3:12">
      <c r="C24513" s="3"/>
      <c r="E24513" s="2"/>
      <c r="H24513" s="40"/>
      <c r="I24513" s="10"/>
      <c r="J24513" s="9"/>
      <c r="K24513" s="53"/>
      <c r="L24513" s="54"/>
    </row>
    <row r="24514" spans="3:12">
      <c r="C24514" s="3"/>
      <c r="E24514" s="2"/>
      <c r="H24514" s="40"/>
      <c r="I24514" s="10"/>
      <c r="J24514" s="9"/>
      <c r="K24514" s="53"/>
      <c r="L24514" s="54"/>
    </row>
    <row r="24515" spans="3:12">
      <c r="C24515" s="3"/>
      <c r="E24515" s="2"/>
      <c r="H24515" s="40"/>
      <c r="I24515" s="10"/>
      <c r="J24515" s="9"/>
      <c r="K24515" s="53"/>
      <c r="L24515" s="54"/>
    </row>
    <row r="24516" spans="3:12">
      <c r="C24516" s="3"/>
      <c r="E24516" s="2"/>
      <c r="H24516" s="40"/>
      <c r="I24516" s="10"/>
      <c r="J24516" s="9"/>
      <c r="K24516" s="53"/>
      <c r="L24516" s="54"/>
    </row>
    <row r="24517" spans="3:12">
      <c r="C24517" s="3"/>
      <c r="E24517" s="2"/>
      <c r="H24517" s="40"/>
      <c r="I24517" s="10"/>
      <c r="J24517" s="9"/>
      <c r="K24517" s="53"/>
      <c r="L24517" s="54"/>
    </row>
    <row r="24518" spans="3:12">
      <c r="C24518" s="3"/>
      <c r="E24518" s="2"/>
      <c r="H24518" s="40"/>
      <c r="I24518" s="10"/>
      <c r="J24518" s="9"/>
      <c r="K24518" s="53"/>
      <c r="L24518" s="54"/>
    </row>
    <row r="24519" spans="3:12">
      <c r="C24519" s="3"/>
      <c r="E24519" s="2"/>
      <c r="H24519" s="40"/>
      <c r="I24519" s="10"/>
      <c r="J24519" s="9"/>
      <c r="K24519" s="53"/>
      <c r="L24519" s="54"/>
    </row>
    <row r="24520" spans="3:12">
      <c r="C24520" s="3"/>
      <c r="E24520" s="2"/>
      <c r="H24520" s="40"/>
      <c r="I24520" s="10"/>
      <c r="J24520" s="9"/>
      <c r="K24520" s="53"/>
      <c r="L24520" s="54"/>
    </row>
    <row r="24521" spans="3:12">
      <c r="C24521" s="3"/>
      <c r="E24521" s="2"/>
      <c r="H24521" s="40"/>
      <c r="I24521" s="10"/>
      <c r="J24521" s="9"/>
      <c r="K24521" s="53"/>
      <c r="L24521" s="54"/>
    </row>
    <row r="24522" spans="3:12">
      <c r="C24522" s="3"/>
      <c r="E24522" s="2"/>
      <c r="H24522" s="40"/>
      <c r="I24522" s="10"/>
      <c r="J24522" s="9"/>
      <c r="K24522" s="53"/>
      <c r="L24522" s="54"/>
    </row>
    <row r="24523" spans="3:12">
      <c r="C24523" s="3"/>
      <c r="E24523" s="2"/>
      <c r="H24523" s="40"/>
      <c r="I24523" s="10"/>
      <c r="J24523" s="9"/>
      <c r="K24523" s="53"/>
      <c r="L24523" s="54"/>
    </row>
    <row r="24524" spans="3:12">
      <c r="C24524" s="3"/>
      <c r="E24524" s="2"/>
      <c r="H24524" s="40"/>
      <c r="I24524" s="10"/>
      <c r="J24524" s="9"/>
      <c r="K24524" s="53"/>
      <c r="L24524" s="54"/>
    </row>
    <row r="24525" spans="3:12">
      <c r="C24525" s="3"/>
      <c r="E24525" s="2"/>
      <c r="H24525" s="40"/>
      <c r="I24525" s="10"/>
      <c r="J24525" s="9"/>
      <c r="K24525" s="53"/>
      <c r="L24525" s="54"/>
    </row>
    <row r="24526" spans="3:12">
      <c r="C24526" s="3"/>
      <c r="E24526" s="2"/>
      <c r="H24526" s="40"/>
      <c r="I24526" s="10"/>
      <c r="J24526" s="9"/>
      <c r="K24526" s="53"/>
      <c r="L24526" s="54"/>
    </row>
    <row r="24527" spans="3:12">
      <c r="C24527" s="3"/>
      <c r="E24527" s="2"/>
      <c r="H24527" s="40"/>
      <c r="I24527" s="10"/>
      <c r="J24527" s="9"/>
      <c r="K24527" s="53"/>
      <c r="L24527" s="54"/>
    </row>
    <row r="24528" spans="3:12">
      <c r="C24528" s="3"/>
      <c r="E24528" s="2"/>
      <c r="H24528" s="40"/>
      <c r="I24528" s="10"/>
      <c r="J24528" s="9"/>
      <c r="K24528" s="53"/>
      <c r="L24528" s="54"/>
    </row>
    <row r="24529" spans="3:12">
      <c r="C24529" s="3"/>
      <c r="E24529" s="2"/>
      <c r="H24529" s="40"/>
      <c r="I24529" s="10"/>
      <c r="J24529" s="9"/>
      <c r="K24529" s="53"/>
      <c r="L24529" s="54"/>
    </row>
    <row r="24530" spans="3:12">
      <c r="C24530" s="3"/>
      <c r="E24530" s="2"/>
      <c r="H24530" s="40"/>
      <c r="I24530" s="10"/>
      <c r="J24530" s="9"/>
      <c r="K24530" s="53"/>
      <c r="L24530" s="54"/>
    </row>
    <row r="24531" spans="3:12">
      <c r="C24531" s="3"/>
      <c r="E24531" s="2"/>
      <c r="H24531" s="40"/>
      <c r="I24531" s="10"/>
      <c r="J24531" s="9"/>
      <c r="K24531" s="53"/>
      <c r="L24531" s="54"/>
    </row>
    <row r="24532" spans="3:12">
      <c r="C24532" s="3"/>
      <c r="E24532" s="2"/>
      <c r="H24532" s="40"/>
      <c r="I24532" s="10"/>
      <c r="J24532" s="9"/>
      <c r="K24532" s="53"/>
      <c r="L24532" s="54"/>
    </row>
    <row r="24533" spans="3:12">
      <c r="C24533" s="3"/>
      <c r="E24533" s="2"/>
      <c r="H24533" s="40"/>
      <c r="I24533" s="10"/>
      <c r="J24533" s="9"/>
      <c r="K24533" s="53"/>
      <c r="L24533" s="54"/>
    </row>
    <row r="24534" spans="3:12">
      <c r="C24534" s="3"/>
      <c r="E24534" s="2"/>
      <c r="H24534" s="40"/>
      <c r="I24534" s="10"/>
      <c r="J24534" s="9"/>
      <c r="K24534" s="53"/>
      <c r="L24534" s="54"/>
    </row>
    <row r="24535" spans="3:12">
      <c r="C24535" s="3"/>
      <c r="E24535" s="2"/>
      <c r="H24535" s="40"/>
      <c r="I24535" s="10"/>
      <c r="J24535" s="9"/>
      <c r="K24535" s="53"/>
      <c r="L24535" s="54"/>
    </row>
    <row r="24536" spans="3:12">
      <c r="C24536" s="3"/>
      <c r="E24536" s="2"/>
      <c r="H24536" s="40"/>
      <c r="I24536" s="10"/>
      <c r="J24536" s="9"/>
      <c r="K24536" s="53"/>
      <c r="L24536" s="54"/>
    </row>
    <row r="24537" spans="3:12">
      <c r="C24537" s="3"/>
      <c r="E24537" s="2"/>
      <c r="H24537" s="40"/>
      <c r="I24537" s="10"/>
      <c r="J24537" s="9"/>
      <c r="K24537" s="53"/>
      <c r="L24537" s="54"/>
    </row>
    <row r="24538" spans="3:12">
      <c r="C24538" s="3"/>
      <c r="E24538" s="2"/>
      <c r="H24538" s="40"/>
      <c r="I24538" s="10"/>
      <c r="J24538" s="9"/>
      <c r="K24538" s="53"/>
      <c r="L24538" s="54"/>
    </row>
    <row r="24539" spans="3:12">
      <c r="C24539" s="3"/>
      <c r="E24539" s="2"/>
      <c r="H24539" s="40"/>
      <c r="I24539" s="10"/>
      <c r="J24539" s="9"/>
      <c r="K24539" s="53"/>
      <c r="L24539" s="54"/>
    </row>
    <row r="24540" spans="3:12">
      <c r="C24540" s="3"/>
      <c r="E24540" s="2"/>
      <c r="H24540" s="40"/>
      <c r="I24540" s="10"/>
      <c r="J24540" s="9"/>
      <c r="K24540" s="53"/>
      <c r="L24540" s="54"/>
    </row>
    <row r="24541" spans="3:12">
      <c r="C24541" s="3"/>
      <c r="E24541" s="2"/>
      <c r="H24541" s="40"/>
      <c r="I24541" s="10"/>
      <c r="J24541" s="9"/>
      <c r="K24541" s="53"/>
      <c r="L24541" s="54"/>
    </row>
    <row r="24542" spans="3:12">
      <c r="C24542" s="3"/>
      <c r="E24542" s="2"/>
      <c r="H24542" s="40"/>
      <c r="I24542" s="10"/>
      <c r="J24542" s="9"/>
      <c r="K24542" s="53"/>
      <c r="L24542" s="54"/>
    </row>
    <row r="24543" spans="3:12">
      <c r="C24543" s="3"/>
      <c r="E24543" s="2"/>
      <c r="H24543" s="40"/>
      <c r="I24543" s="10"/>
      <c r="J24543" s="9"/>
      <c r="K24543" s="53"/>
      <c r="L24543" s="54"/>
    </row>
    <row r="24544" spans="3:12">
      <c r="C24544" s="3"/>
      <c r="E24544" s="2"/>
      <c r="H24544" s="40"/>
      <c r="I24544" s="10"/>
      <c r="J24544" s="9"/>
      <c r="K24544" s="53"/>
      <c r="L24544" s="54"/>
    </row>
    <row r="24545" spans="3:12">
      <c r="C24545" s="3"/>
      <c r="E24545" s="2"/>
      <c r="H24545" s="40"/>
      <c r="I24545" s="10"/>
      <c r="J24545" s="9"/>
      <c r="K24545" s="53"/>
      <c r="L24545" s="54"/>
    </row>
    <row r="24546" spans="3:12">
      <c r="C24546" s="3"/>
      <c r="E24546" s="2"/>
      <c r="H24546" s="40"/>
      <c r="I24546" s="10"/>
      <c r="J24546" s="9"/>
      <c r="K24546" s="53"/>
      <c r="L24546" s="54"/>
    </row>
    <row r="24547" spans="3:12">
      <c r="C24547" s="3"/>
      <c r="E24547" s="2"/>
      <c r="H24547" s="40"/>
      <c r="I24547" s="10"/>
      <c r="J24547" s="9"/>
      <c r="K24547" s="53"/>
      <c r="L24547" s="54"/>
    </row>
    <row r="24548" spans="3:12">
      <c r="C24548" s="3"/>
      <c r="E24548" s="2"/>
      <c r="H24548" s="40"/>
      <c r="I24548" s="10"/>
      <c r="J24548" s="9"/>
      <c r="K24548" s="53"/>
      <c r="L24548" s="54"/>
    </row>
    <row r="24549" spans="3:12">
      <c r="C24549" s="3"/>
      <c r="E24549" s="2"/>
      <c r="H24549" s="40"/>
      <c r="I24549" s="10"/>
      <c r="J24549" s="9"/>
      <c r="K24549" s="53"/>
      <c r="L24549" s="54"/>
    </row>
    <row r="24550" spans="3:12">
      <c r="C24550" s="3"/>
      <c r="E24550" s="2"/>
      <c r="H24550" s="40"/>
      <c r="I24550" s="10"/>
      <c r="J24550" s="9"/>
      <c r="K24550" s="53"/>
      <c r="L24550" s="54"/>
    </row>
    <row r="24551" spans="3:12">
      <c r="C24551" s="3"/>
      <c r="E24551" s="2"/>
      <c r="H24551" s="40"/>
      <c r="I24551" s="10"/>
      <c r="J24551" s="9"/>
      <c r="K24551" s="53"/>
      <c r="L24551" s="54"/>
    </row>
    <row r="24552" spans="3:12">
      <c r="C24552" s="3"/>
      <c r="E24552" s="2"/>
      <c r="H24552" s="40"/>
      <c r="I24552" s="10"/>
      <c r="J24552" s="9"/>
      <c r="K24552" s="53"/>
      <c r="L24552" s="54"/>
    </row>
    <row r="24553" spans="3:12">
      <c r="C24553" s="3"/>
      <c r="E24553" s="2"/>
      <c r="H24553" s="40"/>
      <c r="I24553" s="10"/>
      <c r="J24553" s="9"/>
      <c r="K24553" s="53"/>
      <c r="L24553" s="54"/>
    </row>
    <row r="24554" spans="3:12">
      <c r="C24554" s="3"/>
      <c r="E24554" s="2"/>
      <c r="H24554" s="40"/>
      <c r="I24554" s="10"/>
      <c r="J24554" s="9"/>
      <c r="K24554" s="53"/>
      <c r="L24554" s="54"/>
    </row>
    <row r="24555" spans="3:12">
      <c r="C24555" s="3"/>
      <c r="E24555" s="2"/>
      <c r="H24555" s="40"/>
      <c r="I24555" s="10"/>
      <c r="J24555" s="9"/>
      <c r="K24555" s="53"/>
      <c r="L24555" s="54"/>
    </row>
    <row r="24556" spans="3:12">
      <c r="C24556" s="3"/>
      <c r="E24556" s="2"/>
      <c r="H24556" s="40"/>
      <c r="I24556" s="10"/>
      <c r="J24556" s="9"/>
      <c r="K24556" s="53"/>
      <c r="L24556" s="54"/>
    </row>
    <row r="24557" spans="3:12">
      <c r="C24557" s="3"/>
      <c r="E24557" s="2"/>
      <c r="H24557" s="40"/>
      <c r="I24557" s="10"/>
      <c r="J24557" s="9"/>
      <c r="K24557" s="53"/>
      <c r="L24557" s="54"/>
    </row>
    <row r="24558" spans="3:12">
      <c r="C24558" s="3"/>
      <c r="E24558" s="2"/>
      <c r="H24558" s="40"/>
      <c r="I24558" s="10"/>
      <c r="J24558" s="9"/>
      <c r="K24558" s="53"/>
      <c r="L24558" s="54"/>
    </row>
    <row r="24559" spans="3:12">
      <c r="C24559" s="3"/>
      <c r="E24559" s="2"/>
      <c r="H24559" s="40"/>
      <c r="I24559" s="10"/>
      <c r="J24559" s="9"/>
      <c r="K24559" s="53"/>
      <c r="L24559" s="54"/>
    </row>
    <row r="24560" spans="3:12">
      <c r="C24560" s="3"/>
      <c r="E24560" s="2"/>
      <c r="H24560" s="40"/>
      <c r="I24560" s="10"/>
      <c r="J24560" s="9"/>
      <c r="K24560" s="53"/>
      <c r="L24560" s="54"/>
    </row>
    <row r="24561" spans="3:12">
      <c r="C24561" s="3"/>
      <c r="E24561" s="2"/>
      <c r="H24561" s="40"/>
      <c r="I24561" s="10"/>
      <c r="J24561" s="9"/>
      <c r="K24561" s="53"/>
      <c r="L24561" s="54"/>
    </row>
    <row r="24562" spans="3:12">
      <c r="C24562" s="3"/>
      <c r="E24562" s="2"/>
      <c r="H24562" s="40"/>
      <c r="I24562" s="10"/>
      <c r="J24562" s="9"/>
      <c r="K24562" s="53"/>
      <c r="L24562" s="54"/>
    </row>
    <row r="24563" spans="3:12">
      <c r="C24563" s="3"/>
      <c r="E24563" s="2"/>
      <c r="H24563" s="40"/>
      <c r="I24563" s="10"/>
      <c r="J24563" s="9"/>
      <c r="K24563" s="53"/>
      <c r="L24563" s="54"/>
    </row>
    <row r="24564" spans="3:12">
      <c r="C24564" s="3"/>
      <c r="E24564" s="2"/>
      <c r="H24564" s="40"/>
      <c r="I24564" s="10"/>
      <c r="J24564" s="9"/>
      <c r="K24564" s="53"/>
      <c r="L24564" s="54"/>
    </row>
    <row r="24565" spans="3:12">
      <c r="C24565" s="3"/>
      <c r="E24565" s="2"/>
      <c r="H24565" s="40"/>
      <c r="I24565" s="10"/>
      <c r="J24565" s="9"/>
      <c r="K24565" s="53"/>
      <c r="L24565" s="54"/>
    </row>
    <row r="24566" spans="3:12">
      <c r="C24566" s="3"/>
      <c r="E24566" s="2"/>
      <c r="H24566" s="40"/>
      <c r="I24566" s="10"/>
      <c r="J24566" s="9"/>
      <c r="K24566" s="53"/>
      <c r="L24566" s="54"/>
    </row>
    <row r="24567" spans="3:12">
      <c r="C24567" s="3"/>
      <c r="E24567" s="2"/>
      <c r="H24567" s="40"/>
      <c r="I24567" s="10"/>
      <c r="J24567" s="9"/>
      <c r="K24567" s="53"/>
      <c r="L24567" s="54"/>
    </row>
    <row r="24568" spans="3:12">
      <c r="C24568" s="3"/>
      <c r="E24568" s="2"/>
      <c r="H24568" s="40"/>
      <c r="I24568" s="10"/>
      <c r="J24568" s="9"/>
      <c r="K24568" s="53"/>
      <c r="L24568" s="54"/>
    </row>
    <row r="24569" spans="3:12">
      <c r="C24569" s="3"/>
      <c r="E24569" s="2"/>
      <c r="H24569" s="40"/>
      <c r="I24569" s="10"/>
      <c r="J24569" s="9"/>
      <c r="K24569" s="53"/>
      <c r="L24569" s="54"/>
    </row>
    <row r="24570" spans="3:12">
      <c r="C24570" s="3"/>
      <c r="E24570" s="2"/>
      <c r="G24570" s="4"/>
      <c r="H24570" s="40"/>
      <c r="I24570" s="10"/>
      <c r="J24570" s="9"/>
      <c r="K24570" s="53"/>
      <c r="L24570" s="54"/>
    </row>
    <row r="24571" spans="3:12">
      <c r="C24571" s="3"/>
      <c r="E24571" s="2"/>
      <c r="H24571" s="40"/>
      <c r="I24571" s="10"/>
      <c r="J24571" s="9"/>
      <c r="K24571" s="53"/>
      <c r="L24571" s="54"/>
    </row>
    <row r="24572" spans="3:12">
      <c r="C24572" s="3"/>
      <c r="E24572" s="2"/>
      <c r="F24572" s="4"/>
      <c r="H24572" s="40"/>
      <c r="I24572" s="18"/>
      <c r="J24572" s="9"/>
      <c r="K24572" s="53"/>
      <c r="L24572" s="54"/>
    </row>
    <row r="24573" spans="3:12">
      <c r="C24573" s="1"/>
      <c r="E24573" s="2"/>
      <c r="H24573" s="40"/>
      <c r="I24573" s="14"/>
      <c r="J24573" s="9"/>
      <c r="K24573" s="53"/>
      <c r="L24573" s="54"/>
    </row>
    <row r="24574" spans="3:12">
      <c r="C24574" s="3"/>
      <c r="E24574" s="2"/>
      <c r="H24574" s="40"/>
      <c r="I24574" s="10"/>
      <c r="J24574" s="9"/>
      <c r="K24574" s="53"/>
      <c r="L24574" s="54"/>
    </row>
    <row r="24575" spans="3:12">
      <c r="C24575" s="3"/>
      <c r="E24575" s="2"/>
      <c r="H24575" s="40"/>
      <c r="I24575" s="10"/>
      <c r="J24575" s="9"/>
      <c r="K24575" s="53"/>
      <c r="L24575" s="54"/>
    </row>
    <row r="24576" spans="3:12">
      <c r="C24576" s="3"/>
      <c r="E24576" s="2"/>
      <c r="H24576" s="40"/>
      <c r="I24576" s="10"/>
      <c r="J24576" s="9"/>
      <c r="K24576" s="53"/>
      <c r="L24576" s="54"/>
    </row>
    <row r="24577" spans="3:12">
      <c r="C24577" s="3"/>
      <c r="E24577" s="2"/>
      <c r="H24577" s="40"/>
      <c r="I24577" s="10"/>
      <c r="J24577" s="9"/>
      <c r="K24577" s="53"/>
      <c r="L24577" s="54"/>
    </row>
    <row r="24578" spans="3:12">
      <c r="C24578" s="3"/>
      <c r="E24578" s="2"/>
      <c r="H24578" s="40"/>
      <c r="I24578" s="10"/>
      <c r="J24578" s="9"/>
      <c r="K24578" s="53"/>
      <c r="L24578" s="54"/>
    </row>
    <row r="24579" spans="3:12">
      <c r="C24579" s="3"/>
      <c r="E24579" s="2"/>
      <c r="H24579" s="40"/>
      <c r="I24579" s="10"/>
      <c r="J24579" s="9"/>
      <c r="K24579" s="53"/>
      <c r="L24579" s="54"/>
    </row>
    <row r="24580" spans="3:12">
      <c r="C24580" s="3"/>
      <c r="E24580" s="2"/>
      <c r="H24580" s="40"/>
      <c r="I24580" s="10"/>
      <c r="J24580" s="9"/>
      <c r="K24580" s="53"/>
      <c r="L24580" s="54"/>
    </row>
    <row r="24581" spans="3:12">
      <c r="C24581" s="3"/>
      <c r="E24581" s="2"/>
      <c r="H24581" s="40"/>
      <c r="I24581" s="10"/>
      <c r="J24581" s="9"/>
      <c r="K24581" s="53"/>
      <c r="L24581" s="54"/>
    </row>
    <row r="24582" spans="3:12">
      <c r="C24582" s="3"/>
      <c r="E24582" s="2"/>
      <c r="H24582" s="40"/>
      <c r="I24582" s="10"/>
      <c r="J24582" s="9"/>
      <c r="K24582" s="53"/>
      <c r="L24582" s="54"/>
    </row>
    <row r="24583" spans="3:12">
      <c r="C24583" s="3"/>
      <c r="E24583" s="2"/>
      <c r="H24583" s="40"/>
      <c r="I24583" s="10"/>
      <c r="J24583" s="9"/>
      <c r="K24583" s="53"/>
      <c r="L24583" s="54"/>
    </row>
    <row r="24584" spans="3:12">
      <c r="C24584" s="3"/>
      <c r="E24584" s="2"/>
      <c r="H24584" s="40"/>
      <c r="I24584" s="10"/>
      <c r="J24584" s="9"/>
      <c r="K24584" s="53"/>
      <c r="L24584" s="54"/>
    </row>
    <row r="24585" spans="3:12">
      <c r="C24585" s="3"/>
      <c r="E24585" s="2"/>
      <c r="H24585" s="40"/>
      <c r="I24585" s="10"/>
      <c r="J24585" s="9"/>
      <c r="K24585" s="53"/>
      <c r="L24585" s="54"/>
    </row>
    <row r="24586" spans="3:12">
      <c r="C24586" s="3"/>
      <c r="E24586" s="2"/>
      <c r="H24586" s="40"/>
      <c r="I24586" s="10"/>
      <c r="J24586" s="9"/>
      <c r="K24586" s="53"/>
      <c r="L24586" s="54"/>
    </row>
    <row r="24587" spans="3:12">
      <c r="C24587" s="3"/>
      <c r="E24587" s="2"/>
      <c r="H24587" s="40"/>
      <c r="I24587" s="10"/>
      <c r="J24587" s="9"/>
      <c r="K24587" s="53"/>
      <c r="L24587" s="54"/>
    </row>
    <row r="24588" spans="3:12">
      <c r="C24588" s="3"/>
      <c r="E24588" s="2"/>
      <c r="H24588" s="40"/>
      <c r="I24588" s="10"/>
      <c r="J24588" s="9"/>
      <c r="K24588" s="53"/>
      <c r="L24588" s="54"/>
    </row>
    <row r="24589" spans="3:12">
      <c r="C24589" s="3"/>
      <c r="E24589" s="2"/>
      <c r="H24589" s="40"/>
      <c r="I24589" s="10"/>
      <c r="J24589" s="9"/>
      <c r="K24589" s="53"/>
      <c r="L24589" s="54"/>
    </row>
    <row r="24590" spans="3:12">
      <c r="C24590" s="3"/>
      <c r="E24590" s="2"/>
      <c r="H24590" s="40"/>
      <c r="I24590" s="10"/>
      <c r="J24590" s="9"/>
      <c r="K24590" s="53"/>
      <c r="L24590" s="54"/>
    </row>
    <row r="24591" spans="3:12">
      <c r="C24591" s="3"/>
      <c r="E24591" s="2"/>
      <c r="H24591" s="40"/>
      <c r="I24591" s="10"/>
      <c r="J24591" s="9"/>
      <c r="K24591" s="53"/>
      <c r="L24591" s="54"/>
    </row>
    <row r="24592" spans="3:12">
      <c r="C24592" s="3"/>
      <c r="E24592" s="2"/>
      <c r="H24592" s="40"/>
      <c r="I24592" s="10"/>
      <c r="J24592" s="9"/>
      <c r="K24592" s="53"/>
      <c r="L24592" s="54"/>
    </row>
    <row r="24593" spans="3:12">
      <c r="C24593" s="3"/>
      <c r="E24593" s="2"/>
      <c r="H24593" s="40"/>
      <c r="I24593" s="10"/>
      <c r="J24593" s="9"/>
      <c r="K24593" s="53"/>
      <c r="L24593" s="54"/>
    </row>
    <row r="24594" spans="3:12">
      <c r="C24594" s="3"/>
      <c r="E24594" s="2"/>
      <c r="H24594" s="40"/>
      <c r="I24594" s="10"/>
      <c r="J24594" s="9"/>
      <c r="K24594" s="53"/>
      <c r="L24594" s="54"/>
    </row>
    <row r="24595" spans="3:12">
      <c r="C24595" s="3"/>
      <c r="E24595" s="2"/>
      <c r="H24595" s="40"/>
      <c r="I24595" s="10"/>
      <c r="J24595" s="9"/>
      <c r="K24595" s="53"/>
      <c r="L24595" s="54"/>
    </row>
    <row r="24596" spans="3:12">
      <c r="C24596" s="3"/>
      <c r="E24596" s="2"/>
      <c r="H24596" s="10"/>
      <c r="I24596" s="10"/>
      <c r="J24596" s="9"/>
      <c r="K24596" s="53"/>
      <c r="L24596" s="54"/>
    </row>
    <row r="24597" spans="3:12">
      <c r="C24597" s="3"/>
      <c r="E24597" s="2"/>
      <c r="H24597" s="40"/>
      <c r="I24597" s="10"/>
      <c r="J24597" s="9"/>
      <c r="K24597" s="53"/>
      <c r="L24597" s="54"/>
    </row>
    <row r="24598" spans="3:12">
      <c r="C24598" s="3"/>
      <c r="E24598" s="2"/>
      <c r="H24598" s="40"/>
      <c r="I24598" s="10"/>
      <c r="J24598" s="9"/>
      <c r="K24598" s="53"/>
      <c r="L24598" s="54"/>
    </row>
    <row r="24599" spans="3:12">
      <c r="C24599" s="3"/>
      <c r="E24599" s="2"/>
      <c r="H24599" s="40"/>
      <c r="I24599" s="10"/>
      <c r="J24599" s="9"/>
      <c r="K24599" s="53"/>
      <c r="L24599" s="54"/>
    </row>
    <row r="24600" spans="3:12">
      <c r="C24600" s="3"/>
      <c r="E24600" s="2"/>
      <c r="H24600" s="40"/>
      <c r="I24600" s="10"/>
      <c r="J24600" s="9"/>
      <c r="K24600" s="53"/>
      <c r="L24600" s="54"/>
    </row>
    <row r="24601" spans="3:12">
      <c r="C24601" s="3"/>
      <c r="E24601" s="2"/>
      <c r="H24601" s="40"/>
      <c r="I24601" s="10"/>
      <c r="J24601" s="9"/>
      <c r="K24601" s="53"/>
      <c r="L24601" s="54"/>
    </row>
    <row r="24602" spans="3:12">
      <c r="C24602" s="3"/>
      <c r="E24602" s="2"/>
      <c r="H24602" s="40"/>
      <c r="I24602" s="10"/>
      <c r="J24602" s="9"/>
      <c r="K24602" s="53"/>
      <c r="L24602" s="54"/>
    </row>
    <row r="24603" spans="3:12">
      <c r="C24603" s="3"/>
      <c r="E24603" s="2"/>
      <c r="H24603" s="40"/>
      <c r="I24603" s="10"/>
      <c r="J24603" s="9"/>
      <c r="K24603" s="53"/>
      <c r="L24603" s="54"/>
    </row>
    <row r="24604" spans="3:12">
      <c r="C24604" s="3"/>
      <c r="E24604" s="2"/>
      <c r="H24604" s="40"/>
      <c r="I24604" s="10"/>
      <c r="J24604" s="9"/>
      <c r="K24604" s="53"/>
      <c r="L24604" s="54"/>
    </row>
    <row r="24605" spans="3:12">
      <c r="C24605" s="3"/>
      <c r="E24605" s="2"/>
      <c r="H24605" s="40"/>
      <c r="I24605" s="10"/>
      <c r="J24605" s="9"/>
      <c r="K24605" s="53"/>
      <c r="L24605" s="54"/>
    </row>
    <row r="24606" spans="3:12">
      <c r="C24606" s="3"/>
      <c r="E24606" s="2"/>
      <c r="H24606" s="40"/>
      <c r="I24606" s="10"/>
      <c r="J24606" s="9"/>
      <c r="K24606" s="53"/>
      <c r="L24606" s="54"/>
    </row>
    <row r="24607" spans="3:12">
      <c r="C24607" s="3"/>
      <c r="E24607" s="2"/>
      <c r="H24607" s="40"/>
      <c r="I24607" s="10"/>
      <c r="J24607" s="9"/>
      <c r="K24607" s="53"/>
      <c r="L24607" s="54"/>
    </row>
    <row r="24608" spans="3:12">
      <c r="C24608" s="3"/>
      <c r="E24608" s="2"/>
      <c r="H24608" s="40"/>
      <c r="I24608" s="10"/>
      <c r="J24608" s="9"/>
      <c r="K24608" s="53"/>
      <c r="L24608" s="54"/>
    </row>
    <row r="24609" spans="3:12">
      <c r="C24609" s="3"/>
      <c r="E24609" s="2"/>
      <c r="H24609" s="40"/>
      <c r="I24609" s="10"/>
      <c r="J24609" s="9"/>
      <c r="K24609" s="53"/>
      <c r="L24609" s="54"/>
    </row>
    <row r="24610" spans="3:12">
      <c r="C24610" s="3"/>
      <c r="E24610" s="2"/>
      <c r="H24610" s="40"/>
      <c r="I24610" s="10"/>
      <c r="J24610" s="9"/>
      <c r="K24610" s="53"/>
      <c r="L24610" s="54"/>
    </row>
    <row r="24611" spans="3:12">
      <c r="C24611" s="3"/>
      <c r="E24611" s="2"/>
      <c r="H24611" s="40"/>
      <c r="I24611" s="10"/>
      <c r="J24611" s="9"/>
      <c r="K24611" s="53"/>
      <c r="L24611" s="54"/>
    </row>
    <row r="24612" spans="3:12">
      <c r="C24612" s="3"/>
      <c r="E24612" s="2"/>
      <c r="H24612" s="40"/>
      <c r="I24612" s="10"/>
      <c r="J24612" s="9"/>
      <c r="K24612" s="53"/>
      <c r="L24612" s="54"/>
    </row>
    <row r="24613" spans="3:12">
      <c r="C24613" s="3"/>
      <c r="E24613" s="2"/>
      <c r="H24613" s="40"/>
      <c r="I24613" s="10"/>
      <c r="J24613" s="9"/>
      <c r="K24613" s="53"/>
      <c r="L24613" s="54"/>
    </row>
    <row r="24614" spans="3:12">
      <c r="C24614" s="3"/>
      <c r="E24614" s="2"/>
      <c r="H24614" s="40"/>
      <c r="I24614" s="10"/>
      <c r="J24614" s="9"/>
      <c r="K24614" s="53"/>
      <c r="L24614" s="54"/>
    </row>
    <row r="24615" spans="3:12">
      <c r="C24615" s="3"/>
      <c r="E24615" s="2"/>
      <c r="H24615" s="40"/>
      <c r="I24615" s="10"/>
      <c r="J24615" s="9"/>
      <c r="K24615" s="53"/>
      <c r="L24615" s="54"/>
    </row>
    <row r="24616" spans="3:12">
      <c r="C24616" s="3"/>
      <c r="E24616" s="2"/>
      <c r="H24616" s="40"/>
      <c r="I24616" s="10"/>
      <c r="J24616" s="9"/>
      <c r="K24616" s="53"/>
      <c r="L24616" s="54"/>
    </row>
    <row r="24617" spans="3:12">
      <c r="C24617" s="3"/>
      <c r="E24617" s="2"/>
      <c r="H24617" s="40"/>
      <c r="I24617" s="10"/>
      <c r="J24617" s="9"/>
      <c r="K24617" s="53"/>
      <c r="L24617" s="54"/>
    </row>
    <row r="24618" spans="3:12">
      <c r="C24618" s="3"/>
      <c r="E24618" s="2"/>
      <c r="H24618" s="40"/>
      <c r="I24618" s="10"/>
      <c r="J24618" s="9"/>
      <c r="K24618" s="53"/>
      <c r="L24618" s="54"/>
    </row>
    <row r="24619" spans="3:12">
      <c r="C24619" s="3"/>
      <c r="E24619" s="2"/>
      <c r="H24619" s="40"/>
      <c r="I24619" s="10"/>
      <c r="J24619" s="9"/>
      <c r="K24619" s="53"/>
      <c r="L24619" s="54"/>
    </row>
    <row r="24620" spans="3:12">
      <c r="C24620" s="3"/>
      <c r="E24620" s="2"/>
      <c r="H24620" s="40"/>
      <c r="I24620" s="10"/>
      <c r="J24620" s="9"/>
      <c r="K24620" s="53"/>
      <c r="L24620" s="54"/>
    </row>
    <row r="24621" spans="3:12">
      <c r="C24621" s="3"/>
      <c r="E24621" s="2"/>
      <c r="H24621" s="40"/>
      <c r="I24621" s="10"/>
      <c r="J24621" s="9"/>
      <c r="K24621" s="53"/>
      <c r="L24621" s="54"/>
    </row>
    <row r="24622" spans="3:12">
      <c r="C24622" s="3"/>
      <c r="E24622" s="2"/>
      <c r="H24622" s="40"/>
      <c r="I24622" s="10"/>
      <c r="J24622" s="9"/>
      <c r="K24622" s="53"/>
      <c r="L24622" s="54"/>
    </row>
    <row r="24623" spans="3:12">
      <c r="C24623" s="3"/>
      <c r="E24623" s="2"/>
      <c r="H24623" s="40"/>
      <c r="I24623" s="10"/>
      <c r="J24623" s="9"/>
      <c r="K24623" s="53"/>
      <c r="L24623" s="54"/>
    </row>
    <row r="24624" spans="3:12">
      <c r="C24624" s="3"/>
      <c r="E24624" s="2"/>
      <c r="H24624" s="40"/>
      <c r="I24624" s="10"/>
      <c r="J24624" s="9"/>
      <c r="K24624" s="53"/>
      <c r="L24624" s="54"/>
    </row>
    <row r="24625" spans="3:12">
      <c r="C24625" s="3"/>
      <c r="E24625" s="2"/>
      <c r="H24625" s="40"/>
      <c r="I24625" s="10"/>
      <c r="J24625" s="9"/>
      <c r="K24625" s="53"/>
      <c r="L24625" s="54"/>
    </row>
    <row r="24626" spans="3:12">
      <c r="C24626" s="3"/>
      <c r="E24626" s="2"/>
      <c r="H24626" s="40"/>
      <c r="I24626" s="10"/>
      <c r="J24626" s="9"/>
      <c r="K24626" s="53"/>
      <c r="L24626" s="54"/>
    </row>
    <row r="24627" spans="3:12">
      <c r="C24627" s="3"/>
      <c r="E24627" s="2"/>
      <c r="H24627" s="40"/>
      <c r="I24627" s="10"/>
      <c r="J24627" s="9"/>
      <c r="K24627" s="53"/>
      <c r="L24627" s="54"/>
    </row>
    <row r="24628" spans="3:12">
      <c r="C24628" s="3"/>
      <c r="E24628" s="2"/>
      <c r="H24628" s="40"/>
      <c r="I24628" s="10"/>
      <c r="J24628" s="9"/>
      <c r="K24628" s="53"/>
      <c r="L24628" s="54"/>
    </row>
    <row r="24629" spans="3:12">
      <c r="C24629" s="3"/>
      <c r="E24629" s="2"/>
      <c r="H24629" s="40"/>
      <c r="I24629" s="10"/>
      <c r="J24629" s="9"/>
      <c r="K24629" s="53"/>
      <c r="L24629" s="54"/>
    </row>
    <row r="24630" spans="3:12">
      <c r="C24630" s="3"/>
      <c r="E24630" s="2"/>
      <c r="H24630" s="40"/>
      <c r="I24630" s="10"/>
      <c r="J24630" s="9"/>
      <c r="K24630" s="53"/>
      <c r="L24630" s="54"/>
    </row>
    <row r="24631" spans="3:12">
      <c r="C24631" s="3"/>
      <c r="E24631" s="2"/>
      <c r="H24631" s="40"/>
      <c r="I24631" s="10"/>
      <c r="J24631" s="9"/>
      <c r="K24631" s="53"/>
      <c r="L24631" s="54"/>
    </row>
    <row r="24632" spans="3:12">
      <c r="C24632" s="3"/>
      <c r="E24632" s="2"/>
      <c r="H24632" s="40"/>
      <c r="I24632" s="10"/>
      <c r="J24632" s="9"/>
      <c r="K24632" s="53"/>
      <c r="L24632" s="54"/>
    </row>
    <row r="24633" spans="3:12">
      <c r="C24633" s="3"/>
      <c r="E24633" s="2"/>
      <c r="H24633" s="40"/>
      <c r="I24633" s="10"/>
      <c r="J24633" s="9"/>
      <c r="K24633" s="53"/>
      <c r="L24633" s="54"/>
    </row>
    <row r="24634" spans="3:12">
      <c r="C24634" s="3"/>
      <c r="E24634" s="2"/>
      <c r="H24634" s="40"/>
      <c r="I24634" s="10"/>
      <c r="J24634" s="9"/>
      <c r="K24634" s="53"/>
      <c r="L24634" s="54"/>
    </row>
    <row r="24635" spans="3:12">
      <c r="C24635" s="3"/>
      <c r="E24635" s="2"/>
      <c r="H24635" s="40"/>
      <c r="I24635" s="10"/>
      <c r="J24635" s="9"/>
      <c r="K24635" s="53"/>
      <c r="L24635" s="54"/>
    </row>
    <row r="24636" spans="3:12">
      <c r="C24636" s="3"/>
      <c r="E24636" s="2"/>
      <c r="H24636" s="40"/>
      <c r="I24636" s="10"/>
      <c r="J24636" s="9"/>
      <c r="K24636" s="53"/>
      <c r="L24636" s="54"/>
    </row>
    <row r="24637" spans="3:12">
      <c r="C24637" s="3"/>
      <c r="E24637" s="2"/>
      <c r="H24637" s="40"/>
      <c r="I24637" s="10"/>
      <c r="J24637" s="9"/>
      <c r="K24637" s="53"/>
      <c r="L24637" s="54"/>
    </row>
    <row r="24638" spans="3:12">
      <c r="C24638" s="3"/>
      <c r="E24638" s="2"/>
      <c r="H24638" s="40"/>
      <c r="I24638" s="10"/>
      <c r="J24638" s="9"/>
      <c r="K24638" s="53"/>
      <c r="L24638" s="54"/>
    </row>
    <row r="24639" spans="3:12">
      <c r="C24639" s="3"/>
      <c r="E24639" s="2"/>
      <c r="H24639" s="40"/>
      <c r="I24639" s="10"/>
      <c r="J24639" s="9"/>
      <c r="K24639" s="53"/>
      <c r="L24639" s="54"/>
    </row>
    <row r="24640" spans="3:12">
      <c r="C24640" s="3"/>
      <c r="E24640" s="2"/>
      <c r="H24640" s="40"/>
      <c r="I24640" s="10"/>
      <c r="J24640" s="9"/>
      <c r="K24640" s="53"/>
      <c r="L24640" s="54"/>
    </row>
    <row r="24641" spans="3:12">
      <c r="C24641" s="3"/>
      <c r="E24641" s="2"/>
      <c r="H24641" s="40"/>
      <c r="I24641" s="10"/>
      <c r="J24641" s="9"/>
      <c r="K24641" s="53"/>
      <c r="L24641" s="54"/>
    </row>
    <row r="24642" spans="3:12">
      <c r="C24642" s="3"/>
      <c r="E24642" s="2"/>
      <c r="H24642" s="40"/>
      <c r="I24642" s="10"/>
      <c r="J24642" s="9"/>
      <c r="K24642" s="53"/>
      <c r="L24642" s="54"/>
    </row>
    <row r="24643" spans="3:12">
      <c r="C24643" s="3"/>
      <c r="E24643" s="2"/>
      <c r="H24643" s="40"/>
      <c r="I24643" s="10"/>
      <c r="J24643" s="9"/>
      <c r="K24643" s="53"/>
      <c r="L24643" s="54"/>
    </row>
    <row r="24644" spans="3:12">
      <c r="C24644" s="3"/>
      <c r="E24644" s="2"/>
      <c r="H24644" s="40"/>
      <c r="I24644" s="10"/>
      <c r="J24644" s="9"/>
      <c r="K24644" s="53"/>
      <c r="L24644" s="54"/>
    </row>
    <row r="24645" spans="3:12">
      <c r="C24645" s="3"/>
      <c r="E24645" s="2"/>
      <c r="H24645" s="40"/>
      <c r="I24645" s="10"/>
      <c r="J24645" s="9"/>
      <c r="K24645" s="53"/>
      <c r="L24645" s="54"/>
    </row>
    <row r="24646" spans="3:12">
      <c r="C24646" s="3"/>
      <c r="E24646" s="2"/>
      <c r="H24646" s="40"/>
      <c r="I24646" s="10"/>
      <c r="J24646" s="9"/>
      <c r="K24646" s="53"/>
      <c r="L24646" s="54"/>
    </row>
    <row r="24647" spans="3:12">
      <c r="C24647" s="3"/>
      <c r="E24647" s="2"/>
      <c r="H24647" s="40"/>
      <c r="I24647" s="10"/>
      <c r="J24647" s="9"/>
      <c r="K24647" s="53"/>
      <c r="L24647" s="54"/>
    </row>
    <row r="24648" spans="3:12">
      <c r="C24648" s="3"/>
      <c r="E24648" s="2"/>
      <c r="H24648" s="40"/>
      <c r="I24648" s="10"/>
      <c r="J24648" s="9"/>
      <c r="K24648" s="53"/>
      <c r="L24648" s="54"/>
    </row>
    <row r="24649" spans="3:12">
      <c r="C24649" s="3"/>
      <c r="E24649" s="2"/>
      <c r="H24649" s="40"/>
      <c r="I24649" s="10"/>
      <c r="J24649" s="9"/>
      <c r="K24649" s="53"/>
      <c r="L24649" s="54"/>
    </row>
    <row r="24650" spans="3:12">
      <c r="C24650" s="3"/>
      <c r="E24650" s="2"/>
      <c r="H24650" s="40"/>
      <c r="I24650" s="10"/>
      <c r="J24650" s="9"/>
      <c r="K24650" s="53"/>
      <c r="L24650" s="54"/>
    </row>
    <row r="24651" spans="3:12">
      <c r="C24651" s="3"/>
      <c r="E24651" s="2"/>
      <c r="H24651" s="40"/>
      <c r="I24651" s="10"/>
      <c r="J24651" s="9"/>
      <c r="K24651" s="53"/>
      <c r="L24651" s="54"/>
    </row>
    <row r="24652" spans="3:12">
      <c r="C24652" s="3"/>
      <c r="E24652" s="2"/>
      <c r="H24652" s="40"/>
      <c r="I24652" s="10"/>
      <c r="J24652" s="9"/>
      <c r="K24652" s="53"/>
      <c r="L24652" s="54"/>
    </row>
    <row r="24653" spans="3:12">
      <c r="C24653" s="3"/>
      <c r="E24653" s="2"/>
      <c r="H24653" s="40"/>
      <c r="I24653" s="10"/>
      <c r="J24653" s="9"/>
      <c r="K24653" s="53"/>
      <c r="L24653" s="54"/>
    </row>
    <row r="24654" spans="3:12">
      <c r="C24654" s="3"/>
      <c r="E24654" s="2"/>
      <c r="H24654" s="40"/>
      <c r="I24654" s="10"/>
      <c r="J24654" s="9"/>
      <c r="K24654" s="53"/>
      <c r="L24654" s="54"/>
    </row>
    <row r="24655" spans="3:12">
      <c r="C24655" s="3"/>
      <c r="E24655" s="2"/>
      <c r="H24655" s="40"/>
      <c r="I24655" s="10"/>
      <c r="J24655" s="9"/>
      <c r="K24655" s="53"/>
      <c r="L24655" s="54"/>
    </row>
    <row r="24656" spans="3:12">
      <c r="C24656" s="3"/>
      <c r="E24656" s="2"/>
      <c r="H24656" s="40"/>
      <c r="I24656" s="10"/>
      <c r="J24656" s="9"/>
      <c r="K24656" s="53"/>
      <c r="L24656" s="54"/>
    </row>
    <row r="24657" spans="3:12">
      <c r="C24657" s="3"/>
      <c r="E24657" s="2"/>
      <c r="H24657" s="40"/>
      <c r="I24657" s="10"/>
      <c r="J24657" s="9"/>
      <c r="K24657" s="53"/>
      <c r="L24657" s="54"/>
    </row>
    <row r="24658" spans="3:12">
      <c r="C24658" s="3"/>
      <c r="E24658" s="2"/>
      <c r="H24658" s="40"/>
      <c r="I24658" s="10"/>
      <c r="J24658" s="9"/>
      <c r="K24658" s="53"/>
      <c r="L24658" s="54"/>
    </row>
    <row r="24659" spans="3:12">
      <c r="C24659" s="3"/>
      <c r="E24659" s="2"/>
      <c r="H24659" s="40"/>
      <c r="I24659" s="10"/>
      <c r="J24659" s="9"/>
      <c r="K24659" s="53"/>
      <c r="L24659" s="54"/>
    </row>
    <row r="24660" spans="3:12">
      <c r="C24660" s="3"/>
      <c r="E24660" s="2"/>
      <c r="H24660" s="40"/>
      <c r="I24660" s="10"/>
      <c r="J24660" s="9"/>
      <c r="K24660" s="53"/>
      <c r="L24660" s="54"/>
    </row>
    <row r="24661" spans="3:12">
      <c r="C24661" s="3"/>
      <c r="E24661" s="2"/>
      <c r="H24661" s="40"/>
      <c r="I24661" s="10"/>
      <c r="J24661" s="9"/>
      <c r="K24661" s="53"/>
      <c r="L24661" s="54"/>
    </row>
    <row r="24662" spans="3:12">
      <c r="C24662" s="3"/>
      <c r="E24662" s="2"/>
      <c r="H24662" s="40"/>
      <c r="I24662" s="10"/>
      <c r="J24662" s="9"/>
      <c r="K24662" s="53"/>
      <c r="L24662" s="54"/>
    </row>
    <row r="24663" spans="3:12">
      <c r="C24663" s="3"/>
      <c r="E24663" s="2"/>
      <c r="H24663" s="40"/>
      <c r="I24663" s="10"/>
      <c r="J24663" s="9"/>
      <c r="K24663" s="53"/>
      <c r="L24663" s="54"/>
    </row>
    <row r="24664" spans="3:12">
      <c r="C24664" s="3"/>
      <c r="E24664" s="2"/>
      <c r="H24664" s="40"/>
      <c r="I24664" s="10"/>
      <c r="J24664" s="9"/>
      <c r="K24664" s="53"/>
      <c r="L24664" s="54"/>
    </row>
    <row r="24665" spans="3:12">
      <c r="C24665" s="3"/>
      <c r="E24665" s="2"/>
      <c r="H24665" s="40"/>
      <c r="I24665" s="10"/>
      <c r="J24665" s="9"/>
      <c r="K24665" s="53"/>
      <c r="L24665" s="54"/>
    </row>
    <row r="24666" spans="3:12">
      <c r="C24666" s="3"/>
      <c r="E24666" s="2"/>
      <c r="H24666" s="40"/>
      <c r="I24666" s="10"/>
      <c r="J24666" s="9"/>
      <c r="K24666" s="53"/>
      <c r="L24666" s="54"/>
    </row>
    <row r="24667" spans="3:12">
      <c r="C24667" s="3"/>
      <c r="E24667" s="2"/>
      <c r="H24667" s="40"/>
      <c r="I24667" s="10"/>
      <c r="J24667" s="9"/>
      <c r="K24667" s="53"/>
      <c r="L24667" s="54"/>
    </row>
    <row r="24668" spans="3:12">
      <c r="C24668" s="3"/>
      <c r="E24668" s="2"/>
      <c r="H24668" s="40"/>
      <c r="I24668" s="10"/>
      <c r="J24668" s="9"/>
      <c r="K24668" s="53"/>
      <c r="L24668" s="54"/>
    </row>
    <row r="24669" spans="3:12">
      <c r="C24669" s="3"/>
      <c r="E24669" s="2"/>
      <c r="H24669" s="40"/>
      <c r="I24669" s="10"/>
      <c r="J24669" s="9"/>
      <c r="K24669" s="53"/>
      <c r="L24669" s="54"/>
    </row>
    <row r="24670" spans="3:12">
      <c r="C24670" s="3"/>
      <c r="E24670" s="2"/>
      <c r="H24670" s="40"/>
      <c r="I24670" s="10"/>
      <c r="J24670" s="9"/>
      <c r="K24670" s="53"/>
      <c r="L24670" s="54"/>
    </row>
    <row r="24671" spans="3:12">
      <c r="C24671" s="3"/>
      <c r="E24671" s="2"/>
      <c r="H24671" s="40"/>
      <c r="I24671" s="10"/>
      <c r="J24671" s="9"/>
      <c r="K24671" s="53"/>
      <c r="L24671" s="54"/>
    </row>
    <row r="24672" spans="3:12">
      <c r="C24672" s="3"/>
      <c r="E24672" s="2"/>
      <c r="H24672" s="40"/>
      <c r="I24672" s="10"/>
      <c r="J24672" s="9"/>
      <c r="K24672" s="53"/>
      <c r="L24672" s="54"/>
    </row>
    <row r="24673" spans="3:12">
      <c r="C24673" s="3"/>
      <c r="E24673" s="2"/>
      <c r="H24673" s="40"/>
      <c r="I24673" s="10"/>
      <c r="J24673" s="9"/>
      <c r="K24673" s="53"/>
      <c r="L24673" s="54"/>
    </row>
    <row r="24674" spans="3:12">
      <c r="C24674" s="3"/>
      <c r="E24674" s="2"/>
      <c r="H24674" s="40"/>
      <c r="I24674" s="10"/>
      <c r="J24674" s="9"/>
      <c r="K24674" s="53"/>
      <c r="L24674" s="54"/>
    </row>
    <row r="24675" spans="3:12">
      <c r="C24675" s="3"/>
      <c r="E24675" s="2"/>
      <c r="H24675" s="40"/>
      <c r="I24675" s="10"/>
      <c r="J24675" s="9"/>
      <c r="K24675" s="53"/>
      <c r="L24675" s="54"/>
    </row>
    <row r="24676" spans="3:12">
      <c r="C24676" s="3"/>
      <c r="E24676" s="2"/>
      <c r="H24676" s="40"/>
      <c r="I24676" s="10"/>
      <c r="J24676" s="9"/>
      <c r="K24676" s="53"/>
      <c r="L24676" s="54"/>
    </row>
    <row r="24677" spans="3:12">
      <c r="C24677" s="3"/>
      <c r="E24677" s="2"/>
      <c r="H24677" s="40"/>
      <c r="I24677" s="10"/>
      <c r="J24677" s="9"/>
      <c r="K24677" s="53"/>
      <c r="L24677" s="54"/>
    </row>
    <row r="24678" spans="3:12">
      <c r="C24678" s="3"/>
      <c r="E24678" s="2"/>
      <c r="H24678" s="40"/>
      <c r="I24678" s="10"/>
      <c r="J24678" s="9"/>
      <c r="K24678" s="53"/>
      <c r="L24678" s="54"/>
    </row>
    <row r="24679" spans="3:12">
      <c r="C24679" s="3"/>
      <c r="E24679" s="2"/>
      <c r="H24679" s="40"/>
      <c r="I24679" s="10"/>
      <c r="J24679" s="9"/>
      <c r="K24679" s="53"/>
      <c r="L24679" s="54"/>
    </row>
    <row r="24680" spans="3:12">
      <c r="C24680" s="3"/>
      <c r="E24680" s="2"/>
      <c r="H24680" s="40"/>
      <c r="I24680" s="10"/>
      <c r="J24680" s="9"/>
      <c r="K24680" s="53"/>
      <c r="L24680" s="54"/>
    </row>
    <row r="24681" spans="3:12">
      <c r="C24681" s="3"/>
      <c r="E24681" s="2"/>
      <c r="H24681" s="40"/>
      <c r="I24681" s="10"/>
      <c r="J24681" s="9"/>
      <c r="K24681" s="53"/>
      <c r="L24681" s="54"/>
    </row>
    <row r="24682" spans="3:12">
      <c r="C24682" s="3"/>
      <c r="E24682" s="2"/>
      <c r="H24682" s="40"/>
      <c r="I24682" s="10"/>
      <c r="J24682" s="9"/>
      <c r="K24682" s="53"/>
      <c r="L24682" s="54"/>
    </row>
    <row r="24683" spans="3:12">
      <c r="C24683" s="3"/>
      <c r="E24683" s="2"/>
      <c r="H24683" s="40"/>
      <c r="I24683" s="10"/>
      <c r="J24683" s="9"/>
      <c r="K24683" s="53"/>
      <c r="L24683" s="54"/>
    </row>
    <row r="24684" spans="3:12">
      <c r="C24684" s="3"/>
      <c r="E24684" s="2"/>
      <c r="H24684" s="40"/>
      <c r="I24684" s="10"/>
      <c r="J24684" s="9"/>
      <c r="K24684" s="53"/>
      <c r="L24684" s="54"/>
    </row>
    <row r="24685" spans="3:12">
      <c r="C24685" s="3"/>
      <c r="E24685" s="2"/>
      <c r="H24685" s="40"/>
      <c r="I24685" s="10"/>
      <c r="J24685" s="9"/>
      <c r="K24685" s="53"/>
      <c r="L24685" s="54"/>
    </row>
    <row r="24686" spans="3:12">
      <c r="C24686" s="3"/>
      <c r="E24686" s="2"/>
      <c r="H24686" s="40"/>
      <c r="I24686" s="10"/>
      <c r="J24686" s="9"/>
      <c r="K24686" s="53"/>
      <c r="L24686" s="54"/>
    </row>
    <row r="24687" spans="3:12">
      <c r="C24687" s="3"/>
      <c r="E24687" s="2"/>
      <c r="H24687" s="40"/>
      <c r="I24687" s="10"/>
      <c r="J24687" s="9"/>
      <c r="K24687" s="53"/>
      <c r="L24687" s="54"/>
    </row>
    <row r="24688" spans="3:12">
      <c r="C24688" s="3"/>
      <c r="E24688" s="2"/>
      <c r="H24688" s="40"/>
      <c r="I24688" s="10"/>
      <c r="J24688" s="9"/>
      <c r="K24688" s="53"/>
      <c r="L24688" s="54"/>
    </row>
    <row r="24689" spans="3:12">
      <c r="C24689" s="3"/>
      <c r="E24689" s="2"/>
      <c r="H24689" s="40"/>
      <c r="I24689" s="10"/>
      <c r="J24689" s="9"/>
      <c r="K24689" s="53"/>
      <c r="L24689" s="54"/>
    </row>
    <row r="24690" spans="3:12">
      <c r="C24690" s="3"/>
      <c r="E24690" s="2"/>
      <c r="H24690" s="40"/>
      <c r="I24690" s="10"/>
      <c r="J24690" s="9"/>
      <c r="K24690" s="53"/>
      <c r="L24690" s="54"/>
    </row>
    <row r="24691" spans="3:12">
      <c r="C24691" s="3"/>
      <c r="E24691" s="2"/>
      <c r="H24691" s="40"/>
      <c r="I24691" s="10"/>
      <c r="J24691" s="9"/>
      <c r="K24691" s="53"/>
      <c r="L24691" s="54"/>
    </row>
    <row r="24692" spans="3:12">
      <c r="C24692" s="3"/>
      <c r="E24692" s="2"/>
      <c r="H24692" s="40"/>
      <c r="I24692" s="10"/>
      <c r="J24692" s="9"/>
      <c r="K24692" s="53"/>
      <c r="L24692" s="54"/>
    </row>
    <row r="24693" spans="3:12">
      <c r="C24693" s="3"/>
      <c r="E24693" s="2"/>
      <c r="H24693" s="40"/>
      <c r="I24693" s="10"/>
      <c r="J24693" s="9"/>
      <c r="K24693" s="53"/>
      <c r="L24693" s="54"/>
    </row>
    <row r="24694" spans="3:12">
      <c r="C24694" s="3"/>
      <c r="E24694" s="2"/>
      <c r="H24694" s="40"/>
      <c r="I24694" s="10"/>
      <c r="J24694" s="9"/>
      <c r="K24694" s="53"/>
      <c r="L24694" s="54"/>
    </row>
    <row r="24695" spans="3:12">
      <c r="C24695" s="3"/>
      <c r="E24695" s="2"/>
      <c r="H24695" s="40"/>
      <c r="I24695" s="10"/>
      <c r="J24695" s="9"/>
      <c r="K24695" s="53"/>
      <c r="L24695" s="54"/>
    </row>
    <row r="24696" spans="3:12">
      <c r="C24696" s="3"/>
      <c r="E24696" s="2"/>
      <c r="H24696" s="40"/>
      <c r="I24696" s="10"/>
      <c r="J24696" s="9"/>
      <c r="K24696" s="53"/>
      <c r="L24696" s="54"/>
    </row>
    <row r="24697" spans="3:12">
      <c r="C24697" s="3"/>
      <c r="E24697" s="2"/>
      <c r="H24697" s="40"/>
      <c r="I24697" s="10"/>
      <c r="J24697" s="9"/>
      <c r="K24697" s="53"/>
      <c r="L24697" s="54"/>
    </row>
    <row r="24698" spans="3:12">
      <c r="C24698" s="3"/>
      <c r="E24698" s="2"/>
      <c r="H24698" s="40"/>
      <c r="I24698" s="10"/>
      <c r="J24698" s="9"/>
      <c r="K24698" s="53"/>
      <c r="L24698" s="54"/>
    </row>
    <row r="24699" spans="3:12">
      <c r="C24699" s="3"/>
      <c r="E24699" s="2"/>
      <c r="H24699" s="40"/>
      <c r="I24699" s="10"/>
      <c r="J24699" s="9"/>
      <c r="K24699" s="53"/>
      <c r="L24699" s="54"/>
    </row>
    <row r="24700" spans="3:12">
      <c r="C24700" s="3"/>
      <c r="E24700" s="2"/>
      <c r="H24700" s="40"/>
      <c r="I24700" s="10"/>
      <c r="J24700" s="9"/>
      <c r="K24700" s="53"/>
      <c r="L24700" s="54"/>
    </row>
    <row r="24701" spans="3:12">
      <c r="C24701" s="3"/>
      <c r="E24701" s="2"/>
      <c r="H24701" s="40"/>
      <c r="I24701" s="10"/>
      <c r="J24701" s="9"/>
      <c r="K24701" s="53"/>
      <c r="L24701" s="54"/>
    </row>
    <row r="24702" spans="3:12">
      <c r="C24702" s="3"/>
      <c r="E24702" s="2"/>
      <c r="H24702" s="40"/>
      <c r="I24702" s="10"/>
      <c r="J24702" s="9"/>
      <c r="K24702" s="53"/>
      <c r="L24702" s="54"/>
    </row>
    <row r="24703" spans="3:12">
      <c r="C24703" s="3"/>
      <c r="E24703" s="2"/>
      <c r="H24703" s="40"/>
      <c r="I24703" s="10"/>
      <c r="J24703" s="9"/>
      <c r="K24703" s="53"/>
      <c r="L24703" s="54"/>
    </row>
    <row r="24704" spans="3:12">
      <c r="C24704" s="3"/>
      <c r="E24704" s="2"/>
      <c r="H24704" s="40"/>
      <c r="I24704" s="10"/>
      <c r="J24704" s="9"/>
      <c r="K24704" s="53"/>
      <c r="L24704" s="54"/>
    </row>
    <row r="24705" spans="3:12">
      <c r="C24705" s="3"/>
      <c r="E24705" s="2"/>
      <c r="H24705" s="40"/>
      <c r="I24705" s="10"/>
      <c r="J24705" s="9"/>
      <c r="K24705" s="53"/>
      <c r="L24705" s="54"/>
    </row>
    <row r="24706" spans="3:12">
      <c r="C24706" s="3"/>
      <c r="E24706" s="2"/>
      <c r="H24706" s="40"/>
      <c r="I24706" s="10"/>
      <c r="J24706" s="9"/>
      <c r="K24706" s="53"/>
      <c r="L24706" s="54"/>
    </row>
    <row r="24707" spans="3:12">
      <c r="C24707" s="3"/>
      <c r="E24707" s="2"/>
      <c r="H24707" s="40"/>
      <c r="I24707" s="10"/>
      <c r="J24707" s="9"/>
      <c r="K24707" s="53"/>
      <c r="L24707" s="54"/>
    </row>
    <row r="24708" spans="3:12">
      <c r="C24708" s="3"/>
      <c r="E24708" s="2"/>
      <c r="H24708" s="40"/>
      <c r="I24708" s="10"/>
      <c r="J24708" s="9"/>
      <c r="K24708" s="53"/>
      <c r="L24708" s="54"/>
    </row>
    <row r="24709" spans="3:12">
      <c r="C24709" s="3"/>
      <c r="E24709" s="2"/>
      <c r="H24709" s="40"/>
      <c r="I24709" s="10"/>
      <c r="J24709" s="9"/>
      <c r="K24709" s="53"/>
      <c r="L24709" s="54"/>
    </row>
    <row r="24710" spans="3:12">
      <c r="C24710" s="3"/>
      <c r="E24710" s="2"/>
      <c r="H24710" s="40"/>
      <c r="I24710" s="10"/>
      <c r="J24710" s="9"/>
      <c r="K24710" s="53"/>
      <c r="L24710" s="54"/>
    </row>
    <row r="24711" spans="3:12">
      <c r="C24711" s="3"/>
      <c r="E24711" s="2"/>
      <c r="H24711" s="40"/>
      <c r="I24711" s="10"/>
      <c r="J24711" s="9"/>
      <c r="K24711" s="53"/>
      <c r="L24711" s="54"/>
    </row>
    <row r="24712" spans="3:12">
      <c r="C24712" s="3"/>
      <c r="E24712" s="2"/>
      <c r="H24712" s="40"/>
      <c r="I24712" s="10"/>
      <c r="J24712" s="9"/>
      <c r="K24712" s="53"/>
      <c r="L24712" s="54"/>
    </row>
    <row r="24713" spans="3:12">
      <c r="C24713" s="3"/>
      <c r="E24713" s="2"/>
      <c r="H24713" s="40"/>
      <c r="I24713" s="10"/>
      <c r="J24713" s="9"/>
      <c r="K24713" s="53"/>
      <c r="L24713" s="54"/>
    </row>
    <row r="24714" spans="3:12">
      <c r="C24714" s="3"/>
      <c r="E24714" s="2"/>
      <c r="H24714" s="40"/>
      <c r="I24714" s="10"/>
      <c r="J24714" s="9"/>
      <c r="K24714" s="53"/>
      <c r="L24714" s="54"/>
    </row>
    <row r="24715" spans="3:12">
      <c r="C24715" s="3"/>
      <c r="E24715" s="2"/>
      <c r="H24715" s="40"/>
      <c r="I24715" s="10"/>
      <c r="J24715" s="9"/>
      <c r="K24715" s="53"/>
      <c r="L24715" s="54"/>
    </row>
    <row r="24716" spans="3:12">
      <c r="C24716" s="3"/>
      <c r="E24716" s="2"/>
      <c r="H24716" s="40"/>
      <c r="I24716" s="10"/>
      <c r="J24716" s="9"/>
      <c r="K24716" s="53"/>
      <c r="L24716" s="54"/>
    </row>
    <row r="24717" spans="3:12">
      <c r="C24717" s="3"/>
      <c r="E24717" s="2"/>
      <c r="H24717" s="40"/>
      <c r="I24717" s="10"/>
      <c r="J24717" s="9"/>
      <c r="K24717" s="53"/>
      <c r="L24717" s="54"/>
    </row>
    <row r="24718" spans="3:12">
      <c r="C24718" s="3"/>
      <c r="E24718" s="2"/>
      <c r="H24718" s="40"/>
      <c r="I24718" s="10"/>
      <c r="J24718" s="9"/>
      <c r="K24718" s="53"/>
      <c r="L24718" s="54"/>
    </row>
    <row r="24719" spans="3:12">
      <c r="C24719" s="3"/>
      <c r="E24719" s="2"/>
      <c r="H24719" s="40"/>
      <c r="I24719" s="10"/>
      <c r="J24719" s="9"/>
      <c r="K24719" s="53"/>
      <c r="L24719" s="54"/>
    </row>
    <row r="24720" spans="3:12">
      <c r="C24720" s="3"/>
      <c r="E24720" s="2"/>
      <c r="H24720" s="40"/>
      <c r="I24720" s="10"/>
      <c r="J24720" s="9"/>
      <c r="K24720" s="53"/>
      <c r="L24720" s="54"/>
    </row>
    <row r="24721" spans="3:12">
      <c r="C24721" s="3"/>
      <c r="E24721" s="2"/>
      <c r="H24721" s="40"/>
      <c r="I24721" s="10"/>
      <c r="J24721" s="9"/>
      <c r="K24721" s="53"/>
      <c r="L24721" s="54"/>
    </row>
    <row r="24722" spans="3:12">
      <c r="C24722" s="3"/>
      <c r="E24722" s="2"/>
      <c r="H24722" s="40"/>
      <c r="I24722" s="10"/>
      <c r="J24722" s="9"/>
      <c r="K24722" s="53"/>
      <c r="L24722" s="54"/>
    </row>
    <row r="24723" spans="3:12">
      <c r="C24723" s="3"/>
      <c r="E24723" s="2"/>
      <c r="H24723" s="40"/>
      <c r="I24723" s="10"/>
      <c r="J24723" s="9"/>
      <c r="K24723" s="53"/>
      <c r="L24723" s="54"/>
    </row>
    <row r="24724" spans="3:12">
      <c r="C24724" s="3"/>
      <c r="E24724" s="2"/>
      <c r="H24724" s="40"/>
      <c r="I24724" s="10"/>
      <c r="J24724" s="9"/>
      <c r="K24724" s="53"/>
      <c r="L24724" s="54"/>
    </row>
    <row r="24725" spans="3:12">
      <c r="C24725" s="3"/>
      <c r="E24725" s="2"/>
      <c r="H24725" s="40"/>
      <c r="I24725" s="10"/>
      <c r="J24725" s="9"/>
      <c r="K24725" s="53"/>
      <c r="L24725" s="54"/>
    </row>
    <row r="24726" spans="3:12">
      <c r="C24726" s="3"/>
      <c r="E24726" s="2"/>
      <c r="H24726" s="40"/>
      <c r="I24726" s="10"/>
      <c r="J24726" s="9"/>
      <c r="K24726" s="53"/>
      <c r="L24726" s="54"/>
    </row>
    <row r="24727" spans="3:12">
      <c r="C24727" s="3"/>
      <c r="E24727" s="2"/>
      <c r="H24727" s="40"/>
      <c r="I24727" s="10"/>
      <c r="J24727" s="9"/>
      <c r="K24727" s="53"/>
      <c r="L24727" s="54"/>
    </row>
    <row r="24728" spans="3:12">
      <c r="C24728" s="3"/>
      <c r="E24728" s="2"/>
      <c r="H24728" s="40"/>
      <c r="I24728" s="10"/>
      <c r="J24728" s="9"/>
      <c r="K24728" s="53"/>
      <c r="L24728" s="54"/>
    </row>
    <row r="24729" spans="3:12">
      <c r="C24729" s="3"/>
      <c r="E24729" s="2"/>
      <c r="H24729" s="40"/>
      <c r="I24729" s="10"/>
      <c r="J24729" s="9"/>
      <c r="K24729" s="53"/>
      <c r="L24729" s="54"/>
    </row>
    <row r="24730" spans="3:12">
      <c r="C24730" s="3"/>
      <c r="E24730" s="2"/>
      <c r="H24730" s="40"/>
      <c r="I24730" s="10"/>
      <c r="J24730" s="9"/>
      <c r="K24730" s="53"/>
      <c r="L24730" s="54"/>
    </row>
    <row r="24731" spans="3:12">
      <c r="C24731" s="3"/>
      <c r="E24731" s="2"/>
      <c r="H24731" s="40"/>
      <c r="I24731" s="10"/>
      <c r="J24731" s="9"/>
      <c r="K24731" s="53"/>
      <c r="L24731" s="54"/>
    </row>
    <row r="24732" spans="3:12">
      <c r="C24732" s="3"/>
      <c r="E24732" s="2"/>
      <c r="H24732" s="40"/>
      <c r="I24732" s="10"/>
      <c r="J24732" s="9"/>
      <c r="K24732" s="53"/>
      <c r="L24732" s="54"/>
    </row>
    <row r="24733" spans="3:12">
      <c r="C24733" s="3"/>
      <c r="E24733" s="2"/>
      <c r="H24733" s="40"/>
      <c r="I24733" s="10"/>
      <c r="J24733" s="9"/>
      <c r="K24733" s="53"/>
      <c r="L24733" s="54"/>
    </row>
    <row r="24734" spans="3:12">
      <c r="C24734" s="3"/>
      <c r="E24734" s="2"/>
      <c r="H24734" s="40"/>
      <c r="I24734" s="10"/>
      <c r="J24734" s="9"/>
      <c r="K24734" s="53"/>
      <c r="L24734" s="54"/>
    </row>
    <row r="24735" spans="3:12">
      <c r="C24735" s="3"/>
      <c r="E24735" s="2"/>
      <c r="H24735" s="40"/>
      <c r="I24735" s="10"/>
      <c r="J24735" s="9"/>
      <c r="K24735" s="53"/>
      <c r="L24735" s="54"/>
    </row>
    <row r="24736" spans="3:12">
      <c r="C24736" s="3"/>
      <c r="E24736" s="2"/>
      <c r="H24736" s="40"/>
      <c r="I24736" s="10"/>
      <c r="J24736" s="9"/>
      <c r="K24736" s="53"/>
      <c r="L24736" s="54"/>
    </row>
    <row r="24737" spans="3:12">
      <c r="C24737" s="3"/>
      <c r="E24737" s="2"/>
      <c r="H24737" s="40"/>
      <c r="I24737" s="10"/>
      <c r="J24737" s="9"/>
      <c r="K24737" s="53"/>
      <c r="L24737" s="54"/>
    </row>
    <row r="24738" spans="3:12">
      <c r="C24738" s="3"/>
      <c r="E24738" s="2"/>
      <c r="H24738" s="40"/>
      <c r="I24738" s="10"/>
      <c r="J24738" s="9"/>
      <c r="K24738" s="53"/>
      <c r="L24738" s="54"/>
    </row>
    <row r="24739" spans="3:12">
      <c r="C24739" s="3"/>
      <c r="E24739" s="2"/>
      <c r="H24739" s="40"/>
      <c r="I24739" s="10"/>
      <c r="J24739" s="9"/>
      <c r="K24739" s="53"/>
      <c r="L24739" s="54"/>
    </row>
    <row r="24740" spans="3:12">
      <c r="C24740" s="3"/>
      <c r="E24740" s="2"/>
      <c r="H24740" s="40"/>
      <c r="I24740" s="10"/>
      <c r="J24740" s="9"/>
      <c r="K24740" s="53"/>
      <c r="L24740" s="54"/>
    </row>
    <row r="24741" spans="3:12">
      <c r="C24741" s="3"/>
      <c r="E24741" s="2"/>
      <c r="H24741" s="40"/>
      <c r="I24741" s="10"/>
      <c r="J24741" s="9"/>
      <c r="K24741" s="53"/>
      <c r="L24741" s="54"/>
    </row>
    <row r="24742" spans="3:12">
      <c r="C24742" s="3"/>
      <c r="E24742" s="2"/>
      <c r="H24742" s="40"/>
      <c r="I24742" s="10"/>
      <c r="J24742" s="9"/>
      <c r="K24742" s="53"/>
      <c r="L24742" s="54"/>
    </row>
    <row r="24743" spans="3:12">
      <c r="C24743" s="3"/>
      <c r="E24743" s="2"/>
      <c r="H24743" s="40"/>
      <c r="I24743" s="10"/>
      <c r="J24743" s="9"/>
      <c r="K24743" s="53"/>
      <c r="L24743" s="54"/>
    </row>
    <row r="24744" spans="3:12">
      <c r="C24744" s="3"/>
      <c r="E24744" s="2"/>
      <c r="H24744" s="40"/>
      <c r="I24744" s="10"/>
      <c r="J24744" s="9"/>
      <c r="K24744" s="53"/>
      <c r="L24744" s="54"/>
    </row>
    <row r="24745" spans="3:12">
      <c r="C24745" s="3"/>
      <c r="E24745" s="2"/>
      <c r="H24745" s="40"/>
      <c r="I24745" s="10"/>
      <c r="J24745" s="9"/>
      <c r="K24745" s="53"/>
      <c r="L24745" s="54"/>
    </row>
    <row r="24746" spans="3:12">
      <c r="C24746" s="3"/>
      <c r="E24746" s="2"/>
      <c r="H24746" s="40"/>
      <c r="I24746" s="10"/>
      <c r="J24746" s="9"/>
      <c r="K24746" s="53"/>
      <c r="L24746" s="54"/>
    </row>
    <row r="24747" spans="3:12">
      <c r="C24747" s="3"/>
      <c r="E24747" s="2"/>
      <c r="H24747" s="40"/>
      <c r="I24747" s="10"/>
      <c r="J24747" s="9"/>
      <c r="K24747" s="53"/>
      <c r="L24747" s="54"/>
    </row>
    <row r="24748" spans="3:12">
      <c r="C24748" s="3"/>
      <c r="E24748" s="2"/>
      <c r="H24748" s="40"/>
      <c r="I24748" s="10"/>
      <c r="J24748" s="9"/>
      <c r="K24748" s="53"/>
      <c r="L24748" s="54"/>
    </row>
    <row r="24749" spans="3:12">
      <c r="C24749" s="3"/>
      <c r="E24749" s="2"/>
      <c r="H24749" s="40"/>
      <c r="I24749" s="10"/>
      <c r="J24749" s="9"/>
      <c r="K24749" s="53"/>
      <c r="L24749" s="54"/>
    </row>
    <row r="24750" spans="3:12">
      <c r="C24750" s="3"/>
      <c r="E24750" s="2"/>
      <c r="H24750" s="40"/>
      <c r="I24750" s="10"/>
      <c r="J24750" s="9"/>
      <c r="K24750" s="53"/>
      <c r="L24750" s="54"/>
    </row>
    <row r="24751" spans="3:12">
      <c r="C24751" s="3"/>
      <c r="E24751" s="2"/>
      <c r="H24751" s="40"/>
      <c r="I24751" s="10"/>
      <c r="J24751" s="9"/>
      <c r="K24751" s="53"/>
      <c r="L24751" s="54"/>
    </row>
    <row r="24752" spans="3:12">
      <c r="C24752" s="3"/>
      <c r="E24752" s="2"/>
      <c r="H24752" s="40"/>
      <c r="I24752" s="10"/>
      <c r="J24752" s="9"/>
      <c r="K24752" s="53"/>
      <c r="L24752" s="54"/>
    </row>
    <row r="24753" spans="3:12">
      <c r="C24753" s="3"/>
      <c r="E24753" s="2"/>
      <c r="H24753" s="40"/>
      <c r="I24753" s="10"/>
      <c r="J24753" s="9"/>
      <c r="K24753" s="53"/>
      <c r="L24753" s="54"/>
    </row>
    <row r="24754" spans="3:12">
      <c r="C24754" s="3"/>
      <c r="E24754" s="2"/>
      <c r="H24754" s="40"/>
      <c r="I24754" s="10"/>
      <c r="J24754" s="9"/>
      <c r="K24754" s="53"/>
      <c r="L24754" s="54"/>
    </row>
    <row r="24755" spans="3:12">
      <c r="C24755" s="3"/>
      <c r="E24755" s="2"/>
      <c r="H24755" s="40"/>
      <c r="I24755" s="10"/>
      <c r="J24755" s="9"/>
      <c r="K24755" s="53"/>
      <c r="L24755" s="54"/>
    </row>
    <row r="24756" spans="3:12">
      <c r="C24756" s="3"/>
      <c r="E24756" s="2"/>
      <c r="H24756" s="40"/>
      <c r="I24756" s="10"/>
      <c r="J24756" s="9"/>
      <c r="K24756" s="53"/>
      <c r="L24756" s="54"/>
    </row>
    <row r="24757" spans="3:12">
      <c r="C24757" s="3"/>
      <c r="E24757" s="2"/>
      <c r="H24757" s="40"/>
      <c r="I24757" s="10"/>
      <c r="J24757" s="9"/>
      <c r="K24757" s="53"/>
      <c r="L24757" s="54"/>
    </row>
    <row r="24758" spans="3:12">
      <c r="C24758" s="3"/>
      <c r="E24758" s="2"/>
      <c r="H24758" s="40"/>
      <c r="I24758" s="10"/>
      <c r="J24758" s="9"/>
      <c r="K24758" s="53"/>
      <c r="L24758" s="54"/>
    </row>
    <row r="24759" spans="3:12">
      <c r="C24759" s="3"/>
      <c r="E24759" s="2"/>
      <c r="H24759" s="40"/>
      <c r="I24759" s="10"/>
      <c r="J24759" s="9"/>
      <c r="K24759" s="53"/>
      <c r="L24759" s="54"/>
    </row>
    <row r="24760" spans="3:12">
      <c r="C24760" s="3"/>
      <c r="E24760" s="2"/>
      <c r="H24760" s="40"/>
      <c r="I24760" s="10"/>
      <c r="J24760" s="9"/>
      <c r="K24760" s="53"/>
      <c r="L24760" s="54"/>
    </row>
    <row r="24761" spans="3:12">
      <c r="C24761" s="3"/>
      <c r="E24761" s="2"/>
      <c r="H24761" s="40"/>
      <c r="I24761" s="10"/>
      <c r="J24761" s="9"/>
      <c r="K24761" s="53"/>
      <c r="L24761" s="54"/>
    </row>
    <row r="24762" spans="3:12">
      <c r="C24762" s="3"/>
      <c r="E24762" s="2"/>
      <c r="H24762" s="40"/>
      <c r="I24762" s="10"/>
      <c r="J24762" s="9"/>
      <c r="K24762" s="53"/>
      <c r="L24762" s="54"/>
    </row>
    <row r="24763" spans="3:12">
      <c r="C24763" s="3"/>
      <c r="E24763" s="2"/>
      <c r="H24763" s="40"/>
      <c r="I24763" s="10"/>
      <c r="J24763" s="9"/>
      <c r="K24763" s="53"/>
      <c r="L24763" s="54"/>
    </row>
    <row r="24764" spans="3:12">
      <c r="C24764" s="3"/>
      <c r="E24764" s="2"/>
      <c r="H24764" s="40"/>
      <c r="I24764" s="10"/>
      <c r="J24764" s="9"/>
      <c r="K24764" s="53"/>
      <c r="L24764" s="54"/>
    </row>
    <row r="24765" spans="3:12">
      <c r="C24765" s="3"/>
      <c r="E24765" s="2"/>
      <c r="H24765" s="40"/>
      <c r="I24765" s="10"/>
      <c r="J24765" s="9"/>
      <c r="K24765" s="53"/>
      <c r="L24765" s="54"/>
    </row>
    <row r="24766" spans="3:12">
      <c r="C24766" s="3"/>
      <c r="E24766" s="2"/>
      <c r="H24766" s="40"/>
      <c r="I24766" s="10"/>
      <c r="J24766" s="9"/>
      <c r="K24766" s="53"/>
      <c r="L24766" s="54"/>
    </row>
    <row r="24767" spans="3:12">
      <c r="C24767" s="3"/>
      <c r="E24767" s="2"/>
      <c r="H24767" s="40"/>
      <c r="I24767" s="10"/>
      <c r="J24767" s="9"/>
      <c r="K24767" s="53"/>
      <c r="L24767" s="54"/>
    </row>
    <row r="24768" spans="3:12">
      <c r="C24768" s="3"/>
      <c r="E24768" s="2"/>
      <c r="H24768" s="40"/>
      <c r="I24768" s="10"/>
      <c r="J24768" s="9"/>
      <c r="K24768" s="53"/>
      <c r="L24768" s="54"/>
    </row>
    <row r="24769" spans="3:12">
      <c r="C24769" s="3"/>
      <c r="E24769" s="2"/>
      <c r="H24769" s="40"/>
      <c r="I24769" s="10"/>
      <c r="J24769" s="9"/>
      <c r="K24769" s="53"/>
      <c r="L24769" s="54"/>
    </row>
    <row r="24770" spans="3:12">
      <c r="C24770" s="3"/>
      <c r="E24770" s="2"/>
      <c r="H24770" s="40"/>
      <c r="I24770" s="10"/>
      <c r="J24770" s="9"/>
      <c r="K24770" s="53"/>
      <c r="L24770" s="54"/>
    </row>
    <row r="24771" spans="3:12">
      <c r="C24771" s="3"/>
      <c r="E24771" s="2"/>
      <c r="H24771" s="40"/>
      <c r="I24771" s="10"/>
      <c r="J24771" s="9"/>
      <c r="K24771" s="53"/>
      <c r="L24771" s="54"/>
    </row>
    <row r="24772" spans="3:12">
      <c r="C24772" s="3"/>
      <c r="E24772" s="2"/>
      <c r="H24772" s="40"/>
      <c r="I24772" s="10"/>
      <c r="J24772" s="9"/>
      <c r="K24772" s="53"/>
      <c r="L24772" s="54"/>
    </row>
    <row r="24773" spans="3:12">
      <c r="C24773" s="3"/>
      <c r="E24773" s="2"/>
      <c r="H24773" s="40"/>
      <c r="I24773" s="10"/>
      <c r="J24773" s="9"/>
      <c r="K24773" s="53"/>
      <c r="L24773" s="54"/>
    </row>
    <row r="24774" spans="3:12">
      <c r="C24774" s="3"/>
      <c r="E24774" s="2"/>
      <c r="H24774" s="40"/>
      <c r="I24774" s="10"/>
      <c r="J24774" s="9"/>
      <c r="K24774" s="53"/>
      <c r="L24774" s="54"/>
    </row>
    <row r="24775" spans="3:12">
      <c r="C24775" s="3"/>
      <c r="E24775" s="2"/>
      <c r="H24775" s="40"/>
      <c r="I24775" s="10"/>
      <c r="J24775" s="9"/>
      <c r="K24775" s="53"/>
      <c r="L24775" s="54"/>
    </row>
    <row r="24776" spans="3:12">
      <c r="C24776" s="3"/>
      <c r="E24776" s="2"/>
      <c r="H24776" s="40"/>
      <c r="I24776" s="10"/>
      <c r="J24776" s="9"/>
      <c r="K24776" s="53"/>
      <c r="L24776" s="54"/>
    </row>
    <row r="24777" spans="3:12">
      <c r="C24777" s="3"/>
      <c r="E24777" s="2"/>
      <c r="H24777" s="40"/>
      <c r="I24777" s="10"/>
      <c r="J24777" s="9"/>
      <c r="K24777" s="53"/>
      <c r="L24777" s="54"/>
    </row>
    <row r="24778" spans="3:12">
      <c r="C24778" s="3"/>
      <c r="E24778" s="2"/>
      <c r="H24778" s="40"/>
      <c r="I24778" s="10"/>
      <c r="J24778" s="9"/>
      <c r="K24778" s="53"/>
      <c r="L24778" s="54"/>
    </row>
    <row r="24779" spans="3:12">
      <c r="C24779" s="3"/>
      <c r="E24779" s="2"/>
      <c r="H24779" s="40"/>
      <c r="I24779" s="10"/>
      <c r="J24779" s="9"/>
      <c r="K24779" s="53"/>
      <c r="L24779" s="54"/>
    </row>
    <row r="24780" spans="3:12">
      <c r="C24780" s="3"/>
      <c r="E24780" s="2"/>
      <c r="H24780" s="40"/>
      <c r="I24780" s="10"/>
      <c r="J24780" s="9"/>
      <c r="K24780" s="53"/>
      <c r="L24780" s="54"/>
    </row>
    <row r="24781" spans="3:12">
      <c r="C24781" s="3"/>
      <c r="E24781" s="2"/>
      <c r="H24781" s="40"/>
      <c r="I24781" s="10"/>
      <c r="J24781" s="9"/>
      <c r="K24781" s="53"/>
      <c r="L24781" s="54"/>
    </row>
    <row r="24782" spans="3:12">
      <c r="C24782" s="3"/>
      <c r="E24782" s="2"/>
      <c r="H24782" s="40"/>
      <c r="I24782" s="10"/>
      <c r="J24782" s="9"/>
      <c r="K24782" s="53"/>
      <c r="L24782" s="54"/>
    </row>
    <row r="24783" spans="3:12">
      <c r="C24783" s="3"/>
      <c r="E24783" s="2"/>
      <c r="H24783" s="40"/>
      <c r="I24783" s="10"/>
      <c r="J24783" s="9"/>
      <c r="K24783" s="53"/>
      <c r="L24783" s="54"/>
    </row>
    <row r="24784" spans="3:12">
      <c r="C24784" s="3"/>
      <c r="E24784" s="2"/>
      <c r="H24784" s="40"/>
      <c r="I24784" s="10"/>
      <c r="J24784" s="9"/>
      <c r="K24784" s="53"/>
      <c r="L24784" s="54"/>
    </row>
    <row r="24785" spans="3:12">
      <c r="C24785" s="3"/>
      <c r="E24785" s="2"/>
      <c r="H24785" s="40"/>
      <c r="I24785" s="10"/>
      <c r="J24785" s="9"/>
      <c r="K24785" s="53"/>
      <c r="L24785" s="54"/>
    </row>
    <row r="24786" spans="3:12">
      <c r="C24786" s="3"/>
      <c r="E24786" s="2"/>
      <c r="H24786" s="40"/>
      <c r="I24786" s="10"/>
      <c r="J24786" s="9"/>
      <c r="K24786" s="53"/>
      <c r="L24786" s="54"/>
    </row>
    <row r="24787" spans="3:12">
      <c r="C24787" s="3"/>
      <c r="E24787" s="2"/>
      <c r="H24787" s="40"/>
      <c r="I24787" s="10"/>
      <c r="J24787" s="9"/>
      <c r="K24787" s="53"/>
      <c r="L24787" s="54"/>
    </row>
    <row r="24788" spans="3:12">
      <c r="C24788" s="3"/>
      <c r="E24788" s="2"/>
      <c r="H24788" s="40"/>
      <c r="I24788" s="10"/>
      <c r="J24788" s="9"/>
      <c r="K24788" s="53"/>
      <c r="L24788" s="54"/>
    </row>
    <row r="24789" spans="3:12">
      <c r="C24789" s="3"/>
      <c r="E24789" s="2"/>
      <c r="H24789" s="40"/>
      <c r="I24789" s="10"/>
      <c r="J24789" s="9"/>
      <c r="K24789" s="53"/>
      <c r="L24789" s="54"/>
    </row>
    <row r="24790" spans="3:12">
      <c r="C24790" s="3"/>
      <c r="E24790" s="2"/>
      <c r="H24790" s="40"/>
      <c r="I24790" s="10"/>
      <c r="J24790" s="9"/>
      <c r="K24790" s="53"/>
      <c r="L24790" s="54"/>
    </row>
    <row r="24791" spans="3:12">
      <c r="C24791" s="3"/>
      <c r="E24791" s="2"/>
      <c r="H24791" s="40"/>
      <c r="I24791" s="10"/>
      <c r="J24791" s="9"/>
      <c r="K24791" s="53"/>
      <c r="L24791" s="54"/>
    </row>
    <row r="24792" spans="3:12">
      <c r="C24792" s="3"/>
      <c r="E24792" s="2"/>
      <c r="H24792" s="40"/>
      <c r="I24792" s="10"/>
      <c r="J24792" s="9"/>
      <c r="K24792" s="53"/>
      <c r="L24792" s="54"/>
    </row>
    <row r="24793" spans="3:12">
      <c r="C24793" s="3"/>
      <c r="E24793" s="2"/>
      <c r="H24793" s="40"/>
      <c r="I24793" s="10"/>
      <c r="J24793" s="9"/>
      <c r="K24793" s="53"/>
      <c r="L24793" s="54"/>
    </row>
    <row r="24794" spans="3:12">
      <c r="C24794" s="3"/>
      <c r="E24794" s="2"/>
      <c r="H24794" s="40"/>
      <c r="I24794" s="10"/>
      <c r="J24794" s="9"/>
      <c r="K24794" s="53"/>
      <c r="L24794" s="54"/>
    </row>
    <row r="24795" spans="3:12">
      <c r="C24795" s="3"/>
      <c r="E24795" s="2"/>
      <c r="H24795" s="40"/>
      <c r="I24795" s="10"/>
      <c r="J24795" s="9"/>
      <c r="K24795" s="53"/>
      <c r="L24795" s="54"/>
    </row>
    <row r="24796" spans="3:12">
      <c r="C24796" s="3"/>
      <c r="E24796" s="2"/>
      <c r="H24796" s="40"/>
      <c r="I24796" s="10"/>
      <c r="J24796" s="9"/>
      <c r="K24796" s="53"/>
      <c r="L24796" s="54"/>
    </row>
    <row r="24797" spans="3:12">
      <c r="C24797" s="3"/>
      <c r="E24797" s="2"/>
      <c r="H24797" s="40"/>
      <c r="I24797" s="10"/>
      <c r="J24797" s="9"/>
      <c r="K24797" s="53"/>
      <c r="L24797" s="54"/>
    </row>
    <row r="24798" spans="3:12">
      <c r="C24798" s="3"/>
      <c r="E24798" s="2"/>
      <c r="H24798" s="40"/>
      <c r="I24798" s="10"/>
      <c r="J24798" s="9"/>
      <c r="K24798" s="53"/>
      <c r="L24798" s="54"/>
    </row>
    <row r="24799" spans="3:12">
      <c r="C24799" s="3"/>
      <c r="E24799" s="2"/>
      <c r="H24799" s="40"/>
      <c r="I24799" s="10"/>
      <c r="J24799" s="9"/>
      <c r="K24799" s="53"/>
      <c r="L24799" s="54"/>
    </row>
    <row r="24800" spans="3:12">
      <c r="C24800" s="3"/>
      <c r="E24800" s="2"/>
      <c r="H24800" s="40"/>
      <c r="I24800" s="10"/>
      <c r="J24800" s="9"/>
      <c r="K24800" s="53"/>
      <c r="L24800" s="54"/>
    </row>
    <row r="24801" spans="3:12">
      <c r="C24801" s="3"/>
      <c r="E24801" s="2"/>
      <c r="H24801" s="40"/>
      <c r="I24801" s="10"/>
      <c r="J24801" s="9"/>
      <c r="K24801" s="53"/>
      <c r="L24801" s="54"/>
    </row>
    <row r="24802" spans="3:12">
      <c r="C24802" s="3"/>
      <c r="E24802" s="2"/>
      <c r="H24802" s="40"/>
      <c r="I24802" s="10"/>
      <c r="J24802" s="9"/>
      <c r="K24802" s="53"/>
      <c r="L24802" s="54"/>
    </row>
    <row r="24803" spans="3:12">
      <c r="C24803" s="3"/>
      <c r="E24803" s="2"/>
      <c r="H24803" s="40"/>
      <c r="I24803" s="10"/>
      <c r="J24803" s="9"/>
      <c r="K24803" s="53"/>
      <c r="L24803" s="54"/>
    </row>
    <row r="24804" spans="3:12">
      <c r="C24804" s="3"/>
      <c r="E24804" s="2"/>
      <c r="H24804" s="40"/>
      <c r="I24804" s="10"/>
      <c r="J24804" s="9"/>
      <c r="K24804" s="53"/>
      <c r="L24804" s="54"/>
    </row>
    <row r="24805" spans="3:12">
      <c r="C24805" s="3"/>
      <c r="E24805" s="2"/>
      <c r="H24805" s="40"/>
      <c r="I24805" s="10"/>
      <c r="J24805" s="9"/>
      <c r="K24805" s="53"/>
      <c r="L24805" s="54"/>
    </row>
    <row r="24806" spans="3:12">
      <c r="C24806" s="3"/>
      <c r="E24806" s="2"/>
      <c r="H24806" s="40"/>
      <c r="I24806" s="10"/>
      <c r="J24806" s="9"/>
      <c r="K24806" s="53"/>
      <c r="L24806" s="54"/>
    </row>
    <row r="24807" spans="3:12">
      <c r="C24807" s="3"/>
      <c r="E24807" s="2"/>
      <c r="H24807" s="40"/>
      <c r="I24807" s="10"/>
      <c r="J24807" s="9"/>
      <c r="K24807" s="53"/>
      <c r="L24807" s="54"/>
    </row>
    <row r="24808" spans="3:12">
      <c r="C24808" s="3"/>
      <c r="E24808" s="2"/>
      <c r="H24808" s="40"/>
      <c r="I24808" s="10"/>
      <c r="J24808" s="9"/>
      <c r="K24808" s="53"/>
      <c r="L24808" s="54"/>
    </row>
    <row r="24809" spans="3:12">
      <c r="C24809" s="3"/>
      <c r="E24809" s="2"/>
      <c r="H24809" s="40"/>
      <c r="I24809" s="10"/>
      <c r="J24809" s="9"/>
      <c r="K24809" s="53"/>
      <c r="L24809" s="54"/>
    </row>
    <row r="24810" spans="3:12">
      <c r="C24810" s="3"/>
      <c r="E24810" s="2"/>
      <c r="H24810" s="40"/>
      <c r="I24810" s="10"/>
      <c r="J24810" s="9"/>
      <c r="K24810" s="53"/>
      <c r="L24810" s="54"/>
    </row>
    <row r="24811" spans="3:12">
      <c r="C24811" s="3"/>
      <c r="E24811" s="2"/>
      <c r="H24811" s="40"/>
      <c r="I24811" s="10"/>
      <c r="J24811" s="9"/>
      <c r="K24811" s="53"/>
      <c r="L24811" s="54"/>
    </row>
    <row r="24812" spans="3:12">
      <c r="C24812" s="3"/>
      <c r="E24812" s="2"/>
      <c r="H24812" s="40"/>
      <c r="I24812" s="10"/>
      <c r="J24812" s="9"/>
      <c r="K24812" s="53"/>
      <c r="L24812" s="54"/>
    </row>
    <row r="24813" spans="3:12">
      <c r="C24813" s="3"/>
      <c r="E24813" s="2"/>
      <c r="H24813" s="40"/>
      <c r="I24813" s="10"/>
      <c r="J24813" s="9"/>
      <c r="K24813" s="53"/>
      <c r="L24813" s="54"/>
    </row>
    <row r="24814" spans="3:12">
      <c r="C24814" s="3"/>
      <c r="E24814" s="2"/>
      <c r="H24814" s="40"/>
      <c r="I24814" s="10"/>
      <c r="J24814" s="9"/>
      <c r="K24814" s="53"/>
      <c r="L24814" s="54"/>
    </row>
    <row r="24815" spans="3:12">
      <c r="C24815" s="3"/>
      <c r="E24815" s="2"/>
      <c r="H24815" s="40"/>
      <c r="I24815" s="10"/>
      <c r="J24815" s="9"/>
      <c r="K24815" s="53"/>
      <c r="L24815" s="54"/>
    </row>
    <row r="24816" spans="3:12">
      <c r="C24816" s="3"/>
      <c r="E24816" s="2"/>
      <c r="H24816" s="40"/>
      <c r="I24816" s="10"/>
      <c r="J24816" s="9"/>
      <c r="K24816" s="53"/>
      <c r="L24816" s="54"/>
    </row>
    <row r="24817" spans="3:12">
      <c r="C24817" s="3"/>
      <c r="E24817" s="2"/>
      <c r="H24817" s="40"/>
      <c r="I24817" s="10"/>
      <c r="J24817" s="9"/>
      <c r="K24817" s="53"/>
      <c r="L24817" s="54"/>
    </row>
    <row r="24818" spans="3:12">
      <c r="C24818" s="3"/>
      <c r="E24818" s="2"/>
      <c r="H24818" s="40"/>
      <c r="I24818" s="10"/>
      <c r="J24818" s="9"/>
      <c r="K24818" s="53"/>
      <c r="L24818" s="54"/>
    </row>
    <row r="24819" spans="3:12">
      <c r="C24819" s="3"/>
      <c r="E24819" s="2"/>
      <c r="H24819" s="40"/>
      <c r="I24819" s="10"/>
      <c r="J24819" s="9"/>
      <c r="K24819" s="53"/>
      <c r="L24819" s="54"/>
    </row>
    <row r="24820" spans="3:12">
      <c r="C24820" s="3"/>
      <c r="E24820" s="2"/>
      <c r="H24820" s="40"/>
      <c r="I24820" s="10"/>
      <c r="J24820" s="9"/>
      <c r="K24820" s="53"/>
      <c r="L24820" s="54"/>
    </row>
    <row r="24821" spans="3:12">
      <c r="C24821" s="3"/>
      <c r="E24821" s="2"/>
      <c r="H24821" s="40"/>
      <c r="I24821" s="10"/>
      <c r="J24821" s="9"/>
      <c r="K24821" s="53"/>
      <c r="L24821" s="54"/>
    </row>
    <row r="24822" spans="3:12">
      <c r="C24822" s="3"/>
      <c r="E24822" s="2"/>
      <c r="H24822" s="40"/>
      <c r="I24822" s="10"/>
      <c r="J24822" s="9"/>
      <c r="K24822" s="53"/>
      <c r="L24822" s="54"/>
    </row>
    <row r="24823" spans="3:12">
      <c r="C24823" s="3"/>
      <c r="E24823" s="2"/>
      <c r="H24823" s="40"/>
      <c r="I24823" s="10"/>
      <c r="J24823" s="9"/>
      <c r="K24823" s="53"/>
      <c r="L24823" s="54"/>
    </row>
    <row r="24824" spans="3:12">
      <c r="C24824" s="3"/>
      <c r="E24824" s="2"/>
      <c r="H24824" s="40"/>
      <c r="I24824" s="10"/>
      <c r="J24824" s="9"/>
      <c r="K24824" s="53"/>
      <c r="L24824" s="54"/>
    </row>
    <row r="24825" spans="3:12">
      <c r="C24825" s="3"/>
      <c r="E24825" s="2"/>
      <c r="H24825" s="40"/>
      <c r="I24825" s="10"/>
      <c r="J24825" s="9"/>
      <c r="K24825" s="53"/>
      <c r="L24825" s="54"/>
    </row>
    <row r="24826" spans="3:12">
      <c r="C24826" s="3"/>
      <c r="E24826" s="2"/>
      <c r="H24826" s="40"/>
      <c r="I24826" s="10"/>
      <c r="J24826" s="9"/>
      <c r="K24826" s="53"/>
      <c r="L24826" s="54"/>
    </row>
    <row r="24827" spans="3:12">
      <c r="C24827" s="3"/>
      <c r="E24827" s="2"/>
      <c r="H24827" s="40"/>
      <c r="I24827" s="10"/>
      <c r="J24827" s="9"/>
      <c r="K24827" s="53"/>
      <c r="L24827" s="54"/>
    </row>
    <row r="24828" spans="3:12">
      <c r="C24828" s="3"/>
      <c r="E24828" s="2"/>
      <c r="H24828" s="40"/>
      <c r="I24828" s="10"/>
      <c r="J24828" s="9"/>
      <c r="K24828" s="53"/>
      <c r="L24828" s="54"/>
    </row>
    <row r="24829" spans="3:12">
      <c r="C24829" s="3"/>
      <c r="E24829" s="2"/>
      <c r="H24829" s="40"/>
      <c r="I24829" s="10"/>
      <c r="J24829" s="9"/>
      <c r="K24829" s="53"/>
      <c r="L24829" s="54"/>
    </row>
    <row r="24830" spans="3:12">
      <c r="C24830" s="3"/>
      <c r="E24830" s="2"/>
      <c r="H24830" s="40"/>
      <c r="I24830" s="10"/>
      <c r="J24830" s="9"/>
      <c r="K24830" s="53"/>
      <c r="L24830" s="54"/>
    </row>
    <row r="24831" spans="3:12">
      <c r="C24831" s="3"/>
      <c r="E24831" s="2"/>
      <c r="H24831" s="40"/>
      <c r="I24831" s="10"/>
      <c r="J24831" s="9"/>
      <c r="K24831" s="53"/>
      <c r="L24831" s="54"/>
    </row>
    <row r="24832" spans="3:12">
      <c r="C24832" s="3"/>
      <c r="E24832" s="2"/>
      <c r="H24832" s="40"/>
      <c r="I24832" s="10"/>
      <c r="J24832" s="9"/>
      <c r="K24832" s="53"/>
      <c r="L24832" s="54"/>
    </row>
    <row r="24833" spans="3:12">
      <c r="C24833" s="3"/>
      <c r="E24833" s="2"/>
      <c r="H24833" s="40"/>
      <c r="I24833" s="10"/>
      <c r="J24833" s="9"/>
      <c r="K24833" s="53"/>
      <c r="L24833" s="54"/>
    </row>
    <row r="24834" spans="3:12">
      <c r="C24834" s="3"/>
      <c r="E24834" s="2"/>
      <c r="H24834" s="40"/>
      <c r="I24834" s="10"/>
      <c r="J24834" s="9"/>
      <c r="K24834" s="53"/>
      <c r="L24834" s="54"/>
    </row>
    <row r="24835" spans="3:12">
      <c r="C24835" s="3"/>
      <c r="E24835" s="2"/>
      <c r="H24835" s="40"/>
      <c r="I24835" s="10"/>
      <c r="J24835" s="9"/>
      <c r="K24835" s="53"/>
      <c r="L24835" s="54"/>
    </row>
    <row r="24836" spans="3:12">
      <c r="C24836" s="3"/>
      <c r="E24836" s="2"/>
      <c r="H24836" s="40"/>
      <c r="I24836" s="10"/>
      <c r="J24836" s="9"/>
      <c r="K24836" s="53"/>
      <c r="L24836" s="54"/>
    </row>
    <row r="24837" spans="3:12">
      <c r="C24837" s="3"/>
      <c r="E24837" s="2"/>
      <c r="H24837" s="40"/>
      <c r="I24837" s="10"/>
      <c r="J24837" s="9"/>
      <c r="K24837" s="53"/>
      <c r="L24837" s="54"/>
    </row>
    <row r="24838" spans="3:12">
      <c r="C24838" s="3"/>
      <c r="E24838" s="2"/>
      <c r="H24838" s="40"/>
      <c r="I24838" s="10"/>
      <c r="J24838" s="9"/>
      <c r="K24838" s="53"/>
      <c r="L24838" s="54"/>
    </row>
    <row r="24839" spans="3:12">
      <c r="C24839" s="3"/>
      <c r="E24839" s="2"/>
      <c r="H24839" s="40"/>
      <c r="I24839" s="10"/>
      <c r="J24839" s="9"/>
      <c r="K24839" s="53"/>
      <c r="L24839" s="54"/>
    </row>
    <row r="24840" spans="3:12">
      <c r="C24840" s="3"/>
      <c r="E24840" s="2"/>
      <c r="H24840" s="40"/>
      <c r="I24840" s="10"/>
      <c r="J24840" s="9"/>
      <c r="K24840" s="53"/>
      <c r="L24840" s="54"/>
    </row>
    <row r="24841" spans="3:12">
      <c r="C24841" s="3"/>
      <c r="E24841" s="2"/>
      <c r="H24841" s="40"/>
      <c r="I24841" s="10"/>
      <c r="J24841" s="9"/>
      <c r="K24841" s="53"/>
      <c r="L24841" s="54"/>
    </row>
    <row r="24842" spans="3:12">
      <c r="C24842" s="3"/>
      <c r="E24842" s="2"/>
      <c r="H24842" s="40"/>
      <c r="I24842" s="10"/>
      <c r="J24842" s="9"/>
      <c r="K24842" s="53"/>
      <c r="L24842" s="54"/>
    </row>
    <row r="24843" spans="3:12">
      <c r="C24843" s="3"/>
      <c r="E24843" s="2"/>
      <c r="H24843" s="40"/>
      <c r="I24843" s="10"/>
      <c r="J24843" s="9"/>
      <c r="K24843" s="53"/>
      <c r="L24843" s="54"/>
    </row>
    <row r="24844" spans="3:12">
      <c r="C24844" s="3"/>
      <c r="E24844" s="2"/>
      <c r="H24844" s="40"/>
      <c r="I24844" s="10"/>
      <c r="J24844" s="9"/>
      <c r="K24844" s="53"/>
      <c r="L24844" s="54"/>
    </row>
    <row r="24845" spans="3:12">
      <c r="C24845" s="3"/>
      <c r="E24845" s="2"/>
      <c r="H24845" s="40"/>
      <c r="I24845" s="10"/>
      <c r="J24845" s="9"/>
      <c r="K24845" s="53"/>
      <c r="L24845" s="54"/>
    </row>
    <row r="24846" spans="3:12">
      <c r="C24846" s="3"/>
      <c r="E24846" s="2"/>
      <c r="H24846" s="40"/>
      <c r="I24846" s="10"/>
      <c r="J24846" s="9"/>
      <c r="K24846" s="53"/>
      <c r="L24846" s="54"/>
    </row>
    <row r="24847" spans="3:12">
      <c r="C24847" s="3"/>
      <c r="E24847" s="2"/>
      <c r="H24847" s="40"/>
      <c r="I24847" s="10"/>
      <c r="J24847" s="9"/>
      <c r="K24847" s="53"/>
      <c r="L24847" s="54"/>
    </row>
    <row r="24848" spans="3:12">
      <c r="C24848" s="3"/>
      <c r="E24848" s="2"/>
      <c r="H24848" s="40"/>
      <c r="I24848" s="10"/>
      <c r="J24848" s="9"/>
      <c r="K24848" s="53"/>
      <c r="L24848" s="54"/>
    </row>
    <row r="24849" spans="3:12">
      <c r="C24849" s="3"/>
      <c r="E24849" s="2"/>
      <c r="H24849" s="40"/>
      <c r="I24849" s="10"/>
      <c r="J24849" s="9"/>
      <c r="K24849" s="53"/>
      <c r="L24849" s="54"/>
    </row>
    <row r="24850" spans="3:12">
      <c r="C24850" s="3"/>
      <c r="E24850" s="2"/>
      <c r="H24850" s="40"/>
      <c r="I24850" s="10"/>
      <c r="J24850" s="9"/>
      <c r="K24850" s="53"/>
      <c r="L24850" s="54"/>
    </row>
    <row r="24851" spans="3:12">
      <c r="C24851" s="3"/>
      <c r="E24851" s="2"/>
      <c r="H24851" s="40"/>
      <c r="I24851" s="10"/>
      <c r="J24851" s="9"/>
      <c r="K24851" s="53"/>
      <c r="L24851" s="54"/>
    </row>
    <row r="24852" spans="3:12">
      <c r="C24852" s="3"/>
      <c r="E24852" s="2"/>
      <c r="H24852" s="40"/>
      <c r="I24852" s="10"/>
      <c r="J24852" s="9"/>
      <c r="K24852" s="53"/>
      <c r="L24852" s="54"/>
    </row>
    <row r="24853" spans="3:12">
      <c r="C24853" s="3"/>
      <c r="E24853" s="2"/>
      <c r="H24853" s="40"/>
      <c r="I24853" s="10"/>
      <c r="J24853" s="9"/>
      <c r="K24853" s="53"/>
      <c r="L24853" s="54"/>
    </row>
    <row r="24854" spans="3:12">
      <c r="C24854" s="3"/>
      <c r="E24854" s="2"/>
      <c r="H24854" s="40"/>
      <c r="I24854" s="10"/>
      <c r="J24854" s="9"/>
      <c r="K24854" s="53"/>
      <c r="L24854" s="54"/>
    </row>
    <row r="24855" spans="3:12">
      <c r="C24855" s="3"/>
      <c r="E24855" s="2"/>
      <c r="H24855" s="40"/>
      <c r="I24855" s="10"/>
      <c r="J24855" s="9"/>
      <c r="K24855" s="53"/>
      <c r="L24855" s="54"/>
    </row>
    <row r="24856" spans="3:12">
      <c r="C24856" s="3"/>
      <c r="E24856" s="2"/>
      <c r="H24856" s="40"/>
      <c r="I24856" s="10"/>
      <c r="J24856" s="9"/>
      <c r="K24856" s="53"/>
      <c r="L24856" s="54"/>
    </row>
    <row r="24857" spans="3:12">
      <c r="C24857" s="3"/>
      <c r="E24857" s="2"/>
      <c r="H24857" s="40"/>
      <c r="I24857" s="10"/>
      <c r="J24857" s="9"/>
      <c r="K24857" s="53"/>
      <c r="L24857" s="54"/>
    </row>
    <row r="24858" spans="3:12">
      <c r="C24858" s="3"/>
      <c r="E24858" s="2"/>
      <c r="H24858" s="40"/>
      <c r="I24858" s="10"/>
      <c r="J24858" s="9"/>
      <c r="K24858" s="53"/>
      <c r="L24858" s="54"/>
    </row>
    <row r="24859" spans="3:12">
      <c r="C24859" s="3"/>
      <c r="E24859" s="2"/>
      <c r="H24859" s="40"/>
      <c r="I24859" s="10"/>
      <c r="J24859" s="9"/>
      <c r="K24859" s="53"/>
      <c r="L24859" s="54"/>
    </row>
    <row r="24860" spans="3:12">
      <c r="C24860" s="3"/>
      <c r="E24860" s="2"/>
      <c r="H24860" s="40"/>
      <c r="I24860" s="10"/>
      <c r="J24860" s="9"/>
      <c r="K24860" s="53"/>
      <c r="L24860" s="54"/>
    </row>
    <row r="24861" spans="3:12">
      <c r="C24861" s="3"/>
      <c r="E24861" s="2"/>
      <c r="H24861" s="40"/>
      <c r="I24861" s="10"/>
      <c r="J24861" s="9"/>
      <c r="K24861" s="53"/>
      <c r="L24861" s="54"/>
    </row>
    <row r="24862" spans="3:12">
      <c r="C24862" s="3"/>
      <c r="E24862" s="2"/>
      <c r="H24862" s="40"/>
      <c r="I24862" s="10"/>
      <c r="J24862" s="9"/>
      <c r="K24862" s="53"/>
      <c r="L24862" s="54"/>
    </row>
    <row r="24863" spans="3:12">
      <c r="C24863" s="3"/>
      <c r="E24863" s="2"/>
      <c r="H24863" s="40"/>
      <c r="I24863" s="10"/>
      <c r="J24863" s="9"/>
      <c r="K24863" s="53"/>
      <c r="L24863" s="54"/>
    </row>
    <row r="24864" spans="3:12">
      <c r="C24864" s="3"/>
      <c r="E24864" s="2"/>
      <c r="H24864" s="40"/>
      <c r="I24864" s="10"/>
      <c r="J24864" s="9"/>
      <c r="K24864" s="53"/>
      <c r="L24864" s="54"/>
    </row>
    <row r="24865" spans="3:12">
      <c r="C24865" s="3"/>
      <c r="E24865" s="2"/>
      <c r="H24865" s="40"/>
      <c r="I24865" s="10"/>
      <c r="J24865" s="9"/>
      <c r="K24865" s="53"/>
      <c r="L24865" s="54"/>
    </row>
    <row r="24866" spans="3:12">
      <c r="C24866" s="3"/>
      <c r="E24866" s="2"/>
      <c r="H24866" s="40"/>
      <c r="I24866" s="10"/>
      <c r="J24866" s="9"/>
      <c r="K24866" s="53"/>
      <c r="L24866" s="54"/>
    </row>
    <row r="24867" spans="3:12">
      <c r="C24867" s="3"/>
      <c r="E24867" s="2"/>
      <c r="H24867" s="40"/>
      <c r="I24867" s="10"/>
      <c r="J24867" s="9"/>
      <c r="K24867" s="53"/>
      <c r="L24867" s="54"/>
    </row>
    <row r="24868" spans="3:12">
      <c r="C24868" s="3"/>
      <c r="E24868" s="2"/>
      <c r="H24868" s="40"/>
      <c r="I24868" s="10"/>
      <c r="J24868" s="9"/>
      <c r="K24868" s="53"/>
      <c r="L24868" s="54"/>
    </row>
    <row r="24869" spans="3:12">
      <c r="C24869" s="3"/>
      <c r="E24869" s="2"/>
      <c r="H24869" s="40"/>
      <c r="I24869" s="10"/>
      <c r="J24869" s="9"/>
      <c r="K24869" s="53"/>
      <c r="L24869" s="54"/>
    </row>
    <row r="24870" spans="3:12">
      <c r="C24870" s="3"/>
      <c r="E24870" s="2"/>
      <c r="H24870" s="40"/>
      <c r="I24870" s="10"/>
      <c r="J24870" s="9"/>
      <c r="K24870" s="53"/>
      <c r="L24870" s="54"/>
    </row>
    <row r="24871" spans="3:12">
      <c r="C24871" s="3"/>
      <c r="E24871" s="2"/>
      <c r="H24871" s="40"/>
      <c r="I24871" s="10"/>
      <c r="J24871" s="9"/>
      <c r="K24871" s="53"/>
      <c r="L24871" s="54"/>
    </row>
    <row r="24872" spans="3:12">
      <c r="C24872" s="3"/>
      <c r="E24872" s="2"/>
      <c r="H24872" s="40"/>
      <c r="I24872" s="10"/>
      <c r="J24872" s="9"/>
      <c r="K24872" s="53"/>
      <c r="L24872" s="54"/>
    </row>
    <row r="24873" spans="3:12">
      <c r="C24873" s="3"/>
      <c r="E24873" s="2"/>
      <c r="H24873" s="40"/>
      <c r="I24873" s="10"/>
      <c r="J24873" s="9"/>
      <c r="K24873" s="53"/>
      <c r="L24873" s="54"/>
    </row>
    <row r="24874" spans="3:12">
      <c r="C24874" s="3"/>
      <c r="E24874" s="2"/>
      <c r="H24874" s="40"/>
      <c r="I24874" s="10"/>
      <c r="J24874" s="9"/>
      <c r="K24874" s="53"/>
      <c r="L24874" s="54"/>
    </row>
    <row r="24875" spans="3:12">
      <c r="C24875" s="3"/>
      <c r="E24875" s="2"/>
      <c r="H24875" s="40"/>
      <c r="I24875" s="10"/>
      <c r="J24875" s="9"/>
      <c r="K24875" s="53"/>
      <c r="L24875" s="54"/>
    </row>
    <row r="24876" spans="3:12">
      <c r="C24876" s="3"/>
      <c r="E24876" s="2"/>
      <c r="H24876" s="40"/>
      <c r="I24876" s="10"/>
      <c r="J24876" s="9"/>
      <c r="K24876" s="53"/>
      <c r="L24876" s="54"/>
    </row>
    <row r="24877" spans="3:12">
      <c r="C24877" s="3"/>
      <c r="E24877" s="2"/>
      <c r="H24877" s="40"/>
      <c r="I24877" s="10"/>
      <c r="J24877" s="9"/>
      <c r="K24877" s="53"/>
      <c r="L24877" s="54"/>
    </row>
    <row r="24878" spans="3:12">
      <c r="C24878" s="3"/>
      <c r="E24878" s="2"/>
      <c r="H24878" s="40"/>
      <c r="I24878" s="10"/>
      <c r="J24878" s="9"/>
      <c r="K24878" s="53"/>
      <c r="L24878" s="54"/>
    </row>
    <row r="24879" spans="3:12">
      <c r="C24879" s="3"/>
      <c r="E24879" s="2"/>
      <c r="H24879" s="40"/>
      <c r="I24879" s="10"/>
      <c r="J24879" s="9"/>
      <c r="K24879" s="53"/>
      <c r="L24879" s="54"/>
    </row>
    <row r="24880" spans="3:12">
      <c r="C24880" s="3"/>
      <c r="E24880" s="2"/>
      <c r="H24880" s="40"/>
      <c r="I24880" s="10"/>
      <c r="J24880" s="9"/>
      <c r="K24880" s="53"/>
      <c r="L24880" s="54"/>
    </row>
    <row r="24881" spans="3:12">
      <c r="C24881" s="3"/>
      <c r="E24881" s="2"/>
      <c r="H24881" s="40"/>
      <c r="I24881" s="10"/>
      <c r="J24881" s="9"/>
      <c r="K24881" s="53"/>
      <c r="L24881" s="54"/>
    </row>
    <row r="24882" spans="3:12">
      <c r="C24882" s="3"/>
      <c r="E24882" s="2"/>
      <c r="H24882" s="40"/>
      <c r="I24882" s="10"/>
      <c r="J24882" s="9"/>
      <c r="K24882" s="53"/>
      <c r="L24882" s="54"/>
    </row>
    <row r="24883" spans="3:12">
      <c r="C24883" s="3"/>
      <c r="E24883" s="2"/>
      <c r="H24883" s="40"/>
      <c r="I24883" s="10"/>
      <c r="J24883" s="9"/>
      <c r="K24883" s="53"/>
      <c r="L24883" s="54"/>
    </row>
    <row r="24884" spans="3:12">
      <c r="C24884" s="3"/>
      <c r="E24884" s="2"/>
      <c r="H24884" s="40"/>
      <c r="I24884" s="10"/>
      <c r="J24884" s="9"/>
      <c r="K24884" s="53"/>
      <c r="L24884" s="54"/>
    </row>
    <row r="24885" spans="3:12">
      <c r="C24885" s="3"/>
      <c r="E24885" s="2"/>
      <c r="H24885" s="40"/>
      <c r="I24885" s="10"/>
      <c r="J24885" s="9"/>
      <c r="K24885" s="53"/>
      <c r="L24885" s="54"/>
    </row>
    <row r="24886" spans="3:12">
      <c r="C24886" s="3"/>
      <c r="E24886" s="2"/>
      <c r="H24886" s="40"/>
      <c r="I24886" s="10"/>
      <c r="J24886" s="9"/>
      <c r="K24886" s="53"/>
      <c r="L24886" s="54"/>
    </row>
    <row r="24887" spans="3:12">
      <c r="C24887" s="3"/>
      <c r="E24887" s="2"/>
      <c r="H24887" s="40"/>
      <c r="I24887" s="10"/>
      <c r="J24887" s="9"/>
      <c r="K24887" s="53"/>
      <c r="L24887" s="54"/>
    </row>
    <row r="24888" spans="3:12">
      <c r="C24888" s="3"/>
      <c r="E24888" s="2"/>
      <c r="H24888" s="40"/>
      <c r="I24888" s="10"/>
      <c r="J24888" s="9"/>
      <c r="K24888" s="53"/>
      <c r="L24888" s="54"/>
    </row>
    <row r="24889" spans="3:12">
      <c r="C24889" s="3"/>
      <c r="E24889" s="2"/>
      <c r="H24889" s="40"/>
      <c r="I24889" s="10"/>
      <c r="J24889" s="9"/>
      <c r="K24889" s="53"/>
      <c r="L24889" s="54"/>
    </row>
    <row r="24890" spans="3:12">
      <c r="C24890" s="3"/>
      <c r="E24890" s="2"/>
      <c r="H24890" s="40"/>
      <c r="I24890" s="10"/>
      <c r="J24890" s="9"/>
      <c r="K24890" s="53"/>
      <c r="L24890" s="54"/>
    </row>
    <row r="24891" spans="3:12">
      <c r="C24891" s="3"/>
      <c r="E24891" s="2"/>
      <c r="H24891" s="40"/>
      <c r="I24891" s="10"/>
      <c r="J24891" s="9"/>
      <c r="K24891" s="53"/>
      <c r="L24891" s="54"/>
    </row>
    <row r="24892" spans="3:12">
      <c r="C24892" s="3"/>
      <c r="E24892" s="2"/>
      <c r="H24892" s="40"/>
      <c r="I24892" s="10"/>
      <c r="J24892" s="9"/>
      <c r="K24892" s="53"/>
      <c r="L24892" s="54"/>
    </row>
    <row r="24893" spans="3:12">
      <c r="C24893" s="3"/>
      <c r="E24893" s="2"/>
      <c r="H24893" s="40"/>
      <c r="I24893" s="10"/>
      <c r="J24893" s="9"/>
      <c r="K24893" s="53"/>
      <c r="L24893" s="54"/>
    </row>
    <row r="24894" spans="3:12">
      <c r="C24894" s="3"/>
      <c r="E24894" s="2"/>
      <c r="H24894" s="40"/>
      <c r="I24894" s="10"/>
      <c r="J24894" s="9"/>
      <c r="K24894" s="53"/>
      <c r="L24894" s="54"/>
    </row>
    <row r="24895" spans="3:12">
      <c r="C24895" s="3"/>
      <c r="E24895" s="2"/>
      <c r="H24895" s="40"/>
      <c r="I24895" s="10"/>
      <c r="J24895" s="9"/>
      <c r="K24895" s="53"/>
      <c r="L24895" s="54"/>
    </row>
    <row r="24896" spans="3:12">
      <c r="C24896" s="3"/>
      <c r="E24896" s="2"/>
      <c r="H24896" s="40"/>
      <c r="I24896" s="10"/>
      <c r="J24896" s="9"/>
      <c r="K24896" s="53"/>
      <c r="L24896" s="54"/>
    </row>
    <row r="24897" spans="3:12">
      <c r="C24897" s="3"/>
      <c r="E24897" s="2"/>
      <c r="H24897" s="40"/>
      <c r="I24897" s="10"/>
      <c r="J24897" s="9"/>
      <c r="K24897" s="53"/>
      <c r="L24897" s="54"/>
    </row>
    <row r="24898" spans="3:12">
      <c r="C24898" s="3"/>
      <c r="E24898" s="2"/>
      <c r="H24898" s="40"/>
      <c r="I24898" s="10"/>
      <c r="J24898" s="9"/>
      <c r="K24898" s="53"/>
      <c r="L24898" s="54"/>
    </row>
    <row r="24899" spans="3:12">
      <c r="C24899" s="3"/>
      <c r="E24899" s="2"/>
      <c r="H24899" s="40"/>
      <c r="I24899" s="10"/>
      <c r="J24899" s="9"/>
      <c r="K24899" s="53"/>
      <c r="L24899" s="54"/>
    </row>
    <row r="24900" spans="3:12">
      <c r="C24900" s="3"/>
      <c r="E24900" s="2"/>
      <c r="H24900" s="40"/>
      <c r="I24900" s="10"/>
      <c r="J24900" s="9"/>
      <c r="K24900" s="53"/>
      <c r="L24900" s="54"/>
    </row>
    <row r="24901" spans="3:12">
      <c r="C24901" s="3"/>
      <c r="E24901" s="2"/>
      <c r="H24901" s="40"/>
      <c r="I24901" s="10"/>
      <c r="J24901" s="9"/>
      <c r="K24901" s="53"/>
      <c r="L24901" s="54"/>
    </row>
    <row r="24902" spans="3:12">
      <c r="C24902" s="3"/>
      <c r="E24902" s="2"/>
      <c r="H24902" s="40"/>
      <c r="I24902" s="10"/>
      <c r="J24902" s="9"/>
      <c r="K24902" s="53"/>
      <c r="L24902" s="54"/>
    </row>
    <row r="24903" spans="3:12">
      <c r="C24903" s="3"/>
      <c r="E24903" s="2"/>
      <c r="H24903" s="40"/>
      <c r="I24903" s="10"/>
      <c r="J24903" s="9"/>
      <c r="K24903" s="53"/>
      <c r="L24903" s="54"/>
    </row>
    <row r="24904" spans="3:12">
      <c r="C24904" s="3"/>
      <c r="E24904" s="2"/>
      <c r="H24904" s="40"/>
      <c r="I24904" s="10"/>
      <c r="J24904" s="9"/>
      <c r="K24904" s="53"/>
      <c r="L24904" s="54"/>
    </row>
    <row r="24905" spans="3:12">
      <c r="C24905" s="3"/>
      <c r="E24905" s="2"/>
      <c r="H24905" s="40"/>
      <c r="I24905" s="10"/>
      <c r="J24905" s="9"/>
      <c r="K24905" s="53"/>
      <c r="L24905" s="54"/>
    </row>
    <row r="24906" spans="3:12">
      <c r="C24906" s="3"/>
      <c r="E24906" s="2"/>
      <c r="H24906" s="40"/>
      <c r="I24906" s="10"/>
      <c r="J24906" s="9"/>
      <c r="K24906" s="53"/>
      <c r="L24906" s="54"/>
    </row>
    <row r="24907" spans="3:12">
      <c r="C24907" s="3"/>
      <c r="E24907" s="2"/>
      <c r="H24907" s="40"/>
      <c r="I24907" s="10"/>
      <c r="J24907" s="9"/>
      <c r="K24907" s="53"/>
      <c r="L24907" s="54"/>
    </row>
    <row r="24908" spans="3:12">
      <c r="C24908" s="3"/>
      <c r="E24908" s="2"/>
      <c r="H24908" s="40"/>
      <c r="I24908" s="10"/>
      <c r="J24908" s="9"/>
      <c r="K24908" s="53"/>
      <c r="L24908" s="54"/>
    </row>
    <row r="24909" spans="3:12">
      <c r="C24909" s="3"/>
      <c r="E24909" s="2"/>
      <c r="H24909" s="40"/>
      <c r="I24909" s="10"/>
      <c r="J24909" s="9"/>
      <c r="K24909" s="53"/>
      <c r="L24909" s="54"/>
    </row>
    <row r="24910" spans="3:12">
      <c r="C24910" s="3"/>
      <c r="E24910" s="2"/>
      <c r="H24910" s="40"/>
      <c r="I24910" s="10"/>
      <c r="J24910" s="9"/>
      <c r="K24910" s="53"/>
      <c r="L24910" s="54"/>
    </row>
    <row r="24911" spans="3:12">
      <c r="C24911" s="3"/>
      <c r="E24911" s="2"/>
      <c r="H24911" s="40"/>
      <c r="I24911" s="10"/>
      <c r="J24911" s="9"/>
      <c r="K24911" s="53"/>
      <c r="L24911" s="54"/>
    </row>
    <row r="24912" spans="3:12">
      <c r="C24912" s="3"/>
      <c r="E24912" s="2"/>
      <c r="H24912" s="40"/>
      <c r="I24912" s="10"/>
      <c r="J24912" s="9"/>
      <c r="K24912" s="53"/>
      <c r="L24912" s="54"/>
    </row>
    <row r="24913" spans="3:12">
      <c r="C24913" s="3"/>
      <c r="E24913" s="2"/>
      <c r="H24913" s="40"/>
      <c r="I24913" s="10"/>
      <c r="J24913" s="9"/>
      <c r="K24913" s="53"/>
      <c r="L24913" s="54"/>
    </row>
    <row r="24914" spans="3:12">
      <c r="C24914" s="3"/>
      <c r="E24914" s="2"/>
      <c r="H24914" s="40"/>
      <c r="I24914" s="10"/>
      <c r="J24914" s="9"/>
      <c r="K24914" s="53"/>
      <c r="L24914" s="54"/>
    </row>
    <row r="24915" spans="3:12">
      <c r="C24915" s="3"/>
      <c r="E24915" s="2"/>
      <c r="H24915" s="40"/>
      <c r="I24915" s="10"/>
      <c r="J24915" s="9"/>
      <c r="K24915" s="53"/>
      <c r="L24915" s="54"/>
    </row>
    <row r="24916" spans="3:12">
      <c r="C24916" s="3"/>
      <c r="E24916" s="2"/>
      <c r="H24916" s="40"/>
      <c r="I24916" s="10"/>
      <c r="J24916" s="9"/>
      <c r="K24916" s="53"/>
      <c r="L24916" s="54"/>
    </row>
    <row r="24917" spans="3:12">
      <c r="C24917" s="3"/>
      <c r="E24917" s="2"/>
      <c r="H24917" s="40"/>
      <c r="I24917" s="10"/>
      <c r="J24917" s="9"/>
      <c r="K24917" s="53"/>
      <c r="L24917" s="54"/>
    </row>
    <row r="24918" spans="3:12">
      <c r="C24918" s="3"/>
      <c r="E24918" s="2"/>
      <c r="H24918" s="40"/>
      <c r="I24918" s="10"/>
      <c r="J24918" s="9"/>
      <c r="K24918" s="53"/>
      <c r="L24918" s="54"/>
    </row>
    <row r="24919" spans="3:12">
      <c r="C24919" s="3"/>
      <c r="E24919" s="2"/>
      <c r="H24919" s="40"/>
      <c r="I24919" s="10"/>
      <c r="J24919" s="9"/>
      <c r="K24919" s="53"/>
      <c r="L24919" s="54"/>
    </row>
    <row r="24920" spans="3:12">
      <c r="C24920" s="3"/>
      <c r="E24920" s="2"/>
      <c r="H24920" s="40"/>
      <c r="I24920" s="10"/>
      <c r="J24920" s="9"/>
      <c r="K24920" s="53"/>
      <c r="L24920" s="54"/>
    </row>
    <row r="24921" spans="3:12">
      <c r="C24921" s="3"/>
      <c r="E24921" s="2"/>
      <c r="H24921" s="40"/>
      <c r="I24921" s="10"/>
      <c r="J24921" s="9"/>
      <c r="K24921" s="53"/>
      <c r="L24921" s="54"/>
    </row>
    <row r="24922" spans="3:12">
      <c r="C24922" s="3"/>
      <c r="E24922" s="2"/>
      <c r="H24922" s="40"/>
      <c r="I24922" s="10"/>
      <c r="J24922" s="9"/>
      <c r="K24922" s="53"/>
      <c r="L24922" s="54"/>
    </row>
    <row r="24923" spans="3:12">
      <c r="C24923" s="3"/>
      <c r="E24923" s="2"/>
      <c r="H24923" s="40"/>
      <c r="I24923" s="10"/>
      <c r="J24923" s="9"/>
      <c r="K24923" s="53"/>
      <c r="L24923" s="54"/>
    </row>
    <row r="24924" spans="3:12">
      <c r="C24924" s="3"/>
      <c r="E24924" s="2"/>
      <c r="H24924" s="40"/>
      <c r="I24924" s="10"/>
      <c r="J24924" s="9"/>
      <c r="K24924" s="53"/>
      <c r="L24924" s="54"/>
    </row>
    <row r="24925" spans="3:12">
      <c r="C24925" s="3"/>
      <c r="E24925" s="2"/>
      <c r="H24925" s="40"/>
      <c r="I24925" s="10"/>
      <c r="J24925" s="9"/>
      <c r="K24925" s="53"/>
      <c r="L24925" s="54"/>
    </row>
    <row r="24926" spans="3:12">
      <c r="C24926" s="3"/>
      <c r="E24926" s="2"/>
      <c r="H24926" s="40"/>
      <c r="I24926" s="10"/>
      <c r="J24926" s="9"/>
      <c r="K24926" s="53"/>
      <c r="L24926" s="54"/>
    </row>
    <row r="24927" spans="3:12">
      <c r="C24927" s="3"/>
      <c r="E24927" s="2"/>
      <c r="H24927" s="40"/>
      <c r="I24927" s="10"/>
      <c r="J24927" s="9"/>
      <c r="K24927" s="53"/>
      <c r="L24927" s="54"/>
    </row>
    <row r="24928" spans="3:12">
      <c r="C24928" s="3"/>
      <c r="E24928" s="2"/>
      <c r="H24928" s="40"/>
      <c r="I24928" s="10"/>
      <c r="J24928" s="9"/>
      <c r="K24928" s="53"/>
      <c r="L24928" s="54"/>
    </row>
    <row r="24929" spans="3:12">
      <c r="C24929" s="3"/>
      <c r="E24929" s="2"/>
      <c r="H24929" s="40"/>
      <c r="I24929" s="10"/>
      <c r="J24929" s="9"/>
      <c r="K24929" s="53"/>
      <c r="L24929" s="54"/>
    </row>
    <row r="24930" spans="3:12">
      <c r="C24930" s="3"/>
      <c r="E24930" s="2"/>
      <c r="H24930" s="40"/>
      <c r="I24930" s="10"/>
      <c r="J24930" s="9"/>
      <c r="K24930" s="53"/>
      <c r="L24930" s="54"/>
    </row>
    <row r="24931" spans="3:12">
      <c r="C24931" s="3"/>
      <c r="E24931" s="2"/>
      <c r="H24931" s="40"/>
      <c r="I24931" s="10"/>
      <c r="J24931" s="9"/>
      <c r="K24931" s="53"/>
      <c r="L24931" s="54"/>
    </row>
    <row r="24932" spans="3:12">
      <c r="C24932" s="3"/>
      <c r="E24932" s="2"/>
      <c r="H24932" s="40"/>
      <c r="I24932" s="10"/>
      <c r="J24932" s="9"/>
      <c r="K24932" s="53"/>
      <c r="L24932" s="54"/>
    </row>
    <row r="24933" spans="3:12">
      <c r="C24933" s="3"/>
      <c r="E24933" s="2"/>
      <c r="H24933" s="40"/>
      <c r="I24933" s="10"/>
      <c r="J24933" s="9"/>
      <c r="K24933" s="53"/>
      <c r="L24933" s="54"/>
    </row>
    <row r="24934" spans="3:12">
      <c r="C24934" s="3"/>
      <c r="E24934" s="2"/>
      <c r="H24934" s="40"/>
      <c r="I24934" s="10"/>
      <c r="J24934" s="9"/>
      <c r="K24934" s="53"/>
      <c r="L24934" s="54"/>
    </row>
    <row r="24935" spans="3:12">
      <c r="C24935" s="3"/>
      <c r="E24935" s="2"/>
      <c r="H24935" s="40"/>
      <c r="I24935" s="10"/>
      <c r="J24935" s="9"/>
      <c r="K24935" s="53"/>
      <c r="L24935" s="54"/>
    </row>
    <row r="24936" spans="3:12">
      <c r="C24936" s="3"/>
      <c r="E24936" s="2"/>
      <c r="H24936" s="40"/>
      <c r="I24936" s="10"/>
      <c r="J24936" s="9"/>
      <c r="K24936" s="53"/>
      <c r="L24936" s="54"/>
    </row>
    <row r="24937" spans="3:12">
      <c r="C24937" s="3"/>
      <c r="E24937" s="2"/>
      <c r="H24937" s="40"/>
      <c r="I24937" s="10"/>
      <c r="J24937" s="9"/>
      <c r="K24937" s="53"/>
      <c r="L24937" s="54"/>
    </row>
    <row r="24938" spans="3:12">
      <c r="C24938" s="3"/>
      <c r="E24938" s="2"/>
      <c r="H24938" s="40"/>
      <c r="I24938" s="10"/>
      <c r="J24938" s="9"/>
      <c r="K24938" s="53"/>
      <c r="L24938" s="54"/>
    </row>
    <row r="24939" spans="3:12">
      <c r="C24939" s="3"/>
      <c r="E24939" s="2"/>
      <c r="H24939" s="40"/>
      <c r="I24939" s="10"/>
      <c r="J24939" s="9"/>
      <c r="K24939" s="53"/>
      <c r="L24939" s="54"/>
    </row>
    <row r="24940" spans="3:12">
      <c r="C24940" s="3"/>
      <c r="E24940" s="2"/>
      <c r="H24940" s="40"/>
      <c r="I24940" s="10"/>
      <c r="J24940" s="9"/>
      <c r="K24940" s="53"/>
      <c r="L24940" s="54"/>
    </row>
    <row r="24941" spans="3:12">
      <c r="C24941" s="3"/>
      <c r="E24941" s="2"/>
      <c r="H24941" s="40"/>
      <c r="I24941" s="10"/>
      <c r="J24941" s="9"/>
      <c r="K24941" s="53"/>
      <c r="L24941" s="54"/>
    </row>
    <row r="24942" spans="3:12">
      <c r="C24942" s="3"/>
      <c r="E24942" s="2"/>
      <c r="H24942" s="40"/>
      <c r="I24942" s="10"/>
      <c r="J24942" s="9"/>
      <c r="K24942" s="53"/>
      <c r="L24942" s="54"/>
    </row>
    <row r="24943" spans="3:12">
      <c r="C24943" s="3"/>
      <c r="E24943" s="2"/>
      <c r="H24943" s="40"/>
      <c r="I24943" s="10"/>
      <c r="J24943" s="9"/>
      <c r="K24943" s="53"/>
      <c r="L24943" s="54"/>
    </row>
    <row r="24944" spans="3:12">
      <c r="C24944" s="3"/>
      <c r="E24944" s="2"/>
      <c r="H24944" s="40"/>
      <c r="I24944" s="10"/>
      <c r="J24944" s="9"/>
      <c r="K24944" s="53"/>
      <c r="L24944" s="54"/>
    </row>
    <row r="24945" spans="3:12">
      <c r="C24945" s="3"/>
      <c r="E24945" s="2"/>
      <c r="H24945" s="40"/>
      <c r="I24945" s="10"/>
      <c r="J24945" s="9"/>
      <c r="K24945" s="53"/>
      <c r="L24945" s="54"/>
    </row>
    <row r="24946" spans="3:12">
      <c r="C24946" s="3"/>
      <c r="E24946" s="2"/>
      <c r="H24946" s="40"/>
      <c r="I24946" s="10"/>
      <c r="J24946" s="9"/>
      <c r="K24946" s="53"/>
      <c r="L24946" s="54"/>
    </row>
    <row r="24947" spans="3:12">
      <c r="C24947" s="3"/>
      <c r="E24947" s="2"/>
      <c r="H24947" s="40"/>
      <c r="I24947" s="10"/>
      <c r="J24947" s="9"/>
      <c r="K24947" s="53"/>
      <c r="L24947" s="54"/>
    </row>
    <row r="24948" spans="3:12">
      <c r="C24948" s="3"/>
      <c r="E24948" s="2"/>
      <c r="H24948" s="40"/>
      <c r="I24948" s="10"/>
      <c r="J24948" s="9"/>
      <c r="K24948" s="53"/>
      <c r="L24948" s="54"/>
    </row>
    <row r="24949" spans="3:12">
      <c r="C24949" s="3"/>
      <c r="E24949" s="2"/>
      <c r="H24949" s="40"/>
      <c r="I24949" s="10"/>
      <c r="J24949" s="9"/>
      <c r="K24949" s="53"/>
      <c r="L24949" s="54"/>
    </row>
    <row r="24950" spans="3:12">
      <c r="C24950" s="3"/>
      <c r="E24950" s="2"/>
      <c r="H24950" s="40"/>
      <c r="I24950" s="10"/>
      <c r="J24950" s="9"/>
      <c r="K24950" s="53"/>
      <c r="L24950" s="54"/>
    </row>
    <row r="24951" spans="3:12">
      <c r="C24951" s="3"/>
      <c r="E24951" s="2"/>
      <c r="H24951" s="40"/>
      <c r="I24951" s="10"/>
      <c r="J24951" s="9"/>
      <c r="K24951" s="53"/>
      <c r="L24951" s="54"/>
    </row>
    <row r="24952" spans="3:12">
      <c r="C24952" s="3"/>
      <c r="E24952" s="2"/>
      <c r="H24952" s="40"/>
      <c r="I24952" s="10"/>
      <c r="J24952" s="9"/>
      <c r="K24952" s="53"/>
      <c r="L24952" s="54"/>
    </row>
    <row r="24953" spans="3:12">
      <c r="C24953" s="3"/>
      <c r="E24953" s="2"/>
      <c r="H24953" s="40"/>
      <c r="I24953" s="10"/>
      <c r="J24953" s="9"/>
      <c r="K24953" s="53"/>
      <c r="L24953" s="54"/>
    </row>
    <row r="24954" spans="3:12">
      <c r="C24954" s="3"/>
      <c r="E24954" s="2"/>
      <c r="H24954" s="40"/>
      <c r="I24954" s="10"/>
      <c r="J24954" s="9"/>
      <c r="K24954" s="53"/>
      <c r="L24954" s="54"/>
    </row>
    <row r="24955" spans="3:12">
      <c r="C24955" s="3"/>
      <c r="E24955" s="2"/>
      <c r="H24955" s="40"/>
      <c r="I24955" s="10"/>
      <c r="J24955" s="9"/>
      <c r="K24955" s="53"/>
      <c r="L24955" s="54"/>
    </row>
    <row r="24956" spans="3:12">
      <c r="C24956" s="3"/>
      <c r="E24956" s="2"/>
      <c r="H24956" s="40"/>
      <c r="I24956" s="10"/>
      <c r="J24956" s="9"/>
      <c r="K24956" s="53"/>
      <c r="L24956" s="54"/>
    </row>
    <row r="24957" spans="3:12">
      <c r="C24957" s="3"/>
      <c r="E24957" s="2"/>
      <c r="H24957" s="40"/>
      <c r="I24957" s="10"/>
      <c r="J24957" s="9"/>
      <c r="K24957" s="53"/>
      <c r="L24957" s="54"/>
    </row>
    <row r="24958" spans="3:12">
      <c r="C24958" s="3"/>
      <c r="E24958" s="2"/>
      <c r="H24958" s="40"/>
      <c r="I24958" s="10"/>
      <c r="J24958" s="9"/>
      <c r="K24958" s="53"/>
      <c r="L24958" s="54"/>
    </row>
    <row r="24959" spans="3:12">
      <c r="C24959" s="3"/>
      <c r="E24959" s="2"/>
      <c r="H24959" s="40"/>
      <c r="I24959" s="10"/>
      <c r="J24959" s="9"/>
      <c r="K24959" s="53"/>
      <c r="L24959" s="54"/>
    </row>
    <row r="24960" spans="3:12">
      <c r="C24960" s="3"/>
      <c r="E24960" s="2"/>
      <c r="H24960" s="40"/>
      <c r="I24960" s="10"/>
      <c r="J24960" s="9"/>
      <c r="K24960" s="53"/>
      <c r="L24960" s="54"/>
    </row>
    <row r="24961" spans="3:12">
      <c r="C24961" s="3"/>
      <c r="E24961" s="2"/>
      <c r="H24961" s="40"/>
      <c r="I24961" s="10"/>
      <c r="J24961" s="9"/>
      <c r="K24961" s="53"/>
      <c r="L24961" s="54"/>
    </row>
    <row r="24962" spans="3:12">
      <c r="C24962" s="3"/>
      <c r="E24962" s="2"/>
      <c r="H24962" s="40"/>
      <c r="I24962" s="10"/>
      <c r="J24962" s="9"/>
      <c r="K24962" s="53"/>
      <c r="L24962" s="54"/>
    </row>
    <row r="24963" spans="3:12">
      <c r="C24963" s="3"/>
      <c r="E24963" s="2"/>
      <c r="H24963" s="40"/>
      <c r="I24963" s="10"/>
      <c r="J24963" s="9"/>
      <c r="K24963" s="53"/>
      <c r="L24963" s="54"/>
    </row>
    <row r="24964" spans="3:12">
      <c r="C24964" s="3"/>
      <c r="E24964" s="2"/>
      <c r="H24964" s="40"/>
      <c r="I24964" s="10"/>
      <c r="J24964" s="9"/>
      <c r="K24964" s="53"/>
      <c r="L24964" s="54"/>
    </row>
    <row r="24965" spans="3:12">
      <c r="C24965" s="3"/>
      <c r="E24965" s="2"/>
      <c r="H24965" s="40"/>
      <c r="I24965" s="10"/>
      <c r="J24965" s="9"/>
      <c r="K24965" s="53"/>
      <c r="L24965" s="54"/>
    </row>
    <row r="24966" spans="3:12">
      <c r="C24966" s="3"/>
      <c r="E24966" s="2"/>
      <c r="H24966" s="40"/>
      <c r="I24966" s="10"/>
      <c r="J24966" s="9"/>
      <c r="K24966" s="53"/>
      <c r="L24966" s="54"/>
    </row>
    <row r="24967" spans="3:12">
      <c r="C24967" s="3"/>
      <c r="E24967" s="2"/>
      <c r="H24967" s="40"/>
      <c r="I24967" s="10"/>
      <c r="J24967" s="9"/>
      <c r="K24967" s="53"/>
      <c r="L24967" s="54"/>
    </row>
    <row r="24968" spans="3:12">
      <c r="C24968" s="3"/>
      <c r="E24968" s="2"/>
      <c r="H24968" s="40"/>
      <c r="I24968" s="10"/>
      <c r="J24968" s="9"/>
      <c r="K24968" s="53"/>
      <c r="L24968" s="54"/>
    </row>
    <row r="24969" spans="3:12">
      <c r="C24969" s="3"/>
      <c r="E24969" s="2"/>
      <c r="H24969" s="40"/>
      <c r="I24969" s="10"/>
      <c r="J24969" s="9"/>
      <c r="K24969" s="53"/>
      <c r="L24969" s="54"/>
    </row>
    <row r="24970" spans="3:12">
      <c r="C24970" s="3"/>
      <c r="E24970" s="2"/>
      <c r="H24970" s="40"/>
      <c r="I24970" s="10"/>
      <c r="J24970" s="9"/>
      <c r="K24970" s="53"/>
      <c r="L24970" s="54"/>
    </row>
    <row r="24971" spans="3:12">
      <c r="C24971" s="3"/>
      <c r="E24971" s="2"/>
      <c r="H24971" s="40"/>
      <c r="I24971" s="10"/>
      <c r="J24971" s="9"/>
      <c r="K24971" s="53"/>
      <c r="L24971" s="54"/>
    </row>
    <row r="24972" spans="3:12">
      <c r="C24972" s="3"/>
      <c r="E24972" s="2"/>
      <c r="H24972" s="40"/>
      <c r="I24972" s="10"/>
      <c r="J24972" s="9"/>
      <c r="K24972" s="53"/>
      <c r="L24972" s="54"/>
    </row>
    <row r="24973" spans="3:12">
      <c r="C24973" s="3"/>
      <c r="E24973" s="2"/>
      <c r="H24973" s="40"/>
      <c r="I24973" s="10"/>
      <c r="J24973" s="9"/>
      <c r="K24973" s="53"/>
      <c r="L24973" s="54"/>
    </row>
    <row r="24974" spans="3:12">
      <c r="C24974" s="3"/>
      <c r="E24974" s="2"/>
      <c r="H24974" s="40"/>
      <c r="I24974" s="10"/>
      <c r="J24974" s="9"/>
      <c r="K24974" s="53"/>
      <c r="L24974" s="54"/>
    </row>
    <row r="24975" spans="3:12">
      <c r="C24975" s="3"/>
      <c r="E24975" s="2"/>
      <c r="H24975" s="40"/>
      <c r="I24975" s="10"/>
      <c r="J24975" s="9"/>
      <c r="K24975" s="53"/>
      <c r="L24975" s="54"/>
    </row>
    <row r="24976" spans="3:12">
      <c r="C24976" s="3"/>
      <c r="E24976" s="2"/>
      <c r="H24976" s="40"/>
      <c r="I24976" s="10"/>
      <c r="J24976" s="9"/>
      <c r="K24976" s="53"/>
      <c r="L24976" s="54"/>
    </row>
    <row r="24977" spans="3:12">
      <c r="C24977" s="3"/>
      <c r="E24977" s="2"/>
      <c r="H24977" s="40"/>
      <c r="I24977" s="10"/>
      <c r="J24977" s="9"/>
      <c r="K24977" s="53"/>
      <c r="L24977" s="54"/>
    </row>
    <row r="24978" spans="3:12">
      <c r="C24978" s="3"/>
      <c r="E24978" s="2"/>
      <c r="H24978" s="40"/>
      <c r="I24978" s="10"/>
      <c r="J24978" s="9"/>
      <c r="K24978" s="53"/>
      <c r="L24978" s="54"/>
    </row>
    <row r="24979" spans="3:12">
      <c r="C24979" s="3"/>
      <c r="E24979" s="2"/>
      <c r="H24979" s="40"/>
      <c r="I24979" s="10"/>
      <c r="J24979" s="9"/>
      <c r="K24979" s="53"/>
      <c r="L24979" s="54"/>
    </row>
    <row r="24980" spans="3:12">
      <c r="C24980" s="3"/>
      <c r="E24980" s="2"/>
      <c r="H24980" s="40"/>
      <c r="I24980" s="10"/>
      <c r="J24980" s="9"/>
      <c r="K24980" s="53"/>
      <c r="L24980" s="54"/>
    </row>
    <row r="24981" spans="3:12">
      <c r="C24981" s="3"/>
      <c r="E24981" s="2"/>
      <c r="H24981" s="40"/>
      <c r="I24981" s="10"/>
      <c r="J24981" s="9"/>
      <c r="K24981" s="53"/>
      <c r="L24981" s="54"/>
    </row>
    <row r="24982" spans="3:12">
      <c r="C24982" s="3"/>
      <c r="E24982" s="2"/>
      <c r="H24982" s="40"/>
      <c r="I24982" s="10"/>
      <c r="J24982" s="9"/>
      <c r="K24982" s="53"/>
      <c r="L24982" s="54"/>
    </row>
    <row r="24983" spans="3:12">
      <c r="C24983" s="3"/>
      <c r="E24983" s="2"/>
      <c r="H24983" s="40"/>
      <c r="I24983" s="10"/>
      <c r="J24983" s="9"/>
      <c r="K24983" s="53"/>
      <c r="L24983" s="54"/>
    </row>
    <row r="24984" spans="3:12">
      <c r="C24984" s="3"/>
      <c r="E24984" s="2"/>
      <c r="H24984" s="40"/>
      <c r="I24984" s="10"/>
      <c r="J24984" s="9"/>
      <c r="K24984" s="53"/>
      <c r="L24984" s="54"/>
    </row>
    <row r="24985" spans="3:12">
      <c r="C24985" s="3"/>
      <c r="E24985" s="2"/>
      <c r="H24985" s="40"/>
      <c r="I24985" s="10"/>
      <c r="J24985" s="9"/>
      <c r="K24985" s="53"/>
      <c r="L24985" s="54"/>
    </row>
    <row r="24986" spans="3:12">
      <c r="C24986" s="3"/>
      <c r="E24986" s="2"/>
      <c r="H24986" s="40"/>
      <c r="I24986" s="10"/>
      <c r="J24986" s="9"/>
      <c r="K24986" s="53"/>
      <c r="L24986" s="54"/>
    </row>
    <row r="24987" spans="3:12">
      <c r="C24987" s="3"/>
      <c r="E24987" s="2"/>
      <c r="H24987" s="40"/>
      <c r="I24987" s="10"/>
      <c r="J24987" s="9"/>
      <c r="K24987" s="53"/>
      <c r="L24987" s="54"/>
    </row>
    <row r="24988" spans="3:12">
      <c r="C24988" s="3"/>
      <c r="E24988" s="2"/>
      <c r="H24988" s="40"/>
      <c r="I24988" s="10"/>
      <c r="J24988" s="9"/>
      <c r="K24988" s="53"/>
      <c r="L24988" s="54"/>
    </row>
    <row r="24989" spans="3:12">
      <c r="C24989" s="3"/>
      <c r="E24989" s="2"/>
      <c r="H24989" s="40"/>
      <c r="I24989" s="10"/>
      <c r="J24989" s="9"/>
      <c r="K24989" s="53"/>
      <c r="L24989" s="54"/>
    </row>
    <row r="24990" spans="3:12">
      <c r="C24990" s="3"/>
      <c r="E24990" s="2"/>
      <c r="H24990" s="40"/>
      <c r="I24990" s="10"/>
      <c r="J24990" s="9"/>
      <c r="K24990" s="53"/>
      <c r="L24990" s="54"/>
    </row>
    <row r="24991" spans="3:12">
      <c r="C24991" s="3"/>
      <c r="E24991" s="2"/>
      <c r="H24991" s="40"/>
      <c r="I24991" s="10"/>
      <c r="J24991" s="9"/>
      <c r="K24991" s="53"/>
      <c r="L24991" s="54"/>
    </row>
    <row r="24992" spans="3:12">
      <c r="C24992" s="3"/>
      <c r="E24992" s="2"/>
      <c r="H24992" s="40"/>
      <c r="I24992" s="10"/>
      <c r="J24992" s="9"/>
      <c r="K24992" s="53"/>
      <c r="L24992" s="54"/>
    </row>
    <row r="24993" spans="3:12">
      <c r="C24993" s="3"/>
      <c r="E24993" s="2"/>
      <c r="H24993" s="40"/>
      <c r="I24993" s="10"/>
      <c r="J24993" s="9"/>
      <c r="K24993" s="53"/>
      <c r="L24993" s="54"/>
    </row>
    <row r="24994" spans="3:12">
      <c r="C24994" s="3"/>
      <c r="E24994" s="2"/>
      <c r="H24994" s="40"/>
      <c r="I24994" s="10"/>
      <c r="J24994" s="9"/>
      <c r="K24994" s="53"/>
      <c r="L24994" s="54"/>
    </row>
    <row r="24995" spans="3:12">
      <c r="C24995" s="3"/>
      <c r="E24995" s="2"/>
      <c r="H24995" s="40"/>
      <c r="I24995" s="10"/>
      <c r="J24995" s="9"/>
      <c r="K24995" s="53"/>
      <c r="L24995" s="54"/>
    </row>
    <row r="24996" spans="3:12">
      <c r="C24996" s="3"/>
      <c r="E24996" s="2"/>
      <c r="H24996" s="40"/>
      <c r="I24996" s="10"/>
      <c r="J24996" s="9"/>
      <c r="K24996" s="53"/>
      <c r="L24996" s="54"/>
    </row>
    <row r="24997" spans="3:12">
      <c r="C24997" s="3"/>
      <c r="E24997" s="2"/>
      <c r="H24997" s="40"/>
      <c r="I24997" s="10"/>
      <c r="J24997" s="9"/>
      <c r="K24997" s="53"/>
      <c r="L24997" s="54"/>
    </row>
    <row r="24998" spans="3:12">
      <c r="C24998" s="3"/>
      <c r="E24998" s="2"/>
      <c r="H24998" s="40"/>
      <c r="I24998" s="10"/>
      <c r="J24998" s="9"/>
      <c r="K24998" s="53"/>
      <c r="L24998" s="54"/>
    </row>
    <row r="24999" spans="3:12">
      <c r="C24999" s="3"/>
      <c r="E24999" s="2"/>
      <c r="H24999" s="40"/>
      <c r="I24999" s="10"/>
      <c r="J24999" s="9"/>
      <c r="K24999" s="53"/>
      <c r="L24999" s="54"/>
    </row>
    <row r="25000" spans="3:12">
      <c r="C25000" s="3"/>
      <c r="E25000" s="2"/>
      <c r="H25000" s="40"/>
      <c r="I25000" s="10"/>
      <c r="J25000" s="9"/>
      <c r="K25000" s="53"/>
      <c r="L25000" s="54"/>
    </row>
    <row r="25001" spans="3:12">
      <c r="C25001" s="3"/>
      <c r="E25001" s="2"/>
      <c r="H25001" s="40"/>
      <c r="I25001" s="10"/>
      <c r="J25001" s="9"/>
      <c r="K25001" s="53"/>
      <c r="L25001" s="54"/>
    </row>
    <row r="25002" spans="3:12">
      <c r="C25002" s="3"/>
      <c r="E25002" s="2"/>
      <c r="H25002" s="40"/>
      <c r="I25002" s="10"/>
      <c r="J25002" s="9"/>
      <c r="K25002" s="53"/>
      <c r="L25002" s="54"/>
    </row>
    <row r="25003" spans="3:12">
      <c r="C25003" s="3"/>
      <c r="E25003" s="2"/>
      <c r="H25003" s="40"/>
      <c r="I25003" s="10"/>
      <c r="J25003" s="9"/>
      <c r="K25003" s="53"/>
      <c r="L25003" s="54"/>
    </row>
    <row r="25004" spans="3:12">
      <c r="C25004" s="3"/>
      <c r="E25004" s="2"/>
      <c r="H25004" s="40"/>
      <c r="I25004" s="10"/>
      <c r="J25004" s="9"/>
      <c r="K25004" s="53"/>
      <c r="L25004" s="54"/>
    </row>
    <row r="25005" spans="3:12">
      <c r="C25005" s="3"/>
      <c r="E25005" s="2"/>
      <c r="H25005" s="40"/>
      <c r="I25005" s="10"/>
      <c r="J25005" s="9"/>
      <c r="K25005" s="53"/>
      <c r="L25005" s="54"/>
    </row>
    <row r="25006" spans="3:12">
      <c r="C25006" s="3"/>
      <c r="E25006" s="2"/>
      <c r="H25006" s="40"/>
      <c r="I25006" s="10"/>
      <c r="J25006" s="9"/>
      <c r="K25006" s="53"/>
      <c r="L25006" s="54"/>
    </row>
    <row r="25007" spans="3:12">
      <c r="C25007" s="3"/>
      <c r="E25007" s="2"/>
      <c r="H25007" s="40"/>
      <c r="I25007" s="10"/>
      <c r="J25007" s="9"/>
      <c r="K25007" s="53"/>
      <c r="L25007" s="54"/>
    </row>
    <row r="25008" spans="3:12">
      <c r="C25008" s="3"/>
      <c r="E25008" s="2"/>
      <c r="H25008" s="40"/>
      <c r="I25008" s="10"/>
      <c r="J25008" s="9"/>
      <c r="K25008" s="53"/>
      <c r="L25008" s="54"/>
    </row>
    <row r="25009" spans="3:12">
      <c r="C25009" s="3"/>
      <c r="E25009" s="2"/>
      <c r="H25009" s="40"/>
      <c r="I25009" s="10"/>
      <c r="J25009" s="9"/>
      <c r="K25009" s="53"/>
      <c r="L25009" s="54"/>
    </row>
    <row r="25010" spans="3:12">
      <c r="C25010" s="3"/>
      <c r="E25010" s="2"/>
      <c r="H25010" s="40"/>
      <c r="I25010" s="10"/>
      <c r="J25010" s="9"/>
      <c r="K25010" s="53"/>
      <c r="L25010" s="54"/>
    </row>
    <row r="25011" spans="3:12">
      <c r="C25011" s="3"/>
      <c r="E25011" s="2"/>
      <c r="H25011" s="40"/>
      <c r="I25011" s="10"/>
      <c r="J25011" s="9"/>
      <c r="K25011" s="53"/>
      <c r="L25011" s="54"/>
    </row>
    <row r="25012" spans="3:12">
      <c r="C25012" s="3"/>
      <c r="E25012" s="2"/>
      <c r="H25012" s="40"/>
      <c r="I25012" s="10"/>
      <c r="J25012" s="9"/>
      <c r="K25012" s="53"/>
      <c r="L25012" s="54"/>
    </row>
    <row r="25013" spans="3:12">
      <c r="C25013" s="3"/>
      <c r="E25013" s="2"/>
      <c r="H25013" s="40"/>
      <c r="I25013" s="10"/>
      <c r="J25013" s="9"/>
      <c r="K25013" s="53"/>
      <c r="L25013" s="54"/>
    </row>
    <row r="25014" spans="3:12">
      <c r="C25014" s="3"/>
      <c r="E25014" s="2"/>
      <c r="H25014" s="40"/>
      <c r="I25014" s="10"/>
      <c r="J25014" s="9"/>
      <c r="K25014" s="53"/>
      <c r="L25014" s="54"/>
    </row>
    <row r="25015" spans="3:12">
      <c r="C25015" s="3"/>
      <c r="E25015" s="2"/>
      <c r="H25015" s="40"/>
      <c r="I25015" s="10"/>
      <c r="J25015" s="9"/>
      <c r="K25015" s="53"/>
      <c r="L25015" s="54"/>
    </row>
    <row r="25016" spans="3:12">
      <c r="C25016" s="3"/>
      <c r="E25016" s="2"/>
      <c r="H25016" s="40"/>
      <c r="I25016" s="10"/>
      <c r="J25016" s="9"/>
      <c r="K25016" s="53"/>
      <c r="L25016" s="54"/>
    </row>
    <row r="25017" spans="3:12">
      <c r="C25017" s="3"/>
      <c r="E25017" s="2"/>
      <c r="H25017" s="40"/>
      <c r="I25017" s="10"/>
      <c r="J25017" s="9"/>
      <c r="K25017" s="53"/>
      <c r="L25017" s="54"/>
    </row>
    <row r="25018" spans="3:12">
      <c r="C25018" s="3"/>
      <c r="E25018" s="2"/>
      <c r="H25018" s="40"/>
      <c r="I25018" s="10"/>
      <c r="J25018" s="9"/>
      <c r="K25018" s="53"/>
      <c r="L25018" s="54"/>
    </row>
    <row r="25019" spans="3:12">
      <c r="C25019" s="3"/>
      <c r="E25019" s="2"/>
      <c r="H25019" s="40"/>
      <c r="I25019" s="10"/>
      <c r="J25019" s="9"/>
      <c r="K25019" s="53"/>
      <c r="L25019" s="54"/>
    </row>
    <row r="25020" spans="3:12">
      <c r="C25020" s="3"/>
      <c r="E25020" s="2"/>
      <c r="H25020" s="40"/>
      <c r="I25020" s="10"/>
      <c r="J25020" s="9"/>
      <c r="K25020" s="53"/>
      <c r="L25020" s="54"/>
    </row>
    <row r="25021" spans="3:12">
      <c r="C25021" s="3"/>
      <c r="E25021" s="2"/>
      <c r="H25021" s="40"/>
      <c r="I25021" s="10"/>
      <c r="J25021" s="9"/>
      <c r="K25021" s="53"/>
      <c r="L25021" s="54"/>
    </row>
    <row r="25022" spans="3:12">
      <c r="C25022" s="3"/>
      <c r="E25022" s="2"/>
      <c r="H25022" s="40"/>
      <c r="I25022" s="10"/>
      <c r="J25022" s="9"/>
      <c r="K25022" s="53"/>
      <c r="L25022" s="54"/>
    </row>
    <row r="25023" spans="3:12">
      <c r="C25023" s="3"/>
      <c r="E25023" s="2"/>
      <c r="H25023" s="40"/>
      <c r="I25023" s="10"/>
      <c r="J25023" s="9"/>
      <c r="K25023" s="53"/>
      <c r="L25023" s="54"/>
    </row>
    <row r="25024" spans="3:12">
      <c r="C25024" s="3"/>
      <c r="E25024" s="2"/>
      <c r="H25024" s="40"/>
      <c r="I25024" s="10"/>
      <c r="J25024" s="9"/>
      <c r="K25024" s="53"/>
      <c r="L25024" s="54"/>
    </row>
    <row r="25025" spans="3:12">
      <c r="C25025" s="3"/>
      <c r="E25025" s="2"/>
      <c r="H25025" s="40"/>
      <c r="I25025" s="10"/>
      <c r="J25025" s="9"/>
      <c r="K25025" s="53"/>
      <c r="L25025" s="54"/>
    </row>
    <row r="25026" spans="3:12">
      <c r="C25026" s="3"/>
      <c r="E25026" s="2"/>
      <c r="H25026" s="40"/>
      <c r="I25026" s="10"/>
      <c r="J25026" s="9"/>
      <c r="K25026" s="53"/>
      <c r="L25026" s="54"/>
    </row>
    <row r="25027" spans="3:12">
      <c r="C25027" s="3"/>
      <c r="E25027" s="2"/>
      <c r="H25027" s="40"/>
      <c r="I25027" s="10"/>
      <c r="J25027" s="9"/>
      <c r="K25027" s="53"/>
      <c r="L25027" s="54"/>
    </row>
    <row r="25028" spans="3:12">
      <c r="C25028" s="3"/>
      <c r="E25028" s="2"/>
      <c r="H25028" s="40"/>
      <c r="I25028" s="10"/>
      <c r="J25028" s="9"/>
      <c r="K25028" s="53"/>
      <c r="L25028" s="54"/>
    </row>
    <row r="25029" spans="3:12">
      <c r="C25029" s="3"/>
      <c r="E25029" s="2"/>
      <c r="H25029" s="40"/>
      <c r="I25029" s="10"/>
      <c r="J25029" s="9"/>
      <c r="K25029" s="53"/>
      <c r="L25029" s="54"/>
    </row>
    <row r="25030" spans="3:12">
      <c r="C25030" s="3"/>
      <c r="E25030" s="2"/>
      <c r="H25030" s="40"/>
      <c r="I25030" s="10"/>
      <c r="J25030" s="9"/>
      <c r="K25030" s="53"/>
      <c r="L25030" s="54"/>
    </row>
    <row r="25031" spans="3:12">
      <c r="C25031" s="3"/>
      <c r="E25031" s="2"/>
      <c r="H25031" s="40"/>
      <c r="I25031" s="10"/>
      <c r="J25031" s="9"/>
      <c r="K25031" s="53"/>
      <c r="L25031" s="54"/>
    </row>
    <row r="25032" spans="3:12">
      <c r="C25032" s="3"/>
      <c r="E25032" s="2"/>
      <c r="H25032" s="40"/>
      <c r="I25032" s="10"/>
      <c r="J25032" s="9"/>
      <c r="K25032" s="53"/>
      <c r="L25032" s="54"/>
    </row>
    <row r="25033" spans="3:12">
      <c r="C25033" s="3"/>
      <c r="E25033" s="2"/>
      <c r="H25033" s="40"/>
      <c r="I25033" s="10"/>
      <c r="J25033" s="9"/>
      <c r="K25033" s="53"/>
      <c r="L25033" s="54"/>
    </row>
    <row r="25034" spans="3:12">
      <c r="C25034" s="3"/>
      <c r="E25034" s="2"/>
      <c r="H25034" s="40"/>
      <c r="I25034" s="10"/>
      <c r="J25034" s="9"/>
      <c r="K25034" s="53"/>
      <c r="L25034" s="54"/>
    </row>
    <row r="25035" spans="3:12">
      <c r="C25035" s="3"/>
      <c r="E25035" s="2"/>
      <c r="H25035" s="40"/>
      <c r="I25035" s="10"/>
      <c r="J25035" s="9"/>
      <c r="K25035" s="53"/>
      <c r="L25035" s="54"/>
    </row>
    <row r="25036" spans="3:12">
      <c r="C25036" s="3"/>
      <c r="E25036" s="2"/>
      <c r="H25036" s="40"/>
      <c r="I25036" s="10"/>
      <c r="J25036" s="9"/>
      <c r="K25036" s="53"/>
      <c r="L25036" s="54"/>
    </row>
    <row r="25037" spans="3:12">
      <c r="C25037" s="3"/>
      <c r="E25037" s="2"/>
      <c r="H25037" s="40"/>
      <c r="I25037" s="10"/>
      <c r="J25037" s="9"/>
      <c r="K25037" s="53"/>
      <c r="L25037" s="54"/>
    </row>
    <row r="25038" spans="3:12">
      <c r="C25038" s="3"/>
      <c r="E25038" s="2"/>
      <c r="H25038" s="40"/>
      <c r="I25038" s="10"/>
      <c r="J25038" s="9"/>
      <c r="K25038" s="53"/>
      <c r="L25038" s="54"/>
    </row>
    <row r="25039" spans="3:12">
      <c r="C25039" s="3"/>
      <c r="E25039" s="2"/>
      <c r="H25039" s="40"/>
      <c r="I25039" s="10"/>
      <c r="J25039" s="9"/>
      <c r="K25039" s="53"/>
      <c r="L25039" s="54"/>
    </row>
    <row r="25040" spans="3:12">
      <c r="C25040" s="3"/>
      <c r="E25040" s="2"/>
      <c r="H25040" s="40"/>
      <c r="I25040" s="10"/>
      <c r="J25040" s="9"/>
      <c r="K25040" s="53"/>
      <c r="L25040" s="54"/>
    </row>
    <row r="25041" spans="3:12">
      <c r="C25041" s="3"/>
      <c r="E25041" s="2"/>
      <c r="H25041" s="40"/>
      <c r="I25041" s="10"/>
      <c r="J25041" s="9"/>
      <c r="K25041" s="53"/>
      <c r="L25041" s="54"/>
    </row>
    <row r="25042" spans="3:12">
      <c r="C25042" s="3"/>
      <c r="E25042" s="2"/>
      <c r="H25042" s="40"/>
      <c r="I25042" s="10"/>
      <c r="J25042" s="9"/>
      <c r="K25042" s="53"/>
      <c r="L25042" s="54"/>
    </row>
    <row r="25043" spans="3:12">
      <c r="C25043" s="3"/>
      <c r="E25043" s="2"/>
      <c r="H25043" s="40"/>
      <c r="I25043" s="10"/>
      <c r="J25043" s="9"/>
      <c r="K25043" s="53"/>
      <c r="L25043" s="54"/>
    </row>
    <row r="25044" spans="3:12">
      <c r="C25044" s="3"/>
      <c r="E25044" s="2"/>
      <c r="H25044" s="40"/>
      <c r="I25044" s="10"/>
      <c r="J25044" s="9"/>
      <c r="K25044" s="53"/>
      <c r="L25044" s="54"/>
    </row>
    <row r="25045" spans="3:12">
      <c r="C25045" s="3"/>
      <c r="E25045" s="2"/>
      <c r="H25045" s="40"/>
      <c r="I25045" s="10"/>
      <c r="J25045" s="9"/>
      <c r="K25045" s="53"/>
      <c r="L25045" s="54"/>
    </row>
    <row r="25046" spans="3:12">
      <c r="C25046" s="3"/>
      <c r="E25046" s="2"/>
      <c r="H25046" s="40"/>
      <c r="I25046" s="10"/>
      <c r="J25046" s="9"/>
      <c r="K25046" s="53"/>
      <c r="L25046" s="54"/>
    </row>
    <row r="25047" spans="3:12">
      <c r="C25047" s="3"/>
      <c r="E25047" s="2"/>
      <c r="H25047" s="40"/>
      <c r="I25047" s="10"/>
      <c r="J25047" s="9"/>
      <c r="K25047" s="53"/>
      <c r="L25047" s="54"/>
    </row>
    <row r="25048" spans="3:12">
      <c r="C25048" s="3"/>
      <c r="E25048" s="2"/>
      <c r="H25048" s="40"/>
      <c r="I25048" s="10"/>
      <c r="J25048" s="9"/>
      <c r="K25048" s="53"/>
      <c r="L25048" s="54"/>
    </row>
    <row r="25049" spans="3:12">
      <c r="C25049" s="3"/>
      <c r="E25049" s="2"/>
      <c r="H25049" s="40"/>
      <c r="I25049" s="10"/>
      <c r="J25049" s="9"/>
      <c r="K25049" s="53"/>
      <c r="L25049" s="54"/>
    </row>
    <row r="25050" spans="3:12">
      <c r="C25050" s="3"/>
      <c r="E25050" s="2"/>
      <c r="H25050" s="40"/>
      <c r="I25050" s="10"/>
      <c r="J25050" s="9"/>
      <c r="K25050" s="53"/>
      <c r="L25050" s="54"/>
    </row>
    <row r="25051" spans="3:12">
      <c r="C25051" s="3"/>
      <c r="E25051" s="2"/>
      <c r="H25051" s="40"/>
      <c r="I25051" s="10"/>
      <c r="J25051" s="9"/>
      <c r="K25051" s="53"/>
      <c r="L25051" s="54"/>
    </row>
    <row r="25052" spans="3:12">
      <c r="C25052" s="3"/>
      <c r="E25052" s="2"/>
      <c r="H25052" s="40"/>
      <c r="I25052" s="10"/>
      <c r="J25052" s="9"/>
      <c r="K25052" s="53"/>
      <c r="L25052" s="54"/>
    </row>
    <row r="25053" spans="3:12">
      <c r="C25053" s="3"/>
      <c r="E25053" s="2"/>
      <c r="H25053" s="40"/>
      <c r="I25053" s="10"/>
      <c r="J25053" s="9"/>
      <c r="K25053" s="53"/>
      <c r="L25053" s="54"/>
    </row>
    <row r="25054" spans="3:12">
      <c r="C25054" s="3"/>
      <c r="E25054" s="2"/>
      <c r="H25054" s="40"/>
      <c r="I25054" s="10"/>
      <c r="J25054" s="9"/>
      <c r="K25054" s="53"/>
      <c r="L25054" s="54"/>
    </row>
    <row r="25055" spans="3:12">
      <c r="C25055" s="3"/>
      <c r="E25055" s="2"/>
      <c r="H25055" s="40"/>
      <c r="I25055" s="10"/>
      <c r="J25055" s="9"/>
      <c r="K25055" s="53"/>
      <c r="L25055" s="54"/>
    </row>
    <row r="25056" spans="3:12">
      <c r="C25056" s="3"/>
      <c r="E25056" s="2"/>
      <c r="H25056" s="40"/>
      <c r="I25056" s="10"/>
      <c r="J25056" s="9"/>
      <c r="K25056" s="53"/>
      <c r="L25056" s="54"/>
    </row>
    <row r="25057" spans="3:12">
      <c r="C25057" s="3"/>
      <c r="E25057" s="2"/>
      <c r="H25057" s="40"/>
      <c r="I25057" s="10"/>
      <c r="J25057" s="9"/>
      <c r="K25057" s="53"/>
      <c r="L25057" s="54"/>
    </row>
    <row r="25058" spans="3:12">
      <c r="C25058" s="3"/>
      <c r="E25058" s="2"/>
      <c r="H25058" s="40"/>
      <c r="I25058" s="10"/>
      <c r="J25058" s="9"/>
      <c r="K25058" s="53"/>
      <c r="L25058" s="54"/>
    </row>
    <row r="25059" spans="3:12">
      <c r="C25059" s="3"/>
      <c r="E25059" s="2"/>
      <c r="H25059" s="40"/>
      <c r="I25059" s="10"/>
      <c r="J25059" s="9"/>
      <c r="K25059" s="53"/>
      <c r="L25059" s="54"/>
    </row>
    <row r="25060" spans="3:12">
      <c r="C25060" s="3"/>
      <c r="E25060" s="2"/>
      <c r="H25060" s="40"/>
      <c r="I25060" s="10"/>
      <c r="J25060" s="9"/>
      <c r="K25060" s="53"/>
      <c r="L25060" s="54"/>
    </row>
    <row r="25061" spans="3:12">
      <c r="C25061" s="3"/>
      <c r="E25061" s="2"/>
      <c r="H25061" s="40"/>
      <c r="I25061" s="10"/>
      <c r="J25061" s="9"/>
      <c r="K25061" s="53"/>
      <c r="L25061" s="54"/>
    </row>
    <row r="25062" spans="3:12">
      <c r="C25062" s="3"/>
      <c r="E25062" s="2"/>
      <c r="H25062" s="40"/>
      <c r="I25062" s="10"/>
      <c r="J25062" s="9"/>
      <c r="K25062" s="53"/>
      <c r="L25062" s="54"/>
    </row>
    <row r="25063" spans="3:12">
      <c r="C25063" s="3"/>
      <c r="E25063" s="2"/>
      <c r="H25063" s="40"/>
      <c r="I25063" s="10"/>
      <c r="J25063" s="9"/>
      <c r="K25063" s="53"/>
      <c r="L25063" s="54"/>
    </row>
    <row r="25064" spans="3:12">
      <c r="C25064" s="3"/>
      <c r="E25064" s="2"/>
      <c r="H25064" s="40"/>
      <c r="I25064" s="10"/>
      <c r="J25064" s="9"/>
      <c r="K25064" s="53"/>
      <c r="L25064" s="54"/>
    </row>
    <row r="25065" spans="3:12">
      <c r="C25065" s="3"/>
      <c r="E25065" s="2"/>
      <c r="H25065" s="40"/>
      <c r="I25065" s="10"/>
      <c r="J25065" s="9"/>
      <c r="K25065" s="53"/>
      <c r="L25065" s="54"/>
    </row>
    <row r="25066" spans="3:12">
      <c r="C25066" s="3"/>
      <c r="E25066" s="2"/>
      <c r="H25066" s="40"/>
      <c r="I25066" s="10"/>
      <c r="J25066" s="9"/>
      <c r="K25066" s="53"/>
      <c r="L25066" s="54"/>
    </row>
    <row r="25067" spans="3:12">
      <c r="C25067" s="3"/>
      <c r="E25067" s="2"/>
      <c r="H25067" s="40"/>
      <c r="I25067" s="10"/>
      <c r="J25067" s="9"/>
      <c r="K25067" s="53"/>
      <c r="L25067" s="54"/>
    </row>
    <row r="25068" spans="3:12">
      <c r="C25068" s="3"/>
      <c r="E25068" s="2"/>
      <c r="H25068" s="40"/>
      <c r="I25068" s="10"/>
      <c r="J25068" s="9"/>
      <c r="K25068" s="53"/>
      <c r="L25068" s="54"/>
    </row>
    <row r="25069" spans="3:12">
      <c r="C25069" s="3"/>
      <c r="E25069" s="2"/>
      <c r="H25069" s="40"/>
      <c r="I25069" s="10"/>
      <c r="J25069" s="9"/>
      <c r="K25069" s="53"/>
      <c r="L25069" s="54"/>
    </row>
    <row r="25070" spans="3:12">
      <c r="C25070" s="3"/>
      <c r="E25070" s="2"/>
      <c r="H25070" s="40"/>
      <c r="I25070" s="10"/>
      <c r="J25070" s="9"/>
      <c r="K25070" s="53"/>
      <c r="L25070" s="54"/>
    </row>
    <row r="25071" spans="3:12">
      <c r="C25071" s="3"/>
      <c r="E25071" s="2"/>
      <c r="H25071" s="40"/>
      <c r="I25071" s="10"/>
      <c r="J25071" s="9"/>
      <c r="K25071" s="53"/>
      <c r="L25071" s="54"/>
    </row>
    <row r="25072" spans="3:12">
      <c r="C25072" s="3"/>
      <c r="E25072" s="2"/>
      <c r="H25072" s="40"/>
      <c r="I25072" s="10"/>
      <c r="J25072" s="9"/>
      <c r="K25072" s="53"/>
      <c r="L25072" s="54"/>
    </row>
    <row r="25073" spans="3:12">
      <c r="C25073" s="3"/>
      <c r="E25073" s="2"/>
      <c r="H25073" s="40"/>
      <c r="I25073" s="10"/>
      <c r="J25073" s="9"/>
      <c r="K25073" s="53"/>
      <c r="L25073" s="54"/>
    </row>
    <row r="25074" spans="3:12">
      <c r="C25074" s="3"/>
      <c r="E25074" s="2"/>
      <c r="H25074" s="40"/>
      <c r="I25074" s="10"/>
      <c r="J25074" s="9"/>
      <c r="K25074" s="53"/>
      <c r="L25074" s="54"/>
    </row>
    <row r="25075" spans="3:12">
      <c r="C25075" s="3"/>
      <c r="E25075" s="2"/>
      <c r="H25075" s="40"/>
      <c r="I25075" s="10"/>
      <c r="J25075" s="9"/>
      <c r="K25075" s="53"/>
      <c r="L25075" s="54"/>
    </row>
    <row r="25076" spans="3:12">
      <c r="C25076" s="3"/>
      <c r="E25076" s="2"/>
      <c r="H25076" s="40"/>
      <c r="I25076" s="10"/>
      <c r="J25076" s="9"/>
      <c r="K25076" s="53"/>
      <c r="L25076" s="54"/>
    </row>
    <row r="25077" spans="3:12">
      <c r="C25077" s="3"/>
      <c r="E25077" s="2"/>
      <c r="H25077" s="40"/>
      <c r="I25077" s="10"/>
      <c r="J25077" s="9"/>
      <c r="K25077" s="53"/>
      <c r="L25077" s="54"/>
    </row>
    <row r="25078" spans="3:12">
      <c r="C25078" s="3"/>
      <c r="E25078" s="2"/>
      <c r="H25078" s="40"/>
      <c r="I25078" s="10"/>
      <c r="J25078" s="9"/>
      <c r="K25078" s="53"/>
      <c r="L25078" s="54"/>
    </row>
    <row r="25079" spans="3:12">
      <c r="C25079" s="3"/>
      <c r="E25079" s="2"/>
      <c r="H25079" s="40"/>
      <c r="I25079" s="10"/>
      <c r="J25079" s="9"/>
      <c r="K25079" s="53"/>
      <c r="L25079" s="54"/>
    </row>
    <row r="25080" spans="3:12">
      <c r="C25080" s="3"/>
      <c r="E25080" s="2"/>
      <c r="H25080" s="40"/>
      <c r="I25080" s="10"/>
      <c r="J25080" s="9"/>
      <c r="K25080" s="53"/>
      <c r="L25080" s="54"/>
    </row>
    <row r="25081" spans="3:12">
      <c r="C25081" s="3"/>
      <c r="E25081" s="2"/>
      <c r="H25081" s="40"/>
      <c r="I25081" s="10"/>
      <c r="J25081" s="9"/>
      <c r="K25081" s="53"/>
      <c r="L25081" s="54"/>
    </row>
    <row r="25082" spans="3:12">
      <c r="C25082" s="3"/>
      <c r="E25082" s="2"/>
      <c r="H25082" s="40"/>
      <c r="I25082" s="10"/>
      <c r="J25082" s="9"/>
      <c r="K25082" s="53"/>
      <c r="L25082" s="54"/>
    </row>
    <row r="25083" spans="3:12">
      <c r="C25083" s="3"/>
      <c r="E25083" s="2"/>
      <c r="H25083" s="40"/>
      <c r="I25083" s="10"/>
      <c r="J25083" s="9"/>
      <c r="K25083" s="53"/>
      <c r="L25083" s="54"/>
    </row>
    <row r="25084" spans="3:12">
      <c r="C25084" s="3"/>
      <c r="E25084" s="2"/>
      <c r="H25084" s="40"/>
      <c r="I25084" s="10"/>
      <c r="J25084" s="9"/>
      <c r="K25084" s="53"/>
      <c r="L25084" s="54"/>
    </row>
    <row r="25085" spans="3:12">
      <c r="C25085" s="3"/>
      <c r="E25085" s="2"/>
      <c r="H25085" s="40"/>
      <c r="I25085" s="10"/>
      <c r="J25085" s="9"/>
      <c r="K25085" s="53"/>
      <c r="L25085" s="54"/>
    </row>
    <row r="25086" spans="3:12">
      <c r="C25086" s="3"/>
      <c r="E25086" s="2"/>
      <c r="H25086" s="40"/>
      <c r="I25086" s="10"/>
      <c r="J25086" s="9"/>
      <c r="K25086" s="53"/>
      <c r="L25086" s="54"/>
    </row>
    <row r="25087" spans="3:12">
      <c r="C25087" s="3"/>
      <c r="E25087" s="2"/>
      <c r="H25087" s="40"/>
      <c r="I25087" s="10"/>
      <c r="J25087" s="9"/>
      <c r="K25087" s="53"/>
      <c r="L25087" s="54"/>
    </row>
    <row r="25088" spans="3:12">
      <c r="C25088" s="3"/>
      <c r="E25088" s="2"/>
      <c r="H25088" s="40"/>
      <c r="I25088" s="10"/>
      <c r="J25088" s="9"/>
      <c r="K25088" s="53"/>
      <c r="L25088" s="54"/>
    </row>
    <row r="25089" spans="3:12">
      <c r="C25089" s="3"/>
      <c r="E25089" s="2"/>
      <c r="H25089" s="40"/>
      <c r="I25089" s="10"/>
      <c r="J25089" s="9"/>
      <c r="K25089" s="53"/>
      <c r="L25089" s="54"/>
    </row>
    <row r="25090" spans="3:12">
      <c r="C25090" s="3"/>
      <c r="E25090" s="2"/>
      <c r="H25090" s="40"/>
      <c r="I25090" s="10"/>
      <c r="J25090" s="9"/>
      <c r="K25090" s="53"/>
      <c r="L25090" s="54"/>
    </row>
    <row r="25091" spans="3:12">
      <c r="C25091" s="3"/>
      <c r="E25091" s="2"/>
      <c r="H25091" s="40"/>
      <c r="I25091" s="10"/>
      <c r="J25091" s="9"/>
      <c r="K25091" s="53"/>
      <c r="L25091" s="54"/>
    </row>
    <row r="25092" spans="3:12">
      <c r="C25092" s="3"/>
      <c r="E25092" s="2"/>
      <c r="H25092" s="40"/>
      <c r="I25092" s="10"/>
      <c r="J25092" s="9"/>
      <c r="K25092" s="53"/>
      <c r="L25092" s="54"/>
    </row>
    <row r="25093" spans="3:12">
      <c r="C25093" s="3"/>
      <c r="E25093" s="2"/>
      <c r="H25093" s="40"/>
      <c r="I25093" s="10"/>
      <c r="J25093" s="9"/>
      <c r="K25093" s="53"/>
      <c r="L25093" s="54"/>
    </row>
    <row r="25094" spans="3:12">
      <c r="C25094" s="3"/>
      <c r="E25094" s="2"/>
      <c r="H25094" s="40"/>
      <c r="I25094" s="10"/>
      <c r="J25094" s="9"/>
      <c r="K25094" s="53"/>
      <c r="L25094" s="54"/>
    </row>
    <row r="25095" spans="3:12">
      <c r="C25095" s="3"/>
      <c r="E25095" s="2"/>
      <c r="H25095" s="40"/>
      <c r="I25095" s="10"/>
      <c r="J25095" s="9"/>
      <c r="K25095" s="53"/>
      <c r="L25095" s="54"/>
    </row>
    <row r="25096" spans="3:12">
      <c r="C25096" s="3"/>
      <c r="E25096" s="2"/>
      <c r="H25096" s="40"/>
      <c r="I25096" s="10"/>
      <c r="J25096" s="9"/>
      <c r="K25096" s="53"/>
      <c r="L25096" s="54"/>
    </row>
    <row r="25097" spans="3:12">
      <c r="C25097" s="3"/>
      <c r="E25097" s="2"/>
      <c r="H25097" s="40"/>
      <c r="I25097" s="10"/>
      <c r="J25097" s="9"/>
      <c r="K25097" s="53"/>
      <c r="L25097" s="54"/>
    </row>
    <row r="25098" spans="3:12">
      <c r="C25098" s="3"/>
      <c r="E25098" s="2"/>
      <c r="H25098" s="40"/>
      <c r="I25098" s="10"/>
      <c r="J25098" s="9"/>
      <c r="K25098" s="53"/>
      <c r="L25098" s="54"/>
    </row>
    <row r="25099" spans="3:12">
      <c r="C25099" s="3"/>
      <c r="E25099" s="2"/>
      <c r="H25099" s="40"/>
      <c r="I25099" s="10"/>
      <c r="J25099" s="9"/>
      <c r="K25099" s="53"/>
      <c r="L25099" s="54"/>
    </row>
    <row r="25100" spans="3:12">
      <c r="C25100" s="3"/>
      <c r="E25100" s="2"/>
      <c r="H25100" s="40"/>
      <c r="I25100" s="10"/>
      <c r="J25100" s="9"/>
      <c r="K25100" s="53"/>
      <c r="L25100" s="54"/>
    </row>
    <row r="25101" spans="3:12">
      <c r="C25101" s="3"/>
      <c r="E25101" s="2"/>
      <c r="H25101" s="40"/>
      <c r="I25101" s="10"/>
      <c r="J25101" s="9"/>
      <c r="K25101" s="53"/>
      <c r="L25101" s="54"/>
    </row>
    <row r="25102" spans="3:12">
      <c r="C25102" s="3"/>
      <c r="E25102" s="2"/>
      <c r="H25102" s="40"/>
      <c r="I25102" s="10"/>
      <c r="J25102" s="9"/>
      <c r="K25102" s="53"/>
      <c r="L25102" s="54"/>
    </row>
    <row r="25103" spans="3:12">
      <c r="C25103" s="3"/>
      <c r="E25103" s="2"/>
      <c r="H25103" s="40"/>
      <c r="I25103" s="10"/>
      <c r="J25103" s="9"/>
      <c r="K25103" s="53"/>
      <c r="L25103" s="54"/>
    </row>
    <row r="25104" spans="3:12">
      <c r="C25104" s="3"/>
      <c r="E25104" s="2"/>
      <c r="H25104" s="40"/>
      <c r="I25104" s="10"/>
      <c r="J25104" s="9"/>
      <c r="K25104" s="53"/>
      <c r="L25104" s="54"/>
    </row>
    <row r="25105" spans="3:12">
      <c r="C25105" s="3"/>
      <c r="E25105" s="2"/>
      <c r="H25105" s="40"/>
      <c r="I25105" s="10"/>
      <c r="J25105" s="9"/>
      <c r="K25105" s="53"/>
      <c r="L25105" s="54"/>
    </row>
    <row r="25106" spans="3:12">
      <c r="C25106" s="3"/>
      <c r="E25106" s="2"/>
      <c r="H25106" s="40"/>
      <c r="I25106" s="10"/>
      <c r="J25106" s="9"/>
      <c r="K25106" s="53"/>
      <c r="L25106" s="54"/>
    </row>
    <row r="25107" spans="3:12">
      <c r="C25107" s="3"/>
      <c r="E25107" s="2"/>
      <c r="H25107" s="40"/>
      <c r="I25107" s="10"/>
      <c r="J25107" s="9"/>
      <c r="K25107" s="53"/>
      <c r="L25107" s="54"/>
    </row>
    <row r="25108" spans="3:12">
      <c r="C25108" s="3"/>
      <c r="E25108" s="2"/>
      <c r="H25108" s="40"/>
      <c r="I25108" s="10"/>
      <c r="J25108" s="9"/>
      <c r="K25108" s="53"/>
      <c r="L25108" s="54"/>
    </row>
    <row r="25109" spans="3:12">
      <c r="C25109" s="3"/>
      <c r="E25109" s="2"/>
      <c r="H25109" s="40"/>
      <c r="I25109" s="10"/>
      <c r="J25109" s="9"/>
      <c r="K25109" s="53"/>
      <c r="L25109" s="54"/>
    </row>
    <row r="25110" spans="3:12">
      <c r="C25110" s="3"/>
      <c r="E25110" s="2"/>
      <c r="H25110" s="40"/>
      <c r="I25110" s="10"/>
      <c r="J25110" s="9"/>
      <c r="K25110" s="53"/>
      <c r="L25110" s="54"/>
    </row>
    <row r="25111" spans="3:12">
      <c r="C25111" s="3"/>
      <c r="E25111" s="2"/>
      <c r="H25111" s="40"/>
      <c r="I25111" s="10"/>
      <c r="J25111" s="9"/>
      <c r="K25111" s="53"/>
      <c r="L25111" s="54"/>
    </row>
    <row r="25112" spans="3:12">
      <c r="C25112" s="3"/>
      <c r="E25112" s="2"/>
      <c r="H25112" s="40"/>
      <c r="I25112" s="10"/>
      <c r="J25112" s="9"/>
      <c r="K25112" s="53"/>
      <c r="L25112" s="54"/>
    </row>
    <row r="25113" spans="3:12">
      <c r="C25113" s="3"/>
      <c r="E25113" s="2"/>
      <c r="H25113" s="40"/>
      <c r="I25113" s="10"/>
      <c r="J25113" s="9"/>
      <c r="K25113" s="53"/>
      <c r="L25113" s="54"/>
    </row>
    <row r="25114" spans="3:12">
      <c r="C25114" s="3"/>
      <c r="E25114" s="2"/>
      <c r="H25114" s="40"/>
      <c r="I25114" s="10"/>
      <c r="J25114" s="9"/>
      <c r="K25114" s="53"/>
      <c r="L25114" s="54"/>
    </row>
    <row r="25115" spans="3:12">
      <c r="C25115" s="3"/>
      <c r="E25115" s="2"/>
      <c r="H25115" s="40"/>
      <c r="I25115" s="10"/>
      <c r="J25115" s="9"/>
      <c r="K25115" s="53"/>
      <c r="L25115" s="54"/>
    </row>
    <row r="25116" spans="3:12">
      <c r="C25116" s="3"/>
      <c r="E25116" s="2"/>
      <c r="H25116" s="40"/>
      <c r="I25116" s="10"/>
      <c r="J25116" s="9"/>
      <c r="K25116" s="53"/>
      <c r="L25116" s="54"/>
    </row>
    <row r="25117" spans="3:12">
      <c r="C25117" s="3"/>
      <c r="E25117" s="2"/>
      <c r="H25117" s="40"/>
      <c r="I25117" s="10"/>
      <c r="J25117" s="9"/>
      <c r="K25117" s="53"/>
      <c r="L25117" s="54"/>
    </row>
    <row r="25118" spans="3:12">
      <c r="C25118" s="3"/>
      <c r="E25118" s="2"/>
      <c r="H25118" s="40"/>
      <c r="I25118" s="10"/>
      <c r="J25118" s="9"/>
      <c r="K25118" s="53"/>
      <c r="L25118" s="54"/>
    </row>
    <row r="25119" spans="3:12">
      <c r="C25119" s="3"/>
      <c r="E25119" s="2"/>
      <c r="H25119" s="40"/>
      <c r="I25119" s="10"/>
      <c r="J25119" s="9"/>
      <c r="K25119" s="53"/>
      <c r="L25119" s="54"/>
    </row>
    <row r="25120" spans="3:12">
      <c r="C25120" s="3"/>
      <c r="E25120" s="2"/>
      <c r="H25120" s="40"/>
      <c r="I25120" s="10"/>
      <c r="J25120" s="9"/>
      <c r="K25120" s="53"/>
      <c r="L25120" s="54"/>
    </row>
    <row r="25121" spans="3:12">
      <c r="C25121" s="3"/>
      <c r="E25121" s="2"/>
      <c r="H25121" s="40"/>
      <c r="I25121" s="10"/>
      <c r="J25121" s="9"/>
      <c r="K25121" s="53"/>
      <c r="L25121" s="54"/>
    </row>
    <row r="25122" spans="3:12">
      <c r="C25122" s="3"/>
      <c r="E25122" s="2"/>
      <c r="H25122" s="40"/>
      <c r="I25122" s="10"/>
      <c r="J25122" s="9"/>
      <c r="K25122" s="53"/>
      <c r="L25122" s="54"/>
    </row>
    <row r="25123" spans="3:12">
      <c r="C25123" s="3"/>
      <c r="E25123" s="2"/>
      <c r="H25123" s="40"/>
      <c r="I25123" s="10"/>
      <c r="J25123" s="9"/>
      <c r="K25123" s="53"/>
      <c r="L25123" s="54"/>
    </row>
    <row r="25124" spans="3:12">
      <c r="C25124" s="3"/>
      <c r="E25124" s="2"/>
      <c r="H25124" s="40"/>
      <c r="I25124" s="10"/>
      <c r="J25124" s="9"/>
      <c r="K25124" s="53"/>
      <c r="L25124" s="54"/>
    </row>
    <row r="25125" spans="3:12">
      <c r="C25125" s="3"/>
      <c r="E25125" s="2"/>
      <c r="H25125" s="40"/>
      <c r="I25125" s="10"/>
      <c r="J25125" s="9"/>
      <c r="K25125" s="53"/>
      <c r="L25125" s="54"/>
    </row>
    <row r="25126" spans="3:12">
      <c r="C25126" s="3"/>
      <c r="E25126" s="2"/>
      <c r="H25126" s="40"/>
      <c r="I25126" s="10"/>
      <c r="J25126" s="9"/>
      <c r="K25126" s="53"/>
      <c r="L25126" s="54"/>
    </row>
    <row r="25127" spans="3:12">
      <c r="C25127" s="3"/>
      <c r="E25127" s="2"/>
      <c r="H25127" s="40"/>
      <c r="I25127" s="10"/>
      <c r="J25127" s="9"/>
      <c r="K25127" s="53"/>
      <c r="L25127" s="54"/>
    </row>
    <row r="25128" spans="3:12">
      <c r="C25128" s="3"/>
      <c r="E25128" s="2"/>
      <c r="H25128" s="40"/>
      <c r="I25128" s="10"/>
      <c r="J25128" s="9"/>
      <c r="K25128" s="53"/>
      <c r="L25128" s="54"/>
    </row>
    <row r="25129" spans="3:12">
      <c r="C25129" s="3"/>
      <c r="E25129" s="2"/>
      <c r="H25129" s="40"/>
      <c r="I25129" s="10"/>
      <c r="J25129" s="9"/>
      <c r="K25129" s="53"/>
      <c r="L25129" s="54"/>
    </row>
    <row r="25130" spans="3:12">
      <c r="C25130" s="3"/>
      <c r="E25130" s="2"/>
      <c r="H25130" s="40"/>
      <c r="I25130" s="10"/>
      <c r="J25130" s="9"/>
      <c r="K25130" s="53"/>
      <c r="L25130" s="54"/>
    </row>
    <row r="25131" spans="3:12">
      <c r="C25131" s="3"/>
      <c r="E25131" s="2"/>
      <c r="H25131" s="40"/>
      <c r="I25131" s="10"/>
      <c r="J25131" s="9"/>
      <c r="K25131" s="53"/>
      <c r="L25131" s="54"/>
    </row>
    <row r="25132" spans="3:12">
      <c r="C25132" s="3"/>
      <c r="E25132" s="2"/>
      <c r="H25132" s="40"/>
      <c r="I25132" s="10"/>
      <c r="J25132" s="9"/>
      <c r="K25132" s="53"/>
      <c r="L25132" s="54"/>
    </row>
    <row r="25133" spans="3:12">
      <c r="C25133" s="3"/>
      <c r="E25133" s="2"/>
      <c r="H25133" s="40"/>
      <c r="I25133" s="10"/>
      <c r="J25133" s="9"/>
      <c r="K25133" s="53"/>
      <c r="L25133" s="54"/>
    </row>
    <row r="25134" spans="3:12">
      <c r="C25134" s="3"/>
      <c r="E25134" s="2"/>
      <c r="H25134" s="40"/>
      <c r="I25134" s="10"/>
      <c r="J25134" s="9"/>
      <c r="K25134" s="53"/>
      <c r="L25134" s="54"/>
    </row>
    <row r="25135" spans="3:12">
      <c r="C25135" s="3"/>
      <c r="E25135" s="2"/>
      <c r="H25135" s="40"/>
      <c r="I25135" s="10"/>
      <c r="J25135" s="9"/>
      <c r="K25135" s="53"/>
      <c r="L25135" s="54"/>
    </row>
    <row r="25136" spans="3:12">
      <c r="C25136" s="3"/>
      <c r="E25136" s="2"/>
      <c r="H25136" s="40"/>
      <c r="I25136" s="10"/>
      <c r="J25136" s="9"/>
      <c r="K25136" s="53"/>
      <c r="L25136" s="54"/>
    </row>
    <row r="25137" spans="3:12">
      <c r="C25137" s="3"/>
      <c r="E25137" s="2"/>
      <c r="H25137" s="40"/>
      <c r="I25137" s="10"/>
      <c r="J25137" s="9"/>
      <c r="K25137" s="53"/>
      <c r="L25137" s="54"/>
    </row>
    <row r="25138" spans="3:12">
      <c r="C25138" s="3"/>
      <c r="E25138" s="2"/>
      <c r="H25138" s="40"/>
      <c r="I25138" s="10"/>
      <c r="J25138" s="9"/>
      <c r="K25138" s="53"/>
      <c r="L25138" s="54"/>
    </row>
    <row r="25139" spans="3:12">
      <c r="C25139" s="3"/>
      <c r="E25139" s="2"/>
      <c r="H25139" s="40"/>
      <c r="I25139" s="10"/>
      <c r="J25139" s="9"/>
      <c r="K25139" s="53"/>
      <c r="L25139" s="54"/>
    </row>
    <row r="25140" spans="3:12">
      <c r="C25140" s="3"/>
      <c r="E25140" s="2"/>
      <c r="H25140" s="40"/>
      <c r="I25140" s="10"/>
      <c r="J25140" s="9"/>
      <c r="K25140" s="53"/>
      <c r="L25140" s="54"/>
    </row>
    <row r="25141" spans="3:12">
      <c r="C25141" s="3"/>
      <c r="E25141" s="2"/>
      <c r="H25141" s="40"/>
      <c r="I25141" s="10"/>
      <c r="J25141" s="9"/>
      <c r="K25141" s="53"/>
      <c r="L25141" s="54"/>
    </row>
    <row r="25142" spans="3:12">
      <c r="C25142" s="3"/>
      <c r="E25142" s="2"/>
      <c r="H25142" s="40"/>
      <c r="I25142" s="10"/>
      <c r="J25142" s="9"/>
      <c r="K25142" s="53"/>
      <c r="L25142" s="54"/>
    </row>
    <row r="25143" spans="3:12">
      <c r="C25143" s="3"/>
      <c r="E25143" s="2"/>
      <c r="H25143" s="40"/>
      <c r="I25143" s="10"/>
      <c r="J25143" s="9"/>
      <c r="K25143" s="53"/>
      <c r="L25143" s="54"/>
    </row>
    <row r="25144" spans="3:12">
      <c r="C25144" s="3"/>
      <c r="E25144" s="2"/>
      <c r="H25144" s="40"/>
      <c r="I25144" s="10"/>
      <c r="J25144" s="9"/>
      <c r="K25144" s="53"/>
      <c r="L25144" s="54"/>
    </row>
    <row r="25145" spans="3:12">
      <c r="C25145" s="3"/>
      <c r="E25145" s="2"/>
      <c r="H25145" s="40"/>
      <c r="I25145" s="10"/>
      <c r="J25145" s="9"/>
      <c r="K25145" s="53"/>
      <c r="L25145" s="54"/>
    </row>
    <row r="25146" spans="3:12">
      <c r="C25146" s="3"/>
      <c r="E25146" s="2"/>
      <c r="H25146" s="40"/>
      <c r="I25146" s="10"/>
      <c r="J25146" s="9"/>
      <c r="K25146" s="53"/>
      <c r="L25146" s="54"/>
    </row>
    <row r="25147" spans="3:12">
      <c r="C25147" s="3"/>
      <c r="E25147" s="2"/>
      <c r="H25147" s="40"/>
      <c r="I25147" s="10"/>
      <c r="J25147" s="9"/>
      <c r="K25147" s="53"/>
      <c r="L25147" s="54"/>
    </row>
    <row r="25148" spans="3:12">
      <c r="C25148" s="3"/>
      <c r="E25148" s="2"/>
      <c r="H25148" s="40"/>
      <c r="I25148" s="10"/>
      <c r="J25148" s="9"/>
      <c r="K25148" s="53"/>
      <c r="L25148" s="54"/>
    </row>
    <row r="25149" spans="3:12">
      <c r="C25149" s="3"/>
      <c r="E25149" s="2"/>
      <c r="H25149" s="40"/>
      <c r="I25149" s="10"/>
      <c r="J25149" s="9"/>
      <c r="K25149" s="53"/>
      <c r="L25149" s="54"/>
    </row>
    <row r="25150" spans="3:12">
      <c r="C25150" s="3"/>
      <c r="E25150" s="2"/>
      <c r="H25150" s="40"/>
      <c r="I25150" s="10"/>
      <c r="J25150" s="9"/>
      <c r="K25150" s="53"/>
      <c r="L25150" s="54"/>
    </row>
    <row r="25151" spans="3:12">
      <c r="C25151" s="3"/>
      <c r="E25151" s="2"/>
      <c r="H25151" s="40"/>
      <c r="I25151" s="10"/>
      <c r="J25151" s="9"/>
      <c r="K25151" s="53"/>
      <c r="L25151" s="54"/>
    </row>
    <row r="25152" spans="3:12">
      <c r="C25152" s="3"/>
      <c r="E25152" s="2"/>
      <c r="H25152" s="40"/>
      <c r="I25152" s="10"/>
      <c r="J25152" s="9"/>
      <c r="K25152" s="53"/>
      <c r="L25152" s="54"/>
    </row>
    <row r="25153" spans="3:12">
      <c r="C25153" s="3"/>
      <c r="E25153" s="2"/>
      <c r="H25153" s="40"/>
      <c r="I25153" s="10"/>
      <c r="J25153" s="9"/>
      <c r="K25153" s="53"/>
      <c r="L25153" s="54"/>
    </row>
    <row r="25154" spans="3:12">
      <c r="C25154" s="3"/>
      <c r="E25154" s="2"/>
      <c r="H25154" s="40"/>
      <c r="I25154" s="10"/>
      <c r="J25154" s="9"/>
      <c r="K25154" s="53"/>
      <c r="L25154" s="54"/>
    </row>
    <row r="25155" spans="3:12">
      <c r="C25155" s="3"/>
      <c r="E25155" s="2"/>
      <c r="H25155" s="40"/>
      <c r="I25155" s="10"/>
      <c r="J25155" s="9"/>
      <c r="K25155" s="53"/>
      <c r="L25155" s="54"/>
    </row>
    <row r="25156" spans="3:12">
      <c r="C25156" s="3"/>
      <c r="E25156" s="2"/>
      <c r="H25156" s="40"/>
      <c r="I25156" s="10"/>
      <c r="J25156" s="9"/>
      <c r="K25156" s="53"/>
      <c r="L25156" s="54"/>
    </row>
    <row r="25157" spans="3:12">
      <c r="C25157" s="3"/>
      <c r="E25157" s="2"/>
      <c r="H25157" s="40"/>
      <c r="I25157" s="10"/>
      <c r="J25157" s="9"/>
      <c r="K25157" s="53"/>
      <c r="L25157" s="54"/>
    </row>
    <row r="25158" spans="3:12">
      <c r="C25158" s="3"/>
      <c r="E25158" s="2"/>
      <c r="H25158" s="40"/>
      <c r="I25158" s="10"/>
      <c r="J25158" s="9"/>
      <c r="K25158" s="53"/>
      <c r="L25158" s="54"/>
    </row>
    <row r="25159" spans="3:12">
      <c r="C25159" s="3"/>
      <c r="E25159" s="2"/>
      <c r="H25159" s="40"/>
      <c r="I25159" s="10"/>
      <c r="J25159" s="9"/>
      <c r="K25159" s="53"/>
      <c r="L25159" s="54"/>
    </row>
    <row r="25160" spans="3:12">
      <c r="C25160" s="3"/>
      <c r="E25160" s="2"/>
      <c r="H25160" s="40"/>
      <c r="I25160" s="10"/>
      <c r="J25160" s="9"/>
      <c r="K25160" s="53"/>
      <c r="L25160" s="54"/>
    </row>
    <row r="25161" spans="3:12">
      <c r="C25161" s="3"/>
      <c r="E25161" s="2"/>
      <c r="H25161" s="40"/>
      <c r="I25161" s="10"/>
      <c r="J25161" s="9"/>
      <c r="K25161" s="53"/>
      <c r="L25161" s="54"/>
    </row>
    <row r="25162" spans="3:12">
      <c r="C25162" s="3"/>
      <c r="E25162" s="2"/>
      <c r="H25162" s="40"/>
      <c r="I25162" s="10"/>
      <c r="J25162" s="9"/>
      <c r="K25162" s="53"/>
      <c r="L25162" s="54"/>
    </row>
    <row r="25163" spans="3:12">
      <c r="C25163" s="3"/>
      <c r="E25163" s="2"/>
      <c r="H25163" s="40"/>
      <c r="I25163" s="10"/>
      <c r="J25163" s="9"/>
      <c r="K25163" s="53"/>
      <c r="L25163" s="54"/>
    </row>
    <row r="25164" spans="3:12">
      <c r="C25164" s="3"/>
      <c r="E25164" s="2"/>
      <c r="H25164" s="40"/>
      <c r="I25164" s="10"/>
      <c r="J25164" s="9"/>
      <c r="K25164" s="53"/>
      <c r="L25164" s="54"/>
    </row>
    <row r="25165" spans="3:12">
      <c r="C25165" s="3"/>
      <c r="E25165" s="2"/>
      <c r="H25165" s="40"/>
      <c r="I25165" s="10"/>
      <c r="J25165" s="9"/>
      <c r="K25165" s="53"/>
      <c r="L25165" s="54"/>
    </row>
    <row r="25166" spans="3:12">
      <c r="C25166" s="3"/>
      <c r="E25166" s="2"/>
      <c r="H25166" s="40"/>
      <c r="I25166" s="10"/>
      <c r="J25166" s="9"/>
      <c r="K25166" s="53"/>
      <c r="L25166" s="54"/>
    </row>
    <row r="25167" spans="3:12">
      <c r="C25167" s="3"/>
      <c r="E25167" s="2"/>
      <c r="H25167" s="40"/>
      <c r="I25167" s="10"/>
      <c r="J25167" s="9"/>
      <c r="K25167" s="53"/>
      <c r="L25167" s="54"/>
    </row>
    <row r="25168" spans="3:12">
      <c r="C25168" s="3"/>
      <c r="E25168" s="2"/>
      <c r="H25168" s="40"/>
      <c r="I25168" s="10"/>
      <c r="J25168" s="9"/>
      <c r="K25168" s="53"/>
      <c r="L25168" s="54"/>
    </row>
    <row r="25169" spans="3:12">
      <c r="C25169" s="3"/>
      <c r="E25169" s="2"/>
      <c r="H25169" s="40"/>
      <c r="I25169" s="10"/>
      <c r="J25169" s="9"/>
      <c r="K25169" s="53"/>
      <c r="L25169" s="54"/>
    </row>
    <row r="25170" spans="3:12">
      <c r="C25170" s="3"/>
      <c r="E25170" s="2"/>
      <c r="H25170" s="40"/>
      <c r="I25170" s="10"/>
      <c r="J25170" s="9"/>
      <c r="K25170" s="53"/>
      <c r="L25170" s="54"/>
    </row>
    <row r="25171" spans="3:12">
      <c r="C25171" s="3"/>
      <c r="E25171" s="2"/>
      <c r="H25171" s="40"/>
      <c r="I25171" s="10"/>
      <c r="J25171" s="9"/>
      <c r="K25171" s="53"/>
      <c r="L25171" s="54"/>
    </row>
    <row r="25172" spans="3:12">
      <c r="C25172" s="3"/>
      <c r="E25172" s="2"/>
      <c r="H25172" s="40"/>
      <c r="I25172" s="10"/>
      <c r="J25172" s="9"/>
      <c r="K25172" s="53"/>
      <c r="L25172" s="54"/>
    </row>
    <row r="25173" spans="3:12">
      <c r="C25173" s="3"/>
      <c r="E25173" s="2"/>
      <c r="H25173" s="40"/>
      <c r="I25173" s="10"/>
      <c r="J25173" s="9"/>
      <c r="K25173" s="53"/>
      <c r="L25173" s="54"/>
    </row>
    <row r="25174" spans="3:12">
      <c r="C25174" s="3"/>
      <c r="E25174" s="2"/>
      <c r="H25174" s="40"/>
      <c r="I25174" s="10"/>
      <c r="J25174" s="9"/>
      <c r="K25174" s="53"/>
      <c r="L25174" s="54"/>
    </row>
    <row r="25175" spans="3:12">
      <c r="C25175" s="3"/>
      <c r="E25175" s="2"/>
      <c r="H25175" s="40"/>
      <c r="I25175" s="10"/>
      <c r="J25175" s="9"/>
      <c r="K25175" s="53"/>
      <c r="L25175" s="54"/>
    </row>
    <row r="25176" spans="3:12">
      <c r="C25176" s="3"/>
      <c r="E25176" s="2"/>
      <c r="H25176" s="40"/>
      <c r="I25176" s="10"/>
      <c r="J25176" s="9"/>
      <c r="K25176" s="53"/>
      <c r="L25176" s="54"/>
    </row>
    <row r="25177" spans="3:12">
      <c r="C25177" s="3"/>
      <c r="E25177" s="2"/>
      <c r="H25177" s="40"/>
      <c r="I25177" s="10"/>
      <c r="J25177" s="9"/>
      <c r="K25177" s="53"/>
      <c r="L25177" s="54"/>
    </row>
    <row r="25178" spans="3:12">
      <c r="C25178" s="3"/>
      <c r="E25178" s="2"/>
      <c r="H25178" s="40"/>
      <c r="I25178" s="10"/>
      <c r="J25178" s="9"/>
      <c r="K25178" s="53"/>
      <c r="L25178" s="54"/>
    </row>
    <row r="25179" spans="3:12">
      <c r="C25179" s="3"/>
      <c r="E25179" s="2"/>
      <c r="H25179" s="40"/>
      <c r="I25179" s="10"/>
      <c r="J25179" s="9"/>
      <c r="K25179" s="53"/>
      <c r="L25179" s="54"/>
    </row>
    <row r="25180" spans="3:12">
      <c r="C25180" s="3"/>
      <c r="E25180" s="2"/>
      <c r="H25180" s="40"/>
      <c r="I25180" s="10"/>
      <c r="J25180" s="9"/>
      <c r="K25180" s="53"/>
      <c r="L25180" s="54"/>
    </row>
    <row r="25181" spans="3:12">
      <c r="C25181" s="3"/>
      <c r="E25181" s="2"/>
      <c r="H25181" s="40"/>
      <c r="I25181" s="10"/>
      <c r="J25181" s="9"/>
      <c r="K25181" s="53"/>
      <c r="L25181" s="54"/>
    </row>
    <row r="25182" spans="3:12">
      <c r="C25182" s="3"/>
      <c r="E25182" s="2"/>
      <c r="H25182" s="40"/>
      <c r="I25182" s="10"/>
      <c r="J25182" s="9"/>
      <c r="K25182" s="53"/>
      <c r="L25182" s="54"/>
    </row>
    <row r="25183" spans="3:12">
      <c r="C25183" s="3"/>
      <c r="E25183" s="2"/>
      <c r="H25183" s="40"/>
      <c r="I25183" s="10"/>
      <c r="J25183" s="9"/>
      <c r="K25183" s="53"/>
      <c r="L25183" s="54"/>
    </row>
    <row r="25184" spans="3:12">
      <c r="C25184" s="3"/>
      <c r="E25184" s="2"/>
      <c r="H25184" s="40"/>
      <c r="I25184" s="10"/>
      <c r="J25184" s="9"/>
      <c r="K25184" s="53"/>
      <c r="L25184" s="54"/>
    </row>
    <row r="25185" spans="3:12">
      <c r="C25185" s="3"/>
      <c r="E25185" s="2"/>
      <c r="H25185" s="40"/>
      <c r="I25185" s="10"/>
      <c r="J25185" s="9"/>
      <c r="K25185" s="53"/>
      <c r="L25185" s="54"/>
    </row>
    <row r="25186" spans="3:12">
      <c r="C25186" s="3"/>
      <c r="E25186" s="2"/>
      <c r="H25186" s="40"/>
      <c r="I25186" s="10"/>
      <c r="J25186" s="9"/>
      <c r="K25186" s="53"/>
      <c r="L25186" s="54"/>
    </row>
    <row r="25187" spans="3:12">
      <c r="C25187" s="3"/>
      <c r="E25187" s="2"/>
      <c r="H25187" s="40"/>
      <c r="I25187" s="10"/>
      <c r="J25187" s="9"/>
      <c r="K25187" s="53"/>
      <c r="L25187" s="54"/>
    </row>
    <row r="25188" spans="3:12">
      <c r="C25188" s="3"/>
      <c r="E25188" s="2"/>
      <c r="H25188" s="40"/>
      <c r="I25188" s="10"/>
      <c r="J25188" s="9"/>
      <c r="K25188" s="53"/>
      <c r="L25188" s="54"/>
    </row>
    <row r="25189" spans="3:12">
      <c r="C25189" s="3"/>
      <c r="E25189" s="2"/>
      <c r="H25189" s="40"/>
      <c r="I25189" s="10"/>
      <c r="J25189" s="9"/>
      <c r="K25189" s="53"/>
      <c r="L25189" s="54"/>
    </row>
    <row r="25190" spans="3:12">
      <c r="C25190" s="3"/>
      <c r="E25190" s="2"/>
      <c r="H25190" s="40"/>
      <c r="I25190" s="10"/>
      <c r="J25190" s="9"/>
      <c r="K25190" s="53"/>
      <c r="L25190" s="54"/>
    </row>
    <row r="25191" spans="3:12">
      <c r="C25191" s="3"/>
      <c r="E25191" s="2"/>
      <c r="H25191" s="40"/>
      <c r="I25191" s="10"/>
      <c r="J25191" s="9"/>
      <c r="K25191" s="53"/>
      <c r="L25191" s="54"/>
    </row>
    <row r="25192" spans="3:12">
      <c r="C25192" s="3"/>
      <c r="E25192" s="2"/>
      <c r="H25192" s="40"/>
      <c r="I25192" s="10"/>
      <c r="J25192" s="9"/>
      <c r="K25192" s="53"/>
      <c r="L25192" s="54"/>
    </row>
    <row r="25193" spans="3:12">
      <c r="C25193" s="3"/>
      <c r="E25193" s="2"/>
      <c r="H25193" s="40"/>
      <c r="I25193" s="10"/>
      <c r="J25193" s="9"/>
      <c r="K25193" s="53"/>
      <c r="L25193" s="54"/>
    </row>
    <row r="25194" spans="3:12">
      <c r="C25194" s="3"/>
      <c r="E25194" s="2"/>
      <c r="H25194" s="40"/>
      <c r="I25194" s="10"/>
      <c r="J25194" s="9"/>
      <c r="K25194" s="53"/>
      <c r="L25194" s="54"/>
    </row>
    <row r="25195" spans="3:12">
      <c r="C25195" s="3"/>
      <c r="E25195" s="2"/>
      <c r="H25195" s="40"/>
      <c r="I25195" s="10"/>
      <c r="J25195" s="9"/>
      <c r="K25195" s="53"/>
      <c r="L25195" s="54"/>
    </row>
    <row r="25196" spans="3:12">
      <c r="C25196" s="3"/>
      <c r="E25196" s="2"/>
      <c r="H25196" s="40"/>
      <c r="I25196" s="10"/>
      <c r="J25196" s="9"/>
      <c r="K25196" s="53"/>
      <c r="L25196" s="54"/>
    </row>
    <row r="25197" spans="3:12">
      <c r="C25197" s="3"/>
      <c r="E25197" s="2"/>
      <c r="H25197" s="40"/>
      <c r="I25197" s="10"/>
      <c r="J25197" s="9"/>
      <c r="K25197" s="53"/>
      <c r="L25197" s="54"/>
    </row>
    <row r="25198" spans="3:12">
      <c r="C25198" s="3"/>
      <c r="E25198" s="2"/>
      <c r="H25198" s="40"/>
      <c r="I25198" s="10"/>
      <c r="J25198" s="9"/>
      <c r="K25198" s="53"/>
      <c r="L25198" s="54"/>
    </row>
    <row r="25199" spans="3:12">
      <c r="C25199" s="3"/>
      <c r="E25199" s="2"/>
      <c r="H25199" s="40"/>
      <c r="I25199" s="10"/>
      <c r="J25199" s="9"/>
      <c r="K25199" s="53"/>
      <c r="L25199" s="54"/>
    </row>
    <row r="25200" spans="3:12">
      <c r="C25200" s="3"/>
      <c r="E25200" s="2"/>
      <c r="H25200" s="40"/>
      <c r="I25200" s="10"/>
      <c r="J25200" s="9"/>
      <c r="K25200" s="53"/>
      <c r="L25200" s="54"/>
    </row>
    <row r="25201" spans="3:12">
      <c r="C25201" s="3"/>
      <c r="E25201" s="2"/>
      <c r="H25201" s="40"/>
      <c r="I25201" s="10"/>
      <c r="J25201" s="9"/>
      <c r="K25201" s="53"/>
      <c r="L25201" s="54"/>
    </row>
    <row r="25202" spans="3:12">
      <c r="C25202" s="3"/>
      <c r="E25202" s="2"/>
      <c r="H25202" s="40"/>
      <c r="I25202" s="10"/>
      <c r="J25202" s="9"/>
      <c r="K25202" s="53"/>
      <c r="L25202" s="54"/>
    </row>
    <row r="25203" spans="3:12">
      <c r="C25203" s="3"/>
      <c r="E25203" s="2"/>
      <c r="H25203" s="40"/>
      <c r="I25203" s="10"/>
      <c r="J25203" s="9"/>
      <c r="K25203" s="53"/>
      <c r="L25203" s="54"/>
    </row>
    <row r="25204" spans="3:12">
      <c r="C25204" s="3"/>
      <c r="E25204" s="2"/>
      <c r="H25204" s="40"/>
      <c r="I25204" s="10"/>
      <c r="J25204" s="9"/>
      <c r="K25204" s="53"/>
      <c r="L25204" s="54"/>
    </row>
    <row r="25205" spans="3:12">
      <c r="C25205" s="3"/>
      <c r="E25205" s="2"/>
      <c r="H25205" s="40"/>
      <c r="I25205" s="10"/>
      <c r="J25205" s="9"/>
      <c r="K25205" s="53"/>
      <c r="L25205" s="54"/>
    </row>
    <row r="25206" spans="3:12">
      <c r="C25206" s="3"/>
      <c r="E25206" s="2"/>
      <c r="H25206" s="40"/>
      <c r="I25206" s="10"/>
      <c r="J25206" s="9"/>
      <c r="K25206" s="53"/>
      <c r="L25206" s="54"/>
    </row>
    <row r="25207" spans="3:12">
      <c r="C25207" s="3"/>
      <c r="E25207" s="2"/>
      <c r="H25207" s="40"/>
      <c r="I25207" s="10"/>
      <c r="J25207" s="9"/>
      <c r="K25207" s="53"/>
      <c r="L25207" s="54"/>
    </row>
    <row r="25208" spans="3:12">
      <c r="C25208" s="3"/>
      <c r="E25208" s="2"/>
      <c r="H25208" s="40"/>
      <c r="I25208" s="10"/>
      <c r="J25208" s="9"/>
      <c r="K25208" s="53"/>
      <c r="L25208" s="54"/>
    </row>
    <row r="25209" spans="3:12">
      <c r="C25209" s="3"/>
      <c r="E25209" s="2"/>
      <c r="H25209" s="40"/>
      <c r="I25209" s="10"/>
      <c r="J25209" s="9"/>
      <c r="K25209" s="53"/>
      <c r="L25209" s="54"/>
    </row>
    <row r="25210" spans="3:12">
      <c r="C25210" s="3"/>
      <c r="E25210" s="2"/>
      <c r="H25210" s="40"/>
      <c r="I25210" s="10"/>
      <c r="J25210" s="9"/>
      <c r="K25210" s="53"/>
      <c r="L25210" s="54"/>
    </row>
    <row r="25211" spans="3:12">
      <c r="C25211" s="3"/>
      <c r="E25211" s="2"/>
      <c r="H25211" s="40"/>
      <c r="I25211" s="10"/>
      <c r="J25211" s="9"/>
      <c r="K25211" s="53"/>
      <c r="L25211" s="54"/>
    </row>
    <row r="25212" spans="3:12">
      <c r="C25212" s="3"/>
      <c r="E25212" s="2"/>
      <c r="H25212" s="40"/>
      <c r="I25212" s="10"/>
      <c r="J25212" s="9"/>
      <c r="K25212" s="53"/>
      <c r="L25212" s="54"/>
    </row>
    <row r="25213" spans="3:12">
      <c r="C25213" s="3"/>
      <c r="E25213" s="2"/>
      <c r="H25213" s="40"/>
      <c r="I25213" s="10"/>
      <c r="J25213" s="9"/>
      <c r="K25213" s="53"/>
      <c r="L25213" s="54"/>
    </row>
    <row r="25214" spans="3:12">
      <c r="C25214" s="3"/>
      <c r="E25214" s="2"/>
      <c r="H25214" s="40"/>
      <c r="I25214" s="10"/>
      <c r="J25214" s="9"/>
      <c r="K25214" s="53"/>
      <c r="L25214" s="54"/>
    </row>
    <row r="25215" spans="3:12">
      <c r="C25215" s="3"/>
      <c r="E25215" s="2"/>
      <c r="H25215" s="40"/>
      <c r="I25215" s="10"/>
      <c r="J25215" s="9"/>
      <c r="K25215" s="53"/>
      <c r="L25215" s="54"/>
    </row>
    <row r="25216" spans="3:12">
      <c r="C25216" s="3"/>
      <c r="E25216" s="2"/>
      <c r="H25216" s="40"/>
      <c r="I25216" s="10"/>
      <c r="J25216" s="9"/>
      <c r="K25216" s="53"/>
      <c r="L25216" s="54"/>
    </row>
    <row r="25217" spans="3:12">
      <c r="C25217" s="3"/>
      <c r="E25217" s="2"/>
      <c r="H25217" s="40"/>
      <c r="I25217" s="10"/>
      <c r="J25217" s="9"/>
      <c r="K25217" s="53"/>
      <c r="L25217" s="54"/>
    </row>
    <row r="25218" spans="3:12">
      <c r="C25218" s="3"/>
      <c r="E25218" s="2"/>
      <c r="H25218" s="40"/>
      <c r="I25218" s="10"/>
      <c r="J25218" s="9"/>
      <c r="K25218" s="53"/>
      <c r="L25218" s="54"/>
    </row>
    <row r="25219" spans="3:12">
      <c r="C25219" s="3"/>
      <c r="E25219" s="2"/>
      <c r="H25219" s="40"/>
      <c r="I25219" s="10"/>
      <c r="J25219" s="9"/>
      <c r="K25219" s="53"/>
      <c r="L25219" s="54"/>
    </row>
    <row r="25220" spans="3:12">
      <c r="C25220" s="3"/>
      <c r="E25220" s="2"/>
      <c r="H25220" s="40"/>
      <c r="I25220" s="10"/>
      <c r="J25220" s="9"/>
      <c r="K25220" s="53"/>
      <c r="L25220" s="54"/>
    </row>
    <row r="25221" spans="3:12">
      <c r="C25221" s="3"/>
      <c r="E25221" s="2"/>
      <c r="H25221" s="40"/>
      <c r="I25221" s="10"/>
      <c r="J25221" s="9"/>
      <c r="K25221" s="53"/>
      <c r="L25221" s="54"/>
    </row>
    <row r="25222" spans="3:12">
      <c r="C25222" s="3"/>
      <c r="E25222" s="2"/>
      <c r="H25222" s="40"/>
      <c r="I25222" s="10"/>
      <c r="J25222" s="9"/>
      <c r="K25222" s="53"/>
      <c r="L25222" s="54"/>
    </row>
    <row r="25223" spans="3:12">
      <c r="C25223" s="3"/>
      <c r="E25223" s="2"/>
      <c r="H25223" s="40"/>
      <c r="I25223" s="10"/>
      <c r="J25223" s="9"/>
      <c r="K25223" s="53"/>
      <c r="L25223" s="54"/>
    </row>
    <row r="25224" spans="3:12">
      <c r="C25224" s="3"/>
      <c r="E25224" s="2"/>
      <c r="H25224" s="40"/>
      <c r="I25224" s="10"/>
      <c r="J25224" s="9"/>
      <c r="K25224" s="53"/>
      <c r="L25224" s="54"/>
    </row>
    <row r="25225" spans="3:12">
      <c r="C25225" s="3"/>
      <c r="E25225" s="2"/>
      <c r="H25225" s="40"/>
      <c r="I25225" s="10"/>
      <c r="J25225" s="9"/>
      <c r="K25225" s="53"/>
      <c r="L25225" s="54"/>
    </row>
    <row r="25226" spans="3:12">
      <c r="C25226" s="3"/>
      <c r="E25226" s="2"/>
      <c r="H25226" s="40"/>
      <c r="I25226" s="10"/>
      <c r="J25226" s="9"/>
      <c r="K25226" s="53"/>
      <c r="L25226" s="54"/>
    </row>
    <row r="25227" spans="3:12">
      <c r="C25227" s="3"/>
      <c r="E25227" s="2"/>
      <c r="H25227" s="40"/>
      <c r="I25227" s="10"/>
      <c r="J25227" s="9"/>
      <c r="K25227" s="53"/>
      <c r="L25227" s="54"/>
    </row>
    <row r="25228" spans="3:12">
      <c r="C25228" s="3"/>
      <c r="E25228" s="2"/>
      <c r="H25228" s="40"/>
      <c r="I25228" s="10"/>
      <c r="J25228" s="9"/>
      <c r="K25228" s="53"/>
      <c r="L25228" s="54"/>
    </row>
    <row r="25229" spans="3:12">
      <c r="C25229" s="3"/>
      <c r="E25229" s="2"/>
      <c r="H25229" s="40"/>
      <c r="I25229" s="10"/>
      <c r="J25229" s="9"/>
      <c r="K25229" s="53"/>
      <c r="L25229" s="54"/>
    </row>
    <row r="25230" spans="3:12">
      <c r="C25230" s="3"/>
      <c r="E25230" s="2"/>
      <c r="H25230" s="40"/>
      <c r="I25230" s="10"/>
      <c r="J25230" s="9"/>
      <c r="K25230" s="53"/>
      <c r="L25230" s="54"/>
    </row>
    <row r="25231" spans="3:12">
      <c r="C25231" s="3"/>
      <c r="E25231" s="2"/>
      <c r="H25231" s="40"/>
      <c r="I25231" s="10"/>
      <c r="J25231" s="9"/>
      <c r="K25231" s="53"/>
      <c r="L25231" s="54"/>
    </row>
    <row r="25232" spans="3:12">
      <c r="C25232" s="3"/>
      <c r="E25232" s="2"/>
      <c r="H25232" s="40"/>
      <c r="I25232" s="10"/>
      <c r="J25232" s="9"/>
      <c r="K25232" s="53"/>
      <c r="L25232" s="54"/>
    </row>
    <row r="25233" spans="3:12">
      <c r="C25233" s="3"/>
      <c r="E25233" s="2"/>
      <c r="H25233" s="40"/>
      <c r="I25233" s="10"/>
      <c r="J25233" s="9"/>
      <c r="K25233" s="53"/>
      <c r="L25233" s="54"/>
    </row>
    <row r="25234" spans="3:12">
      <c r="C25234" s="3"/>
      <c r="E25234" s="2"/>
      <c r="H25234" s="40"/>
      <c r="I25234" s="10"/>
      <c r="J25234" s="9"/>
      <c r="K25234" s="53"/>
      <c r="L25234" s="54"/>
    </row>
    <row r="25235" spans="3:12">
      <c r="C25235" s="3"/>
      <c r="E25235" s="2"/>
      <c r="H25235" s="40"/>
      <c r="I25235" s="10"/>
      <c r="J25235" s="9"/>
      <c r="K25235" s="53"/>
      <c r="L25235" s="54"/>
    </row>
    <row r="25236" spans="3:12">
      <c r="C25236" s="3"/>
      <c r="E25236" s="2"/>
      <c r="H25236" s="40"/>
      <c r="I25236" s="10"/>
      <c r="J25236" s="9"/>
      <c r="K25236" s="53"/>
      <c r="L25236" s="54"/>
    </row>
    <row r="25237" spans="3:12">
      <c r="C25237" s="3"/>
      <c r="E25237" s="2"/>
      <c r="H25237" s="40"/>
      <c r="I25237" s="10"/>
      <c r="J25237" s="9"/>
      <c r="K25237" s="53"/>
      <c r="L25237" s="54"/>
    </row>
    <row r="25238" spans="3:12">
      <c r="C25238" s="3"/>
      <c r="E25238" s="2"/>
      <c r="H25238" s="40"/>
      <c r="I25238" s="10"/>
      <c r="J25238" s="9"/>
      <c r="K25238" s="53"/>
      <c r="L25238" s="54"/>
    </row>
    <row r="25239" spans="3:12">
      <c r="C25239" s="3"/>
      <c r="E25239" s="2"/>
      <c r="H25239" s="40"/>
      <c r="I25239" s="10"/>
      <c r="J25239" s="9"/>
      <c r="K25239" s="53"/>
      <c r="L25239" s="54"/>
    </row>
    <row r="25240" spans="3:12">
      <c r="C25240" s="3"/>
      <c r="E25240" s="2"/>
      <c r="H25240" s="40"/>
      <c r="I25240" s="10"/>
      <c r="J25240" s="9"/>
      <c r="K25240" s="53"/>
      <c r="L25240" s="54"/>
    </row>
    <row r="25241" spans="3:12">
      <c r="C25241" s="3"/>
      <c r="E25241" s="2"/>
      <c r="H25241" s="40"/>
      <c r="I25241" s="10"/>
      <c r="J25241" s="9"/>
      <c r="K25241" s="53"/>
      <c r="L25241" s="54"/>
    </row>
    <row r="25242" spans="3:12">
      <c r="C25242" s="3"/>
      <c r="E25242" s="2"/>
      <c r="H25242" s="40"/>
      <c r="I25242" s="10"/>
      <c r="J25242" s="9"/>
      <c r="K25242" s="53"/>
      <c r="L25242" s="54"/>
    </row>
    <row r="25243" spans="3:12">
      <c r="C25243" s="3"/>
      <c r="E25243" s="2"/>
      <c r="H25243" s="40"/>
      <c r="I25243" s="10"/>
      <c r="J25243" s="9"/>
      <c r="K25243" s="53"/>
      <c r="L25243" s="54"/>
    </row>
    <row r="25244" spans="3:12">
      <c r="C25244" s="3"/>
      <c r="E25244" s="2"/>
      <c r="H25244" s="40"/>
      <c r="I25244" s="10"/>
      <c r="J25244" s="9"/>
      <c r="K25244" s="53"/>
      <c r="L25244" s="54"/>
    </row>
    <row r="25245" spans="3:12">
      <c r="C25245" s="3"/>
      <c r="E25245" s="2"/>
      <c r="H25245" s="40"/>
      <c r="I25245" s="10"/>
      <c r="J25245" s="9"/>
      <c r="K25245" s="53"/>
      <c r="L25245" s="54"/>
    </row>
    <row r="25246" spans="3:12">
      <c r="C25246" s="3"/>
      <c r="E25246" s="2"/>
      <c r="H25246" s="40"/>
      <c r="I25246" s="10"/>
      <c r="J25246" s="9"/>
      <c r="K25246" s="53"/>
      <c r="L25246" s="54"/>
    </row>
    <row r="25247" spans="3:12">
      <c r="C25247" s="3"/>
      <c r="E25247" s="2"/>
      <c r="H25247" s="40"/>
      <c r="I25247" s="10"/>
      <c r="J25247" s="9"/>
      <c r="K25247" s="53"/>
      <c r="L25247" s="54"/>
    </row>
    <row r="25248" spans="3:12">
      <c r="C25248" s="3"/>
      <c r="E25248" s="2"/>
      <c r="H25248" s="40"/>
      <c r="I25248" s="10"/>
      <c r="J25248" s="9"/>
      <c r="K25248" s="53"/>
      <c r="L25248" s="54"/>
    </row>
    <row r="25249" spans="3:12">
      <c r="C25249" s="3"/>
      <c r="E25249" s="2"/>
      <c r="H25249" s="40"/>
      <c r="I25249" s="10"/>
      <c r="J25249" s="9"/>
      <c r="K25249" s="53"/>
      <c r="L25249" s="54"/>
    </row>
    <row r="25250" spans="3:12">
      <c r="C25250" s="3"/>
      <c r="E25250" s="2"/>
      <c r="H25250" s="40"/>
      <c r="I25250" s="10"/>
      <c r="J25250" s="9"/>
      <c r="K25250" s="53"/>
      <c r="L25250" s="54"/>
    </row>
    <row r="25251" spans="3:12">
      <c r="C25251" s="3"/>
      <c r="E25251" s="2"/>
      <c r="H25251" s="40"/>
      <c r="I25251" s="10"/>
      <c r="J25251" s="9"/>
      <c r="K25251" s="53"/>
      <c r="L25251" s="54"/>
    </row>
    <row r="25252" spans="3:12">
      <c r="C25252" s="3"/>
      <c r="E25252" s="2"/>
      <c r="H25252" s="40"/>
      <c r="I25252" s="10"/>
      <c r="J25252" s="9"/>
      <c r="K25252" s="53"/>
      <c r="L25252" s="54"/>
    </row>
    <row r="25253" spans="3:12">
      <c r="C25253" s="3"/>
      <c r="E25253" s="2"/>
      <c r="H25253" s="40"/>
      <c r="I25253" s="10"/>
      <c r="J25253" s="9"/>
      <c r="K25253" s="53"/>
      <c r="L25253" s="54"/>
    </row>
    <row r="25254" spans="3:12">
      <c r="C25254" s="3"/>
      <c r="E25254" s="2"/>
      <c r="H25254" s="40"/>
      <c r="I25254" s="10"/>
      <c r="J25254" s="9"/>
      <c r="K25254" s="53"/>
      <c r="L25254" s="54"/>
    </row>
    <row r="25255" spans="3:12">
      <c r="C25255" s="3"/>
      <c r="E25255" s="2"/>
      <c r="H25255" s="40"/>
      <c r="I25255" s="10"/>
      <c r="J25255" s="9"/>
      <c r="K25255" s="53"/>
      <c r="L25255" s="54"/>
    </row>
    <row r="25256" spans="3:12">
      <c r="C25256" s="3"/>
      <c r="E25256" s="2"/>
      <c r="H25256" s="40"/>
      <c r="I25256" s="10"/>
      <c r="J25256" s="9"/>
      <c r="K25256" s="53"/>
      <c r="L25256" s="54"/>
    </row>
    <row r="25257" spans="3:12">
      <c r="C25257" s="3"/>
      <c r="E25257" s="2"/>
      <c r="H25257" s="40"/>
      <c r="I25257" s="10"/>
      <c r="J25257" s="9"/>
      <c r="K25257" s="53"/>
      <c r="L25257" s="54"/>
    </row>
    <row r="25258" spans="3:12">
      <c r="C25258" s="3"/>
      <c r="E25258" s="2"/>
      <c r="H25258" s="40"/>
      <c r="I25258" s="10"/>
      <c r="J25258" s="9"/>
      <c r="K25258" s="53"/>
      <c r="L25258" s="54"/>
    </row>
    <row r="25259" spans="3:12">
      <c r="C25259" s="3"/>
      <c r="E25259" s="2"/>
      <c r="H25259" s="40"/>
      <c r="I25259" s="10"/>
      <c r="J25259" s="9"/>
      <c r="K25259" s="53"/>
      <c r="L25259" s="54"/>
    </row>
    <row r="25260" spans="3:12">
      <c r="C25260" s="3"/>
      <c r="E25260" s="2"/>
      <c r="H25260" s="40"/>
      <c r="I25260" s="10"/>
      <c r="J25260" s="9"/>
      <c r="K25260" s="53"/>
      <c r="L25260" s="54"/>
    </row>
    <row r="25261" spans="3:12">
      <c r="C25261" s="3"/>
      <c r="E25261" s="2"/>
      <c r="H25261" s="40"/>
      <c r="I25261" s="10"/>
      <c r="J25261" s="9"/>
      <c r="K25261" s="53"/>
      <c r="L25261" s="54"/>
    </row>
    <row r="25262" spans="3:12">
      <c r="C25262" s="3"/>
      <c r="E25262" s="2"/>
      <c r="H25262" s="40"/>
      <c r="I25262" s="10"/>
      <c r="J25262" s="9"/>
      <c r="K25262" s="53"/>
      <c r="L25262" s="54"/>
    </row>
    <row r="25263" spans="3:12">
      <c r="C25263" s="3"/>
      <c r="E25263" s="2"/>
      <c r="H25263" s="40"/>
      <c r="I25263" s="10"/>
      <c r="J25263" s="9"/>
      <c r="K25263" s="53"/>
      <c r="L25263" s="54"/>
    </row>
    <row r="25264" spans="3:12">
      <c r="C25264" s="3"/>
      <c r="E25264" s="2"/>
      <c r="H25264" s="40"/>
      <c r="I25264" s="10"/>
      <c r="J25264" s="9"/>
      <c r="K25264" s="53"/>
      <c r="L25264" s="54"/>
    </row>
    <row r="25265" spans="3:12">
      <c r="C25265" s="3"/>
      <c r="E25265" s="2"/>
      <c r="H25265" s="40"/>
      <c r="I25265" s="10"/>
      <c r="J25265" s="9"/>
      <c r="K25265" s="53"/>
      <c r="L25265" s="54"/>
    </row>
    <row r="25266" spans="3:12">
      <c r="C25266" s="3"/>
      <c r="E25266" s="2"/>
      <c r="H25266" s="40"/>
      <c r="I25266" s="10"/>
      <c r="J25266" s="9"/>
      <c r="K25266" s="53"/>
      <c r="L25266" s="54"/>
    </row>
    <row r="25267" spans="3:12">
      <c r="C25267" s="3"/>
      <c r="E25267" s="2"/>
      <c r="H25267" s="40"/>
      <c r="I25267" s="10"/>
      <c r="J25267" s="9"/>
      <c r="K25267" s="53"/>
      <c r="L25267" s="54"/>
    </row>
    <row r="25268" spans="3:12">
      <c r="C25268" s="3"/>
      <c r="E25268" s="2"/>
      <c r="H25268" s="40"/>
      <c r="I25268" s="10"/>
      <c r="J25268" s="9"/>
      <c r="K25268" s="53"/>
      <c r="L25268" s="54"/>
    </row>
    <row r="25269" spans="3:12">
      <c r="C25269" s="3"/>
      <c r="E25269" s="2"/>
      <c r="H25269" s="40"/>
      <c r="I25269" s="10"/>
      <c r="J25269" s="9"/>
      <c r="K25269" s="53"/>
      <c r="L25269" s="54"/>
    </row>
    <row r="25270" spans="3:12">
      <c r="C25270" s="3"/>
      <c r="E25270" s="2"/>
      <c r="H25270" s="40"/>
      <c r="I25270" s="10"/>
      <c r="J25270" s="9"/>
      <c r="K25270" s="53"/>
      <c r="L25270" s="54"/>
    </row>
    <row r="25271" spans="3:12">
      <c r="C25271" s="3"/>
      <c r="E25271" s="2"/>
      <c r="H25271" s="40"/>
      <c r="I25271" s="10"/>
      <c r="J25271" s="9"/>
      <c r="K25271" s="53"/>
      <c r="L25271" s="54"/>
    </row>
    <row r="25272" spans="3:12">
      <c r="C25272" s="3"/>
      <c r="E25272" s="2"/>
      <c r="H25272" s="40"/>
      <c r="I25272" s="10"/>
      <c r="J25272" s="9"/>
      <c r="K25272" s="53"/>
      <c r="L25272" s="54"/>
    </row>
    <row r="25273" spans="3:12">
      <c r="C25273" s="3"/>
      <c r="E25273" s="2"/>
      <c r="H25273" s="40"/>
      <c r="I25273" s="10"/>
      <c r="J25273" s="9"/>
      <c r="K25273" s="53"/>
      <c r="L25273" s="54"/>
    </row>
    <row r="25274" spans="3:12">
      <c r="C25274" s="3"/>
      <c r="E25274" s="2"/>
      <c r="H25274" s="40"/>
      <c r="I25274" s="10"/>
      <c r="J25274" s="9"/>
      <c r="K25274" s="53"/>
      <c r="L25274" s="54"/>
    </row>
    <row r="25275" spans="3:12">
      <c r="C25275" s="3"/>
      <c r="E25275" s="2"/>
      <c r="H25275" s="40"/>
      <c r="I25275" s="10"/>
      <c r="J25275" s="9"/>
      <c r="K25275" s="53"/>
      <c r="L25275" s="54"/>
    </row>
    <row r="25276" spans="3:12">
      <c r="C25276" s="3"/>
      <c r="E25276" s="2"/>
      <c r="H25276" s="40"/>
      <c r="I25276" s="10"/>
      <c r="J25276" s="9"/>
      <c r="K25276" s="53"/>
      <c r="L25276" s="54"/>
    </row>
    <row r="25277" spans="3:12">
      <c r="C25277" s="3"/>
      <c r="E25277" s="2"/>
      <c r="H25277" s="40"/>
      <c r="I25277" s="10"/>
      <c r="J25277" s="9"/>
      <c r="K25277" s="53"/>
      <c r="L25277" s="54"/>
    </row>
    <row r="25278" spans="3:12">
      <c r="C25278" s="3"/>
      <c r="E25278" s="2"/>
      <c r="H25278" s="40"/>
      <c r="I25278" s="10"/>
      <c r="J25278" s="9"/>
      <c r="K25278" s="53"/>
      <c r="L25278" s="54"/>
    </row>
    <row r="25279" spans="3:12">
      <c r="C25279" s="3"/>
      <c r="E25279" s="2"/>
      <c r="H25279" s="40"/>
      <c r="I25279" s="10"/>
      <c r="J25279" s="9"/>
      <c r="K25279" s="53"/>
      <c r="L25279" s="54"/>
    </row>
    <row r="25280" spans="3:12">
      <c r="C25280" s="3"/>
      <c r="E25280" s="2"/>
      <c r="H25280" s="40"/>
      <c r="I25280" s="10"/>
      <c r="J25280" s="9"/>
      <c r="K25280" s="53"/>
      <c r="L25280" s="54"/>
    </row>
    <row r="25281" spans="3:12">
      <c r="C25281" s="3"/>
      <c r="E25281" s="2"/>
      <c r="H25281" s="40"/>
      <c r="I25281" s="10"/>
      <c r="J25281" s="9"/>
      <c r="K25281" s="53"/>
      <c r="L25281" s="54"/>
    </row>
    <row r="25282" spans="3:12">
      <c r="C25282" s="3"/>
      <c r="E25282" s="2"/>
      <c r="H25282" s="40"/>
      <c r="I25282" s="10"/>
      <c r="J25282" s="9"/>
      <c r="K25282" s="53"/>
      <c r="L25282" s="54"/>
    </row>
    <row r="25283" spans="3:12">
      <c r="C25283" s="3"/>
      <c r="E25283" s="2"/>
      <c r="H25283" s="40"/>
      <c r="I25283" s="10"/>
      <c r="J25283" s="9"/>
      <c r="K25283" s="53"/>
      <c r="L25283" s="54"/>
    </row>
    <row r="25284" spans="3:12">
      <c r="C25284" s="3"/>
      <c r="E25284" s="2"/>
      <c r="H25284" s="40"/>
      <c r="I25284" s="10"/>
      <c r="J25284" s="9"/>
      <c r="K25284" s="53"/>
      <c r="L25284" s="54"/>
    </row>
    <row r="25285" spans="3:12">
      <c r="C25285" s="3"/>
      <c r="E25285" s="2"/>
      <c r="H25285" s="40"/>
      <c r="I25285" s="10"/>
      <c r="J25285" s="9"/>
      <c r="K25285" s="53"/>
      <c r="L25285" s="54"/>
    </row>
    <row r="25286" spans="3:12">
      <c r="C25286" s="3"/>
      <c r="E25286" s="2"/>
      <c r="H25286" s="40"/>
      <c r="I25286" s="10"/>
      <c r="J25286" s="9"/>
      <c r="K25286" s="53"/>
      <c r="L25286" s="54"/>
    </row>
    <row r="25287" spans="3:12">
      <c r="C25287" s="3"/>
      <c r="E25287" s="2"/>
      <c r="H25287" s="40"/>
      <c r="I25287" s="10"/>
      <c r="J25287" s="9"/>
      <c r="K25287" s="53"/>
      <c r="L25287" s="54"/>
    </row>
    <row r="25288" spans="3:12">
      <c r="C25288" s="3"/>
      <c r="E25288" s="2"/>
      <c r="H25288" s="40"/>
      <c r="I25288" s="10"/>
      <c r="J25288" s="9"/>
      <c r="K25288" s="53"/>
      <c r="L25288" s="54"/>
    </row>
    <row r="25289" spans="3:12">
      <c r="C25289" s="3"/>
      <c r="E25289" s="2"/>
      <c r="H25289" s="40"/>
      <c r="I25289" s="10"/>
      <c r="J25289" s="9"/>
      <c r="K25289" s="53"/>
      <c r="L25289" s="54"/>
    </row>
    <row r="25290" spans="3:12">
      <c r="C25290" s="3"/>
      <c r="E25290" s="2"/>
      <c r="H25290" s="40"/>
      <c r="I25290" s="10"/>
      <c r="J25290" s="9"/>
      <c r="K25290" s="53"/>
      <c r="L25290" s="54"/>
    </row>
    <row r="25291" spans="3:12">
      <c r="C25291" s="3"/>
      <c r="E25291" s="2"/>
      <c r="H25291" s="40"/>
      <c r="I25291" s="10"/>
      <c r="J25291" s="9"/>
      <c r="K25291" s="53"/>
      <c r="L25291" s="54"/>
    </row>
    <row r="25292" spans="3:12">
      <c r="C25292" s="3"/>
      <c r="E25292" s="2"/>
      <c r="H25292" s="40"/>
      <c r="I25292" s="10"/>
      <c r="J25292" s="9"/>
      <c r="K25292" s="53"/>
      <c r="L25292" s="54"/>
    </row>
    <row r="25293" spans="3:12">
      <c r="C25293" s="3"/>
      <c r="E25293" s="2"/>
      <c r="H25293" s="40"/>
      <c r="I25293" s="10"/>
      <c r="J25293" s="9"/>
      <c r="K25293" s="53"/>
      <c r="L25293" s="54"/>
    </row>
    <row r="25294" spans="3:12">
      <c r="C25294" s="3"/>
      <c r="E25294" s="2"/>
      <c r="H25294" s="40"/>
      <c r="I25294" s="10"/>
      <c r="J25294" s="9"/>
      <c r="K25294" s="53"/>
      <c r="L25294" s="54"/>
    </row>
    <row r="25295" spans="3:12">
      <c r="C25295" s="3"/>
      <c r="E25295" s="2"/>
      <c r="H25295" s="40"/>
      <c r="I25295" s="10"/>
      <c r="J25295" s="9"/>
      <c r="K25295" s="53"/>
      <c r="L25295" s="54"/>
    </row>
    <row r="25296" spans="3:12">
      <c r="C25296" s="3"/>
      <c r="E25296" s="2"/>
      <c r="H25296" s="40"/>
      <c r="I25296" s="10"/>
      <c r="J25296" s="9"/>
      <c r="K25296" s="53"/>
      <c r="L25296" s="54"/>
    </row>
    <row r="25297" spans="3:12">
      <c r="C25297" s="3"/>
      <c r="E25297" s="2"/>
      <c r="H25297" s="40"/>
      <c r="I25297" s="10"/>
      <c r="J25297" s="9"/>
      <c r="K25297" s="53"/>
      <c r="L25297" s="54"/>
    </row>
    <row r="25298" spans="3:12">
      <c r="C25298" s="3"/>
      <c r="E25298" s="2"/>
      <c r="H25298" s="40"/>
      <c r="I25298" s="10"/>
      <c r="J25298" s="9"/>
      <c r="K25298" s="53"/>
      <c r="L25298" s="54"/>
    </row>
    <row r="25299" spans="3:12">
      <c r="C25299" s="3"/>
      <c r="E25299" s="2"/>
      <c r="H25299" s="40"/>
      <c r="I25299" s="10"/>
      <c r="J25299" s="9"/>
      <c r="K25299" s="53"/>
      <c r="L25299" s="54"/>
    </row>
    <row r="25300" spans="3:12">
      <c r="C25300" s="3"/>
      <c r="E25300" s="2"/>
      <c r="H25300" s="40"/>
      <c r="I25300" s="10"/>
      <c r="J25300" s="9"/>
      <c r="K25300" s="53"/>
      <c r="L25300" s="54"/>
    </row>
    <row r="25301" spans="3:12">
      <c r="C25301" s="3"/>
      <c r="E25301" s="2"/>
      <c r="H25301" s="40"/>
      <c r="I25301" s="10"/>
      <c r="J25301" s="9"/>
      <c r="K25301" s="53"/>
      <c r="L25301" s="54"/>
    </row>
    <row r="25302" spans="3:12">
      <c r="C25302" s="3"/>
      <c r="E25302" s="2"/>
      <c r="H25302" s="40"/>
      <c r="I25302" s="10"/>
      <c r="J25302" s="9"/>
      <c r="K25302" s="53"/>
      <c r="L25302" s="54"/>
    </row>
    <row r="25303" spans="3:12">
      <c r="C25303" s="3"/>
      <c r="E25303" s="2"/>
      <c r="H25303" s="40"/>
      <c r="I25303" s="10"/>
      <c r="J25303" s="9"/>
      <c r="K25303" s="53"/>
      <c r="L25303" s="54"/>
    </row>
    <row r="25304" spans="3:12">
      <c r="C25304" s="3"/>
      <c r="E25304" s="2"/>
      <c r="H25304" s="40"/>
      <c r="I25304" s="10"/>
      <c r="J25304" s="9"/>
      <c r="K25304" s="53"/>
      <c r="L25304" s="54"/>
    </row>
    <row r="25305" spans="3:12">
      <c r="C25305" s="3"/>
      <c r="E25305" s="2"/>
      <c r="H25305" s="40"/>
      <c r="I25305" s="10"/>
      <c r="J25305" s="9"/>
      <c r="K25305" s="53"/>
      <c r="L25305" s="54"/>
    </row>
    <row r="25306" spans="3:12">
      <c r="C25306" s="3"/>
      <c r="E25306" s="2"/>
      <c r="H25306" s="40"/>
      <c r="I25306" s="10"/>
      <c r="J25306" s="9"/>
      <c r="K25306" s="53"/>
      <c r="L25306" s="54"/>
    </row>
    <row r="25307" spans="3:12">
      <c r="C25307" s="3"/>
      <c r="E25307" s="2"/>
      <c r="H25307" s="40"/>
      <c r="I25307" s="10"/>
      <c r="J25307" s="9"/>
      <c r="K25307" s="53"/>
      <c r="L25307" s="54"/>
    </row>
    <row r="25308" spans="3:12">
      <c r="C25308" s="3"/>
      <c r="E25308" s="2"/>
      <c r="H25308" s="40"/>
      <c r="I25308" s="10"/>
      <c r="J25308" s="9"/>
      <c r="K25308" s="53"/>
      <c r="L25308" s="54"/>
    </row>
    <row r="25309" spans="3:12">
      <c r="C25309" s="3"/>
      <c r="E25309" s="2"/>
      <c r="H25309" s="40"/>
      <c r="I25309" s="10"/>
      <c r="J25309" s="9"/>
      <c r="K25309" s="53"/>
      <c r="L25309" s="54"/>
    </row>
    <row r="25310" spans="3:12">
      <c r="C25310" s="3"/>
      <c r="E25310" s="2"/>
      <c r="H25310" s="40"/>
      <c r="I25310" s="10"/>
      <c r="J25310" s="9"/>
      <c r="K25310" s="53"/>
      <c r="L25310" s="54"/>
    </row>
    <row r="25311" spans="3:12">
      <c r="C25311" s="3"/>
      <c r="E25311" s="2"/>
      <c r="H25311" s="40"/>
      <c r="I25311" s="10"/>
      <c r="J25311" s="9"/>
      <c r="K25311" s="53"/>
      <c r="L25311" s="54"/>
    </row>
    <row r="25312" spans="3:12">
      <c r="C25312" s="3"/>
      <c r="E25312" s="2"/>
      <c r="H25312" s="40"/>
      <c r="I25312" s="10"/>
      <c r="J25312" s="9"/>
      <c r="K25312" s="53"/>
      <c r="L25312" s="54"/>
    </row>
    <row r="25313" spans="3:12">
      <c r="C25313" s="3"/>
      <c r="E25313" s="2"/>
      <c r="H25313" s="40"/>
      <c r="I25313" s="10"/>
      <c r="J25313" s="9"/>
      <c r="K25313" s="53"/>
      <c r="L25313" s="54"/>
    </row>
    <row r="25314" spans="3:12">
      <c r="C25314" s="3"/>
      <c r="E25314" s="2"/>
      <c r="H25314" s="40"/>
      <c r="I25314" s="10"/>
      <c r="J25314" s="9"/>
      <c r="K25314" s="53"/>
      <c r="L25314" s="54"/>
    </row>
    <row r="25315" spans="3:12">
      <c r="C25315" s="3"/>
      <c r="E25315" s="2"/>
      <c r="H25315" s="40"/>
      <c r="I25315" s="10"/>
      <c r="J25315" s="9"/>
      <c r="K25315" s="53"/>
      <c r="L25315" s="54"/>
    </row>
    <row r="25316" spans="3:12">
      <c r="C25316" s="3"/>
      <c r="E25316" s="2"/>
      <c r="H25316" s="40"/>
      <c r="I25316" s="10"/>
      <c r="J25316" s="9"/>
      <c r="K25316" s="53"/>
      <c r="L25316" s="54"/>
    </row>
    <row r="25317" spans="3:12">
      <c r="C25317" s="3"/>
      <c r="E25317" s="2"/>
      <c r="H25317" s="40"/>
      <c r="I25317" s="10"/>
      <c r="J25317" s="9"/>
      <c r="K25317" s="53"/>
      <c r="L25317" s="54"/>
    </row>
    <row r="25318" spans="3:12">
      <c r="C25318" s="3"/>
      <c r="E25318" s="2"/>
      <c r="H25318" s="40"/>
      <c r="I25318" s="10"/>
      <c r="J25318" s="9"/>
      <c r="K25318" s="53"/>
      <c r="L25318" s="54"/>
    </row>
    <row r="25319" spans="3:12">
      <c r="C25319" s="3"/>
      <c r="E25319" s="2"/>
      <c r="H25319" s="40"/>
      <c r="I25319" s="10"/>
      <c r="J25319" s="9"/>
      <c r="K25319" s="53"/>
      <c r="L25319" s="54"/>
    </row>
    <row r="25320" spans="3:12">
      <c r="C25320" s="3"/>
      <c r="E25320" s="2"/>
      <c r="H25320" s="40"/>
      <c r="I25320" s="10"/>
      <c r="J25320" s="9"/>
      <c r="K25320" s="53"/>
      <c r="L25320" s="54"/>
    </row>
    <row r="25321" spans="3:12">
      <c r="C25321" s="3"/>
      <c r="E25321" s="2"/>
      <c r="H25321" s="40"/>
      <c r="I25321" s="10"/>
      <c r="J25321" s="9"/>
      <c r="K25321" s="53"/>
      <c r="L25321" s="54"/>
    </row>
    <row r="25322" spans="3:12">
      <c r="C25322" s="3"/>
      <c r="E25322" s="2"/>
      <c r="H25322" s="40"/>
      <c r="I25322" s="10"/>
      <c r="J25322" s="9"/>
      <c r="K25322" s="53"/>
      <c r="L25322" s="54"/>
    </row>
    <row r="25323" spans="3:12">
      <c r="C25323" s="3"/>
      <c r="E25323" s="2"/>
      <c r="H25323" s="40"/>
      <c r="I25323" s="10"/>
      <c r="J25323" s="9"/>
      <c r="K25323" s="53"/>
      <c r="L25323" s="54"/>
    </row>
    <row r="25324" spans="3:12">
      <c r="C25324" s="3"/>
      <c r="E25324" s="2"/>
      <c r="H25324" s="40"/>
      <c r="I25324" s="10"/>
      <c r="J25324" s="9"/>
      <c r="K25324" s="53"/>
      <c r="L25324" s="54"/>
    </row>
    <row r="25325" spans="3:12">
      <c r="C25325" s="3"/>
      <c r="E25325" s="2"/>
      <c r="H25325" s="40"/>
      <c r="I25325" s="10"/>
      <c r="J25325" s="9"/>
      <c r="K25325" s="53"/>
      <c r="L25325" s="54"/>
    </row>
    <row r="25326" spans="3:12">
      <c r="C25326" s="3"/>
      <c r="E25326" s="2"/>
      <c r="H25326" s="40"/>
      <c r="I25326" s="10"/>
      <c r="J25326" s="9"/>
      <c r="K25326" s="53"/>
      <c r="L25326" s="54"/>
    </row>
    <row r="25327" spans="3:12">
      <c r="C25327" s="3"/>
      <c r="E25327" s="2"/>
      <c r="H25327" s="40"/>
      <c r="I25327" s="10"/>
      <c r="J25327" s="9"/>
      <c r="K25327" s="53"/>
      <c r="L25327" s="54"/>
    </row>
    <row r="25328" spans="3:12">
      <c r="C25328" s="3"/>
      <c r="E25328" s="2"/>
      <c r="H25328" s="40"/>
      <c r="I25328" s="10"/>
      <c r="J25328" s="9"/>
      <c r="K25328" s="53"/>
      <c r="L25328" s="54"/>
    </row>
    <row r="25329" spans="3:12">
      <c r="C25329" s="3"/>
      <c r="E25329" s="2"/>
      <c r="H25329" s="40"/>
      <c r="I25329" s="10"/>
      <c r="J25329" s="9"/>
      <c r="K25329" s="53"/>
      <c r="L25329" s="54"/>
    </row>
    <row r="25330" spans="3:12">
      <c r="C25330" s="3"/>
      <c r="E25330" s="2"/>
      <c r="H25330" s="40"/>
      <c r="I25330" s="10"/>
      <c r="J25330" s="9"/>
      <c r="K25330" s="53"/>
      <c r="L25330" s="54"/>
    </row>
    <row r="25331" spans="3:12">
      <c r="C25331" s="3"/>
      <c r="E25331" s="2"/>
      <c r="H25331" s="40"/>
      <c r="I25331" s="10"/>
      <c r="J25331" s="9"/>
      <c r="K25331" s="53"/>
      <c r="L25331" s="54"/>
    </row>
    <row r="25332" spans="3:12">
      <c r="C25332" s="3"/>
      <c r="E25332" s="2"/>
      <c r="H25332" s="40"/>
      <c r="I25332" s="10"/>
      <c r="J25332" s="9"/>
      <c r="K25332" s="53"/>
      <c r="L25332" s="54"/>
    </row>
    <row r="25333" spans="3:12">
      <c r="C25333" s="3"/>
      <c r="E25333" s="2"/>
      <c r="H25333" s="40"/>
      <c r="I25333" s="10"/>
      <c r="J25333" s="9"/>
      <c r="K25333" s="53"/>
      <c r="L25333" s="54"/>
    </row>
    <row r="25334" spans="3:12">
      <c r="C25334" s="3"/>
      <c r="E25334" s="2"/>
      <c r="H25334" s="40"/>
      <c r="I25334" s="10"/>
      <c r="J25334" s="9"/>
      <c r="K25334" s="53"/>
      <c r="L25334" s="54"/>
    </row>
    <row r="25335" spans="3:12">
      <c r="C25335" s="3"/>
      <c r="E25335" s="2"/>
      <c r="H25335" s="40"/>
      <c r="I25335" s="10"/>
      <c r="J25335" s="9"/>
      <c r="K25335" s="53"/>
      <c r="L25335" s="54"/>
    </row>
    <row r="25336" spans="3:12">
      <c r="C25336" s="3"/>
      <c r="E25336" s="2"/>
      <c r="H25336" s="40"/>
      <c r="I25336" s="10"/>
      <c r="J25336" s="9"/>
      <c r="K25336" s="53"/>
      <c r="L25336" s="54"/>
    </row>
    <row r="25337" spans="3:12">
      <c r="C25337" s="3"/>
      <c r="E25337" s="2"/>
      <c r="H25337" s="40"/>
      <c r="I25337" s="10"/>
      <c r="J25337" s="9"/>
      <c r="K25337" s="53"/>
      <c r="L25337" s="54"/>
    </row>
    <row r="25338" spans="3:12">
      <c r="C25338" s="3"/>
      <c r="E25338" s="2"/>
      <c r="H25338" s="40"/>
      <c r="I25338" s="10"/>
      <c r="J25338" s="9"/>
      <c r="K25338" s="53"/>
      <c r="L25338" s="54"/>
    </row>
    <row r="25339" spans="3:12">
      <c r="C25339" s="3"/>
      <c r="E25339" s="2"/>
      <c r="H25339" s="40"/>
      <c r="I25339" s="10"/>
      <c r="J25339" s="9"/>
      <c r="K25339" s="53"/>
      <c r="L25339" s="54"/>
    </row>
    <row r="25340" spans="3:12">
      <c r="C25340" s="3"/>
      <c r="E25340" s="2"/>
      <c r="H25340" s="40"/>
      <c r="I25340" s="10"/>
      <c r="J25340" s="9"/>
      <c r="K25340" s="53"/>
      <c r="L25340" s="54"/>
    </row>
    <row r="25341" spans="3:12">
      <c r="C25341" s="3"/>
      <c r="E25341" s="2"/>
      <c r="H25341" s="40"/>
      <c r="I25341" s="10"/>
      <c r="J25341" s="9"/>
      <c r="K25341" s="53"/>
      <c r="L25341" s="54"/>
    </row>
    <row r="25342" spans="3:12">
      <c r="C25342" s="3"/>
      <c r="E25342" s="2"/>
      <c r="H25342" s="40"/>
      <c r="I25342" s="10"/>
      <c r="J25342" s="9"/>
      <c r="K25342" s="53"/>
      <c r="L25342" s="54"/>
    </row>
    <row r="25343" spans="3:12">
      <c r="C25343" s="3"/>
      <c r="E25343" s="2"/>
      <c r="H25343" s="40"/>
      <c r="I25343" s="10"/>
      <c r="J25343" s="9"/>
      <c r="K25343" s="53"/>
      <c r="L25343" s="54"/>
    </row>
    <row r="25344" spans="3:12">
      <c r="C25344" s="3"/>
      <c r="E25344" s="2"/>
      <c r="H25344" s="40"/>
      <c r="I25344" s="10"/>
      <c r="J25344" s="9"/>
      <c r="K25344" s="53"/>
      <c r="L25344" s="54"/>
    </row>
    <row r="25345" spans="3:12">
      <c r="C25345" s="3"/>
      <c r="E25345" s="2"/>
      <c r="H25345" s="40"/>
      <c r="I25345" s="10"/>
      <c r="J25345" s="9"/>
      <c r="K25345" s="53"/>
      <c r="L25345" s="54"/>
    </row>
    <row r="25346" spans="3:12">
      <c r="C25346" s="3"/>
      <c r="E25346" s="2"/>
      <c r="H25346" s="40"/>
      <c r="I25346" s="10"/>
      <c r="J25346" s="9"/>
      <c r="K25346" s="53"/>
      <c r="L25346" s="54"/>
    </row>
    <row r="25347" spans="3:12">
      <c r="C25347" s="3"/>
      <c r="E25347" s="2"/>
      <c r="H25347" s="40"/>
      <c r="I25347" s="10"/>
      <c r="J25347" s="9"/>
      <c r="K25347" s="53"/>
      <c r="L25347" s="54"/>
    </row>
    <row r="25348" spans="3:12">
      <c r="C25348" s="3"/>
      <c r="E25348" s="2"/>
      <c r="H25348" s="40"/>
      <c r="I25348" s="10"/>
      <c r="J25348" s="9"/>
      <c r="K25348" s="53"/>
      <c r="L25348" s="54"/>
    </row>
    <row r="25349" spans="3:12">
      <c r="C25349" s="3"/>
      <c r="E25349" s="2"/>
      <c r="H25349" s="40"/>
      <c r="I25349" s="10"/>
      <c r="J25349" s="9"/>
      <c r="K25349" s="53"/>
      <c r="L25349" s="54"/>
    </row>
    <row r="25350" spans="3:12">
      <c r="C25350" s="3"/>
      <c r="E25350" s="2"/>
      <c r="H25350" s="40"/>
      <c r="I25350" s="10"/>
      <c r="J25350" s="9"/>
      <c r="K25350" s="53"/>
      <c r="L25350" s="54"/>
    </row>
    <row r="25351" spans="3:12">
      <c r="C25351" s="3"/>
      <c r="E25351" s="2"/>
      <c r="H25351" s="40"/>
      <c r="I25351" s="10"/>
      <c r="J25351" s="9"/>
      <c r="K25351" s="53"/>
      <c r="L25351" s="54"/>
    </row>
    <row r="25352" spans="3:12">
      <c r="C25352" s="3"/>
      <c r="E25352" s="2"/>
      <c r="H25352" s="40"/>
      <c r="I25352" s="10"/>
      <c r="J25352" s="9"/>
      <c r="K25352" s="53"/>
      <c r="L25352" s="54"/>
    </row>
    <row r="25353" spans="3:12">
      <c r="C25353" s="3"/>
      <c r="E25353" s="2"/>
      <c r="H25353" s="40"/>
      <c r="I25353" s="10"/>
      <c r="J25353" s="9"/>
      <c r="K25353" s="53"/>
      <c r="L25353" s="54"/>
    </row>
    <row r="25354" spans="3:12">
      <c r="C25354" s="3"/>
      <c r="E25354" s="2"/>
      <c r="H25354" s="40"/>
      <c r="I25354" s="10"/>
      <c r="J25354" s="9"/>
      <c r="K25354" s="53"/>
      <c r="L25354" s="54"/>
    </row>
    <row r="25355" spans="3:12">
      <c r="C25355" s="3"/>
      <c r="E25355" s="2"/>
      <c r="H25355" s="40"/>
      <c r="I25355" s="10"/>
      <c r="J25355" s="9"/>
      <c r="K25355" s="53"/>
      <c r="L25355" s="54"/>
    </row>
    <row r="25356" spans="3:12">
      <c r="C25356" s="3"/>
      <c r="E25356" s="2"/>
      <c r="H25356" s="40"/>
      <c r="I25356" s="10"/>
      <c r="J25356" s="9"/>
      <c r="K25356" s="53"/>
      <c r="L25356" s="54"/>
    </row>
    <row r="25357" spans="3:12">
      <c r="C25357" s="3"/>
      <c r="E25357" s="2"/>
      <c r="H25357" s="40"/>
      <c r="I25357" s="10"/>
      <c r="J25357" s="9"/>
      <c r="K25357" s="53"/>
      <c r="L25357" s="54"/>
    </row>
    <row r="25358" spans="3:12">
      <c r="C25358" s="3"/>
      <c r="E25358" s="2"/>
      <c r="H25358" s="40"/>
      <c r="I25358" s="10"/>
      <c r="J25358" s="9"/>
      <c r="K25358" s="53"/>
      <c r="L25358" s="54"/>
    </row>
    <row r="25359" spans="3:12">
      <c r="C25359" s="3"/>
      <c r="E25359" s="2"/>
      <c r="H25359" s="40"/>
      <c r="I25359" s="10"/>
      <c r="J25359" s="9"/>
      <c r="K25359" s="53"/>
      <c r="L25359" s="54"/>
    </row>
    <row r="25360" spans="3:12">
      <c r="C25360" s="3"/>
      <c r="E25360" s="2"/>
      <c r="H25360" s="40"/>
      <c r="I25360" s="10"/>
      <c r="J25360" s="9"/>
      <c r="K25360" s="53"/>
      <c r="L25360" s="54"/>
    </row>
    <row r="25361" spans="3:12">
      <c r="C25361" s="3"/>
      <c r="E25361" s="2"/>
      <c r="H25361" s="40"/>
      <c r="I25361" s="10"/>
      <c r="J25361" s="9"/>
      <c r="K25361" s="53"/>
      <c r="L25361" s="54"/>
    </row>
    <row r="25362" spans="3:12">
      <c r="C25362" s="3"/>
      <c r="E25362" s="2"/>
      <c r="H25362" s="40"/>
      <c r="I25362" s="10"/>
      <c r="J25362" s="9"/>
      <c r="K25362" s="53"/>
      <c r="L25362" s="54"/>
    </row>
    <row r="25363" spans="3:12">
      <c r="C25363" s="3"/>
      <c r="E25363" s="2"/>
      <c r="H25363" s="40"/>
      <c r="I25363" s="10"/>
      <c r="J25363" s="9"/>
      <c r="K25363" s="53"/>
      <c r="L25363" s="54"/>
    </row>
    <row r="25364" spans="3:12">
      <c r="C25364" s="3"/>
      <c r="E25364" s="2"/>
      <c r="H25364" s="40"/>
      <c r="I25364" s="10"/>
      <c r="J25364" s="9"/>
      <c r="K25364" s="53"/>
      <c r="L25364" s="54"/>
    </row>
    <row r="25365" spans="3:12">
      <c r="C25365" s="3"/>
      <c r="E25365" s="2"/>
      <c r="H25365" s="40"/>
      <c r="I25365" s="10"/>
      <c r="J25365" s="9"/>
      <c r="K25365" s="53"/>
      <c r="L25365" s="54"/>
    </row>
    <row r="25366" spans="3:12">
      <c r="C25366" s="3"/>
      <c r="E25366" s="2"/>
      <c r="H25366" s="40"/>
      <c r="I25366" s="10"/>
      <c r="J25366" s="9"/>
      <c r="K25366" s="53"/>
      <c r="L25366" s="54"/>
    </row>
    <row r="25367" spans="3:12">
      <c r="C25367" s="3"/>
      <c r="E25367" s="2"/>
      <c r="H25367" s="40"/>
      <c r="I25367" s="10"/>
      <c r="J25367" s="9"/>
      <c r="K25367" s="53"/>
      <c r="L25367" s="54"/>
    </row>
    <row r="25368" spans="3:12">
      <c r="C25368" s="3"/>
      <c r="E25368" s="2"/>
      <c r="H25368" s="40"/>
      <c r="I25368" s="10"/>
      <c r="J25368" s="9"/>
      <c r="K25368" s="53"/>
      <c r="L25368" s="54"/>
    </row>
    <row r="25369" spans="3:12">
      <c r="C25369" s="3"/>
      <c r="E25369" s="2"/>
      <c r="H25369" s="40"/>
      <c r="I25369" s="10"/>
      <c r="J25369" s="9"/>
      <c r="K25369" s="53"/>
      <c r="L25369" s="54"/>
    </row>
    <row r="25370" spans="3:12">
      <c r="C25370" s="3"/>
      <c r="E25370" s="2"/>
      <c r="H25370" s="40"/>
      <c r="I25370" s="10"/>
      <c r="J25370" s="9"/>
      <c r="K25370" s="53"/>
      <c r="L25370" s="54"/>
    </row>
    <row r="25371" spans="3:12">
      <c r="C25371" s="3"/>
      <c r="E25371" s="2"/>
      <c r="H25371" s="40"/>
      <c r="I25371" s="10"/>
      <c r="J25371" s="9"/>
      <c r="K25371" s="53"/>
      <c r="L25371" s="54"/>
    </row>
    <row r="25372" spans="3:12">
      <c r="C25372" s="3"/>
      <c r="E25372" s="2"/>
      <c r="H25372" s="40"/>
      <c r="I25372" s="10"/>
      <c r="J25372" s="9"/>
      <c r="K25372" s="53"/>
      <c r="L25372" s="54"/>
    </row>
    <row r="25373" spans="3:12">
      <c r="C25373" s="3"/>
      <c r="E25373" s="2"/>
      <c r="H25373" s="40"/>
      <c r="I25373" s="10"/>
      <c r="J25373" s="9"/>
      <c r="K25373" s="53"/>
      <c r="L25373" s="54"/>
    </row>
    <row r="25374" spans="3:12">
      <c r="C25374" s="3"/>
      <c r="E25374" s="2"/>
      <c r="H25374" s="40"/>
      <c r="I25374" s="10"/>
      <c r="J25374" s="9"/>
      <c r="K25374" s="53"/>
      <c r="L25374" s="54"/>
    </row>
    <row r="25375" spans="3:12">
      <c r="C25375" s="3"/>
      <c r="E25375" s="2"/>
      <c r="H25375" s="40"/>
      <c r="I25375" s="10"/>
      <c r="J25375" s="9"/>
      <c r="K25375" s="53"/>
      <c r="L25375" s="54"/>
    </row>
    <row r="25376" spans="3:12">
      <c r="C25376" s="3"/>
      <c r="E25376" s="2"/>
      <c r="H25376" s="40"/>
      <c r="I25376" s="10"/>
      <c r="J25376" s="9"/>
      <c r="K25376" s="53"/>
      <c r="L25376" s="54"/>
    </row>
    <row r="25377" spans="3:12">
      <c r="C25377" s="3"/>
      <c r="E25377" s="2"/>
      <c r="H25377" s="40"/>
      <c r="I25377" s="10"/>
      <c r="J25377" s="9"/>
      <c r="K25377" s="53"/>
      <c r="L25377" s="54"/>
    </row>
    <row r="25378" spans="3:12">
      <c r="C25378" s="3"/>
      <c r="E25378" s="2"/>
      <c r="H25378" s="40"/>
      <c r="I25378" s="10"/>
      <c r="J25378" s="9"/>
      <c r="K25378" s="53"/>
      <c r="L25378" s="54"/>
    </row>
    <row r="25379" spans="3:12">
      <c r="C25379" s="3"/>
      <c r="E25379" s="2"/>
      <c r="H25379" s="40"/>
      <c r="I25379" s="10"/>
      <c r="J25379" s="9"/>
      <c r="K25379" s="53"/>
      <c r="L25379" s="54"/>
    </row>
    <row r="25380" spans="3:12">
      <c r="C25380" s="3"/>
      <c r="E25380" s="2"/>
      <c r="H25380" s="40"/>
      <c r="I25380" s="10"/>
      <c r="J25380" s="9"/>
      <c r="K25380" s="53"/>
      <c r="L25380" s="54"/>
    </row>
    <row r="25381" spans="3:12">
      <c r="C25381" s="3"/>
      <c r="E25381" s="2"/>
      <c r="H25381" s="40"/>
      <c r="I25381" s="10"/>
      <c r="J25381" s="9"/>
      <c r="K25381" s="53"/>
      <c r="L25381" s="54"/>
    </row>
    <row r="25382" spans="3:12">
      <c r="C25382" s="3"/>
      <c r="E25382" s="2"/>
      <c r="H25382" s="40"/>
      <c r="I25382" s="10"/>
      <c r="J25382" s="9"/>
      <c r="K25382" s="53"/>
      <c r="L25382" s="54"/>
    </row>
    <row r="25383" spans="3:12">
      <c r="C25383" s="3"/>
      <c r="E25383" s="2"/>
      <c r="H25383" s="40"/>
      <c r="I25383" s="10"/>
      <c r="J25383" s="9"/>
      <c r="K25383" s="53"/>
      <c r="L25383" s="54"/>
    </row>
    <row r="25384" spans="3:12">
      <c r="C25384" s="3"/>
      <c r="E25384" s="2"/>
      <c r="H25384" s="40"/>
      <c r="I25384" s="10"/>
      <c r="J25384" s="9"/>
      <c r="K25384" s="53"/>
      <c r="L25384" s="54"/>
    </row>
    <row r="25385" spans="3:12">
      <c r="C25385" s="3"/>
      <c r="E25385" s="2"/>
      <c r="H25385" s="40"/>
      <c r="I25385" s="10"/>
      <c r="J25385" s="9"/>
      <c r="K25385" s="53"/>
      <c r="L25385" s="54"/>
    </row>
    <row r="25386" spans="3:12">
      <c r="C25386" s="3"/>
      <c r="E25386" s="2"/>
      <c r="H25386" s="40"/>
      <c r="I25386" s="10"/>
      <c r="J25386" s="9"/>
      <c r="K25386" s="53"/>
      <c r="L25386" s="54"/>
    </row>
    <row r="25387" spans="3:12">
      <c r="C25387" s="3"/>
      <c r="E25387" s="2"/>
      <c r="H25387" s="40"/>
      <c r="I25387" s="10"/>
      <c r="J25387" s="9"/>
      <c r="K25387" s="53"/>
      <c r="L25387" s="54"/>
    </row>
    <row r="25388" spans="3:12">
      <c r="C25388" s="3"/>
      <c r="E25388" s="2"/>
      <c r="H25388" s="40"/>
      <c r="I25388" s="10"/>
      <c r="J25388" s="9"/>
      <c r="K25388" s="53"/>
      <c r="L25388" s="54"/>
    </row>
    <row r="25389" spans="3:12">
      <c r="C25389" s="3"/>
      <c r="E25389" s="2"/>
      <c r="H25389" s="40"/>
      <c r="I25389" s="10"/>
      <c r="J25389" s="9"/>
      <c r="K25389" s="53"/>
      <c r="L25389" s="54"/>
    </row>
    <row r="25390" spans="3:12">
      <c r="C25390" s="3"/>
      <c r="E25390" s="2"/>
      <c r="H25390" s="40"/>
      <c r="I25390" s="10"/>
      <c r="J25390" s="9"/>
      <c r="K25390" s="53"/>
      <c r="L25390" s="54"/>
    </row>
    <row r="25391" spans="3:12">
      <c r="C25391" s="3"/>
      <c r="E25391" s="2"/>
      <c r="H25391" s="40"/>
      <c r="I25391" s="10"/>
      <c r="J25391" s="9"/>
      <c r="K25391" s="53"/>
      <c r="L25391" s="54"/>
    </row>
    <row r="25392" spans="3:12">
      <c r="C25392" s="3"/>
      <c r="E25392" s="2"/>
      <c r="H25392" s="40"/>
      <c r="I25392" s="10"/>
      <c r="J25392" s="9"/>
      <c r="K25392" s="53"/>
      <c r="L25392" s="54"/>
    </row>
    <row r="25393" spans="3:12">
      <c r="C25393" s="3"/>
      <c r="E25393" s="2"/>
      <c r="H25393" s="40"/>
      <c r="I25393" s="10"/>
      <c r="J25393" s="9"/>
      <c r="K25393" s="53"/>
      <c r="L25393" s="54"/>
    </row>
    <row r="25394" spans="3:12">
      <c r="C25394" s="3"/>
      <c r="E25394" s="2"/>
      <c r="H25394" s="40"/>
      <c r="I25394" s="10"/>
      <c r="J25394" s="9"/>
      <c r="K25394" s="53"/>
      <c r="L25394" s="54"/>
    </row>
    <row r="25395" spans="3:12">
      <c r="C25395" s="3"/>
      <c r="E25395" s="2"/>
      <c r="H25395" s="40"/>
      <c r="I25395" s="10"/>
      <c r="J25395" s="9"/>
      <c r="K25395" s="53"/>
      <c r="L25395" s="54"/>
    </row>
    <row r="25396" spans="3:12">
      <c r="C25396" s="3"/>
      <c r="E25396" s="2"/>
      <c r="H25396" s="40"/>
      <c r="I25396" s="10"/>
      <c r="J25396" s="9"/>
      <c r="K25396" s="53"/>
      <c r="L25396" s="54"/>
    </row>
    <row r="25397" spans="3:12">
      <c r="C25397" s="3"/>
      <c r="E25397" s="2"/>
      <c r="H25397" s="40"/>
      <c r="I25397" s="10"/>
      <c r="J25397" s="9"/>
      <c r="K25397" s="53"/>
      <c r="L25397" s="54"/>
    </row>
    <row r="25398" spans="3:12">
      <c r="C25398" s="3"/>
      <c r="E25398" s="2"/>
      <c r="H25398" s="40"/>
      <c r="I25398" s="10"/>
      <c r="J25398" s="9"/>
      <c r="K25398" s="53"/>
      <c r="L25398" s="54"/>
    </row>
    <row r="25399" spans="3:12">
      <c r="C25399" s="3"/>
      <c r="E25399" s="2"/>
      <c r="H25399" s="40"/>
      <c r="I25399" s="10"/>
      <c r="J25399" s="9"/>
      <c r="K25399" s="53"/>
      <c r="L25399" s="54"/>
    </row>
    <row r="25400" spans="3:12">
      <c r="C25400" s="3"/>
      <c r="E25400" s="2"/>
      <c r="H25400" s="40"/>
      <c r="I25400" s="10"/>
      <c r="J25400" s="9"/>
      <c r="K25400" s="53"/>
      <c r="L25400" s="54"/>
    </row>
    <row r="25401" spans="3:12">
      <c r="C25401" s="3"/>
      <c r="E25401" s="2"/>
      <c r="H25401" s="40"/>
      <c r="I25401" s="10"/>
      <c r="J25401" s="9"/>
      <c r="K25401" s="53"/>
      <c r="L25401" s="54"/>
    </row>
    <row r="25402" spans="3:12">
      <c r="C25402" s="3"/>
      <c r="E25402" s="2"/>
      <c r="H25402" s="40"/>
      <c r="I25402" s="10"/>
      <c r="J25402" s="9"/>
      <c r="K25402" s="53"/>
      <c r="L25402" s="54"/>
    </row>
    <row r="25403" spans="3:12">
      <c r="C25403" s="3"/>
      <c r="E25403" s="2"/>
      <c r="H25403" s="40"/>
      <c r="I25403" s="10"/>
      <c r="J25403" s="9"/>
      <c r="K25403" s="53"/>
      <c r="L25403" s="54"/>
    </row>
    <row r="25404" spans="3:12">
      <c r="C25404" s="3"/>
      <c r="E25404" s="2"/>
      <c r="H25404" s="40"/>
      <c r="I25404" s="10"/>
      <c r="J25404" s="9"/>
      <c r="K25404" s="53"/>
      <c r="L25404" s="54"/>
    </row>
    <row r="25405" spans="3:12">
      <c r="C25405" s="3"/>
      <c r="E25405" s="2"/>
      <c r="H25405" s="40"/>
      <c r="I25405" s="10"/>
      <c r="J25405" s="9"/>
      <c r="K25405" s="53"/>
      <c r="L25405" s="54"/>
    </row>
    <row r="25406" spans="3:12">
      <c r="C25406" s="3"/>
      <c r="E25406" s="2"/>
      <c r="H25406" s="40"/>
      <c r="I25406" s="10"/>
      <c r="J25406" s="9"/>
      <c r="K25406" s="53"/>
      <c r="L25406" s="54"/>
    </row>
    <row r="25407" spans="3:12">
      <c r="C25407" s="3"/>
      <c r="E25407" s="2"/>
      <c r="H25407" s="40"/>
      <c r="I25407" s="10"/>
      <c r="J25407" s="9"/>
      <c r="K25407" s="53"/>
      <c r="L25407" s="54"/>
    </row>
    <row r="25408" spans="3:12">
      <c r="C25408" s="3"/>
      <c r="E25408" s="2"/>
      <c r="H25408" s="40"/>
      <c r="I25408" s="10"/>
      <c r="J25408" s="9"/>
      <c r="K25408" s="53"/>
      <c r="L25408" s="54"/>
    </row>
    <row r="25409" spans="3:12">
      <c r="C25409" s="3"/>
      <c r="E25409" s="2"/>
      <c r="H25409" s="40"/>
      <c r="I25409" s="10"/>
      <c r="J25409" s="9"/>
      <c r="K25409" s="53"/>
      <c r="L25409" s="54"/>
    </row>
    <row r="25410" spans="3:12">
      <c r="C25410" s="3"/>
      <c r="E25410" s="2"/>
      <c r="H25410" s="40"/>
      <c r="I25410" s="10"/>
      <c r="J25410" s="9"/>
      <c r="K25410" s="53"/>
      <c r="L25410" s="54"/>
    </row>
    <row r="25411" spans="3:12">
      <c r="C25411" s="3"/>
      <c r="E25411" s="2"/>
      <c r="H25411" s="40"/>
      <c r="I25411" s="10"/>
      <c r="J25411" s="9"/>
      <c r="K25411" s="53"/>
      <c r="L25411" s="54"/>
    </row>
    <row r="25412" spans="3:12">
      <c r="C25412" s="3"/>
      <c r="E25412" s="2"/>
      <c r="H25412" s="40"/>
      <c r="I25412" s="10"/>
      <c r="J25412" s="9"/>
      <c r="K25412" s="53"/>
      <c r="L25412" s="54"/>
    </row>
    <row r="25413" spans="3:12">
      <c r="C25413" s="3"/>
      <c r="E25413" s="2"/>
      <c r="H25413" s="40"/>
      <c r="I25413" s="10"/>
      <c r="J25413" s="9"/>
      <c r="K25413" s="53"/>
      <c r="L25413" s="54"/>
    </row>
    <row r="25414" spans="3:12">
      <c r="C25414" s="3"/>
      <c r="E25414" s="2"/>
      <c r="H25414" s="40"/>
      <c r="I25414" s="10"/>
      <c r="J25414" s="9"/>
      <c r="K25414" s="53"/>
      <c r="L25414" s="54"/>
    </row>
    <row r="25415" spans="3:12">
      <c r="C25415" s="3"/>
      <c r="E25415" s="2"/>
      <c r="H25415" s="40"/>
      <c r="I25415" s="10"/>
      <c r="J25415" s="9"/>
      <c r="K25415" s="53"/>
      <c r="L25415" s="54"/>
    </row>
    <row r="25416" spans="3:12">
      <c r="C25416" s="3"/>
      <c r="E25416" s="2"/>
      <c r="H25416" s="40"/>
      <c r="I25416" s="10"/>
      <c r="J25416" s="9"/>
      <c r="K25416" s="53"/>
      <c r="L25416" s="54"/>
    </row>
    <row r="25417" spans="3:12">
      <c r="C25417" s="3"/>
      <c r="E25417" s="2"/>
      <c r="H25417" s="40"/>
      <c r="I25417" s="10"/>
      <c r="J25417" s="9"/>
      <c r="K25417" s="53"/>
      <c r="L25417" s="54"/>
    </row>
    <row r="25418" spans="3:12">
      <c r="C25418" s="3"/>
      <c r="E25418" s="2"/>
      <c r="H25418" s="40"/>
      <c r="I25418" s="10"/>
      <c r="J25418" s="9"/>
      <c r="K25418" s="53"/>
      <c r="L25418" s="54"/>
    </row>
    <row r="25419" spans="3:12">
      <c r="C25419" s="3"/>
      <c r="E25419" s="2"/>
      <c r="H25419" s="40"/>
      <c r="I25419" s="10"/>
      <c r="J25419" s="9"/>
      <c r="K25419" s="53"/>
      <c r="L25419" s="54"/>
    </row>
    <row r="25420" spans="3:12">
      <c r="C25420" s="3"/>
      <c r="E25420" s="2"/>
      <c r="H25420" s="40"/>
      <c r="I25420" s="10"/>
      <c r="J25420" s="9"/>
      <c r="K25420" s="53"/>
      <c r="L25420" s="54"/>
    </row>
    <row r="25421" spans="3:12">
      <c r="C25421" s="3"/>
      <c r="E25421" s="2"/>
      <c r="H25421" s="40"/>
      <c r="I25421" s="10"/>
      <c r="J25421" s="9"/>
      <c r="K25421" s="53"/>
      <c r="L25421" s="54"/>
    </row>
    <row r="25422" spans="3:12">
      <c r="C25422" s="3"/>
      <c r="E25422" s="2"/>
      <c r="H25422" s="40"/>
      <c r="I25422" s="10"/>
      <c r="J25422" s="9"/>
      <c r="K25422" s="53"/>
      <c r="L25422" s="54"/>
    </row>
    <row r="25423" spans="3:12">
      <c r="C25423" s="3"/>
      <c r="E25423" s="2"/>
      <c r="H25423" s="40"/>
      <c r="I25423" s="10"/>
      <c r="J25423" s="9"/>
      <c r="K25423" s="53"/>
      <c r="L25423" s="54"/>
    </row>
    <row r="25424" spans="3:12">
      <c r="C25424" s="3"/>
      <c r="E25424" s="2"/>
      <c r="H25424" s="40"/>
      <c r="I25424" s="10"/>
      <c r="J25424" s="9"/>
      <c r="K25424" s="53"/>
      <c r="L25424" s="54"/>
    </row>
    <row r="25425" spans="3:12">
      <c r="C25425" s="3"/>
      <c r="E25425" s="2"/>
      <c r="H25425" s="40"/>
      <c r="I25425" s="10"/>
      <c r="J25425" s="9"/>
      <c r="K25425" s="53"/>
      <c r="L25425" s="54"/>
    </row>
    <row r="25426" spans="3:12">
      <c r="C25426" s="3"/>
      <c r="E25426" s="2"/>
      <c r="H25426" s="40"/>
      <c r="I25426" s="10"/>
      <c r="J25426" s="9"/>
      <c r="K25426" s="53"/>
      <c r="L25426" s="54"/>
    </row>
    <row r="25427" spans="3:12">
      <c r="C25427" s="3"/>
      <c r="E25427" s="2"/>
      <c r="H25427" s="40"/>
      <c r="I25427" s="10"/>
      <c r="J25427" s="9"/>
      <c r="K25427" s="53"/>
      <c r="L25427" s="54"/>
    </row>
    <row r="25428" spans="3:12">
      <c r="C25428" s="3"/>
      <c r="E25428" s="2"/>
      <c r="H25428" s="40"/>
      <c r="I25428" s="10"/>
      <c r="J25428" s="9"/>
      <c r="K25428" s="53"/>
      <c r="L25428" s="54"/>
    </row>
    <row r="25429" spans="3:12">
      <c r="C25429" s="3"/>
      <c r="E25429" s="2"/>
      <c r="H25429" s="40"/>
      <c r="I25429" s="10"/>
      <c r="J25429" s="9"/>
      <c r="K25429" s="53"/>
      <c r="L25429" s="54"/>
    </row>
    <row r="25430" spans="3:12">
      <c r="C25430" s="3"/>
      <c r="E25430" s="2"/>
      <c r="H25430" s="40"/>
      <c r="I25430" s="10"/>
      <c r="J25430" s="9"/>
      <c r="K25430" s="53"/>
      <c r="L25430" s="54"/>
    </row>
    <row r="25431" spans="3:12">
      <c r="C25431" s="3"/>
      <c r="E25431" s="2"/>
      <c r="H25431" s="40"/>
      <c r="I25431" s="10"/>
      <c r="J25431" s="9"/>
      <c r="K25431" s="53"/>
      <c r="L25431" s="54"/>
    </row>
    <row r="25432" spans="3:12">
      <c r="C25432" s="3"/>
      <c r="E25432" s="2"/>
      <c r="H25432" s="40"/>
      <c r="I25432" s="10"/>
      <c r="J25432" s="9"/>
      <c r="K25432" s="53"/>
      <c r="L25432" s="54"/>
    </row>
    <row r="25433" spans="3:12">
      <c r="C25433" s="3"/>
      <c r="E25433" s="2"/>
      <c r="H25433" s="40"/>
      <c r="I25433" s="10"/>
      <c r="J25433" s="9"/>
      <c r="K25433" s="53"/>
      <c r="L25433" s="54"/>
    </row>
    <row r="25434" spans="3:12">
      <c r="C25434" s="3"/>
      <c r="E25434" s="2"/>
      <c r="H25434" s="40"/>
      <c r="I25434" s="10"/>
      <c r="J25434" s="9"/>
      <c r="K25434" s="53"/>
      <c r="L25434" s="54"/>
    </row>
    <row r="25435" spans="3:12">
      <c r="C25435" s="3"/>
      <c r="E25435" s="2"/>
      <c r="H25435" s="40"/>
      <c r="I25435" s="10"/>
      <c r="J25435" s="9"/>
      <c r="K25435" s="53"/>
      <c r="L25435" s="54"/>
    </row>
    <row r="25436" spans="3:12">
      <c r="C25436" s="3"/>
      <c r="E25436" s="2"/>
      <c r="H25436" s="40"/>
      <c r="I25436" s="10"/>
      <c r="J25436" s="9"/>
      <c r="K25436" s="53"/>
      <c r="L25436" s="54"/>
    </row>
    <row r="25437" spans="3:12">
      <c r="C25437" s="3"/>
      <c r="E25437" s="2"/>
      <c r="H25437" s="40"/>
      <c r="I25437" s="10"/>
      <c r="J25437" s="9"/>
      <c r="K25437" s="53"/>
      <c r="L25437" s="54"/>
    </row>
    <row r="25438" spans="3:12">
      <c r="C25438" s="3"/>
      <c r="E25438" s="2"/>
      <c r="H25438" s="40"/>
      <c r="I25438" s="10"/>
      <c r="J25438" s="9"/>
      <c r="K25438" s="53"/>
      <c r="L25438" s="54"/>
    </row>
    <row r="25439" spans="3:12">
      <c r="C25439" s="3"/>
      <c r="E25439" s="2"/>
      <c r="H25439" s="40"/>
      <c r="I25439" s="10"/>
      <c r="J25439" s="9"/>
      <c r="K25439" s="53"/>
      <c r="L25439" s="54"/>
    </row>
    <row r="25440" spans="3:12">
      <c r="C25440" s="3"/>
      <c r="E25440" s="2"/>
      <c r="H25440" s="40"/>
      <c r="I25440" s="10"/>
      <c r="J25440" s="9"/>
      <c r="K25440" s="53"/>
      <c r="L25440" s="54"/>
    </row>
    <row r="25441" spans="3:12">
      <c r="C25441" s="3"/>
      <c r="E25441" s="2"/>
      <c r="H25441" s="40"/>
      <c r="I25441" s="10"/>
      <c r="J25441" s="9"/>
      <c r="K25441" s="53"/>
      <c r="L25441" s="54"/>
    </row>
    <row r="25442" spans="3:12">
      <c r="C25442" s="3"/>
      <c r="E25442" s="2"/>
      <c r="H25442" s="40"/>
      <c r="I25442" s="10"/>
      <c r="J25442" s="9"/>
      <c r="K25442" s="53"/>
      <c r="L25442" s="54"/>
    </row>
    <row r="25443" spans="3:12">
      <c r="C25443" s="3"/>
      <c r="E25443" s="2"/>
      <c r="H25443" s="40"/>
      <c r="I25443" s="10"/>
      <c r="J25443" s="9"/>
      <c r="K25443" s="53"/>
      <c r="L25443" s="54"/>
    </row>
    <row r="25444" spans="3:12">
      <c r="C25444" s="3"/>
      <c r="E25444" s="2"/>
      <c r="H25444" s="40"/>
      <c r="I25444" s="10"/>
      <c r="J25444" s="9"/>
      <c r="K25444" s="53"/>
      <c r="L25444" s="54"/>
    </row>
    <row r="25445" spans="3:12">
      <c r="C25445" s="3"/>
      <c r="E25445" s="2"/>
      <c r="H25445" s="40"/>
      <c r="I25445" s="10"/>
      <c r="J25445" s="9"/>
      <c r="K25445" s="53"/>
      <c r="L25445" s="54"/>
    </row>
    <row r="25446" spans="3:12">
      <c r="C25446" s="3"/>
      <c r="E25446" s="2"/>
      <c r="H25446" s="40"/>
      <c r="I25446" s="10"/>
      <c r="J25446" s="9"/>
      <c r="K25446" s="53"/>
      <c r="L25446" s="54"/>
    </row>
    <row r="25447" spans="3:12">
      <c r="C25447" s="3"/>
      <c r="E25447" s="2"/>
      <c r="H25447" s="40"/>
      <c r="I25447" s="10"/>
      <c r="J25447" s="9"/>
      <c r="K25447" s="53"/>
      <c r="L25447" s="54"/>
    </row>
    <row r="25448" spans="3:12">
      <c r="C25448" s="3"/>
      <c r="E25448" s="2"/>
      <c r="H25448" s="40"/>
      <c r="I25448" s="10"/>
      <c r="J25448" s="9"/>
      <c r="K25448" s="53"/>
      <c r="L25448" s="54"/>
    </row>
    <row r="25449" spans="3:12">
      <c r="C25449" s="3"/>
      <c r="E25449" s="2"/>
      <c r="H25449" s="40"/>
      <c r="I25449" s="10"/>
      <c r="J25449" s="9"/>
      <c r="K25449" s="53"/>
      <c r="L25449" s="54"/>
    </row>
    <row r="25450" spans="3:12">
      <c r="C25450" s="3"/>
      <c r="E25450" s="2"/>
      <c r="H25450" s="40"/>
      <c r="I25450" s="10"/>
      <c r="J25450" s="9"/>
      <c r="K25450" s="53"/>
      <c r="L25450" s="54"/>
    </row>
    <row r="25451" spans="3:12">
      <c r="C25451" s="3"/>
      <c r="E25451" s="2"/>
      <c r="H25451" s="40"/>
      <c r="I25451" s="10"/>
      <c r="J25451" s="9"/>
      <c r="K25451" s="53"/>
      <c r="L25451" s="54"/>
    </row>
    <row r="25452" spans="3:12">
      <c r="C25452" s="3"/>
      <c r="E25452" s="2"/>
      <c r="H25452" s="40"/>
      <c r="I25452" s="10"/>
      <c r="J25452" s="9"/>
      <c r="K25452" s="53"/>
      <c r="L25452" s="54"/>
    </row>
    <row r="25453" spans="3:12">
      <c r="C25453" s="3"/>
      <c r="E25453" s="2"/>
      <c r="H25453" s="40"/>
      <c r="I25453" s="10"/>
      <c r="J25453" s="9"/>
      <c r="K25453" s="53"/>
      <c r="L25453" s="54"/>
    </row>
    <row r="25454" spans="3:12">
      <c r="C25454" s="3"/>
      <c r="E25454" s="2"/>
      <c r="H25454" s="40"/>
      <c r="I25454" s="10"/>
      <c r="J25454" s="9"/>
      <c r="K25454" s="53"/>
      <c r="L25454" s="54"/>
    </row>
    <row r="25455" spans="3:12">
      <c r="C25455" s="3"/>
      <c r="E25455" s="2"/>
      <c r="H25455" s="40"/>
      <c r="I25455" s="10"/>
      <c r="J25455" s="9"/>
      <c r="K25455" s="53"/>
      <c r="L25455" s="54"/>
    </row>
    <row r="25456" spans="3:12">
      <c r="C25456" s="3"/>
      <c r="E25456" s="2"/>
      <c r="H25456" s="40"/>
      <c r="I25456" s="10"/>
      <c r="J25456" s="9"/>
      <c r="K25456" s="53"/>
      <c r="L25456" s="54"/>
    </row>
    <row r="25457" spans="3:12">
      <c r="C25457" s="3"/>
      <c r="E25457" s="2"/>
      <c r="H25457" s="40"/>
      <c r="I25457" s="10"/>
      <c r="J25457" s="9"/>
      <c r="K25457" s="53"/>
      <c r="L25457" s="54"/>
    </row>
    <row r="25458" spans="3:12">
      <c r="C25458" s="3"/>
      <c r="E25458" s="2"/>
      <c r="H25458" s="40"/>
      <c r="I25458" s="10"/>
      <c r="J25458" s="9"/>
      <c r="K25458" s="53"/>
      <c r="L25458" s="54"/>
    </row>
    <row r="25459" spans="3:12">
      <c r="C25459" s="3"/>
      <c r="E25459" s="2"/>
      <c r="H25459" s="40"/>
      <c r="I25459" s="10"/>
      <c r="J25459" s="9"/>
      <c r="K25459" s="53"/>
      <c r="L25459" s="54"/>
    </row>
    <row r="25460" spans="3:12">
      <c r="C25460" s="3"/>
      <c r="E25460" s="2"/>
      <c r="H25460" s="40"/>
      <c r="I25460" s="10"/>
      <c r="J25460" s="9"/>
      <c r="K25460" s="53"/>
      <c r="L25460" s="54"/>
    </row>
    <row r="25461" spans="3:12">
      <c r="C25461" s="3"/>
      <c r="E25461" s="2"/>
      <c r="H25461" s="40"/>
      <c r="I25461" s="10"/>
      <c r="J25461" s="9"/>
      <c r="K25461" s="53"/>
      <c r="L25461" s="54"/>
    </row>
    <row r="25462" spans="3:12">
      <c r="C25462" s="3"/>
      <c r="E25462" s="2"/>
      <c r="H25462" s="40"/>
      <c r="I25462" s="10"/>
      <c r="J25462" s="9"/>
      <c r="K25462" s="53"/>
      <c r="L25462" s="54"/>
    </row>
    <row r="25463" spans="3:12">
      <c r="C25463" s="3"/>
      <c r="E25463" s="2"/>
      <c r="H25463" s="40"/>
      <c r="I25463" s="10"/>
      <c r="J25463" s="9"/>
      <c r="K25463" s="53"/>
      <c r="L25463" s="54"/>
    </row>
    <row r="25464" spans="3:12">
      <c r="C25464" s="3"/>
      <c r="E25464" s="2"/>
      <c r="H25464" s="40"/>
      <c r="I25464" s="10"/>
      <c r="J25464" s="9"/>
      <c r="K25464" s="53"/>
      <c r="L25464" s="54"/>
    </row>
    <row r="25465" spans="3:12">
      <c r="C25465" s="3"/>
      <c r="E25465" s="2"/>
      <c r="H25465" s="40"/>
      <c r="I25465" s="10"/>
      <c r="J25465" s="9"/>
      <c r="K25465" s="53"/>
      <c r="L25465" s="54"/>
    </row>
    <row r="25466" spans="3:12">
      <c r="C25466" s="3"/>
      <c r="E25466" s="2"/>
      <c r="H25466" s="40"/>
      <c r="I25466" s="10"/>
      <c r="J25466" s="9"/>
      <c r="K25466" s="53"/>
      <c r="L25466" s="54"/>
    </row>
    <row r="25467" spans="3:12">
      <c r="C25467" s="3"/>
      <c r="E25467" s="2"/>
      <c r="H25467" s="40"/>
      <c r="I25467" s="10"/>
      <c r="J25467" s="9"/>
      <c r="K25467" s="53"/>
      <c r="L25467" s="54"/>
    </row>
    <row r="25468" spans="3:12">
      <c r="C25468" s="3"/>
      <c r="E25468" s="2"/>
      <c r="H25468" s="40"/>
      <c r="I25468" s="10"/>
      <c r="J25468" s="9"/>
      <c r="K25468" s="53"/>
      <c r="L25468" s="54"/>
    </row>
    <row r="25469" spans="3:12">
      <c r="C25469" s="3"/>
      <c r="E25469" s="2"/>
      <c r="H25469" s="40"/>
      <c r="I25469" s="10"/>
      <c r="J25469" s="9"/>
      <c r="K25469" s="53"/>
      <c r="L25469" s="54"/>
    </row>
    <row r="25470" spans="3:12">
      <c r="C25470" s="3"/>
      <c r="E25470" s="2"/>
      <c r="H25470" s="40"/>
      <c r="I25470" s="10"/>
      <c r="J25470" s="9"/>
      <c r="K25470" s="53"/>
      <c r="L25470" s="54"/>
    </row>
    <row r="25471" spans="3:12">
      <c r="C25471" s="3"/>
      <c r="E25471" s="2"/>
      <c r="H25471" s="40"/>
      <c r="I25471" s="10"/>
      <c r="J25471" s="9"/>
      <c r="K25471" s="53"/>
      <c r="L25471" s="54"/>
    </row>
    <row r="25472" spans="3:12">
      <c r="C25472" s="3"/>
      <c r="E25472" s="2"/>
      <c r="H25472" s="40"/>
      <c r="I25472" s="10"/>
      <c r="J25472" s="9"/>
      <c r="K25472" s="53"/>
      <c r="L25472" s="54"/>
    </row>
    <row r="25473" spans="3:12">
      <c r="C25473" s="3"/>
      <c r="E25473" s="2"/>
      <c r="H25473" s="40"/>
      <c r="I25473" s="10"/>
      <c r="J25473" s="9"/>
      <c r="K25473" s="53"/>
      <c r="L25473" s="54"/>
    </row>
    <row r="25474" spans="3:12">
      <c r="C25474" s="3"/>
      <c r="E25474" s="2"/>
      <c r="H25474" s="40"/>
      <c r="I25474" s="10"/>
      <c r="J25474" s="9"/>
      <c r="K25474" s="53"/>
      <c r="L25474" s="54"/>
    </row>
    <row r="25475" spans="3:12">
      <c r="C25475" s="3"/>
      <c r="E25475" s="2"/>
      <c r="H25475" s="40"/>
      <c r="I25475" s="10"/>
      <c r="J25475" s="9"/>
      <c r="K25475" s="53"/>
      <c r="L25475" s="54"/>
    </row>
    <row r="25476" spans="3:12">
      <c r="C25476" s="3"/>
      <c r="E25476" s="2"/>
      <c r="H25476" s="40"/>
      <c r="I25476" s="10"/>
      <c r="J25476" s="9"/>
      <c r="K25476" s="53"/>
      <c r="L25476" s="54"/>
    </row>
    <row r="25477" spans="3:12">
      <c r="C25477" s="3"/>
      <c r="E25477" s="2"/>
      <c r="H25477" s="40"/>
      <c r="I25477" s="10"/>
      <c r="J25477" s="9"/>
      <c r="K25477" s="53"/>
      <c r="L25477" s="54"/>
    </row>
    <row r="25478" spans="3:12">
      <c r="C25478" s="3"/>
      <c r="E25478" s="2"/>
      <c r="H25478" s="40"/>
      <c r="I25478" s="10"/>
      <c r="J25478" s="9"/>
      <c r="K25478" s="53"/>
      <c r="L25478" s="54"/>
    </row>
    <row r="25479" spans="3:12">
      <c r="C25479" s="3"/>
      <c r="E25479" s="2"/>
      <c r="H25479" s="40"/>
      <c r="I25479" s="10"/>
      <c r="J25479" s="9"/>
      <c r="K25479" s="53"/>
      <c r="L25479" s="54"/>
    </row>
    <row r="25480" spans="3:12">
      <c r="C25480" s="3"/>
      <c r="E25480" s="2"/>
      <c r="H25480" s="40"/>
      <c r="I25480" s="10"/>
      <c r="J25480" s="9"/>
      <c r="K25480" s="53"/>
      <c r="L25480" s="54"/>
    </row>
    <row r="25481" spans="3:12">
      <c r="C25481" s="3"/>
      <c r="E25481" s="2"/>
      <c r="H25481" s="40"/>
      <c r="I25481" s="10"/>
      <c r="J25481" s="9"/>
      <c r="K25481" s="53"/>
      <c r="L25481" s="54"/>
    </row>
    <row r="25482" spans="3:12">
      <c r="C25482" s="3"/>
      <c r="E25482" s="2"/>
      <c r="H25482" s="40"/>
      <c r="I25482" s="10"/>
      <c r="J25482" s="9"/>
      <c r="K25482" s="53"/>
      <c r="L25482" s="54"/>
    </row>
    <row r="25483" spans="3:12">
      <c r="C25483" s="3"/>
      <c r="E25483" s="2"/>
      <c r="H25483" s="40"/>
      <c r="I25483" s="10"/>
      <c r="J25483" s="9"/>
      <c r="K25483" s="53"/>
      <c r="L25483" s="54"/>
    </row>
    <row r="25484" spans="3:12">
      <c r="C25484" s="3"/>
      <c r="E25484" s="2"/>
      <c r="H25484" s="40"/>
      <c r="I25484" s="10"/>
      <c r="J25484" s="9"/>
      <c r="K25484" s="53"/>
      <c r="L25484" s="54"/>
    </row>
    <row r="25485" spans="3:12">
      <c r="C25485" s="3"/>
      <c r="E25485" s="2"/>
      <c r="H25485" s="40"/>
      <c r="I25485" s="10"/>
      <c r="J25485" s="9"/>
      <c r="K25485" s="53"/>
      <c r="L25485" s="54"/>
    </row>
    <row r="25486" spans="3:12">
      <c r="C25486" s="3"/>
      <c r="E25486" s="2"/>
      <c r="H25486" s="40"/>
      <c r="I25486" s="10"/>
      <c r="J25486" s="9"/>
      <c r="K25486" s="53"/>
      <c r="L25486" s="54"/>
    </row>
    <row r="25487" spans="3:12">
      <c r="C25487" s="3"/>
      <c r="E25487" s="2"/>
      <c r="H25487" s="40"/>
      <c r="I25487" s="10"/>
      <c r="J25487" s="9"/>
      <c r="K25487" s="53"/>
      <c r="L25487" s="54"/>
    </row>
    <row r="25488" spans="3:12">
      <c r="C25488" s="3"/>
      <c r="E25488" s="2"/>
      <c r="H25488" s="40"/>
      <c r="I25488" s="10"/>
      <c r="J25488" s="9"/>
      <c r="K25488" s="53"/>
      <c r="L25488" s="54"/>
    </row>
    <row r="25489" spans="3:12">
      <c r="C25489" s="3"/>
      <c r="E25489" s="2"/>
      <c r="H25489" s="40"/>
      <c r="I25489" s="10"/>
      <c r="J25489" s="9"/>
      <c r="K25489" s="53"/>
      <c r="L25489" s="54"/>
    </row>
    <row r="25490" spans="3:12">
      <c r="C25490" s="3"/>
      <c r="E25490" s="2"/>
      <c r="H25490" s="40"/>
      <c r="I25490" s="10"/>
      <c r="J25490" s="9"/>
      <c r="K25490" s="53"/>
      <c r="L25490" s="54"/>
    </row>
    <row r="25491" spans="3:12">
      <c r="C25491" s="3"/>
      <c r="E25491" s="2"/>
      <c r="H25491" s="40"/>
      <c r="I25491" s="10"/>
      <c r="J25491" s="9"/>
      <c r="K25491" s="53"/>
      <c r="L25491" s="54"/>
    </row>
    <row r="25492" spans="3:12">
      <c r="C25492" s="3"/>
      <c r="E25492" s="2"/>
      <c r="H25492" s="40"/>
      <c r="I25492" s="10"/>
      <c r="J25492" s="9"/>
      <c r="K25492" s="53"/>
      <c r="L25492" s="54"/>
    </row>
    <row r="25493" spans="3:12">
      <c r="C25493" s="3"/>
      <c r="E25493" s="2"/>
      <c r="H25493" s="40"/>
      <c r="I25493" s="10"/>
      <c r="J25493" s="9"/>
      <c r="K25493" s="53"/>
      <c r="L25493" s="54"/>
    </row>
    <row r="25494" spans="3:12">
      <c r="C25494" s="3"/>
      <c r="E25494" s="2"/>
      <c r="H25494" s="40"/>
      <c r="I25494" s="10"/>
      <c r="J25494" s="9"/>
      <c r="K25494" s="53"/>
      <c r="L25494" s="54"/>
    </row>
    <row r="25495" spans="3:12">
      <c r="C25495" s="3"/>
      <c r="E25495" s="2"/>
      <c r="H25495" s="40"/>
      <c r="I25495" s="10"/>
      <c r="J25495" s="9"/>
      <c r="K25495" s="53"/>
      <c r="L25495" s="54"/>
    </row>
    <row r="25496" spans="3:12">
      <c r="C25496" s="3"/>
      <c r="E25496" s="2"/>
      <c r="H25496" s="40"/>
      <c r="I25496" s="10"/>
      <c r="J25496" s="9"/>
      <c r="K25496" s="53"/>
      <c r="L25496" s="54"/>
    </row>
    <row r="25497" spans="3:12">
      <c r="C25497" s="3"/>
      <c r="E25497" s="2"/>
      <c r="H25497" s="40"/>
      <c r="I25497" s="10"/>
      <c r="J25497" s="9"/>
      <c r="K25497" s="53"/>
      <c r="L25497" s="54"/>
    </row>
    <row r="25498" spans="3:12">
      <c r="C25498" s="3"/>
      <c r="E25498" s="2"/>
      <c r="H25498" s="40"/>
      <c r="I25498" s="10"/>
      <c r="J25498" s="9"/>
      <c r="K25498" s="53"/>
      <c r="L25498" s="54"/>
    </row>
    <row r="25499" spans="3:12">
      <c r="C25499" s="3"/>
      <c r="E25499" s="2"/>
      <c r="H25499" s="40"/>
      <c r="I25499" s="10"/>
      <c r="J25499" s="9"/>
      <c r="K25499" s="53"/>
      <c r="L25499" s="54"/>
    </row>
    <row r="25500" spans="3:12">
      <c r="C25500" s="3"/>
      <c r="E25500" s="2"/>
      <c r="H25500" s="40"/>
      <c r="I25500" s="10"/>
      <c r="J25500" s="9"/>
      <c r="K25500" s="53"/>
      <c r="L25500" s="54"/>
    </row>
    <row r="25501" spans="3:12">
      <c r="C25501" s="3"/>
      <c r="E25501" s="2"/>
      <c r="H25501" s="40"/>
      <c r="I25501" s="10"/>
      <c r="J25501" s="9"/>
      <c r="K25501" s="53"/>
      <c r="L25501" s="54"/>
    </row>
    <row r="25502" spans="3:12">
      <c r="C25502" s="3"/>
      <c r="E25502" s="2"/>
      <c r="H25502" s="40"/>
      <c r="I25502" s="10"/>
      <c r="J25502" s="9"/>
      <c r="K25502" s="53"/>
      <c r="L25502" s="54"/>
    </row>
    <row r="25503" spans="3:12">
      <c r="C25503" s="3"/>
      <c r="E25503" s="2"/>
      <c r="H25503" s="40"/>
      <c r="I25503" s="10"/>
      <c r="J25503" s="9"/>
      <c r="K25503" s="53"/>
      <c r="L25503" s="54"/>
    </row>
    <row r="25504" spans="3:12">
      <c r="C25504" s="3"/>
      <c r="E25504" s="2"/>
      <c r="H25504" s="40"/>
      <c r="I25504" s="10"/>
      <c r="J25504" s="9"/>
      <c r="K25504" s="53"/>
      <c r="L25504" s="54"/>
    </row>
    <row r="25505" spans="3:12">
      <c r="C25505" s="3"/>
      <c r="E25505" s="2"/>
      <c r="H25505" s="40"/>
      <c r="I25505" s="10"/>
      <c r="J25505" s="9"/>
      <c r="K25505" s="53"/>
      <c r="L25505" s="54"/>
    </row>
    <row r="25506" spans="3:12">
      <c r="C25506" s="3"/>
      <c r="E25506" s="2"/>
      <c r="H25506" s="40"/>
      <c r="I25506" s="10"/>
      <c r="J25506" s="9"/>
      <c r="K25506" s="53"/>
      <c r="L25506" s="54"/>
    </row>
    <row r="25507" spans="3:12">
      <c r="C25507" s="3"/>
      <c r="E25507" s="2"/>
      <c r="H25507" s="40"/>
      <c r="I25507" s="10"/>
      <c r="J25507" s="9"/>
      <c r="K25507" s="53"/>
      <c r="L25507" s="54"/>
    </row>
    <row r="25508" spans="3:12">
      <c r="C25508" s="3"/>
      <c r="E25508" s="2"/>
      <c r="H25508" s="40"/>
      <c r="I25508" s="10"/>
      <c r="J25508" s="9"/>
      <c r="K25508" s="53"/>
      <c r="L25508" s="54"/>
    </row>
    <row r="25509" spans="3:12">
      <c r="C25509" s="3"/>
      <c r="E25509" s="2"/>
      <c r="H25509" s="40"/>
      <c r="I25509" s="10"/>
      <c r="J25509" s="9"/>
      <c r="K25509" s="53"/>
      <c r="L25509" s="54"/>
    </row>
    <row r="25510" spans="3:12">
      <c r="C25510" s="3"/>
      <c r="E25510" s="2"/>
      <c r="H25510" s="40"/>
      <c r="I25510" s="10"/>
      <c r="J25510" s="9"/>
      <c r="K25510" s="53"/>
      <c r="L25510" s="54"/>
    </row>
    <row r="25511" spans="3:12">
      <c r="C25511" s="3"/>
      <c r="E25511" s="2"/>
      <c r="H25511" s="40"/>
      <c r="I25511" s="10"/>
      <c r="J25511" s="9"/>
      <c r="K25511" s="53"/>
      <c r="L25511" s="54"/>
    </row>
    <row r="25512" spans="3:12">
      <c r="C25512" s="3"/>
      <c r="E25512" s="2"/>
      <c r="H25512" s="40"/>
      <c r="I25512" s="10"/>
      <c r="J25512" s="9"/>
      <c r="K25512" s="53"/>
      <c r="L25512" s="54"/>
    </row>
    <row r="25513" spans="3:12">
      <c r="C25513" s="3"/>
      <c r="E25513" s="2"/>
      <c r="H25513" s="40"/>
      <c r="I25513" s="10"/>
      <c r="J25513" s="9"/>
      <c r="K25513" s="53"/>
      <c r="L25513" s="54"/>
    </row>
    <row r="25514" spans="3:12">
      <c r="C25514" s="3"/>
      <c r="E25514" s="2"/>
      <c r="H25514" s="40"/>
      <c r="I25514" s="10"/>
      <c r="J25514" s="9"/>
      <c r="K25514" s="53"/>
      <c r="L25514" s="54"/>
    </row>
    <row r="25515" spans="3:12">
      <c r="C25515" s="3"/>
      <c r="E25515" s="2"/>
      <c r="H25515" s="40"/>
      <c r="I25515" s="10"/>
      <c r="J25515" s="9"/>
      <c r="K25515" s="53"/>
      <c r="L25515" s="54"/>
    </row>
    <row r="25516" spans="3:12">
      <c r="C25516" s="3"/>
      <c r="E25516" s="2"/>
      <c r="H25516" s="40"/>
      <c r="I25516" s="10"/>
      <c r="J25516" s="9"/>
      <c r="K25516" s="53"/>
      <c r="L25516" s="54"/>
    </row>
    <row r="25517" spans="3:12">
      <c r="C25517" s="3"/>
      <c r="E25517" s="2"/>
      <c r="H25517" s="40"/>
      <c r="I25517" s="10"/>
      <c r="J25517" s="9"/>
      <c r="K25517" s="53"/>
      <c r="L25517" s="54"/>
    </row>
    <row r="25518" spans="3:12">
      <c r="C25518" s="3"/>
      <c r="E25518" s="2"/>
      <c r="H25518" s="40"/>
      <c r="I25518" s="10"/>
      <c r="J25518" s="9"/>
      <c r="K25518" s="53"/>
      <c r="L25518" s="54"/>
    </row>
    <row r="25519" spans="3:12">
      <c r="C25519" s="3"/>
      <c r="E25519" s="2"/>
      <c r="H25519" s="40"/>
      <c r="I25519" s="10"/>
      <c r="J25519" s="9"/>
      <c r="K25519" s="53"/>
      <c r="L25519" s="54"/>
    </row>
    <row r="25520" spans="3:12">
      <c r="C25520" s="3"/>
      <c r="E25520" s="2"/>
      <c r="H25520" s="40"/>
      <c r="I25520" s="10"/>
      <c r="J25520" s="9"/>
      <c r="K25520" s="53"/>
      <c r="L25520" s="54"/>
    </row>
    <row r="25521" spans="3:12">
      <c r="C25521" s="3"/>
      <c r="E25521" s="2"/>
      <c r="H25521" s="40"/>
      <c r="I25521" s="10"/>
      <c r="J25521" s="9"/>
      <c r="K25521" s="53"/>
      <c r="L25521" s="54"/>
    </row>
    <row r="25522" spans="3:12">
      <c r="C25522" s="3"/>
      <c r="E25522" s="2"/>
      <c r="H25522" s="40"/>
      <c r="I25522" s="10"/>
      <c r="J25522" s="9"/>
      <c r="K25522" s="53"/>
      <c r="L25522" s="54"/>
    </row>
    <row r="25523" spans="3:12">
      <c r="C25523" s="3"/>
      <c r="E25523" s="2"/>
      <c r="H25523" s="40"/>
      <c r="I25523" s="10"/>
      <c r="J25523" s="9"/>
      <c r="K25523" s="53"/>
      <c r="L25523" s="54"/>
    </row>
    <row r="25524" spans="3:12">
      <c r="C25524" s="3"/>
      <c r="E25524" s="2"/>
      <c r="H25524" s="40"/>
      <c r="I25524" s="10"/>
      <c r="J25524" s="9"/>
      <c r="K25524" s="53"/>
      <c r="L25524" s="54"/>
    </row>
    <row r="25525" spans="3:12">
      <c r="C25525" s="3"/>
      <c r="E25525" s="2"/>
      <c r="H25525" s="40"/>
      <c r="I25525" s="10"/>
      <c r="J25525" s="9"/>
      <c r="K25525" s="53"/>
      <c r="L25525" s="54"/>
    </row>
    <row r="25526" spans="3:12">
      <c r="C25526" s="3"/>
      <c r="E25526" s="2"/>
      <c r="H25526" s="40"/>
      <c r="I25526" s="10"/>
      <c r="J25526" s="9"/>
      <c r="K25526" s="53"/>
      <c r="L25526" s="54"/>
    </row>
    <row r="25527" spans="3:12">
      <c r="C25527" s="3"/>
      <c r="E25527" s="2"/>
      <c r="H25527" s="40"/>
      <c r="I25527" s="10"/>
      <c r="J25527" s="9"/>
      <c r="K25527" s="53"/>
      <c r="L25527" s="54"/>
    </row>
    <row r="25528" spans="3:12">
      <c r="C25528" s="3"/>
      <c r="E25528" s="2"/>
      <c r="H25528" s="40"/>
      <c r="I25528" s="10"/>
      <c r="J25528" s="9"/>
      <c r="K25528" s="53"/>
      <c r="L25528" s="54"/>
    </row>
    <row r="25529" spans="3:12">
      <c r="C25529" s="3"/>
      <c r="E25529" s="2"/>
      <c r="H25529" s="40"/>
      <c r="I25529" s="10"/>
      <c r="J25529" s="9"/>
      <c r="K25529" s="53"/>
      <c r="L25529" s="54"/>
    </row>
    <row r="25530" spans="3:12">
      <c r="C25530" s="3"/>
      <c r="E25530" s="2"/>
      <c r="H25530" s="40"/>
      <c r="I25530" s="10"/>
      <c r="J25530" s="9"/>
      <c r="K25530" s="53"/>
      <c r="L25530" s="54"/>
    </row>
    <row r="25531" spans="3:12">
      <c r="C25531" s="3"/>
      <c r="E25531" s="2"/>
      <c r="H25531" s="40"/>
      <c r="I25531" s="10"/>
      <c r="J25531" s="9"/>
      <c r="K25531" s="53"/>
      <c r="L25531" s="54"/>
    </row>
    <row r="25532" spans="3:12">
      <c r="C25532" s="3"/>
      <c r="E25532" s="2"/>
      <c r="H25532" s="40"/>
      <c r="I25532" s="10"/>
      <c r="J25532" s="9"/>
      <c r="K25532" s="53"/>
      <c r="L25532" s="54"/>
    </row>
    <row r="25533" spans="3:12">
      <c r="C25533" s="3"/>
      <c r="E25533" s="2"/>
      <c r="H25533" s="40"/>
      <c r="I25533" s="10"/>
      <c r="J25533" s="9"/>
      <c r="K25533" s="53"/>
      <c r="L25533" s="54"/>
    </row>
    <row r="25534" spans="3:12">
      <c r="C25534" s="3"/>
      <c r="E25534" s="2"/>
      <c r="H25534" s="40"/>
      <c r="I25534" s="10"/>
      <c r="J25534" s="9"/>
      <c r="K25534" s="53"/>
      <c r="L25534" s="54"/>
    </row>
    <row r="25535" spans="3:12">
      <c r="C25535" s="3"/>
      <c r="E25535" s="2"/>
      <c r="H25535" s="40"/>
      <c r="I25535" s="10"/>
      <c r="J25535" s="9"/>
      <c r="K25535" s="53"/>
      <c r="L25535" s="54"/>
    </row>
    <row r="25536" spans="3:12">
      <c r="C25536" s="3"/>
      <c r="E25536" s="2"/>
      <c r="H25536" s="40"/>
      <c r="I25536" s="10"/>
      <c r="J25536" s="9"/>
      <c r="K25536" s="53"/>
      <c r="L25536" s="54"/>
    </row>
    <row r="25537" spans="3:12">
      <c r="C25537" s="3"/>
      <c r="E25537" s="2"/>
      <c r="H25537" s="40"/>
      <c r="I25537" s="10"/>
      <c r="J25537" s="9"/>
      <c r="K25537" s="53"/>
      <c r="L25537" s="54"/>
    </row>
    <row r="25538" spans="3:12">
      <c r="C25538" s="3"/>
      <c r="E25538" s="2"/>
      <c r="H25538" s="40"/>
      <c r="I25538" s="10"/>
      <c r="J25538" s="9"/>
      <c r="K25538" s="53"/>
      <c r="L25538" s="54"/>
    </row>
    <row r="25539" spans="3:12">
      <c r="C25539" s="3"/>
      <c r="E25539" s="2"/>
      <c r="H25539" s="40"/>
      <c r="I25539" s="10"/>
      <c r="J25539" s="9"/>
      <c r="K25539" s="53"/>
      <c r="L25539" s="54"/>
    </row>
    <row r="25540" spans="3:12">
      <c r="C25540" s="3"/>
      <c r="E25540" s="2"/>
      <c r="H25540" s="40"/>
      <c r="I25540" s="10"/>
      <c r="J25540" s="9"/>
      <c r="K25540" s="53"/>
      <c r="L25540" s="54"/>
    </row>
    <row r="25541" spans="3:12">
      <c r="C25541" s="3"/>
      <c r="E25541" s="2"/>
      <c r="H25541" s="40"/>
      <c r="I25541" s="10"/>
      <c r="J25541" s="9"/>
      <c r="K25541" s="53"/>
      <c r="L25541" s="54"/>
    </row>
    <row r="25542" spans="3:12">
      <c r="C25542" s="3"/>
      <c r="E25542" s="2"/>
      <c r="H25542" s="40"/>
      <c r="I25542" s="10"/>
      <c r="J25542" s="9"/>
      <c r="K25542" s="53"/>
      <c r="L25542" s="54"/>
    </row>
    <row r="25543" spans="3:12">
      <c r="C25543" s="3"/>
      <c r="E25543" s="2"/>
      <c r="H25543" s="40"/>
      <c r="I25543" s="10"/>
      <c r="J25543" s="9"/>
      <c r="K25543" s="53"/>
      <c r="L25543" s="54"/>
    </row>
    <row r="25544" spans="3:12">
      <c r="C25544" s="3"/>
      <c r="E25544" s="2"/>
      <c r="H25544" s="40"/>
      <c r="I25544" s="10"/>
      <c r="J25544" s="9"/>
      <c r="K25544" s="53"/>
      <c r="L25544" s="54"/>
    </row>
    <row r="25545" spans="3:12">
      <c r="C25545" s="3"/>
      <c r="E25545" s="2"/>
      <c r="H25545" s="40"/>
      <c r="I25545" s="10"/>
      <c r="J25545" s="9"/>
      <c r="K25545" s="53"/>
      <c r="L25545" s="54"/>
    </row>
    <row r="25546" spans="3:12">
      <c r="C25546" s="3"/>
      <c r="E25546" s="2"/>
      <c r="H25546" s="40"/>
      <c r="I25546" s="10"/>
      <c r="J25546" s="9"/>
      <c r="K25546" s="53"/>
      <c r="L25546" s="54"/>
    </row>
    <row r="25547" spans="3:12">
      <c r="C25547" s="3"/>
      <c r="E25547" s="2"/>
      <c r="H25547" s="40"/>
      <c r="I25547" s="10"/>
      <c r="J25547" s="9"/>
      <c r="K25547" s="53"/>
      <c r="L25547" s="54"/>
    </row>
    <row r="25548" spans="3:12">
      <c r="C25548" s="3"/>
      <c r="E25548" s="2"/>
      <c r="H25548" s="40"/>
      <c r="I25548" s="10"/>
      <c r="J25548" s="9"/>
      <c r="K25548" s="53"/>
      <c r="L25548" s="54"/>
    </row>
    <row r="25549" spans="3:12">
      <c r="C25549" s="3"/>
      <c r="E25549" s="2"/>
      <c r="H25549" s="40"/>
      <c r="I25549" s="10"/>
      <c r="J25549" s="9"/>
      <c r="K25549" s="53"/>
      <c r="L25549" s="54"/>
    </row>
    <row r="25550" spans="3:12">
      <c r="C25550" s="3"/>
      <c r="E25550" s="2"/>
      <c r="H25550" s="40"/>
      <c r="I25550" s="10"/>
      <c r="J25550" s="9"/>
      <c r="K25550" s="53"/>
      <c r="L25550" s="54"/>
    </row>
    <row r="25551" spans="3:12">
      <c r="C25551" s="3"/>
      <c r="E25551" s="2"/>
      <c r="H25551" s="40"/>
      <c r="I25551" s="10"/>
      <c r="J25551" s="9"/>
      <c r="K25551" s="53"/>
      <c r="L25551" s="54"/>
    </row>
    <row r="25552" spans="3:12">
      <c r="C25552" s="3"/>
      <c r="E25552" s="2"/>
      <c r="H25552" s="40"/>
      <c r="I25552" s="10"/>
      <c r="J25552" s="9"/>
      <c r="K25552" s="53"/>
      <c r="L25552" s="54"/>
    </row>
    <row r="25553" spans="3:12">
      <c r="C25553" s="3"/>
      <c r="E25553" s="2"/>
      <c r="H25553" s="40"/>
      <c r="I25553" s="10"/>
      <c r="J25553" s="9"/>
      <c r="K25553" s="53"/>
      <c r="L25553" s="54"/>
    </row>
    <row r="25554" spans="3:12">
      <c r="C25554" s="3"/>
      <c r="E25554" s="2"/>
      <c r="H25554" s="40"/>
      <c r="I25554" s="10"/>
      <c r="J25554" s="9"/>
      <c r="K25554" s="53"/>
      <c r="L25554" s="54"/>
    </row>
    <row r="25555" spans="3:12">
      <c r="C25555" s="3"/>
      <c r="E25555" s="2"/>
      <c r="H25555" s="40"/>
      <c r="I25555" s="10"/>
      <c r="J25555" s="9"/>
      <c r="K25555" s="53"/>
      <c r="L25555" s="54"/>
    </row>
    <row r="25556" spans="3:12">
      <c r="C25556" s="3"/>
      <c r="E25556" s="2"/>
      <c r="H25556" s="40"/>
      <c r="I25556" s="10"/>
      <c r="J25556" s="9"/>
      <c r="K25556" s="53"/>
      <c r="L25556" s="54"/>
    </row>
    <row r="25557" spans="3:12">
      <c r="C25557" s="3"/>
      <c r="E25557" s="2"/>
      <c r="H25557" s="40"/>
      <c r="I25557" s="10"/>
      <c r="J25557" s="9"/>
      <c r="K25557" s="53"/>
      <c r="L25557" s="54"/>
    </row>
    <row r="25558" spans="3:12">
      <c r="C25558" s="3"/>
      <c r="E25558" s="2"/>
      <c r="H25558" s="40"/>
      <c r="I25558" s="10"/>
      <c r="J25558" s="9"/>
      <c r="K25558" s="53"/>
      <c r="L25558" s="54"/>
    </row>
    <row r="25559" spans="3:12">
      <c r="C25559" s="3"/>
      <c r="E25559" s="2"/>
      <c r="H25559" s="40"/>
      <c r="I25559" s="10"/>
      <c r="J25559" s="9"/>
      <c r="K25559" s="53"/>
      <c r="L25559" s="54"/>
    </row>
    <row r="25560" spans="3:12">
      <c r="C25560" s="3"/>
      <c r="E25560" s="2"/>
      <c r="H25560" s="40"/>
      <c r="I25560" s="10"/>
      <c r="J25560" s="9"/>
      <c r="K25560" s="53"/>
      <c r="L25560" s="54"/>
    </row>
    <row r="25561" spans="3:12">
      <c r="C25561" s="3"/>
      <c r="E25561" s="2"/>
      <c r="H25561" s="40"/>
      <c r="I25561" s="10"/>
      <c r="J25561" s="9"/>
      <c r="K25561" s="53"/>
      <c r="L25561" s="54"/>
    </row>
    <row r="25562" spans="3:12">
      <c r="C25562" s="3"/>
      <c r="E25562" s="2"/>
      <c r="H25562" s="40"/>
      <c r="I25562" s="10"/>
      <c r="J25562" s="9"/>
      <c r="K25562" s="53"/>
      <c r="L25562" s="54"/>
    </row>
    <row r="25563" spans="3:12">
      <c r="C25563" s="3"/>
      <c r="E25563" s="2"/>
      <c r="H25563" s="40"/>
      <c r="I25563" s="10"/>
      <c r="J25563" s="9"/>
      <c r="K25563" s="53"/>
      <c r="L25563" s="54"/>
    </row>
    <row r="25564" spans="3:12">
      <c r="C25564" s="3"/>
      <c r="E25564" s="2"/>
      <c r="H25564" s="40"/>
      <c r="I25564" s="10"/>
      <c r="J25564" s="9"/>
      <c r="K25564" s="53"/>
      <c r="L25564" s="54"/>
    </row>
    <row r="25565" spans="3:12">
      <c r="C25565" s="3"/>
      <c r="E25565" s="2"/>
      <c r="H25565" s="40"/>
      <c r="I25565" s="10"/>
      <c r="J25565" s="9"/>
      <c r="K25565" s="53"/>
      <c r="L25565" s="54"/>
    </row>
    <row r="25566" spans="3:12">
      <c r="C25566" s="3"/>
      <c r="E25566" s="2"/>
      <c r="H25566" s="40"/>
      <c r="I25566" s="10"/>
      <c r="J25566" s="9"/>
      <c r="K25566" s="53"/>
      <c r="L25566" s="54"/>
    </row>
    <row r="25567" spans="3:12">
      <c r="C25567" s="3"/>
      <c r="E25567" s="2"/>
      <c r="H25567" s="40"/>
      <c r="I25567" s="10"/>
      <c r="J25567" s="9"/>
      <c r="K25567" s="53"/>
      <c r="L25567" s="54"/>
    </row>
    <row r="25568" spans="3:12">
      <c r="C25568" s="3"/>
      <c r="E25568" s="2"/>
      <c r="H25568" s="40"/>
      <c r="I25568" s="10"/>
      <c r="J25568" s="9"/>
      <c r="K25568" s="53"/>
      <c r="L25568" s="54"/>
    </row>
    <row r="25569" spans="3:12">
      <c r="C25569" s="3"/>
      <c r="E25569" s="2"/>
      <c r="H25569" s="40"/>
      <c r="I25569" s="10"/>
      <c r="J25569" s="9"/>
      <c r="K25569" s="53"/>
      <c r="L25569" s="54"/>
    </row>
    <row r="25570" spans="3:12">
      <c r="C25570" s="3"/>
      <c r="E25570" s="2"/>
      <c r="H25570" s="40"/>
      <c r="I25570" s="10"/>
      <c r="J25570" s="9"/>
      <c r="K25570" s="53"/>
      <c r="L25570" s="54"/>
    </row>
    <row r="25571" spans="3:12">
      <c r="C25571" s="3"/>
      <c r="E25571" s="2"/>
      <c r="H25571" s="40"/>
      <c r="I25571" s="10"/>
      <c r="J25571" s="9"/>
      <c r="K25571" s="53"/>
      <c r="L25571" s="54"/>
    </row>
    <row r="25572" spans="3:12">
      <c r="C25572" s="3"/>
      <c r="E25572" s="2"/>
      <c r="H25572" s="40"/>
      <c r="I25572" s="10"/>
      <c r="J25572" s="9"/>
      <c r="K25572" s="53"/>
      <c r="L25572" s="54"/>
    </row>
    <row r="25573" spans="3:12">
      <c r="C25573" s="3"/>
      <c r="E25573" s="2"/>
      <c r="H25573" s="40"/>
      <c r="I25573" s="10"/>
      <c r="J25573" s="9"/>
      <c r="K25573" s="53"/>
      <c r="L25573" s="54"/>
    </row>
    <row r="25574" spans="3:12">
      <c r="C25574" s="3"/>
      <c r="E25574" s="2"/>
      <c r="H25574" s="40"/>
      <c r="I25574" s="10"/>
      <c r="J25574" s="9"/>
      <c r="K25574" s="53"/>
      <c r="L25574" s="54"/>
    </row>
    <row r="25575" spans="3:12">
      <c r="C25575" s="3"/>
      <c r="E25575" s="2"/>
      <c r="H25575" s="40"/>
      <c r="I25575" s="10"/>
      <c r="J25575" s="9"/>
      <c r="K25575" s="53"/>
      <c r="L25575" s="54"/>
    </row>
    <row r="25576" spans="3:12">
      <c r="C25576" s="3"/>
      <c r="E25576" s="2"/>
      <c r="H25576" s="40"/>
      <c r="I25576" s="10"/>
      <c r="J25576" s="9"/>
      <c r="K25576" s="53"/>
      <c r="L25576" s="54"/>
    </row>
    <row r="25577" spans="3:12">
      <c r="C25577" s="3"/>
      <c r="E25577" s="2"/>
      <c r="H25577" s="40"/>
      <c r="I25577" s="10"/>
      <c r="J25577" s="9"/>
      <c r="K25577" s="53"/>
      <c r="L25577" s="54"/>
    </row>
    <row r="25578" spans="3:12">
      <c r="C25578" s="3"/>
      <c r="E25578" s="2"/>
      <c r="H25578" s="40"/>
      <c r="I25578" s="10"/>
      <c r="J25578" s="9"/>
      <c r="K25578" s="53"/>
      <c r="L25578" s="54"/>
    </row>
    <row r="25579" spans="3:12">
      <c r="C25579" s="3"/>
      <c r="E25579" s="2"/>
      <c r="H25579" s="40"/>
      <c r="I25579" s="10"/>
      <c r="J25579" s="9"/>
      <c r="K25579" s="53"/>
      <c r="L25579" s="54"/>
    </row>
    <row r="25580" spans="3:12">
      <c r="C25580" s="3"/>
      <c r="E25580" s="2"/>
      <c r="H25580" s="40"/>
      <c r="I25580" s="10"/>
      <c r="J25580" s="9"/>
      <c r="K25580" s="53"/>
      <c r="L25580" s="54"/>
    </row>
    <row r="25581" spans="3:12">
      <c r="C25581" s="3"/>
      <c r="E25581" s="2"/>
      <c r="H25581" s="40"/>
      <c r="I25581" s="10"/>
      <c r="J25581" s="9"/>
      <c r="K25581" s="53"/>
      <c r="L25581" s="54"/>
    </row>
    <row r="25582" spans="3:12">
      <c r="C25582" s="3"/>
      <c r="E25582" s="2"/>
      <c r="H25582" s="40"/>
      <c r="I25582" s="10"/>
      <c r="J25582" s="9"/>
      <c r="K25582" s="53"/>
      <c r="L25582" s="54"/>
    </row>
    <row r="25583" spans="3:12">
      <c r="C25583" s="3"/>
      <c r="E25583" s="2"/>
      <c r="H25583" s="40"/>
      <c r="I25583" s="10"/>
      <c r="J25583" s="9"/>
      <c r="K25583" s="53"/>
      <c r="L25583" s="54"/>
    </row>
    <row r="25584" spans="3:12">
      <c r="C25584" s="3"/>
      <c r="E25584" s="2"/>
      <c r="H25584" s="40"/>
      <c r="I25584" s="10"/>
      <c r="J25584" s="9"/>
      <c r="K25584" s="53"/>
      <c r="L25584" s="54"/>
    </row>
    <row r="25585" spans="3:12">
      <c r="C25585" s="3"/>
      <c r="E25585" s="2"/>
      <c r="H25585" s="40"/>
      <c r="I25585" s="10"/>
      <c r="J25585" s="9"/>
      <c r="K25585" s="53"/>
      <c r="L25585" s="54"/>
    </row>
    <row r="25586" spans="3:12">
      <c r="C25586" s="3"/>
      <c r="E25586" s="2"/>
      <c r="H25586" s="40"/>
      <c r="I25586" s="10"/>
      <c r="J25586" s="9"/>
      <c r="K25586" s="53"/>
      <c r="L25586" s="54"/>
    </row>
    <row r="25587" spans="3:12">
      <c r="C25587" s="3"/>
      <c r="E25587" s="2"/>
      <c r="H25587" s="40"/>
      <c r="I25587" s="10"/>
      <c r="J25587" s="9"/>
      <c r="K25587" s="53"/>
      <c r="L25587" s="54"/>
    </row>
    <row r="25588" spans="3:12">
      <c r="C25588" s="3"/>
      <c r="E25588" s="2"/>
      <c r="H25588" s="40"/>
      <c r="I25588" s="10"/>
      <c r="J25588" s="9"/>
      <c r="K25588" s="53"/>
      <c r="L25588" s="54"/>
    </row>
    <row r="25589" spans="3:12">
      <c r="C25589" s="3"/>
      <c r="E25589" s="2"/>
      <c r="H25589" s="40"/>
      <c r="I25589" s="10"/>
      <c r="J25589" s="9"/>
      <c r="K25589" s="53"/>
      <c r="L25589" s="54"/>
    </row>
    <row r="25590" spans="3:12">
      <c r="C25590" s="3"/>
      <c r="E25590" s="2"/>
      <c r="H25590" s="40"/>
      <c r="I25590" s="10"/>
      <c r="J25590" s="9"/>
      <c r="K25590" s="53"/>
      <c r="L25590" s="54"/>
    </row>
    <row r="25591" spans="3:12">
      <c r="C25591" s="3"/>
      <c r="E25591" s="2"/>
      <c r="H25591" s="40"/>
      <c r="I25591" s="10"/>
      <c r="J25591" s="9"/>
      <c r="K25591" s="53"/>
      <c r="L25591" s="54"/>
    </row>
    <row r="25592" spans="3:12">
      <c r="C25592" s="3"/>
      <c r="E25592" s="2"/>
      <c r="H25592" s="40"/>
      <c r="I25592" s="10"/>
      <c r="J25592" s="9"/>
      <c r="K25592" s="53"/>
      <c r="L25592" s="54"/>
    </row>
    <row r="25593" spans="3:12">
      <c r="C25593" s="3"/>
      <c r="E25593" s="2"/>
      <c r="H25593" s="40"/>
      <c r="I25593" s="10"/>
      <c r="J25593" s="9"/>
      <c r="K25593" s="53"/>
      <c r="L25593" s="54"/>
    </row>
    <row r="25594" spans="3:12">
      <c r="C25594" s="3"/>
      <c r="E25594" s="2"/>
      <c r="H25594" s="40"/>
      <c r="I25594" s="10"/>
      <c r="J25594" s="9"/>
      <c r="K25594" s="53"/>
      <c r="L25594" s="54"/>
    </row>
    <row r="25595" spans="3:12">
      <c r="C25595" s="3"/>
      <c r="E25595" s="2"/>
      <c r="H25595" s="40"/>
      <c r="I25595" s="10"/>
      <c r="J25595" s="9"/>
      <c r="K25595" s="53"/>
      <c r="L25595" s="54"/>
    </row>
    <row r="25596" spans="3:12">
      <c r="C25596" s="3"/>
      <c r="E25596" s="2"/>
      <c r="H25596" s="40"/>
      <c r="I25596" s="10"/>
      <c r="J25596" s="9"/>
      <c r="K25596" s="53"/>
      <c r="L25596" s="54"/>
    </row>
    <row r="25597" spans="3:12">
      <c r="C25597" s="3"/>
      <c r="E25597" s="2"/>
      <c r="H25597" s="40"/>
      <c r="I25597" s="10"/>
      <c r="J25597" s="9"/>
      <c r="K25597" s="53"/>
      <c r="L25597" s="54"/>
    </row>
    <row r="25598" spans="3:12">
      <c r="C25598" s="3"/>
      <c r="E25598" s="2"/>
      <c r="H25598" s="40"/>
      <c r="I25598" s="10"/>
      <c r="J25598" s="9"/>
      <c r="K25598" s="53"/>
      <c r="L25598" s="54"/>
    </row>
    <row r="25599" spans="3:12">
      <c r="C25599" s="3"/>
      <c r="E25599" s="2"/>
      <c r="H25599" s="40"/>
      <c r="I25599" s="10"/>
      <c r="J25599" s="9"/>
      <c r="K25599" s="53"/>
      <c r="L25599" s="54"/>
    </row>
    <row r="25600" spans="3:12">
      <c r="C25600" s="3"/>
      <c r="E25600" s="2"/>
      <c r="H25600" s="40"/>
      <c r="I25600" s="10"/>
      <c r="J25600" s="9"/>
      <c r="K25600" s="53"/>
      <c r="L25600" s="54"/>
    </row>
    <row r="25601" spans="3:12">
      <c r="C25601" s="3"/>
      <c r="E25601" s="2"/>
      <c r="H25601" s="40"/>
      <c r="I25601" s="10"/>
      <c r="J25601" s="9"/>
      <c r="K25601" s="53"/>
      <c r="L25601" s="54"/>
    </row>
    <row r="25602" spans="3:12">
      <c r="C25602" s="3"/>
      <c r="E25602" s="2"/>
      <c r="H25602" s="40"/>
      <c r="I25602" s="10"/>
      <c r="J25602" s="9"/>
      <c r="K25602" s="53"/>
      <c r="L25602" s="54"/>
    </row>
    <row r="25603" spans="3:12">
      <c r="C25603" s="3"/>
      <c r="E25603" s="2"/>
      <c r="H25603" s="40"/>
      <c r="I25603" s="10"/>
      <c r="J25603" s="9"/>
      <c r="K25603" s="53"/>
      <c r="L25603" s="54"/>
    </row>
    <row r="25604" spans="3:12">
      <c r="C25604" s="3"/>
      <c r="E25604" s="2"/>
      <c r="H25604" s="40"/>
      <c r="I25604" s="10"/>
      <c r="J25604" s="9"/>
      <c r="K25604" s="53"/>
      <c r="L25604" s="54"/>
    </row>
    <row r="25605" spans="3:12">
      <c r="C25605" s="3"/>
      <c r="E25605" s="2"/>
      <c r="H25605" s="40"/>
      <c r="I25605" s="10"/>
      <c r="J25605" s="9"/>
      <c r="K25605" s="53"/>
      <c r="L25605" s="54"/>
    </row>
    <row r="25606" spans="3:12">
      <c r="C25606" s="3"/>
      <c r="E25606" s="2"/>
      <c r="H25606" s="40"/>
      <c r="I25606" s="10"/>
      <c r="J25606" s="9"/>
      <c r="K25606" s="53"/>
      <c r="L25606" s="54"/>
    </row>
    <row r="25607" spans="3:12">
      <c r="C25607" s="3"/>
      <c r="E25607" s="2"/>
      <c r="H25607" s="40"/>
      <c r="I25607" s="10"/>
      <c r="J25607" s="9"/>
      <c r="K25607" s="53"/>
      <c r="L25607" s="54"/>
    </row>
    <row r="25608" spans="3:12">
      <c r="C25608" s="3"/>
      <c r="E25608" s="2"/>
      <c r="H25608" s="40"/>
      <c r="I25608" s="10"/>
      <c r="J25608" s="9"/>
      <c r="K25608" s="53"/>
      <c r="L25608" s="54"/>
    </row>
    <row r="25609" spans="3:12">
      <c r="C25609" s="3"/>
      <c r="E25609" s="2"/>
      <c r="H25609" s="40"/>
      <c r="I25609" s="10"/>
      <c r="J25609" s="9"/>
      <c r="K25609" s="53"/>
      <c r="L25609" s="54"/>
    </row>
    <row r="25610" spans="3:12">
      <c r="C25610" s="3"/>
      <c r="E25610" s="2"/>
      <c r="H25610" s="40"/>
      <c r="I25610" s="10"/>
      <c r="J25610" s="9"/>
      <c r="K25610" s="53"/>
      <c r="L25610" s="54"/>
    </row>
    <row r="25611" spans="3:12">
      <c r="C25611" s="3"/>
      <c r="E25611" s="2"/>
      <c r="H25611" s="40"/>
      <c r="I25611" s="10"/>
      <c r="J25611" s="9"/>
      <c r="K25611" s="53"/>
      <c r="L25611" s="54"/>
    </row>
    <row r="25612" spans="3:12">
      <c r="C25612" s="3"/>
      <c r="E25612" s="2"/>
      <c r="H25612" s="40"/>
      <c r="I25612" s="10"/>
      <c r="J25612" s="9"/>
      <c r="K25612" s="53"/>
      <c r="L25612" s="54"/>
    </row>
    <row r="25613" spans="3:12">
      <c r="C25613" s="3"/>
      <c r="E25613" s="2"/>
      <c r="H25613" s="40"/>
      <c r="I25613" s="10"/>
      <c r="J25613" s="9"/>
      <c r="K25613" s="53"/>
      <c r="L25613" s="54"/>
    </row>
    <row r="25614" spans="3:12">
      <c r="C25614" s="3"/>
      <c r="E25614" s="2"/>
      <c r="H25614" s="40"/>
      <c r="I25614" s="10"/>
      <c r="J25614" s="9"/>
      <c r="K25614" s="53"/>
      <c r="L25614" s="54"/>
    </row>
    <row r="25615" spans="3:12">
      <c r="C25615" s="3"/>
      <c r="E25615" s="2"/>
      <c r="H25615" s="40"/>
      <c r="I25615" s="10"/>
      <c r="J25615" s="9"/>
      <c r="K25615" s="53"/>
      <c r="L25615" s="54"/>
    </row>
    <row r="25616" spans="3:12">
      <c r="C25616" s="3"/>
      <c r="E25616" s="2"/>
      <c r="H25616" s="40"/>
      <c r="I25616" s="10"/>
      <c r="J25616" s="9"/>
      <c r="K25616" s="53"/>
      <c r="L25616" s="54"/>
    </row>
    <row r="25617" spans="3:12">
      <c r="C25617" s="3"/>
      <c r="E25617" s="2"/>
      <c r="H25617" s="40"/>
      <c r="I25617" s="10"/>
      <c r="J25617" s="9"/>
      <c r="K25617" s="53"/>
      <c r="L25617" s="54"/>
    </row>
    <row r="25618" spans="3:12">
      <c r="C25618" s="3"/>
      <c r="E25618" s="2"/>
      <c r="H25618" s="40"/>
      <c r="I25618" s="10"/>
      <c r="J25618" s="9"/>
      <c r="K25618" s="53"/>
      <c r="L25618" s="54"/>
    </row>
    <row r="25619" spans="3:12">
      <c r="C25619" s="3"/>
      <c r="E25619" s="2"/>
      <c r="H25619" s="40"/>
      <c r="I25619" s="10"/>
      <c r="J25619" s="9"/>
      <c r="K25619" s="53"/>
      <c r="L25619" s="54"/>
    </row>
    <row r="25620" spans="3:12">
      <c r="C25620" s="3"/>
      <c r="E25620" s="2"/>
      <c r="H25620" s="40"/>
      <c r="I25620" s="10"/>
      <c r="J25620" s="9"/>
      <c r="K25620" s="53"/>
      <c r="L25620" s="54"/>
    </row>
    <row r="25621" spans="3:12">
      <c r="C25621" s="3"/>
      <c r="E25621" s="2"/>
      <c r="H25621" s="40"/>
      <c r="I25621" s="10"/>
      <c r="J25621" s="9"/>
      <c r="K25621" s="53"/>
      <c r="L25621" s="54"/>
    </row>
    <row r="25622" spans="3:12">
      <c r="C25622" s="3"/>
      <c r="E25622" s="2"/>
      <c r="H25622" s="40"/>
      <c r="I25622" s="10"/>
      <c r="J25622" s="9"/>
      <c r="K25622" s="53"/>
      <c r="L25622" s="54"/>
    </row>
    <row r="25623" spans="3:12">
      <c r="C25623" s="3"/>
      <c r="E25623" s="2"/>
      <c r="H25623" s="40"/>
      <c r="I25623" s="10"/>
      <c r="J25623" s="9"/>
      <c r="K25623" s="53"/>
      <c r="L25623" s="54"/>
    </row>
    <row r="25624" spans="3:12">
      <c r="C25624" s="3"/>
      <c r="E25624" s="2"/>
      <c r="H25624" s="40"/>
      <c r="I25624" s="10"/>
      <c r="J25624" s="9"/>
      <c r="K25624" s="53"/>
      <c r="L25624" s="54"/>
    </row>
    <row r="25625" spans="3:12">
      <c r="C25625" s="3"/>
      <c r="E25625" s="2"/>
      <c r="H25625" s="40"/>
      <c r="I25625" s="10"/>
      <c r="J25625" s="9"/>
      <c r="K25625" s="53"/>
      <c r="L25625" s="54"/>
    </row>
    <row r="25626" spans="3:12">
      <c r="C25626" s="3"/>
      <c r="E25626" s="2"/>
      <c r="H25626" s="40"/>
      <c r="I25626" s="10"/>
      <c r="J25626" s="9"/>
      <c r="K25626" s="53"/>
      <c r="L25626" s="54"/>
    </row>
    <row r="25627" spans="3:12">
      <c r="C25627" s="3"/>
      <c r="E25627" s="2"/>
      <c r="H25627" s="40"/>
      <c r="I25627" s="10"/>
      <c r="J25627" s="9"/>
      <c r="K25627" s="53"/>
      <c r="L25627" s="54"/>
    </row>
    <row r="25628" spans="3:12">
      <c r="C25628" s="3"/>
      <c r="E25628" s="2"/>
      <c r="H25628" s="40"/>
      <c r="I25628" s="10"/>
      <c r="J25628" s="9"/>
      <c r="K25628" s="53"/>
      <c r="L25628" s="54"/>
    </row>
    <row r="25629" spans="3:12">
      <c r="C25629" s="3"/>
      <c r="E25629" s="2"/>
      <c r="H25629" s="40"/>
      <c r="I25629" s="10"/>
      <c r="J25629" s="9"/>
      <c r="K25629" s="53"/>
      <c r="L25629" s="54"/>
    </row>
    <row r="25630" spans="3:12">
      <c r="C25630" s="3"/>
      <c r="E25630" s="2"/>
      <c r="H25630" s="40"/>
      <c r="I25630" s="10"/>
      <c r="J25630" s="9"/>
      <c r="K25630" s="53"/>
      <c r="L25630" s="54"/>
    </row>
    <row r="25631" spans="3:12">
      <c r="C25631" s="3"/>
      <c r="E25631" s="2"/>
      <c r="H25631" s="40"/>
      <c r="I25631" s="10"/>
      <c r="J25631" s="9"/>
      <c r="K25631" s="53"/>
      <c r="L25631" s="54"/>
    </row>
    <row r="25632" spans="3:12">
      <c r="C25632" s="3"/>
      <c r="E25632" s="2"/>
      <c r="H25632" s="40"/>
      <c r="I25632" s="10"/>
      <c r="J25632" s="9"/>
      <c r="K25632" s="53"/>
      <c r="L25632" s="54"/>
    </row>
    <row r="25633" spans="3:12">
      <c r="C25633" s="3"/>
      <c r="E25633" s="2"/>
      <c r="H25633" s="40"/>
      <c r="I25633" s="10"/>
      <c r="J25633" s="9"/>
      <c r="K25633" s="53"/>
      <c r="L25633" s="54"/>
    </row>
    <row r="25634" spans="3:12">
      <c r="C25634" s="3"/>
      <c r="E25634" s="2"/>
      <c r="H25634" s="40"/>
      <c r="I25634" s="10"/>
      <c r="J25634" s="9"/>
      <c r="K25634" s="53"/>
      <c r="L25634" s="54"/>
    </row>
    <row r="25635" spans="3:12">
      <c r="C25635" s="3"/>
      <c r="E25635" s="2"/>
      <c r="H25635" s="40"/>
      <c r="I25635" s="10"/>
      <c r="J25635" s="9"/>
      <c r="K25635" s="53"/>
      <c r="L25635" s="54"/>
    </row>
    <row r="25636" spans="3:12">
      <c r="C25636" s="3"/>
      <c r="E25636" s="2"/>
      <c r="H25636" s="40"/>
      <c r="I25636" s="10"/>
      <c r="J25636" s="9"/>
      <c r="K25636" s="53"/>
      <c r="L25636" s="54"/>
    </row>
    <row r="25637" spans="3:12">
      <c r="C25637" s="3"/>
      <c r="E25637" s="2"/>
      <c r="H25637" s="40"/>
      <c r="I25637" s="10"/>
      <c r="J25637" s="9"/>
      <c r="K25637" s="53"/>
      <c r="L25637" s="54"/>
    </row>
    <row r="25638" spans="3:12">
      <c r="C25638" s="3"/>
      <c r="E25638" s="2"/>
      <c r="H25638" s="40"/>
      <c r="I25638" s="10"/>
      <c r="J25638" s="9"/>
      <c r="K25638" s="53"/>
      <c r="L25638" s="54"/>
    </row>
    <row r="25639" spans="3:12">
      <c r="C25639" s="3"/>
      <c r="E25639" s="2"/>
      <c r="H25639" s="40"/>
      <c r="I25639" s="10"/>
      <c r="J25639" s="9"/>
      <c r="K25639" s="53"/>
      <c r="L25639" s="54"/>
    </row>
    <row r="25640" spans="3:12">
      <c r="C25640" s="3"/>
      <c r="E25640" s="2"/>
      <c r="H25640" s="40"/>
      <c r="I25640" s="10"/>
      <c r="J25640" s="9"/>
      <c r="K25640" s="53"/>
      <c r="L25640" s="54"/>
    </row>
    <row r="25641" spans="3:12">
      <c r="C25641" s="3"/>
      <c r="E25641" s="2"/>
      <c r="H25641" s="40"/>
      <c r="I25641" s="10"/>
      <c r="J25641" s="9"/>
      <c r="K25641" s="53"/>
      <c r="L25641" s="54"/>
    </row>
    <row r="25642" spans="3:12">
      <c r="C25642" s="3"/>
      <c r="E25642" s="2"/>
      <c r="H25642" s="40"/>
      <c r="I25642" s="10"/>
      <c r="J25642" s="9"/>
      <c r="K25642" s="53"/>
      <c r="L25642" s="54"/>
    </row>
    <row r="25643" spans="3:12">
      <c r="C25643" s="3"/>
      <c r="E25643" s="2"/>
      <c r="H25643" s="40"/>
      <c r="I25643" s="10"/>
      <c r="J25643" s="9"/>
      <c r="K25643" s="53"/>
      <c r="L25643" s="54"/>
    </row>
    <row r="25644" spans="3:12">
      <c r="C25644" s="3"/>
      <c r="E25644" s="2"/>
      <c r="H25644" s="40"/>
      <c r="I25644" s="10"/>
      <c r="J25644" s="9"/>
      <c r="K25644" s="53"/>
      <c r="L25644" s="54"/>
    </row>
    <row r="25645" spans="3:12">
      <c r="C25645" s="3"/>
      <c r="E25645" s="2"/>
      <c r="H25645" s="40"/>
      <c r="I25645" s="10"/>
      <c r="J25645" s="9"/>
      <c r="K25645" s="53"/>
      <c r="L25645" s="54"/>
    </row>
    <row r="25646" spans="3:12">
      <c r="C25646" s="3"/>
      <c r="E25646" s="2"/>
      <c r="H25646" s="40"/>
      <c r="I25646" s="10"/>
      <c r="J25646" s="9"/>
      <c r="K25646" s="53"/>
      <c r="L25646" s="54"/>
    </row>
    <row r="25647" spans="3:12">
      <c r="C25647" s="3"/>
      <c r="E25647" s="2"/>
      <c r="H25647" s="40"/>
      <c r="I25647" s="10"/>
      <c r="J25647" s="9"/>
      <c r="K25647" s="53"/>
      <c r="L25647" s="54"/>
    </row>
    <row r="25648" spans="3:12">
      <c r="C25648" s="3"/>
      <c r="E25648" s="2"/>
      <c r="H25648" s="40"/>
      <c r="I25648" s="10"/>
      <c r="J25648" s="9"/>
      <c r="K25648" s="53"/>
      <c r="L25648" s="54"/>
    </row>
    <row r="25649" spans="3:12">
      <c r="C25649" s="3"/>
      <c r="E25649" s="2"/>
      <c r="H25649" s="40"/>
      <c r="I25649" s="10"/>
      <c r="J25649" s="9"/>
      <c r="K25649" s="53"/>
      <c r="L25649" s="54"/>
    </row>
    <row r="25650" spans="3:12">
      <c r="C25650" s="3"/>
      <c r="E25650" s="2"/>
      <c r="H25650" s="40"/>
      <c r="I25650" s="10"/>
      <c r="J25650" s="9"/>
      <c r="K25650" s="53"/>
      <c r="L25650" s="54"/>
    </row>
    <row r="25651" spans="3:12">
      <c r="C25651" s="3"/>
      <c r="E25651" s="2"/>
      <c r="H25651" s="40"/>
      <c r="I25651" s="10"/>
      <c r="J25651" s="9"/>
      <c r="K25651" s="53"/>
      <c r="L25651" s="54"/>
    </row>
    <row r="25652" spans="3:12">
      <c r="C25652" s="3"/>
      <c r="E25652" s="2"/>
      <c r="H25652" s="40"/>
      <c r="I25652" s="10"/>
      <c r="J25652" s="9"/>
      <c r="K25652" s="53"/>
      <c r="L25652" s="54"/>
    </row>
    <row r="25653" spans="3:12">
      <c r="C25653" s="3"/>
      <c r="E25653" s="2"/>
      <c r="H25653" s="40"/>
      <c r="I25653" s="10"/>
      <c r="J25653" s="9"/>
      <c r="K25653" s="53"/>
      <c r="L25653" s="54"/>
    </row>
    <row r="25654" spans="3:12">
      <c r="C25654" s="3"/>
      <c r="E25654" s="2"/>
      <c r="H25654" s="40"/>
      <c r="I25654" s="10"/>
      <c r="J25654" s="9"/>
      <c r="K25654" s="53"/>
      <c r="L25654" s="54"/>
    </row>
    <row r="25655" spans="3:12">
      <c r="C25655" s="3"/>
      <c r="E25655" s="2"/>
      <c r="H25655" s="40"/>
      <c r="I25655" s="10"/>
      <c r="J25655" s="9"/>
      <c r="K25655" s="53"/>
      <c r="L25655" s="54"/>
    </row>
    <row r="25656" spans="3:12">
      <c r="C25656" s="3"/>
      <c r="E25656" s="2"/>
      <c r="H25656" s="40"/>
      <c r="I25656" s="10"/>
      <c r="J25656" s="9"/>
      <c r="K25656" s="53"/>
      <c r="L25656" s="54"/>
    </row>
    <row r="25657" spans="3:12">
      <c r="C25657" s="3"/>
      <c r="E25657" s="2"/>
      <c r="H25657" s="40"/>
      <c r="I25657" s="10"/>
      <c r="J25657" s="9"/>
      <c r="K25657" s="53"/>
      <c r="L25657" s="54"/>
    </row>
    <row r="25658" spans="3:12">
      <c r="C25658" s="3"/>
      <c r="E25658" s="2"/>
      <c r="H25658" s="40"/>
      <c r="I25658" s="10"/>
      <c r="J25658" s="9"/>
      <c r="K25658" s="53"/>
      <c r="L25658" s="54"/>
    </row>
    <row r="25659" spans="3:12">
      <c r="C25659" s="3"/>
      <c r="E25659" s="2"/>
      <c r="H25659" s="40"/>
      <c r="I25659" s="10"/>
      <c r="J25659" s="9"/>
      <c r="K25659" s="53"/>
      <c r="L25659" s="54"/>
    </row>
    <row r="25660" spans="3:12">
      <c r="C25660" s="3"/>
      <c r="E25660" s="2"/>
      <c r="H25660" s="40"/>
      <c r="I25660" s="10"/>
      <c r="J25660" s="9"/>
      <c r="K25660" s="53"/>
      <c r="L25660" s="54"/>
    </row>
    <row r="25661" spans="3:12">
      <c r="C25661" s="3"/>
      <c r="E25661" s="2"/>
      <c r="H25661" s="40"/>
      <c r="I25661" s="10"/>
      <c r="J25661" s="9"/>
      <c r="K25661" s="53"/>
      <c r="L25661" s="54"/>
    </row>
    <row r="25662" spans="3:12">
      <c r="C25662" s="3"/>
      <c r="E25662" s="2"/>
      <c r="H25662" s="40"/>
      <c r="I25662" s="10"/>
      <c r="J25662" s="9"/>
      <c r="K25662" s="53"/>
      <c r="L25662" s="54"/>
    </row>
    <row r="25663" spans="3:12">
      <c r="C25663" s="3"/>
      <c r="E25663" s="2"/>
      <c r="H25663" s="40"/>
      <c r="I25663" s="10"/>
      <c r="J25663" s="9"/>
      <c r="K25663" s="53"/>
      <c r="L25663" s="54"/>
    </row>
    <row r="25664" spans="3:12">
      <c r="C25664" s="3"/>
      <c r="E25664" s="2"/>
      <c r="H25664" s="40"/>
      <c r="I25664" s="10"/>
      <c r="J25664" s="9"/>
      <c r="K25664" s="53"/>
      <c r="L25664" s="54"/>
    </row>
    <row r="25665" spans="3:12">
      <c r="C25665" s="3"/>
      <c r="E25665" s="2"/>
      <c r="H25665" s="40"/>
      <c r="I25665" s="10"/>
      <c r="J25665" s="9"/>
      <c r="K25665" s="53"/>
      <c r="L25665" s="54"/>
    </row>
    <row r="25666" spans="3:12">
      <c r="C25666" s="3"/>
      <c r="E25666" s="2"/>
      <c r="H25666" s="40"/>
      <c r="I25666" s="10"/>
      <c r="J25666" s="9"/>
      <c r="K25666" s="53"/>
      <c r="L25666" s="54"/>
    </row>
    <row r="25667" spans="3:12">
      <c r="C25667" s="3"/>
      <c r="E25667" s="2"/>
      <c r="H25667" s="40"/>
      <c r="I25667" s="10"/>
      <c r="J25667" s="9"/>
      <c r="K25667" s="53"/>
      <c r="L25667" s="54"/>
    </row>
    <row r="25668" spans="3:12">
      <c r="C25668" s="3"/>
      <c r="E25668" s="2"/>
      <c r="H25668" s="40"/>
      <c r="I25668" s="10"/>
      <c r="J25668" s="9"/>
      <c r="K25668" s="53"/>
      <c r="L25668" s="54"/>
    </row>
    <row r="25669" spans="3:12">
      <c r="C25669" s="3"/>
      <c r="E25669" s="2"/>
      <c r="H25669" s="40"/>
      <c r="I25669" s="10"/>
      <c r="J25669" s="9"/>
      <c r="K25669" s="53"/>
      <c r="L25669" s="54"/>
    </row>
    <row r="25670" spans="3:12">
      <c r="C25670" s="3"/>
      <c r="E25670" s="2"/>
      <c r="H25670" s="40"/>
      <c r="I25670" s="10"/>
      <c r="J25670" s="9"/>
      <c r="K25670" s="53"/>
      <c r="L25670" s="54"/>
    </row>
    <row r="25671" spans="3:12">
      <c r="C25671" s="3"/>
      <c r="E25671" s="2"/>
      <c r="H25671" s="40"/>
      <c r="I25671" s="10"/>
      <c r="J25671" s="9"/>
      <c r="K25671" s="53"/>
      <c r="L25671" s="54"/>
    </row>
    <row r="25672" spans="3:12">
      <c r="C25672" s="3"/>
      <c r="E25672" s="2"/>
      <c r="H25672" s="40"/>
      <c r="I25672" s="10"/>
      <c r="J25672" s="9"/>
      <c r="K25672" s="53"/>
      <c r="L25672" s="54"/>
    </row>
    <row r="25673" spans="3:12">
      <c r="C25673" s="3"/>
      <c r="E25673" s="2"/>
      <c r="H25673" s="40"/>
      <c r="I25673" s="10"/>
      <c r="J25673" s="9"/>
      <c r="K25673" s="53"/>
      <c r="L25673" s="54"/>
    </row>
    <row r="25674" spans="3:12">
      <c r="C25674" s="3"/>
      <c r="E25674" s="2"/>
      <c r="H25674" s="40"/>
      <c r="I25674" s="10"/>
      <c r="J25674" s="9"/>
      <c r="K25674" s="53"/>
      <c r="L25674" s="54"/>
    </row>
    <row r="25675" spans="3:12">
      <c r="C25675" s="3"/>
      <c r="E25675" s="2"/>
      <c r="H25675" s="40"/>
      <c r="I25675" s="10"/>
      <c r="J25675" s="9"/>
      <c r="K25675" s="53"/>
      <c r="L25675" s="54"/>
    </row>
    <row r="25676" spans="3:12">
      <c r="C25676" s="3"/>
      <c r="E25676" s="2"/>
      <c r="H25676" s="40"/>
      <c r="I25676" s="10"/>
      <c r="J25676" s="9"/>
      <c r="K25676" s="53"/>
      <c r="L25676" s="54"/>
    </row>
    <row r="25677" spans="3:12">
      <c r="C25677" s="3"/>
      <c r="E25677" s="2"/>
      <c r="H25677" s="40"/>
      <c r="I25677" s="10"/>
      <c r="J25677" s="9"/>
      <c r="K25677" s="53"/>
      <c r="L25677" s="54"/>
    </row>
    <row r="25678" spans="3:12">
      <c r="C25678" s="3"/>
      <c r="E25678" s="2"/>
      <c r="H25678" s="40"/>
      <c r="I25678" s="10"/>
      <c r="J25678" s="9"/>
      <c r="K25678" s="53"/>
      <c r="L25678" s="54"/>
    </row>
    <row r="25679" spans="3:12">
      <c r="C25679" s="3"/>
      <c r="E25679" s="2"/>
      <c r="H25679" s="40"/>
      <c r="I25679" s="10"/>
      <c r="J25679" s="9"/>
      <c r="K25679" s="53"/>
      <c r="L25679" s="54"/>
    </row>
    <row r="25680" spans="3:12">
      <c r="C25680" s="3"/>
      <c r="E25680" s="2"/>
      <c r="H25680" s="40"/>
      <c r="I25680" s="10"/>
      <c r="J25680" s="9"/>
      <c r="K25680" s="53"/>
      <c r="L25680" s="54"/>
    </row>
    <row r="25681" spans="3:12">
      <c r="C25681" s="3"/>
      <c r="E25681" s="2"/>
      <c r="H25681" s="40"/>
      <c r="I25681" s="10"/>
      <c r="J25681" s="9"/>
      <c r="K25681" s="53"/>
      <c r="L25681" s="54"/>
    </row>
    <row r="25682" spans="3:12">
      <c r="C25682" s="3"/>
      <c r="E25682" s="2"/>
      <c r="H25682" s="40"/>
      <c r="I25682" s="10"/>
      <c r="J25682" s="9"/>
      <c r="K25682" s="53"/>
      <c r="L25682" s="54"/>
    </row>
    <row r="25683" spans="3:12">
      <c r="C25683" s="3"/>
      <c r="E25683" s="2"/>
      <c r="H25683" s="40"/>
      <c r="I25683" s="10"/>
      <c r="J25683" s="9"/>
      <c r="K25683" s="53"/>
      <c r="L25683" s="54"/>
    </row>
    <row r="25684" spans="3:12">
      <c r="C25684" s="3"/>
      <c r="E25684" s="2"/>
      <c r="H25684" s="40"/>
      <c r="I25684" s="10"/>
      <c r="J25684" s="9"/>
      <c r="K25684" s="53"/>
      <c r="L25684" s="54"/>
    </row>
    <row r="25685" spans="3:12">
      <c r="C25685" s="3"/>
      <c r="E25685" s="2"/>
      <c r="H25685" s="40"/>
      <c r="I25685" s="10"/>
      <c r="J25685" s="9"/>
      <c r="K25685" s="53"/>
      <c r="L25685" s="54"/>
    </row>
    <row r="25686" spans="3:12">
      <c r="C25686" s="3"/>
      <c r="E25686" s="2"/>
      <c r="H25686" s="40"/>
      <c r="I25686" s="10"/>
      <c r="J25686" s="9"/>
      <c r="K25686" s="53"/>
      <c r="L25686" s="54"/>
    </row>
    <row r="25687" spans="3:12">
      <c r="C25687" s="3"/>
      <c r="E25687" s="2"/>
      <c r="H25687" s="40"/>
      <c r="I25687" s="10"/>
      <c r="J25687" s="9"/>
      <c r="K25687" s="53"/>
      <c r="L25687" s="54"/>
    </row>
    <row r="25688" spans="3:12">
      <c r="C25688" s="3"/>
      <c r="E25688" s="2"/>
      <c r="H25688" s="40"/>
      <c r="I25688" s="10"/>
      <c r="J25688" s="9"/>
      <c r="K25688" s="53"/>
      <c r="L25688" s="54"/>
    </row>
    <row r="25689" spans="3:12">
      <c r="C25689" s="3"/>
      <c r="E25689" s="2"/>
      <c r="H25689" s="40"/>
      <c r="I25689" s="10"/>
      <c r="J25689" s="9"/>
      <c r="K25689" s="53"/>
      <c r="L25689" s="54"/>
    </row>
    <row r="25690" spans="3:12">
      <c r="C25690" s="3"/>
      <c r="E25690" s="2"/>
      <c r="H25690" s="40"/>
      <c r="I25690" s="10"/>
      <c r="J25690" s="9"/>
      <c r="K25690" s="53"/>
      <c r="L25690" s="54"/>
    </row>
    <row r="25691" spans="3:12">
      <c r="C25691" s="3"/>
      <c r="E25691" s="2"/>
      <c r="H25691" s="40"/>
      <c r="I25691" s="10"/>
      <c r="J25691" s="9"/>
      <c r="K25691" s="53"/>
      <c r="L25691" s="54"/>
    </row>
    <row r="25692" spans="3:12">
      <c r="C25692" s="3"/>
      <c r="E25692" s="2"/>
      <c r="H25692" s="40"/>
      <c r="I25692" s="10"/>
      <c r="J25692" s="9"/>
      <c r="K25692" s="53"/>
      <c r="L25692" s="54"/>
    </row>
    <row r="25693" spans="3:12">
      <c r="C25693" s="3"/>
      <c r="E25693" s="2"/>
      <c r="H25693" s="40"/>
      <c r="I25693" s="10"/>
      <c r="J25693" s="9"/>
      <c r="K25693" s="53"/>
      <c r="L25693" s="54"/>
    </row>
    <row r="25694" spans="3:12">
      <c r="C25694" s="3"/>
      <c r="E25694" s="2"/>
      <c r="H25694" s="40"/>
      <c r="I25694" s="10"/>
      <c r="J25694" s="9"/>
      <c r="K25694" s="53"/>
      <c r="L25694" s="54"/>
    </row>
    <row r="25695" spans="3:12">
      <c r="C25695" s="3"/>
      <c r="E25695" s="2"/>
      <c r="H25695" s="40"/>
      <c r="I25695" s="10"/>
      <c r="J25695" s="9"/>
      <c r="K25695" s="53"/>
      <c r="L25695" s="54"/>
    </row>
    <row r="25696" spans="3:12">
      <c r="C25696" s="3"/>
      <c r="E25696" s="2"/>
      <c r="H25696" s="40"/>
      <c r="I25696" s="10"/>
      <c r="J25696" s="9"/>
      <c r="K25696" s="53"/>
      <c r="L25696" s="54"/>
    </row>
    <row r="25697" spans="3:12">
      <c r="C25697" s="3"/>
      <c r="E25697" s="2"/>
      <c r="H25697" s="40"/>
      <c r="I25697" s="10"/>
      <c r="J25697" s="9"/>
      <c r="K25697" s="53"/>
      <c r="L25697" s="54"/>
    </row>
    <row r="25698" spans="3:12">
      <c r="C25698" s="3"/>
      <c r="E25698" s="2"/>
      <c r="H25698" s="40"/>
      <c r="I25698" s="10"/>
      <c r="J25698" s="9"/>
      <c r="K25698" s="53"/>
      <c r="L25698" s="54"/>
    </row>
    <row r="25699" spans="3:12">
      <c r="C25699" s="3"/>
      <c r="E25699" s="2"/>
      <c r="H25699" s="40"/>
      <c r="I25699" s="10"/>
      <c r="J25699" s="9"/>
      <c r="K25699" s="53"/>
      <c r="L25699" s="54"/>
    </row>
    <row r="25700" spans="3:12">
      <c r="C25700" s="3"/>
      <c r="E25700" s="2"/>
      <c r="H25700" s="40"/>
      <c r="I25700" s="10"/>
      <c r="J25700" s="9"/>
      <c r="K25700" s="53"/>
      <c r="L25700" s="54"/>
    </row>
    <row r="25701" spans="3:12">
      <c r="C25701" s="3"/>
      <c r="E25701" s="2"/>
      <c r="H25701" s="40"/>
      <c r="I25701" s="10"/>
      <c r="J25701" s="9"/>
      <c r="K25701" s="53"/>
      <c r="L25701" s="54"/>
    </row>
    <row r="25702" spans="3:12">
      <c r="C25702" s="3"/>
      <c r="E25702" s="2"/>
      <c r="H25702" s="40"/>
      <c r="I25702" s="10"/>
      <c r="J25702" s="9"/>
      <c r="K25702" s="53"/>
      <c r="L25702" s="54"/>
    </row>
    <row r="25703" spans="3:12">
      <c r="C25703" s="3"/>
      <c r="E25703" s="2"/>
      <c r="H25703" s="40"/>
      <c r="I25703" s="10"/>
      <c r="J25703" s="9"/>
      <c r="K25703" s="53"/>
      <c r="L25703" s="54"/>
    </row>
    <row r="25704" spans="3:12">
      <c r="C25704" s="3"/>
      <c r="E25704" s="2"/>
      <c r="H25704" s="40"/>
      <c r="I25704" s="10"/>
      <c r="J25704" s="9"/>
      <c r="K25704" s="53"/>
      <c r="L25704" s="54"/>
    </row>
    <row r="25705" spans="3:12">
      <c r="C25705" s="3"/>
      <c r="E25705" s="2"/>
      <c r="H25705" s="40"/>
      <c r="I25705" s="10"/>
      <c r="J25705" s="9"/>
      <c r="K25705" s="53"/>
      <c r="L25705" s="54"/>
    </row>
    <row r="25706" spans="3:12">
      <c r="C25706" s="3"/>
      <c r="E25706" s="2"/>
      <c r="H25706" s="40"/>
      <c r="I25706" s="10"/>
      <c r="J25706" s="9"/>
      <c r="K25706" s="53"/>
      <c r="L25706" s="54"/>
    </row>
    <row r="25707" spans="3:12">
      <c r="C25707" s="3"/>
      <c r="E25707" s="2"/>
      <c r="H25707" s="40"/>
      <c r="I25707" s="10"/>
      <c r="J25707" s="9"/>
      <c r="K25707" s="53"/>
      <c r="L25707" s="54"/>
    </row>
    <row r="25708" spans="3:12">
      <c r="C25708" s="3"/>
      <c r="E25708" s="2"/>
      <c r="H25708" s="40"/>
      <c r="I25708" s="10"/>
      <c r="J25708" s="9"/>
      <c r="K25708" s="53"/>
      <c r="L25708" s="54"/>
    </row>
    <row r="25709" spans="3:12">
      <c r="C25709" s="3"/>
      <c r="E25709" s="2"/>
      <c r="H25709" s="40"/>
      <c r="I25709" s="10"/>
      <c r="J25709" s="9"/>
      <c r="K25709" s="53"/>
      <c r="L25709" s="54"/>
    </row>
    <row r="25710" spans="3:12">
      <c r="C25710" s="3"/>
      <c r="E25710" s="2"/>
      <c r="H25710" s="40"/>
      <c r="I25710" s="10"/>
      <c r="J25710" s="9"/>
      <c r="K25710" s="53"/>
      <c r="L25710" s="54"/>
    </row>
    <row r="25711" spans="3:12">
      <c r="C25711" s="3"/>
      <c r="E25711" s="2"/>
      <c r="H25711" s="40"/>
      <c r="I25711" s="10"/>
      <c r="J25711" s="9"/>
      <c r="K25711" s="53"/>
      <c r="L25711" s="54"/>
    </row>
    <row r="25712" spans="3:12">
      <c r="C25712" s="3"/>
      <c r="E25712" s="2"/>
      <c r="H25712" s="40"/>
      <c r="I25712" s="10"/>
      <c r="J25712" s="9"/>
      <c r="K25712" s="53"/>
      <c r="L25712" s="54"/>
    </row>
    <row r="25713" spans="3:12">
      <c r="C25713" s="3"/>
      <c r="E25713" s="2"/>
      <c r="H25713" s="40"/>
      <c r="I25713" s="10"/>
      <c r="J25713" s="9"/>
      <c r="K25713" s="53"/>
      <c r="L25713" s="54"/>
    </row>
    <row r="25714" spans="3:12">
      <c r="C25714" s="3"/>
      <c r="E25714" s="2"/>
      <c r="H25714" s="40"/>
      <c r="I25714" s="10"/>
      <c r="J25714" s="9"/>
      <c r="K25714" s="53"/>
      <c r="L25714" s="54"/>
    </row>
    <row r="25715" spans="3:12">
      <c r="C25715" s="3"/>
      <c r="E25715" s="2"/>
      <c r="H25715" s="40"/>
      <c r="I25715" s="10"/>
      <c r="J25715" s="9"/>
      <c r="K25715" s="53"/>
      <c r="L25715" s="54"/>
    </row>
    <row r="25716" spans="3:12">
      <c r="C25716" s="3"/>
      <c r="E25716" s="2"/>
      <c r="H25716" s="40"/>
      <c r="I25716" s="10"/>
      <c r="J25716" s="9"/>
      <c r="K25716" s="53"/>
      <c r="L25716" s="54"/>
    </row>
    <row r="25717" spans="3:12">
      <c r="C25717" s="3"/>
      <c r="E25717" s="2"/>
      <c r="H25717" s="40"/>
      <c r="I25717" s="10"/>
      <c r="J25717" s="9"/>
      <c r="K25717" s="53"/>
      <c r="L25717" s="54"/>
    </row>
    <row r="25718" spans="3:12">
      <c r="C25718" s="3"/>
      <c r="E25718" s="2"/>
      <c r="H25718" s="40"/>
      <c r="I25718" s="10"/>
      <c r="J25718" s="9"/>
      <c r="K25718" s="53"/>
      <c r="L25718" s="54"/>
    </row>
    <row r="25719" spans="3:12">
      <c r="C25719" s="3"/>
      <c r="E25719" s="2"/>
      <c r="H25719" s="40"/>
      <c r="I25719" s="10"/>
      <c r="J25719" s="9"/>
      <c r="K25719" s="53"/>
      <c r="L25719" s="54"/>
    </row>
    <row r="25720" spans="3:12">
      <c r="C25720" s="3"/>
      <c r="E25720" s="2"/>
      <c r="H25720" s="40"/>
      <c r="I25720" s="10"/>
      <c r="J25720" s="9"/>
      <c r="K25720" s="53"/>
      <c r="L25720" s="54"/>
    </row>
    <row r="25721" spans="3:12">
      <c r="C25721" s="3"/>
      <c r="E25721" s="2"/>
      <c r="H25721" s="40"/>
      <c r="I25721" s="10"/>
      <c r="J25721" s="9"/>
      <c r="K25721" s="53"/>
      <c r="L25721" s="54"/>
    </row>
    <row r="25722" spans="3:12">
      <c r="C25722" s="3"/>
      <c r="E25722" s="2"/>
      <c r="H25722" s="40"/>
      <c r="I25722" s="10"/>
      <c r="J25722" s="9"/>
      <c r="K25722" s="53"/>
      <c r="L25722" s="54"/>
    </row>
    <row r="25723" spans="3:12">
      <c r="C25723" s="3"/>
      <c r="E25723" s="2"/>
      <c r="H25723" s="40"/>
      <c r="I25723" s="10"/>
      <c r="J25723" s="9"/>
      <c r="K25723" s="53"/>
      <c r="L25723" s="54"/>
    </row>
    <row r="25724" spans="3:12">
      <c r="C25724" s="3"/>
      <c r="E25724" s="2"/>
      <c r="H25724" s="40"/>
      <c r="I25724" s="10"/>
      <c r="J25724" s="9"/>
      <c r="K25724" s="53"/>
      <c r="L25724" s="54"/>
    </row>
    <row r="25725" spans="3:12">
      <c r="C25725" s="3"/>
      <c r="E25725" s="2"/>
      <c r="H25725" s="40"/>
      <c r="I25725" s="10"/>
      <c r="J25725" s="9"/>
      <c r="K25725" s="53"/>
      <c r="L25725" s="54"/>
    </row>
    <row r="25726" spans="3:12">
      <c r="C25726" s="3"/>
      <c r="E25726" s="2"/>
      <c r="H25726" s="40"/>
      <c r="I25726" s="10"/>
      <c r="J25726" s="9"/>
      <c r="K25726" s="53"/>
      <c r="L25726" s="54"/>
    </row>
    <row r="25727" spans="3:12">
      <c r="C25727" s="3"/>
      <c r="E25727" s="2"/>
      <c r="H25727" s="40"/>
      <c r="I25727" s="10"/>
      <c r="J25727" s="9"/>
      <c r="K25727" s="53"/>
      <c r="L25727" s="54"/>
    </row>
    <row r="25728" spans="3:12">
      <c r="C25728" s="3"/>
      <c r="E25728" s="2"/>
      <c r="H25728" s="40"/>
      <c r="I25728" s="10"/>
      <c r="J25728" s="9"/>
      <c r="K25728" s="53"/>
      <c r="L25728" s="54"/>
    </row>
    <row r="25729" spans="3:12">
      <c r="C25729" s="3"/>
      <c r="E25729" s="2"/>
      <c r="H25729" s="40"/>
      <c r="I25729" s="10"/>
      <c r="J25729" s="9"/>
      <c r="K25729" s="53"/>
      <c r="L25729" s="54"/>
    </row>
    <row r="25730" spans="3:12">
      <c r="C25730" s="3"/>
      <c r="E25730" s="2"/>
      <c r="H25730" s="40"/>
      <c r="I25730" s="10"/>
      <c r="J25730" s="9"/>
      <c r="K25730" s="53"/>
      <c r="L25730" s="54"/>
    </row>
    <row r="25731" spans="3:12">
      <c r="C25731" s="3"/>
      <c r="E25731" s="2"/>
      <c r="H25731" s="40"/>
      <c r="I25731" s="10"/>
      <c r="J25731" s="9"/>
      <c r="K25731" s="53"/>
      <c r="L25731" s="54"/>
    </row>
    <row r="25732" spans="3:12">
      <c r="C25732" s="3"/>
      <c r="E25732" s="2"/>
      <c r="H25732" s="40"/>
      <c r="I25732" s="10"/>
      <c r="J25732" s="9"/>
      <c r="K25732" s="53"/>
      <c r="L25732" s="54"/>
    </row>
    <row r="25733" spans="3:12">
      <c r="C25733" s="3"/>
      <c r="E25733" s="2"/>
      <c r="H25733" s="40"/>
      <c r="I25733" s="10"/>
      <c r="J25733" s="9"/>
      <c r="K25733" s="53"/>
      <c r="L25733" s="54"/>
    </row>
    <row r="25734" spans="3:12">
      <c r="C25734" s="3"/>
      <c r="E25734" s="2"/>
      <c r="H25734" s="40"/>
      <c r="I25734" s="10"/>
      <c r="J25734" s="9"/>
      <c r="K25734" s="53"/>
      <c r="L25734" s="54"/>
    </row>
    <row r="25735" spans="3:12">
      <c r="C25735" s="3"/>
      <c r="E25735" s="2"/>
      <c r="H25735" s="40"/>
      <c r="I25735" s="10"/>
      <c r="J25735" s="9"/>
      <c r="K25735" s="53"/>
      <c r="L25735" s="54"/>
    </row>
    <row r="25736" spans="3:12">
      <c r="C25736" s="3"/>
      <c r="E25736" s="2"/>
      <c r="H25736" s="40"/>
      <c r="I25736" s="10"/>
      <c r="J25736" s="9"/>
      <c r="K25736" s="53"/>
      <c r="L25736" s="54"/>
    </row>
    <row r="25737" spans="3:12">
      <c r="C25737" s="3"/>
      <c r="E25737" s="2"/>
      <c r="H25737" s="40"/>
      <c r="I25737" s="10"/>
      <c r="J25737" s="9"/>
      <c r="K25737" s="53"/>
      <c r="L25737" s="54"/>
    </row>
    <row r="25738" spans="3:12">
      <c r="C25738" s="3"/>
      <c r="E25738" s="2"/>
      <c r="H25738" s="40"/>
      <c r="I25738" s="10"/>
      <c r="J25738" s="9"/>
      <c r="K25738" s="53"/>
      <c r="L25738" s="54"/>
    </row>
    <row r="25739" spans="3:12">
      <c r="C25739" s="3"/>
      <c r="E25739" s="2"/>
      <c r="H25739" s="40"/>
      <c r="I25739" s="10"/>
      <c r="J25739" s="9"/>
      <c r="K25739" s="53"/>
      <c r="L25739" s="54"/>
    </row>
    <row r="25740" spans="3:12">
      <c r="C25740" s="3"/>
      <c r="E25740" s="2"/>
      <c r="H25740" s="40"/>
      <c r="I25740" s="10"/>
      <c r="J25740" s="9"/>
      <c r="K25740" s="53"/>
      <c r="L25740" s="54"/>
    </row>
    <row r="25741" spans="3:12">
      <c r="C25741" s="3"/>
      <c r="E25741" s="2"/>
      <c r="H25741" s="40"/>
      <c r="I25741" s="10"/>
      <c r="J25741" s="9"/>
      <c r="K25741" s="53"/>
      <c r="L25741" s="54"/>
    </row>
    <row r="25742" spans="3:12">
      <c r="C25742" s="3"/>
      <c r="E25742" s="2"/>
      <c r="H25742" s="40"/>
      <c r="I25742" s="10"/>
      <c r="J25742" s="9"/>
      <c r="K25742" s="53"/>
      <c r="L25742" s="54"/>
    </row>
    <row r="25743" spans="3:12">
      <c r="C25743" s="3"/>
      <c r="E25743" s="2"/>
      <c r="H25743" s="40"/>
      <c r="I25743" s="10"/>
      <c r="J25743" s="9"/>
      <c r="K25743" s="53"/>
      <c r="L25743" s="54"/>
    </row>
    <row r="25744" spans="3:12">
      <c r="C25744" s="3"/>
      <c r="E25744" s="2"/>
      <c r="H25744" s="40"/>
      <c r="I25744" s="10"/>
      <c r="J25744" s="9"/>
      <c r="K25744" s="53"/>
      <c r="L25744" s="54"/>
    </row>
    <row r="25745" spans="3:12">
      <c r="C25745" s="3"/>
      <c r="E25745" s="2"/>
      <c r="H25745" s="40"/>
      <c r="I25745" s="10"/>
      <c r="J25745" s="9"/>
      <c r="K25745" s="53"/>
      <c r="L25745" s="54"/>
    </row>
    <row r="25746" spans="3:12">
      <c r="C25746" s="3"/>
      <c r="E25746" s="2"/>
      <c r="H25746" s="40"/>
      <c r="I25746" s="10"/>
      <c r="J25746" s="9"/>
      <c r="K25746" s="53"/>
      <c r="L25746" s="54"/>
    </row>
    <row r="25747" spans="3:12">
      <c r="C25747" s="3"/>
      <c r="E25747" s="2"/>
      <c r="H25747" s="40"/>
      <c r="I25747" s="10"/>
      <c r="J25747" s="9"/>
      <c r="K25747" s="53"/>
      <c r="L25747" s="54"/>
    </row>
    <row r="25748" spans="3:12">
      <c r="C25748" s="3"/>
      <c r="E25748" s="2"/>
      <c r="H25748" s="40"/>
      <c r="I25748" s="10"/>
      <c r="J25748" s="9"/>
      <c r="K25748" s="53"/>
      <c r="L25748" s="54"/>
    </row>
    <row r="25749" spans="3:12">
      <c r="C25749" s="3"/>
      <c r="E25749" s="2"/>
      <c r="H25749" s="40"/>
      <c r="I25749" s="10"/>
      <c r="J25749" s="9"/>
      <c r="K25749" s="53"/>
      <c r="L25749" s="54"/>
    </row>
    <row r="25750" spans="3:12">
      <c r="C25750" s="3"/>
      <c r="E25750" s="2"/>
      <c r="H25750" s="40"/>
      <c r="I25750" s="10"/>
      <c r="J25750" s="9"/>
      <c r="K25750" s="53"/>
      <c r="L25750" s="54"/>
    </row>
    <row r="25751" spans="3:12">
      <c r="C25751" s="3"/>
      <c r="E25751" s="2"/>
      <c r="H25751" s="40"/>
      <c r="I25751" s="10"/>
      <c r="J25751" s="9"/>
      <c r="K25751" s="53"/>
      <c r="L25751" s="54"/>
    </row>
    <row r="25752" spans="3:12">
      <c r="C25752" s="3"/>
      <c r="E25752" s="2"/>
      <c r="H25752" s="40"/>
      <c r="I25752" s="10"/>
      <c r="J25752" s="9"/>
      <c r="K25752" s="53"/>
      <c r="L25752" s="54"/>
    </row>
    <row r="25753" spans="3:12">
      <c r="C25753" s="3"/>
      <c r="E25753" s="2"/>
      <c r="H25753" s="40"/>
      <c r="I25753" s="10"/>
      <c r="J25753" s="9"/>
      <c r="K25753" s="53"/>
      <c r="L25753" s="54"/>
    </row>
    <row r="25754" spans="3:12">
      <c r="C25754" s="3"/>
      <c r="E25754" s="2"/>
      <c r="H25754" s="40"/>
      <c r="I25754" s="10"/>
      <c r="J25754" s="9"/>
      <c r="K25754" s="53"/>
      <c r="L25754" s="54"/>
    </row>
    <row r="25755" spans="3:12">
      <c r="C25755" s="3"/>
      <c r="E25755" s="2"/>
      <c r="H25755" s="40"/>
      <c r="I25755" s="10"/>
      <c r="J25755" s="9"/>
      <c r="K25755" s="53"/>
      <c r="L25755" s="54"/>
    </row>
    <row r="25756" spans="3:12">
      <c r="C25756" s="3"/>
      <c r="E25756" s="2"/>
      <c r="H25756" s="40"/>
      <c r="I25756" s="10"/>
      <c r="J25756" s="9"/>
      <c r="K25756" s="53"/>
      <c r="L25756" s="54"/>
    </row>
    <row r="25757" spans="3:12">
      <c r="C25757" s="3"/>
      <c r="E25757" s="2"/>
      <c r="H25757" s="40"/>
      <c r="I25757" s="10"/>
      <c r="J25757" s="9"/>
      <c r="K25757" s="53"/>
      <c r="L25757" s="54"/>
    </row>
    <row r="25758" spans="3:12">
      <c r="C25758" s="3"/>
      <c r="E25758" s="2"/>
      <c r="H25758" s="40"/>
      <c r="I25758" s="10"/>
      <c r="J25758" s="9"/>
      <c r="K25758" s="53"/>
      <c r="L25758" s="54"/>
    </row>
    <row r="25759" spans="3:12">
      <c r="C25759" s="3"/>
      <c r="E25759" s="2"/>
      <c r="H25759" s="40"/>
      <c r="I25759" s="10"/>
      <c r="J25759" s="9"/>
      <c r="K25759" s="53"/>
      <c r="L25759" s="54"/>
    </row>
    <row r="25760" spans="3:12">
      <c r="C25760" s="3"/>
      <c r="E25760" s="2"/>
      <c r="H25760" s="40"/>
      <c r="I25760" s="10"/>
      <c r="J25760" s="9"/>
      <c r="K25760" s="53"/>
      <c r="L25760" s="54"/>
    </row>
    <row r="25761" spans="3:12">
      <c r="C25761" s="3"/>
      <c r="E25761" s="2"/>
      <c r="H25761" s="40"/>
      <c r="I25761" s="10"/>
      <c r="J25761" s="9"/>
      <c r="K25761" s="53"/>
      <c r="L25761" s="54"/>
    </row>
    <row r="25762" spans="3:12">
      <c r="C25762" s="3"/>
      <c r="E25762" s="2"/>
      <c r="H25762" s="40"/>
      <c r="I25762" s="10"/>
      <c r="J25762" s="9"/>
      <c r="K25762" s="53"/>
      <c r="L25762" s="54"/>
    </row>
    <row r="25763" spans="3:12">
      <c r="C25763" s="3"/>
      <c r="E25763" s="2"/>
      <c r="H25763" s="40"/>
      <c r="I25763" s="10"/>
      <c r="J25763" s="9"/>
      <c r="K25763" s="53"/>
      <c r="L25763" s="54"/>
    </row>
    <row r="25764" spans="3:12">
      <c r="C25764" s="3"/>
      <c r="E25764" s="2"/>
      <c r="H25764" s="40"/>
      <c r="I25764" s="10"/>
      <c r="J25764" s="9"/>
      <c r="K25764" s="53"/>
      <c r="L25764" s="54"/>
    </row>
    <row r="25765" spans="3:12">
      <c r="C25765" s="3"/>
      <c r="E25765" s="2"/>
      <c r="H25765" s="40"/>
      <c r="I25765" s="10"/>
      <c r="J25765" s="9"/>
      <c r="K25765" s="53"/>
      <c r="L25765" s="54"/>
    </row>
    <row r="25766" spans="3:12">
      <c r="C25766" s="3"/>
      <c r="E25766" s="2"/>
      <c r="H25766" s="40"/>
      <c r="I25766" s="10"/>
      <c r="J25766" s="9"/>
      <c r="K25766" s="53"/>
      <c r="L25766" s="54"/>
    </row>
    <row r="25767" spans="3:12">
      <c r="C25767" s="3"/>
      <c r="E25767" s="2"/>
      <c r="H25767" s="40"/>
      <c r="I25767" s="10"/>
      <c r="J25767" s="9"/>
      <c r="K25767" s="53"/>
      <c r="L25767" s="54"/>
    </row>
    <row r="25768" spans="3:12">
      <c r="C25768" s="3"/>
      <c r="E25768" s="2"/>
      <c r="H25768" s="40"/>
      <c r="I25768" s="10"/>
      <c r="J25768" s="9"/>
      <c r="K25768" s="53"/>
      <c r="L25768" s="54"/>
    </row>
    <row r="25769" spans="3:12">
      <c r="C25769" s="3"/>
      <c r="E25769" s="2"/>
      <c r="H25769" s="40"/>
      <c r="I25769" s="10"/>
      <c r="J25769" s="9"/>
      <c r="K25769" s="53"/>
      <c r="L25769" s="54"/>
    </row>
    <row r="25770" spans="3:12">
      <c r="C25770" s="3"/>
      <c r="E25770" s="2"/>
      <c r="H25770" s="40"/>
      <c r="I25770" s="10"/>
      <c r="J25770" s="9"/>
      <c r="K25770" s="53"/>
      <c r="L25770" s="54"/>
    </row>
    <row r="25771" spans="3:12">
      <c r="C25771" s="3"/>
      <c r="E25771" s="2"/>
      <c r="H25771" s="40"/>
      <c r="I25771" s="10"/>
      <c r="J25771" s="9"/>
      <c r="K25771" s="53"/>
      <c r="L25771" s="54"/>
    </row>
    <row r="25772" spans="3:12">
      <c r="C25772" s="3"/>
      <c r="E25772" s="2"/>
      <c r="H25772" s="40"/>
      <c r="I25772" s="10"/>
      <c r="J25772" s="9"/>
      <c r="K25772" s="53"/>
      <c r="L25772" s="54"/>
    </row>
    <row r="25773" spans="3:12">
      <c r="C25773" s="3"/>
      <c r="E25773" s="2"/>
      <c r="H25773" s="40"/>
      <c r="I25773" s="10"/>
      <c r="J25773" s="9"/>
      <c r="K25773" s="53"/>
      <c r="L25773" s="54"/>
    </row>
    <row r="25774" spans="3:12">
      <c r="C25774" s="3"/>
      <c r="E25774" s="2"/>
      <c r="H25774" s="40"/>
      <c r="I25774" s="10"/>
      <c r="J25774" s="9"/>
      <c r="K25774" s="53"/>
      <c r="L25774" s="54"/>
    </row>
    <row r="25775" spans="3:12">
      <c r="C25775" s="3"/>
      <c r="E25775" s="2"/>
      <c r="H25775" s="40"/>
      <c r="I25775" s="10"/>
      <c r="J25775" s="9"/>
      <c r="K25775" s="53"/>
      <c r="L25775" s="54"/>
    </row>
    <row r="25776" spans="3:12">
      <c r="C25776" s="3"/>
      <c r="E25776" s="2"/>
      <c r="H25776" s="40"/>
      <c r="I25776" s="10"/>
      <c r="J25776" s="9"/>
      <c r="K25776" s="53"/>
      <c r="L25776" s="54"/>
    </row>
    <row r="25777" spans="3:12">
      <c r="C25777" s="3"/>
      <c r="E25777" s="2"/>
      <c r="H25777" s="40"/>
      <c r="I25777" s="10"/>
      <c r="J25777" s="9"/>
      <c r="K25777" s="53"/>
      <c r="L25777" s="54"/>
    </row>
    <row r="25778" spans="3:12">
      <c r="C25778" s="3"/>
      <c r="E25778" s="2"/>
      <c r="H25778" s="40"/>
      <c r="I25778" s="10"/>
      <c r="J25778" s="9"/>
      <c r="K25778" s="53"/>
      <c r="L25778" s="54"/>
    </row>
    <row r="25779" spans="3:12">
      <c r="C25779" s="3"/>
      <c r="E25779" s="2"/>
      <c r="H25779" s="40"/>
      <c r="I25779" s="10"/>
      <c r="J25779" s="9"/>
      <c r="K25779" s="53"/>
      <c r="L25779" s="54"/>
    </row>
    <row r="25780" spans="3:12">
      <c r="C25780" s="3"/>
      <c r="E25780" s="2"/>
      <c r="H25780" s="40"/>
      <c r="I25780" s="10"/>
      <c r="J25780" s="9"/>
      <c r="K25780" s="53"/>
      <c r="L25780" s="54"/>
    </row>
    <row r="25781" spans="3:12">
      <c r="C25781" s="3"/>
      <c r="E25781" s="2"/>
      <c r="H25781" s="40"/>
      <c r="I25781" s="10"/>
      <c r="J25781" s="9"/>
      <c r="K25781" s="53"/>
      <c r="L25781" s="54"/>
    </row>
    <row r="25782" spans="3:12">
      <c r="C25782" s="3"/>
      <c r="E25782" s="2"/>
      <c r="H25782" s="40"/>
      <c r="I25782" s="10"/>
      <c r="J25782" s="9"/>
      <c r="K25782" s="53"/>
      <c r="L25782" s="54"/>
    </row>
    <row r="25783" spans="3:12">
      <c r="C25783" s="3"/>
      <c r="E25783" s="2"/>
      <c r="H25783" s="40"/>
      <c r="I25783" s="10"/>
      <c r="J25783" s="9"/>
      <c r="K25783" s="53"/>
      <c r="L25783" s="54"/>
    </row>
    <row r="25784" spans="3:12">
      <c r="C25784" s="3"/>
      <c r="E25784" s="2"/>
      <c r="H25784" s="40"/>
      <c r="I25784" s="10"/>
      <c r="J25784" s="9"/>
      <c r="K25784" s="53"/>
      <c r="L25784" s="54"/>
    </row>
    <row r="25785" spans="3:12">
      <c r="C25785" s="3"/>
      <c r="E25785" s="2"/>
      <c r="H25785" s="40"/>
      <c r="I25785" s="10"/>
      <c r="J25785" s="9"/>
      <c r="K25785" s="53"/>
      <c r="L25785" s="54"/>
    </row>
    <row r="25786" spans="3:12">
      <c r="C25786" s="3"/>
      <c r="E25786" s="2"/>
      <c r="H25786" s="40"/>
      <c r="I25786" s="10"/>
      <c r="J25786" s="9"/>
      <c r="K25786" s="53"/>
      <c r="L25786" s="54"/>
    </row>
    <row r="25787" spans="3:12">
      <c r="C25787" s="3"/>
      <c r="E25787" s="2"/>
      <c r="H25787" s="40"/>
      <c r="I25787" s="10"/>
      <c r="J25787" s="9"/>
      <c r="K25787" s="53"/>
      <c r="L25787" s="54"/>
    </row>
    <row r="25788" spans="3:12">
      <c r="C25788" s="3"/>
      <c r="E25788" s="2"/>
      <c r="H25788" s="40"/>
      <c r="I25788" s="10"/>
      <c r="J25788" s="9"/>
      <c r="K25788" s="53"/>
      <c r="L25788" s="54"/>
    </row>
    <row r="25789" spans="3:12">
      <c r="C25789" s="3"/>
      <c r="E25789" s="2"/>
      <c r="H25789" s="40"/>
      <c r="I25789" s="10"/>
      <c r="J25789" s="9"/>
      <c r="K25789" s="53"/>
      <c r="L25789" s="54"/>
    </row>
    <row r="25790" spans="3:12">
      <c r="C25790" s="3"/>
      <c r="E25790" s="2"/>
      <c r="H25790" s="40"/>
      <c r="I25790" s="10"/>
      <c r="J25790" s="9"/>
      <c r="K25790" s="53"/>
      <c r="L25790" s="54"/>
    </row>
    <row r="25791" spans="3:12">
      <c r="C25791" s="3"/>
      <c r="E25791" s="2"/>
      <c r="H25791" s="40"/>
      <c r="I25791" s="10"/>
      <c r="J25791" s="9"/>
      <c r="K25791" s="53"/>
      <c r="L25791" s="54"/>
    </row>
    <row r="25792" spans="3:12">
      <c r="C25792" s="3"/>
      <c r="E25792" s="2"/>
      <c r="H25792" s="40"/>
      <c r="I25792" s="10"/>
      <c r="J25792" s="9"/>
      <c r="K25792" s="53"/>
      <c r="L25792" s="54"/>
    </row>
    <row r="25793" spans="3:12">
      <c r="C25793" s="3"/>
      <c r="E25793" s="2"/>
      <c r="H25793" s="40"/>
      <c r="I25793" s="10"/>
      <c r="J25793" s="9"/>
      <c r="K25793" s="53"/>
      <c r="L25793" s="54"/>
    </row>
    <row r="25794" spans="3:12">
      <c r="C25794" s="3"/>
      <c r="E25794" s="2"/>
      <c r="H25794" s="40"/>
      <c r="I25794" s="10"/>
      <c r="J25794" s="9"/>
      <c r="K25794" s="53"/>
      <c r="L25794" s="54"/>
    </row>
    <row r="25795" spans="3:12">
      <c r="C25795" s="3"/>
      <c r="E25795" s="2"/>
      <c r="H25795" s="40"/>
      <c r="I25795" s="10"/>
      <c r="J25795" s="9"/>
      <c r="K25795" s="53"/>
      <c r="L25795" s="54"/>
    </row>
    <row r="25796" spans="3:12">
      <c r="C25796" s="3"/>
      <c r="E25796" s="2"/>
      <c r="H25796" s="40"/>
      <c r="I25796" s="10"/>
      <c r="J25796" s="9"/>
      <c r="K25796" s="53"/>
      <c r="L25796" s="54"/>
    </row>
    <row r="25797" spans="3:12">
      <c r="C25797" s="3"/>
      <c r="E25797" s="2"/>
      <c r="H25797" s="40"/>
      <c r="I25797" s="10"/>
      <c r="J25797" s="9"/>
      <c r="K25797" s="53"/>
      <c r="L25797" s="54"/>
    </row>
    <row r="25798" spans="3:12">
      <c r="C25798" s="3"/>
      <c r="E25798" s="2"/>
      <c r="H25798" s="40"/>
      <c r="I25798" s="10"/>
      <c r="J25798" s="9"/>
      <c r="K25798" s="53"/>
      <c r="L25798" s="54"/>
    </row>
    <row r="25799" spans="3:12">
      <c r="C25799" s="3"/>
      <c r="E25799" s="2"/>
      <c r="H25799" s="40"/>
      <c r="I25799" s="10"/>
      <c r="J25799" s="9"/>
      <c r="K25799" s="53"/>
      <c r="L25799" s="54"/>
    </row>
    <row r="25800" spans="3:12">
      <c r="C25800" s="3"/>
      <c r="E25800" s="2"/>
      <c r="H25800" s="40"/>
      <c r="I25800" s="10"/>
      <c r="J25800" s="9"/>
      <c r="K25800" s="53"/>
      <c r="L25800" s="54"/>
    </row>
    <row r="25801" spans="3:12">
      <c r="C25801" s="3"/>
      <c r="E25801" s="2"/>
      <c r="H25801" s="40"/>
      <c r="I25801" s="10"/>
      <c r="J25801" s="9"/>
      <c r="K25801" s="53"/>
      <c r="L25801" s="54"/>
    </row>
    <row r="25802" spans="3:12">
      <c r="C25802" s="3"/>
      <c r="E25802" s="2"/>
      <c r="H25802" s="40"/>
      <c r="I25802" s="10"/>
      <c r="J25802" s="9"/>
      <c r="K25802" s="53"/>
      <c r="L25802" s="54"/>
    </row>
    <row r="25803" spans="3:12">
      <c r="C25803" s="3"/>
      <c r="E25803" s="2"/>
      <c r="H25803" s="40"/>
      <c r="I25803" s="10"/>
      <c r="J25803" s="9"/>
      <c r="K25803" s="53"/>
      <c r="L25803" s="54"/>
    </row>
    <row r="25804" spans="3:12">
      <c r="C25804" s="3"/>
      <c r="E25804" s="2"/>
      <c r="H25804" s="40"/>
      <c r="I25804" s="10"/>
      <c r="J25804" s="9"/>
      <c r="K25804" s="53"/>
      <c r="L25804" s="54"/>
    </row>
    <row r="25805" spans="3:12">
      <c r="C25805" s="3"/>
      <c r="E25805" s="2"/>
      <c r="H25805" s="40"/>
      <c r="I25805" s="10"/>
      <c r="J25805" s="9"/>
      <c r="K25805" s="53"/>
      <c r="L25805" s="54"/>
    </row>
    <row r="25806" spans="3:12">
      <c r="C25806" s="3"/>
      <c r="E25806" s="2"/>
      <c r="H25806" s="40"/>
      <c r="I25806" s="10"/>
      <c r="J25806" s="9"/>
      <c r="K25806" s="53"/>
      <c r="L25806" s="54"/>
    </row>
    <row r="25807" spans="3:12">
      <c r="C25807" s="3"/>
      <c r="E25807" s="2"/>
      <c r="H25807" s="40"/>
      <c r="I25807" s="10"/>
      <c r="J25807" s="9"/>
      <c r="K25807" s="53"/>
      <c r="L25807" s="54"/>
    </row>
    <row r="25808" spans="3:12">
      <c r="C25808" s="3"/>
      <c r="E25808" s="2"/>
      <c r="H25808" s="40"/>
      <c r="I25808" s="10"/>
      <c r="J25808" s="9"/>
      <c r="K25808" s="53"/>
      <c r="L25808" s="54"/>
    </row>
    <row r="25809" spans="3:12">
      <c r="C25809" s="3"/>
      <c r="E25809" s="2"/>
      <c r="H25809" s="40"/>
      <c r="I25809" s="10"/>
      <c r="J25809" s="9"/>
      <c r="K25809" s="53"/>
      <c r="L25809" s="54"/>
    </row>
    <row r="25810" spans="3:12">
      <c r="C25810" s="3"/>
      <c r="E25810" s="2"/>
      <c r="H25810" s="40"/>
      <c r="I25810" s="10"/>
      <c r="J25810" s="9"/>
      <c r="K25810" s="53"/>
      <c r="L25810" s="54"/>
    </row>
    <row r="25811" spans="3:12">
      <c r="C25811" s="3"/>
      <c r="E25811" s="2"/>
      <c r="H25811" s="40"/>
      <c r="I25811" s="10"/>
      <c r="J25811" s="9"/>
      <c r="K25811" s="53"/>
      <c r="L25811" s="54"/>
    </row>
    <row r="25812" spans="3:12">
      <c r="C25812" s="3"/>
      <c r="E25812" s="2"/>
      <c r="H25812" s="40"/>
      <c r="I25812" s="10"/>
      <c r="J25812" s="9"/>
      <c r="K25812" s="53"/>
      <c r="L25812" s="54"/>
    </row>
    <row r="25813" spans="3:12">
      <c r="C25813" s="3"/>
      <c r="E25813" s="2"/>
      <c r="H25813" s="40"/>
      <c r="I25813" s="10"/>
      <c r="J25813" s="9"/>
      <c r="K25813" s="53"/>
      <c r="L25813" s="54"/>
    </row>
    <row r="25814" spans="3:12">
      <c r="C25814" s="3"/>
      <c r="E25814" s="2"/>
      <c r="H25814" s="40"/>
      <c r="I25814" s="10"/>
      <c r="J25814" s="9"/>
      <c r="K25814" s="53"/>
      <c r="L25814" s="54"/>
    </row>
    <row r="25815" spans="3:12">
      <c r="C25815" s="3"/>
      <c r="E25815" s="2"/>
      <c r="H25815" s="40"/>
      <c r="I25815" s="10"/>
      <c r="J25815" s="9"/>
      <c r="K25815" s="53"/>
      <c r="L25815" s="54"/>
    </row>
    <row r="25816" spans="3:12">
      <c r="C25816" s="3"/>
      <c r="E25816" s="2"/>
      <c r="H25816" s="40"/>
      <c r="I25816" s="10"/>
      <c r="J25816" s="9"/>
      <c r="K25816" s="53"/>
      <c r="L25816" s="54"/>
    </row>
    <row r="25817" spans="3:12">
      <c r="C25817" s="3"/>
      <c r="E25817" s="2"/>
      <c r="H25817" s="40"/>
      <c r="I25817" s="10"/>
      <c r="J25817" s="9"/>
      <c r="K25817" s="53"/>
      <c r="L25817" s="54"/>
    </row>
    <row r="25818" spans="3:12">
      <c r="C25818" s="3"/>
      <c r="E25818" s="2"/>
      <c r="H25818" s="40"/>
      <c r="I25818" s="10"/>
      <c r="J25818" s="9"/>
      <c r="K25818" s="53"/>
      <c r="L25818" s="54"/>
    </row>
    <row r="25819" spans="3:12">
      <c r="C25819" s="3"/>
      <c r="E25819" s="2"/>
      <c r="H25819" s="40"/>
      <c r="I25819" s="10"/>
      <c r="J25819" s="9"/>
      <c r="K25819" s="53"/>
      <c r="L25819" s="54"/>
    </row>
    <row r="25820" spans="3:12">
      <c r="C25820" s="3"/>
      <c r="E25820" s="2"/>
      <c r="H25820" s="40"/>
      <c r="I25820" s="10"/>
      <c r="J25820" s="9"/>
      <c r="K25820" s="53"/>
      <c r="L25820" s="54"/>
    </row>
    <row r="25821" spans="3:12">
      <c r="C25821" s="3"/>
      <c r="E25821" s="2"/>
      <c r="H25821" s="40"/>
      <c r="I25821" s="10"/>
      <c r="J25821" s="9"/>
      <c r="K25821" s="53"/>
      <c r="L25821" s="54"/>
    </row>
    <row r="25822" spans="3:12">
      <c r="C25822" s="3"/>
      <c r="E25822" s="2"/>
      <c r="H25822" s="40"/>
      <c r="I25822" s="10"/>
      <c r="J25822" s="9"/>
      <c r="K25822" s="53"/>
      <c r="L25822" s="54"/>
    </row>
    <row r="25823" spans="3:12">
      <c r="C25823" s="3"/>
      <c r="E25823" s="2"/>
      <c r="H25823" s="40"/>
      <c r="I25823" s="10"/>
      <c r="J25823" s="9"/>
      <c r="K25823" s="53"/>
      <c r="L25823" s="54"/>
    </row>
    <row r="25824" spans="3:12">
      <c r="C25824" s="3"/>
      <c r="E25824" s="2"/>
      <c r="H25824" s="40"/>
      <c r="I25824" s="10"/>
      <c r="J25824" s="9"/>
      <c r="K25824" s="53"/>
      <c r="L25824" s="54"/>
    </row>
    <row r="25825" spans="3:12">
      <c r="C25825" s="3"/>
      <c r="E25825" s="2"/>
      <c r="H25825" s="40"/>
      <c r="I25825" s="10"/>
      <c r="J25825" s="9"/>
      <c r="K25825" s="53"/>
      <c r="L25825" s="54"/>
    </row>
    <row r="25826" spans="3:12">
      <c r="C25826" s="3"/>
      <c r="E25826" s="2"/>
      <c r="H25826" s="40"/>
      <c r="I25826" s="10"/>
      <c r="J25826" s="9"/>
      <c r="K25826" s="53"/>
      <c r="L25826" s="54"/>
    </row>
    <row r="25827" spans="3:12">
      <c r="C25827" s="3"/>
      <c r="E25827" s="2"/>
      <c r="H25827" s="40"/>
      <c r="I25827" s="10"/>
      <c r="J25827" s="9"/>
      <c r="K25827" s="53"/>
      <c r="L25827" s="54"/>
    </row>
    <row r="25828" spans="3:12">
      <c r="C25828" s="3"/>
      <c r="E25828" s="2"/>
      <c r="H25828" s="40"/>
      <c r="I25828" s="10"/>
      <c r="J25828" s="9"/>
      <c r="K25828" s="53"/>
      <c r="L25828" s="54"/>
    </row>
    <row r="25829" spans="3:12">
      <c r="C25829" s="3"/>
      <c r="E25829" s="2"/>
      <c r="H25829" s="40"/>
      <c r="I25829" s="10"/>
      <c r="J25829" s="9"/>
      <c r="K25829" s="53"/>
      <c r="L25829" s="54"/>
    </row>
    <row r="25830" spans="3:12">
      <c r="C25830" s="3"/>
      <c r="E25830" s="2"/>
      <c r="H25830" s="40"/>
      <c r="I25830" s="10"/>
      <c r="J25830" s="9"/>
      <c r="K25830" s="53"/>
      <c r="L25830" s="54"/>
    </row>
    <row r="25831" spans="3:12">
      <c r="C25831" s="3"/>
      <c r="E25831" s="2"/>
      <c r="H25831" s="40"/>
      <c r="I25831" s="10"/>
      <c r="J25831" s="9"/>
      <c r="K25831" s="53"/>
      <c r="L25831" s="54"/>
    </row>
    <row r="25832" spans="3:12">
      <c r="C25832" s="3"/>
      <c r="E25832" s="2"/>
      <c r="H25832" s="40"/>
      <c r="I25832" s="10"/>
      <c r="J25832" s="9"/>
      <c r="K25832" s="53"/>
      <c r="L25832" s="54"/>
    </row>
    <row r="25833" spans="3:12">
      <c r="C25833" s="3"/>
      <c r="E25833" s="2"/>
      <c r="H25833" s="40"/>
      <c r="I25833" s="10"/>
      <c r="J25833" s="9"/>
      <c r="K25833" s="53"/>
      <c r="L25833" s="54"/>
    </row>
    <row r="25834" spans="3:12">
      <c r="C25834" s="3"/>
      <c r="E25834" s="2"/>
      <c r="H25834" s="40"/>
      <c r="I25834" s="10"/>
      <c r="J25834" s="9"/>
      <c r="K25834" s="53"/>
      <c r="L25834" s="54"/>
    </row>
    <row r="25835" spans="3:12">
      <c r="C25835" s="3"/>
      <c r="E25835" s="2"/>
      <c r="H25835" s="40"/>
      <c r="I25835" s="10"/>
      <c r="J25835" s="9"/>
      <c r="K25835" s="53"/>
      <c r="L25835" s="54"/>
    </row>
    <row r="25836" spans="3:12">
      <c r="C25836" s="3"/>
      <c r="E25836" s="2"/>
      <c r="H25836" s="40"/>
      <c r="I25836" s="10"/>
      <c r="J25836" s="9"/>
      <c r="K25836" s="53"/>
      <c r="L25836" s="54"/>
    </row>
    <row r="25837" spans="3:12">
      <c r="C25837" s="3"/>
      <c r="E25837" s="2"/>
      <c r="H25837" s="40"/>
      <c r="I25837" s="10"/>
      <c r="J25837" s="9"/>
      <c r="K25837" s="53"/>
      <c r="L25837" s="54"/>
    </row>
    <row r="25838" spans="3:12">
      <c r="C25838" s="3"/>
      <c r="E25838" s="2"/>
      <c r="H25838" s="40"/>
      <c r="I25838" s="10"/>
      <c r="J25838" s="9"/>
      <c r="K25838" s="53"/>
      <c r="L25838" s="54"/>
    </row>
    <row r="25839" spans="3:12">
      <c r="C25839" s="3"/>
      <c r="E25839" s="2"/>
      <c r="H25839" s="40"/>
      <c r="I25839" s="10"/>
      <c r="J25839" s="9"/>
      <c r="K25839" s="53"/>
      <c r="L25839" s="54"/>
    </row>
    <row r="25840" spans="3:12">
      <c r="C25840" s="3"/>
      <c r="E25840" s="2"/>
      <c r="H25840" s="40"/>
      <c r="I25840" s="10"/>
      <c r="J25840" s="9"/>
      <c r="K25840" s="53"/>
      <c r="L25840" s="54"/>
    </row>
    <row r="25841" spans="3:12">
      <c r="C25841" s="3"/>
      <c r="E25841" s="2"/>
      <c r="H25841" s="40"/>
      <c r="I25841" s="10"/>
      <c r="J25841" s="9"/>
      <c r="K25841" s="53"/>
      <c r="L25841" s="54"/>
    </row>
    <row r="25842" spans="3:12">
      <c r="C25842" s="3"/>
      <c r="E25842" s="2"/>
      <c r="H25842" s="40"/>
      <c r="I25842" s="10"/>
      <c r="J25842" s="9"/>
      <c r="K25842" s="53"/>
      <c r="L25842" s="54"/>
    </row>
    <row r="25843" spans="3:12">
      <c r="C25843" s="3"/>
      <c r="E25843" s="2"/>
      <c r="H25843" s="40"/>
      <c r="I25843" s="10"/>
      <c r="J25843" s="9"/>
      <c r="K25843" s="53"/>
      <c r="L25843" s="54"/>
    </row>
    <row r="25844" spans="3:12">
      <c r="C25844" s="3"/>
      <c r="E25844" s="2"/>
      <c r="H25844" s="40"/>
      <c r="I25844" s="10"/>
      <c r="J25844" s="9"/>
      <c r="K25844" s="53"/>
      <c r="L25844" s="54"/>
    </row>
    <row r="25845" spans="3:12">
      <c r="C25845" s="3"/>
      <c r="E25845" s="2"/>
      <c r="H25845" s="40"/>
      <c r="I25845" s="10"/>
      <c r="J25845" s="9"/>
      <c r="K25845" s="53"/>
      <c r="L25845" s="54"/>
    </row>
    <row r="25846" spans="3:12">
      <c r="C25846" s="3"/>
      <c r="E25846" s="2"/>
      <c r="H25846" s="40"/>
      <c r="I25846" s="10"/>
      <c r="J25846" s="9"/>
      <c r="K25846" s="53"/>
      <c r="L25846" s="54"/>
    </row>
    <row r="25847" spans="3:12">
      <c r="C25847" s="3"/>
      <c r="E25847" s="2"/>
      <c r="H25847" s="40"/>
      <c r="I25847" s="10"/>
      <c r="J25847" s="9"/>
      <c r="K25847" s="53"/>
      <c r="L25847" s="54"/>
    </row>
    <row r="25848" spans="3:12">
      <c r="C25848" s="3"/>
      <c r="E25848" s="2"/>
      <c r="H25848" s="40"/>
      <c r="I25848" s="10"/>
      <c r="J25848" s="9"/>
      <c r="K25848" s="53"/>
      <c r="L25848" s="54"/>
    </row>
    <row r="25849" spans="3:12">
      <c r="C25849" s="3"/>
      <c r="E25849" s="2"/>
      <c r="H25849" s="40"/>
      <c r="I25849" s="10"/>
      <c r="J25849" s="9"/>
      <c r="K25849" s="53"/>
      <c r="L25849" s="54"/>
    </row>
    <row r="25850" spans="3:12">
      <c r="C25850" s="3"/>
      <c r="E25850" s="2"/>
      <c r="H25850" s="40"/>
      <c r="I25850" s="10"/>
      <c r="J25850" s="9"/>
      <c r="K25850" s="53"/>
      <c r="L25850" s="54"/>
    </row>
    <row r="25851" spans="3:12">
      <c r="C25851" s="3"/>
      <c r="E25851" s="2"/>
      <c r="H25851" s="40"/>
      <c r="I25851" s="10"/>
      <c r="J25851" s="9"/>
      <c r="K25851" s="53"/>
      <c r="L25851" s="54"/>
    </row>
    <row r="25852" spans="3:12">
      <c r="C25852" s="3"/>
      <c r="E25852" s="2"/>
      <c r="H25852" s="40"/>
      <c r="I25852" s="10"/>
      <c r="J25852" s="9"/>
      <c r="K25852" s="53"/>
      <c r="L25852" s="54"/>
    </row>
    <row r="25853" spans="3:12">
      <c r="C25853" s="3"/>
      <c r="E25853" s="2"/>
      <c r="H25853" s="40"/>
      <c r="I25853" s="10"/>
      <c r="J25853" s="9"/>
      <c r="K25853" s="53"/>
      <c r="L25853" s="54"/>
    </row>
    <row r="25854" spans="3:12">
      <c r="C25854" s="3"/>
      <c r="E25854" s="2"/>
      <c r="H25854" s="40"/>
      <c r="I25854" s="10"/>
      <c r="J25854" s="9"/>
      <c r="K25854" s="53"/>
      <c r="L25854" s="54"/>
    </row>
    <row r="25855" spans="3:12">
      <c r="C25855" s="3"/>
      <c r="E25855" s="2"/>
      <c r="H25855" s="40"/>
      <c r="I25855" s="10"/>
      <c r="J25855" s="9"/>
      <c r="K25855" s="53"/>
      <c r="L25855" s="54"/>
    </row>
    <row r="25856" spans="3:12">
      <c r="C25856" s="3"/>
      <c r="E25856" s="2"/>
      <c r="H25856" s="40"/>
      <c r="I25856" s="10"/>
      <c r="J25856" s="9"/>
      <c r="K25856" s="53"/>
      <c r="L25856" s="54"/>
    </row>
    <row r="25857" spans="3:12">
      <c r="C25857" s="3"/>
      <c r="E25857" s="2"/>
      <c r="H25857" s="40"/>
      <c r="I25857" s="10"/>
      <c r="J25857" s="9"/>
      <c r="K25857" s="53"/>
      <c r="L25857" s="54"/>
    </row>
    <row r="25858" spans="3:12">
      <c r="C25858" s="3"/>
      <c r="E25858" s="2"/>
      <c r="H25858" s="40"/>
      <c r="I25858" s="10"/>
      <c r="J25858" s="9"/>
      <c r="K25858" s="53"/>
      <c r="L25858" s="54"/>
    </row>
    <row r="25859" spans="3:12">
      <c r="C25859" s="3"/>
      <c r="E25859" s="2"/>
      <c r="H25859" s="40"/>
      <c r="I25859" s="10"/>
      <c r="J25859" s="9"/>
      <c r="K25859" s="53"/>
      <c r="L25859" s="54"/>
    </row>
    <row r="25860" spans="3:12">
      <c r="C25860" s="3"/>
      <c r="E25860" s="2"/>
      <c r="H25860" s="40"/>
      <c r="I25860" s="10"/>
      <c r="J25860" s="9"/>
      <c r="K25860" s="53"/>
      <c r="L25860" s="54"/>
    </row>
    <row r="25861" spans="3:12">
      <c r="C25861" s="3"/>
      <c r="E25861" s="2"/>
      <c r="H25861" s="40"/>
      <c r="I25861" s="10"/>
      <c r="J25861" s="9"/>
      <c r="K25861" s="53"/>
      <c r="L25861" s="54"/>
    </row>
    <row r="25862" spans="3:12">
      <c r="C25862" s="3"/>
      <c r="E25862" s="2"/>
      <c r="H25862" s="40"/>
      <c r="I25862" s="10"/>
      <c r="J25862" s="9"/>
      <c r="K25862" s="53"/>
      <c r="L25862" s="54"/>
    </row>
    <row r="25863" spans="3:12">
      <c r="C25863" s="3"/>
      <c r="E25863" s="2"/>
      <c r="H25863" s="40"/>
      <c r="I25863" s="10"/>
      <c r="J25863" s="9"/>
      <c r="K25863" s="53"/>
      <c r="L25863" s="54"/>
    </row>
    <row r="25864" spans="3:12">
      <c r="C25864" s="3"/>
      <c r="E25864" s="2"/>
      <c r="H25864" s="40"/>
      <c r="I25864" s="10"/>
      <c r="J25864" s="9"/>
      <c r="K25864" s="53"/>
      <c r="L25864" s="54"/>
    </row>
    <row r="25865" spans="3:12">
      <c r="C25865" s="3"/>
      <c r="E25865" s="2"/>
      <c r="H25865" s="40"/>
      <c r="I25865" s="10"/>
      <c r="J25865" s="9"/>
      <c r="K25865" s="53"/>
      <c r="L25865" s="54"/>
    </row>
    <row r="25866" spans="3:12">
      <c r="C25866" s="3"/>
      <c r="E25866" s="2"/>
      <c r="H25866" s="40"/>
      <c r="I25866" s="10"/>
      <c r="J25866" s="9"/>
      <c r="K25866" s="53"/>
      <c r="L25866" s="54"/>
    </row>
    <row r="25867" spans="3:12">
      <c r="C25867" s="3"/>
      <c r="E25867" s="2"/>
      <c r="H25867" s="40"/>
      <c r="I25867" s="10"/>
      <c r="J25867" s="9"/>
      <c r="K25867" s="53"/>
      <c r="L25867" s="54"/>
    </row>
    <row r="25868" spans="3:12">
      <c r="C25868" s="3"/>
      <c r="E25868" s="2"/>
      <c r="H25868" s="40"/>
      <c r="I25868" s="10"/>
      <c r="J25868" s="9"/>
      <c r="K25868" s="53"/>
      <c r="L25868" s="54"/>
    </row>
    <row r="25869" spans="3:12">
      <c r="C25869" s="3"/>
      <c r="E25869" s="2"/>
      <c r="H25869" s="40"/>
      <c r="I25869" s="10"/>
      <c r="J25869" s="9"/>
      <c r="K25869" s="53"/>
      <c r="L25869" s="54"/>
    </row>
    <row r="25870" spans="3:12">
      <c r="C25870" s="3"/>
      <c r="E25870" s="2"/>
      <c r="H25870" s="40"/>
      <c r="I25870" s="10"/>
      <c r="J25870" s="9"/>
      <c r="K25870" s="53"/>
      <c r="L25870" s="54"/>
    </row>
    <row r="25871" spans="3:12">
      <c r="C25871" s="3"/>
      <c r="E25871" s="2"/>
      <c r="H25871" s="40"/>
      <c r="I25871" s="10"/>
      <c r="J25871" s="9"/>
      <c r="K25871" s="53"/>
      <c r="L25871" s="54"/>
    </row>
    <row r="25872" spans="3:12">
      <c r="C25872" s="3"/>
      <c r="E25872" s="2"/>
      <c r="H25872" s="40"/>
      <c r="I25872" s="10"/>
      <c r="J25872" s="9"/>
      <c r="K25872" s="53"/>
      <c r="L25872" s="54"/>
    </row>
    <row r="25873" spans="3:12">
      <c r="C25873" s="3"/>
      <c r="E25873" s="2"/>
      <c r="H25873" s="40"/>
      <c r="I25873" s="10"/>
      <c r="J25873" s="9"/>
      <c r="K25873" s="53"/>
      <c r="L25873" s="54"/>
    </row>
    <row r="25874" spans="3:12">
      <c r="C25874" s="3"/>
      <c r="E25874" s="2"/>
      <c r="H25874" s="40"/>
      <c r="I25874" s="10"/>
      <c r="J25874" s="9"/>
      <c r="K25874" s="53"/>
      <c r="L25874" s="54"/>
    </row>
    <row r="25875" spans="3:12">
      <c r="C25875" s="3"/>
      <c r="E25875" s="2"/>
      <c r="H25875" s="40"/>
      <c r="I25875" s="10"/>
      <c r="J25875" s="9"/>
      <c r="K25875" s="53"/>
      <c r="L25875" s="54"/>
    </row>
    <row r="25876" spans="3:12">
      <c r="C25876" s="3"/>
      <c r="E25876" s="2"/>
      <c r="H25876" s="40"/>
      <c r="I25876" s="10"/>
      <c r="J25876" s="9"/>
      <c r="K25876" s="53"/>
      <c r="L25876" s="54"/>
    </row>
    <row r="25877" spans="3:12">
      <c r="C25877" s="3"/>
      <c r="E25877" s="2"/>
      <c r="H25877" s="40"/>
      <c r="I25877" s="10"/>
      <c r="J25877" s="9"/>
      <c r="K25877" s="53"/>
      <c r="L25877" s="54"/>
    </row>
    <row r="25878" spans="3:12">
      <c r="C25878" s="3"/>
      <c r="E25878" s="2"/>
      <c r="H25878" s="40"/>
      <c r="I25878" s="10"/>
      <c r="J25878" s="9"/>
      <c r="K25878" s="53"/>
      <c r="L25878" s="54"/>
    </row>
    <row r="25879" spans="3:12">
      <c r="C25879" s="3"/>
      <c r="E25879" s="2"/>
      <c r="H25879" s="40"/>
      <c r="I25879" s="10"/>
      <c r="J25879" s="9"/>
      <c r="K25879" s="53"/>
      <c r="L25879" s="54"/>
    </row>
    <row r="25880" spans="3:12">
      <c r="C25880" s="3"/>
      <c r="E25880" s="2"/>
      <c r="H25880" s="40"/>
      <c r="I25880" s="10"/>
      <c r="J25880" s="9"/>
      <c r="K25880" s="53"/>
      <c r="L25880" s="54"/>
    </row>
    <row r="25881" spans="3:12">
      <c r="C25881" s="3"/>
      <c r="E25881" s="2"/>
      <c r="H25881" s="40"/>
      <c r="I25881" s="10"/>
      <c r="J25881" s="9"/>
      <c r="K25881" s="53"/>
      <c r="L25881" s="54"/>
    </row>
    <row r="25882" spans="3:12">
      <c r="C25882" s="3"/>
      <c r="E25882" s="2"/>
      <c r="H25882" s="40"/>
      <c r="I25882" s="10"/>
      <c r="J25882" s="9"/>
      <c r="K25882" s="53"/>
      <c r="L25882" s="54"/>
    </row>
    <row r="25883" spans="3:12">
      <c r="C25883" s="3"/>
      <c r="E25883" s="2"/>
      <c r="H25883" s="40"/>
      <c r="I25883" s="10"/>
      <c r="J25883" s="9"/>
      <c r="K25883" s="53"/>
      <c r="L25883" s="54"/>
    </row>
    <row r="25884" spans="3:12">
      <c r="C25884" s="3"/>
      <c r="E25884" s="2"/>
      <c r="H25884" s="40"/>
      <c r="I25884" s="10"/>
      <c r="J25884" s="9"/>
      <c r="K25884" s="53"/>
      <c r="L25884" s="54"/>
    </row>
    <row r="25885" spans="3:12">
      <c r="C25885" s="3"/>
      <c r="E25885" s="2"/>
      <c r="H25885" s="40"/>
      <c r="I25885" s="10"/>
      <c r="J25885" s="9"/>
      <c r="K25885" s="53"/>
      <c r="L25885" s="54"/>
    </row>
    <row r="25886" spans="3:12">
      <c r="C25886" s="3"/>
      <c r="E25886" s="2"/>
      <c r="H25886" s="40"/>
      <c r="I25886" s="10"/>
      <c r="J25886" s="9"/>
      <c r="K25886" s="53"/>
      <c r="L25886" s="54"/>
    </row>
    <row r="25887" spans="3:12">
      <c r="C25887" s="3"/>
      <c r="E25887" s="2"/>
      <c r="H25887" s="40"/>
      <c r="I25887" s="10"/>
      <c r="J25887" s="9"/>
      <c r="K25887" s="53"/>
      <c r="L25887" s="54"/>
    </row>
    <row r="25888" spans="3:12">
      <c r="C25888" s="3"/>
      <c r="E25888" s="2"/>
      <c r="H25888" s="40"/>
      <c r="I25888" s="10"/>
      <c r="J25888" s="9"/>
      <c r="K25888" s="53"/>
      <c r="L25888" s="54"/>
    </row>
    <row r="25889" spans="3:12">
      <c r="C25889" s="3"/>
      <c r="E25889" s="2"/>
      <c r="H25889" s="40"/>
      <c r="I25889" s="10"/>
      <c r="J25889" s="9"/>
      <c r="K25889" s="53"/>
      <c r="L25889" s="54"/>
    </row>
    <row r="25890" spans="3:12">
      <c r="C25890" s="3"/>
      <c r="E25890" s="2"/>
      <c r="H25890" s="40"/>
      <c r="I25890" s="10"/>
      <c r="J25890" s="9"/>
      <c r="K25890" s="53"/>
      <c r="L25890" s="54"/>
    </row>
    <row r="25891" spans="3:12">
      <c r="C25891" s="3"/>
      <c r="E25891" s="2"/>
      <c r="H25891" s="40"/>
      <c r="I25891" s="10"/>
      <c r="J25891" s="9"/>
      <c r="K25891" s="53"/>
      <c r="L25891" s="54"/>
    </row>
    <row r="25892" spans="3:12">
      <c r="C25892" s="3"/>
      <c r="E25892" s="2"/>
      <c r="H25892" s="40"/>
      <c r="I25892" s="10"/>
      <c r="J25892" s="9"/>
      <c r="K25892" s="53"/>
      <c r="L25892" s="54"/>
    </row>
    <row r="25893" spans="3:12">
      <c r="C25893" s="3"/>
      <c r="E25893" s="2"/>
      <c r="H25893" s="40"/>
      <c r="I25893" s="10"/>
      <c r="J25893" s="9"/>
      <c r="K25893" s="53"/>
      <c r="L25893" s="54"/>
    </row>
    <row r="25894" spans="3:12">
      <c r="C25894" s="3"/>
      <c r="E25894" s="2"/>
      <c r="H25894" s="40"/>
      <c r="I25894" s="10"/>
      <c r="J25894" s="9"/>
      <c r="K25894" s="53"/>
      <c r="L25894" s="54"/>
    </row>
    <row r="25895" spans="3:12">
      <c r="C25895" s="3"/>
      <c r="E25895" s="2"/>
      <c r="H25895" s="40"/>
      <c r="I25895" s="10"/>
      <c r="J25895" s="9"/>
      <c r="K25895" s="53"/>
      <c r="L25895" s="54"/>
    </row>
    <row r="25896" spans="3:12">
      <c r="C25896" s="3"/>
      <c r="E25896" s="2"/>
      <c r="H25896" s="40"/>
      <c r="I25896" s="10"/>
      <c r="J25896" s="9"/>
      <c r="K25896" s="53"/>
      <c r="L25896" s="54"/>
    </row>
    <row r="25897" spans="3:12">
      <c r="C25897" s="3"/>
      <c r="E25897" s="2"/>
      <c r="H25897" s="40"/>
      <c r="I25897" s="10"/>
      <c r="J25897" s="9"/>
      <c r="K25897" s="53"/>
      <c r="L25897" s="54"/>
    </row>
    <row r="25898" spans="3:12">
      <c r="C25898" s="3"/>
      <c r="E25898" s="2"/>
      <c r="H25898" s="40"/>
      <c r="I25898" s="10"/>
      <c r="J25898" s="9"/>
      <c r="K25898" s="53"/>
      <c r="L25898" s="54"/>
    </row>
    <row r="25899" spans="3:12">
      <c r="C25899" s="3"/>
      <c r="E25899" s="2"/>
      <c r="H25899" s="40"/>
      <c r="I25899" s="10"/>
      <c r="J25899" s="9"/>
      <c r="K25899" s="53"/>
      <c r="L25899" s="54"/>
    </row>
    <row r="25900" spans="3:12">
      <c r="C25900" s="3"/>
      <c r="E25900" s="2"/>
      <c r="H25900" s="40"/>
      <c r="I25900" s="10"/>
      <c r="J25900" s="9"/>
      <c r="K25900" s="53"/>
      <c r="L25900" s="54"/>
    </row>
    <row r="25901" spans="3:12">
      <c r="C25901" s="3"/>
      <c r="E25901" s="2"/>
      <c r="H25901" s="40"/>
      <c r="I25901" s="10"/>
      <c r="J25901" s="9"/>
      <c r="K25901" s="53"/>
      <c r="L25901" s="54"/>
    </row>
    <row r="25902" spans="3:12">
      <c r="C25902" s="3"/>
      <c r="E25902" s="2"/>
      <c r="H25902" s="40"/>
      <c r="I25902" s="10"/>
      <c r="J25902" s="9"/>
      <c r="K25902" s="53"/>
      <c r="L25902" s="54"/>
    </row>
    <row r="25903" spans="3:12">
      <c r="C25903" s="3"/>
      <c r="E25903" s="2"/>
      <c r="H25903" s="40"/>
      <c r="I25903" s="10"/>
      <c r="J25903" s="9"/>
      <c r="K25903" s="53"/>
      <c r="L25903" s="54"/>
    </row>
    <row r="25904" spans="3:12">
      <c r="C25904" s="3"/>
      <c r="E25904" s="2"/>
      <c r="H25904" s="40"/>
      <c r="I25904" s="10"/>
      <c r="J25904" s="9"/>
      <c r="K25904" s="53"/>
      <c r="L25904" s="54"/>
    </row>
    <row r="25905" spans="3:12">
      <c r="C25905" s="3"/>
      <c r="E25905" s="2"/>
      <c r="H25905" s="40"/>
      <c r="I25905" s="10"/>
      <c r="J25905" s="9"/>
      <c r="K25905" s="53"/>
      <c r="L25905" s="54"/>
    </row>
    <row r="25906" spans="3:12">
      <c r="C25906" s="3"/>
      <c r="E25906" s="2"/>
      <c r="H25906" s="40"/>
      <c r="I25906" s="10"/>
      <c r="J25906" s="9"/>
      <c r="K25906" s="53"/>
      <c r="L25906" s="54"/>
    </row>
    <row r="25907" spans="3:12">
      <c r="C25907" s="3"/>
      <c r="E25907" s="2"/>
      <c r="H25907" s="40"/>
      <c r="I25907" s="10"/>
      <c r="J25907" s="9"/>
      <c r="K25907" s="53"/>
      <c r="L25907" s="54"/>
    </row>
    <row r="25908" spans="3:12">
      <c r="C25908" s="3"/>
      <c r="E25908" s="2"/>
      <c r="H25908" s="40"/>
      <c r="I25908" s="10"/>
      <c r="J25908" s="9"/>
      <c r="K25908" s="53"/>
      <c r="L25908" s="54"/>
    </row>
    <row r="25909" spans="3:12">
      <c r="C25909" s="3"/>
      <c r="E25909" s="2"/>
      <c r="H25909" s="40"/>
      <c r="I25909" s="10"/>
      <c r="J25909" s="9"/>
      <c r="K25909" s="53"/>
      <c r="L25909" s="54"/>
    </row>
    <row r="25910" spans="3:12">
      <c r="C25910" s="3"/>
      <c r="E25910" s="2"/>
      <c r="H25910" s="40"/>
      <c r="I25910" s="10"/>
      <c r="J25910" s="9"/>
      <c r="K25910" s="53"/>
      <c r="L25910" s="54"/>
    </row>
    <row r="25911" spans="3:12">
      <c r="C25911" s="3"/>
      <c r="E25911" s="2"/>
      <c r="H25911" s="40"/>
      <c r="I25911" s="10"/>
      <c r="J25911" s="9"/>
      <c r="K25911" s="53"/>
      <c r="L25911" s="54"/>
    </row>
    <row r="25912" spans="3:12">
      <c r="C25912" s="3"/>
      <c r="E25912" s="2"/>
      <c r="H25912" s="40"/>
      <c r="I25912" s="10"/>
      <c r="J25912" s="9"/>
      <c r="K25912" s="53"/>
      <c r="L25912" s="54"/>
    </row>
    <row r="25913" spans="3:12">
      <c r="C25913" s="3"/>
      <c r="E25913" s="2"/>
      <c r="H25913" s="40"/>
      <c r="I25913" s="10"/>
      <c r="J25913" s="9"/>
      <c r="K25913" s="53"/>
      <c r="L25913" s="54"/>
    </row>
    <row r="25914" spans="3:12">
      <c r="C25914" s="3"/>
      <c r="E25914" s="2"/>
      <c r="H25914" s="40"/>
      <c r="I25914" s="10"/>
      <c r="J25914" s="9"/>
      <c r="K25914" s="53"/>
      <c r="L25914" s="54"/>
    </row>
    <row r="25915" spans="3:12">
      <c r="C25915" s="3"/>
      <c r="E25915" s="2"/>
      <c r="H25915" s="40"/>
      <c r="I25915" s="10"/>
      <c r="J25915" s="9"/>
      <c r="K25915" s="53"/>
      <c r="L25915" s="54"/>
    </row>
    <row r="25916" spans="3:12">
      <c r="C25916" s="3"/>
      <c r="E25916" s="2"/>
      <c r="H25916" s="40"/>
      <c r="I25916" s="10"/>
      <c r="J25916" s="9"/>
      <c r="K25916" s="53"/>
      <c r="L25916" s="54"/>
    </row>
    <row r="25917" spans="3:12">
      <c r="C25917" s="3"/>
      <c r="E25917" s="2"/>
      <c r="H25917" s="40"/>
      <c r="I25917" s="10"/>
      <c r="J25917" s="9"/>
      <c r="K25917" s="53"/>
      <c r="L25917" s="54"/>
    </row>
    <row r="25918" spans="3:12">
      <c r="C25918" s="3"/>
      <c r="E25918" s="2"/>
      <c r="H25918" s="40"/>
      <c r="I25918" s="10"/>
      <c r="J25918" s="9"/>
      <c r="K25918" s="53"/>
      <c r="L25918" s="54"/>
    </row>
    <row r="25919" spans="3:12">
      <c r="C25919" s="3"/>
      <c r="E25919" s="2"/>
      <c r="H25919" s="40"/>
      <c r="I25919" s="10"/>
      <c r="J25919" s="9"/>
      <c r="K25919" s="53"/>
      <c r="L25919" s="54"/>
    </row>
    <row r="25920" spans="3:12">
      <c r="C25920" s="3"/>
      <c r="E25920" s="2"/>
      <c r="H25920" s="40"/>
      <c r="I25920" s="10"/>
      <c r="J25920" s="9"/>
      <c r="K25920" s="53"/>
      <c r="L25920" s="54"/>
    </row>
    <row r="25921" spans="3:12">
      <c r="C25921" s="3"/>
      <c r="E25921" s="2"/>
      <c r="H25921" s="40"/>
      <c r="I25921" s="10"/>
      <c r="J25921" s="9"/>
      <c r="K25921" s="53"/>
      <c r="L25921" s="54"/>
    </row>
    <row r="25922" spans="3:12">
      <c r="C25922" s="3"/>
      <c r="E25922" s="2"/>
      <c r="H25922" s="40"/>
      <c r="I25922" s="10"/>
      <c r="J25922" s="9"/>
      <c r="K25922" s="53"/>
      <c r="L25922" s="54"/>
    </row>
    <row r="25923" spans="3:12">
      <c r="C25923" s="3"/>
      <c r="E25923" s="2"/>
      <c r="H25923" s="40"/>
      <c r="I25923" s="10"/>
      <c r="J25923" s="9"/>
      <c r="K25923" s="53"/>
      <c r="L25923" s="54"/>
    </row>
    <row r="25924" spans="3:12">
      <c r="C25924" s="3"/>
      <c r="E25924" s="2"/>
      <c r="H25924" s="40"/>
      <c r="I25924" s="10"/>
      <c r="J25924" s="9"/>
      <c r="K25924" s="53"/>
      <c r="L25924" s="54"/>
    </row>
    <row r="25925" spans="3:12">
      <c r="C25925" s="3"/>
      <c r="E25925" s="2"/>
      <c r="H25925" s="40"/>
      <c r="I25925" s="10"/>
      <c r="J25925" s="9"/>
      <c r="K25925" s="53"/>
      <c r="L25925" s="54"/>
    </row>
    <row r="25926" spans="3:12">
      <c r="C25926" s="3"/>
      <c r="E25926" s="2"/>
      <c r="H25926" s="40"/>
      <c r="I25926" s="10"/>
      <c r="J25926" s="9"/>
      <c r="K25926" s="53"/>
      <c r="L25926" s="54"/>
    </row>
    <row r="25927" spans="3:12">
      <c r="C25927" s="3"/>
      <c r="E25927" s="2"/>
      <c r="H25927" s="40"/>
      <c r="I25927" s="10"/>
      <c r="J25927" s="9"/>
      <c r="K25927" s="53"/>
      <c r="L25927" s="54"/>
    </row>
    <row r="25928" spans="3:12">
      <c r="C25928" s="3"/>
      <c r="E25928" s="2"/>
      <c r="H25928" s="40"/>
      <c r="I25928" s="10"/>
      <c r="J25928" s="9"/>
      <c r="K25928" s="53"/>
      <c r="L25928" s="54"/>
    </row>
    <row r="25929" spans="3:12">
      <c r="C25929" s="3"/>
      <c r="E25929" s="2"/>
      <c r="H25929" s="40"/>
      <c r="I25929" s="10"/>
      <c r="J25929" s="9"/>
      <c r="K25929" s="53"/>
      <c r="L25929" s="54"/>
    </row>
    <row r="25930" spans="3:12">
      <c r="C25930" s="3"/>
      <c r="E25930" s="2"/>
      <c r="H25930" s="40"/>
      <c r="I25930" s="10"/>
      <c r="J25930" s="9"/>
      <c r="K25930" s="53"/>
      <c r="L25930" s="54"/>
    </row>
    <row r="25931" spans="3:12">
      <c r="C25931" s="3"/>
      <c r="E25931" s="2"/>
      <c r="H25931" s="40"/>
      <c r="I25931" s="10"/>
      <c r="J25931" s="9"/>
      <c r="K25931" s="53"/>
      <c r="L25931" s="54"/>
    </row>
    <row r="25932" spans="3:12">
      <c r="C25932" s="3"/>
      <c r="E25932" s="2"/>
      <c r="H25932" s="40"/>
      <c r="I25932" s="10"/>
      <c r="J25932" s="9"/>
      <c r="K25932" s="53"/>
      <c r="L25932" s="54"/>
    </row>
    <row r="25933" spans="3:12">
      <c r="C25933" s="3"/>
      <c r="E25933" s="2"/>
      <c r="H25933" s="40"/>
      <c r="I25933" s="10"/>
      <c r="J25933" s="9"/>
      <c r="K25933" s="53"/>
      <c r="L25933" s="54"/>
    </row>
    <row r="25934" spans="3:12">
      <c r="C25934" s="3"/>
      <c r="E25934" s="2"/>
      <c r="H25934" s="40"/>
      <c r="I25934" s="10"/>
      <c r="J25934" s="9"/>
      <c r="K25934" s="53"/>
      <c r="L25934" s="54"/>
    </row>
    <row r="25935" spans="3:12">
      <c r="C25935" s="3"/>
      <c r="E25935" s="2"/>
      <c r="H25935" s="40"/>
      <c r="I25935" s="10"/>
      <c r="J25935" s="9"/>
      <c r="K25935" s="53"/>
      <c r="L25935" s="54"/>
    </row>
    <row r="25936" spans="3:12">
      <c r="C25936" s="3"/>
      <c r="E25936" s="2"/>
      <c r="H25936" s="40"/>
      <c r="I25936" s="10"/>
      <c r="J25936" s="9"/>
      <c r="K25936" s="53"/>
      <c r="L25936" s="54"/>
    </row>
    <row r="25937" spans="3:12">
      <c r="C25937" s="3"/>
      <c r="E25937" s="2"/>
      <c r="H25937" s="40"/>
      <c r="I25937" s="10"/>
      <c r="J25937" s="9"/>
      <c r="K25937" s="53"/>
      <c r="L25937" s="54"/>
    </row>
    <row r="25938" spans="3:12">
      <c r="C25938" s="3"/>
      <c r="E25938" s="2"/>
      <c r="H25938" s="40"/>
      <c r="I25938" s="10"/>
      <c r="J25938" s="9"/>
      <c r="K25938" s="53"/>
      <c r="L25938" s="54"/>
    </row>
    <row r="25939" spans="3:12">
      <c r="C25939" s="3"/>
      <c r="E25939" s="2"/>
      <c r="H25939" s="40"/>
      <c r="I25939" s="10"/>
      <c r="J25939" s="9"/>
      <c r="K25939" s="53"/>
      <c r="L25939" s="54"/>
    </row>
    <row r="25940" spans="3:12">
      <c r="C25940" s="3"/>
      <c r="E25940" s="2"/>
      <c r="H25940" s="40"/>
      <c r="I25940" s="10"/>
      <c r="J25940" s="9"/>
      <c r="K25940" s="53"/>
      <c r="L25940" s="54"/>
    </row>
    <row r="25941" spans="3:12">
      <c r="C25941" s="3"/>
      <c r="E25941" s="2"/>
      <c r="H25941" s="40"/>
      <c r="I25941" s="10"/>
      <c r="J25941" s="9"/>
      <c r="K25941" s="53"/>
      <c r="L25941" s="54"/>
    </row>
    <row r="25942" spans="3:12">
      <c r="C25942" s="3"/>
      <c r="E25942" s="2"/>
      <c r="H25942" s="40"/>
      <c r="I25942" s="10"/>
      <c r="J25942" s="9"/>
      <c r="K25942" s="53"/>
      <c r="L25942" s="54"/>
    </row>
    <row r="25943" spans="3:12">
      <c r="C25943" s="3"/>
      <c r="E25943" s="2"/>
      <c r="H25943" s="40"/>
      <c r="I25943" s="10"/>
      <c r="J25943" s="9"/>
      <c r="K25943" s="53"/>
      <c r="L25943" s="54"/>
    </row>
    <row r="25944" spans="3:12">
      <c r="C25944" s="3"/>
      <c r="E25944" s="2"/>
      <c r="H25944" s="40"/>
      <c r="I25944" s="10"/>
      <c r="J25944" s="9"/>
      <c r="K25944" s="53"/>
      <c r="L25944" s="54"/>
    </row>
    <row r="25945" spans="3:12">
      <c r="C25945" s="3"/>
      <c r="E25945" s="2"/>
      <c r="H25945" s="40"/>
      <c r="I25945" s="10"/>
      <c r="J25945" s="9"/>
      <c r="K25945" s="53"/>
      <c r="L25945" s="54"/>
    </row>
    <row r="25946" spans="3:12">
      <c r="C25946" s="3"/>
      <c r="E25946" s="2"/>
      <c r="H25946" s="40"/>
      <c r="I25946" s="10"/>
      <c r="J25946" s="9"/>
      <c r="K25946" s="53"/>
      <c r="L25946" s="54"/>
    </row>
    <row r="25947" spans="3:12">
      <c r="C25947" s="3"/>
      <c r="E25947" s="2"/>
      <c r="H25947" s="40"/>
      <c r="I25947" s="10"/>
      <c r="J25947" s="9"/>
      <c r="K25947" s="53"/>
      <c r="L25947" s="54"/>
    </row>
    <row r="25948" spans="3:12">
      <c r="C25948" s="3"/>
      <c r="E25948" s="2"/>
      <c r="H25948" s="40"/>
      <c r="I25948" s="10"/>
      <c r="J25948" s="9"/>
      <c r="K25948" s="53"/>
      <c r="L25948" s="54"/>
    </row>
    <row r="25949" spans="3:12">
      <c r="C25949" s="3"/>
      <c r="E25949" s="2"/>
      <c r="H25949" s="40"/>
      <c r="I25949" s="10"/>
      <c r="J25949" s="9"/>
      <c r="K25949" s="53"/>
      <c r="L25949" s="54"/>
    </row>
    <row r="25950" spans="3:12">
      <c r="C25950" s="3"/>
      <c r="E25950" s="2"/>
      <c r="H25950" s="40"/>
      <c r="I25950" s="10"/>
      <c r="J25950" s="9"/>
      <c r="K25950" s="53"/>
      <c r="L25950" s="54"/>
    </row>
    <row r="25951" spans="3:12">
      <c r="C25951" s="3"/>
      <c r="E25951" s="2"/>
      <c r="H25951" s="40"/>
      <c r="I25951" s="10"/>
      <c r="J25951" s="9"/>
      <c r="K25951" s="53"/>
      <c r="L25951" s="54"/>
    </row>
    <row r="25952" spans="3:12">
      <c r="C25952" s="3"/>
      <c r="E25952" s="2"/>
      <c r="H25952" s="40"/>
      <c r="I25952" s="10"/>
      <c r="J25952" s="9"/>
      <c r="K25952" s="53"/>
      <c r="L25952" s="54"/>
    </row>
    <row r="25953" spans="3:12">
      <c r="C25953" s="3"/>
      <c r="E25953" s="2"/>
      <c r="H25953" s="40"/>
      <c r="I25953" s="10"/>
      <c r="J25953" s="9"/>
      <c r="K25953" s="53"/>
      <c r="L25953" s="54"/>
    </row>
    <row r="25954" spans="3:12">
      <c r="C25954" s="3"/>
      <c r="E25954" s="2"/>
      <c r="H25954" s="40"/>
      <c r="I25954" s="10"/>
      <c r="J25954" s="9"/>
      <c r="K25954" s="53"/>
      <c r="L25954" s="54"/>
    </row>
    <row r="25955" spans="3:12">
      <c r="C25955" s="3"/>
      <c r="E25955" s="2"/>
      <c r="H25955" s="40"/>
      <c r="I25955" s="10"/>
      <c r="J25955" s="9"/>
      <c r="K25955" s="53"/>
      <c r="L25955" s="54"/>
    </row>
    <row r="25956" spans="3:12">
      <c r="C25956" s="3"/>
      <c r="E25956" s="2"/>
      <c r="H25956" s="40"/>
      <c r="I25956" s="10"/>
      <c r="J25956" s="9"/>
      <c r="K25956" s="53"/>
      <c r="L25956" s="54"/>
    </row>
    <row r="25957" spans="3:12">
      <c r="C25957" s="3"/>
      <c r="E25957" s="2"/>
      <c r="H25957" s="40"/>
      <c r="I25957" s="10"/>
      <c r="J25957" s="9"/>
      <c r="K25957" s="53"/>
      <c r="L25957" s="54"/>
    </row>
    <row r="25958" spans="3:12">
      <c r="C25958" s="3"/>
      <c r="E25958" s="2"/>
      <c r="H25958" s="40"/>
      <c r="I25958" s="10"/>
      <c r="J25958" s="9"/>
      <c r="K25958" s="53"/>
      <c r="L25958" s="54"/>
    </row>
    <row r="25959" spans="3:12">
      <c r="C25959" s="3"/>
      <c r="E25959" s="2"/>
      <c r="H25959" s="40"/>
      <c r="I25959" s="10"/>
      <c r="J25959" s="9"/>
      <c r="K25959" s="53"/>
      <c r="L25959" s="54"/>
    </row>
    <row r="25960" spans="3:12">
      <c r="C25960" s="3"/>
      <c r="E25960" s="2"/>
      <c r="H25960" s="40"/>
      <c r="I25960" s="10"/>
      <c r="J25960" s="9"/>
      <c r="K25960" s="53"/>
      <c r="L25960" s="54"/>
    </row>
    <row r="25961" spans="3:12">
      <c r="C25961" s="3"/>
      <c r="E25961" s="2"/>
      <c r="H25961" s="40"/>
      <c r="I25961" s="10"/>
      <c r="J25961" s="9"/>
      <c r="K25961" s="53"/>
      <c r="L25961" s="54"/>
    </row>
    <row r="25962" spans="3:12">
      <c r="C25962" s="3"/>
      <c r="E25962" s="2"/>
      <c r="H25962" s="40"/>
      <c r="I25962" s="10"/>
      <c r="J25962" s="9"/>
      <c r="K25962" s="53"/>
      <c r="L25962" s="54"/>
    </row>
    <row r="25963" spans="3:12">
      <c r="C25963" s="3"/>
      <c r="E25963" s="2"/>
      <c r="H25963" s="40"/>
      <c r="I25963" s="10"/>
      <c r="J25963" s="9"/>
      <c r="K25963" s="53"/>
      <c r="L25963" s="54"/>
    </row>
    <row r="25964" spans="3:12">
      <c r="C25964" s="3"/>
      <c r="E25964" s="2"/>
      <c r="H25964" s="40"/>
      <c r="I25964" s="10"/>
      <c r="J25964" s="9"/>
      <c r="K25964" s="53"/>
      <c r="L25964" s="54"/>
    </row>
    <row r="25965" spans="3:12">
      <c r="C25965" s="3"/>
      <c r="E25965" s="2"/>
      <c r="H25965" s="40"/>
      <c r="I25965" s="10"/>
      <c r="J25965" s="9"/>
      <c r="K25965" s="53"/>
      <c r="L25965" s="54"/>
    </row>
    <row r="25966" spans="3:12">
      <c r="C25966" s="3"/>
      <c r="E25966" s="2"/>
      <c r="H25966" s="40"/>
      <c r="I25966" s="10"/>
      <c r="J25966" s="9"/>
      <c r="K25966" s="53"/>
      <c r="L25966" s="54"/>
    </row>
    <row r="25967" spans="3:12">
      <c r="C25967" s="3"/>
      <c r="E25967" s="2"/>
      <c r="H25967" s="40"/>
      <c r="I25967" s="10"/>
      <c r="J25967" s="9"/>
      <c r="K25967" s="53"/>
      <c r="L25967" s="54"/>
    </row>
    <row r="25968" spans="3:12">
      <c r="C25968" s="3"/>
      <c r="E25968" s="2"/>
      <c r="H25968" s="40"/>
      <c r="I25968" s="10"/>
      <c r="J25968" s="9"/>
      <c r="K25968" s="53"/>
      <c r="L25968" s="54"/>
    </row>
    <row r="25969" spans="3:12">
      <c r="C25969" s="3"/>
      <c r="E25969" s="2"/>
      <c r="H25969" s="40"/>
      <c r="I25969" s="10"/>
      <c r="J25969" s="9"/>
      <c r="K25969" s="53"/>
      <c r="L25969" s="54"/>
    </row>
    <row r="25970" spans="3:12">
      <c r="C25970" s="3"/>
      <c r="E25970" s="2"/>
      <c r="H25970" s="40"/>
      <c r="I25970" s="10"/>
      <c r="J25970" s="9"/>
      <c r="K25970" s="53"/>
      <c r="L25970" s="54"/>
    </row>
    <row r="25971" spans="3:12">
      <c r="C25971" s="3"/>
      <c r="E25971" s="2"/>
      <c r="H25971" s="40"/>
      <c r="I25971" s="10"/>
      <c r="J25971" s="9"/>
      <c r="K25971" s="53"/>
      <c r="L25971" s="54"/>
    </row>
    <row r="25972" spans="3:12">
      <c r="C25972" s="3"/>
      <c r="E25972" s="2"/>
      <c r="H25972" s="40"/>
      <c r="I25972" s="10"/>
      <c r="J25972" s="9"/>
      <c r="K25972" s="53"/>
      <c r="L25972" s="54"/>
    </row>
    <row r="25973" spans="3:12">
      <c r="C25973" s="3"/>
      <c r="E25973" s="2"/>
      <c r="H25973" s="40"/>
      <c r="I25973" s="10"/>
      <c r="J25973" s="9"/>
      <c r="K25973" s="53"/>
      <c r="L25973" s="54"/>
    </row>
    <row r="25974" spans="3:12">
      <c r="C25974" s="3"/>
      <c r="E25974" s="2"/>
      <c r="H25974" s="40"/>
      <c r="I25974" s="10"/>
      <c r="J25974" s="9"/>
      <c r="K25974" s="53"/>
      <c r="L25974" s="54"/>
    </row>
    <row r="25975" spans="3:12">
      <c r="C25975" s="3"/>
      <c r="E25975" s="2"/>
      <c r="H25975" s="40"/>
      <c r="I25975" s="10"/>
      <c r="J25975" s="9"/>
      <c r="K25975" s="53"/>
      <c r="L25975" s="54"/>
    </row>
    <row r="25976" spans="3:12">
      <c r="C25976" s="3"/>
      <c r="E25976" s="2"/>
      <c r="H25976" s="40"/>
      <c r="I25976" s="10"/>
      <c r="J25976" s="9"/>
      <c r="K25976" s="53"/>
      <c r="L25976" s="54"/>
    </row>
    <row r="25977" spans="3:12">
      <c r="C25977" s="3"/>
      <c r="E25977" s="2"/>
      <c r="H25977" s="40"/>
      <c r="I25977" s="10"/>
      <c r="J25977" s="9"/>
      <c r="K25977" s="53"/>
      <c r="L25977" s="54"/>
    </row>
    <row r="25978" spans="3:12">
      <c r="C25978" s="3"/>
      <c r="E25978" s="2"/>
      <c r="H25978" s="40"/>
      <c r="I25978" s="10"/>
      <c r="J25978" s="9"/>
      <c r="K25978" s="53"/>
      <c r="L25978" s="54"/>
    </row>
    <row r="25979" spans="3:12">
      <c r="C25979" s="3"/>
      <c r="E25979" s="2"/>
      <c r="H25979" s="40"/>
      <c r="I25979" s="10"/>
      <c r="J25979" s="9"/>
      <c r="K25979" s="53"/>
      <c r="L25979" s="54"/>
    </row>
    <row r="25980" spans="3:12">
      <c r="C25980" s="3"/>
      <c r="E25980" s="2"/>
      <c r="H25980" s="40"/>
      <c r="I25980" s="10"/>
      <c r="J25980" s="9"/>
      <c r="K25980" s="53"/>
      <c r="L25980" s="54"/>
    </row>
    <row r="25981" spans="3:12">
      <c r="C25981" s="3"/>
      <c r="E25981" s="2"/>
      <c r="H25981" s="40"/>
      <c r="I25981" s="10"/>
      <c r="J25981" s="9"/>
      <c r="K25981" s="53"/>
      <c r="L25981" s="54"/>
    </row>
    <row r="25982" spans="3:12">
      <c r="C25982" s="3"/>
      <c r="E25982" s="2"/>
      <c r="H25982" s="40"/>
      <c r="I25982" s="10"/>
      <c r="J25982" s="9"/>
      <c r="K25982" s="53"/>
      <c r="L25982" s="54"/>
    </row>
    <row r="25983" spans="3:12">
      <c r="C25983" s="3"/>
      <c r="E25983" s="2"/>
      <c r="H25983" s="40"/>
      <c r="I25983" s="10"/>
      <c r="J25983" s="9"/>
      <c r="K25983" s="53"/>
      <c r="L25983" s="54"/>
    </row>
    <row r="25984" spans="3:12">
      <c r="C25984" s="3"/>
      <c r="E25984" s="2"/>
      <c r="H25984" s="40"/>
      <c r="I25984" s="10"/>
      <c r="J25984" s="9"/>
      <c r="K25984" s="53"/>
      <c r="L25984" s="54"/>
    </row>
    <row r="25985" spans="3:12">
      <c r="C25985" s="3"/>
      <c r="E25985" s="2"/>
      <c r="H25985" s="40"/>
      <c r="I25985" s="10"/>
      <c r="J25985" s="9"/>
      <c r="K25985" s="53"/>
      <c r="L25985" s="54"/>
    </row>
    <row r="25986" spans="3:12">
      <c r="C25986" s="3"/>
      <c r="E25986" s="2"/>
      <c r="H25986" s="40"/>
      <c r="I25986" s="10"/>
      <c r="J25986" s="9"/>
      <c r="K25986" s="53"/>
      <c r="L25986" s="54"/>
    </row>
    <row r="25987" spans="3:12">
      <c r="C25987" s="3"/>
      <c r="E25987" s="2"/>
      <c r="H25987" s="40"/>
      <c r="I25987" s="10"/>
      <c r="J25987" s="9"/>
      <c r="K25987" s="53"/>
      <c r="L25987" s="54"/>
    </row>
    <row r="25988" spans="3:12">
      <c r="C25988" s="3"/>
      <c r="E25988" s="2"/>
      <c r="H25988" s="40"/>
      <c r="I25988" s="10"/>
      <c r="J25988" s="9"/>
      <c r="K25988" s="53"/>
      <c r="L25988" s="54"/>
    </row>
    <row r="25989" spans="3:12">
      <c r="C25989" s="3"/>
      <c r="E25989" s="2"/>
      <c r="H25989" s="40"/>
      <c r="I25989" s="10"/>
      <c r="J25989" s="9"/>
      <c r="K25989" s="53"/>
      <c r="L25989" s="54"/>
    </row>
    <row r="25990" spans="3:12">
      <c r="C25990" s="3"/>
      <c r="E25990" s="2"/>
      <c r="H25990" s="40"/>
      <c r="I25990" s="10"/>
      <c r="J25990" s="9"/>
      <c r="K25990" s="53"/>
      <c r="L25990" s="54"/>
    </row>
    <row r="25991" spans="3:12">
      <c r="C25991" s="3"/>
      <c r="E25991" s="2"/>
      <c r="H25991" s="40"/>
      <c r="I25991" s="10"/>
      <c r="J25991" s="9"/>
      <c r="K25991" s="53"/>
      <c r="L25991" s="54"/>
    </row>
    <row r="25992" spans="3:12">
      <c r="C25992" s="3"/>
      <c r="E25992" s="2"/>
      <c r="H25992" s="40"/>
      <c r="I25992" s="10"/>
      <c r="J25992" s="9"/>
      <c r="K25992" s="53"/>
      <c r="L25992" s="54"/>
    </row>
    <row r="25993" spans="3:12">
      <c r="C25993" s="3"/>
      <c r="E25993" s="2"/>
      <c r="H25993" s="40"/>
      <c r="I25993" s="10"/>
      <c r="J25993" s="9"/>
      <c r="K25993" s="53"/>
      <c r="L25993" s="54"/>
    </row>
    <row r="25994" spans="3:12">
      <c r="C25994" s="3"/>
      <c r="E25994" s="2"/>
      <c r="H25994" s="40"/>
      <c r="I25994" s="10"/>
      <c r="J25994" s="9"/>
      <c r="K25994" s="53"/>
      <c r="L25994" s="54"/>
    </row>
    <row r="25995" spans="3:12">
      <c r="C25995" s="3"/>
      <c r="E25995" s="2"/>
      <c r="H25995" s="40"/>
      <c r="I25995" s="10"/>
      <c r="J25995" s="9"/>
      <c r="K25995" s="53"/>
      <c r="L25995" s="54"/>
    </row>
    <row r="25996" spans="3:12">
      <c r="C25996" s="3"/>
      <c r="E25996" s="2"/>
      <c r="H25996" s="40"/>
      <c r="I25996" s="10"/>
      <c r="J25996" s="9"/>
      <c r="K25996" s="53"/>
      <c r="L25996" s="54"/>
    </row>
    <row r="25997" spans="3:12">
      <c r="C25997" s="3"/>
      <c r="E25997" s="2"/>
      <c r="H25997" s="40"/>
      <c r="I25997" s="10"/>
      <c r="J25997" s="9"/>
      <c r="K25997" s="53"/>
      <c r="L25997" s="54"/>
    </row>
    <row r="25998" spans="3:12">
      <c r="C25998" s="3"/>
      <c r="E25998" s="2"/>
      <c r="H25998" s="40"/>
      <c r="I25998" s="10"/>
      <c r="J25998" s="9"/>
      <c r="K25998" s="53"/>
      <c r="L25998" s="54"/>
    </row>
    <row r="25999" spans="3:12">
      <c r="C25999" s="3"/>
      <c r="E25999" s="2"/>
      <c r="H25999" s="40"/>
      <c r="I25999" s="10"/>
      <c r="J25999" s="9"/>
      <c r="K25999" s="53"/>
      <c r="L25999" s="54"/>
    </row>
    <row r="26000" spans="3:12">
      <c r="C26000" s="3"/>
      <c r="E26000" s="2"/>
      <c r="H26000" s="40"/>
      <c r="I26000" s="10"/>
      <c r="J26000" s="9"/>
      <c r="K26000" s="53"/>
      <c r="L26000" s="54"/>
    </row>
    <row r="26001" spans="3:12">
      <c r="C26001" s="3"/>
      <c r="E26001" s="2"/>
      <c r="H26001" s="40"/>
      <c r="I26001" s="10"/>
      <c r="J26001" s="9"/>
      <c r="K26001" s="53"/>
      <c r="L26001" s="54"/>
    </row>
    <row r="26002" spans="3:12">
      <c r="C26002" s="3"/>
      <c r="E26002" s="2"/>
      <c r="H26002" s="40"/>
      <c r="I26002" s="10"/>
      <c r="J26002" s="9"/>
      <c r="K26002" s="53"/>
      <c r="L26002" s="54"/>
    </row>
    <row r="26003" spans="3:12">
      <c r="C26003" s="3"/>
      <c r="E26003" s="2"/>
      <c r="H26003" s="40"/>
      <c r="I26003" s="10"/>
      <c r="J26003" s="9"/>
      <c r="K26003" s="53"/>
      <c r="L26003" s="54"/>
    </row>
    <row r="26004" spans="3:12">
      <c r="C26004" s="3"/>
      <c r="E26004" s="2"/>
      <c r="H26004" s="40"/>
      <c r="I26004" s="10"/>
      <c r="J26004" s="9"/>
      <c r="K26004" s="53"/>
      <c r="L26004" s="54"/>
    </row>
    <row r="26005" spans="3:12">
      <c r="C26005" s="3"/>
      <c r="E26005" s="2"/>
      <c r="H26005" s="40"/>
      <c r="I26005" s="10"/>
      <c r="J26005" s="9"/>
      <c r="K26005" s="53"/>
      <c r="L26005" s="54"/>
    </row>
    <row r="26006" spans="3:12">
      <c r="C26006" s="3"/>
      <c r="E26006" s="2"/>
      <c r="H26006" s="40"/>
      <c r="I26006" s="10"/>
      <c r="J26006" s="9"/>
      <c r="K26006" s="53"/>
      <c r="L26006" s="54"/>
    </row>
    <row r="26007" spans="3:12">
      <c r="C26007" s="3"/>
      <c r="E26007" s="2"/>
      <c r="H26007" s="40"/>
      <c r="I26007" s="10"/>
      <c r="J26007" s="9"/>
      <c r="K26007" s="53"/>
      <c r="L26007" s="54"/>
    </row>
    <row r="26008" spans="3:12">
      <c r="C26008" s="3"/>
      <c r="E26008" s="2"/>
      <c r="H26008" s="40"/>
      <c r="I26008" s="10"/>
      <c r="J26008" s="9"/>
      <c r="K26008" s="53"/>
      <c r="L26008" s="54"/>
    </row>
    <row r="26009" spans="3:12">
      <c r="C26009" s="3"/>
      <c r="E26009" s="2"/>
      <c r="H26009" s="40"/>
      <c r="I26009" s="10"/>
      <c r="J26009" s="9"/>
      <c r="K26009" s="53"/>
      <c r="L26009" s="54"/>
    </row>
    <row r="26010" spans="3:12">
      <c r="C26010" s="3"/>
      <c r="E26010" s="2"/>
      <c r="H26010" s="40"/>
      <c r="I26010" s="10"/>
      <c r="J26010" s="9"/>
      <c r="K26010" s="53"/>
      <c r="L26010" s="54"/>
    </row>
    <row r="26011" spans="3:12">
      <c r="C26011" s="3"/>
      <c r="E26011" s="2"/>
      <c r="H26011" s="40"/>
      <c r="I26011" s="10"/>
      <c r="J26011" s="9"/>
      <c r="K26011" s="53"/>
      <c r="L26011" s="54"/>
    </row>
    <row r="26012" spans="3:12">
      <c r="C26012" s="3"/>
      <c r="E26012" s="2"/>
      <c r="H26012" s="40"/>
      <c r="I26012" s="10"/>
      <c r="J26012" s="9"/>
      <c r="K26012" s="53"/>
      <c r="L26012" s="54"/>
    </row>
    <row r="26013" spans="3:12">
      <c r="C26013" s="3"/>
      <c r="E26013" s="2"/>
      <c r="H26013" s="40"/>
      <c r="I26013" s="10"/>
      <c r="J26013" s="9"/>
      <c r="K26013" s="53"/>
      <c r="L26013" s="54"/>
    </row>
    <row r="26014" spans="3:12">
      <c r="C26014" s="3"/>
      <c r="E26014" s="2"/>
      <c r="H26014" s="40"/>
      <c r="I26014" s="10"/>
      <c r="J26014" s="9"/>
      <c r="K26014" s="53"/>
      <c r="L26014" s="54"/>
    </row>
    <row r="26015" spans="3:12">
      <c r="C26015" s="3"/>
      <c r="E26015" s="2"/>
      <c r="H26015" s="40"/>
      <c r="I26015" s="10"/>
      <c r="J26015" s="9"/>
      <c r="K26015" s="53"/>
      <c r="L26015" s="54"/>
    </row>
    <row r="26016" spans="3:12">
      <c r="C26016" s="3"/>
      <c r="E26016" s="2"/>
      <c r="H26016" s="40"/>
      <c r="I26016" s="10"/>
      <c r="J26016" s="9"/>
      <c r="K26016" s="53"/>
      <c r="L26016" s="54"/>
    </row>
    <row r="26017" spans="3:12">
      <c r="C26017" s="3"/>
      <c r="E26017" s="2"/>
      <c r="H26017" s="40"/>
      <c r="I26017" s="10"/>
      <c r="J26017" s="9"/>
      <c r="K26017" s="53"/>
      <c r="L26017" s="54"/>
    </row>
    <row r="26018" spans="3:12">
      <c r="C26018" s="3"/>
      <c r="E26018" s="2"/>
      <c r="H26018" s="40"/>
      <c r="I26018" s="10"/>
      <c r="J26018" s="9"/>
      <c r="K26018" s="53"/>
      <c r="L26018" s="54"/>
    </row>
    <row r="26019" spans="3:12">
      <c r="C26019" s="3"/>
      <c r="E26019" s="2"/>
      <c r="H26019" s="40"/>
      <c r="I26019" s="10"/>
      <c r="J26019" s="9"/>
      <c r="K26019" s="53"/>
      <c r="L26019" s="54"/>
    </row>
    <row r="26020" spans="3:12">
      <c r="C26020" s="3"/>
      <c r="E26020" s="2"/>
      <c r="H26020" s="40"/>
      <c r="I26020" s="10"/>
      <c r="J26020" s="9"/>
      <c r="K26020" s="53"/>
      <c r="L26020" s="54"/>
    </row>
    <row r="26021" spans="3:12">
      <c r="C26021" s="3"/>
      <c r="E26021" s="2"/>
      <c r="H26021" s="40"/>
      <c r="I26021" s="10"/>
      <c r="J26021" s="9"/>
      <c r="K26021" s="53"/>
      <c r="L26021" s="54"/>
    </row>
    <row r="26022" spans="3:12">
      <c r="C26022" s="3"/>
      <c r="E26022" s="2"/>
      <c r="H26022" s="40"/>
      <c r="I26022" s="10"/>
      <c r="J26022" s="9"/>
      <c r="K26022" s="53"/>
      <c r="L26022" s="54"/>
    </row>
    <row r="26023" spans="3:12">
      <c r="C26023" s="3"/>
      <c r="E26023" s="2"/>
      <c r="H26023" s="40"/>
      <c r="I26023" s="10"/>
      <c r="J26023" s="9"/>
      <c r="K26023" s="53"/>
      <c r="L26023" s="54"/>
    </row>
    <row r="26024" spans="3:12">
      <c r="C26024" s="3"/>
      <c r="E26024" s="2"/>
      <c r="H26024" s="40"/>
      <c r="I26024" s="10"/>
      <c r="J26024" s="9"/>
      <c r="K26024" s="53"/>
      <c r="L26024" s="54"/>
    </row>
    <row r="26025" spans="3:12">
      <c r="C26025" s="3"/>
      <c r="E26025" s="2"/>
      <c r="H26025" s="40"/>
      <c r="I26025" s="10"/>
      <c r="J26025" s="9"/>
      <c r="K26025" s="53"/>
      <c r="L26025" s="54"/>
    </row>
    <row r="26026" spans="3:12">
      <c r="C26026" s="3"/>
      <c r="E26026" s="2"/>
      <c r="H26026" s="40"/>
      <c r="I26026" s="10"/>
      <c r="J26026" s="9"/>
      <c r="K26026" s="53"/>
      <c r="L26026" s="54"/>
    </row>
    <row r="26027" spans="3:12">
      <c r="C26027" s="3"/>
      <c r="E26027" s="2"/>
      <c r="H26027" s="40"/>
      <c r="I26027" s="10"/>
      <c r="J26027" s="9"/>
      <c r="K26027" s="53"/>
      <c r="L26027" s="54"/>
    </row>
    <row r="26028" spans="3:12">
      <c r="C26028" s="3"/>
      <c r="E26028" s="2"/>
      <c r="H26028" s="40"/>
      <c r="I26028" s="10"/>
      <c r="J26028" s="9"/>
      <c r="K26028" s="53"/>
      <c r="L26028" s="54"/>
    </row>
    <row r="26029" spans="3:12">
      <c r="C26029" s="3"/>
      <c r="E26029" s="2"/>
      <c r="H26029" s="40"/>
      <c r="I26029" s="10"/>
      <c r="J26029" s="9"/>
      <c r="K26029" s="53"/>
      <c r="L26029" s="54"/>
    </row>
    <row r="26030" spans="3:12">
      <c r="C26030" s="3"/>
      <c r="E26030" s="2"/>
      <c r="H26030" s="40"/>
      <c r="I26030" s="10"/>
      <c r="J26030" s="9"/>
      <c r="K26030" s="53"/>
      <c r="L26030" s="54"/>
    </row>
    <row r="26031" spans="3:12">
      <c r="C26031" s="3"/>
      <c r="E26031" s="2"/>
      <c r="H26031" s="40"/>
      <c r="I26031" s="10"/>
      <c r="J26031" s="9"/>
      <c r="K26031" s="53"/>
      <c r="L26031" s="54"/>
    </row>
    <row r="26032" spans="3:12">
      <c r="C26032" s="3"/>
      <c r="E26032" s="2"/>
      <c r="H26032" s="40"/>
      <c r="I26032" s="10"/>
      <c r="J26032" s="9"/>
      <c r="K26032" s="53"/>
      <c r="L26032" s="54"/>
    </row>
    <row r="26033" spans="3:12">
      <c r="C26033" s="3"/>
      <c r="E26033" s="2"/>
      <c r="H26033" s="40"/>
      <c r="I26033" s="10"/>
      <c r="J26033" s="9"/>
      <c r="K26033" s="53"/>
      <c r="L26033" s="54"/>
    </row>
    <row r="26034" spans="3:12">
      <c r="C26034" s="3"/>
      <c r="E26034" s="2"/>
      <c r="H26034" s="40"/>
      <c r="I26034" s="10"/>
      <c r="J26034" s="9"/>
      <c r="K26034" s="53"/>
      <c r="L26034" s="54"/>
    </row>
    <row r="26035" spans="3:12">
      <c r="C26035" s="3"/>
      <c r="E26035" s="2"/>
      <c r="H26035" s="40"/>
      <c r="I26035" s="10"/>
      <c r="J26035" s="9"/>
      <c r="K26035" s="53"/>
      <c r="L26035" s="54"/>
    </row>
    <row r="26036" spans="3:12">
      <c r="C26036" s="3"/>
      <c r="E26036" s="2"/>
      <c r="H26036" s="40"/>
      <c r="I26036" s="10"/>
      <c r="J26036" s="9"/>
      <c r="K26036" s="53"/>
      <c r="L26036" s="54"/>
    </row>
    <row r="26037" spans="3:12">
      <c r="C26037" s="3"/>
      <c r="E26037" s="2"/>
      <c r="H26037" s="40"/>
      <c r="I26037" s="10"/>
      <c r="J26037" s="9"/>
      <c r="K26037" s="53"/>
      <c r="L26037" s="54"/>
    </row>
    <row r="26038" spans="3:12">
      <c r="C26038" s="3"/>
      <c r="E26038" s="2"/>
      <c r="H26038" s="40"/>
      <c r="I26038" s="10"/>
      <c r="J26038" s="9"/>
      <c r="K26038" s="53"/>
      <c r="L26038" s="54"/>
    </row>
    <row r="26039" spans="3:12">
      <c r="C26039" s="3"/>
      <c r="E26039" s="2"/>
      <c r="H26039" s="40"/>
      <c r="I26039" s="10"/>
      <c r="J26039" s="9"/>
      <c r="K26039" s="53"/>
      <c r="L26039" s="54"/>
    </row>
    <row r="26040" spans="3:12">
      <c r="C26040" s="3"/>
      <c r="E26040" s="2"/>
      <c r="H26040" s="40"/>
      <c r="I26040" s="10"/>
      <c r="J26040" s="9"/>
      <c r="K26040" s="53"/>
      <c r="L26040" s="54"/>
    </row>
    <row r="26041" spans="3:12">
      <c r="C26041" s="3"/>
      <c r="E26041" s="2"/>
      <c r="H26041" s="40"/>
      <c r="I26041" s="10"/>
      <c r="J26041" s="9"/>
      <c r="K26041" s="53"/>
      <c r="L26041" s="54"/>
    </row>
    <row r="26042" spans="3:12">
      <c r="C26042" s="3"/>
      <c r="E26042" s="2"/>
      <c r="H26042" s="40"/>
      <c r="I26042" s="10"/>
      <c r="J26042" s="9"/>
      <c r="K26042" s="53"/>
      <c r="L26042" s="54"/>
    </row>
    <row r="26043" spans="3:12">
      <c r="C26043" s="3"/>
      <c r="E26043" s="2"/>
      <c r="H26043" s="40"/>
      <c r="I26043" s="10"/>
      <c r="J26043" s="9"/>
      <c r="K26043" s="53"/>
      <c r="L26043" s="54"/>
    </row>
    <row r="26044" spans="3:12">
      <c r="C26044" s="3"/>
      <c r="E26044" s="2"/>
      <c r="H26044" s="40"/>
      <c r="I26044" s="10"/>
      <c r="J26044" s="9"/>
      <c r="K26044" s="53"/>
      <c r="L26044" s="54"/>
    </row>
    <row r="26045" spans="3:12">
      <c r="C26045" s="3"/>
      <c r="E26045" s="2"/>
      <c r="H26045" s="40"/>
      <c r="I26045" s="10"/>
      <c r="J26045" s="9"/>
      <c r="K26045" s="53"/>
      <c r="L26045" s="54"/>
    </row>
    <row r="26046" spans="3:12">
      <c r="C26046" s="3"/>
      <c r="E26046" s="2"/>
      <c r="H26046" s="40"/>
      <c r="I26046" s="10"/>
      <c r="J26046" s="9"/>
      <c r="K26046" s="53"/>
      <c r="L26046" s="54"/>
    </row>
    <row r="26047" spans="3:12">
      <c r="C26047" s="3"/>
      <c r="E26047" s="2"/>
      <c r="H26047" s="40"/>
      <c r="I26047" s="10"/>
      <c r="J26047" s="9"/>
      <c r="K26047" s="53"/>
      <c r="L26047" s="54"/>
    </row>
    <row r="26048" spans="3:12">
      <c r="C26048" s="3"/>
      <c r="E26048" s="2"/>
      <c r="H26048" s="40"/>
      <c r="I26048" s="10"/>
      <c r="J26048" s="9"/>
      <c r="K26048" s="53"/>
      <c r="L26048" s="54"/>
    </row>
    <row r="26049" spans="1:12">
      <c r="C26049" s="3"/>
      <c r="E26049" s="2"/>
      <c r="H26049" s="40"/>
      <c r="I26049" s="10"/>
      <c r="J26049" s="9"/>
      <c r="K26049" s="53"/>
      <c r="L26049" s="54"/>
    </row>
    <row r="26050" spans="1:12">
      <c r="C26050" s="3"/>
      <c r="E26050" s="2"/>
      <c r="H26050" s="40"/>
      <c r="I26050" s="10"/>
      <c r="J26050" s="9"/>
      <c r="K26050" s="53"/>
      <c r="L26050" s="54"/>
    </row>
    <row r="26051" spans="1:12">
      <c r="C26051" s="3"/>
      <c r="E26051" s="2"/>
      <c r="H26051" s="40"/>
      <c r="I26051" s="10"/>
      <c r="J26051" s="9"/>
      <c r="K26051" s="53"/>
      <c r="L26051" s="54"/>
    </row>
    <row r="26052" spans="1:12">
      <c r="C26052" s="3"/>
      <c r="E26052" s="2"/>
      <c r="H26052" s="40"/>
      <c r="I26052" s="10"/>
      <c r="J26052" s="9"/>
      <c r="K26052" s="53"/>
      <c r="L26052" s="54"/>
    </row>
    <row r="26053" spans="1:12">
      <c r="C26053" s="3"/>
      <c r="E26053" s="2"/>
      <c r="H26053" s="40"/>
      <c r="I26053" s="10"/>
      <c r="J26053" s="9"/>
      <c r="K26053" s="53"/>
      <c r="L26053" s="54"/>
    </row>
    <row r="26054" spans="1:12">
      <c r="C26054" s="3"/>
      <c r="E26054" s="2"/>
      <c r="H26054" s="40"/>
      <c r="I26054" s="10"/>
      <c r="J26054" s="9"/>
      <c r="K26054" s="53"/>
      <c r="L26054" s="54"/>
    </row>
    <row r="26055" spans="1:12">
      <c r="A26055" s="5"/>
      <c r="C26055" s="3"/>
      <c r="E26055" s="2"/>
      <c r="H26055" s="40"/>
      <c r="I26055" s="10"/>
      <c r="J26055" s="9"/>
      <c r="K26055" s="53"/>
      <c r="L26055" s="54"/>
    </row>
    <row r="26056" spans="1:12">
      <c r="A26056" s="5"/>
      <c r="C26056" s="3"/>
      <c r="E26056" s="2"/>
      <c r="H26056" s="40"/>
      <c r="I26056" s="10"/>
      <c r="J26056" s="9"/>
      <c r="K26056" s="53"/>
      <c r="L26056" s="54"/>
    </row>
    <row r="26057" spans="1:12">
      <c r="A26057" s="5"/>
      <c r="C26057" s="3"/>
      <c r="E26057" s="2"/>
      <c r="H26057" s="40"/>
      <c r="I26057" s="10"/>
      <c r="J26057" s="9"/>
      <c r="K26057" s="53"/>
      <c r="L26057" s="54"/>
    </row>
    <row r="26058" spans="1:12">
      <c r="A26058" s="5"/>
      <c r="C26058" s="3"/>
      <c r="E26058" s="2"/>
      <c r="H26058" s="40"/>
      <c r="I26058" s="10"/>
      <c r="J26058" s="9"/>
      <c r="K26058" s="53"/>
      <c r="L26058" s="54"/>
    </row>
    <row r="26059" spans="1:12">
      <c r="A26059" s="5"/>
      <c r="C26059" s="3"/>
      <c r="E26059" s="2"/>
      <c r="H26059" s="40"/>
      <c r="I26059" s="10"/>
      <c r="J26059" s="9"/>
      <c r="K26059" s="53"/>
      <c r="L26059" s="54"/>
    </row>
    <row r="26060" spans="1:12">
      <c r="A26060" s="5"/>
      <c r="C26060" s="3"/>
      <c r="E26060" s="2"/>
      <c r="H26060" s="40"/>
      <c r="I26060" s="10"/>
      <c r="J26060" s="9"/>
      <c r="K26060" s="53"/>
      <c r="L26060" s="54"/>
    </row>
    <row r="26061" spans="1:12">
      <c r="A26061" s="5"/>
      <c r="C26061" s="3"/>
      <c r="E26061" s="2"/>
      <c r="H26061" s="40"/>
      <c r="I26061" s="10"/>
      <c r="J26061" s="9"/>
      <c r="K26061" s="53"/>
      <c r="L26061" s="54"/>
    </row>
    <row r="26062" spans="1:12">
      <c r="A26062" s="5"/>
      <c r="C26062" s="3"/>
      <c r="E26062" s="2"/>
      <c r="H26062" s="40"/>
      <c r="I26062" s="10"/>
      <c r="J26062" s="9"/>
      <c r="K26062" s="53"/>
      <c r="L26062" s="54"/>
    </row>
    <row r="26063" spans="1:12">
      <c r="A26063" s="5"/>
      <c r="C26063" s="3"/>
      <c r="E26063" s="2"/>
      <c r="H26063" s="40"/>
      <c r="I26063" s="10"/>
      <c r="J26063" s="9"/>
      <c r="K26063" s="53"/>
      <c r="L26063" s="54"/>
    </row>
    <row r="26064" spans="1:12">
      <c r="A26064" s="5"/>
      <c r="C26064" s="3"/>
      <c r="E26064" s="2"/>
      <c r="H26064" s="40"/>
      <c r="I26064" s="10"/>
      <c r="J26064" s="9"/>
      <c r="K26064" s="53"/>
      <c r="L26064" s="54"/>
    </row>
    <row r="26065" spans="1:12">
      <c r="A26065" s="5"/>
      <c r="C26065" s="3"/>
      <c r="E26065" s="2"/>
      <c r="H26065" s="40"/>
      <c r="I26065" s="10"/>
      <c r="J26065" s="9"/>
      <c r="K26065" s="53"/>
      <c r="L26065" s="54"/>
    </row>
    <row r="26066" spans="1:12">
      <c r="A26066" s="5"/>
      <c r="C26066" s="3"/>
      <c r="E26066" s="2"/>
      <c r="H26066" s="40"/>
      <c r="I26066" s="10"/>
      <c r="J26066" s="9"/>
      <c r="K26066" s="53"/>
      <c r="L26066" s="54"/>
    </row>
    <row r="26067" spans="1:12">
      <c r="A26067" s="5"/>
      <c r="C26067" s="3"/>
      <c r="E26067" s="2"/>
      <c r="H26067" s="40"/>
      <c r="I26067" s="10"/>
      <c r="J26067" s="9"/>
      <c r="K26067" s="53"/>
      <c r="L26067" s="54"/>
    </row>
    <row r="26068" spans="1:12">
      <c r="A26068" s="5"/>
      <c r="C26068" s="3"/>
      <c r="E26068" s="2"/>
      <c r="H26068" s="40"/>
      <c r="I26068" s="10"/>
      <c r="J26068" s="9"/>
      <c r="K26068" s="53"/>
      <c r="L26068" s="54"/>
    </row>
    <row r="26069" spans="1:12">
      <c r="A26069" s="5"/>
      <c r="C26069" s="3"/>
      <c r="E26069" s="2"/>
      <c r="H26069" s="40"/>
      <c r="I26069" s="10"/>
      <c r="J26069" s="9"/>
      <c r="K26069" s="53"/>
      <c r="L26069" s="54"/>
    </row>
    <row r="26070" spans="1:12">
      <c r="A26070" s="5"/>
      <c r="C26070" s="3"/>
      <c r="E26070" s="2"/>
      <c r="H26070" s="40"/>
      <c r="I26070" s="10"/>
      <c r="J26070" s="9"/>
      <c r="K26070" s="53"/>
      <c r="L26070" s="54"/>
    </row>
    <row r="26071" spans="1:12">
      <c r="A26071" s="5"/>
      <c r="C26071" s="3"/>
      <c r="E26071" s="2"/>
      <c r="H26071" s="40"/>
      <c r="I26071" s="10"/>
      <c r="J26071" s="9"/>
      <c r="K26071" s="53"/>
      <c r="L26071" s="54"/>
    </row>
    <row r="26072" spans="1:12">
      <c r="A26072" s="5"/>
      <c r="C26072" s="3"/>
      <c r="E26072" s="2"/>
      <c r="H26072" s="40"/>
      <c r="I26072" s="10"/>
      <c r="J26072" s="9"/>
      <c r="K26072" s="53"/>
      <c r="L26072" s="54"/>
    </row>
    <row r="26073" spans="1:12">
      <c r="A26073" s="5"/>
      <c r="C26073" s="3"/>
      <c r="E26073" s="2"/>
      <c r="H26073" s="40"/>
      <c r="I26073" s="10"/>
      <c r="J26073" s="9"/>
      <c r="K26073" s="53"/>
      <c r="L26073" s="54"/>
    </row>
    <row r="26074" spans="1:12">
      <c r="A26074" s="5"/>
      <c r="C26074" s="3"/>
      <c r="E26074" s="2"/>
      <c r="H26074" s="40"/>
      <c r="I26074" s="10"/>
      <c r="J26074" s="9"/>
      <c r="K26074" s="53"/>
      <c r="L26074" s="54"/>
    </row>
    <row r="26075" spans="1:12">
      <c r="A26075" s="5"/>
      <c r="C26075" s="3"/>
      <c r="E26075" s="2"/>
      <c r="H26075" s="40"/>
      <c r="I26075" s="10"/>
      <c r="J26075" s="9"/>
      <c r="K26075" s="53"/>
      <c r="L26075" s="54"/>
    </row>
    <row r="26076" spans="1:12">
      <c r="A26076" s="5"/>
      <c r="C26076" s="3"/>
      <c r="E26076" s="2"/>
      <c r="H26076" s="40"/>
      <c r="I26076" s="10"/>
      <c r="J26076" s="9"/>
      <c r="K26076" s="53"/>
      <c r="L26076" s="54"/>
    </row>
    <row r="26077" spans="1:12">
      <c r="A26077" s="5"/>
      <c r="C26077" s="3"/>
      <c r="E26077" s="2"/>
      <c r="H26077" s="40"/>
      <c r="I26077" s="10"/>
      <c r="J26077" s="9"/>
      <c r="K26077" s="53"/>
      <c r="L26077" s="54"/>
    </row>
    <row r="26078" spans="1:12">
      <c r="A26078" s="5"/>
      <c r="C26078" s="3"/>
      <c r="E26078" s="2"/>
      <c r="H26078" s="40"/>
      <c r="I26078" s="10"/>
      <c r="J26078" s="9"/>
      <c r="K26078" s="53"/>
      <c r="L26078" s="54"/>
    </row>
    <row r="26079" spans="1:12">
      <c r="A26079" s="5"/>
      <c r="C26079" s="3"/>
      <c r="E26079" s="2"/>
      <c r="H26079" s="40"/>
      <c r="I26079" s="10"/>
      <c r="J26079" s="9"/>
      <c r="K26079" s="53"/>
      <c r="L26079" s="54"/>
    </row>
    <row r="26080" spans="1:12">
      <c r="A26080" s="5"/>
      <c r="C26080" s="3"/>
      <c r="E26080" s="2"/>
      <c r="H26080" s="40"/>
      <c r="I26080" s="10"/>
      <c r="J26080" s="9"/>
      <c r="K26080" s="53"/>
      <c r="L26080" s="54"/>
    </row>
    <row r="26081" spans="1:12">
      <c r="A26081" s="5"/>
      <c r="C26081" s="3"/>
      <c r="E26081" s="2"/>
      <c r="H26081" s="40"/>
      <c r="I26081" s="10"/>
      <c r="J26081" s="9"/>
      <c r="K26081" s="53"/>
      <c r="L26081" s="54"/>
    </row>
    <row r="26082" spans="1:12">
      <c r="A26082" s="5"/>
      <c r="C26082" s="3"/>
      <c r="E26082" s="2"/>
      <c r="H26082" s="40"/>
      <c r="I26082" s="10"/>
      <c r="J26082" s="9"/>
      <c r="K26082" s="53"/>
      <c r="L26082" s="54"/>
    </row>
    <row r="26083" spans="1:12">
      <c r="A26083" s="5"/>
      <c r="C26083" s="3"/>
      <c r="E26083" s="2"/>
      <c r="H26083" s="40"/>
      <c r="I26083" s="10"/>
      <c r="J26083" s="9"/>
      <c r="K26083" s="53"/>
      <c r="L26083" s="54"/>
    </row>
    <row r="26084" spans="1:12">
      <c r="A26084" s="5"/>
      <c r="C26084" s="3"/>
      <c r="E26084" s="2"/>
      <c r="H26084" s="40"/>
      <c r="I26084" s="10"/>
      <c r="J26084" s="9"/>
      <c r="K26084" s="53"/>
      <c r="L26084" s="54"/>
    </row>
    <row r="26085" spans="1:12">
      <c r="A26085" s="5"/>
      <c r="C26085" s="3"/>
      <c r="E26085" s="2"/>
      <c r="H26085" s="40"/>
      <c r="I26085" s="10"/>
      <c r="J26085" s="9"/>
      <c r="K26085" s="53"/>
      <c r="L26085" s="54"/>
    </row>
    <row r="26086" spans="1:12">
      <c r="A26086" s="5"/>
      <c r="C26086" s="3"/>
      <c r="E26086" s="2"/>
      <c r="H26086" s="40"/>
      <c r="I26086" s="10"/>
      <c r="J26086" s="9"/>
      <c r="K26086" s="53"/>
      <c r="L26086" s="54"/>
    </row>
    <row r="26087" spans="1:12">
      <c r="A26087" s="5"/>
      <c r="C26087" s="3"/>
      <c r="E26087" s="2"/>
      <c r="H26087" s="40"/>
      <c r="I26087" s="10"/>
      <c r="J26087" s="9"/>
      <c r="K26087" s="53"/>
      <c r="L26087" s="54"/>
    </row>
    <row r="26088" spans="1:12">
      <c r="A26088" s="5"/>
      <c r="C26088" s="3"/>
      <c r="E26088" s="2"/>
      <c r="H26088" s="40"/>
      <c r="I26088" s="10"/>
      <c r="J26088" s="9"/>
      <c r="K26088" s="53"/>
      <c r="L26088" s="54"/>
    </row>
    <row r="26089" spans="1:12">
      <c r="A26089" s="5"/>
      <c r="C26089" s="3"/>
      <c r="E26089" s="2"/>
      <c r="H26089" s="40"/>
      <c r="I26089" s="10"/>
      <c r="J26089" s="9"/>
      <c r="K26089" s="53"/>
      <c r="L26089" s="54"/>
    </row>
    <row r="26090" spans="1:12">
      <c r="A26090" s="5"/>
      <c r="C26090" s="3"/>
      <c r="E26090" s="2"/>
      <c r="H26090" s="40"/>
      <c r="I26090" s="10"/>
      <c r="J26090" s="9"/>
      <c r="K26090" s="53"/>
      <c r="L26090" s="54"/>
    </row>
    <row r="26091" spans="1:12">
      <c r="A26091" s="5"/>
      <c r="C26091" s="3"/>
      <c r="E26091" s="2"/>
      <c r="H26091" s="40"/>
      <c r="I26091" s="10"/>
      <c r="J26091" s="9"/>
      <c r="K26091" s="53"/>
      <c r="L26091" s="54"/>
    </row>
    <row r="26092" spans="1:12">
      <c r="A26092" s="5"/>
      <c r="C26092" s="3"/>
      <c r="E26092" s="2"/>
      <c r="H26092" s="40"/>
      <c r="I26092" s="10"/>
      <c r="J26092" s="9"/>
      <c r="K26092" s="53"/>
      <c r="L26092" s="54"/>
    </row>
    <row r="26093" spans="1:12">
      <c r="A26093" s="5"/>
      <c r="C26093" s="3"/>
      <c r="E26093" s="2"/>
      <c r="H26093" s="40"/>
      <c r="I26093" s="10"/>
      <c r="J26093" s="9"/>
      <c r="K26093" s="53"/>
      <c r="L26093" s="54"/>
    </row>
    <row r="26094" spans="1:12">
      <c r="A26094" s="5"/>
      <c r="C26094" s="3"/>
      <c r="E26094" s="2"/>
      <c r="H26094" s="40"/>
      <c r="I26094" s="10"/>
      <c r="J26094" s="9"/>
      <c r="K26094" s="53"/>
      <c r="L26094" s="54"/>
    </row>
    <row r="26095" spans="1:12">
      <c r="A26095" s="5"/>
      <c r="C26095" s="3"/>
      <c r="E26095" s="2"/>
      <c r="H26095" s="40"/>
      <c r="I26095" s="10"/>
      <c r="J26095" s="9"/>
      <c r="K26095" s="53"/>
      <c r="L26095" s="54"/>
    </row>
    <row r="26096" spans="1:12">
      <c r="A26096" s="5"/>
      <c r="C26096" s="3"/>
      <c r="E26096" s="2"/>
      <c r="H26096" s="40"/>
      <c r="I26096" s="10"/>
      <c r="J26096" s="9"/>
      <c r="K26096" s="53"/>
      <c r="L26096" s="54"/>
    </row>
    <row r="26097" spans="1:12">
      <c r="A26097" s="5"/>
      <c r="C26097" s="3"/>
      <c r="E26097" s="2"/>
      <c r="H26097" s="40"/>
      <c r="I26097" s="10"/>
      <c r="J26097" s="9"/>
      <c r="K26097" s="53"/>
      <c r="L26097" s="54"/>
    </row>
    <row r="26098" spans="1:12">
      <c r="A26098" s="5"/>
      <c r="C26098" s="3"/>
      <c r="E26098" s="2"/>
      <c r="H26098" s="40"/>
      <c r="I26098" s="10"/>
      <c r="J26098" s="9"/>
      <c r="K26098" s="53"/>
      <c r="L26098" s="54"/>
    </row>
    <row r="26099" spans="1:12">
      <c r="A26099" s="5"/>
      <c r="C26099" s="3"/>
      <c r="E26099" s="2"/>
      <c r="H26099" s="40"/>
      <c r="I26099" s="10"/>
      <c r="J26099" s="9"/>
      <c r="K26099" s="53"/>
      <c r="L26099" s="54"/>
    </row>
    <row r="26100" spans="1:12">
      <c r="A26100" s="5"/>
      <c r="C26100" s="3"/>
      <c r="E26100" s="2"/>
      <c r="H26100" s="40"/>
      <c r="I26100" s="10"/>
      <c r="J26100" s="9"/>
      <c r="K26100" s="53"/>
      <c r="L26100" s="54"/>
    </row>
    <row r="26101" spans="1:12">
      <c r="A26101" s="5"/>
      <c r="C26101" s="3"/>
      <c r="E26101" s="2"/>
      <c r="H26101" s="40"/>
      <c r="I26101" s="10"/>
      <c r="J26101" s="9"/>
      <c r="K26101" s="53"/>
      <c r="L26101" s="54"/>
    </row>
    <row r="26102" spans="1:12">
      <c r="A26102" s="5"/>
      <c r="C26102" s="3"/>
      <c r="E26102" s="2"/>
      <c r="H26102" s="40"/>
      <c r="I26102" s="10"/>
      <c r="J26102" s="9"/>
      <c r="K26102" s="53"/>
      <c r="L26102" s="54"/>
    </row>
    <row r="26103" spans="1:12">
      <c r="A26103" s="5"/>
      <c r="C26103" s="3"/>
      <c r="E26103" s="2"/>
      <c r="H26103" s="40"/>
      <c r="I26103" s="10"/>
      <c r="J26103" s="9"/>
      <c r="K26103" s="53"/>
      <c r="L26103" s="54"/>
    </row>
    <row r="26104" spans="1:12">
      <c r="A26104" s="5"/>
      <c r="C26104" s="3"/>
      <c r="E26104" s="2"/>
      <c r="H26104" s="40"/>
      <c r="I26104" s="10"/>
      <c r="J26104" s="9"/>
      <c r="K26104" s="53"/>
      <c r="L26104" s="54"/>
    </row>
    <row r="26105" spans="1:12">
      <c r="A26105" s="5"/>
      <c r="C26105" s="3"/>
      <c r="E26105" s="2"/>
      <c r="H26105" s="40"/>
      <c r="I26105" s="10"/>
      <c r="J26105" s="9"/>
      <c r="K26105" s="53"/>
      <c r="L26105" s="54"/>
    </row>
    <row r="26106" spans="1:12">
      <c r="A26106" s="5"/>
      <c r="C26106" s="3"/>
      <c r="E26106" s="2"/>
      <c r="H26106" s="40"/>
      <c r="I26106" s="10"/>
      <c r="J26106" s="9"/>
      <c r="K26106" s="53"/>
      <c r="L26106" s="54"/>
    </row>
    <row r="26107" spans="1:12">
      <c r="A26107" s="5"/>
      <c r="C26107" s="3"/>
      <c r="E26107" s="2"/>
      <c r="H26107" s="40"/>
      <c r="I26107" s="10"/>
      <c r="J26107" s="9"/>
      <c r="K26107" s="53"/>
      <c r="L26107" s="54"/>
    </row>
    <row r="26108" spans="1:12">
      <c r="A26108" s="5"/>
      <c r="C26108" s="3"/>
      <c r="E26108" s="2"/>
      <c r="H26108" s="40"/>
      <c r="I26108" s="10"/>
      <c r="J26108" s="9"/>
      <c r="K26108" s="53"/>
      <c r="L26108" s="54"/>
    </row>
    <row r="26109" spans="1:12">
      <c r="A26109" s="5"/>
      <c r="C26109" s="3"/>
      <c r="E26109" s="2"/>
      <c r="H26109" s="40"/>
      <c r="I26109" s="10"/>
      <c r="J26109" s="9"/>
      <c r="K26109" s="53"/>
      <c r="L26109" s="54"/>
    </row>
    <row r="26110" spans="1:12">
      <c r="A26110" s="5"/>
      <c r="C26110" s="3"/>
      <c r="E26110" s="2"/>
      <c r="H26110" s="40"/>
      <c r="I26110" s="10"/>
      <c r="J26110" s="9"/>
      <c r="K26110" s="53"/>
      <c r="L26110" s="54"/>
    </row>
    <row r="26111" spans="1:12">
      <c r="A26111" s="5"/>
      <c r="C26111" s="3"/>
      <c r="E26111" s="2"/>
      <c r="H26111" s="40"/>
      <c r="I26111" s="10"/>
      <c r="J26111" s="9"/>
      <c r="K26111" s="53"/>
      <c r="L26111" s="54"/>
    </row>
    <row r="26112" spans="1:12">
      <c r="A26112" s="5"/>
      <c r="C26112" s="3"/>
      <c r="E26112" s="2"/>
      <c r="H26112" s="40"/>
      <c r="I26112" s="10"/>
      <c r="J26112" s="9"/>
      <c r="K26112" s="53"/>
      <c r="L26112" s="54"/>
    </row>
    <row r="26113" spans="1:12">
      <c r="A26113" s="5"/>
      <c r="C26113" s="3"/>
      <c r="E26113" s="2"/>
      <c r="H26113" s="40"/>
      <c r="I26113" s="10"/>
      <c r="J26113" s="9"/>
      <c r="K26113" s="53"/>
      <c r="L26113" s="54"/>
    </row>
    <row r="26114" spans="1:12">
      <c r="A26114" s="5"/>
      <c r="C26114" s="3"/>
      <c r="E26114" s="2"/>
      <c r="H26114" s="40"/>
      <c r="I26114" s="10"/>
      <c r="J26114" s="9"/>
      <c r="K26114" s="53"/>
      <c r="L26114" s="54"/>
    </row>
    <row r="26115" spans="1:12">
      <c r="A26115" s="5"/>
      <c r="C26115" s="3"/>
      <c r="E26115" s="2"/>
      <c r="H26115" s="40"/>
      <c r="I26115" s="10"/>
      <c r="J26115" s="9"/>
      <c r="K26115" s="53"/>
      <c r="L26115" s="54"/>
    </row>
    <row r="26116" spans="1:12">
      <c r="A26116" s="5"/>
      <c r="C26116" s="3"/>
      <c r="E26116" s="2"/>
      <c r="H26116" s="40"/>
      <c r="I26116" s="10"/>
      <c r="J26116" s="9"/>
      <c r="K26116" s="53"/>
      <c r="L26116" s="54"/>
    </row>
    <row r="26117" spans="1:12">
      <c r="A26117" s="5"/>
      <c r="C26117" s="3"/>
      <c r="E26117" s="2"/>
      <c r="H26117" s="40"/>
      <c r="I26117" s="10"/>
      <c r="J26117" s="9"/>
      <c r="K26117" s="53"/>
      <c r="L26117" s="54"/>
    </row>
    <row r="26118" spans="1:12">
      <c r="A26118" s="5"/>
      <c r="C26118" s="3"/>
      <c r="E26118" s="2"/>
      <c r="H26118" s="40"/>
      <c r="I26118" s="10"/>
      <c r="J26118" s="9"/>
      <c r="K26118" s="53"/>
      <c r="L26118" s="54"/>
    </row>
    <row r="26119" spans="1:12">
      <c r="A26119" s="5"/>
      <c r="C26119" s="3"/>
      <c r="E26119" s="2"/>
      <c r="H26119" s="40"/>
      <c r="I26119" s="10"/>
      <c r="J26119" s="9"/>
      <c r="K26119" s="53"/>
      <c r="L26119" s="54"/>
    </row>
    <row r="26120" spans="1:12">
      <c r="A26120" s="5"/>
      <c r="C26120" s="3"/>
      <c r="E26120" s="2"/>
      <c r="H26120" s="40"/>
      <c r="I26120" s="10"/>
      <c r="J26120" s="9"/>
      <c r="K26120" s="53"/>
      <c r="L26120" s="54"/>
    </row>
    <row r="26121" spans="1:12">
      <c r="A26121" s="5"/>
      <c r="C26121" s="3"/>
      <c r="E26121" s="2"/>
      <c r="H26121" s="40"/>
      <c r="I26121" s="10"/>
      <c r="J26121" s="9"/>
      <c r="K26121" s="53"/>
      <c r="L26121" s="54"/>
    </row>
    <row r="26122" spans="1:12">
      <c r="A26122" s="5"/>
      <c r="C26122" s="3"/>
      <c r="E26122" s="2"/>
      <c r="H26122" s="40"/>
      <c r="I26122" s="10"/>
      <c r="J26122" s="9"/>
      <c r="K26122" s="53"/>
      <c r="L26122" s="54"/>
    </row>
    <row r="26123" spans="1:12">
      <c r="A26123" s="5"/>
      <c r="C26123" s="3"/>
      <c r="E26123" s="2"/>
      <c r="H26123" s="40"/>
      <c r="I26123" s="10"/>
      <c r="J26123" s="9"/>
      <c r="K26123" s="53"/>
      <c r="L26123" s="54"/>
    </row>
    <row r="26124" spans="1:12">
      <c r="A26124" s="5"/>
      <c r="C26124" s="3"/>
      <c r="E26124" s="2"/>
      <c r="H26124" s="40"/>
      <c r="I26124" s="10"/>
      <c r="J26124" s="9"/>
      <c r="K26124" s="53"/>
      <c r="L26124" s="54"/>
    </row>
    <row r="26125" spans="1:12">
      <c r="A26125" s="5"/>
      <c r="C26125" s="3"/>
      <c r="E26125" s="2"/>
      <c r="H26125" s="40"/>
      <c r="I26125" s="10"/>
      <c r="J26125" s="9"/>
      <c r="K26125" s="53"/>
      <c r="L26125" s="54"/>
    </row>
    <row r="26126" spans="1:12">
      <c r="A26126" s="5"/>
      <c r="C26126" s="3"/>
      <c r="E26126" s="2"/>
      <c r="H26126" s="40"/>
      <c r="I26126" s="10"/>
      <c r="J26126" s="9"/>
      <c r="K26126" s="53"/>
      <c r="L26126" s="54"/>
    </row>
    <row r="26127" spans="1:12">
      <c r="A26127" s="5"/>
      <c r="C26127" s="3"/>
      <c r="E26127" s="2"/>
      <c r="H26127" s="40"/>
      <c r="I26127" s="10"/>
      <c r="J26127" s="9"/>
      <c r="K26127" s="53"/>
      <c r="L26127" s="54"/>
    </row>
    <row r="26128" spans="1:12">
      <c r="A26128" s="5"/>
      <c r="C26128" s="3"/>
      <c r="E26128" s="2"/>
      <c r="H26128" s="40"/>
      <c r="I26128" s="10"/>
      <c r="J26128" s="9"/>
      <c r="K26128" s="53"/>
      <c r="L26128" s="54"/>
    </row>
    <row r="26129" spans="1:12">
      <c r="A26129" s="5"/>
      <c r="C26129" s="3"/>
      <c r="E26129" s="2"/>
      <c r="H26129" s="40"/>
      <c r="I26129" s="10"/>
      <c r="J26129" s="9"/>
      <c r="K26129" s="53"/>
      <c r="L26129" s="54"/>
    </row>
    <row r="26130" spans="1:12">
      <c r="A26130" s="5"/>
      <c r="C26130" s="3"/>
      <c r="E26130" s="2"/>
      <c r="H26130" s="40"/>
      <c r="I26130" s="10"/>
      <c r="J26130" s="9"/>
      <c r="K26130" s="53"/>
      <c r="L26130" s="54"/>
    </row>
    <row r="26131" spans="1:12">
      <c r="A26131" s="5"/>
      <c r="C26131" s="3"/>
      <c r="E26131" s="2"/>
      <c r="H26131" s="40"/>
      <c r="I26131" s="10"/>
      <c r="J26131" s="9"/>
      <c r="K26131" s="53"/>
      <c r="L26131" s="54"/>
    </row>
    <row r="26132" spans="1:12">
      <c r="A26132" s="5"/>
      <c r="C26132" s="3"/>
      <c r="E26132" s="2"/>
      <c r="H26132" s="40"/>
      <c r="I26132" s="10"/>
      <c r="J26132" s="9"/>
      <c r="K26132" s="53"/>
      <c r="L26132" s="54"/>
    </row>
    <row r="26133" spans="1:12">
      <c r="A26133" s="5"/>
      <c r="C26133" s="3"/>
      <c r="E26133" s="2"/>
      <c r="H26133" s="40"/>
      <c r="I26133" s="10"/>
      <c r="J26133" s="9"/>
      <c r="K26133" s="53"/>
      <c r="L26133" s="54"/>
    </row>
    <row r="26134" spans="1:12">
      <c r="A26134" s="5"/>
      <c r="C26134" s="3"/>
      <c r="E26134" s="2"/>
      <c r="H26134" s="40"/>
      <c r="I26134" s="10"/>
      <c r="J26134" s="9"/>
      <c r="K26134" s="53"/>
      <c r="L26134" s="54"/>
    </row>
    <row r="26135" spans="1:12">
      <c r="A26135" s="5"/>
      <c r="C26135" s="3"/>
      <c r="E26135" s="2"/>
      <c r="H26135" s="40"/>
      <c r="I26135" s="10"/>
      <c r="J26135" s="9"/>
      <c r="K26135" s="53"/>
      <c r="L26135" s="54"/>
    </row>
    <row r="26136" spans="1:12">
      <c r="A26136" s="5"/>
      <c r="C26136" s="3"/>
      <c r="E26136" s="2"/>
      <c r="H26136" s="40"/>
      <c r="I26136" s="10"/>
      <c r="J26136" s="9"/>
      <c r="K26136" s="53"/>
      <c r="L26136" s="54"/>
    </row>
    <row r="26137" spans="1:12">
      <c r="A26137" s="5"/>
      <c r="C26137" s="3"/>
      <c r="E26137" s="2"/>
      <c r="H26137" s="40"/>
      <c r="I26137" s="10"/>
      <c r="J26137" s="9"/>
      <c r="K26137" s="53"/>
      <c r="L26137" s="54"/>
    </row>
    <row r="26138" spans="1:12">
      <c r="A26138" s="5"/>
      <c r="C26138" s="3"/>
      <c r="E26138" s="2"/>
      <c r="H26138" s="40"/>
      <c r="I26138" s="10"/>
      <c r="J26138" s="9"/>
      <c r="K26138" s="53"/>
      <c r="L26138" s="54"/>
    </row>
    <row r="26139" spans="1:12">
      <c r="A26139" s="5"/>
      <c r="C26139" s="3"/>
      <c r="E26139" s="2"/>
      <c r="H26139" s="40"/>
      <c r="I26139" s="10"/>
      <c r="J26139" s="9"/>
      <c r="K26139" s="53"/>
      <c r="L26139" s="54"/>
    </row>
    <row r="26140" spans="1:12">
      <c r="A26140" s="5"/>
      <c r="C26140" s="3"/>
      <c r="E26140" s="2"/>
      <c r="H26140" s="40"/>
      <c r="I26140" s="10"/>
      <c r="J26140" s="9"/>
      <c r="K26140" s="53"/>
      <c r="L26140" s="54"/>
    </row>
    <row r="26141" spans="1:12">
      <c r="A26141" s="5"/>
      <c r="C26141" s="3"/>
      <c r="E26141" s="2"/>
      <c r="H26141" s="40"/>
      <c r="I26141" s="10"/>
      <c r="J26141" s="9"/>
      <c r="K26141" s="53"/>
      <c r="L26141" s="54"/>
    </row>
    <row r="26142" spans="1:12">
      <c r="A26142" s="5"/>
      <c r="C26142" s="3"/>
      <c r="E26142" s="2"/>
      <c r="H26142" s="40"/>
      <c r="I26142" s="10"/>
      <c r="J26142" s="9"/>
      <c r="K26142" s="53"/>
      <c r="L26142" s="54"/>
    </row>
    <row r="26143" spans="1:12">
      <c r="A26143" s="5"/>
      <c r="C26143" s="3"/>
      <c r="E26143" s="2"/>
      <c r="H26143" s="40"/>
      <c r="I26143" s="10"/>
      <c r="J26143" s="9"/>
      <c r="K26143" s="53"/>
      <c r="L26143" s="54"/>
    </row>
    <row r="26144" spans="1:12">
      <c r="A26144" s="5"/>
      <c r="C26144" s="3"/>
      <c r="E26144" s="2"/>
      <c r="H26144" s="40"/>
      <c r="I26144" s="10"/>
      <c r="J26144" s="9"/>
      <c r="K26144" s="53"/>
      <c r="L26144" s="54"/>
    </row>
    <row r="26145" spans="1:12">
      <c r="A26145" s="5"/>
      <c r="C26145" s="3"/>
      <c r="E26145" s="2"/>
      <c r="H26145" s="40"/>
      <c r="I26145" s="10"/>
      <c r="J26145" s="9"/>
      <c r="K26145" s="53"/>
      <c r="L26145" s="54"/>
    </row>
    <row r="26146" spans="1:12">
      <c r="A26146" s="5"/>
      <c r="C26146" s="3"/>
      <c r="E26146" s="2"/>
      <c r="H26146" s="40"/>
      <c r="I26146" s="10"/>
      <c r="J26146" s="9"/>
      <c r="K26146" s="53"/>
      <c r="L26146" s="54"/>
    </row>
    <row r="26147" spans="1:12">
      <c r="A26147" s="5"/>
      <c r="C26147" s="3"/>
      <c r="E26147" s="2"/>
      <c r="H26147" s="40"/>
      <c r="I26147" s="10"/>
      <c r="J26147" s="9"/>
      <c r="K26147" s="53"/>
      <c r="L26147" s="54"/>
    </row>
    <row r="26148" spans="1:12">
      <c r="A26148" s="5"/>
      <c r="C26148" s="3"/>
      <c r="E26148" s="2"/>
      <c r="H26148" s="40"/>
      <c r="I26148" s="10"/>
      <c r="J26148" s="9"/>
      <c r="K26148" s="53"/>
      <c r="L26148" s="54"/>
    </row>
    <row r="26149" spans="1:12">
      <c r="A26149" s="5"/>
      <c r="C26149" s="3"/>
      <c r="E26149" s="2"/>
      <c r="H26149" s="40"/>
      <c r="I26149" s="10"/>
      <c r="J26149" s="9"/>
      <c r="K26149" s="53"/>
      <c r="L26149" s="54"/>
    </row>
    <row r="26150" spans="1:12">
      <c r="A26150" s="5"/>
      <c r="C26150" s="3"/>
      <c r="E26150" s="2"/>
      <c r="H26150" s="40"/>
      <c r="I26150" s="10"/>
      <c r="J26150" s="9"/>
      <c r="K26150" s="53"/>
      <c r="L26150" s="54"/>
    </row>
    <row r="26151" spans="1:12">
      <c r="A26151" s="5"/>
      <c r="C26151" s="3"/>
      <c r="E26151" s="2"/>
      <c r="H26151" s="40"/>
      <c r="I26151" s="10"/>
      <c r="J26151" s="9"/>
      <c r="K26151" s="53"/>
      <c r="L26151" s="54"/>
    </row>
    <row r="26152" spans="1:12">
      <c r="A26152" s="5"/>
      <c r="C26152" s="3"/>
      <c r="E26152" s="2"/>
      <c r="H26152" s="40"/>
      <c r="I26152" s="10"/>
      <c r="J26152" s="9"/>
      <c r="K26152" s="53"/>
      <c r="L26152" s="54"/>
    </row>
    <row r="26153" spans="1:12">
      <c r="A26153" s="5"/>
      <c r="C26153" s="3"/>
      <c r="E26153" s="2"/>
      <c r="H26153" s="40"/>
      <c r="I26153" s="10"/>
      <c r="J26153" s="9"/>
      <c r="K26153" s="53"/>
      <c r="L26153" s="54"/>
    </row>
    <row r="26154" spans="1:12">
      <c r="A26154" s="5"/>
      <c r="C26154" s="3"/>
      <c r="E26154" s="2"/>
      <c r="H26154" s="40"/>
      <c r="I26154" s="10"/>
      <c r="J26154" s="9"/>
      <c r="K26154" s="53"/>
      <c r="L26154" s="54"/>
    </row>
    <row r="26155" spans="1:12">
      <c r="A26155" s="5"/>
      <c r="C26155" s="3"/>
      <c r="E26155" s="2"/>
      <c r="H26155" s="40"/>
      <c r="I26155" s="10"/>
      <c r="J26155" s="9"/>
      <c r="K26155" s="53"/>
      <c r="L26155" s="54"/>
    </row>
    <row r="26156" spans="1:12">
      <c r="A26156" s="5"/>
      <c r="C26156" s="3"/>
      <c r="E26156" s="2"/>
      <c r="H26156" s="40"/>
      <c r="I26156" s="10"/>
      <c r="J26156" s="9"/>
      <c r="K26156" s="53"/>
      <c r="L26156" s="54"/>
    </row>
    <row r="26157" spans="1:12">
      <c r="A26157" s="5"/>
      <c r="C26157" s="3"/>
      <c r="E26157" s="2"/>
      <c r="H26157" s="40"/>
      <c r="I26157" s="10"/>
      <c r="J26157" s="9"/>
      <c r="K26157" s="53"/>
      <c r="L26157" s="54"/>
    </row>
    <row r="26158" spans="1:12">
      <c r="A26158" s="5"/>
      <c r="C26158" s="3"/>
      <c r="E26158" s="2"/>
      <c r="H26158" s="40"/>
      <c r="I26158" s="10"/>
      <c r="J26158" s="9"/>
      <c r="K26158" s="53"/>
      <c r="L26158" s="54"/>
    </row>
    <row r="26159" spans="1:12">
      <c r="A26159" s="5"/>
      <c r="C26159" s="3"/>
      <c r="E26159" s="2"/>
      <c r="H26159" s="40"/>
      <c r="I26159" s="10"/>
      <c r="J26159" s="9"/>
      <c r="K26159" s="53"/>
      <c r="L26159" s="54"/>
    </row>
    <row r="26160" spans="1:12">
      <c r="A26160" s="5"/>
      <c r="C26160" s="3"/>
      <c r="E26160" s="2"/>
      <c r="H26160" s="40"/>
      <c r="I26160" s="10"/>
      <c r="J26160" s="9"/>
      <c r="K26160" s="53"/>
      <c r="L26160" s="54"/>
    </row>
    <row r="26161" spans="1:12">
      <c r="A26161" s="5"/>
      <c r="C26161" s="3"/>
      <c r="E26161" s="2"/>
      <c r="H26161" s="40"/>
      <c r="I26161" s="10"/>
      <c r="J26161" s="9"/>
      <c r="K26161" s="53"/>
      <c r="L26161" s="54"/>
    </row>
    <row r="26162" spans="1:12">
      <c r="A26162" s="5"/>
      <c r="C26162" s="3"/>
      <c r="E26162" s="2"/>
      <c r="H26162" s="40"/>
      <c r="I26162" s="10"/>
      <c r="J26162" s="9"/>
      <c r="K26162" s="53"/>
      <c r="L26162" s="54"/>
    </row>
    <row r="26163" spans="1:12">
      <c r="A26163" s="5"/>
      <c r="C26163" s="3"/>
      <c r="E26163" s="2"/>
      <c r="H26163" s="40"/>
      <c r="I26163" s="10"/>
      <c r="J26163" s="9"/>
      <c r="K26163" s="53"/>
      <c r="L26163" s="54"/>
    </row>
    <row r="26164" spans="1:12">
      <c r="A26164" s="5"/>
      <c r="C26164" s="3"/>
      <c r="E26164" s="2"/>
      <c r="H26164" s="40"/>
      <c r="I26164" s="10"/>
      <c r="J26164" s="9"/>
      <c r="K26164" s="53"/>
      <c r="L26164" s="54"/>
    </row>
    <row r="26165" spans="1:12">
      <c r="A26165" s="5"/>
      <c r="C26165" s="3"/>
      <c r="E26165" s="2"/>
      <c r="H26165" s="40"/>
      <c r="I26165" s="10"/>
      <c r="J26165" s="9"/>
      <c r="K26165" s="53"/>
      <c r="L26165" s="54"/>
    </row>
    <row r="26166" spans="1:12">
      <c r="A26166" s="5"/>
      <c r="C26166" s="3"/>
      <c r="E26166" s="2"/>
      <c r="H26166" s="40"/>
      <c r="I26166" s="10"/>
      <c r="J26166" s="9"/>
      <c r="K26166" s="53"/>
      <c r="L26166" s="54"/>
    </row>
    <row r="26167" spans="1:12">
      <c r="A26167" s="5"/>
      <c r="C26167" s="3"/>
      <c r="E26167" s="2"/>
      <c r="H26167" s="40"/>
      <c r="I26167" s="10"/>
      <c r="J26167" s="9"/>
      <c r="K26167" s="53"/>
      <c r="L26167" s="54"/>
    </row>
    <row r="26168" spans="1:12">
      <c r="A26168" s="5"/>
      <c r="C26168" s="3"/>
      <c r="E26168" s="2"/>
      <c r="H26168" s="40"/>
      <c r="I26168" s="10"/>
      <c r="J26168" s="9"/>
      <c r="K26168" s="53"/>
      <c r="L26168" s="54"/>
    </row>
    <row r="26169" spans="1:12">
      <c r="A26169" s="5"/>
      <c r="C26169" s="3"/>
      <c r="E26169" s="2"/>
      <c r="H26169" s="40"/>
      <c r="I26169" s="10"/>
      <c r="J26169" s="9"/>
      <c r="K26169" s="53"/>
      <c r="L26169" s="54"/>
    </row>
    <row r="26170" spans="1:12">
      <c r="A26170" s="5"/>
      <c r="C26170" s="3"/>
      <c r="E26170" s="2"/>
      <c r="H26170" s="40"/>
      <c r="I26170" s="10"/>
      <c r="J26170" s="9"/>
      <c r="K26170" s="53"/>
      <c r="L26170" s="54"/>
    </row>
    <row r="26171" spans="1:12">
      <c r="A26171" s="5"/>
      <c r="C26171" s="3"/>
      <c r="E26171" s="2"/>
      <c r="H26171" s="40"/>
      <c r="I26171" s="10"/>
      <c r="J26171" s="9"/>
      <c r="K26171" s="53"/>
      <c r="L26171" s="54"/>
    </row>
    <row r="26172" spans="1:12">
      <c r="A26172" s="5"/>
      <c r="C26172" s="3"/>
      <c r="E26172" s="2"/>
      <c r="H26172" s="40"/>
      <c r="I26172" s="10"/>
      <c r="J26172" s="9"/>
      <c r="K26172" s="53"/>
      <c r="L26172" s="54"/>
    </row>
    <row r="26173" spans="1:12">
      <c r="A26173" s="5"/>
      <c r="C26173" s="3"/>
      <c r="E26173" s="2"/>
      <c r="H26173" s="40"/>
      <c r="I26173" s="10"/>
      <c r="J26173" s="9"/>
      <c r="K26173" s="53"/>
      <c r="L26173" s="54"/>
    </row>
    <row r="26174" spans="1:12">
      <c r="A26174" s="5"/>
      <c r="C26174" s="3"/>
      <c r="E26174" s="2"/>
      <c r="H26174" s="40"/>
      <c r="I26174" s="10"/>
      <c r="J26174" s="9"/>
      <c r="K26174" s="53"/>
      <c r="L26174" s="54"/>
    </row>
    <row r="26175" spans="1:12">
      <c r="A26175" s="5"/>
      <c r="C26175" s="3"/>
      <c r="E26175" s="2"/>
      <c r="H26175" s="40"/>
      <c r="I26175" s="10"/>
      <c r="J26175" s="9"/>
      <c r="K26175" s="53"/>
      <c r="L26175" s="54"/>
    </row>
    <row r="26176" spans="1:12">
      <c r="A26176" s="5"/>
      <c r="C26176" s="3"/>
      <c r="E26176" s="2"/>
      <c r="H26176" s="40"/>
      <c r="I26176" s="10"/>
      <c r="J26176" s="9"/>
      <c r="K26176" s="53"/>
      <c r="L26176" s="54"/>
    </row>
    <row r="26177" spans="1:12">
      <c r="A26177" s="5"/>
      <c r="C26177" s="3"/>
      <c r="E26177" s="2"/>
      <c r="H26177" s="40"/>
      <c r="I26177" s="10"/>
      <c r="J26177" s="9"/>
      <c r="K26177" s="53"/>
      <c r="L26177" s="54"/>
    </row>
    <row r="26178" spans="1:12">
      <c r="A26178" s="5"/>
      <c r="C26178" s="3"/>
      <c r="E26178" s="2"/>
      <c r="H26178" s="40"/>
      <c r="I26178" s="10"/>
      <c r="J26178" s="9"/>
      <c r="K26178" s="53"/>
      <c r="L26178" s="54"/>
    </row>
    <row r="26179" spans="1:12">
      <c r="A26179" s="5"/>
      <c r="C26179" s="3"/>
      <c r="E26179" s="2"/>
      <c r="H26179" s="40"/>
      <c r="I26179" s="10"/>
      <c r="J26179" s="9"/>
      <c r="K26179" s="53"/>
      <c r="L26179" s="54"/>
    </row>
    <row r="26180" spans="1:12">
      <c r="A26180" s="5"/>
      <c r="C26180" s="3"/>
      <c r="E26180" s="2"/>
      <c r="H26180" s="40"/>
      <c r="I26180" s="10"/>
      <c r="J26180" s="9"/>
      <c r="K26180" s="53"/>
      <c r="L26180" s="54"/>
    </row>
    <row r="26181" spans="1:12">
      <c r="A26181" s="5"/>
      <c r="C26181" s="3"/>
      <c r="E26181" s="2"/>
      <c r="H26181" s="40"/>
      <c r="I26181" s="10"/>
      <c r="J26181" s="9"/>
      <c r="K26181" s="53"/>
      <c r="L26181" s="54"/>
    </row>
    <row r="26182" spans="1:12">
      <c r="A26182" s="5"/>
      <c r="C26182" s="3"/>
      <c r="E26182" s="2"/>
      <c r="H26182" s="40"/>
      <c r="I26182" s="10"/>
      <c r="J26182" s="9"/>
      <c r="K26182" s="53"/>
      <c r="L26182" s="54"/>
    </row>
    <row r="26183" spans="1:12">
      <c r="A26183" s="5"/>
      <c r="C26183" s="3"/>
      <c r="E26183" s="2"/>
      <c r="H26183" s="40"/>
      <c r="I26183" s="10"/>
      <c r="J26183" s="9"/>
      <c r="K26183" s="53"/>
      <c r="L26183" s="54"/>
    </row>
    <row r="26184" spans="1:12">
      <c r="A26184" s="5"/>
      <c r="C26184" s="3"/>
      <c r="E26184" s="2"/>
      <c r="H26184" s="40"/>
      <c r="I26184" s="10"/>
      <c r="J26184" s="9"/>
      <c r="K26184" s="53"/>
      <c r="L26184" s="54"/>
    </row>
    <row r="26185" spans="1:12">
      <c r="A26185" s="5"/>
      <c r="C26185" s="3"/>
      <c r="E26185" s="2"/>
      <c r="H26185" s="40"/>
      <c r="I26185" s="10"/>
      <c r="J26185" s="9"/>
      <c r="K26185" s="53"/>
      <c r="L26185" s="54"/>
    </row>
    <row r="26186" spans="1:12">
      <c r="A26186" s="5"/>
      <c r="C26186" s="3"/>
      <c r="E26186" s="2"/>
      <c r="H26186" s="40"/>
      <c r="I26186" s="10"/>
      <c r="J26186" s="9"/>
      <c r="K26186" s="53"/>
      <c r="L26186" s="54"/>
    </row>
    <row r="26187" spans="1:12">
      <c r="A26187" s="5"/>
      <c r="C26187" s="3"/>
      <c r="E26187" s="2"/>
      <c r="H26187" s="40"/>
      <c r="I26187" s="10"/>
      <c r="J26187" s="9"/>
      <c r="K26187" s="53"/>
      <c r="L26187" s="54"/>
    </row>
    <row r="26188" spans="1:12">
      <c r="A26188" s="5"/>
      <c r="C26188" s="3"/>
      <c r="E26188" s="2"/>
      <c r="H26188" s="40"/>
      <c r="I26188" s="10"/>
      <c r="J26188" s="9"/>
      <c r="K26188" s="53"/>
      <c r="L26188" s="54"/>
    </row>
    <row r="26189" spans="1:12">
      <c r="A26189" s="5"/>
      <c r="C26189" s="3"/>
      <c r="E26189" s="2"/>
      <c r="H26189" s="40"/>
      <c r="I26189" s="10"/>
      <c r="J26189" s="9"/>
      <c r="K26189" s="53"/>
      <c r="L26189" s="54"/>
    </row>
    <row r="26190" spans="1:12">
      <c r="A26190" s="5"/>
      <c r="C26190" s="3"/>
      <c r="E26190" s="2"/>
      <c r="H26190" s="40"/>
      <c r="I26190" s="10"/>
      <c r="J26190" s="9"/>
      <c r="K26190" s="53"/>
      <c r="L26190" s="54"/>
    </row>
    <row r="26191" spans="1:12">
      <c r="A26191" s="5"/>
      <c r="C26191" s="3"/>
      <c r="E26191" s="2"/>
      <c r="H26191" s="40"/>
      <c r="I26191" s="10"/>
      <c r="J26191" s="9"/>
      <c r="K26191" s="53"/>
      <c r="L26191" s="54"/>
    </row>
    <row r="26192" spans="1:12">
      <c r="A26192" s="5"/>
      <c r="C26192" s="3"/>
      <c r="E26192" s="2"/>
      <c r="H26192" s="40"/>
      <c r="I26192" s="10"/>
      <c r="J26192" s="9"/>
      <c r="K26192" s="53"/>
      <c r="L26192" s="54"/>
    </row>
    <row r="26193" spans="1:12">
      <c r="A26193" s="5"/>
      <c r="C26193" s="3"/>
      <c r="E26193" s="2"/>
      <c r="H26193" s="40"/>
      <c r="I26193" s="10"/>
      <c r="J26193" s="9"/>
      <c r="K26193" s="53"/>
      <c r="L26193" s="54"/>
    </row>
    <row r="26194" spans="1:12">
      <c r="A26194" s="5"/>
      <c r="C26194" s="3"/>
      <c r="E26194" s="2"/>
      <c r="H26194" s="40"/>
      <c r="I26194" s="10"/>
      <c r="J26194" s="9"/>
      <c r="K26194" s="53"/>
      <c r="L26194" s="54"/>
    </row>
    <row r="26195" spans="1:12">
      <c r="A26195" s="5"/>
      <c r="C26195" s="3"/>
      <c r="E26195" s="2"/>
      <c r="H26195" s="40"/>
      <c r="I26195" s="10"/>
      <c r="J26195" s="9"/>
      <c r="K26195" s="53"/>
      <c r="L26195" s="54"/>
    </row>
    <row r="26196" spans="1:12">
      <c r="A26196" s="5"/>
      <c r="C26196" s="3"/>
      <c r="E26196" s="2"/>
      <c r="H26196" s="40"/>
      <c r="I26196" s="10"/>
      <c r="J26196" s="9"/>
      <c r="K26196" s="53"/>
      <c r="L26196" s="54"/>
    </row>
    <row r="26197" spans="1:12">
      <c r="A26197" s="5"/>
      <c r="C26197" s="3"/>
      <c r="E26197" s="2"/>
      <c r="H26197" s="40"/>
      <c r="I26197" s="10"/>
      <c r="J26197" s="9"/>
      <c r="K26197" s="53"/>
      <c r="L26197" s="54"/>
    </row>
    <row r="26198" spans="1:12">
      <c r="A26198" s="5"/>
      <c r="C26198" s="3"/>
      <c r="E26198" s="2"/>
      <c r="H26198" s="40"/>
      <c r="I26198" s="10"/>
      <c r="J26198" s="9"/>
      <c r="K26198" s="53"/>
      <c r="L26198" s="54"/>
    </row>
    <row r="26199" spans="1:12">
      <c r="A26199" s="5"/>
      <c r="C26199" s="3"/>
      <c r="E26199" s="2"/>
      <c r="H26199" s="40"/>
      <c r="I26199" s="10"/>
      <c r="J26199" s="9"/>
      <c r="K26199" s="53"/>
      <c r="L26199" s="54"/>
    </row>
    <row r="26200" spans="1:12">
      <c r="A26200" s="5"/>
      <c r="C26200" s="3"/>
      <c r="E26200" s="2"/>
      <c r="H26200" s="40"/>
      <c r="I26200" s="10"/>
      <c r="J26200" s="9"/>
      <c r="K26200" s="53"/>
      <c r="L26200" s="54"/>
    </row>
    <row r="26201" spans="1:12">
      <c r="A26201" s="5"/>
      <c r="C26201" s="3"/>
      <c r="E26201" s="2"/>
      <c r="H26201" s="40"/>
      <c r="I26201" s="10"/>
      <c r="J26201" s="9"/>
      <c r="K26201" s="53"/>
      <c r="L26201" s="54"/>
    </row>
    <row r="26202" spans="1:12">
      <c r="A26202" s="5"/>
      <c r="C26202" s="3"/>
      <c r="E26202" s="2"/>
      <c r="H26202" s="40"/>
      <c r="I26202" s="10"/>
      <c r="J26202" s="9"/>
      <c r="K26202" s="53"/>
      <c r="L26202" s="54"/>
    </row>
    <row r="26203" spans="1:12">
      <c r="A26203" s="5"/>
      <c r="C26203" s="3"/>
      <c r="E26203" s="2"/>
      <c r="H26203" s="40"/>
      <c r="I26203" s="10"/>
      <c r="J26203" s="9"/>
      <c r="K26203" s="53"/>
      <c r="L26203" s="54"/>
    </row>
    <row r="26204" spans="1:12">
      <c r="A26204" s="5"/>
      <c r="C26204" s="3"/>
      <c r="E26204" s="2"/>
      <c r="H26204" s="40"/>
      <c r="I26204" s="10"/>
      <c r="J26204" s="9"/>
      <c r="K26204" s="53"/>
      <c r="L26204" s="54"/>
    </row>
    <row r="26205" spans="1:12">
      <c r="A26205" s="5"/>
      <c r="C26205" s="3"/>
      <c r="E26205" s="2"/>
      <c r="H26205" s="40"/>
      <c r="I26205" s="10"/>
      <c r="J26205" s="9"/>
      <c r="K26205" s="53"/>
      <c r="L26205" s="54"/>
    </row>
    <row r="26206" spans="1:12">
      <c r="A26206" s="5"/>
      <c r="C26206" s="3"/>
      <c r="E26206" s="2"/>
      <c r="H26206" s="40"/>
      <c r="I26206" s="10"/>
      <c r="J26206" s="9"/>
      <c r="K26206" s="53"/>
      <c r="L26206" s="54"/>
    </row>
    <row r="26207" spans="1:12">
      <c r="A26207" s="5"/>
      <c r="C26207" s="3"/>
      <c r="E26207" s="2"/>
      <c r="H26207" s="40"/>
      <c r="I26207" s="10"/>
      <c r="J26207" s="9"/>
      <c r="K26207" s="53"/>
      <c r="L26207" s="54"/>
    </row>
    <row r="26208" spans="1:12">
      <c r="A26208" s="5"/>
      <c r="C26208" s="3"/>
      <c r="E26208" s="2"/>
      <c r="H26208" s="40"/>
      <c r="I26208" s="10"/>
      <c r="J26208" s="9"/>
      <c r="K26208" s="53"/>
      <c r="L26208" s="54"/>
    </row>
    <row r="26209" spans="1:12">
      <c r="A26209" s="5"/>
      <c r="C26209" s="3"/>
      <c r="E26209" s="2"/>
      <c r="H26209" s="40"/>
      <c r="I26209" s="10"/>
      <c r="J26209" s="9"/>
      <c r="K26209" s="53"/>
      <c r="L26209" s="54"/>
    </row>
    <row r="26210" spans="1:12">
      <c r="A26210" s="5"/>
      <c r="C26210" s="3"/>
      <c r="E26210" s="2"/>
      <c r="H26210" s="40"/>
      <c r="I26210" s="10"/>
      <c r="J26210" s="9"/>
      <c r="K26210" s="53"/>
      <c r="L26210" s="54"/>
    </row>
    <row r="26211" spans="1:12">
      <c r="A26211" s="5"/>
      <c r="C26211" s="3"/>
      <c r="E26211" s="2"/>
      <c r="H26211" s="40"/>
      <c r="I26211" s="10"/>
      <c r="J26211" s="9"/>
      <c r="K26211" s="53"/>
      <c r="L26211" s="54"/>
    </row>
    <row r="26212" spans="1:12">
      <c r="A26212" s="5"/>
      <c r="C26212" s="3"/>
      <c r="E26212" s="2"/>
      <c r="H26212" s="40"/>
      <c r="I26212" s="10"/>
      <c r="J26212" s="9"/>
      <c r="K26212" s="53"/>
      <c r="L26212" s="54"/>
    </row>
    <row r="26213" spans="1:12">
      <c r="A26213" s="5"/>
      <c r="C26213" s="3"/>
      <c r="E26213" s="2"/>
      <c r="H26213" s="40"/>
      <c r="I26213" s="10"/>
      <c r="J26213" s="9"/>
      <c r="K26213" s="53"/>
      <c r="L26213" s="54"/>
    </row>
    <row r="26214" spans="1:12">
      <c r="A26214" s="5"/>
      <c r="C26214" s="3"/>
      <c r="E26214" s="2"/>
      <c r="H26214" s="40"/>
      <c r="I26214" s="10"/>
      <c r="J26214" s="9"/>
      <c r="K26214" s="53"/>
      <c r="L26214" s="54"/>
    </row>
    <row r="26215" spans="1:12">
      <c r="A26215" s="5"/>
      <c r="C26215" s="3"/>
      <c r="E26215" s="2"/>
      <c r="H26215" s="40"/>
      <c r="I26215" s="10"/>
      <c r="J26215" s="9"/>
      <c r="K26215" s="53"/>
      <c r="L26215" s="54"/>
    </row>
    <row r="26216" spans="1:12">
      <c r="A26216" s="5"/>
      <c r="C26216" s="3"/>
      <c r="E26216" s="2"/>
      <c r="H26216" s="40"/>
      <c r="I26216" s="10"/>
      <c r="J26216" s="9"/>
      <c r="K26216" s="53"/>
      <c r="L26216" s="54"/>
    </row>
    <row r="26217" spans="1:12">
      <c r="A26217" s="5"/>
      <c r="C26217" s="3"/>
      <c r="E26217" s="2"/>
      <c r="H26217" s="40"/>
      <c r="I26217" s="10"/>
      <c r="J26217" s="9"/>
      <c r="K26217" s="53"/>
      <c r="L26217" s="54"/>
    </row>
    <row r="26218" spans="1:12">
      <c r="A26218" s="5"/>
      <c r="C26218" s="3"/>
      <c r="E26218" s="2"/>
      <c r="H26218" s="40"/>
      <c r="I26218" s="10"/>
      <c r="J26218" s="9"/>
      <c r="K26218" s="53"/>
      <c r="L26218" s="54"/>
    </row>
    <row r="26219" spans="1:12">
      <c r="A26219" s="5"/>
      <c r="C26219" s="3"/>
      <c r="E26219" s="2"/>
      <c r="H26219" s="40"/>
      <c r="I26219" s="10"/>
      <c r="J26219" s="9"/>
      <c r="K26219" s="53"/>
      <c r="L26219" s="54"/>
    </row>
    <row r="26220" spans="1:12">
      <c r="A26220" s="5"/>
      <c r="C26220" s="3"/>
      <c r="E26220" s="2"/>
      <c r="H26220" s="40"/>
      <c r="I26220" s="10"/>
      <c r="J26220" s="9"/>
      <c r="K26220" s="53"/>
      <c r="L26220" s="54"/>
    </row>
    <row r="26221" spans="1:12">
      <c r="A26221" s="5"/>
      <c r="C26221" s="3"/>
      <c r="E26221" s="2"/>
      <c r="H26221" s="40"/>
      <c r="I26221" s="10"/>
      <c r="J26221" s="9"/>
      <c r="K26221" s="53"/>
      <c r="L26221" s="54"/>
    </row>
    <row r="26222" spans="1:12">
      <c r="A26222" s="5"/>
      <c r="C26222" s="3"/>
      <c r="E26222" s="2"/>
      <c r="H26222" s="40"/>
      <c r="I26222" s="10"/>
      <c r="J26222" s="9"/>
      <c r="K26222" s="53"/>
      <c r="L26222" s="54"/>
    </row>
    <row r="26223" spans="1:12">
      <c r="A26223" s="5"/>
      <c r="C26223" s="3"/>
      <c r="E26223" s="2"/>
      <c r="H26223" s="40"/>
      <c r="I26223" s="10"/>
      <c r="J26223" s="9"/>
      <c r="K26223" s="53"/>
      <c r="L26223" s="54"/>
    </row>
    <row r="26224" spans="1:12">
      <c r="A26224" s="5"/>
      <c r="C26224" s="3"/>
      <c r="E26224" s="2"/>
      <c r="H26224" s="40"/>
      <c r="I26224" s="10"/>
      <c r="J26224" s="9"/>
      <c r="K26224" s="53"/>
      <c r="L26224" s="54"/>
    </row>
    <row r="26225" spans="1:12">
      <c r="A26225" s="5"/>
      <c r="C26225" s="3"/>
      <c r="E26225" s="2"/>
      <c r="H26225" s="40"/>
      <c r="I26225" s="10"/>
      <c r="J26225" s="9"/>
      <c r="K26225" s="53"/>
      <c r="L26225" s="54"/>
    </row>
    <row r="26226" spans="1:12">
      <c r="A26226" s="5"/>
      <c r="C26226" s="3"/>
      <c r="E26226" s="2"/>
      <c r="H26226" s="40"/>
      <c r="I26226" s="10"/>
      <c r="J26226" s="9"/>
      <c r="K26226" s="53"/>
      <c r="L26226" s="54"/>
    </row>
    <row r="26227" spans="1:12">
      <c r="A26227" s="5"/>
      <c r="C26227" s="3"/>
      <c r="E26227" s="2"/>
      <c r="H26227" s="40"/>
      <c r="I26227" s="10"/>
      <c r="J26227" s="9"/>
      <c r="K26227" s="53"/>
      <c r="L26227" s="54"/>
    </row>
    <row r="26228" spans="1:12">
      <c r="A26228" s="5"/>
      <c r="C26228" s="3"/>
      <c r="E26228" s="2"/>
      <c r="H26228" s="40"/>
      <c r="I26228" s="10"/>
      <c r="J26228" s="9"/>
      <c r="K26228" s="53"/>
      <c r="L26228" s="54"/>
    </row>
    <row r="26229" spans="1:12">
      <c r="A26229" s="5"/>
      <c r="C26229" s="3"/>
      <c r="E26229" s="2"/>
      <c r="H26229" s="40"/>
      <c r="I26229" s="10"/>
      <c r="J26229" s="9"/>
      <c r="K26229" s="53"/>
      <c r="L26229" s="54"/>
    </row>
    <row r="26230" spans="1:12">
      <c r="A26230" s="5"/>
      <c r="C26230" s="3"/>
      <c r="E26230" s="2"/>
      <c r="H26230" s="40"/>
      <c r="I26230" s="10"/>
      <c r="J26230" s="9"/>
      <c r="K26230" s="53"/>
      <c r="L26230" s="54"/>
    </row>
    <row r="26231" spans="1:12">
      <c r="A26231" s="5"/>
      <c r="C26231" s="3"/>
      <c r="E26231" s="2"/>
      <c r="H26231" s="40"/>
      <c r="I26231" s="10"/>
      <c r="J26231" s="9"/>
      <c r="K26231" s="53"/>
      <c r="L26231" s="54"/>
    </row>
    <row r="26232" spans="1:12">
      <c r="A26232" s="5"/>
      <c r="C26232" s="3"/>
      <c r="E26232" s="2"/>
      <c r="H26232" s="40"/>
      <c r="I26232" s="10"/>
      <c r="J26232" s="9"/>
      <c r="K26232" s="53"/>
      <c r="L26232" s="54"/>
    </row>
    <row r="26233" spans="1:12">
      <c r="A26233" s="5"/>
      <c r="C26233" s="3"/>
      <c r="E26233" s="2"/>
      <c r="H26233" s="40"/>
      <c r="I26233" s="10"/>
      <c r="J26233" s="9"/>
      <c r="K26233" s="53"/>
      <c r="L26233" s="54"/>
    </row>
    <row r="26234" spans="1:12">
      <c r="A26234" s="5"/>
      <c r="C26234" s="3"/>
      <c r="E26234" s="2"/>
      <c r="H26234" s="40"/>
      <c r="I26234" s="10"/>
      <c r="J26234" s="9"/>
      <c r="K26234" s="53"/>
      <c r="L26234" s="54"/>
    </row>
    <row r="26235" spans="1:12">
      <c r="A26235" s="5"/>
      <c r="C26235" s="3"/>
      <c r="E26235" s="2"/>
      <c r="H26235" s="40"/>
      <c r="I26235" s="10"/>
      <c r="J26235" s="9"/>
      <c r="K26235" s="53"/>
      <c r="L26235" s="54"/>
    </row>
    <row r="26236" spans="1:12">
      <c r="A26236" s="5"/>
      <c r="C26236" s="3"/>
      <c r="E26236" s="2"/>
      <c r="H26236" s="40"/>
      <c r="I26236" s="10"/>
      <c r="J26236" s="9"/>
      <c r="K26236" s="53"/>
      <c r="L26236" s="54"/>
    </row>
    <row r="26237" spans="1:12">
      <c r="A26237" s="5"/>
      <c r="C26237" s="3"/>
      <c r="E26237" s="2"/>
      <c r="H26237" s="40"/>
      <c r="I26237" s="10"/>
      <c r="J26237" s="9"/>
      <c r="K26237" s="53"/>
      <c r="L26237" s="54"/>
    </row>
    <row r="26238" spans="1:12">
      <c r="A26238" s="5"/>
      <c r="C26238" s="3"/>
      <c r="E26238" s="2"/>
      <c r="H26238" s="40"/>
      <c r="I26238" s="10"/>
      <c r="J26238" s="9"/>
      <c r="K26238" s="53"/>
      <c r="L26238" s="54"/>
    </row>
    <row r="26239" spans="1:12">
      <c r="A26239" s="5"/>
      <c r="C26239" s="3"/>
      <c r="E26239" s="2"/>
      <c r="H26239" s="40"/>
      <c r="I26239" s="10"/>
      <c r="J26239" s="9"/>
      <c r="K26239" s="53"/>
      <c r="L26239" s="54"/>
    </row>
    <row r="26240" spans="1:12">
      <c r="A26240" s="5"/>
      <c r="C26240" s="3"/>
      <c r="E26240" s="2"/>
      <c r="H26240" s="40"/>
      <c r="I26240" s="10"/>
      <c r="J26240" s="9"/>
      <c r="K26240" s="53"/>
      <c r="L26240" s="54"/>
    </row>
    <row r="26241" spans="1:12">
      <c r="A26241" s="5"/>
      <c r="C26241" s="3"/>
      <c r="E26241" s="2"/>
      <c r="H26241" s="40"/>
      <c r="I26241" s="10"/>
      <c r="J26241" s="9"/>
      <c r="K26241" s="53"/>
      <c r="L26241" s="54"/>
    </row>
    <row r="26242" spans="1:12">
      <c r="A26242" s="5"/>
      <c r="C26242" s="3"/>
      <c r="E26242" s="2"/>
      <c r="H26242" s="40"/>
      <c r="I26242" s="10"/>
      <c r="J26242" s="9"/>
      <c r="K26242" s="53"/>
      <c r="L26242" s="54"/>
    </row>
    <row r="26243" spans="1:12">
      <c r="A26243" s="5"/>
      <c r="C26243" s="3"/>
      <c r="E26243" s="2"/>
      <c r="H26243" s="40"/>
      <c r="I26243" s="10"/>
      <c r="J26243" s="9"/>
      <c r="K26243" s="53"/>
      <c r="L26243" s="54"/>
    </row>
    <row r="26244" spans="1:12">
      <c r="A26244" s="5"/>
      <c r="C26244" s="3"/>
      <c r="E26244" s="2"/>
      <c r="H26244" s="40"/>
      <c r="I26244" s="10"/>
      <c r="J26244" s="9"/>
      <c r="K26244" s="53"/>
      <c r="L26244" s="54"/>
    </row>
    <row r="26245" spans="1:12">
      <c r="A26245" s="5"/>
      <c r="C26245" s="3"/>
      <c r="E26245" s="2"/>
      <c r="H26245" s="40"/>
      <c r="I26245" s="10"/>
      <c r="J26245" s="9"/>
      <c r="K26245" s="53"/>
      <c r="L26245" s="54"/>
    </row>
    <row r="26246" spans="1:12">
      <c r="A26246" s="5"/>
      <c r="C26246" s="3"/>
      <c r="E26246" s="2"/>
      <c r="H26246" s="40"/>
      <c r="I26246" s="10"/>
      <c r="J26246" s="9"/>
      <c r="K26246" s="53"/>
      <c r="L26246" s="54"/>
    </row>
    <row r="26247" spans="1:12">
      <c r="A26247" s="5"/>
      <c r="C26247" s="3"/>
      <c r="E26247" s="2"/>
      <c r="H26247" s="40"/>
      <c r="I26247" s="10"/>
      <c r="J26247" s="9"/>
      <c r="K26247" s="53"/>
      <c r="L26247" s="54"/>
    </row>
    <row r="26248" spans="1:12">
      <c r="A26248" s="5"/>
      <c r="C26248" s="3"/>
      <c r="E26248" s="2"/>
      <c r="H26248" s="40"/>
      <c r="I26248" s="10"/>
      <c r="J26248" s="9"/>
      <c r="K26248" s="53"/>
      <c r="L26248" s="54"/>
    </row>
    <row r="26249" spans="1:12">
      <c r="A26249" s="5"/>
      <c r="C26249" s="3"/>
      <c r="E26249" s="2"/>
      <c r="H26249" s="40"/>
      <c r="I26249" s="10"/>
      <c r="J26249" s="9"/>
      <c r="K26249" s="53"/>
      <c r="L26249" s="54"/>
    </row>
    <row r="26250" spans="1:12">
      <c r="A26250" s="5"/>
      <c r="C26250" s="3"/>
      <c r="E26250" s="2"/>
      <c r="H26250" s="40"/>
      <c r="I26250" s="10"/>
      <c r="J26250" s="9"/>
      <c r="K26250" s="53"/>
      <c r="L26250" s="54"/>
    </row>
    <row r="26251" spans="1:12">
      <c r="A26251" s="5"/>
      <c r="C26251" s="3"/>
      <c r="E26251" s="2"/>
      <c r="H26251" s="40"/>
      <c r="I26251" s="10"/>
      <c r="J26251" s="9"/>
      <c r="K26251" s="53"/>
      <c r="L26251" s="54"/>
    </row>
    <row r="26252" spans="1:12">
      <c r="A26252" s="5"/>
      <c r="C26252" s="3"/>
      <c r="E26252" s="2"/>
      <c r="H26252" s="40"/>
      <c r="I26252" s="10"/>
      <c r="J26252" s="9"/>
      <c r="K26252" s="53"/>
      <c r="L26252" s="54"/>
    </row>
    <row r="26253" spans="1:12">
      <c r="A26253" s="5"/>
      <c r="C26253" s="3"/>
      <c r="E26253" s="2"/>
      <c r="H26253" s="40"/>
      <c r="I26253" s="10"/>
      <c r="J26253" s="9"/>
      <c r="K26253" s="53"/>
      <c r="L26253" s="54"/>
    </row>
    <row r="26254" spans="1:12">
      <c r="A26254" s="5"/>
      <c r="C26254" s="3"/>
      <c r="E26254" s="2"/>
      <c r="H26254" s="40"/>
      <c r="I26254" s="10"/>
      <c r="J26254" s="9"/>
      <c r="K26254" s="53"/>
      <c r="L26254" s="54"/>
    </row>
    <row r="26255" spans="1:12">
      <c r="A26255" s="5"/>
      <c r="C26255" s="3"/>
      <c r="E26255" s="2"/>
      <c r="H26255" s="40"/>
      <c r="I26255" s="10"/>
      <c r="J26255" s="9"/>
      <c r="K26255" s="53"/>
      <c r="L26255" s="54"/>
    </row>
    <row r="26256" spans="1:12">
      <c r="A26256" s="5"/>
      <c r="C26256" s="3"/>
      <c r="E26256" s="2"/>
      <c r="H26256" s="40"/>
      <c r="I26256" s="10"/>
      <c r="J26256" s="9"/>
      <c r="K26256" s="53"/>
      <c r="L26256" s="54"/>
    </row>
    <row r="26257" spans="1:12">
      <c r="A26257" s="5"/>
      <c r="C26257" s="3"/>
      <c r="E26257" s="2"/>
      <c r="H26257" s="40"/>
      <c r="I26257" s="10"/>
      <c r="J26257" s="9"/>
      <c r="K26257" s="53"/>
      <c r="L26257" s="54"/>
    </row>
    <row r="26258" spans="1:12">
      <c r="A26258" s="5"/>
      <c r="C26258" s="3"/>
      <c r="E26258" s="2"/>
      <c r="H26258" s="40"/>
      <c r="I26258" s="10"/>
      <c r="J26258" s="9"/>
      <c r="K26258" s="53"/>
      <c r="L26258" s="54"/>
    </row>
    <row r="26259" spans="1:12">
      <c r="A26259" s="5"/>
      <c r="C26259" s="3"/>
      <c r="E26259" s="2"/>
      <c r="H26259" s="40"/>
      <c r="I26259" s="10"/>
      <c r="J26259" s="9"/>
      <c r="K26259" s="53"/>
      <c r="L26259" s="54"/>
    </row>
    <row r="26260" spans="1:12">
      <c r="A26260" s="5"/>
      <c r="C26260" s="3"/>
      <c r="E26260" s="2"/>
      <c r="H26260" s="40"/>
      <c r="I26260" s="10"/>
      <c r="J26260" s="9"/>
      <c r="K26260" s="53"/>
      <c r="L26260" s="54"/>
    </row>
    <row r="26261" spans="1:12">
      <c r="A26261" s="5"/>
      <c r="C26261" s="3"/>
      <c r="E26261" s="2"/>
      <c r="H26261" s="40"/>
      <c r="I26261" s="10"/>
      <c r="J26261" s="9"/>
      <c r="K26261" s="53"/>
      <c r="L26261" s="54"/>
    </row>
    <row r="26262" spans="1:12">
      <c r="A26262" s="5"/>
      <c r="C26262" s="3"/>
      <c r="E26262" s="2"/>
      <c r="H26262" s="40"/>
      <c r="I26262" s="10"/>
      <c r="J26262" s="9"/>
      <c r="K26262" s="53"/>
      <c r="L26262" s="54"/>
    </row>
    <row r="26263" spans="1:12">
      <c r="A26263" s="5"/>
      <c r="C26263" s="3"/>
      <c r="E26263" s="2"/>
      <c r="H26263" s="40"/>
      <c r="I26263" s="10"/>
      <c r="J26263" s="9"/>
      <c r="K26263" s="53"/>
      <c r="L26263" s="54"/>
    </row>
    <row r="26264" spans="1:12">
      <c r="A26264" s="5"/>
      <c r="C26264" s="3"/>
      <c r="E26264" s="2"/>
      <c r="H26264" s="40"/>
      <c r="I26264" s="10"/>
      <c r="J26264" s="9"/>
      <c r="K26264" s="53"/>
      <c r="L26264" s="54"/>
    </row>
    <row r="26265" spans="1:12">
      <c r="A26265" s="5"/>
      <c r="C26265" s="3"/>
      <c r="E26265" s="2"/>
      <c r="H26265" s="40"/>
      <c r="I26265" s="10"/>
      <c r="J26265" s="9"/>
      <c r="K26265" s="53"/>
      <c r="L26265" s="54"/>
    </row>
    <row r="26266" spans="1:12">
      <c r="A26266" s="5"/>
      <c r="C26266" s="3"/>
      <c r="E26266" s="2"/>
      <c r="H26266" s="40"/>
      <c r="I26266" s="10"/>
      <c r="J26266" s="9"/>
      <c r="K26266" s="53"/>
      <c r="L26266" s="54"/>
    </row>
    <row r="26267" spans="1:12">
      <c r="A26267" s="5"/>
      <c r="C26267" s="3"/>
      <c r="E26267" s="2"/>
      <c r="H26267" s="40"/>
      <c r="I26267" s="10"/>
      <c r="J26267" s="9"/>
      <c r="K26267" s="53"/>
      <c r="L26267" s="54"/>
    </row>
    <row r="26268" spans="1:12">
      <c r="A26268" s="5"/>
      <c r="C26268" s="3"/>
      <c r="E26268" s="2"/>
      <c r="H26268" s="40"/>
      <c r="I26268" s="10"/>
      <c r="J26268" s="9"/>
      <c r="K26268" s="53"/>
      <c r="L26268" s="54"/>
    </row>
    <row r="26269" spans="1:12">
      <c r="A26269" s="5"/>
      <c r="C26269" s="3"/>
      <c r="E26269" s="2"/>
      <c r="H26269" s="40"/>
      <c r="I26269" s="10"/>
      <c r="J26269" s="9"/>
      <c r="K26269" s="53"/>
      <c r="L26269" s="54"/>
    </row>
    <row r="26270" spans="1:12">
      <c r="A26270" s="5"/>
      <c r="C26270" s="3"/>
      <c r="E26270" s="2"/>
      <c r="H26270" s="40"/>
      <c r="I26270" s="10"/>
      <c r="J26270" s="9"/>
      <c r="K26270" s="53"/>
      <c r="L26270" s="54"/>
    </row>
    <row r="26271" spans="1:12">
      <c r="A26271" s="5"/>
      <c r="C26271" s="3"/>
      <c r="E26271" s="2"/>
      <c r="H26271" s="40"/>
      <c r="I26271" s="10"/>
      <c r="J26271" s="9"/>
      <c r="K26271" s="53"/>
      <c r="L26271" s="54"/>
    </row>
    <row r="26272" spans="1:12">
      <c r="A26272" s="5"/>
      <c r="C26272" s="3"/>
      <c r="E26272" s="2"/>
      <c r="H26272" s="40"/>
      <c r="I26272" s="10"/>
      <c r="J26272" s="9"/>
      <c r="K26272" s="53"/>
      <c r="L26272" s="54"/>
    </row>
    <row r="26273" spans="1:12">
      <c r="A26273" s="5"/>
      <c r="C26273" s="3"/>
      <c r="E26273" s="2"/>
      <c r="H26273" s="40"/>
      <c r="I26273" s="10"/>
      <c r="J26273" s="9"/>
      <c r="K26273" s="53"/>
      <c r="L26273" s="54"/>
    </row>
    <row r="26274" spans="1:12">
      <c r="A26274" s="5"/>
      <c r="C26274" s="3"/>
      <c r="E26274" s="2"/>
      <c r="H26274" s="40"/>
      <c r="I26274" s="10"/>
      <c r="J26274" s="9"/>
      <c r="K26274" s="53"/>
      <c r="L26274" s="54"/>
    </row>
    <row r="26275" spans="1:12">
      <c r="A26275" s="5"/>
      <c r="C26275" s="3"/>
      <c r="E26275" s="2"/>
      <c r="H26275" s="40"/>
      <c r="I26275" s="10"/>
      <c r="J26275" s="9"/>
      <c r="K26275" s="53"/>
      <c r="L26275" s="54"/>
    </row>
    <row r="26276" spans="1:12">
      <c r="A26276" s="5"/>
      <c r="C26276" s="3"/>
      <c r="E26276" s="2"/>
      <c r="H26276" s="40"/>
      <c r="I26276" s="10"/>
      <c r="J26276" s="9"/>
      <c r="K26276" s="53"/>
      <c r="L26276" s="54"/>
    </row>
    <row r="26277" spans="1:12">
      <c r="A26277" s="5"/>
      <c r="C26277" s="3"/>
      <c r="E26277" s="2"/>
      <c r="H26277" s="40"/>
      <c r="I26277" s="10"/>
      <c r="J26277" s="9"/>
      <c r="K26277" s="53"/>
      <c r="L26277" s="54"/>
    </row>
    <row r="26278" spans="1:12">
      <c r="A26278" s="5"/>
      <c r="C26278" s="3"/>
      <c r="E26278" s="2"/>
      <c r="H26278" s="40"/>
      <c r="I26278" s="10"/>
      <c r="J26278" s="9"/>
      <c r="K26278" s="53"/>
      <c r="L26278" s="54"/>
    </row>
    <row r="26279" spans="1:12">
      <c r="A26279" s="5"/>
      <c r="C26279" s="3"/>
      <c r="E26279" s="2"/>
      <c r="H26279" s="40"/>
      <c r="I26279" s="10"/>
      <c r="J26279" s="9"/>
      <c r="K26279" s="53"/>
      <c r="L26279" s="54"/>
    </row>
    <row r="26280" spans="1:12">
      <c r="A26280" s="5"/>
      <c r="C26280" s="3"/>
      <c r="E26280" s="2"/>
      <c r="H26280" s="40"/>
      <c r="I26280" s="10"/>
      <c r="J26280" s="9"/>
      <c r="K26280" s="53"/>
      <c r="L26280" s="54"/>
    </row>
    <row r="26281" spans="1:12">
      <c r="A26281" s="5"/>
      <c r="C26281" s="3"/>
      <c r="E26281" s="2"/>
      <c r="H26281" s="40"/>
      <c r="I26281" s="10"/>
      <c r="J26281" s="9"/>
      <c r="K26281" s="53"/>
      <c r="L26281" s="54"/>
    </row>
    <row r="26282" spans="1:12">
      <c r="A26282" s="5"/>
      <c r="C26282" s="3"/>
      <c r="E26282" s="2"/>
      <c r="H26282" s="40"/>
      <c r="I26282" s="10"/>
      <c r="J26282" s="9"/>
      <c r="K26282" s="53"/>
      <c r="L26282" s="54"/>
    </row>
    <row r="26283" spans="1:12">
      <c r="A26283" s="5"/>
      <c r="C26283" s="3"/>
      <c r="E26283" s="2"/>
      <c r="H26283" s="40"/>
      <c r="I26283" s="10"/>
      <c r="J26283" s="9"/>
      <c r="K26283" s="53"/>
      <c r="L26283" s="54"/>
    </row>
    <row r="26284" spans="1:12">
      <c r="A26284" s="5"/>
      <c r="C26284" s="3"/>
      <c r="E26284" s="2"/>
      <c r="H26284" s="40"/>
      <c r="I26284" s="10"/>
      <c r="J26284" s="9"/>
      <c r="K26284" s="53"/>
      <c r="L26284" s="54"/>
    </row>
    <row r="26285" spans="1:12">
      <c r="A26285" s="5"/>
      <c r="C26285" s="3"/>
      <c r="E26285" s="2"/>
      <c r="H26285" s="40"/>
      <c r="I26285" s="10"/>
      <c r="J26285" s="9"/>
      <c r="K26285" s="53"/>
      <c r="L26285" s="54"/>
    </row>
    <row r="26286" spans="1:12">
      <c r="A26286" s="5"/>
      <c r="C26286" s="3"/>
      <c r="E26286" s="2"/>
      <c r="H26286" s="40"/>
      <c r="I26286" s="10"/>
      <c r="J26286" s="9"/>
      <c r="K26286" s="53"/>
      <c r="L26286" s="54"/>
    </row>
    <row r="26287" spans="1:12">
      <c r="A26287" s="5"/>
      <c r="C26287" s="3"/>
      <c r="E26287" s="2"/>
      <c r="H26287" s="40"/>
      <c r="I26287" s="10"/>
      <c r="J26287" s="9"/>
      <c r="K26287" s="53"/>
      <c r="L26287" s="54"/>
    </row>
    <row r="26288" spans="1:12">
      <c r="A26288" s="5"/>
      <c r="C26288" s="3"/>
      <c r="E26288" s="2"/>
      <c r="H26288" s="40"/>
      <c r="I26288" s="10"/>
      <c r="J26288" s="9"/>
      <c r="K26288" s="53"/>
      <c r="L26288" s="54"/>
    </row>
    <row r="26289" spans="1:12">
      <c r="A26289" s="5"/>
      <c r="C26289" s="3"/>
      <c r="E26289" s="2"/>
      <c r="H26289" s="40"/>
      <c r="I26289" s="10"/>
      <c r="J26289" s="9"/>
      <c r="K26289" s="53"/>
      <c r="L26289" s="54"/>
    </row>
    <row r="26290" spans="1:12">
      <c r="A26290" s="5"/>
      <c r="C26290" s="3"/>
      <c r="E26290" s="2"/>
      <c r="H26290" s="40"/>
      <c r="I26290" s="10"/>
      <c r="J26290" s="9"/>
      <c r="K26290" s="53"/>
      <c r="L26290" s="54"/>
    </row>
    <row r="26291" spans="1:12">
      <c r="A26291" s="5"/>
      <c r="C26291" s="3"/>
      <c r="E26291" s="2"/>
      <c r="H26291" s="40"/>
      <c r="I26291" s="10"/>
      <c r="J26291" s="9"/>
      <c r="K26291" s="53"/>
      <c r="L26291" s="54"/>
    </row>
    <row r="26292" spans="1:12">
      <c r="A26292" s="5"/>
      <c r="C26292" s="3"/>
      <c r="E26292" s="2"/>
      <c r="H26292" s="40"/>
      <c r="I26292" s="10"/>
      <c r="J26292" s="9"/>
      <c r="K26292" s="53"/>
      <c r="L26292" s="54"/>
    </row>
    <row r="26293" spans="1:12">
      <c r="A26293" s="5"/>
      <c r="C26293" s="3"/>
      <c r="E26293" s="2"/>
      <c r="H26293" s="40"/>
      <c r="I26293" s="10"/>
      <c r="J26293" s="9"/>
      <c r="K26293" s="53"/>
      <c r="L26293" s="54"/>
    </row>
    <row r="26294" spans="1:12">
      <c r="A26294" s="5"/>
      <c r="C26294" s="3"/>
      <c r="E26294" s="2"/>
      <c r="H26294" s="40"/>
      <c r="I26294" s="10"/>
      <c r="J26294" s="9"/>
      <c r="K26294" s="53"/>
      <c r="L26294" s="54"/>
    </row>
    <row r="26295" spans="1:12">
      <c r="A26295" s="5"/>
      <c r="C26295" s="3"/>
      <c r="E26295" s="2"/>
      <c r="H26295" s="40"/>
      <c r="I26295" s="10"/>
      <c r="J26295" s="9"/>
      <c r="K26295" s="53"/>
      <c r="L26295" s="54"/>
    </row>
    <row r="26296" spans="1:12">
      <c r="A26296" s="5"/>
      <c r="C26296" s="3"/>
      <c r="E26296" s="2"/>
      <c r="H26296" s="40"/>
      <c r="I26296" s="10"/>
      <c r="J26296" s="9"/>
      <c r="K26296" s="53"/>
      <c r="L26296" s="54"/>
    </row>
    <row r="26297" spans="1:12">
      <c r="A26297" s="5"/>
      <c r="C26297" s="3"/>
      <c r="E26297" s="2"/>
      <c r="H26297" s="40"/>
      <c r="I26297" s="10"/>
      <c r="J26297" s="9"/>
      <c r="K26297" s="53"/>
      <c r="L26297" s="54"/>
    </row>
    <row r="26298" spans="1:12">
      <c r="A26298" s="5"/>
      <c r="C26298" s="3"/>
      <c r="E26298" s="2"/>
      <c r="H26298" s="40"/>
      <c r="I26298" s="10"/>
      <c r="J26298" s="9"/>
      <c r="K26298" s="53"/>
      <c r="L26298" s="54"/>
    </row>
    <row r="26299" spans="1:12">
      <c r="A26299" s="5"/>
      <c r="C26299" s="3"/>
      <c r="E26299" s="2"/>
      <c r="H26299" s="40"/>
      <c r="I26299" s="10"/>
      <c r="J26299" s="9"/>
      <c r="K26299" s="53"/>
      <c r="L26299" s="54"/>
    </row>
    <row r="26300" spans="1:12">
      <c r="A26300" s="5"/>
      <c r="C26300" s="3"/>
      <c r="E26300" s="2"/>
      <c r="H26300" s="40"/>
      <c r="I26300" s="10"/>
      <c r="J26300" s="9"/>
      <c r="K26300" s="53"/>
      <c r="L26300" s="54"/>
    </row>
    <row r="26301" spans="1:12">
      <c r="A26301" s="5"/>
      <c r="C26301" s="3"/>
      <c r="E26301" s="2"/>
      <c r="H26301" s="40"/>
      <c r="I26301" s="10"/>
      <c r="J26301" s="9"/>
      <c r="K26301" s="53"/>
      <c r="L26301" s="54"/>
    </row>
    <row r="26302" spans="1:12">
      <c r="A26302" s="5"/>
      <c r="C26302" s="3"/>
      <c r="E26302" s="2"/>
      <c r="H26302" s="40"/>
      <c r="I26302" s="10"/>
      <c r="J26302" s="9"/>
      <c r="K26302" s="53"/>
      <c r="L26302" s="54"/>
    </row>
    <row r="26303" spans="1:12">
      <c r="A26303" s="5"/>
      <c r="C26303" s="3"/>
      <c r="E26303" s="2"/>
      <c r="H26303" s="40"/>
      <c r="I26303" s="10"/>
      <c r="J26303" s="9"/>
      <c r="K26303" s="53"/>
      <c r="L26303" s="54"/>
    </row>
    <row r="26304" spans="1:12">
      <c r="A26304" s="5"/>
      <c r="C26304" s="3"/>
      <c r="E26304" s="2"/>
      <c r="H26304" s="40"/>
      <c r="I26304" s="10"/>
      <c r="J26304" s="9"/>
      <c r="K26304" s="53"/>
      <c r="L26304" s="54"/>
    </row>
    <row r="26305" spans="1:12">
      <c r="A26305" s="5"/>
      <c r="C26305" s="3"/>
      <c r="E26305" s="2"/>
      <c r="H26305" s="40"/>
      <c r="I26305" s="10"/>
      <c r="J26305" s="9"/>
      <c r="K26305" s="53"/>
      <c r="L26305" s="54"/>
    </row>
    <row r="26306" spans="1:12">
      <c r="A26306" s="5"/>
      <c r="C26306" s="3"/>
      <c r="E26306" s="2"/>
      <c r="H26306" s="40"/>
      <c r="I26306" s="10"/>
      <c r="J26306" s="9"/>
      <c r="K26306" s="53"/>
      <c r="L26306" s="54"/>
    </row>
    <row r="26307" spans="1:12">
      <c r="A26307" s="5"/>
      <c r="C26307" s="3"/>
      <c r="E26307" s="2"/>
      <c r="H26307" s="40"/>
      <c r="I26307" s="10"/>
      <c r="J26307" s="9"/>
      <c r="K26307" s="53"/>
      <c r="L26307" s="54"/>
    </row>
    <row r="26308" spans="1:12">
      <c r="A26308" s="5"/>
      <c r="C26308" s="3"/>
      <c r="E26308" s="2"/>
      <c r="H26308" s="40"/>
      <c r="I26308" s="10"/>
      <c r="J26308" s="9"/>
      <c r="K26308" s="53"/>
      <c r="L26308" s="54"/>
    </row>
    <row r="26309" spans="1:12">
      <c r="A26309" s="5"/>
      <c r="C26309" s="3"/>
      <c r="E26309" s="2"/>
      <c r="H26309" s="40"/>
      <c r="I26309" s="10"/>
      <c r="J26309" s="9"/>
      <c r="K26309" s="53"/>
      <c r="L26309" s="54"/>
    </row>
    <row r="26310" spans="1:12">
      <c r="A26310" s="5"/>
      <c r="C26310" s="3"/>
      <c r="E26310" s="2"/>
      <c r="H26310" s="40"/>
      <c r="I26310" s="10"/>
      <c r="J26310" s="9"/>
      <c r="K26310" s="53"/>
      <c r="L26310" s="54"/>
    </row>
    <row r="26311" spans="1:12">
      <c r="A26311" s="5"/>
      <c r="C26311" s="3"/>
      <c r="E26311" s="2"/>
      <c r="H26311" s="40"/>
      <c r="I26311" s="10"/>
      <c r="J26311" s="9"/>
      <c r="K26311" s="53"/>
      <c r="L26311" s="54"/>
    </row>
    <row r="26312" spans="1:12">
      <c r="A26312" s="5"/>
      <c r="C26312" s="3"/>
      <c r="E26312" s="2"/>
      <c r="H26312" s="40"/>
      <c r="I26312" s="10"/>
      <c r="J26312" s="9"/>
      <c r="K26312" s="53"/>
      <c r="L26312" s="54"/>
    </row>
    <row r="26313" spans="1:12">
      <c r="A26313" s="5"/>
      <c r="C26313" s="3"/>
      <c r="E26313" s="2"/>
      <c r="H26313" s="40"/>
      <c r="I26313" s="10"/>
      <c r="J26313" s="9"/>
      <c r="K26313" s="53"/>
      <c r="L26313" s="54"/>
    </row>
    <row r="26314" spans="1:12">
      <c r="A26314" s="5"/>
      <c r="C26314" s="3"/>
      <c r="E26314" s="2"/>
      <c r="H26314" s="40"/>
      <c r="I26314" s="10"/>
      <c r="J26314" s="9"/>
      <c r="K26314" s="53"/>
      <c r="L26314" s="54"/>
    </row>
    <row r="26315" spans="1:12">
      <c r="A26315" s="5"/>
      <c r="C26315" s="3"/>
      <c r="E26315" s="2"/>
      <c r="H26315" s="40"/>
      <c r="I26315" s="10"/>
      <c r="J26315" s="9"/>
      <c r="K26315" s="53"/>
      <c r="L26315" s="54"/>
    </row>
    <row r="26316" spans="1:12">
      <c r="A26316" s="5"/>
      <c r="C26316" s="3"/>
      <c r="E26316" s="2"/>
      <c r="H26316" s="40"/>
      <c r="I26316" s="10"/>
      <c r="J26316" s="9"/>
      <c r="K26316" s="53"/>
      <c r="L26316" s="54"/>
    </row>
    <row r="26317" spans="1:12">
      <c r="A26317" s="5"/>
      <c r="C26317" s="3"/>
      <c r="E26317" s="2"/>
      <c r="H26317" s="40"/>
      <c r="I26317" s="10"/>
      <c r="J26317" s="9"/>
      <c r="K26317" s="53"/>
      <c r="L26317" s="54"/>
    </row>
    <row r="26318" spans="1:12">
      <c r="A26318" s="5"/>
      <c r="C26318" s="3"/>
      <c r="E26318" s="2"/>
      <c r="H26318" s="40"/>
      <c r="I26318" s="10"/>
      <c r="J26318" s="9"/>
      <c r="K26318" s="53"/>
      <c r="L26318" s="54"/>
    </row>
    <row r="26319" spans="1:12">
      <c r="A26319" s="5"/>
      <c r="C26319" s="3"/>
      <c r="E26319" s="2"/>
      <c r="H26319" s="40"/>
      <c r="I26319" s="10"/>
      <c r="J26319" s="9"/>
      <c r="K26319" s="53"/>
      <c r="L26319" s="54"/>
    </row>
    <row r="26320" spans="1:12">
      <c r="A26320" s="5"/>
      <c r="C26320" s="3"/>
      <c r="E26320" s="2"/>
      <c r="H26320" s="40"/>
      <c r="I26320" s="10"/>
      <c r="J26320" s="9"/>
      <c r="K26320" s="53"/>
      <c r="L26320" s="54"/>
    </row>
    <row r="26321" spans="1:12">
      <c r="A26321" s="5"/>
      <c r="C26321" s="3"/>
      <c r="E26321" s="2"/>
      <c r="H26321" s="40"/>
      <c r="I26321" s="10"/>
      <c r="J26321" s="9"/>
      <c r="K26321" s="53"/>
      <c r="L26321" s="54"/>
    </row>
    <row r="26322" spans="1:12">
      <c r="A26322" s="5"/>
      <c r="C26322" s="3"/>
      <c r="E26322" s="2"/>
      <c r="H26322" s="40"/>
      <c r="I26322" s="10"/>
      <c r="J26322" s="9"/>
      <c r="K26322" s="53"/>
      <c r="L26322" s="54"/>
    </row>
    <row r="26323" spans="1:12">
      <c r="A26323" s="5"/>
      <c r="C26323" s="3"/>
      <c r="E26323" s="2"/>
      <c r="H26323" s="40"/>
      <c r="I26323" s="10"/>
      <c r="J26323" s="9"/>
      <c r="K26323" s="53"/>
      <c r="L26323" s="54"/>
    </row>
    <row r="26324" spans="1:12">
      <c r="A26324" s="5"/>
      <c r="C26324" s="3"/>
      <c r="E26324" s="2"/>
      <c r="H26324" s="40"/>
      <c r="I26324" s="10"/>
      <c r="J26324" s="9"/>
      <c r="K26324" s="53"/>
      <c r="L26324" s="54"/>
    </row>
    <row r="26325" spans="1:12">
      <c r="A26325" s="5"/>
      <c r="C26325" s="3"/>
      <c r="E26325" s="2"/>
      <c r="H26325" s="40"/>
      <c r="I26325" s="10"/>
      <c r="J26325" s="9"/>
      <c r="K26325" s="53"/>
      <c r="L26325" s="54"/>
    </row>
    <row r="26326" spans="1:12">
      <c r="A26326" s="5"/>
      <c r="C26326" s="3"/>
      <c r="E26326" s="2"/>
      <c r="H26326" s="40"/>
      <c r="I26326" s="10"/>
      <c r="J26326" s="9"/>
      <c r="K26326" s="53"/>
      <c r="L26326" s="54"/>
    </row>
    <row r="26327" spans="1:12">
      <c r="A26327" s="5"/>
      <c r="C26327" s="3"/>
      <c r="E26327" s="2"/>
      <c r="H26327" s="40"/>
      <c r="I26327" s="10"/>
      <c r="J26327" s="9"/>
      <c r="K26327" s="53"/>
      <c r="L26327" s="54"/>
    </row>
    <row r="26328" spans="1:12">
      <c r="A26328" s="5"/>
      <c r="C26328" s="3"/>
      <c r="E26328" s="2"/>
      <c r="H26328" s="40"/>
      <c r="I26328" s="10"/>
      <c r="J26328" s="9"/>
      <c r="K26328" s="53"/>
      <c r="L26328" s="54"/>
    </row>
    <row r="26329" spans="1:12">
      <c r="A26329" s="5"/>
      <c r="C26329" s="3"/>
      <c r="E26329" s="2"/>
      <c r="H26329" s="40"/>
      <c r="I26329" s="10"/>
      <c r="J26329" s="9"/>
      <c r="K26329" s="53"/>
      <c r="L26329" s="54"/>
    </row>
    <row r="26330" spans="1:12">
      <c r="A26330" s="5"/>
      <c r="C26330" s="3"/>
      <c r="E26330" s="2"/>
      <c r="H26330" s="40"/>
      <c r="I26330" s="10"/>
      <c r="J26330" s="9"/>
      <c r="K26330" s="53"/>
      <c r="L26330" s="54"/>
    </row>
    <row r="26331" spans="1:12">
      <c r="A26331" s="5"/>
      <c r="C26331" s="3"/>
      <c r="E26331" s="2"/>
      <c r="H26331" s="40"/>
      <c r="I26331" s="10"/>
      <c r="J26331" s="9"/>
      <c r="K26331" s="53"/>
      <c r="L26331" s="54"/>
    </row>
    <row r="26332" spans="1:12">
      <c r="A26332" s="5"/>
      <c r="C26332" s="3"/>
      <c r="E26332" s="2"/>
      <c r="H26332" s="40"/>
      <c r="I26332" s="10"/>
      <c r="J26332" s="9"/>
      <c r="K26332" s="53"/>
      <c r="L26332" s="54"/>
    </row>
    <row r="26333" spans="1:12">
      <c r="A26333" s="5"/>
      <c r="C26333" s="3"/>
      <c r="E26333" s="2"/>
      <c r="H26333" s="40"/>
      <c r="I26333" s="10"/>
      <c r="J26333" s="9"/>
      <c r="K26333" s="53"/>
      <c r="L26333" s="54"/>
    </row>
    <row r="26334" spans="1:12">
      <c r="A26334" s="5"/>
      <c r="C26334" s="3"/>
      <c r="E26334" s="2"/>
      <c r="H26334" s="40"/>
      <c r="I26334" s="10"/>
      <c r="J26334" s="9"/>
      <c r="K26334" s="53"/>
      <c r="L26334" s="54"/>
    </row>
    <row r="26335" spans="1:12">
      <c r="A26335" s="5"/>
      <c r="C26335" s="3"/>
      <c r="E26335" s="2"/>
      <c r="H26335" s="40"/>
      <c r="I26335" s="10"/>
      <c r="J26335" s="9"/>
      <c r="K26335" s="53"/>
      <c r="L26335" s="54"/>
    </row>
    <row r="26336" spans="1:12">
      <c r="A26336" s="5"/>
      <c r="C26336" s="3"/>
      <c r="E26336" s="2"/>
      <c r="H26336" s="40"/>
      <c r="I26336" s="10"/>
      <c r="J26336" s="9"/>
      <c r="K26336" s="53"/>
      <c r="L26336" s="54"/>
    </row>
    <row r="26337" spans="1:12">
      <c r="A26337" s="5"/>
      <c r="C26337" s="3"/>
      <c r="E26337" s="2"/>
      <c r="H26337" s="40"/>
      <c r="I26337" s="10"/>
      <c r="J26337" s="9"/>
      <c r="K26337" s="53"/>
      <c r="L26337" s="54"/>
    </row>
    <row r="26338" spans="1:12">
      <c r="A26338" s="5"/>
      <c r="C26338" s="3"/>
      <c r="E26338" s="2"/>
      <c r="H26338" s="40"/>
      <c r="I26338" s="10"/>
      <c r="J26338" s="9"/>
      <c r="K26338" s="53"/>
      <c r="L26338" s="54"/>
    </row>
    <row r="26339" spans="1:12">
      <c r="A26339" s="5"/>
      <c r="C26339" s="3"/>
      <c r="E26339" s="2"/>
      <c r="H26339" s="40"/>
      <c r="I26339" s="10"/>
      <c r="J26339" s="9"/>
      <c r="K26339" s="53"/>
      <c r="L26339" s="54"/>
    </row>
    <row r="26340" spans="1:12">
      <c r="A26340" s="5"/>
      <c r="C26340" s="3"/>
      <c r="E26340" s="2"/>
      <c r="H26340" s="40"/>
      <c r="I26340" s="10"/>
      <c r="J26340" s="9"/>
      <c r="K26340" s="53"/>
      <c r="L26340" s="54"/>
    </row>
    <row r="26341" spans="1:12">
      <c r="A26341" s="5"/>
      <c r="C26341" s="3"/>
      <c r="E26341" s="2"/>
      <c r="H26341" s="40"/>
      <c r="I26341" s="10"/>
      <c r="J26341" s="9"/>
      <c r="K26341" s="53"/>
      <c r="L26341" s="54"/>
    </row>
    <row r="26342" spans="1:12">
      <c r="A26342" s="5"/>
      <c r="C26342" s="3"/>
      <c r="E26342" s="2"/>
      <c r="H26342" s="40"/>
      <c r="I26342" s="10"/>
      <c r="J26342" s="9"/>
      <c r="K26342" s="53"/>
      <c r="L26342" s="54"/>
    </row>
    <row r="26343" spans="1:12">
      <c r="A26343" s="5"/>
      <c r="C26343" s="3"/>
      <c r="E26343" s="2"/>
      <c r="H26343" s="40"/>
      <c r="I26343" s="10"/>
      <c r="J26343" s="9"/>
      <c r="K26343" s="53"/>
      <c r="L26343" s="54"/>
    </row>
    <row r="26344" spans="1:12">
      <c r="A26344" s="5"/>
      <c r="C26344" s="3"/>
      <c r="E26344" s="2"/>
      <c r="H26344" s="40"/>
      <c r="I26344" s="10"/>
      <c r="J26344" s="9"/>
      <c r="K26344" s="53"/>
      <c r="L26344" s="54"/>
    </row>
    <row r="26345" spans="1:12">
      <c r="A26345" s="5"/>
      <c r="C26345" s="3"/>
      <c r="E26345" s="2"/>
      <c r="H26345" s="40"/>
      <c r="I26345" s="10"/>
      <c r="J26345" s="9"/>
      <c r="K26345" s="53"/>
      <c r="L26345" s="54"/>
    </row>
    <row r="26346" spans="1:12">
      <c r="A26346" s="5"/>
      <c r="C26346" s="3"/>
      <c r="E26346" s="2"/>
      <c r="H26346" s="40"/>
      <c r="I26346" s="10"/>
      <c r="J26346" s="9"/>
      <c r="K26346" s="53"/>
      <c r="L26346" s="54"/>
    </row>
    <row r="26347" spans="1:12">
      <c r="A26347" s="5"/>
      <c r="C26347" s="3"/>
      <c r="E26347" s="2"/>
      <c r="H26347" s="40"/>
      <c r="I26347" s="10"/>
      <c r="J26347" s="9"/>
      <c r="K26347" s="53"/>
      <c r="L26347" s="54"/>
    </row>
    <row r="26348" spans="1:12">
      <c r="A26348" s="5"/>
      <c r="C26348" s="3"/>
      <c r="E26348" s="2"/>
      <c r="H26348" s="40"/>
      <c r="I26348" s="10"/>
      <c r="J26348" s="9"/>
      <c r="K26348" s="53"/>
      <c r="L26348" s="54"/>
    </row>
    <row r="26349" spans="1:12">
      <c r="A26349" s="5"/>
      <c r="C26349" s="3"/>
      <c r="E26349" s="2"/>
      <c r="H26349" s="40"/>
      <c r="I26349" s="10"/>
      <c r="J26349" s="9"/>
      <c r="K26349" s="53"/>
      <c r="L26349" s="54"/>
    </row>
    <row r="26350" spans="1:12">
      <c r="A26350" s="5"/>
      <c r="C26350" s="3"/>
      <c r="E26350" s="2"/>
      <c r="H26350" s="40"/>
      <c r="I26350" s="10"/>
      <c r="J26350" s="9"/>
      <c r="K26350" s="53"/>
      <c r="L26350" s="54"/>
    </row>
    <row r="26351" spans="1:12">
      <c r="A26351" s="5"/>
      <c r="C26351" s="3"/>
      <c r="E26351" s="2"/>
      <c r="H26351" s="40"/>
      <c r="I26351" s="10"/>
      <c r="J26351" s="9"/>
      <c r="K26351" s="53"/>
      <c r="L26351" s="54"/>
    </row>
    <row r="26352" spans="1:12">
      <c r="A26352" s="5"/>
      <c r="C26352" s="3"/>
      <c r="E26352" s="2"/>
      <c r="H26352" s="40"/>
      <c r="I26352" s="10"/>
      <c r="J26352" s="9"/>
      <c r="K26352" s="53"/>
      <c r="L26352" s="54"/>
    </row>
    <row r="26353" spans="1:12">
      <c r="A26353" s="5"/>
      <c r="C26353" s="3"/>
      <c r="E26353" s="2"/>
      <c r="H26353" s="40"/>
      <c r="I26353" s="10"/>
      <c r="J26353" s="9"/>
      <c r="K26353" s="53"/>
      <c r="L26353" s="54"/>
    </row>
    <row r="26354" spans="1:12">
      <c r="A26354" s="5"/>
      <c r="C26354" s="3"/>
      <c r="E26354" s="2"/>
      <c r="H26354" s="40"/>
      <c r="I26354" s="10"/>
      <c r="J26354" s="9"/>
      <c r="K26354" s="53"/>
      <c r="L26354" s="54"/>
    </row>
    <row r="26355" spans="1:12">
      <c r="A26355" s="5"/>
      <c r="C26355" s="3"/>
      <c r="E26355" s="2"/>
      <c r="H26355" s="40"/>
      <c r="I26355" s="10"/>
      <c r="J26355" s="9"/>
      <c r="K26355" s="53"/>
      <c r="L26355" s="54"/>
    </row>
    <row r="26356" spans="1:12">
      <c r="A26356" s="5"/>
      <c r="C26356" s="3"/>
      <c r="E26356" s="2"/>
      <c r="H26356" s="40"/>
      <c r="I26356" s="10"/>
      <c r="J26356" s="9"/>
      <c r="K26356" s="53"/>
      <c r="L26356" s="54"/>
    </row>
    <row r="26357" spans="1:12">
      <c r="A26357" s="5"/>
      <c r="C26357" s="3"/>
      <c r="E26357" s="2"/>
      <c r="H26357" s="40"/>
      <c r="I26357" s="10"/>
      <c r="J26357" s="9"/>
      <c r="K26357" s="53"/>
      <c r="L26357" s="54"/>
    </row>
    <row r="26358" spans="1:12">
      <c r="A26358" s="5"/>
      <c r="C26358" s="3"/>
      <c r="E26358" s="2"/>
      <c r="H26358" s="40"/>
      <c r="I26358" s="10"/>
      <c r="J26358" s="9"/>
      <c r="K26358" s="53"/>
      <c r="L26358" s="54"/>
    </row>
    <row r="26359" spans="1:12">
      <c r="A26359" s="5"/>
      <c r="C26359" s="3"/>
      <c r="E26359" s="2"/>
      <c r="H26359" s="40"/>
      <c r="I26359" s="10"/>
      <c r="J26359" s="9"/>
      <c r="K26359" s="53"/>
      <c r="L26359" s="54"/>
    </row>
    <row r="26360" spans="1:12">
      <c r="A26360" s="5"/>
      <c r="C26360" s="3"/>
      <c r="E26360" s="2"/>
      <c r="H26360" s="40"/>
      <c r="I26360" s="10"/>
      <c r="J26360" s="9"/>
      <c r="K26360" s="53"/>
      <c r="L26360" s="54"/>
    </row>
    <row r="26361" spans="1:12">
      <c r="A26361" s="5"/>
      <c r="C26361" s="3"/>
      <c r="E26361" s="2"/>
      <c r="H26361" s="40"/>
      <c r="I26361" s="10"/>
      <c r="J26361" s="9"/>
      <c r="K26361" s="53"/>
      <c r="L26361" s="54"/>
    </row>
    <row r="26362" spans="1:12">
      <c r="A26362" s="5"/>
      <c r="C26362" s="3"/>
      <c r="E26362" s="2"/>
      <c r="H26362" s="40"/>
      <c r="I26362" s="10"/>
      <c r="J26362" s="9"/>
      <c r="K26362" s="53"/>
      <c r="L26362" s="54"/>
    </row>
    <row r="26363" spans="1:12">
      <c r="A26363" s="5"/>
      <c r="C26363" s="3"/>
      <c r="E26363" s="2"/>
      <c r="H26363" s="40"/>
      <c r="I26363" s="10"/>
      <c r="J26363" s="9"/>
      <c r="K26363" s="53"/>
      <c r="L26363" s="54"/>
    </row>
    <row r="26364" spans="1:12">
      <c r="A26364" s="5"/>
      <c r="C26364" s="3"/>
      <c r="E26364" s="2"/>
      <c r="H26364" s="40"/>
      <c r="I26364" s="10"/>
      <c r="J26364" s="9"/>
      <c r="K26364" s="53"/>
      <c r="L26364" s="54"/>
    </row>
    <row r="26365" spans="1:12">
      <c r="A26365" s="5"/>
      <c r="C26365" s="3"/>
      <c r="E26365" s="2"/>
      <c r="H26365" s="40"/>
      <c r="I26365" s="10"/>
      <c r="J26365" s="9"/>
      <c r="K26365" s="53"/>
      <c r="L26365" s="54"/>
    </row>
    <row r="26366" spans="1:12">
      <c r="A26366" s="5"/>
      <c r="C26366" s="3"/>
      <c r="E26366" s="2"/>
      <c r="H26366" s="40"/>
      <c r="I26366" s="10"/>
      <c r="J26366" s="9"/>
      <c r="K26366" s="53"/>
      <c r="L26366" s="54"/>
    </row>
    <row r="26367" spans="1:12">
      <c r="A26367" s="5"/>
      <c r="C26367" s="3"/>
      <c r="E26367" s="2"/>
      <c r="H26367" s="40"/>
      <c r="I26367" s="10"/>
      <c r="J26367" s="9"/>
      <c r="K26367" s="53"/>
      <c r="L26367" s="54"/>
    </row>
    <row r="26368" spans="1:12">
      <c r="A26368" s="5"/>
      <c r="C26368" s="3"/>
      <c r="E26368" s="2"/>
      <c r="H26368" s="40"/>
      <c r="I26368" s="10"/>
      <c r="J26368" s="9"/>
      <c r="K26368" s="53"/>
      <c r="L26368" s="54"/>
    </row>
    <row r="26369" spans="1:12">
      <c r="A26369" s="5"/>
      <c r="C26369" s="3"/>
      <c r="E26369" s="2"/>
      <c r="H26369" s="40"/>
      <c r="I26369" s="10"/>
      <c r="J26369" s="9"/>
      <c r="K26369" s="53"/>
      <c r="L26369" s="54"/>
    </row>
    <row r="26370" spans="1:12">
      <c r="A26370" s="5"/>
      <c r="C26370" s="3"/>
      <c r="E26370" s="2"/>
      <c r="H26370" s="40"/>
      <c r="I26370" s="10"/>
      <c r="J26370" s="9"/>
      <c r="K26370" s="53"/>
      <c r="L26370" s="54"/>
    </row>
    <row r="26371" spans="1:12">
      <c r="A26371" s="5"/>
      <c r="C26371" s="3"/>
      <c r="E26371" s="2"/>
      <c r="H26371" s="40"/>
      <c r="I26371" s="10"/>
      <c r="J26371" s="9"/>
      <c r="K26371" s="53"/>
      <c r="L26371" s="54"/>
    </row>
    <row r="26372" spans="1:12">
      <c r="A26372" s="5"/>
      <c r="C26372" s="3"/>
      <c r="E26372" s="2"/>
      <c r="H26372" s="40"/>
      <c r="I26372" s="10"/>
      <c r="J26372" s="9"/>
      <c r="K26372" s="53"/>
      <c r="L26372" s="54"/>
    </row>
    <row r="26373" spans="1:12">
      <c r="A26373" s="5"/>
      <c r="C26373" s="3"/>
      <c r="E26373" s="2"/>
      <c r="H26373" s="40"/>
      <c r="I26373" s="10"/>
      <c r="J26373" s="9"/>
      <c r="K26373" s="53"/>
      <c r="L26373" s="54"/>
    </row>
    <row r="26374" spans="1:12">
      <c r="A26374" s="5"/>
      <c r="C26374" s="3"/>
      <c r="E26374" s="2"/>
      <c r="H26374" s="40"/>
      <c r="I26374" s="10"/>
      <c r="J26374" s="9"/>
      <c r="K26374" s="53"/>
      <c r="L26374" s="54"/>
    </row>
    <row r="26375" spans="1:12">
      <c r="A26375" s="5"/>
      <c r="C26375" s="3"/>
      <c r="E26375" s="2"/>
      <c r="H26375" s="40"/>
      <c r="I26375" s="10"/>
      <c r="J26375" s="9"/>
      <c r="K26375" s="53"/>
      <c r="L26375" s="54"/>
    </row>
    <row r="26376" spans="1:12">
      <c r="A26376" s="5"/>
      <c r="C26376" s="3"/>
      <c r="E26376" s="2"/>
      <c r="H26376" s="40"/>
      <c r="I26376" s="10"/>
      <c r="J26376" s="9"/>
      <c r="K26376" s="53"/>
      <c r="L26376" s="54"/>
    </row>
    <row r="26377" spans="1:12">
      <c r="A26377" s="5"/>
      <c r="C26377" s="3"/>
      <c r="E26377" s="2"/>
      <c r="H26377" s="40"/>
      <c r="I26377" s="10"/>
      <c r="J26377" s="9"/>
      <c r="K26377" s="53"/>
      <c r="L26377" s="54"/>
    </row>
    <row r="26378" spans="1:12">
      <c r="A26378" s="5"/>
      <c r="C26378" s="3"/>
      <c r="E26378" s="2"/>
      <c r="H26378" s="40"/>
      <c r="I26378" s="10"/>
      <c r="J26378" s="9"/>
      <c r="K26378" s="53"/>
      <c r="L26378" s="54"/>
    </row>
    <row r="26379" spans="1:12">
      <c r="A26379" s="5"/>
      <c r="C26379" s="3"/>
      <c r="E26379" s="2"/>
      <c r="H26379" s="40"/>
      <c r="I26379" s="10"/>
      <c r="J26379" s="9"/>
      <c r="K26379" s="53"/>
      <c r="L26379" s="54"/>
    </row>
    <row r="26380" spans="1:12">
      <c r="A26380" s="5"/>
      <c r="C26380" s="3"/>
      <c r="E26380" s="2"/>
      <c r="H26380" s="40"/>
      <c r="I26380" s="10"/>
      <c r="J26380" s="9"/>
      <c r="K26380" s="53"/>
      <c r="L26380" s="54"/>
    </row>
    <row r="26381" spans="1:12">
      <c r="A26381" s="5"/>
      <c r="C26381" s="3"/>
      <c r="E26381" s="2"/>
      <c r="H26381" s="40"/>
      <c r="I26381" s="10"/>
      <c r="J26381" s="9"/>
      <c r="K26381" s="53"/>
      <c r="L26381" s="54"/>
    </row>
    <row r="26382" spans="1:12">
      <c r="A26382" s="5"/>
      <c r="C26382" s="3"/>
      <c r="E26382" s="2"/>
      <c r="H26382" s="40"/>
      <c r="I26382" s="10"/>
      <c r="J26382" s="9"/>
      <c r="K26382" s="53"/>
      <c r="L26382" s="54"/>
    </row>
    <row r="26383" spans="1:12">
      <c r="A26383" s="5"/>
      <c r="C26383" s="3"/>
      <c r="E26383" s="2"/>
      <c r="H26383" s="40"/>
      <c r="I26383" s="10"/>
      <c r="J26383" s="9"/>
      <c r="K26383" s="53"/>
      <c r="L26383" s="54"/>
    </row>
    <row r="26384" spans="1:12">
      <c r="A26384" s="5"/>
      <c r="C26384" s="3"/>
      <c r="E26384" s="2"/>
      <c r="H26384" s="40"/>
      <c r="I26384" s="10"/>
      <c r="J26384" s="9"/>
      <c r="K26384" s="53"/>
      <c r="L26384" s="54"/>
    </row>
    <row r="26385" spans="1:12">
      <c r="A26385" s="5"/>
      <c r="C26385" s="3"/>
      <c r="E26385" s="2"/>
      <c r="H26385" s="40"/>
      <c r="I26385" s="10"/>
      <c r="J26385" s="9"/>
      <c r="K26385" s="53"/>
      <c r="L26385" s="54"/>
    </row>
    <row r="26386" spans="1:12">
      <c r="A26386" s="5"/>
      <c r="C26386" s="3"/>
      <c r="E26386" s="2"/>
      <c r="H26386" s="40"/>
      <c r="I26386" s="10"/>
      <c r="J26386" s="9"/>
      <c r="K26386" s="53"/>
      <c r="L26386" s="54"/>
    </row>
    <row r="26387" spans="1:12">
      <c r="A26387" s="5"/>
      <c r="C26387" s="3"/>
      <c r="E26387" s="2"/>
      <c r="H26387" s="40"/>
      <c r="I26387" s="10"/>
      <c r="J26387" s="9"/>
      <c r="K26387" s="53"/>
      <c r="L26387" s="54"/>
    </row>
    <row r="26388" spans="1:12">
      <c r="A26388" s="5"/>
      <c r="C26388" s="3"/>
      <c r="E26388" s="2"/>
      <c r="H26388" s="40"/>
      <c r="I26388" s="10"/>
      <c r="J26388" s="9"/>
      <c r="K26388" s="53"/>
      <c r="L26388" s="54"/>
    </row>
    <row r="26389" spans="1:12">
      <c r="A26389" s="5"/>
      <c r="C26389" s="3"/>
      <c r="E26389" s="2"/>
      <c r="H26389" s="40"/>
      <c r="I26389" s="10"/>
      <c r="J26389" s="9"/>
      <c r="K26389" s="53"/>
      <c r="L26389" s="54"/>
    </row>
    <row r="26390" spans="1:12">
      <c r="A26390" s="5"/>
      <c r="C26390" s="3"/>
      <c r="E26390" s="2"/>
      <c r="H26390" s="40"/>
      <c r="I26390" s="10"/>
      <c r="J26390" s="9"/>
      <c r="K26390" s="53"/>
      <c r="L26390" s="54"/>
    </row>
    <row r="26391" spans="1:12">
      <c r="A26391" s="5"/>
      <c r="C26391" s="3"/>
      <c r="E26391" s="2"/>
      <c r="H26391" s="40"/>
      <c r="I26391" s="10"/>
      <c r="J26391" s="9"/>
      <c r="K26391" s="53"/>
      <c r="L26391" s="54"/>
    </row>
    <row r="26392" spans="1:12">
      <c r="A26392" s="5"/>
      <c r="C26392" s="3"/>
      <c r="E26392" s="2"/>
      <c r="H26392" s="40"/>
      <c r="I26392" s="10"/>
      <c r="J26392" s="9"/>
      <c r="K26392" s="53"/>
      <c r="L26392" s="54"/>
    </row>
    <row r="26393" spans="1:12">
      <c r="A26393" s="5"/>
      <c r="C26393" s="3"/>
      <c r="E26393" s="2"/>
      <c r="H26393" s="40"/>
      <c r="I26393" s="10"/>
      <c r="J26393" s="9"/>
      <c r="K26393" s="53"/>
      <c r="L26393" s="54"/>
    </row>
    <row r="26394" spans="1:12">
      <c r="A26394" s="5"/>
      <c r="C26394" s="3"/>
      <c r="E26394" s="2"/>
      <c r="H26394" s="40"/>
      <c r="I26394" s="10"/>
      <c r="J26394" s="9"/>
      <c r="K26394" s="53"/>
      <c r="L26394" s="54"/>
    </row>
    <row r="26395" spans="1:12">
      <c r="A26395" s="5"/>
      <c r="C26395" s="3"/>
      <c r="E26395" s="2"/>
      <c r="H26395" s="40"/>
      <c r="I26395" s="10"/>
      <c r="J26395" s="9"/>
      <c r="K26395" s="53"/>
      <c r="L26395" s="54"/>
    </row>
    <row r="26396" spans="1:12">
      <c r="A26396" s="5"/>
      <c r="C26396" s="3"/>
      <c r="E26396" s="2"/>
      <c r="H26396" s="40"/>
      <c r="I26396" s="10"/>
      <c r="J26396" s="9"/>
      <c r="K26396" s="53"/>
      <c r="L26396" s="54"/>
    </row>
    <row r="26397" spans="1:12">
      <c r="A26397" s="5"/>
      <c r="C26397" s="3"/>
      <c r="E26397" s="2"/>
      <c r="H26397" s="40"/>
      <c r="I26397" s="10"/>
      <c r="J26397" s="9"/>
      <c r="K26397" s="53"/>
      <c r="L26397" s="54"/>
    </row>
    <row r="26398" spans="1:12">
      <c r="A26398" s="5"/>
      <c r="C26398" s="3"/>
      <c r="E26398" s="2"/>
      <c r="H26398" s="40"/>
      <c r="I26398" s="10"/>
      <c r="J26398" s="9"/>
      <c r="K26398" s="53"/>
      <c r="L26398" s="54"/>
    </row>
    <row r="26399" spans="1:12">
      <c r="A26399" s="5"/>
      <c r="C26399" s="3"/>
      <c r="E26399" s="2"/>
      <c r="H26399" s="40"/>
      <c r="I26399" s="10"/>
      <c r="J26399" s="9"/>
      <c r="K26399" s="53"/>
      <c r="L26399" s="54"/>
    </row>
    <row r="26400" spans="1:12">
      <c r="A26400" s="5"/>
      <c r="C26400" s="3"/>
      <c r="E26400" s="2"/>
      <c r="H26400" s="40"/>
      <c r="I26400" s="10"/>
      <c r="J26400" s="9"/>
      <c r="K26400" s="53"/>
      <c r="L26400" s="54"/>
    </row>
    <row r="26401" spans="1:12">
      <c r="A26401" s="5"/>
      <c r="C26401" s="3"/>
      <c r="E26401" s="2"/>
      <c r="H26401" s="40"/>
      <c r="I26401" s="10"/>
      <c r="J26401" s="9"/>
      <c r="K26401" s="53"/>
      <c r="L26401" s="54"/>
    </row>
    <row r="26402" spans="1:12">
      <c r="A26402" s="5"/>
      <c r="C26402" s="3"/>
      <c r="E26402" s="2"/>
      <c r="H26402" s="40"/>
      <c r="I26402" s="10"/>
      <c r="J26402" s="9"/>
      <c r="K26402" s="53"/>
      <c r="L26402" s="54"/>
    </row>
    <row r="26403" spans="1:12">
      <c r="A26403" s="5"/>
      <c r="C26403" s="3"/>
      <c r="E26403" s="2"/>
      <c r="H26403" s="40"/>
      <c r="I26403" s="10"/>
      <c r="J26403" s="9"/>
      <c r="K26403" s="53"/>
      <c r="L26403" s="54"/>
    </row>
    <row r="26404" spans="1:12">
      <c r="A26404" s="5"/>
      <c r="C26404" s="3"/>
      <c r="E26404" s="2"/>
      <c r="H26404" s="40"/>
      <c r="I26404" s="10"/>
      <c r="J26404" s="9"/>
      <c r="K26404" s="53"/>
      <c r="L26404" s="54"/>
    </row>
    <row r="26405" spans="1:12">
      <c r="A26405" s="5"/>
      <c r="C26405" s="3"/>
      <c r="E26405" s="2"/>
      <c r="H26405" s="40"/>
      <c r="I26405" s="10"/>
      <c r="J26405" s="9"/>
      <c r="K26405" s="53"/>
      <c r="L26405" s="54"/>
    </row>
    <row r="26406" spans="1:12">
      <c r="A26406" s="5"/>
      <c r="C26406" s="3"/>
      <c r="E26406" s="2"/>
      <c r="H26406" s="40"/>
      <c r="I26406" s="10"/>
      <c r="J26406" s="9"/>
      <c r="K26406" s="53"/>
      <c r="L26406" s="54"/>
    </row>
    <row r="26407" spans="1:12">
      <c r="A26407" s="5"/>
      <c r="C26407" s="3"/>
      <c r="E26407" s="2"/>
      <c r="H26407" s="40"/>
      <c r="I26407" s="10"/>
      <c r="J26407" s="9"/>
      <c r="K26407" s="53"/>
      <c r="L26407" s="54"/>
    </row>
    <row r="26408" spans="1:12">
      <c r="A26408" s="5"/>
      <c r="C26408" s="3"/>
      <c r="E26408" s="2"/>
      <c r="H26408" s="40"/>
      <c r="I26408" s="10"/>
      <c r="J26408" s="9"/>
      <c r="K26408" s="53"/>
      <c r="L26408" s="54"/>
    </row>
    <row r="26409" spans="1:12">
      <c r="A26409" s="5"/>
      <c r="C26409" s="3"/>
      <c r="E26409" s="2"/>
      <c r="H26409" s="40"/>
      <c r="I26409" s="10"/>
      <c r="J26409" s="9"/>
      <c r="K26409" s="53"/>
      <c r="L26409" s="54"/>
    </row>
    <row r="26410" spans="1:12">
      <c r="A26410" s="5"/>
      <c r="C26410" s="3"/>
      <c r="E26410" s="2"/>
      <c r="H26410" s="40"/>
      <c r="I26410" s="10"/>
      <c r="J26410" s="9"/>
      <c r="K26410" s="53"/>
      <c r="L26410" s="54"/>
    </row>
    <row r="26411" spans="1:12">
      <c r="A26411" s="5"/>
      <c r="C26411" s="3"/>
      <c r="E26411" s="2"/>
      <c r="H26411" s="40"/>
      <c r="I26411" s="10"/>
      <c r="J26411" s="9"/>
      <c r="K26411" s="53"/>
      <c r="L26411" s="54"/>
    </row>
    <row r="26412" spans="1:12">
      <c r="A26412" s="5"/>
      <c r="C26412" s="3"/>
      <c r="E26412" s="2"/>
      <c r="H26412" s="40"/>
      <c r="I26412" s="10"/>
      <c r="J26412" s="9"/>
      <c r="K26412" s="53"/>
      <c r="L26412" s="54"/>
    </row>
    <row r="26413" spans="1:12">
      <c r="A26413" s="5"/>
      <c r="C26413" s="3"/>
      <c r="E26413" s="2"/>
      <c r="H26413" s="40"/>
      <c r="I26413" s="10"/>
      <c r="J26413" s="9"/>
      <c r="K26413" s="53"/>
      <c r="L26413" s="54"/>
    </row>
    <row r="26414" spans="1:12">
      <c r="A26414" s="5"/>
      <c r="C26414" s="3"/>
      <c r="E26414" s="2"/>
      <c r="H26414" s="40"/>
      <c r="I26414" s="10"/>
      <c r="J26414" s="9"/>
      <c r="K26414" s="53"/>
      <c r="L26414" s="54"/>
    </row>
    <row r="26415" spans="1:12">
      <c r="A26415" s="5"/>
      <c r="C26415" s="3"/>
      <c r="E26415" s="2"/>
      <c r="H26415" s="40"/>
      <c r="I26415" s="10"/>
      <c r="J26415" s="9"/>
      <c r="K26415" s="53"/>
      <c r="L26415" s="54"/>
    </row>
    <row r="26416" spans="1:12">
      <c r="A26416" s="5"/>
      <c r="C26416" s="3"/>
      <c r="E26416" s="2"/>
      <c r="H26416" s="40"/>
      <c r="I26416" s="10"/>
      <c r="J26416" s="9"/>
      <c r="K26416" s="53"/>
      <c r="L26416" s="54"/>
    </row>
    <row r="26417" spans="1:12">
      <c r="A26417" s="5"/>
      <c r="C26417" s="3"/>
      <c r="E26417" s="2"/>
      <c r="H26417" s="40"/>
      <c r="I26417" s="10"/>
      <c r="J26417" s="9"/>
      <c r="K26417" s="53"/>
      <c r="L26417" s="54"/>
    </row>
    <row r="26418" spans="1:12">
      <c r="A26418" s="5"/>
      <c r="C26418" s="3"/>
      <c r="E26418" s="2"/>
      <c r="H26418" s="40"/>
      <c r="I26418" s="10"/>
      <c r="J26418" s="9"/>
      <c r="K26418" s="53"/>
      <c r="L26418" s="54"/>
    </row>
    <row r="26419" spans="1:12">
      <c r="A26419" s="5"/>
      <c r="C26419" s="3"/>
      <c r="E26419" s="2"/>
      <c r="H26419" s="40"/>
      <c r="I26419" s="10"/>
      <c r="J26419" s="9"/>
      <c r="K26419" s="53"/>
      <c r="L26419" s="54"/>
    </row>
    <row r="26420" spans="1:12">
      <c r="A26420" s="5"/>
      <c r="C26420" s="3"/>
      <c r="E26420" s="2"/>
      <c r="H26420" s="40"/>
      <c r="I26420" s="10"/>
      <c r="J26420" s="9"/>
      <c r="K26420" s="53"/>
      <c r="L26420" s="54"/>
    </row>
    <row r="26421" spans="1:12">
      <c r="A26421" s="5"/>
      <c r="C26421" s="3"/>
      <c r="E26421" s="2"/>
      <c r="H26421" s="40"/>
      <c r="I26421" s="10"/>
      <c r="J26421" s="9"/>
      <c r="K26421" s="53"/>
      <c r="L26421" s="54"/>
    </row>
    <row r="26422" spans="1:12">
      <c r="A26422" s="5"/>
      <c r="C26422" s="3"/>
      <c r="E26422" s="2"/>
      <c r="H26422" s="40"/>
      <c r="I26422" s="10"/>
      <c r="J26422" s="9"/>
      <c r="K26422" s="53"/>
      <c r="L26422" s="54"/>
    </row>
    <row r="26423" spans="1:12">
      <c r="A26423" s="5"/>
      <c r="C26423" s="3"/>
      <c r="E26423" s="2"/>
      <c r="H26423" s="40"/>
      <c r="I26423" s="10"/>
      <c r="J26423" s="9"/>
      <c r="K26423" s="53"/>
      <c r="L26423" s="54"/>
    </row>
    <row r="26424" spans="1:12">
      <c r="A26424" s="5"/>
      <c r="C26424" s="3"/>
      <c r="E26424" s="2"/>
      <c r="H26424" s="40"/>
      <c r="I26424" s="10"/>
      <c r="J26424" s="9"/>
      <c r="K26424" s="53"/>
      <c r="L26424" s="54"/>
    </row>
    <row r="26425" spans="1:12">
      <c r="A26425" s="5"/>
      <c r="C26425" s="3"/>
      <c r="E26425" s="2"/>
      <c r="H26425" s="40"/>
      <c r="I26425" s="10"/>
      <c r="J26425" s="9"/>
      <c r="K26425" s="53"/>
      <c r="L26425" s="54"/>
    </row>
    <row r="26426" spans="1:12">
      <c r="A26426" s="5"/>
      <c r="C26426" s="3"/>
      <c r="E26426" s="2"/>
      <c r="H26426" s="40"/>
      <c r="I26426" s="10"/>
      <c r="J26426" s="9"/>
      <c r="K26426" s="53"/>
      <c r="L26426" s="54"/>
    </row>
    <row r="26427" spans="1:12">
      <c r="A26427" s="5"/>
      <c r="C26427" s="3"/>
      <c r="E26427" s="2"/>
      <c r="H26427" s="40"/>
      <c r="I26427" s="10"/>
      <c r="J26427" s="9"/>
      <c r="K26427" s="53"/>
      <c r="L26427" s="54"/>
    </row>
    <row r="26428" spans="1:12">
      <c r="A26428" s="5"/>
      <c r="C26428" s="3"/>
      <c r="E26428" s="2"/>
      <c r="H26428" s="40"/>
      <c r="I26428" s="10"/>
      <c r="J26428" s="9"/>
      <c r="K26428" s="53"/>
      <c r="L26428" s="54"/>
    </row>
    <row r="26429" spans="1:12">
      <c r="A26429" s="5"/>
      <c r="C26429" s="3"/>
      <c r="E26429" s="2"/>
      <c r="H26429" s="40"/>
      <c r="I26429" s="10"/>
      <c r="J26429" s="9"/>
      <c r="K26429" s="53"/>
      <c r="L26429" s="54"/>
    </row>
    <row r="26430" spans="1:12">
      <c r="A26430" s="5"/>
      <c r="C26430" s="3"/>
      <c r="E26430" s="2"/>
      <c r="H26430" s="40"/>
      <c r="I26430" s="10"/>
      <c r="J26430" s="9"/>
      <c r="K26430" s="53"/>
      <c r="L26430" s="54"/>
    </row>
    <row r="26431" spans="1:12">
      <c r="A26431" s="5"/>
      <c r="C26431" s="3"/>
      <c r="E26431" s="2"/>
      <c r="H26431" s="40"/>
      <c r="I26431" s="10"/>
      <c r="J26431" s="9"/>
      <c r="K26431" s="53"/>
      <c r="L26431" s="54"/>
    </row>
    <row r="26432" spans="1:12">
      <c r="A26432" s="5"/>
      <c r="C26432" s="3"/>
      <c r="E26432" s="2"/>
      <c r="H26432" s="40"/>
      <c r="I26432" s="10"/>
      <c r="J26432" s="9"/>
      <c r="K26432" s="53"/>
      <c r="L26432" s="54"/>
    </row>
    <row r="26433" spans="1:12">
      <c r="A26433" s="5"/>
      <c r="C26433" s="3"/>
      <c r="E26433" s="2"/>
      <c r="H26433" s="40"/>
      <c r="I26433" s="10"/>
      <c r="J26433" s="9"/>
      <c r="K26433" s="53"/>
      <c r="L26433" s="54"/>
    </row>
    <row r="26434" spans="1:12">
      <c r="A26434" s="5"/>
      <c r="C26434" s="3"/>
      <c r="E26434" s="2"/>
      <c r="H26434" s="40"/>
      <c r="I26434" s="10"/>
      <c r="J26434" s="9"/>
      <c r="K26434" s="53"/>
      <c r="L26434" s="54"/>
    </row>
    <row r="26435" spans="1:12">
      <c r="A26435" s="5"/>
      <c r="C26435" s="3"/>
      <c r="E26435" s="2"/>
      <c r="H26435" s="40"/>
      <c r="I26435" s="10"/>
      <c r="J26435" s="9"/>
      <c r="K26435" s="53"/>
      <c r="L26435" s="54"/>
    </row>
    <row r="26436" spans="1:12">
      <c r="A26436" s="5"/>
      <c r="C26436" s="3"/>
      <c r="E26436" s="2"/>
      <c r="H26436" s="40"/>
      <c r="I26436" s="10"/>
      <c r="J26436" s="9"/>
      <c r="K26436" s="53"/>
      <c r="L26436" s="54"/>
    </row>
    <row r="26437" spans="1:12">
      <c r="A26437" s="5"/>
      <c r="C26437" s="3"/>
      <c r="E26437" s="2"/>
      <c r="H26437" s="40"/>
      <c r="I26437" s="10"/>
      <c r="J26437" s="9"/>
      <c r="K26437" s="53"/>
      <c r="L26437" s="54"/>
    </row>
    <row r="26438" spans="1:12">
      <c r="A26438" s="5"/>
      <c r="C26438" s="3"/>
      <c r="E26438" s="2"/>
      <c r="H26438" s="40"/>
      <c r="I26438" s="10"/>
      <c r="J26438" s="9"/>
      <c r="K26438" s="53"/>
      <c r="L26438" s="54"/>
    </row>
    <row r="26439" spans="1:12">
      <c r="A26439" s="5"/>
      <c r="C26439" s="3"/>
      <c r="E26439" s="2"/>
      <c r="H26439" s="40"/>
      <c r="I26439" s="10"/>
      <c r="J26439" s="9"/>
      <c r="K26439" s="53"/>
      <c r="L26439" s="54"/>
    </row>
    <row r="26440" spans="1:12">
      <c r="A26440" s="5"/>
      <c r="C26440" s="3"/>
      <c r="E26440" s="2"/>
      <c r="H26440" s="40"/>
      <c r="I26440" s="10"/>
      <c r="J26440" s="9"/>
      <c r="K26440" s="53"/>
      <c r="L26440" s="54"/>
    </row>
    <row r="26441" spans="1:12">
      <c r="A26441" s="5"/>
      <c r="C26441" s="3"/>
      <c r="E26441" s="2"/>
      <c r="H26441" s="40"/>
      <c r="I26441" s="10"/>
      <c r="J26441" s="9"/>
      <c r="K26441" s="53"/>
      <c r="L26441" s="54"/>
    </row>
    <row r="26442" spans="1:12">
      <c r="A26442" s="5"/>
      <c r="C26442" s="3"/>
      <c r="E26442" s="2"/>
      <c r="H26442" s="40"/>
      <c r="I26442" s="10"/>
      <c r="J26442" s="9"/>
      <c r="K26442" s="53"/>
      <c r="L26442" s="54"/>
    </row>
    <row r="26443" spans="1:12">
      <c r="A26443" s="5"/>
      <c r="C26443" s="3"/>
      <c r="E26443" s="2"/>
      <c r="H26443" s="40"/>
      <c r="I26443" s="10"/>
      <c r="J26443" s="9"/>
      <c r="K26443" s="53"/>
      <c r="L26443" s="54"/>
    </row>
    <row r="26444" spans="1:12">
      <c r="A26444" s="5"/>
      <c r="C26444" s="3"/>
      <c r="E26444" s="2"/>
      <c r="H26444" s="40"/>
      <c r="I26444" s="10"/>
      <c r="J26444" s="9"/>
      <c r="K26444" s="53"/>
      <c r="L26444" s="54"/>
    </row>
    <row r="26445" spans="1:12">
      <c r="A26445" s="5"/>
      <c r="C26445" s="3"/>
      <c r="E26445" s="2"/>
      <c r="H26445" s="40"/>
      <c r="I26445" s="10"/>
      <c r="J26445" s="9"/>
      <c r="K26445" s="53"/>
      <c r="L26445" s="54"/>
    </row>
    <row r="26446" spans="1:12">
      <c r="A26446" s="5"/>
      <c r="C26446" s="3"/>
      <c r="E26446" s="2"/>
      <c r="H26446" s="40"/>
      <c r="I26446" s="10"/>
      <c r="J26446" s="9"/>
      <c r="K26446" s="53"/>
      <c r="L26446" s="54"/>
    </row>
    <row r="26447" spans="1:12">
      <c r="A26447" s="5"/>
      <c r="C26447" s="3"/>
      <c r="E26447" s="2"/>
      <c r="H26447" s="40"/>
      <c r="I26447" s="10"/>
      <c r="J26447" s="9"/>
      <c r="K26447" s="53"/>
      <c r="L26447" s="54"/>
    </row>
    <row r="26448" spans="1:12">
      <c r="A26448" s="5"/>
      <c r="C26448" s="3"/>
      <c r="E26448" s="2"/>
      <c r="H26448" s="40"/>
      <c r="I26448" s="10"/>
      <c r="J26448" s="9"/>
      <c r="K26448" s="53"/>
      <c r="L26448" s="54"/>
    </row>
    <row r="26449" spans="1:12">
      <c r="A26449" s="5"/>
      <c r="C26449" s="3"/>
      <c r="E26449" s="2"/>
      <c r="H26449" s="40"/>
      <c r="I26449" s="10"/>
      <c r="J26449" s="9"/>
      <c r="K26449" s="53"/>
      <c r="L26449" s="54"/>
    </row>
    <row r="26450" spans="1:12">
      <c r="A26450" s="5"/>
      <c r="C26450" s="3"/>
      <c r="E26450" s="2"/>
      <c r="H26450" s="40"/>
      <c r="I26450" s="10"/>
      <c r="J26450" s="9"/>
      <c r="K26450" s="53"/>
      <c r="L26450" s="54"/>
    </row>
    <row r="26451" spans="1:12">
      <c r="A26451" s="5"/>
      <c r="C26451" s="3"/>
      <c r="E26451" s="2"/>
      <c r="H26451" s="40"/>
      <c r="I26451" s="10"/>
      <c r="J26451" s="9"/>
      <c r="K26451" s="53"/>
      <c r="L26451" s="54"/>
    </row>
    <row r="26452" spans="1:12">
      <c r="A26452" s="5"/>
      <c r="C26452" s="3"/>
      <c r="E26452" s="2"/>
      <c r="H26452" s="40"/>
      <c r="I26452" s="10"/>
      <c r="J26452" s="9"/>
      <c r="K26452" s="53"/>
      <c r="L26452" s="54"/>
    </row>
    <row r="26453" spans="1:12">
      <c r="A26453" s="5"/>
      <c r="C26453" s="3"/>
      <c r="E26453" s="2"/>
      <c r="H26453" s="40"/>
      <c r="I26453" s="10"/>
      <c r="J26453" s="9"/>
      <c r="K26453" s="53"/>
      <c r="L26453" s="54"/>
    </row>
    <row r="26454" spans="1:12">
      <c r="A26454" s="5"/>
      <c r="C26454" s="3"/>
      <c r="E26454" s="2"/>
      <c r="H26454" s="40"/>
      <c r="I26454" s="10"/>
      <c r="J26454" s="9"/>
      <c r="K26454" s="53"/>
      <c r="L26454" s="54"/>
    </row>
    <row r="26455" spans="1:12">
      <c r="A26455" s="5"/>
      <c r="C26455" s="3"/>
      <c r="E26455" s="2"/>
      <c r="H26455" s="40"/>
      <c r="I26455" s="10"/>
      <c r="J26455" s="9"/>
      <c r="K26455" s="53"/>
      <c r="L26455" s="54"/>
    </row>
    <row r="26456" spans="1:12">
      <c r="A26456" s="5"/>
      <c r="C26456" s="3"/>
      <c r="E26456" s="2"/>
      <c r="H26456" s="40"/>
      <c r="I26456" s="10"/>
      <c r="J26456" s="9"/>
      <c r="K26456" s="53"/>
      <c r="L26456" s="54"/>
    </row>
    <row r="26457" spans="1:12">
      <c r="A26457" s="5"/>
      <c r="C26457" s="3"/>
      <c r="E26457" s="2"/>
      <c r="H26457" s="40"/>
      <c r="I26457" s="10"/>
      <c r="J26457" s="9"/>
      <c r="K26457" s="53"/>
      <c r="L26457" s="54"/>
    </row>
    <row r="26458" spans="1:12">
      <c r="A26458" s="5"/>
      <c r="C26458" s="3"/>
      <c r="E26458" s="2"/>
      <c r="H26458" s="40"/>
      <c r="I26458" s="10"/>
      <c r="J26458" s="9"/>
      <c r="K26458" s="53"/>
      <c r="L26458" s="54"/>
    </row>
    <row r="26459" spans="1:12">
      <c r="A26459" s="5"/>
      <c r="C26459" s="3"/>
      <c r="E26459" s="2"/>
      <c r="H26459" s="40"/>
      <c r="I26459" s="10"/>
      <c r="J26459" s="9"/>
      <c r="K26459" s="53"/>
      <c r="L26459" s="54"/>
    </row>
    <row r="26460" spans="1:12">
      <c r="A26460" s="5"/>
      <c r="C26460" s="3"/>
      <c r="E26460" s="2"/>
      <c r="H26460" s="40"/>
      <c r="I26460" s="10"/>
      <c r="J26460" s="9"/>
      <c r="K26460" s="53"/>
      <c r="L26460" s="54"/>
    </row>
    <row r="26461" spans="1:12">
      <c r="A26461" s="5"/>
      <c r="C26461" s="3"/>
      <c r="E26461" s="2"/>
      <c r="H26461" s="40"/>
      <c r="I26461" s="10"/>
      <c r="J26461" s="9"/>
      <c r="K26461" s="53"/>
      <c r="L26461" s="54"/>
    </row>
    <row r="26462" spans="1:12">
      <c r="A26462" s="5"/>
      <c r="C26462" s="3"/>
      <c r="E26462" s="2"/>
      <c r="H26462" s="40"/>
      <c r="I26462" s="10"/>
      <c r="J26462" s="9"/>
      <c r="K26462" s="53"/>
      <c r="L26462" s="54"/>
    </row>
    <row r="26463" spans="1:12">
      <c r="A26463" s="5"/>
      <c r="C26463" s="3"/>
      <c r="E26463" s="2"/>
      <c r="H26463" s="40"/>
      <c r="I26463" s="10"/>
      <c r="J26463" s="9"/>
      <c r="K26463" s="53"/>
      <c r="L26463" s="54"/>
    </row>
    <row r="26464" spans="1:12">
      <c r="A26464" s="5"/>
      <c r="C26464" s="3"/>
      <c r="E26464" s="2"/>
      <c r="H26464" s="40"/>
      <c r="I26464" s="10"/>
      <c r="J26464" s="9"/>
      <c r="K26464" s="53"/>
      <c r="L26464" s="54"/>
    </row>
    <row r="26465" spans="1:12">
      <c r="A26465" s="5"/>
      <c r="C26465" s="3"/>
      <c r="E26465" s="2"/>
      <c r="H26465" s="40"/>
      <c r="I26465" s="10"/>
      <c r="J26465" s="9"/>
      <c r="K26465" s="53"/>
      <c r="L26465" s="54"/>
    </row>
    <row r="26466" spans="1:12">
      <c r="A26466" s="5"/>
      <c r="C26466" s="3"/>
      <c r="E26466" s="2"/>
      <c r="H26466" s="40"/>
      <c r="I26466" s="10"/>
      <c r="J26466" s="9"/>
      <c r="K26466" s="53"/>
      <c r="L26466" s="54"/>
    </row>
    <row r="26467" spans="1:12">
      <c r="A26467" s="5"/>
      <c r="C26467" s="3"/>
      <c r="E26467" s="2"/>
      <c r="H26467" s="40"/>
      <c r="I26467" s="10"/>
      <c r="J26467" s="9"/>
      <c r="K26467" s="53"/>
      <c r="L26467" s="54"/>
    </row>
    <row r="26468" spans="1:12">
      <c r="A26468" s="5"/>
      <c r="C26468" s="3"/>
      <c r="E26468" s="2"/>
      <c r="H26468" s="40"/>
      <c r="I26468" s="10"/>
      <c r="J26468" s="9"/>
      <c r="K26468" s="53"/>
      <c r="L26468" s="54"/>
    </row>
    <row r="26469" spans="1:12">
      <c r="A26469" s="5"/>
      <c r="C26469" s="3"/>
      <c r="E26469" s="2"/>
      <c r="H26469" s="40"/>
      <c r="I26469" s="10"/>
      <c r="J26469" s="9"/>
      <c r="K26469" s="53"/>
      <c r="L26469" s="54"/>
    </row>
    <row r="26470" spans="1:12">
      <c r="A26470" s="5"/>
      <c r="C26470" s="3"/>
      <c r="E26470" s="2"/>
      <c r="H26470" s="40"/>
      <c r="I26470" s="10"/>
      <c r="J26470" s="9"/>
      <c r="K26470" s="53"/>
      <c r="L26470" s="54"/>
    </row>
    <row r="26471" spans="1:12">
      <c r="A26471" s="5"/>
      <c r="C26471" s="3"/>
      <c r="E26471" s="2"/>
      <c r="H26471" s="40"/>
      <c r="I26471" s="10"/>
      <c r="J26471" s="9"/>
      <c r="K26471" s="53"/>
      <c r="L26471" s="54"/>
    </row>
    <row r="26472" spans="1:12">
      <c r="A26472" s="5"/>
      <c r="C26472" s="3"/>
      <c r="E26472" s="2"/>
      <c r="H26472" s="40"/>
      <c r="I26472" s="10"/>
      <c r="J26472" s="9"/>
      <c r="K26472" s="53"/>
      <c r="L26472" s="54"/>
    </row>
    <row r="26473" spans="1:12">
      <c r="A26473" s="5"/>
      <c r="C26473" s="3"/>
      <c r="E26473" s="2"/>
      <c r="H26473" s="40"/>
      <c r="I26473" s="10"/>
      <c r="J26473" s="9"/>
      <c r="K26473" s="53"/>
      <c r="L26473" s="54"/>
    </row>
    <row r="26474" spans="1:12">
      <c r="A26474" s="5"/>
      <c r="C26474" s="3"/>
      <c r="E26474" s="2"/>
      <c r="H26474" s="40"/>
      <c r="I26474" s="10"/>
      <c r="J26474" s="9"/>
      <c r="K26474" s="53"/>
      <c r="L26474" s="54"/>
    </row>
    <row r="26475" spans="1:12">
      <c r="A26475" s="5"/>
      <c r="C26475" s="3"/>
      <c r="E26475" s="2"/>
      <c r="H26475" s="40"/>
      <c r="I26475" s="10"/>
      <c r="J26475" s="9"/>
      <c r="K26475" s="53"/>
      <c r="L26475" s="54"/>
    </row>
    <row r="26476" spans="1:12">
      <c r="A26476" s="5"/>
      <c r="C26476" s="3"/>
      <c r="E26476" s="2"/>
      <c r="H26476" s="40"/>
      <c r="I26476" s="10"/>
      <c r="J26476" s="9"/>
      <c r="K26476" s="53"/>
      <c r="L26476" s="54"/>
    </row>
    <row r="26477" spans="1:12">
      <c r="A26477" s="5"/>
      <c r="C26477" s="3"/>
      <c r="E26477" s="2"/>
      <c r="H26477" s="40"/>
      <c r="I26477" s="10"/>
      <c r="J26477" s="9"/>
      <c r="K26477" s="53"/>
      <c r="L26477" s="54"/>
    </row>
    <row r="26478" spans="1:12">
      <c r="A26478" s="5"/>
      <c r="C26478" s="3"/>
      <c r="E26478" s="2"/>
      <c r="H26478" s="40"/>
      <c r="I26478" s="10"/>
      <c r="J26478" s="9"/>
      <c r="K26478" s="53"/>
      <c r="L26478" s="54"/>
    </row>
    <row r="26479" spans="1:12">
      <c r="A26479" s="5"/>
      <c r="C26479" s="3"/>
      <c r="E26479" s="2"/>
      <c r="H26479" s="40"/>
      <c r="I26479" s="10"/>
      <c r="J26479" s="9"/>
      <c r="K26479" s="53"/>
      <c r="L26479" s="54"/>
    </row>
    <row r="26480" spans="1:12">
      <c r="A26480" s="5"/>
      <c r="C26480" s="3"/>
      <c r="E26480" s="2"/>
      <c r="H26480" s="40"/>
      <c r="I26480" s="10"/>
      <c r="J26480" s="9"/>
      <c r="K26480" s="53"/>
      <c r="L26480" s="54"/>
    </row>
    <row r="26481" spans="1:12">
      <c r="A26481" s="5"/>
      <c r="C26481" s="3"/>
      <c r="E26481" s="2"/>
      <c r="H26481" s="40"/>
      <c r="I26481" s="10"/>
      <c r="J26481" s="9"/>
      <c r="K26481" s="53"/>
      <c r="L26481" s="54"/>
    </row>
    <row r="26482" spans="1:12">
      <c r="A26482" s="5"/>
      <c r="C26482" s="3"/>
      <c r="E26482" s="2"/>
      <c r="H26482" s="40"/>
      <c r="I26482" s="10"/>
      <c r="J26482" s="9"/>
      <c r="K26482" s="53"/>
      <c r="L26482" s="54"/>
    </row>
    <row r="26483" spans="1:12">
      <c r="A26483" s="5"/>
      <c r="C26483" s="3"/>
      <c r="E26483" s="2"/>
      <c r="H26483" s="40"/>
      <c r="I26483" s="10"/>
      <c r="J26483" s="9"/>
      <c r="K26483" s="53"/>
      <c r="L26483" s="54"/>
    </row>
    <row r="26484" spans="1:12">
      <c r="A26484" s="5"/>
      <c r="C26484" s="3"/>
      <c r="E26484" s="2"/>
      <c r="H26484" s="40"/>
      <c r="I26484" s="10"/>
      <c r="J26484" s="9"/>
      <c r="K26484" s="53"/>
      <c r="L26484" s="54"/>
    </row>
    <row r="26485" spans="1:12">
      <c r="A26485" s="5"/>
      <c r="C26485" s="3"/>
      <c r="E26485" s="2"/>
      <c r="H26485" s="40"/>
      <c r="I26485" s="10"/>
      <c r="J26485" s="9"/>
      <c r="K26485" s="53"/>
      <c r="L26485" s="54"/>
    </row>
    <row r="26486" spans="1:12">
      <c r="A26486" s="5"/>
      <c r="C26486" s="3"/>
      <c r="E26486" s="2"/>
      <c r="H26486" s="40"/>
      <c r="I26486" s="10"/>
      <c r="J26486" s="9"/>
      <c r="K26486" s="53"/>
      <c r="L26486" s="54"/>
    </row>
    <row r="26487" spans="1:12">
      <c r="A26487" s="5"/>
      <c r="C26487" s="3"/>
      <c r="E26487" s="2"/>
      <c r="H26487" s="40"/>
      <c r="I26487" s="10"/>
      <c r="J26487" s="9"/>
      <c r="K26487" s="53"/>
      <c r="L26487" s="54"/>
    </row>
    <row r="26488" spans="1:12">
      <c r="A26488" s="5"/>
      <c r="C26488" s="3"/>
      <c r="E26488" s="2"/>
      <c r="H26488" s="40"/>
      <c r="I26488" s="10"/>
      <c r="J26488" s="9"/>
      <c r="K26488" s="53"/>
      <c r="L26488" s="54"/>
    </row>
    <row r="26489" spans="1:12">
      <c r="A26489" s="5"/>
      <c r="C26489" s="3"/>
      <c r="E26489" s="2"/>
      <c r="H26489" s="40"/>
      <c r="I26489" s="10"/>
      <c r="J26489" s="9"/>
      <c r="K26489" s="53"/>
      <c r="L26489" s="54"/>
    </row>
    <row r="26490" spans="1:12">
      <c r="A26490" s="5"/>
      <c r="C26490" s="3"/>
      <c r="E26490" s="2"/>
      <c r="H26490" s="40"/>
      <c r="I26490" s="10"/>
      <c r="J26490" s="9"/>
      <c r="K26490" s="53"/>
      <c r="L26490" s="54"/>
    </row>
    <row r="26491" spans="1:12">
      <c r="A26491" s="5"/>
      <c r="C26491" s="3"/>
      <c r="E26491" s="2"/>
      <c r="H26491" s="40"/>
      <c r="I26491" s="10"/>
      <c r="J26491" s="9"/>
      <c r="K26491" s="53"/>
      <c r="L26491" s="54"/>
    </row>
    <row r="26492" spans="1:12">
      <c r="A26492" s="5"/>
      <c r="C26492" s="3"/>
      <c r="E26492" s="2"/>
      <c r="H26492" s="40"/>
      <c r="I26492" s="10"/>
      <c r="J26492" s="9"/>
      <c r="K26492" s="53"/>
      <c r="L26492" s="54"/>
    </row>
    <row r="26493" spans="1:12">
      <c r="A26493" s="5"/>
      <c r="C26493" s="3"/>
      <c r="E26493" s="2"/>
      <c r="H26493" s="40"/>
      <c r="I26493" s="10"/>
      <c r="J26493" s="9"/>
      <c r="K26493" s="53"/>
      <c r="L26493" s="54"/>
    </row>
    <row r="26494" spans="1:12">
      <c r="A26494" s="5"/>
      <c r="C26494" s="3"/>
      <c r="E26494" s="2"/>
      <c r="H26494" s="40"/>
      <c r="I26494" s="10"/>
      <c r="J26494" s="9"/>
      <c r="K26494" s="53"/>
      <c r="L26494" s="54"/>
    </row>
    <row r="26495" spans="1:12">
      <c r="A26495" s="5"/>
      <c r="C26495" s="3"/>
      <c r="E26495" s="2"/>
      <c r="H26495" s="40"/>
      <c r="I26495" s="10"/>
      <c r="J26495" s="9"/>
      <c r="K26495" s="53"/>
      <c r="L26495" s="54"/>
    </row>
    <row r="26496" spans="1:12">
      <c r="A26496" s="5"/>
      <c r="C26496" s="3"/>
      <c r="E26496" s="2"/>
      <c r="H26496" s="40"/>
      <c r="I26496" s="10"/>
      <c r="J26496" s="9"/>
      <c r="K26496" s="53"/>
      <c r="L26496" s="54"/>
    </row>
    <row r="26497" spans="1:12">
      <c r="A26497" s="5"/>
      <c r="C26497" s="3"/>
      <c r="E26497" s="2"/>
      <c r="H26497" s="40"/>
      <c r="I26497" s="10"/>
      <c r="J26497" s="9"/>
      <c r="K26497" s="53"/>
      <c r="L26497" s="54"/>
    </row>
    <row r="26498" spans="1:12">
      <c r="A26498" s="5"/>
      <c r="C26498" s="3"/>
      <c r="E26498" s="2"/>
      <c r="H26498" s="40"/>
      <c r="I26498" s="10"/>
      <c r="J26498" s="9"/>
      <c r="K26498" s="53"/>
      <c r="L26498" s="54"/>
    </row>
    <row r="26499" spans="1:12">
      <c r="A26499" s="5"/>
      <c r="C26499" s="3"/>
      <c r="E26499" s="2"/>
      <c r="H26499" s="40"/>
      <c r="I26499" s="10"/>
      <c r="J26499" s="9"/>
      <c r="K26499" s="53"/>
      <c r="L26499" s="54"/>
    </row>
    <row r="26500" spans="1:12">
      <c r="A26500" s="5"/>
      <c r="C26500" s="3"/>
      <c r="E26500" s="2"/>
      <c r="H26500" s="40"/>
      <c r="I26500" s="10"/>
      <c r="J26500" s="9"/>
      <c r="K26500" s="53"/>
      <c r="L26500" s="54"/>
    </row>
    <row r="26501" spans="1:12">
      <c r="A26501" s="5"/>
      <c r="C26501" s="3"/>
      <c r="E26501" s="2"/>
      <c r="H26501" s="40"/>
      <c r="I26501" s="10"/>
      <c r="J26501" s="9"/>
      <c r="K26501" s="53"/>
      <c r="L26501" s="54"/>
    </row>
    <row r="26502" spans="1:12">
      <c r="A26502" s="5"/>
      <c r="C26502" s="3"/>
      <c r="E26502" s="2"/>
      <c r="H26502" s="40"/>
      <c r="I26502" s="10"/>
      <c r="J26502" s="9"/>
      <c r="K26502" s="53"/>
      <c r="L26502" s="54"/>
    </row>
    <row r="26503" spans="1:12">
      <c r="A26503" s="5"/>
      <c r="C26503" s="3"/>
      <c r="E26503" s="2"/>
      <c r="H26503" s="40"/>
      <c r="I26503" s="10"/>
      <c r="J26503" s="9"/>
      <c r="K26503" s="53"/>
      <c r="L26503" s="54"/>
    </row>
    <row r="26504" spans="1:12">
      <c r="A26504" s="5"/>
      <c r="C26504" s="3"/>
      <c r="E26504" s="2"/>
      <c r="H26504" s="40"/>
      <c r="I26504" s="10"/>
      <c r="J26504" s="9"/>
      <c r="K26504" s="53"/>
      <c r="L26504" s="54"/>
    </row>
    <row r="26505" spans="1:12">
      <c r="A26505" s="5"/>
      <c r="C26505" s="3"/>
      <c r="E26505" s="2"/>
      <c r="H26505" s="40"/>
      <c r="I26505" s="10"/>
      <c r="J26505" s="9"/>
      <c r="K26505" s="53"/>
      <c r="L26505" s="54"/>
    </row>
    <row r="26506" spans="1:12">
      <c r="A26506" s="5"/>
      <c r="C26506" s="3"/>
      <c r="E26506" s="2"/>
      <c r="H26506" s="40"/>
      <c r="I26506" s="10"/>
      <c r="J26506" s="9"/>
      <c r="K26506" s="53"/>
      <c r="L26506" s="54"/>
    </row>
    <row r="26507" spans="1:12">
      <c r="A26507" s="5"/>
      <c r="C26507" s="3"/>
      <c r="E26507" s="2"/>
      <c r="H26507" s="40"/>
      <c r="I26507" s="10"/>
      <c r="J26507" s="9"/>
      <c r="K26507" s="53"/>
      <c r="L26507" s="54"/>
    </row>
    <row r="26508" spans="1:12">
      <c r="A26508" s="5"/>
      <c r="C26508" s="3"/>
      <c r="E26508" s="2"/>
      <c r="H26508" s="40"/>
      <c r="I26508" s="10"/>
      <c r="J26508" s="9"/>
      <c r="K26508" s="53"/>
      <c r="L26508" s="54"/>
    </row>
    <row r="26509" spans="1:12">
      <c r="A26509" s="5"/>
      <c r="C26509" s="3"/>
      <c r="E26509" s="2"/>
      <c r="H26509" s="40"/>
      <c r="I26509" s="10"/>
      <c r="J26509" s="9"/>
      <c r="K26509" s="53"/>
      <c r="L26509" s="54"/>
    </row>
    <row r="26510" spans="1:12">
      <c r="A26510" s="5"/>
      <c r="C26510" s="3"/>
      <c r="E26510" s="2"/>
      <c r="H26510" s="40"/>
      <c r="I26510" s="10"/>
      <c r="J26510" s="9"/>
      <c r="K26510" s="53"/>
      <c r="L26510" s="54"/>
    </row>
    <row r="26511" spans="1:12">
      <c r="A26511" s="5"/>
      <c r="C26511" s="3"/>
      <c r="E26511" s="2"/>
      <c r="H26511" s="40"/>
      <c r="I26511" s="10"/>
      <c r="J26511" s="9"/>
      <c r="K26511" s="53"/>
      <c r="L26511" s="54"/>
    </row>
    <row r="26512" spans="1:12">
      <c r="A26512" s="5"/>
      <c r="C26512" s="3"/>
      <c r="E26512" s="2"/>
      <c r="H26512" s="40"/>
      <c r="I26512" s="10"/>
      <c r="J26512" s="9"/>
      <c r="K26512" s="53"/>
      <c r="L26512" s="54"/>
    </row>
    <row r="26513" spans="1:12">
      <c r="A26513" s="5"/>
      <c r="C26513" s="3"/>
      <c r="E26513" s="2"/>
      <c r="H26513" s="40"/>
      <c r="I26513" s="10"/>
      <c r="J26513" s="9"/>
      <c r="K26513" s="53"/>
      <c r="L26513" s="54"/>
    </row>
    <row r="26514" spans="1:12">
      <c r="A26514" s="5"/>
      <c r="C26514" s="3"/>
      <c r="E26514" s="2"/>
      <c r="H26514" s="40"/>
      <c r="I26514" s="10"/>
      <c r="J26514" s="9"/>
      <c r="K26514" s="53"/>
      <c r="L26514" s="54"/>
    </row>
    <row r="26515" spans="1:12">
      <c r="A26515" s="5"/>
      <c r="C26515" s="3"/>
      <c r="E26515" s="2"/>
      <c r="H26515" s="40"/>
      <c r="I26515" s="10"/>
      <c r="J26515" s="9"/>
      <c r="K26515" s="53"/>
      <c r="L26515" s="54"/>
    </row>
    <row r="26516" spans="1:12">
      <c r="A26516" s="5"/>
      <c r="C26516" s="3"/>
      <c r="E26516" s="2"/>
      <c r="H26516" s="40"/>
      <c r="I26516" s="10"/>
      <c r="J26516" s="9"/>
      <c r="K26516" s="53"/>
      <c r="L26516" s="54"/>
    </row>
    <row r="26517" spans="1:12">
      <c r="A26517" s="5"/>
      <c r="C26517" s="3"/>
      <c r="E26517" s="2"/>
      <c r="H26517" s="40"/>
      <c r="I26517" s="10"/>
      <c r="J26517" s="9"/>
      <c r="K26517" s="53"/>
      <c r="L26517" s="54"/>
    </row>
    <row r="26518" spans="1:12">
      <c r="A26518" s="5"/>
      <c r="C26518" s="3"/>
      <c r="E26518" s="2"/>
      <c r="H26518" s="40"/>
      <c r="I26518" s="10"/>
      <c r="J26518" s="9"/>
      <c r="K26518" s="53"/>
      <c r="L26518" s="54"/>
    </row>
    <row r="26519" spans="1:12">
      <c r="A26519" s="5"/>
      <c r="C26519" s="3"/>
      <c r="E26519" s="2"/>
      <c r="H26519" s="40"/>
      <c r="I26519" s="10"/>
      <c r="J26519" s="9"/>
      <c r="K26519" s="53"/>
      <c r="L26519" s="54"/>
    </row>
    <row r="26520" spans="1:12">
      <c r="A26520" s="5"/>
      <c r="C26520" s="3"/>
      <c r="E26520" s="2"/>
      <c r="H26520" s="40"/>
      <c r="I26520" s="10"/>
      <c r="J26520" s="9"/>
      <c r="K26520" s="53"/>
      <c r="L26520" s="54"/>
    </row>
    <row r="26521" spans="1:12">
      <c r="A26521" s="5"/>
      <c r="C26521" s="3"/>
      <c r="E26521" s="2"/>
      <c r="H26521" s="40"/>
      <c r="I26521" s="10"/>
      <c r="J26521" s="9"/>
      <c r="K26521" s="53"/>
      <c r="L26521" s="54"/>
    </row>
    <row r="26522" spans="1:12">
      <c r="A26522" s="5"/>
      <c r="C26522" s="3"/>
      <c r="E26522" s="2"/>
      <c r="H26522" s="40"/>
      <c r="I26522" s="10"/>
      <c r="J26522" s="9"/>
      <c r="K26522" s="53"/>
      <c r="L26522" s="54"/>
    </row>
    <row r="26523" spans="1:12">
      <c r="A26523" s="5"/>
      <c r="C26523" s="3"/>
      <c r="E26523" s="2"/>
      <c r="H26523" s="40"/>
      <c r="I26523" s="10"/>
      <c r="J26523" s="9"/>
      <c r="K26523" s="53"/>
      <c r="L26523" s="54"/>
    </row>
    <row r="26524" spans="1:12">
      <c r="A26524" s="5"/>
      <c r="C26524" s="3"/>
      <c r="E26524" s="2"/>
      <c r="H26524" s="40"/>
      <c r="I26524" s="10"/>
      <c r="J26524" s="9"/>
      <c r="K26524" s="53"/>
      <c r="L26524" s="54"/>
    </row>
    <row r="26525" spans="1:12">
      <c r="A26525" s="5"/>
      <c r="C26525" s="3"/>
      <c r="E26525" s="2"/>
      <c r="H26525" s="40"/>
      <c r="I26525" s="10"/>
      <c r="J26525" s="9"/>
      <c r="K26525" s="53"/>
      <c r="L26525" s="54"/>
    </row>
    <row r="26526" spans="1:12">
      <c r="A26526" s="5"/>
      <c r="C26526" s="3"/>
      <c r="E26526" s="2"/>
      <c r="H26526" s="40"/>
      <c r="I26526" s="10"/>
      <c r="J26526" s="9"/>
      <c r="K26526" s="53"/>
      <c r="L26526" s="54"/>
    </row>
    <row r="26527" spans="1:12">
      <c r="A26527" s="5"/>
      <c r="C26527" s="3"/>
      <c r="E26527" s="2"/>
      <c r="H26527" s="40"/>
      <c r="I26527" s="10"/>
      <c r="J26527" s="9"/>
      <c r="K26527" s="53"/>
      <c r="L26527" s="54"/>
    </row>
    <row r="26528" spans="1:12">
      <c r="A26528" s="5"/>
      <c r="C26528" s="3"/>
      <c r="E26528" s="2"/>
      <c r="H26528" s="40"/>
      <c r="I26528" s="10"/>
      <c r="J26528" s="9"/>
      <c r="K26528" s="53"/>
      <c r="L26528" s="54"/>
    </row>
    <row r="26529" spans="1:12">
      <c r="A26529" s="5"/>
      <c r="C26529" s="3"/>
      <c r="E26529" s="2"/>
      <c r="H26529" s="40"/>
      <c r="I26529" s="10"/>
      <c r="J26529" s="9"/>
      <c r="K26529" s="53"/>
      <c r="L26529" s="54"/>
    </row>
    <row r="26530" spans="1:12">
      <c r="A26530" s="5"/>
      <c r="C26530" s="3"/>
      <c r="E26530" s="2"/>
      <c r="H26530" s="40"/>
      <c r="I26530" s="10"/>
      <c r="J26530" s="9"/>
      <c r="K26530" s="53"/>
      <c r="L26530" s="54"/>
    </row>
    <row r="26531" spans="1:12">
      <c r="A26531" s="5"/>
      <c r="C26531" s="3"/>
      <c r="E26531" s="2"/>
      <c r="H26531" s="40"/>
      <c r="I26531" s="10"/>
      <c r="J26531" s="9"/>
      <c r="K26531" s="53"/>
      <c r="L26531" s="54"/>
    </row>
    <row r="26532" spans="1:12">
      <c r="A26532" s="5"/>
      <c r="C26532" s="3"/>
      <c r="E26532" s="2"/>
      <c r="H26532" s="40"/>
      <c r="I26532" s="10"/>
      <c r="J26532" s="9"/>
      <c r="K26532" s="53"/>
      <c r="L26532" s="54"/>
    </row>
    <row r="26533" spans="1:12">
      <c r="A26533" s="5"/>
      <c r="C26533" s="3"/>
      <c r="E26533" s="2"/>
      <c r="H26533" s="40"/>
      <c r="I26533" s="10"/>
      <c r="J26533" s="9"/>
      <c r="K26533" s="53"/>
      <c r="L26533" s="54"/>
    </row>
    <row r="26534" spans="1:12">
      <c r="A26534" s="5"/>
      <c r="C26534" s="3"/>
      <c r="E26534" s="2"/>
      <c r="H26534" s="40"/>
      <c r="I26534" s="10"/>
      <c r="J26534" s="9"/>
      <c r="K26534" s="53"/>
      <c r="L26534" s="54"/>
    </row>
    <row r="26535" spans="1:12">
      <c r="A26535" s="5"/>
      <c r="C26535" s="3"/>
      <c r="E26535" s="2"/>
      <c r="H26535" s="40"/>
      <c r="I26535" s="10"/>
      <c r="J26535" s="9"/>
      <c r="K26535" s="53"/>
      <c r="L26535" s="54"/>
    </row>
    <row r="26536" spans="1:12">
      <c r="A26536" s="5"/>
      <c r="C26536" s="3"/>
      <c r="E26536" s="2"/>
      <c r="H26536" s="40"/>
      <c r="I26536" s="10"/>
      <c r="J26536" s="9"/>
      <c r="K26536" s="53"/>
      <c r="L26536" s="54"/>
    </row>
    <row r="26537" spans="1:12">
      <c r="A26537" s="5"/>
      <c r="C26537" s="3"/>
      <c r="E26537" s="2"/>
      <c r="H26537" s="40"/>
      <c r="I26537" s="10"/>
      <c r="J26537" s="9"/>
      <c r="K26537" s="53"/>
      <c r="L26537" s="54"/>
    </row>
    <row r="26538" spans="1:12">
      <c r="A26538" s="5"/>
      <c r="C26538" s="3"/>
      <c r="E26538" s="2"/>
      <c r="H26538" s="40"/>
      <c r="I26538" s="10"/>
      <c r="J26538" s="9"/>
      <c r="K26538" s="53"/>
      <c r="L26538" s="54"/>
    </row>
    <row r="26539" spans="1:12">
      <c r="A26539" s="5"/>
      <c r="C26539" s="3"/>
      <c r="E26539" s="2"/>
      <c r="H26539" s="40"/>
      <c r="I26539" s="10"/>
      <c r="J26539" s="9"/>
      <c r="K26539" s="53"/>
      <c r="L26539" s="54"/>
    </row>
    <row r="26540" spans="1:12">
      <c r="A26540" s="5"/>
      <c r="C26540" s="3"/>
      <c r="E26540" s="2"/>
      <c r="H26540" s="40"/>
      <c r="I26540" s="10"/>
      <c r="J26540" s="9"/>
      <c r="K26540" s="53"/>
      <c r="L26540" s="54"/>
    </row>
    <row r="26541" spans="1:12">
      <c r="A26541" s="5"/>
      <c r="C26541" s="3"/>
      <c r="E26541" s="2"/>
      <c r="H26541" s="40"/>
      <c r="I26541" s="10"/>
      <c r="J26541" s="9"/>
      <c r="K26541" s="53"/>
      <c r="L26541" s="54"/>
    </row>
    <row r="26542" spans="1:12">
      <c r="A26542" s="5"/>
      <c r="C26542" s="3"/>
      <c r="E26542" s="2"/>
      <c r="H26542" s="40"/>
      <c r="I26542" s="10"/>
      <c r="J26542" s="9"/>
      <c r="K26542" s="53"/>
      <c r="L26542" s="54"/>
    </row>
    <row r="26543" spans="1:12">
      <c r="A26543" s="5"/>
      <c r="C26543" s="3"/>
      <c r="E26543" s="2"/>
      <c r="H26543" s="40"/>
      <c r="I26543" s="10"/>
      <c r="J26543" s="9"/>
      <c r="K26543" s="53"/>
      <c r="L26543" s="54"/>
    </row>
    <row r="26544" spans="1:12">
      <c r="A26544" s="5"/>
      <c r="C26544" s="3"/>
      <c r="E26544" s="2"/>
      <c r="H26544" s="40"/>
      <c r="I26544" s="10"/>
      <c r="J26544" s="9"/>
      <c r="K26544" s="53"/>
      <c r="L26544" s="54"/>
    </row>
    <row r="26545" spans="1:12">
      <c r="A26545" s="5"/>
      <c r="C26545" s="3"/>
      <c r="E26545" s="2"/>
      <c r="H26545" s="40"/>
      <c r="I26545" s="10"/>
      <c r="J26545" s="9"/>
      <c r="K26545" s="53"/>
      <c r="L26545" s="54"/>
    </row>
    <row r="26546" spans="1:12">
      <c r="A26546" s="5"/>
      <c r="C26546" s="3"/>
      <c r="E26546" s="2"/>
      <c r="H26546" s="40"/>
      <c r="I26546" s="10"/>
      <c r="J26546" s="9"/>
      <c r="K26546" s="53"/>
      <c r="L26546" s="54"/>
    </row>
    <row r="26547" spans="1:12">
      <c r="A26547" s="5"/>
      <c r="C26547" s="3"/>
      <c r="E26547" s="2"/>
      <c r="H26547" s="40"/>
      <c r="I26547" s="10"/>
      <c r="J26547" s="9"/>
      <c r="K26547" s="53"/>
      <c r="L26547" s="54"/>
    </row>
    <row r="26548" spans="1:12">
      <c r="A26548" s="5"/>
      <c r="C26548" s="3"/>
      <c r="E26548" s="2"/>
      <c r="H26548" s="40"/>
      <c r="I26548" s="10"/>
      <c r="J26548" s="9"/>
      <c r="K26548" s="53"/>
      <c r="L26548" s="54"/>
    </row>
    <row r="26549" spans="1:12">
      <c r="A26549" s="5"/>
      <c r="C26549" s="3"/>
      <c r="E26549" s="2"/>
      <c r="H26549" s="40"/>
      <c r="I26549" s="10"/>
      <c r="J26549" s="9"/>
      <c r="K26549" s="53"/>
      <c r="L26549" s="54"/>
    </row>
    <row r="26550" spans="1:12">
      <c r="A26550" s="5"/>
      <c r="C26550" s="3"/>
      <c r="E26550" s="2"/>
      <c r="H26550" s="40"/>
      <c r="I26550" s="10"/>
      <c r="J26550" s="9"/>
      <c r="K26550" s="53"/>
      <c r="L26550" s="54"/>
    </row>
    <row r="26551" spans="1:12">
      <c r="A26551" s="5"/>
      <c r="C26551" s="3"/>
      <c r="E26551" s="2"/>
      <c r="H26551" s="40"/>
      <c r="I26551" s="10"/>
      <c r="J26551" s="9"/>
      <c r="K26551" s="53"/>
      <c r="L26551" s="54"/>
    </row>
    <row r="26552" spans="1:12">
      <c r="A26552" s="5"/>
      <c r="C26552" s="3"/>
      <c r="E26552" s="2"/>
      <c r="H26552" s="40"/>
      <c r="I26552" s="10"/>
      <c r="J26552" s="9"/>
      <c r="K26552" s="53"/>
      <c r="L26552" s="54"/>
    </row>
    <row r="26553" spans="1:12">
      <c r="A26553" s="5"/>
      <c r="C26553" s="3"/>
      <c r="E26553" s="2"/>
      <c r="H26553" s="40"/>
      <c r="I26553" s="10"/>
      <c r="J26553" s="9"/>
      <c r="K26553" s="53"/>
      <c r="L26553" s="54"/>
    </row>
    <row r="26554" spans="1:12">
      <c r="A26554" s="5"/>
      <c r="C26554" s="3"/>
      <c r="E26554" s="2"/>
      <c r="H26554" s="40"/>
      <c r="I26554" s="10"/>
      <c r="J26554" s="9"/>
      <c r="K26554" s="53"/>
      <c r="L26554" s="54"/>
    </row>
    <row r="26555" spans="1:12">
      <c r="A26555" s="5"/>
      <c r="C26555" s="3"/>
      <c r="E26555" s="2"/>
      <c r="H26555" s="40"/>
      <c r="I26555" s="10"/>
      <c r="J26555" s="9"/>
      <c r="K26555" s="53"/>
      <c r="L26555" s="54"/>
    </row>
    <row r="26556" spans="1:12">
      <c r="A26556" s="5"/>
      <c r="C26556" s="3"/>
      <c r="E26556" s="2"/>
      <c r="H26556" s="40"/>
      <c r="I26556" s="10"/>
      <c r="J26556" s="9"/>
      <c r="K26556" s="53"/>
      <c r="L26556" s="54"/>
    </row>
    <row r="26557" spans="1:12">
      <c r="A26557" s="5"/>
      <c r="C26557" s="3"/>
      <c r="E26557" s="2"/>
      <c r="H26557" s="40"/>
      <c r="I26557" s="10"/>
      <c r="J26557" s="9"/>
      <c r="K26557" s="53"/>
      <c r="L26557" s="54"/>
    </row>
    <row r="26558" spans="1:12">
      <c r="A26558" s="5"/>
      <c r="C26558" s="3"/>
      <c r="E26558" s="2"/>
      <c r="H26558" s="40"/>
      <c r="I26558" s="10"/>
      <c r="J26558" s="9"/>
      <c r="K26558" s="53"/>
      <c r="L26558" s="54"/>
    </row>
    <row r="26559" spans="1:12">
      <c r="A26559" s="5"/>
      <c r="C26559" s="3"/>
      <c r="E26559" s="2"/>
      <c r="H26559" s="40"/>
      <c r="I26559" s="10"/>
      <c r="J26559" s="9"/>
      <c r="K26559" s="53"/>
      <c r="L26559" s="54"/>
    </row>
    <row r="26560" spans="1:12">
      <c r="A26560" s="5"/>
      <c r="C26560" s="3"/>
      <c r="E26560" s="2"/>
      <c r="H26560" s="40"/>
      <c r="I26560" s="10"/>
      <c r="J26560" s="9"/>
      <c r="K26560" s="53"/>
      <c r="L26560" s="54"/>
    </row>
    <row r="26561" spans="1:12">
      <c r="A26561" s="5"/>
      <c r="C26561" s="3"/>
      <c r="E26561" s="2"/>
      <c r="H26561" s="40"/>
      <c r="I26561" s="10"/>
      <c r="J26561" s="9"/>
      <c r="K26561" s="53"/>
      <c r="L26561" s="54"/>
    </row>
    <row r="26562" spans="1:12">
      <c r="A26562" s="5"/>
      <c r="C26562" s="3"/>
      <c r="E26562" s="2"/>
      <c r="H26562" s="40"/>
      <c r="I26562" s="10"/>
      <c r="J26562" s="9"/>
      <c r="K26562" s="53"/>
      <c r="L26562" s="54"/>
    </row>
    <row r="26563" spans="1:12">
      <c r="A26563" s="5"/>
      <c r="C26563" s="3"/>
      <c r="E26563" s="2"/>
      <c r="H26563" s="40"/>
      <c r="I26563" s="10"/>
      <c r="J26563" s="9"/>
      <c r="K26563" s="53"/>
      <c r="L26563" s="54"/>
    </row>
    <row r="26564" spans="1:12">
      <c r="A26564" s="5"/>
      <c r="C26564" s="3"/>
      <c r="E26564" s="2"/>
      <c r="H26564" s="40"/>
      <c r="I26564" s="10"/>
      <c r="J26564" s="9"/>
      <c r="K26564" s="53"/>
      <c r="L26564" s="54"/>
    </row>
    <row r="26565" spans="1:12">
      <c r="A26565" s="5"/>
      <c r="C26565" s="3"/>
      <c r="E26565" s="2"/>
      <c r="H26565" s="40"/>
      <c r="I26565" s="10"/>
      <c r="J26565" s="9"/>
      <c r="K26565" s="53"/>
      <c r="L26565" s="54"/>
    </row>
    <row r="26566" spans="1:12">
      <c r="A26566" s="5"/>
      <c r="C26566" s="3"/>
      <c r="E26566" s="2"/>
      <c r="H26566" s="40"/>
      <c r="I26566" s="10"/>
      <c r="J26566" s="9"/>
      <c r="K26566" s="53"/>
      <c r="L26566" s="54"/>
    </row>
    <row r="26567" spans="1:12">
      <c r="A26567" s="5"/>
      <c r="C26567" s="3"/>
      <c r="E26567" s="2"/>
      <c r="H26567" s="40"/>
      <c r="I26567" s="10"/>
      <c r="J26567" s="9"/>
      <c r="K26567" s="53"/>
      <c r="L26567" s="54"/>
    </row>
    <row r="26568" spans="1:12">
      <c r="A26568" s="5"/>
      <c r="C26568" s="3"/>
      <c r="E26568" s="2"/>
      <c r="H26568" s="40"/>
      <c r="I26568" s="10"/>
      <c r="J26568" s="9"/>
      <c r="K26568" s="53"/>
      <c r="L26568" s="54"/>
    </row>
    <row r="26569" spans="1:12">
      <c r="A26569" s="5"/>
      <c r="C26569" s="3"/>
      <c r="E26569" s="2"/>
      <c r="H26569" s="40"/>
      <c r="I26569" s="10"/>
      <c r="J26569" s="9"/>
      <c r="K26569" s="53"/>
      <c r="L26569" s="54"/>
    </row>
    <row r="26570" spans="1:12">
      <c r="A26570" s="5"/>
      <c r="C26570" s="3"/>
      <c r="E26570" s="2"/>
      <c r="H26570" s="40"/>
      <c r="I26570" s="10"/>
      <c r="J26570" s="9"/>
      <c r="K26570" s="53"/>
      <c r="L26570" s="54"/>
    </row>
    <row r="26571" spans="1:12">
      <c r="A26571" s="5"/>
      <c r="C26571" s="3"/>
      <c r="E26571" s="2"/>
      <c r="H26571" s="40"/>
      <c r="I26571" s="10"/>
      <c r="J26571" s="9"/>
      <c r="K26571" s="53"/>
      <c r="L26571" s="54"/>
    </row>
    <row r="26572" spans="1:12">
      <c r="A26572" s="5"/>
      <c r="C26572" s="3"/>
      <c r="E26572" s="2"/>
      <c r="H26572" s="40"/>
      <c r="I26572" s="10"/>
      <c r="J26572" s="9"/>
      <c r="K26572" s="53"/>
      <c r="L26572" s="54"/>
    </row>
    <row r="26573" spans="1:12">
      <c r="A26573" s="5"/>
      <c r="C26573" s="3"/>
      <c r="E26573" s="2"/>
      <c r="H26573" s="40"/>
      <c r="I26573" s="10"/>
      <c r="J26573" s="9"/>
      <c r="K26573" s="53"/>
      <c r="L26573" s="54"/>
    </row>
    <row r="26574" spans="1:12">
      <c r="A26574" s="5"/>
      <c r="C26574" s="3"/>
      <c r="E26574" s="2"/>
      <c r="H26574" s="40"/>
      <c r="I26574" s="10"/>
      <c r="J26574" s="9"/>
      <c r="K26574" s="53"/>
      <c r="L26574" s="54"/>
    </row>
    <row r="26575" spans="1:12">
      <c r="A26575" s="5"/>
      <c r="C26575" s="3"/>
      <c r="E26575" s="2"/>
      <c r="H26575" s="40"/>
      <c r="I26575" s="10"/>
      <c r="J26575" s="9"/>
      <c r="K26575" s="53"/>
      <c r="L26575" s="54"/>
    </row>
    <row r="26576" spans="1:12">
      <c r="A26576" s="5"/>
      <c r="C26576" s="3"/>
      <c r="E26576" s="2"/>
      <c r="H26576" s="40"/>
      <c r="I26576" s="10"/>
      <c r="J26576" s="9"/>
      <c r="K26576" s="53"/>
      <c r="L26576" s="54"/>
    </row>
    <row r="26577" spans="1:12">
      <c r="A26577" s="5"/>
      <c r="C26577" s="3"/>
      <c r="E26577" s="2"/>
      <c r="H26577" s="40"/>
      <c r="I26577" s="10"/>
      <c r="J26577" s="9"/>
      <c r="K26577" s="53"/>
      <c r="L26577" s="54"/>
    </row>
    <row r="26578" spans="1:12">
      <c r="A26578" s="5"/>
      <c r="C26578" s="3"/>
      <c r="E26578" s="2"/>
      <c r="H26578" s="40"/>
      <c r="I26578" s="10"/>
      <c r="J26578" s="9"/>
      <c r="K26578" s="53"/>
      <c r="L26578" s="54"/>
    </row>
    <row r="26579" spans="1:12">
      <c r="A26579" s="5"/>
      <c r="C26579" s="3"/>
      <c r="E26579" s="2"/>
      <c r="H26579" s="40"/>
      <c r="I26579" s="10"/>
      <c r="J26579" s="9"/>
      <c r="K26579" s="53"/>
      <c r="L26579" s="54"/>
    </row>
    <row r="26580" spans="1:12">
      <c r="A26580" s="5"/>
      <c r="C26580" s="3"/>
      <c r="E26580" s="2"/>
      <c r="H26580" s="40"/>
      <c r="I26580" s="10"/>
      <c r="J26580" s="9"/>
      <c r="K26580" s="53"/>
      <c r="L26580" s="54"/>
    </row>
    <row r="26581" spans="1:12">
      <c r="A26581" s="5"/>
      <c r="C26581" s="3"/>
      <c r="E26581" s="2"/>
      <c r="H26581" s="40"/>
      <c r="I26581" s="10"/>
      <c r="J26581" s="9"/>
      <c r="K26581" s="53"/>
      <c r="L26581" s="54"/>
    </row>
    <row r="26582" spans="1:12">
      <c r="A26582" s="5"/>
      <c r="C26582" s="3"/>
      <c r="E26582" s="2"/>
      <c r="H26582" s="40"/>
      <c r="I26582" s="10"/>
      <c r="J26582" s="9"/>
      <c r="K26582" s="53"/>
      <c r="L26582" s="54"/>
    </row>
    <row r="26583" spans="1:12">
      <c r="A26583" s="5"/>
      <c r="C26583" s="3"/>
      <c r="E26583" s="2"/>
      <c r="H26583" s="40"/>
      <c r="I26583" s="10"/>
      <c r="J26583" s="9"/>
      <c r="K26583" s="53"/>
      <c r="L26583" s="54"/>
    </row>
    <row r="26584" spans="1:12">
      <c r="A26584" s="5"/>
      <c r="C26584" s="3"/>
      <c r="E26584" s="2"/>
      <c r="H26584" s="40"/>
      <c r="I26584" s="10"/>
      <c r="J26584" s="9"/>
      <c r="K26584" s="53"/>
      <c r="L26584" s="54"/>
    </row>
    <row r="26585" spans="1:12">
      <c r="A26585" s="5"/>
      <c r="C26585" s="3"/>
      <c r="E26585" s="2"/>
      <c r="H26585" s="40"/>
      <c r="I26585" s="10"/>
      <c r="J26585" s="9"/>
      <c r="K26585" s="53"/>
      <c r="L26585" s="54"/>
    </row>
    <row r="26586" spans="1:12">
      <c r="A26586" s="5"/>
      <c r="C26586" s="3"/>
      <c r="E26586" s="2"/>
      <c r="H26586" s="40"/>
      <c r="I26586" s="10"/>
      <c r="J26586" s="9"/>
      <c r="K26586" s="53"/>
      <c r="L26586" s="54"/>
    </row>
    <row r="26587" spans="1:12">
      <c r="A26587" s="5"/>
      <c r="C26587" s="3"/>
      <c r="E26587" s="2"/>
      <c r="H26587" s="40"/>
      <c r="I26587" s="10"/>
      <c r="J26587" s="9"/>
      <c r="K26587" s="53"/>
      <c r="L26587" s="54"/>
    </row>
    <row r="26588" spans="1:12">
      <c r="A26588" s="5"/>
      <c r="C26588" s="3"/>
      <c r="E26588" s="2"/>
      <c r="H26588" s="40"/>
      <c r="I26588" s="10"/>
      <c r="J26588" s="9"/>
      <c r="K26588" s="53"/>
      <c r="L26588" s="54"/>
    </row>
    <row r="26589" spans="1:12">
      <c r="A26589" s="5"/>
      <c r="C26589" s="3"/>
      <c r="E26589" s="2"/>
      <c r="H26589" s="40"/>
      <c r="I26589" s="10"/>
      <c r="J26589" s="9"/>
      <c r="K26589" s="53"/>
      <c r="L26589" s="54"/>
    </row>
    <row r="26590" spans="1:12">
      <c r="A26590" s="5"/>
      <c r="C26590" s="3"/>
      <c r="E26590" s="2"/>
      <c r="H26590" s="40"/>
      <c r="I26590" s="10"/>
      <c r="J26590" s="9"/>
      <c r="K26590" s="53"/>
      <c r="L26590" s="54"/>
    </row>
    <row r="26591" spans="1:12">
      <c r="A26591" s="5"/>
      <c r="C26591" s="3"/>
      <c r="E26591" s="2"/>
      <c r="H26591" s="40"/>
      <c r="I26591" s="10"/>
      <c r="J26591" s="9"/>
      <c r="K26591" s="53"/>
      <c r="L26591" s="54"/>
    </row>
    <row r="26592" spans="1:12">
      <c r="A26592" s="5"/>
      <c r="C26592" s="3"/>
      <c r="E26592" s="2"/>
      <c r="H26592" s="40"/>
      <c r="I26592" s="10"/>
      <c r="J26592" s="9"/>
      <c r="K26592" s="53"/>
      <c r="L26592" s="54"/>
    </row>
    <row r="26593" spans="1:12">
      <c r="A26593" s="5"/>
      <c r="C26593" s="3"/>
      <c r="E26593" s="2"/>
      <c r="H26593" s="40"/>
      <c r="I26593" s="10"/>
      <c r="J26593" s="9"/>
      <c r="K26593" s="53"/>
      <c r="L26593" s="54"/>
    </row>
    <row r="26594" spans="1:12">
      <c r="A26594" s="5"/>
      <c r="C26594" s="3"/>
      <c r="E26594" s="2"/>
      <c r="H26594" s="40"/>
      <c r="I26594" s="10"/>
      <c r="J26594" s="9"/>
      <c r="K26594" s="53"/>
      <c r="L26594" s="54"/>
    </row>
    <row r="26595" spans="1:12">
      <c r="A26595" s="5"/>
      <c r="C26595" s="3"/>
      <c r="E26595" s="2"/>
      <c r="H26595" s="40"/>
      <c r="I26595" s="10"/>
      <c r="J26595" s="9"/>
      <c r="K26595" s="53"/>
      <c r="L26595" s="54"/>
    </row>
    <row r="26596" spans="1:12">
      <c r="A26596" s="5"/>
      <c r="C26596" s="3"/>
      <c r="E26596" s="2"/>
      <c r="H26596" s="40"/>
      <c r="I26596" s="10"/>
      <c r="J26596" s="9"/>
      <c r="K26596" s="53"/>
      <c r="L26596" s="54"/>
    </row>
    <row r="26597" spans="1:12">
      <c r="A26597" s="5"/>
      <c r="C26597" s="3"/>
      <c r="E26597" s="2"/>
      <c r="H26597" s="40"/>
      <c r="I26597" s="10"/>
      <c r="J26597" s="9"/>
      <c r="K26597" s="53"/>
      <c r="L26597" s="54"/>
    </row>
    <row r="26598" spans="1:12">
      <c r="A26598" s="5"/>
      <c r="C26598" s="3"/>
      <c r="E26598" s="2"/>
      <c r="H26598" s="40"/>
      <c r="I26598" s="10"/>
      <c r="J26598" s="9"/>
      <c r="K26598" s="53"/>
      <c r="L26598" s="54"/>
    </row>
    <row r="26599" spans="1:12">
      <c r="A26599" s="5"/>
      <c r="C26599" s="3"/>
      <c r="E26599" s="2"/>
      <c r="H26599" s="40"/>
      <c r="I26599" s="10"/>
      <c r="J26599" s="9"/>
      <c r="K26599" s="53"/>
      <c r="L26599" s="54"/>
    </row>
    <row r="26600" spans="1:12">
      <c r="A26600" s="5"/>
      <c r="C26600" s="3"/>
      <c r="E26600" s="2"/>
      <c r="H26600" s="40"/>
      <c r="I26600" s="10"/>
      <c r="J26600" s="9"/>
      <c r="K26600" s="53"/>
      <c r="L26600" s="54"/>
    </row>
    <row r="26601" spans="1:12">
      <c r="A26601" s="5"/>
      <c r="C26601" s="3"/>
      <c r="E26601" s="2"/>
      <c r="H26601" s="40"/>
      <c r="I26601" s="10"/>
      <c r="J26601" s="9"/>
      <c r="K26601" s="53"/>
      <c r="L26601" s="54"/>
    </row>
    <row r="26602" spans="1:12">
      <c r="A26602" s="5"/>
      <c r="C26602" s="3"/>
      <c r="E26602" s="2"/>
      <c r="H26602" s="40"/>
      <c r="I26602" s="10"/>
      <c r="J26602" s="9"/>
      <c r="K26602" s="53"/>
      <c r="L26602" s="54"/>
    </row>
    <row r="26603" spans="1:12">
      <c r="A26603" s="5"/>
      <c r="C26603" s="3"/>
      <c r="E26603" s="2"/>
      <c r="H26603" s="40"/>
      <c r="I26603" s="10"/>
      <c r="J26603" s="9"/>
      <c r="K26603" s="53"/>
      <c r="L26603" s="54"/>
    </row>
    <row r="26604" spans="1:12">
      <c r="A26604" s="5"/>
      <c r="C26604" s="3"/>
      <c r="E26604" s="2"/>
      <c r="H26604" s="40"/>
      <c r="I26604" s="10"/>
      <c r="J26604" s="9"/>
      <c r="K26604" s="53"/>
      <c r="L26604" s="54"/>
    </row>
    <row r="26605" spans="1:12">
      <c r="A26605" s="5"/>
      <c r="C26605" s="3"/>
      <c r="E26605" s="2"/>
      <c r="H26605" s="40"/>
      <c r="I26605" s="10"/>
      <c r="J26605" s="9"/>
      <c r="K26605" s="53"/>
      <c r="L26605" s="54"/>
    </row>
    <row r="26606" spans="1:12">
      <c r="A26606" s="5"/>
      <c r="C26606" s="3"/>
      <c r="E26606" s="2"/>
      <c r="H26606" s="40"/>
      <c r="I26606" s="10"/>
      <c r="J26606" s="9"/>
      <c r="K26606" s="53"/>
      <c r="L26606" s="54"/>
    </row>
    <row r="26607" spans="1:12">
      <c r="A26607" s="5"/>
      <c r="C26607" s="3"/>
      <c r="E26607" s="2"/>
      <c r="H26607" s="40"/>
      <c r="I26607" s="10"/>
      <c r="J26607" s="9"/>
      <c r="K26607" s="53"/>
      <c r="L26607" s="54"/>
    </row>
    <row r="26608" spans="1:12">
      <c r="A26608" s="5"/>
      <c r="C26608" s="3"/>
      <c r="E26608" s="2"/>
      <c r="H26608" s="40"/>
      <c r="I26608" s="10"/>
      <c r="J26608" s="9"/>
      <c r="K26608" s="53"/>
      <c r="L26608" s="54"/>
    </row>
    <row r="26609" spans="1:12">
      <c r="A26609" s="5"/>
      <c r="C26609" s="3"/>
      <c r="E26609" s="2"/>
      <c r="H26609" s="40"/>
      <c r="I26609" s="10"/>
      <c r="J26609" s="9"/>
      <c r="K26609" s="53"/>
      <c r="L26609" s="54"/>
    </row>
    <row r="26610" spans="1:12">
      <c r="A26610" s="5"/>
      <c r="C26610" s="3"/>
      <c r="E26610" s="2"/>
      <c r="H26610" s="40"/>
      <c r="I26610" s="10"/>
      <c r="J26610" s="9"/>
      <c r="K26610" s="53"/>
      <c r="L26610" s="54"/>
    </row>
    <row r="26611" spans="1:12">
      <c r="A26611" s="5"/>
      <c r="C26611" s="3"/>
      <c r="E26611" s="2"/>
      <c r="H26611" s="40"/>
      <c r="I26611" s="10"/>
      <c r="J26611" s="9"/>
      <c r="K26611" s="53"/>
      <c r="L26611" s="54"/>
    </row>
    <row r="26612" spans="1:12">
      <c r="A26612" s="5"/>
      <c r="C26612" s="3"/>
      <c r="E26612" s="2"/>
      <c r="H26612" s="40"/>
      <c r="I26612" s="10"/>
      <c r="J26612" s="9"/>
      <c r="K26612" s="53"/>
      <c r="L26612" s="54"/>
    </row>
    <row r="26613" spans="1:12">
      <c r="A26613" s="5"/>
      <c r="C26613" s="3"/>
      <c r="E26613" s="2"/>
      <c r="H26613" s="40"/>
      <c r="I26613" s="10"/>
      <c r="J26613" s="9"/>
      <c r="K26613" s="53"/>
      <c r="L26613" s="54"/>
    </row>
    <row r="26614" spans="1:12">
      <c r="A26614" s="5"/>
      <c r="C26614" s="3"/>
      <c r="E26614" s="2"/>
      <c r="H26614" s="40"/>
      <c r="I26614" s="10"/>
      <c r="J26614" s="9"/>
      <c r="K26614" s="53"/>
      <c r="L26614" s="54"/>
    </row>
    <row r="26615" spans="1:12">
      <c r="A26615" s="5"/>
      <c r="C26615" s="3"/>
      <c r="E26615" s="2"/>
      <c r="H26615" s="40"/>
      <c r="I26615" s="10"/>
      <c r="J26615" s="9"/>
      <c r="K26615" s="53"/>
      <c r="L26615" s="54"/>
    </row>
    <row r="26616" spans="1:12">
      <c r="A26616" s="5"/>
      <c r="C26616" s="3"/>
      <c r="E26616" s="2"/>
      <c r="H26616" s="40"/>
      <c r="I26616" s="10"/>
      <c r="J26616" s="9"/>
      <c r="K26616" s="53"/>
      <c r="L26616" s="54"/>
    </row>
    <row r="26617" spans="1:12">
      <c r="A26617" s="5"/>
      <c r="C26617" s="3"/>
      <c r="E26617" s="2"/>
      <c r="H26617" s="40"/>
      <c r="I26617" s="10"/>
      <c r="J26617" s="9"/>
      <c r="K26617" s="53"/>
      <c r="L26617" s="54"/>
    </row>
    <row r="26618" spans="1:12">
      <c r="A26618" s="5"/>
      <c r="C26618" s="3"/>
      <c r="E26618" s="2"/>
      <c r="H26618" s="40"/>
      <c r="I26618" s="10"/>
      <c r="J26618" s="9"/>
      <c r="K26618" s="53"/>
      <c r="L26618" s="54"/>
    </row>
    <row r="26619" spans="1:12">
      <c r="A26619" s="5"/>
      <c r="C26619" s="3"/>
      <c r="E26619" s="2"/>
      <c r="H26619" s="40"/>
      <c r="I26619" s="10"/>
      <c r="J26619" s="18"/>
      <c r="K26619" s="53"/>
      <c r="L26619" s="54"/>
    </row>
    <row r="26620" spans="1:12">
      <c r="A26620" s="5"/>
      <c r="C26620" s="3"/>
      <c r="E26620" s="2"/>
      <c r="H26620" s="40"/>
      <c r="I26620" s="10"/>
      <c r="J26620" s="14"/>
      <c r="K26620" s="53"/>
      <c r="L26620" s="54"/>
    </row>
    <row r="26621" spans="1:12">
      <c r="A26621" s="5"/>
      <c r="C26621" s="3"/>
      <c r="E26621" s="2"/>
      <c r="H26621" s="40"/>
      <c r="I26621" s="10"/>
      <c r="J26621" s="9"/>
      <c r="K26621" s="53"/>
      <c r="L26621" s="54"/>
    </row>
    <row r="26622" spans="1:12">
      <c r="A26622" s="5"/>
      <c r="C26622" s="3"/>
      <c r="E26622" s="2"/>
      <c r="H26622" s="40"/>
      <c r="I26622" s="10"/>
      <c r="J26622" s="9"/>
      <c r="K26622" s="53"/>
      <c r="L26622" s="54"/>
    </row>
    <row r="26623" spans="1:12">
      <c r="A26623" s="5"/>
      <c r="C26623" s="3"/>
      <c r="E26623" s="2"/>
      <c r="H26623" s="40"/>
      <c r="I26623" s="10"/>
      <c r="J26623" s="9"/>
      <c r="K26623" s="53"/>
      <c r="L26623" s="54"/>
    </row>
    <row r="26624" spans="1:12">
      <c r="A26624" s="5"/>
      <c r="C26624" s="3"/>
      <c r="E26624" s="2"/>
      <c r="H26624" s="40"/>
      <c r="I26624" s="10"/>
      <c r="J26624" s="9"/>
      <c r="K26624" s="53"/>
      <c r="L26624" s="54"/>
    </row>
    <row r="26625" spans="1:12">
      <c r="A26625" s="5"/>
      <c r="C26625" s="3"/>
      <c r="E26625" s="2"/>
      <c r="H26625" s="40"/>
      <c r="I26625" s="10"/>
      <c r="J26625" s="9"/>
      <c r="K26625" s="53"/>
      <c r="L26625" s="54"/>
    </row>
    <row r="26626" spans="1:12">
      <c r="A26626" s="5"/>
      <c r="C26626" s="3"/>
      <c r="E26626" s="2"/>
      <c r="H26626" s="40"/>
      <c r="I26626" s="10"/>
      <c r="J26626" s="9"/>
      <c r="K26626" s="53"/>
      <c r="L26626" s="54"/>
    </row>
    <row r="26627" spans="1:12">
      <c r="A26627" s="5"/>
      <c r="C26627" s="3"/>
      <c r="E26627" s="2"/>
      <c r="H26627" s="40"/>
      <c r="I26627" s="10"/>
      <c r="J26627" s="9"/>
      <c r="K26627" s="53"/>
      <c r="L26627" s="54"/>
    </row>
    <row r="26628" spans="1:12">
      <c r="A26628" s="5"/>
      <c r="C26628" s="3"/>
      <c r="E26628" s="2"/>
      <c r="H26628" s="40"/>
      <c r="I26628" s="10"/>
      <c r="J26628" s="9"/>
      <c r="K26628" s="53"/>
      <c r="L26628" s="54"/>
    </row>
    <row r="26629" spans="1:12">
      <c r="A26629" s="5"/>
      <c r="C26629" s="3"/>
      <c r="E26629" s="2"/>
      <c r="H26629" s="40"/>
      <c r="I26629" s="10"/>
      <c r="J26629" s="9"/>
      <c r="K26629" s="53"/>
      <c r="L26629" s="54"/>
    </row>
    <row r="26630" spans="1:12">
      <c r="A26630" s="5"/>
      <c r="C26630" s="3"/>
      <c r="E26630" s="2"/>
      <c r="H26630" s="40"/>
      <c r="I26630" s="10"/>
      <c r="J26630" s="9"/>
      <c r="K26630" s="53"/>
      <c r="L26630" s="54"/>
    </row>
    <row r="26631" spans="1:12">
      <c r="A26631" s="5"/>
      <c r="C26631" s="3"/>
      <c r="E26631" s="2"/>
      <c r="G26631" s="4"/>
      <c r="H26631" s="40"/>
      <c r="I26631" s="10"/>
      <c r="J26631" s="9"/>
      <c r="K26631" s="53"/>
      <c r="L26631" s="54"/>
    </row>
    <row r="26632" spans="1:12">
      <c r="A26632" s="5"/>
      <c r="C26632" s="3"/>
      <c r="E26632" s="2"/>
      <c r="H26632" s="40"/>
      <c r="I26632" s="10"/>
      <c r="J26632" s="9"/>
      <c r="K26632" s="53"/>
      <c r="L26632" s="54"/>
    </row>
    <row r="26633" spans="1:12">
      <c r="A26633" s="5"/>
      <c r="C26633" s="3"/>
      <c r="E26633" s="2"/>
      <c r="H26633" s="40"/>
      <c r="I26633" s="10"/>
      <c r="J26633" s="9"/>
      <c r="K26633" s="53"/>
      <c r="L26633" s="54"/>
    </row>
    <row r="26634" spans="1:12">
      <c r="A26634" s="5"/>
      <c r="C26634" s="3"/>
      <c r="E26634" s="2"/>
      <c r="H26634" s="40"/>
      <c r="I26634" s="10"/>
      <c r="J26634" s="9"/>
      <c r="K26634" s="53"/>
      <c r="L26634" s="54"/>
    </row>
    <row r="26635" spans="1:12">
      <c r="A26635" s="5"/>
      <c r="C26635" s="3"/>
      <c r="E26635" s="2"/>
      <c r="H26635" s="40"/>
      <c r="I26635" s="10"/>
      <c r="J26635" s="9"/>
      <c r="K26635" s="53"/>
      <c r="L26635" s="54"/>
    </row>
    <row r="26636" spans="1:12">
      <c r="A26636" s="5"/>
      <c r="C26636" s="3"/>
      <c r="E26636" s="2"/>
      <c r="H26636" s="40"/>
      <c r="I26636" s="10"/>
      <c r="J26636" s="9"/>
      <c r="K26636" s="53"/>
      <c r="L26636" s="54"/>
    </row>
    <row r="26637" spans="1:12">
      <c r="A26637" s="5"/>
      <c r="C26637" s="3"/>
      <c r="E26637" s="2"/>
      <c r="H26637" s="40"/>
      <c r="I26637" s="10"/>
      <c r="J26637" s="9"/>
      <c r="K26637" s="53"/>
      <c r="L26637" s="54"/>
    </row>
    <row r="26638" spans="1:12">
      <c r="A26638" s="5"/>
      <c r="C26638" s="3"/>
      <c r="E26638" s="2"/>
      <c r="H26638" s="40"/>
      <c r="I26638" s="10"/>
      <c r="J26638" s="9"/>
      <c r="K26638" s="53"/>
      <c r="L26638" s="54"/>
    </row>
    <row r="26639" spans="1:12">
      <c r="A26639" s="5"/>
      <c r="C26639" s="3"/>
      <c r="E26639" s="2"/>
      <c r="H26639" s="40"/>
      <c r="I26639" s="10"/>
      <c r="J26639" s="9"/>
      <c r="K26639" s="53"/>
      <c r="L26639" s="54"/>
    </row>
    <row r="26640" spans="1:12">
      <c r="A26640" s="5"/>
      <c r="C26640" s="3"/>
      <c r="E26640" s="2"/>
      <c r="H26640" s="40"/>
      <c r="I26640" s="10"/>
      <c r="J26640" s="9"/>
      <c r="K26640" s="53"/>
      <c r="L26640" s="54"/>
    </row>
    <row r="26641" spans="1:12">
      <c r="A26641" s="5"/>
      <c r="C26641" s="3"/>
      <c r="E26641" s="2"/>
      <c r="H26641" s="40"/>
      <c r="I26641" s="10"/>
      <c r="J26641" s="9"/>
      <c r="K26641" s="53"/>
      <c r="L26641" s="54"/>
    </row>
    <row r="26642" spans="1:12">
      <c r="A26642" s="5"/>
      <c r="C26642" s="3"/>
      <c r="E26642" s="2"/>
      <c r="H26642" s="40"/>
      <c r="I26642" s="10"/>
      <c r="J26642" s="9"/>
      <c r="K26642" s="53"/>
      <c r="L26642" s="54"/>
    </row>
    <row r="26643" spans="1:12">
      <c r="A26643" s="5"/>
      <c r="C26643" s="3"/>
      <c r="E26643" s="2"/>
      <c r="H26643" s="40"/>
      <c r="I26643" s="10"/>
      <c r="J26643" s="9"/>
      <c r="K26643" s="53"/>
      <c r="L26643" s="54"/>
    </row>
    <row r="26644" spans="1:12">
      <c r="A26644" s="5"/>
      <c r="C26644" s="3"/>
      <c r="E26644" s="2"/>
      <c r="H26644" s="40"/>
      <c r="I26644" s="10"/>
      <c r="J26644" s="9"/>
      <c r="K26644" s="53"/>
      <c r="L26644" s="54"/>
    </row>
    <row r="26645" spans="1:12">
      <c r="A26645" s="5"/>
      <c r="C26645" s="3"/>
      <c r="E26645" s="2"/>
      <c r="H26645" s="40"/>
      <c r="I26645" s="10"/>
      <c r="J26645" s="9"/>
      <c r="K26645" s="53"/>
      <c r="L26645" s="54"/>
    </row>
    <row r="26646" spans="1:12">
      <c r="A26646" s="5"/>
      <c r="C26646" s="3"/>
      <c r="E26646" s="2"/>
      <c r="H26646" s="40"/>
      <c r="I26646" s="10"/>
      <c r="J26646" s="9"/>
      <c r="K26646" s="53"/>
      <c r="L26646" s="54"/>
    </row>
    <row r="26647" spans="1:12">
      <c r="A26647" s="5"/>
      <c r="C26647" s="3"/>
      <c r="E26647" s="2"/>
      <c r="H26647" s="40"/>
      <c r="I26647" s="10"/>
      <c r="J26647" s="9"/>
      <c r="K26647" s="53"/>
      <c r="L26647" s="54"/>
    </row>
    <row r="26648" spans="1:12">
      <c r="A26648" s="5"/>
      <c r="C26648" s="3"/>
      <c r="E26648" s="2"/>
      <c r="H26648" s="40"/>
      <c r="I26648" s="10"/>
      <c r="J26648" s="9"/>
      <c r="K26648" s="53"/>
      <c r="L26648" s="54"/>
    </row>
    <row r="26649" spans="1:12">
      <c r="A26649" s="5"/>
      <c r="C26649" s="3"/>
      <c r="E26649" s="2"/>
      <c r="H26649" s="40"/>
      <c r="I26649" s="10"/>
      <c r="J26649" s="9"/>
      <c r="K26649" s="53"/>
      <c r="L26649" s="54"/>
    </row>
    <row r="26650" spans="1:12">
      <c r="A26650" s="5"/>
      <c r="C26650" s="3"/>
      <c r="E26650" s="2"/>
      <c r="H26650" s="40"/>
      <c r="I26650" s="10"/>
      <c r="J26650" s="9"/>
      <c r="K26650" s="53"/>
      <c r="L26650" s="54"/>
    </row>
    <row r="26651" spans="1:12">
      <c r="A26651" s="5"/>
      <c r="C26651" s="3"/>
      <c r="E26651" s="2"/>
      <c r="H26651" s="40"/>
      <c r="I26651" s="10"/>
      <c r="J26651" s="9"/>
      <c r="K26651" s="53"/>
      <c r="L26651" s="54"/>
    </row>
    <row r="26652" spans="1:12">
      <c r="A26652" s="5"/>
      <c r="C26652" s="3"/>
      <c r="E26652" s="2"/>
      <c r="H26652" s="40"/>
      <c r="I26652" s="10"/>
      <c r="J26652" s="9"/>
      <c r="K26652" s="53"/>
      <c r="L26652" s="54"/>
    </row>
    <row r="26653" spans="1:12">
      <c r="A26653" s="5"/>
      <c r="C26653" s="3"/>
      <c r="E26653" s="2"/>
      <c r="H26653" s="40"/>
      <c r="I26653" s="10"/>
      <c r="J26653" s="9"/>
      <c r="K26653" s="53"/>
      <c r="L26653" s="54"/>
    </row>
    <row r="26654" spans="1:12">
      <c r="A26654" s="5"/>
      <c r="C26654" s="3"/>
      <c r="E26654" s="2"/>
      <c r="H26654" s="40"/>
      <c r="I26654" s="10"/>
      <c r="J26654" s="9"/>
      <c r="K26654" s="53"/>
      <c r="L26654" s="54"/>
    </row>
    <row r="26655" spans="1:12">
      <c r="A26655" s="5"/>
      <c r="C26655" s="3"/>
      <c r="E26655" s="2"/>
      <c r="H26655" s="40"/>
      <c r="I26655" s="10"/>
      <c r="J26655" s="9"/>
      <c r="K26655" s="53"/>
      <c r="L26655" s="54"/>
    </row>
    <row r="26656" spans="1:12">
      <c r="A26656" s="5"/>
      <c r="C26656" s="3"/>
      <c r="E26656" s="2"/>
      <c r="H26656" s="40"/>
      <c r="I26656" s="10"/>
      <c r="J26656" s="9"/>
      <c r="K26656" s="53"/>
      <c r="L26656" s="54"/>
    </row>
    <row r="26657" spans="1:12">
      <c r="A26657" s="5"/>
      <c r="C26657" s="3"/>
      <c r="E26657" s="2"/>
      <c r="H26657" s="40"/>
      <c r="I26657" s="10"/>
      <c r="J26657" s="9"/>
      <c r="K26657" s="53"/>
      <c r="L26657" s="54"/>
    </row>
    <row r="26658" spans="1:12">
      <c r="A26658" s="5"/>
      <c r="C26658" s="3"/>
      <c r="E26658" s="2"/>
      <c r="H26658" s="40"/>
      <c r="I26658" s="10"/>
      <c r="J26658" s="9"/>
      <c r="K26658" s="53"/>
      <c r="L26658" s="54"/>
    </row>
    <row r="26659" spans="1:12">
      <c r="A26659" s="5"/>
      <c r="C26659" s="3"/>
      <c r="E26659" s="2"/>
      <c r="H26659" s="40"/>
      <c r="I26659" s="10"/>
      <c r="J26659" s="9"/>
      <c r="K26659" s="53"/>
      <c r="L26659" s="54"/>
    </row>
    <row r="26660" spans="1:12">
      <c r="A26660" s="5"/>
      <c r="C26660" s="3"/>
      <c r="E26660" s="2"/>
      <c r="H26660" s="40"/>
      <c r="I26660" s="10"/>
      <c r="J26660" s="9"/>
      <c r="K26660" s="53"/>
      <c r="L26660" s="54"/>
    </row>
    <row r="26661" spans="1:12">
      <c r="A26661" s="5"/>
      <c r="C26661" s="3"/>
      <c r="E26661" s="2"/>
      <c r="H26661" s="40"/>
      <c r="I26661" s="10"/>
      <c r="J26661" s="9"/>
      <c r="K26661" s="53"/>
      <c r="L26661" s="54"/>
    </row>
    <row r="26662" spans="1:12">
      <c r="A26662" s="5"/>
      <c r="C26662" s="3"/>
      <c r="E26662" s="2"/>
      <c r="H26662" s="40"/>
      <c r="I26662" s="10"/>
      <c r="J26662" s="9"/>
      <c r="K26662" s="53"/>
      <c r="L26662" s="54"/>
    </row>
    <row r="26663" spans="1:12">
      <c r="A26663" s="5"/>
      <c r="C26663" s="3"/>
      <c r="E26663" s="2"/>
      <c r="H26663" s="40"/>
      <c r="I26663" s="10"/>
      <c r="J26663" s="9"/>
      <c r="K26663" s="53"/>
      <c r="L26663" s="54"/>
    </row>
    <row r="26664" spans="1:12">
      <c r="A26664" s="5"/>
      <c r="C26664" s="3"/>
      <c r="E26664" s="2"/>
      <c r="H26664" s="40"/>
      <c r="I26664" s="10"/>
      <c r="J26664" s="9"/>
      <c r="K26664" s="53"/>
      <c r="L26664" s="54"/>
    </row>
    <row r="26665" spans="1:12">
      <c r="A26665" s="5"/>
      <c r="C26665" s="3"/>
      <c r="E26665" s="2"/>
      <c r="H26665" s="40"/>
      <c r="I26665" s="10"/>
      <c r="J26665" s="9"/>
      <c r="K26665" s="53"/>
      <c r="L26665" s="54"/>
    </row>
    <row r="26666" spans="1:12">
      <c r="A26666" s="5"/>
      <c r="C26666" s="3"/>
      <c r="E26666" s="2"/>
      <c r="H26666" s="40"/>
      <c r="I26666" s="10"/>
      <c r="J26666" s="9"/>
      <c r="K26666" s="53"/>
      <c r="L26666" s="54"/>
    </row>
    <row r="26667" spans="1:12">
      <c r="A26667" s="5"/>
      <c r="C26667" s="3"/>
      <c r="E26667" s="2"/>
      <c r="H26667" s="40"/>
      <c r="I26667" s="10"/>
      <c r="J26667" s="9"/>
      <c r="K26667" s="53"/>
      <c r="L26667" s="54"/>
    </row>
    <row r="26668" spans="1:12">
      <c r="A26668" s="5"/>
      <c r="C26668" s="3"/>
      <c r="E26668" s="2"/>
      <c r="H26668" s="40"/>
      <c r="I26668" s="10"/>
      <c r="J26668" s="9"/>
      <c r="K26668" s="53"/>
      <c r="L26668" s="54"/>
    </row>
    <row r="26669" spans="1:12">
      <c r="A26669" s="5"/>
      <c r="C26669" s="3"/>
      <c r="E26669" s="2"/>
      <c r="H26669" s="40"/>
      <c r="I26669" s="10"/>
      <c r="J26669" s="9"/>
      <c r="K26669" s="53"/>
      <c r="L26669" s="54"/>
    </row>
    <row r="26670" spans="1:12">
      <c r="A26670" s="5"/>
      <c r="C26670" s="3"/>
      <c r="E26670" s="2"/>
      <c r="H26670" s="40"/>
      <c r="I26670" s="10"/>
      <c r="J26670" s="9"/>
      <c r="K26670" s="53"/>
      <c r="L26670" s="54"/>
    </row>
    <row r="26671" spans="1:12">
      <c r="A26671" s="5"/>
      <c r="C26671" s="3"/>
      <c r="E26671" s="2"/>
      <c r="H26671" s="40"/>
      <c r="I26671" s="10"/>
      <c r="J26671" s="9"/>
      <c r="K26671" s="53"/>
      <c r="L26671" s="54"/>
    </row>
    <row r="26672" spans="1:12">
      <c r="A26672" s="5"/>
      <c r="C26672" s="3"/>
      <c r="E26672" s="2"/>
      <c r="H26672" s="40"/>
      <c r="I26672" s="10"/>
      <c r="J26672" s="9"/>
      <c r="K26672" s="53"/>
      <c r="L26672" s="54"/>
    </row>
    <row r="26673" spans="1:12">
      <c r="A26673" s="5"/>
      <c r="C26673" s="3"/>
      <c r="E26673" s="2"/>
      <c r="H26673" s="40"/>
      <c r="I26673" s="10"/>
      <c r="J26673" s="9"/>
      <c r="K26673" s="53"/>
      <c r="L26673" s="54"/>
    </row>
    <row r="26674" spans="1:12">
      <c r="A26674" s="5"/>
      <c r="C26674" s="3"/>
      <c r="E26674" s="2"/>
      <c r="H26674" s="40"/>
      <c r="I26674" s="10"/>
      <c r="J26674" s="9"/>
      <c r="K26674" s="53"/>
      <c r="L26674" s="54"/>
    </row>
    <row r="26675" spans="1:12">
      <c r="A26675" s="5"/>
      <c r="C26675" s="3"/>
      <c r="E26675" s="2"/>
      <c r="H26675" s="40"/>
      <c r="I26675" s="10"/>
      <c r="J26675" s="9"/>
      <c r="K26675" s="53"/>
      <c r="L26675" s="54"/>
    </row>
    <row r="26676" spans="1:12">
      <c r="A26676" s="5"/>
      <c r="C26676" s="3"/>
      <c r="E26676" s="2"/>
      <c r="H26676" s="40"/>
      <c r="I26676" s="10"/>
      <c r="J26676" s="9"/>
      <c r="K26676" s="53"/>
      <c r="L26676" s="54"/>
    </row>
    <row r="26677" spans="1:12">
      <c r="A26677" s="5"/>
      <c r="C26677" s="3"/>
      <c r="E26677" s="2"/>
      <c r="H26677" s="40"/>
      <c r="I26677" s="10"/>
      <c r="J26677" s="9"/>
      <c r="K26677" s="53"/>
      <c r="L26677" s="54"/>
    </row>
    <row r="26678" spans="1:12">
      <c r="A26678" s="5"/>
      <c r="C26678" s="3"/>
      <c r="E26678" s="2"/>
      <c r="H26678" s="40"/>
      <c r="I26678" s="10"/>
      <c r="J26678" s="9"/>
      <c r="K26678" s="53"/>
      <c r="L26678" s="54"/>
    </row>
    <row r="26679" spans="1:12">
      <c r="A26679" s="5"/>
      <c r="C26679" s="3"/>
      <c r="E26679" s="2"/>
      <c r="H26679" s="40"/>
      <c r="I26679" s="10"/>
      <c r="J26679" s="9"/>
      <c r="K26679" s="53"/>
      <c r="L26679" s="54"/>
    </row>
    <row r="26680" spans="1:12">
      <c r="A26680" s="5"/>
      <c r="C26680" s="3"/>
      <c r="E26680" s="2"/>
      <c r="H26680" s="40"/>
      <c r="I26680" s="10"/>
      <c r="J26680" s="9"/>
      <c r="K26680" s="53"/>
      <c r="L26680" s="54"/>
    </row>
    <row r="26681" spans="1:12">
      <c r="A26681" s="5"/>
      <c r="C26681" s="3"/>
      <c r="E26681" s="2"/>
      <c r="H26681" s="40"/>
      <c r="I26681" s="10"/>
      <c r="J26681" s="9"/>
      <c r="K26681" s="53"/>
      <c r="L26681" s="54"/>
    </row>
    <row r="26682" spans="1:12">
      <c r="A26682" s="5"/>
      <c r="C26682" s="3"/>
      <c r="E26682" s="2"/>
      <c r="H26682" s="40"/>
      <c r="I26682" s="10"/>
      <c r="J26682" s="9"/>
      <c r="K26682" s="53"/>
      <c r="L26682" s="54"/>
    </row>
    <row r="26683" spans="1:12">
      <c r="A26683" s="5"/>
      <c r="C26683" s="3"/>
      <c r="E26683" s="2"/>
      <c r="H26683" s="40"/>
      <c r="I26683" s="10"/>
      <c r="J26683" s="9"/>
      <c r="K26683" s="53"/>
      <c r="L26683" s="54"/>
    </row>
    <row r="26684" spans="1:12">
      <c r="A26684" s="5"/>
      <c r="C26684" s="3"/>
      <c r="E26684" s="2"/>
      <c r="H26684" s="40"/>
      <c r="I26684" s="10"/>
      <c r="J26684" s="9"/>
      <c r="K26684" s="53"/>
      <c r="L26684" s="54"/>
    </row>
    <row r="26685" spans="1:12">
      <c r="A26685" s="5"/>
      <c r="C26685" s="3"/>
      <c r="E26685" s="2"/>
      <c r="H26685" s="40"/>
      <c r="I26685" s="10"/>
      <c r="J26685" s="9"/>
      <c r="K26685" s="53"/>
      <c r="L26685" s="54"/>
    </row>
    <row r="26686" spans="1:12">
      <c r="A26686" s="5"/>
      <c r="C26686" s="3"/>
      <c r="E26686" s="2"/>
      <c r="H26686" s="40"/>
      <c r="I26686" s="10"/>
      <c r="J26686" s="9"/>
      <c r="K26686" s="53"/>
      <c r="L26686" s="54"/>
    </row>
    <row r="26687" spans="1:12">
      <c r="A26687" s="5"/>
      <c r="C26687" s="3"/>
      <c r="E26687" s="2"/>
      <c r="H26687" s="40"/>
      <c r="I26687" s="10"/>
      <c r="J26687" s="9"/>
      <c r="K26687" s="53"/>
      <c r="L26687" s="54"/>
    </row>
    <row r="26688" spans="1:12">
      <c r="A26688" s="5"/>
      <c r="C26688" s="3"/>
      <c r="E26688" s="2"/>
      <c r="H26688" s="40"/>
      <c r="I26688" s="10"/>
      <c r="J26688" s="9"/>
      <c r="K26688" s="53"/>
      <c r="L26688" s="54"/>
    </row>
    <row r="26689" spans="1:12">
      <c r="A26689" s="5"/>
      <c r="C26689" s="3"/>
      <c r="E26689" s="2"/>
      <c r="H26689" s="40"/>
      <c r="I26689" s="10"/>
      <c r="J26689" s="9"/>
      <c r="K26689" s="53"/>
      <c r="L26689" s="54"/>
    </row>
    <row r="26690" spans="1:12">
      <c r="A26690" s="5"/>
      <c r="C26690" s="3"/>
      <c r="E26690" s="2"/>
      <c r="H26690" s="40"/>
      <c r="I26690" s="10"/>
      <c r="J26690" s="9"/>
      <c r="K26690" s="53"/>
      <c r="L26690" s="54"/>
    </row>
    <row r="26691" spans="1:12">
      <c r="A26691" s="5"/>
      <c r="C26691" s="3"/>
      <c r="E26691" s="2"/>
      <c r="H26691" s="40"/>
      <c r="I26691" s="10"/>
      <c r="J26691" s="9"/>
      <c r="K26691" s="53"/>
      <c r="L26691" s="54"/>
    </row>
    <row r="26692" spans="1:12">
      <c r="A26692" s="5"/>
      <c r="C26692" s="3"/>
      <c r="E26692" s="2"/>
      <c r="H26692" s="40"/>
      <c r="I26692" s="10"/>
      <c r="J26692" s="9"/>
      <c r="K26692" s="53"/>
      <c r="L26692" s="54"/>
    </row>
    <row r="26693" spans="1:12">
      <c r="A26693" s="5"/>
      <c r="C26693" s="3"/>
      <c r="E26693" s="2"/>
      <c r="H26693" s="40"/>
      <c r="I26693" s="10"/>
      <c r="J26693" s="9"/>
      <c r="K26693" s="53"/>
      <c r="L26693" s="54"/>
    </row>
    <row r="26694" spans="1:12">
      <c r="A26694" s="5"/>
      <c r="C26694" s="3"/>
      <c r="E26694" s="2"/>
      <c r="H26694" s="40"/>
      <c r="I26694" s="10"/>
      <c r="J26694" s="9"/>
      <c r="K26694" s="53"/>
      <c r="L26694" s="54"/>
    </row>
    <row r="26695" spans="1:12">
      <c r="A26695" s="5"/>
      <c r="C26695" s="3"/>
      <c r="E26695" s="2"/>
      <c r="H26695" s="40"/>
      <c r="I26695" s="10"/>
      <c r="J26695" s="9"/>
      <c r="K26695" s="53"/>
      <c r="L26695" s="54"/>
    </row>
    <row r="26696" spans="1:12">
      <c r="A26696" s="5"/>
      <c r="C26696" s="3"/>
      <c r="E26696" s="12"/>
      <c r="H26696" s="40"/>
      <c r="I26696" s="10"/>
      <c r="J26696" s="9"/>
      <c r="K26696" s="53"/>
      <c r="L26696" s="54"/>
    </row>
    <row r="26697" spans="1:12">
      <c r="A26697" s="5"/>
      <c r="C26697" s="3"/>
      <c r="E26697" s="12"/>
      <c r="H26697" s="40"/>
      <c r="I26697" s="10"/>
      <c r="J26697" s="9"/>
      <c r="K26697" s="53"/>
      <c r="L26697" s="54"/>
    </row>
    <row r="26698" spans="1:12">
      <c r="A26698" s="5"/>
      <c r="C26698" s="3"/>
      <c r="E26698" s="12"/>
      <c r="H26698" s="40"/>
      <c r="I26698" s="10"/>
      <c r="J26698" s="9"/>
      <c r="K26698" s="53"/>
      <c r="L26698" s="54"/>
    </row>
    <row r="26699" spans="1:12">
      <c r="A26699" s="5"/>
      <c r="C26699" s="3"/>
      <c r="E26699" s="12"/>
      <c r="H26699" s="40"/>
      <c r="I26699" s="10"/>
      <c r="J26699" s="9"/>
      <c r="K26699" s="53"/>
      <c r="L26699" s="54"/>
    </row>
    <row r="26700" spans="1:12">
      <c r="A26700" s="5"/>
      <c r="C26700" s="3"/>
      <c r="E26700" s="12"/>
      <c r="H26700" s="40"/>
      <c r="I26700" s="10"/>
      <c r="J26700" s="9"/>
      <c r="K26700" s="53"/>
      <c r="L26700" s="54"/>
    </row>
    <row r="26701" spans="1:12">
      <c r="A26701" s="5"/>
      <c r="C26701" s="3"/>
      <c r="E26701" s="12"/>
      <c r="H26701" s="40"/>
      <c r="I26701" s="10"/>
      <c r="J26701" s="9"/>
      <c r="K26701" s="53"/>
      <c r="L26701" s="54"/>
    </row>
    <row r="26702" spans="1:12">
      <c r="A26702" s="5"/>
      <c r="C26702" s="3"/>
      <c r="E26702" s="12"/>
      <c r="H26702" s="40"/>
      <c r="I26702" s="10"/>
      <c r="J26702" s="9"/>
      <c r="K26702" s="53"/>
      <c r="L26702" s="54"/>
    </row>
    <row r="26703" spans="1:12">
      <c r="A26703" s="5"/>
      <c r="C26703" s="3"/>
      <c r="E26703" s="12"/>
      <c r="H26703" s="40"/>
      <c r="I26703" s="10"/>
      <c r="J26703" s="9"/>
      <c r="K26703" s="53"/>
      <c r="L26703" s="54"/>
    </row>
    <row r="26704" spans="1:12">
      <c r="A26704" s="5"/>
      <c r="C26704" s="3"/>
      <c r="E26704" s="12"/>
      <c r="H26704" s="40"/>
      <c r="I26704" s="10"/>
      <c r="J26704" s="9"/>
      <c r="K26704" s="53"/>
      <c r="L26704" s="54"/>
    </row>
    <row r="26705" spans="1:12">
      <c r="A26705" s="5"/>
      <c r="C26705" s="3"/>
      <c r="E26705" s="12"/>
      <c r="H26705" s="40"/>
      <c r="I26705" s="10"/>
      <c r="J26705" s="9"/>
      <c r="K26705" s="53"/>
      <c r="L26705" s="54"/>
    </row>
    <row r="26706" spans="1:12">
      <c r="A26706" s="5"/>
      <c r="C26706" s="3"/>
      <c r="E26706" s="12"/>
      <c r="H26706" s="40"/>
      <c r="I26706" s="10"/>
      <c r="J26706" s="9"/>
      <c r="K26706" s="53"/>
      <c r="L26706" s="54"/>
    </row>
    <row r="26707" spans="1:12">
      <c r="A26707" s="5"/>
      <c r="C26707" s="3"/>
      <c r="E26707" s="12"/>
      <c r="H26707" s="40"/>
      <c r="I26707" s="10"/>
      <c r="J26707" s="9"/>
      <c r="K26707" s="53"/>
      <c r="L26707" s="54"/>
    </row>
    <row r="26708" spans="1:12">
      <c r="A26708" s="5"/>
      <c r="C26708" s="3"/>
      <c r="E26708" s="12"/>
      <c r="H26708" s="40"/>
      <c r="I26708" s="10"/>
      <c r="J26708" s="9"/>
      <c r="K26708" s="53"/>
      <c r="L26708" s="54"/>
    </row>
    <row r="26709" spans="1:12">
      <c r="A26709" s="5"/>
      <c r="C26709" s="3"/>
      <c r="E26709" s="12"/>
      <c r="H26709" s="40"/>
      <c r="I26709" s="10"/>
      <c r="J26709" s="9"/>
      <c r="K26709" s="53"/>
      <c r="L26709" s="54"/>
    </row>
    <row r="26710" spans="1:12">
      <c r="A26710" s="5"/>
      <c r="C26710" s="3"/>
      <c r="E26710" s="12"/>
      <c r="H26710" s="40"/>
      <c r="I26710" s="10"/>
      <c r="J26710" s="9"/>
      <c r="K26710" s="53"/>
      <c r="L26710" s="54"/>
    </row>
    <row r="26711" spans="1:12">
      <c r="A26711" s="5"/>
      <c r="C26711" s="3"/>
      <c r="E26711" s="12"/>
      <c r="H26711" s="40"/>
      <c r="I26711" s="10"/>
      <c r="J26711" s="9"/>
      <c r="K26711" s="53"/>
      <c r="L26711" s="54"/>
    </row>
    <row r="26712" spans="1:12">
      <c r="A26712" s="5"/>
      <c r="C26712" s="3"/>
      <c r="E26712" s="12"/>
      <c r="H26712" s="40"/>
      <c r="I26712" s="10"/>
      <c r="J26712" s="9"/>
      <c r="K26712" s="53"/>
      <c r="L26712" s="54"/>
    </row>
    <row r="26713" spans="1:12">
      <c r="A26713" s="5"/>
      <c r="C26713" s="3"/>
      <c r="E26713" s="12"/>
      <c r="H26713" s="40"/>
      <c r="I26713" s="10"/>
      <c r="J26713" s="9"/>
      <c r="K26713" s="53"/>
      <c r="L26713" s="54"/>
    </row>
    <row r="26714" spans="1:12">
      <c r="A26714" s="5"/>
      <c r="C26714" s="3"/>
      <c r="E26714" s="12"/>
      <c r="H26714" s="40"/>
      <c r="I26714" s="10"/>
      <c r="J26714" s="9"/>
      <c r="K26714" s="53"/>
      <c r="L26714" s="54"/>
    </row>
    <row r="26715" spans="1:12">
      <c r="A26715" s="5"/>
      <c r="C26715" s="3"/>
      <c r="E26715" s="12"/>
      <c r="H26715" s="40"/>
      <c r="I26715" s="10"/>
      <c r="J26715" s="9"/>
      <c r="K26715" s="53"/>
      <c r="L26715" s="54"/>
    </row>
    <row r="26716" spans="1:12">
      <c r="A26716" s="5"/>
      <c r="C26716" s="3"/>
      <c r="E26716" s="12"/>
      <c r="H26716" s="40"/>
      <c r="I26716" s="10"/>
      <c r="J26716" s="9"/>
      <c r="K26716" s="53"/>
      <c r="L26716" s="54"/>
    </row>
    <row r="26717" spans="1:12">
      <c r="A26717" s="5"/>
      <c r="C26717" s="3"/>
      <c r="E26717" s="12"/>
      <c r="H26717" s="40"/>
      <c r="I26717" s="10"/>
      <c r="J26717" s="9"/>
      <c r="K26717" s="53"/>
      <c r="L26717" s="54"/>
    </row>
    <row r="26718" spans="1:12">
      <c r="A26718" s="5"/>
      <c r="C26718" s="3"/>
      <c r="E26718" s="12"/>
      <c r="H26718" s="40"/>
      <c r="I26718" s="10"/>
      <c r="J26718" s="9"/>
      <c r="K26718" s="53"/>
      <c r="L26718" s="54"/>
    </row>
    <row r="26719" spans="1:12">
      <c r="A26719" s="5"/>
      <c r="C26719" s="3"/>
      <c r="E26719" s="12"/>
      <c r="H26719" s="40"/>
      <c r="I26719" s="10"/>
      <c r="J26719" s="9"/>
      <c r="K26719" s="53"/>
      <c r="L26719" s="54"/>
    </row>
    <row r="26720" spans="1:12">
      <c r="A26720" s="5"/>
      <c r="C26720" s="3"/>
      <c r="E26720" s="12"/>
      <c r="H26720" s="40"/>
      <c r="I26720" s="10"/>
      <c r="J26720" s="9"/>
      <c r="K26720" s="53"/>
      <c r="L26720" s="54"/>
    </row>
    <row r="26721" spans="1:12">
      <c r="A26721" s="5"/>
      <c r="C26721" s="3"/>
      <c r="E26721" s="12"/>
      <c r="H26721" s="40"/>
      <c r="I26721" s="10"/>
      <c r="J26721" s="9"/>
      <c r="K26721" s="53"/>
      <c r="L26721" s="54"/>
    </row>
    <row r="26722" spans="1:12">
      <c r="A26722" s="5"/>
      <c r="C26722" s="3"/>
      <c r="E26722" s="12"/>
      <c r="H26722" s="40"/>
      <c r="I26722" s="10"/>
      <c r="J26722" s="9"/>
      <c r="K26722" s="53"/>
      <c r="L26722" s="54"/>
    </row>
    <row r="26723" spans="1:12">
      <c r="A26723" s="5"/>
      <c r="C26723" s="3"/>
      <c r="E26723" s="12"/>
      <c r="H26723" s="40"/>
      <c r="I26723" s="10"/>
      <c r="J26723" s="9"/>
      <c r="K26723" s="53"/>
      <c r="L26723" s="54"/>
    </row>
    <row r="26724" spans="1:12">
      <c r="A26724" s="5"/>
      <c r="C26724" s="3"/>
      <c r="E26724" s="12"/>
      <c r="H26724" s="40"/>
      <c r="I26724" s="10"/>
      <c r="J26724" s="9"/>
      <c r="K26724" s="53"/>
      <c r="L26724" s="54"/>
    </row>
    <row r="26725" spans="1:12">
      <c r="A26725" s="5"/>
      <c r="C26725" s="3"/>
      <c r="E26725" s="12"/>
      <c r="H26725" s="40"/>
      <c r="I26725" s="10"/>
      <c r="J26725" s="9"/>
      <c r="K26725" s="53"/>
      <c r="L26725" s="54"/>
    </row>
    <row r="26726" spans="1:12">
      <c r="A26726" s="5"/>
      <c r="C26726" s="3"/>
      <c r="E26726" s="12"/>
      <c r="H26726" s="40"/>
      <c r="I26726" s="10"/>
      <c r="J26726" s="9"/>
      <c r="K26726" s="53"/>
      <c r="L26726" s="54"/>
    </row>
    <row r="26727" spans="1:12">
      <c r="A26727" s="5"/>
      <c r="C26727" s="3"/>
      <c r="E26727" s="12"/>
      <c r="H26727" s="40"/>
      <c r="I26727" s="10"/>
      <c r="J26727" s="9"/>
      <c r="K26727" s="53"/>
      <c r="L26727" s="54"/>
    </row>
    <row r="26728" spans="1:12">
      <c r="A26728" s="5"/>
      <c r="C26728" s="3"/>
      <c r="E26728" s="12"/>
      <c r="H26728" s="40"/>
      <c r="I26728" s="10"/>
      <c r="J26728" s="9"/>
      <c r="K26728" s="53"/>
      <c r="L26728" s="54"/>
    </row>
    <row r="26729" spans="1:12">
      <c r="A26729" s="5"/>
      <c r="C26729" s="3"/>
      <c r="E26729" s="12"/>
      <c r="H26729" s="40"/>
      <c r="I26729" s="10"/>
      <c r="J26729" s="9"/>
      <c r="K26729" s="53"/>
      <c r="L26729" s="54"/>
    </row>
    <row r="26730" spans="1:12">
      <c r="A26730" s="5"/>
      <c r="C26730" s="3"/>
      <c r="E26730" s="12"/>
      <c r="H26730" s="40"/>
      <c r="I26730" s="10"/>
      <c r="J26730" s="9"/>
      <c r="K26730" s="53"/>
      <c r="L26730" s="54"/>
    </row>
    <row r="26731" spans="1:12">
      <c r="A26731" s="5"/>
      <c r="C26731" s="3"/>
      <c r="E26731" s="12"/>
      <c r="H26731" s="40"/>
      <c r="I26731" s="10"/>
      <c r="J26731" s="9"/>
      <c r="K26731" s="53"/>
      <c r="L26731" s="54"/>
    </row>
    <row r="26732" spans="1:12">
      <c r="A26732" s="5"/>
      <c r="C26732" s="3"/>
      <c r="E26732" s="12"/>
      <c r="H26732" s="40"/>
      <c r="I26732" s="10"/>
      <c r="J26732" s="9"/>
      <c r="K26732" s="53"/>
      <c r="L26732" s="54"/>
    </row>
    <row r="26733" spans="1:12">
      <c r="A26733" s="5"/>
      <c r="C26733" s="3"/>
      <c r="E26733" s="12"/>
      <c r="H26733" s="40"/>
      <c r="I26733" s="10"/>
      <c r="J26733" s="9"/>
      <c r="K26733" s="53"/>
      <c r="L26733" s="54"/>
    </row>
    <row r="26734" spans="1:12">
      <c r="A26734" s="5"/>
      <c r="C26734" s="3"/>
      <c r="E26734" s="12"/>
      <c r="H26734" s="40"/>
      <c r="I26734" s="10"/>
      <c r="J26734" s="9"/>
      <c r="K26734" s="53"/>
      <c r="L26734" s="54"/>
    </row>
    <row r="26735" spans="1:12">
      <c r="A26735" s="5"/>
      <c r="C26735" s="3"/>
      <c r="E26735" s="12"/>
      <c r="H26735" s="40"/>
      <c r="I26735" s="10"/>
      <c r="J26735" s="9"/>
      <c r="K26735" s="53"/>
      <c r="L26735" s="54"/>
    </row>
    <row r="26736" spans="1:12">
      <c r="A26736" s="5"/>
      <c r="C26736" s="3"/>
      <c r="E26736" s="12"/>
      <c r="H26736" s="40"/>
      <c r="I26736" s="10"/>
      <c r="J26736" s="9"/>
      <c r="K26736" s="53"/>
      <c r="L26736" s="54"/>
    </row>
    <row r="26737" spans="1:12">
      <c r="A26737" s="5"/>
      <c r="C26737" s="3"/>
      <c r="E26737" s="12"/>
      <c r="H26737" s="40"/>
      <c r="I26737" s="10"/>
      <c r="J26737" s="9"/>
      <c r="K26737" s="53"/>
      <c r="L26737" s="54"/>
    </row>
    <row r="26738" spans="1:12">
      <c r="A26738" s="5"/>
      <c r="C26738" s="3"/>
      <c r="E26738" s="12"/>
      <c r="H26738" s="40"/>
      <c r="I26738" s="10"/>
      <c r="J26738" s="9"/>
      <c r="K26738" s="53"/>
      <c r="L26738" s="54"/>
    </row>
    <row r="26739" spans="1:12">
      <c r="A26739" s="5"/>
      <c r="C26739" s="3"/>
      <c r="E26739" s="12"/>
      <c r="H26739" s="40"/>
      <c r="I26739" s="10"/>
      <c r="J26739" s="9"/>
      <c r="K26739" s="53"/>
      <c r="L26739" s="54"/>
    </row>
    <row r="26740" spans="1:12">
      <c r="A26740" s="5"/>
      <c r="C26740" s="3"/>
      <c r="E26740" s="12"/>
      <c r="H26740" s="40"/>
      <c r="I26740" s="10"/>
      <c r="J26740" s="9"/>
      <c r="K26740" s="53"/>
      <c r="L26740" s="54"/>
    </row>
    <row r="26741" spans="1:12">
      <c r="A26741" s="5"/>
      <c r="C26741" s="3"/>
      <c r="E26741" s="12"/>
      <c r="H26741" s="40"/>
      <c r="I26741" s="10"/>
      <c r="J26741" s="9"/>
      <c r="K26741" s="53"/>
      <c r="L26741" s="54"/>
    </row>
    <row r="26742" spans="1:12">
      <c r="A26742" s="5"/>
      <c r="C26742" s="3"/>
      <c r="E26742" s="12"/>
      <c r="H26742" s="40"/>
      <c r="I26742" s="10"/>
      <c r="J26742" s="9"/>
      <c r="K26742" s="53"/>
      <c r="L26742" s="54"/>
    </row>
    <row r="26743" spans="1:12">
      <c r="A26743" s="5"/>
      <c r="C26743" s="3"/>
      <c r="E26743" s="12"/>
      <c r="H26743" s="40"/>
      <c r="I26743" s="10"/>
      <c r="J26743" s="9"/>
      <c r="K26743" s="53"/>
      <c r="L26743" s="54"/>
    </row>
    <row r="26744" spans="1:12">
      <c r="A26744" s="5"/>
      <c r="C26744" s="3"/>
      <c r="E26744" s="12"/>
      <c r="H26744" s="40"/>
      <c r="I26744" s="10"/>
      <c r="J26744" s="9"/>
      <c r="K26744" s="53"/>
      <c r="L26744" s="54"/>
    </row>
    <row r="26745" spans="1:12">
      <c r="A26745" s="5"/>
      <c r="C26745" s="3"/>
      <c r="E26745" s="12"/>
      <c r="H26745" s="40"/>
      <c r="I26745" s="10"/>
      <c r="J26745" s="9"/>
      <c r="K26745" s="53"/>
      <c r="L26745" s="54"/>
    </row>
    <row r="26746" spans="1:12">
      <c r="A26746" s="5"/>
      <c r="C26746" s="3"/>
      <c r="E26746" s="12"/>
      <c r="H26746" s="40"/>
      <c r="I26746" s="10"/>
      <c r="J26746" s="9"/>
      <c r="K26746" s="53"/>
      <c r="L26746" s="54"/>
    </row>
    <row r="26747" spans="1:12">
      <c r="A26747" s="5"/>
      <c r="C26747" s="3"/>
      <c r="E26747" s="12"/>
      <c r="H26747" s="40"/>
      <c r="I26747" s="10"/>
      <c r="J26747" s="9"/>
      <c r="K26747" s="53"/>
      <c r="L26747" s="54"/>
    </row>
    <row r="26748" spans="1:12">
      <c r="A26748" s="5"/>
      <c r="C26748" s="3"/>
      <c r="E26748" s="12"/>
      <c r="H26748" s="40"/>
      <c r="I26748" s="10"/>
      <c r="J26748" s="9"/>
      <c r="K26748" s="53"/>
      <c r="L26748" s="54"/>
    </row>
    <row r="26749" spans="1:12">
      <c r="A26749" s="5"/>
      <c r="C26749" s="3"/>
      <c r="E26749" s="12"/>
      <c r="H26749" s="40"/>
      <c r="I26749" s="10"/>
      <c r="J26749" s="9"/>
      <c r="K26749" s="53"/>
      <c r="L26749" s="54"/>
    </row>
    <row r="26750" spans="1:12">
      <c r="A26750" s="5"/>
      <c r="C26750" s="3"/>
      <c r="E26750" s="12"/>
      <c r="H26750" s="40"/>
      <c r="I26750" s="10"/>
      <c r="J26750" s="9"/>
      <c r="K26750" s="53"/>
      <c r="L26750" s="54"/>
    </row>
    <row r="26751" spans="1:12">
      <c r="A26751" s="5"/>
      <c r="C26751" s="3"/>
      <c r="E26751" s="12"/>
      <c r="H26751" s="40"/>
      <c r="I26751" s="10"/>
      <c r="J26751" s="9"/>
      <c r="K26751" s="53"/>
      <c r="L26751" s="54"/>
    </row>
    <row r="26752" spans="1:12">
      <c r="A26752" s="5"/>
      <c r="C26752" s="3"/>
      <c r="E26752" s="12"/>
      <c r="H26752" s="40"/>
      <c r="I26752" s="10"/>
      <c r="J26752" s="9"/>
      <c r="K26752" s="53"/>
      <c r="L26752" s="54"/>
    </row>
    <row r="26753" spans="1:12">
      <c r="A26753" s="5"/>
      <c r="C26753" s="3"/>
      <c r="E26753" s="12"/>
      <c r="H26753" s="40"/>
      <c r="I26753" s="10"/>
      <c r="J26753" s="9"/>
      <c r="K26753" s="53"/>
      <c r="L26753" s="54"/>
    </row>
    <row r="26754" spans="1:12">
      <c r="A26754" s="5"/>
      <c r="C26754" s="3"/>
      <c r="E26754" s="12"/>
      <c r="H26754" s="40"/>
      <c r="I26754" s="10"/>
      <c r="J26754" s="9"/>
      <c r="K26754" s="53"/>
      <c r="L26754" s="54"/>
    </row>
    <row r="26755" spans="1:12">
      <c r="A26755" s="5"/>
      <c r="C26755" s="3"/>
      <c r="E26755" s="12"/>
      <c r="H26755" s="40"/>
      <c r="I26755" s="10"/>
      <c r="J26755" s="9"/>
      <c r="K26755" s="53"/>
      <c r="L26755" s="54"/>
    </row>
    <row r="26756" spans="1:12">
      <c r="A26756" s="5"/>
      <c r="C26756" s="3"/>
      <c r="E26756" s="12"/>
      <c r="H26756" s="40"/>
      <c r="I26756" s="10"/>
      <c r="J26756" s="9"/>
      <c r="K26756" s="53"/>
      <c r="L26756" s="54"/>
    </row>
    <row r="26757" spans="1:12">
      <c r="A26757" s="5"/>
      <c r="C26757" s="3"/>
      <c r="E26757" s="12"/>
      <c r="H26757" s="40"/>
      <c r="I26757" s="10"/>
      <c r="J26757" s="9"/>
      <c r="K26757" s="53"/>
      <c r="L26757" s="54"/>
    </row>
    <row r="26758" spans="1:12">
      <c r="A26758" s="5"/>
      <c r="C26758" s="3"/>
      <c r="E26758" s="12"/>
      <c r="H26758" s="40"/>
      <c r="I26758" s="10"/>
      <c r="J26758" s="9"/>
      <c r="K26758" s="53"/>
      <c r="L26758" s="54"/>
    </row>
    <row r="26759" spans="1:12">
      <c r="A26759" s="5"/>
      <c r="C26759" s="3"/>
      <c r="E26759" s="12"/>
      <c r="H26759" s="40"/>
      <c r="I26759" s="10"/>
      <c r="J26759" s="9"/>
      <c r="K26759" s="53"/>
      <c r="L26759" s="54"/>
    </row>
    <row r="26760" spans="1:12">
      <c r="A26760" s="5"/>
      <c r="C26760" s="3"/>
      <c r="E26760" s="12"/>
      <c r="H26760" s="40"/>
      <c r="I26760" s="10"/>
      <c r="J26760" s="9"/>
      <c r="K26760" s="53"/>
      <c r="L26760" s="54"/>
    </row>
    <row r="26761" spans="1:12">
      <c r="A26761" s="5"/>
      <c r="C26761" s="3"/>
      <c r="E26761" s="12"/>
      <c r="H26761" s="40"/>
      <c r="I26761" s="10"/>
      <c r="J26761" s="9"/>
      <c r="K26761" s="53"/>
      <c r="L26761" s="54"/>
    </row>
    <row r="26762" spans="1:12">
      <c r="A26762" s="5"/>
      <c r="C26762" s="3"/>
      <c r="E26762" s="12"/>
      <c r="H26762" s="40"/>
      <c r="I26762" s="10"/>
      <c r="J26762" s="9"/>
      <c r="K26762" s="53"/>
      <c r="L26762" s="54"/>
    </row>
    <row r="26763" spans="1:12">
      <c r="A26763" s="5"/>
      <c r="C26763" s="3"/>
      <c r="E26763" s="12"/>
      <c r="H26763" s="40"/>
      <c r="I26763" s="10"/>
      <c r="J26763" s="9"/>
      <c r="K26763" s="53"/>
      <c r="L26763" s="54"/>
    </row>
    <row r="26764" spans="1:12">
      <c r="A26764" s="5"/>
      <c r="C26764" s="3"/>
      <c r="E26764" s="12"/>
      <c r="H26764" s="40"/>
      <c r="I26764" s="10"/>
      <c r="J26764" s="9"/>
      <c r="K26764" s="53"/>
      <c r="L26764" s="54"/>
    </row>
    <row r="26765" spans="1:12">
      <c r="A26765" s="5"/>
      <c r="C26765" s="3"/>
      <c r="E26765" s="12"/>
      <c r="H26765" s="40"/>
      <c r="I26765" s="10"/>
      <c r="J26765" s="9"/>
      <c r="K26765" s="53"/>
      <c r="L26765" s="54"/>
    </row>
    <row r="26766" spans="1:12">
      <c r="A26766" s="5"/>
      <c r="C26766" s="3"/>
      <c r="E26766" s="12"/>
      <c r="H26766" s="40"/>
      <c r="I26766" s="10"/>
      <c r="J26766" s="9"/>
      <c r="K26766" s="53"/>
      <c r="L26766" s="54"/>
    </row>
    <row r="26767" spans="1:12">
      <c r="A26767" s="5"/>
      <c r="C26767" s="3"/>
      <c r="E26767" s="12"/>
      <c r="H26767" s="40"/>
      <c r="I26767" s="10"/>
      <c r="J26767" s="9"/>
      <c r="K26767" s="53"/>
      <c r="L26767" s="54"/>
    </row>
    <row r="26768" spans="1:12">
      <c r="A26768" s="5"/>
      <c r="C26768" s="3"/>
      <c r="E26768" s="12"/>
      <c r="H26768" s="40"/>
      <c r="I26768" s="10"/>
      <c r="J26768" s="9"/>
      <c r="K26768" s="53"/>
      <c r="L26768" s="54"/>
    </row>
    <row r="26769" spans="1:12">
      <c r="A26769" s="5"/>
      <c r="C26769" s="3"/>
      <c r="E26769" s="12"/>
      <c r="H26769" s="40"/>
      <c r="I26769" s="10"/>
      <c r="J26769" s="9"/>
      <c r="K26769" s="53"/>
      <c r="L26769" s="54"/>
    </row>
    <row r="26770" spans="1:12">
      <c r="A26770" s="5"/>
      <c r="C26770" s="3"/>
      <c r="E26770" s="12"/>
      <c r="H26770" s="40"/>
      <c r="I26770" s="10"/>
      <c r="J26770" s="9"/>
      <c r="K26770" s="53"/>
      <c r="L26770" s="54"/>
    </row>
    <row r="26771" spans="1:12">
      <c r="A26771" s="5"/>
      <c r="C26771" s="3"/>
      <c r="E26771" s="12"/>
      <c r="H26771" s="40"/>
      <c r="I26771" s="10"/>
      <c r="J26771" s="9"/>
      <c r="K26771" s="53"/>
      <c r="L26771" s="54"/>
    </row>
    <row r="26772" spans="1:12">
      <c r="A26772" s="5"/>
      <c r="C26772" s="3"/>
      <c r="E26772" s="12"/>
      <c r="H26772" s="40"/>
      <c r="I26772" s="10"/>
      <c r="J26772" s="9"/>
      <c r="K26772" s="53"/>
      <c r="L26772" s="54"/>
    </row>
    <row r="26773" spans="1:12">
      <c r="A26773" s="5"/>
      <c r="C26773" s="3"/>
      <c r="E26773" s="12"/>
      <c r="H26773" s="40"/>
      <c r="I26773" s="10"/>
      <c r="J26773" s="9"/>
      <c r="K26773" s="53"/>
      <c r="L26773" s="54"/>
    </row>
    <row r="26774" spans="1:12">
      <c r="A26774" s="5"/>
      <c r="C26774" s="3"/>
      <c r="E26774" s="12"/>
      <c r="H26774" s="40"/>
      <c r="I26774" s="10"/>
      <c r="J26774" s="9"/>
      <c r="K26774" s="53"/>
      <c r="L26774" s="54"/>
    </row>
    <row r="26775" spans="1:12">
      <c r="A26775" s="5"/>
      <c r="C26775" s="3"/>
      <c r="E26775" s="12"/>
      <c r="H26775" s="40"/>
      <c r="I26775" s="10"/>
      <c r="J26775" s="9"/>
      <c r="K26775" s="53"/>
      <c r="L26775" s="54"/>
    </row>
    <row r="26776" spans="1:12">
      <c r="A26776" s="5"/>
      <c r="C26776" s="3"/>
      <c r="E26776" s="12"/>
      <c r="H26776" s="40"/>
      <c r="I26776" s="10"/>
      <c r="J26776" s="9"/>
      <c r="K26776" s="53"/>
      <c r="L26776" s="54"/>
    </row>
    <row r="26777" spans="1:12">
      <c r="A26777" s="5"/>
      <c r="C26777" s="3"/>
      <c r="E26777" s="12"/>
      <c r="H26777" s="40"/>
      <c r="I26777" s="10"/>
      <c r="J26777" s="9"/>
      <c r="K26777" s="53"/>
      <c r="L26777" s="54"/>
    </row>
    <row r="26778" spans="1:12">
      <c r="A26778" s="5"/>
      <c r="C26778" s="3"/>
      <c r="E26778" s="12"/>
      <c r="H26778" s="40"/>
      <c r="I26778" s="10"/>
      <c r="J26778" s="9"/>
      <c r="K26778" s="53"/>
      <c r="L26778" s="54"/>
    </row>
    <row r="26779" spans="1:12">
      <c r="A26779" s="5"/>
      <c r="C26779" s="3"/>
      <c r="E26779" s="12"/>
      <c r="H26779" s="40"/>
      <c r="I26779" s="10"/>
      <c r="J26779" s="9"/>
      <c r="K26779" s="53"/>
      <c r="L26779" s="54"/>
    </row>
    <row r="26780" spans="1:12">
      <c r="A26780" s="5"/>
      <c r="C26780" s="3"/>
      <c r="E26780" s="12"/>
      <c r="H26780" s="40"/>
      <c r="I26780" s="10"/>
      <c r="J26780" s="9"/>
      <c r="K26780" s="53"/>
      <c r="L26780" s="54"/>
    </row>
    <row r="26781" spans="1:12">
      <c r="A26781" s="5"/>
      <c r="C26781" s="3"/>
      <c r="E26781" s="12"/>
      <c r="H26781" s="40"/>
      <c r="I26781" s="10"/>
      <c r="J26781" s="9"/>
      <c r="K26781" s="53"/>
      <c r="L26781" s="54"/>
    </row>
    <row r="26782" spans="1:12">
      <c r="A26782" s="5"/>
      <c r="C26782" s="3"/>
      <c r="E26782" s="12"/>
      <c r="H26782" s="40"/>
      <c r="I26782" s="10"/>
      <c r="J26782" s="9"/>
      <c r="K26782" s="53"/>
      <c r="L26782" s="54"/>
    </row>
    <row r="26783" spans="1:12">
      <c r="A26783" s="5"/>
      <c r="C26783" s="3"/>
      <c r="E26783" s="12"/>
      <c r="H26783" s="40"/>
      <c r="I26783" s="10"/>
      <c r="J26783" s="9"/>
      <c r="K26783" s="53"/>
      <c r="L26783" s="54"/>
    </row>
    <row r="26784" spans="1:12">
      <c r="A26784" s="5"/>
      <c r="C26784" s="3"/>
      <c r="E26784" s="12"/>
      <c r="H26784" s="40"/>
      <c r="I26784" s="10"/>
      <c r="J26784" s="9"/>
      <c r="K26784" s="53"/>
      <c r="L26784" s="54"/>
    </row>
    <row r="26785" spans="1:12">
      <c r="A26785" s="5"/>
      <c r="C26785" s="3"/>
      <c r="E26785" s="12"/>
      <c r="H26785" s="40"/>
      <c r="I26785" s="10"/>
      <c r="J26785" s="9"/>
      <c r="K26785" s="53"/>
      <c r="L26785" s="54"/>
    </row>
    <row r="26786" spans="1:12">
      <c r="A26786" s="5"/>
      <c r="C26786" s="3"/>
      <c r="E26786" s="13"/>
      <c r="H26786" s="40"/>
      <c r="I26786" s="10"/>
      <c r="J26786" s="9"/>
      <c r="K26786" s="53"/>
      <c r="L26786" s="54"/>
    </row>
    <row r="26787" spans="1:12">
      <c r="A26787" s="5"/>
      <c r="C26787" s="3"/>
      <c r="E26787" s="13"/>
      <c r="H26787" s="40"/>
      <c r="I26787" s="10"/>
      <c r="J26787" s="9"/>
      <c r="K26787" s="53"/>
      <c r="L26787" s="54"/>
    </row>
    <row r="26788" spans="1:12">
      <c r="A26788" s="5"/>
      <c r="C26788" s="3"/>
      <c r="E26788" s="13"/>
      <c r="H26788" s="40"/>
      <c r="I26788" s="10"/>
      <c r="J26788" s="9"/>
      <c r="K26788" s="53"/>
      <c r="L26788" s="54"/>
    </row>
    <row r="26789" spans="1:12">
      <c r="A26789" s="5"/>
      <c r="C26789" s="3"/>
      <c r="E26789" s="13"/>
      <c r="H26789" s="40"/>
      <c r="I26789" s="10"/>
      <c r="J26789" s="9"/>
      <c r="K26789" s="53"/>
      <c r="L26789" s="54"/>
    </row>
    <row r="26790" spans="1:12">
      <c r="A26790" s="5"/>
      <c r="C26790" s="3"/>
      <c r="E26790" s="13"/>
      <c r="H26790" s="40"/>
      <c r="I26790" s="10"/>
      <c r="J26790" s="9"/>
      <c r="K26790" s="53"/>
      <c r="L26790" s="54"/>
    </row>
    <row r="26791" spans="1:12">
      <c r="A26791" s="5"/>
      <c r="C26791" s="3"/>
      <c r="E26791" s="13"/>
      <c r="H26791" s="40"/>
      <c r="I26791" s="10"/>
      <c r="J26791" s="9"/>
      <c r="K26791" s="53"/>
      <c r="L26791" s="54"/>
    </row>
    <row r="26792" spans="1:12">
      <c r="A26792" s="5"/>
      <c r="C26792" s="3"/>
      <c r="E26792" s="13"/>
      <c r="H26792" s="40"/>
      <c r="I26792" s="10"/>
      <c r="J26792" s="9"/>
      <c r="K26792" s="53"/>
      <c r="L26792" s="54"/>
    </row>
    <row r="26793" spans="1:12">
      <c r="A26793" s="5"/>
      <c r="C26793" s="3"/>
      <c r="E26793" s="13"/>
      <c r="H26793" s="40"/>
      <c r="I26793" s="10"/>
      <c r="J26793" s="9"/>
      <c r="K26793" s="53"/>
      <c r="L26793" s="54"/>
    </row>
    <row r="26794" spans="1:12">
      <c r="A26794" s="5"/>
      <c r="C26794" s="3"/>
      <c r="E26794" s="13"/>
      <c r="H26794" s="40"/>
      <c r="I26794" s="10"/>
      <c r="J26794" s="9"/>
      <c r="K26794" s="53"/>
      <c r="L26794" s="54"/>
    </row>
    <row r="26795" spans="1:12">
      <c r="A26795" s="5"/>
      <c r="C26795" s="3"/>
      <c r="E26795" s="13"/>
      <c r="H26795" s="40"/>
      <c r="I26795" s="10"/>
      <c r="J26795" s="9"/>
      <c r="K26795" s="53"/>
      <c r="L26795" s="54"/>
    </row>
    <row r="26796" spans="1:12">
      <c r="A26796" s="5"/>
      <c r="C26796" s="3"/>
      <c r="E26796" s="13"/>
      <c r="H26796" s="40"/>
      <c r="I26796" s="10"/>
      <c r="J26796" s="9"/>
      <c r="K26796" s="53"/>
      <c r="L26796" s="54"/>
    </row>
    <row r="26797" spans="1:12">
      <c r="A26797" s="5"/>
      <c r="C26797" s="3"/>
      <c r="E26797" s="13"/>
      <c r="H26797" s="40"/>
      <c r="I26797" s="10"/>
      <c r="J26797" s="9"/>
      <c r="K26797" s="53"/>
      <c r="L26797" s="54"/>
    </row>
    <row r="26798" spans="1:12">
      <c r="A26798" s="5"/>
      <c r="C26798" s="3"/>
      <c r="E26798" s="13"/>
      <c r="H26798" s="40"/>
      <c r="I26798" s="10"/>
      <c r="J26798" s="9"/>
      <c r="K26798" s="53"/>
      <c r="L26798" s="54"/>
    </row>
    <row r="26799" spans="1:12">
      <c r="A26799" s="5"/>
      <c r="C26799" s="3"/>
      <c r="E26799" s="13"/>
      <c r="H26799" s="40"/>
      <c r="I26799" s="10"/>
      <c r="J26799" s="9"/>
      <c r="K26799" s="53"/>
      <c r="L26799" s="54"/>
    </row>
    <row r="26800" spans="1:12">
      <c r="A26800" s="5"/>
      <c r="C26800" s="3"/>
      <c r="E26800" s="13"/>
      <c r="H26800" s="40"/>
      <c r="I26800" s="10"/>
      <c r="J26800" s="9"/>
      <c r="K26800" s="53"/>
      <c r="L26800" s="54"/>
    </row>
    <row r="26801" spans="1:12">
      <c r="A26801" s="5"/>
      <c r="C26801" s="3"/>
      <c r="E26801" s="13"/>
      <c r="H26801" s="40"/>
      <c r="I26801" s="10"/>
      <c r="J26801" s="9"/>
      <c r="K26801" s="53"/>
      <c r="L26801" s="54"/>
    </row>
    <row r="26802" spans="1:12">
      <c r="A26802" s="5"/>
      <c r="C26802" s="3"/>
      <c r="E26802" s="13"/>
      <c r="H26802" s="40"/>
      <c r="I26802" s="10"/>
      <c r="J26802" s="9"/>
      <c r="K26802" s="53"/>
      <c r="L26802" s="54"/>
    </row>
    <row r="26803" spans="1:12">
      <c r="A26803" s="5"/>
      <c r="C26803" s="3"/>
      <c r="E26803" s="13"/>
      <c r="H26803" s="40"/>
      <c r="I26803" s="10"/>
      <c r="J26803" s="9"/>
      <c r="K26803" s="53"/>
      <c r="L26803" s="54"/>
    </row>
    <row r="26804" spans="1:12">
      <c r="A26804" s="5"/>
      <c r="C26804" s="3"/>
      <c r="E26804" s="13"/>
      <c r="H26804" s="40"/>
      <c r="I26804" s="10"/>
      <c r="J26804" s="9"/>
      <c r="K26804" s="53"/>
      <c r="L26804" s="54"/>
    </row>
    <row r="26805" spans="1:12">
      <c r="A26805" s="5"/>
      <c r="C26805" s="3"/>
      <c r="E26805" s="13"/>
      <c r="H26805" s="40"/>
      <c r="I26805" s="10"/>
      <c r="J26805" s="9"/>
      <c r="K26805" s="53"/>
      <c r="L26805" s="54"/>
    </row>
    <row r="26806" spans="1:12">
      <c r="A26806" s="5"/>
      <c r="C26806" s="3"/>
      <c r="E26806" s="13"/>
      <c r="H26806" s="40"/>
      <c r="I26806" s="10"/>
      <c r="J26806" s="9"/>
      <c r="K26806" s="53"/>
      <c r="L26806" s="54"/>
    </row>
    <row r="26807" spans="1:12">
      <c r="A26807" s="5"/>
      <c r="C26807" s="3"/>
      <c r="E26807" s="13"/>
      <c r="H26807" s="40"/>
      <c r="I26807" s="10"/>
      <c r="J26807" s="9"/>
      <c r="K26807" s="53"/>
      <c r="L26807" s="54"/>
    </row>
    <row r="26808" spans="1:12">
      <c r="A26808" s="5"/>
      <c r="C26808" s="3"/>
      <c r="E26808" s="13"/>
      <c r="H26808" s="40"/>
      <c r="I26808" s="10"/>
      <c r="J26808" s="9"/>
      <c r="K26808" s="53"/>
      <c r="L26808" s="54"/>
    </row>
    <row r="26809" spans="1:12">
      <c r="A26809" s="5"/>
      <c r="C26809" s="3"/>
      <c r="E26809" s="13"/>
      <c r="H26809" s="40"/>
      <c r="I26809" s="10"/>
      <c r="J26809" s="9"/>
      <c r="K26809" s="53"/>
      <c r="L26809" s="54"/>
    </row>
    <row r="26810" spans="1:12">
      <c r="A26810" s="5"/>
      <c r="C26810" s="3"/>
      <c r="E26810" s="13"/>
      <c r="H26810" s="40"/>
      <c r="I26810" s="10"/>
      <c r="J26810" s="9"/>
      <c r="K26810" s="53"/>
      <c r="L26810" s="54"/>
    </row>
    <row r="26811" spans="1:12">
      <c r="A26811" s="5"/>
      <c r="C26811" s="3"/>
      <c r="E26811" s="13"/>
      <c r="H26811" s="40"/>
      <c r="I26811" s="10"/>
      <c r="J26811" s="9"/>
      <c r="K26811" s="53"/>
      <c r="L26811" s="54"/>
    </row>
    <row r="26812" spans="1:12">
      <c r="A26812" s="5"/>
      <c r="C26812" s="3"/>
      <c r="E26812" s="13"/>
      <c r="H26812" s="40"/>
      <c r="I26812" s="10"/>
      <c r="J26812" s="9"/>
      <c r="K26812" s="53"/>
      <c r="L26812" s="54"/>
    </row>
    <row r="26813" spans="1:12">
      <c r="A26813" s="5"/>
      <c r="C26813" s="3"/>
      <c r="E26813" s="13"/>
      <c r="H26813" s="40"/>
      <c r="I26813" s="10"/>
      <c r="J26813" s="9"/>
      <c r="K26813" s="53"/>
      <c r="L26813" s="54"/>
    </row>
    <row r="26814" spans="1:12">
      <c r="A26814" s="5"/>
      <c r="C26814" s="3"/>
      <c r="E26814" s="13"/>
      <c r="H26814" s="40"/>
      <c r="I26814" s="10"/>
      <c r="J26814" s="9"/>
      <c r="K26814" s="53"/>
      <c r="L26814" s="54"/>
    </row>
    <row r="26815" spans="1:12">
      <c r="A26815" s="5"/>
      <c r="C26815" s="3"/>
      <c r="E26815" s="13"/>
      <c r="H26815" s="40"/>
      <c r="I26815" s="10"/>
      <c r="J26815" s="9"/>
      <c r="K26815" s="53"/>
      <c r="L26815" s="54"/>
    </row>
    <row r="26816" spans="1:12">
      <c r="A26816" s="5"/>
      <c r="C26816" s="3"/>
      <c r="E26816" s="13"/>
      <c r="H26816" s="40"/>
      <c r="I26816" s="10"/>
      <c r="J26816" s="9"/>
      <c r="K26816" s="53"/>
      <c r="L26816" s="54"/>
    </row>
    <row r="26817" spans="1:12">
      <c r="A26817" s="11"/>
      <c r="B26817" s="11"/>
      <c r="C26817" s="3"/>
      <c r="E26817" s="11"/>
      <c r="H26817" s="40"/>
      <c r="I26817" s="10"/>
      <c r="J26817" s="9"/>
      <c r="K26817" s="53"/>
      <c r="L26817" s="54"/>
    </row>
    <row r="26818" spans="1:12">
      <c r="A26818" s="11"/>
      <c r="B26818" s="11"/>
      <c r="C26818" s="3"/>
      <c r="E26818" s="11"/>
      <c r="H26818" s="40"/>
      <c r="I26818" s="10"/>
      <c r="J26818" s="9"/>
      <c r="K26818" s="53"/>
      <c r="L26818" s="54"/>
    </row>
    <row r="26819" spans="1:12">
      <c r="A26819" s="11"/>
      <c r="B26819" s="11"/>
      <c r="C26819" s="3"/>
      <c r="E26819" s="11"/>
      <c r="H26819" s="40"/>
      <c r="I26819" s="10"/>
      <c r="J26819" s="9"/>
      <c r="K26819" s="53"/>
      <c r="L26819" s="54"/>
    </row>
    <row r="26820" spans="1:12">
      <c r="A26820" s="11"/>
      <c r="B26820" s="11"/>
      <c r="C26820" s="3"/>
      <c r="E26820" s="11"/>
      <c r="H26820" s="40"/>
      <c r="I26820" s="10"/>
      <c r="J26820" s="9"/>
      <c r="K26820" s="53"/>
      <c r="L26820" s="54"/>
    </row>
    <row r="26821" spans="1:12">
      <c r="A26821" s="11"/>
      <c r="B26821" s="11"/>
      <c r="C26821" s="3"/>
      <c r="E26821" s="11"/>
      <c r="H26821" s="40"/>
      <c r="I26821" s="10"/>
      <c r="J26821" s="9"/>
      <c r="K26821" s="53"/>
      <c r="L26821" s="54"/>
    </row>
    <row r="26822" spans="1:12">
      <c r="A26822" s="11"/>
      <c r="B26822" s="11"/>
      <c r="C26822" s="3"/>
      <c r="E26822" s="11"/>
      <c r="H26822" s="40"/>
      <c r="I26822" s="10"/>
      <c r="J26822" s="9"/>
      <c r="K26822" s="53"/>
      <c r="L26822" s="54"/>
    </row>
    <row r="26823" spans="1:12">
      <c r="A26823" s="11"/>
      <c r="B26823" s="11"/>
      <c r="C26823" s="3"/>
      <c r="E26823" s="11"/>
      <c r="H26823" s="40"/>
      <c r="I26823" s="10"/>
      <c r="J26823" s="9"/>
      <c r="K26823" s="53"/>
      <c r="L26823" s="54"/>
    </row>
    <row r="26824" spans="1:12">
      <c r="A26824" s="11"/>
      <c r="B26824" s="11"/>
      <c r="C26824" s="3"/>
      <c r="E26824" s="11"/>
      <c r="H26824" s="40"/>
      <c r="I26824" s="10"/>
      <c r="J26824" s="9"/>
      <c r="K26824" s="53"/>
      <c r="L26824" s="54"/>
    </row>
    <row r="26825" spans="1:12">
      <c r="A26825" s="11"/>
      <c r="B26825" s="11"/>
      <c r="C26825" s="3"/>
      <c r="E26825" s="11"/>
      <c r="H26825" s="40"/>
      <c r="I26825" s="10"/>
      <c r="J26825" s="9"/>
      <c r="K26825" s="53"/>
      <c r="L26825" s="54"/>
    </row>
    <row r="26826" spans="1:12">
      <c r="A26826" s="11"/>
      <c r="B26826" s="11"/>
      <c r="C26826" s="3"/>
      <c r="E26826" s="11"/>
      <c r="H26826" s="40"/>
      <c r="I26826" s="10"/>
      <c r="J26826" s="9"/>
      <c r="K26826" s="53"/>
      <c r="L26826" s="54"/>
    </row>
    <row r="26827" spans="1:12">
      <c r="A26827" s="11"/>
      <c r="B26827" s="11"/>
      <c r="C26827" s="3"/>
      <c r="E26827" s="11"/>
      <c r="H26827" s="40"/>
      <c r="I26827" s="10"/>
      <c r="J26827" s="9"/>
      <c r="K26827" s="53"/>
      <c r="L26827" s="54"/>
    </row>
    <row r="26828" spans="1:12">
      <c r="A26828" s="11"/>
      <c r="B26828" s="11"/>
      <c r="C26828" s="3"/>
      <c r="E26828" s="11"/>
      <c r="H26828" s="40"/>
      <c r="I26828" s="10"/>
      <c r="J26828" s="9"/>
      <c r="K26828" s="53"/>
      <c r="L26828" s="54"/>
    </row>
    <row r="26829" spans="1:12">
      <c r="A26829" s="11"/>
      <c r="B26829" s="11"/>
      <c r="C26829" s="3"/>
      <c r="E26829" s="11"/>
      <c r="H26829" s="40"/>
      <c r="I26829" s="10"/>
      <c r="K26829" s="53"/>
      <c r="L26829" s="54"/>
    </row>
    <row r="26830" spans="1:12">
      <c r="A26830" s="11"/>
      <c r="B26830" s="11"/>
      <c r="C26830" s="3"/>
      <c r="E26830" s="11"/>
      <c r="H26830" s="40"/>
      <c r="I26830" s="10"/>
      <c r="K26830" s="53"/>
      <c r="L26830" s="54"/>
    </row>
    <row r="26831" spans="1:12">
      <c r="A26831" s="11"/>
      <c r="B26831" s="11"/>
      <c r="C26831" s="3"/>
      <c r="E26831" s="11"/>
      <c r="H26831" s="40"/>
      <c r="I26831" s="10"/>
      <c r="K26831" s="53"/>
      <c r="L26831" s="54"/>
    </row>
    <row r="26832" spans="1:12">
      <c r="A26832" s="11"/>
      <c r="B26832" s="11"/>
      <c r="C26832" s="3"/>
      <c r="E26832" s="11"/>
      <c r="H26832" s="40"/>
      <c r="I26832" s="10"/>
      <c r="K26832" s="53"/>
      <c r="L26832" s="54"/>
    </row>
    <row r="26833" spans="1:12">
      <c r="A26833" s="11"/>
      <c r="B26833" s="11"/>
      <c r="C26833" s="3"/>
      <c r="E26833" s="11"/>
      <c r="H26833" s="40"/>
      <c r="I26833" s="10"/>
      <c r="K26833" s="53"/>
      <c r="L26833" s="54"/>
    </row>
    <row r="26834" spans="1:12">
      <c r="A26834" s="11"/>
      <c r="B26834" s="11"/>
      <c r="C26834" s="3"/>
      <c r="E26834" s="11"/>
      <c r="H26834" s="40"/>
      <c r="I26834" s="10"/>
      <c r="K26834" s="53"/>
      <c r="L26834" s="54"/>
    </row>
    <row r="26835" spans="1:12">
      <c r="A26835" s="11"/>
      <c r="B26835" s="11"/>
      <c r="C26835" s="3"/>
      <c r="E26835" s="11"/>
      <c r="H26835" s="40"/>
      <c r="I26835" s="10"/>
      <c r="K26835" s="53"/>
      <c r="L26835" s="54"/>
    </row>
    <row r="26836" spans="1:12">
      <c r="A26836" s="11"/>
      <c r="B26836" s="11"/>
      <c r="C26836" s="3"/>
      <c r="E26836" s="11"/>
      <c r="H26836" s="40"/>
      <c r="I26836" s="10"/>
      <c r="K26836" s="53"/>
      <c r="L26836" s="54"/>
    </row>
    <row r="26837" spans="1:12">
      <c r="A26837" s="11"/>
      <c r="B26837" s="11"/>
      <c r="C26837" s="3"/>
      <c r="E26837" s="11"/>
      <c r="H26837" s="40"/>
      <c r="I26837" s="10"/>
      <c r="K26837" s="53"/>
      <c r="L26837" s="54"/>
    </row>
    <row r="26838" spans="1:12">
      <c r="A26838" s="11"/>
      <c r="B26838" s="11"/>
      <c r="C26838" s="3"/>
      <c r="E26838" s="11"/>
      <c r="H26838" s="40"/>
      <c r="I26838" s="10"/>
      <c r="K26838" s="53"/>
      <c r="L26838" s="54"/>
    </row>
    <row r="26839" spans="1:12">
      <c r="A26839" s="11"/>
      <c r="B26839" s="11"/>
      <c r="C26839" s="3"/>
      <c r="E26839" s="11"/>
      <c r="H26839" s="40"/>
      <c r="I26839" s="10"/>
      <c r="K26839" s="53"/>
      <c r="L26839" s="54"/>
    </row>
    <row r="26840" spans="1:12">
      <c r="A26840" s="11"/>
      <c r="B26840" s="11"/>
      <c r="C26840" s="3"/>
      <c r="E26840" s="11"/>
      <c r="H26840" s="40"/>
      <c r="I26840" s="10"/>
      <c r="K26840" s="53"/>
      <c r="L26840" s="54"/>
    </row>
    <row r="26841" spans="1:12">
      <c r="A26841" s="11"/>
      <c r="B26841" s="11"/>
      <c r="C26841" s="3"/>
      <c r="E26841" s="11"/>
      <c r="H26841" s="40"/>
      <c r="I26841" s="10"/>
      <c r="K26841" s="53"/>
      <c r="L26841" s="54"/>
    </row>
    <row r="26842" spans="1:12">
      <c r="A26842" s="11"/>
      <c r="B26842" s="11"/>
      <c r="C26842" s="3"/>
      <c r="E26842" s="11"/>
      <c r="H26842" s="40"/>
      <c r="I26842" s="10"/>
      <c r="K26842" s="53"/>
      <c r="L26842" s="54"/>
    </row>
    <row r="26843" spans="1:12">
      <c r="A26843" s="11"/>
      <c r="B26843" s="11"/>
      <c r="C26843" s="3"/>
      <c r="E26843" s="11"/>
      <c r="H26843" s="40"/>
      <c r="I26843" s="10"/>
      <c r="K26843" s="53"/>
      <c r="L26843" s="54"/>
    </row>
    <row r="26844" spans="1:12">
      <c r="A26844" s="11"/>
      <c r="B26844" s="11"/>
      <c r="C26844" s="3"/>
      <c r="E26844" s="11"/>
      <c r="H26844" s="40"/>
      <c r="I26844" s="10"/>
      <c r="K26844" s="53"/>
      <c r="L26844" s="54"/>
    </row>
    <row r="26845" spans="1:12">
      <c r="A26845" s="11"/>
      <c r="B26845" s="11"/>
      <c r="C26845" s="3"/>
      <c r="E26845" s="11"/>
      <c r="H26845" s="40"/>
      <c r="I26845" s="10"/>
      <c r="K26845" s="53"/>
      <c r="L26845" s="54"/>
    </row>
    <row r="26846" spans="1:12">
      <c r="A26846" s="11"/>
      <c r="B26846" s="11"/>
      <c r="C26846" s="3"/>
      <c r="E26846" s="11"/>
      <c r="H26846" s="40"/>
      <c r="I26846" s="10"/>
      <c r="K26846" s="53"/>
      <c r="L26846" s="54"/>
    </row>
    <row r="26847" spans="1:12">
      <c r="A26847" s="11"/>
      <c r="B26847" s="11"/>
      <c r="C26847" s="3"/>
      <c r="E26847" s="11"/>
      <c r="H26847" s="40"/>
      <c r="I26847" s="10"/>
      <c r="K26847" s="53"/>
      <c r="L26847" s="54"/>
    </row>
    <row r="26848" spans="1:12">
      <c r="A26848" s="11"/>
      <c r="B26848" s="11"/>
      <c r="C26848" s="3"/>
      <c r="E26848" s="11"/>
      <c r="H26848" s="40"/>
      <c r="I26848" s="10"/>
      <c r="K26848" s="53"/>
      <c r="L26848" s="54"/>
    </row>
    <row r="26849" spans="1:12">
      <c r="A26849" s="11"/>
      <c r="B26849" s="11"/>
      <c r="C26849" s="3"/>
      <c r="E26849" s="11"/>
      <c r="H26849" s="40"/>
      <c r="I26849" s="10"/>
      <c r="K26849" s="53"/>
      <c r="L26849" s="54"/>
    </row>
    <row r="26850" spans="1:12">
      <c r="A26850" s="11"/>
      <c r="B26850" s="11"/>
      <c r="C26850" s="3"/>
      <c r="E26850" s="11"/>
      <c r="H26850" s="40"/>
      <c r="I26850" s="10"/>
      <c r="K26850" s="53"/>
      <c r="L26850" s="54"/>
    </row>
    <row r="26851" spans="1:12">
      <c r="A26851" s="11"/>
      <c r="B26851" s="11"/>
      <c r="C26851" s="3"/>
      <c r="E26851" s="11"/>
      <c r="H26851" s="40"/>
      <c r="I26851" s="10"/>
      <c r="K26851" s="53"/>
      <c r="L26851" s="54"/>
    </row>
    <row r="26852" spans="1:12">
      <c r="A26852" s="11"/>
      <c r="B26852" s="11"/>
      <c r="C26852" s="3"/>
      <c r="E26852" s="11"/>
      <c r="H26852" s="40"/>
      <c r="I26852" s="10"/>
      <c r="K26852" s="53"/>
      <c r="L26852" s="54"/>
    </row>
    <row r="26853" spans="1:12">
      <c r="A26853" s="11"/>
      <c r="B26853" s="11"/>
      <c r="C26853" s="3"/>
      <c r="E26853" s="11"/>
      <c r="H26853" s="40"/>
      <c r="I26853" s="10"/>
      <c r="K26853" s="53"/>
      <c r="L26853" s="54"/>
    </row>
    <row r="26854" spans="1:12">
      <c r="A26854" s="11"/>
      <c r="B26854" s="11"/>
      <c r="C26854" s="3"/>
      <c r="E26854" s="11"/>
      <c r="H26854" s="40"/>
      <c r="I26854" s="10"/>
      <c r="K26854" s="53"/>
      <c r="L26854" s="54"/>
    </row>
    <row r="26855" spans="1:12">
      <c r="A26855" s="11"/>
      <c r="B26855" s="11"/>
      <c r="C26855" s="3"/>
      <c r="E26855" s="11"/>
      <c r="H26855" s="40"/>
      <c r="I26855" s="10"/>
      <c r="K26855" s="53"/>
      <c r="L26855" s="54"/>
    </row>
    <row r="26856" spans="1:12">
      <c r="A26856" s="11"/>
      <c r="B26856" s="11"/>
      <c r="C26856" s="3"/>
      <c r="E26856" s="11"/>
      <c r="H26856" s="40"/>
      <c r="I26856" s="10"/>
      <c r="K26856" s="53"/>
      <c r="L26856" s="54"/>
    </row>
    <row r="26857" spans="1:12">
      <c r="A26857" s="11"/>
      <c r="B26857" s="11"/>
      <c r="C26857" s="3"/>
      <c r="E26857" s="11"/>
      <c r="H26857" s="40"/>
      <c r="I26857" s="10"/>
      <c r="K26857" s="53"/>
      <c r="L26857" s="54"/>
    </row>
    <row r="26858" spans="1:12">
      <c r="A26858" s="11"/>
      <c r="B26858" s="11"/>
      <c r="C26858" s="3"/>
      <c r="E26858" s="11"/>
      <c r="H26858" s="40"/>
      <c r="I26858" s="10"/>
      <c r="K26858" s="53"/>
      <c r="L26858" s="54"/>
    </row>
    <row r="26859" spans="1:12">
      <c r="A26859" s="11"/>
      <c r="B26859" s="11"/>
      <c r="C26859" s="3"/>
      <c r="E26859" s="11"/>
      <c r="H26859" s="40"/>
      <c r="I26859" s="10"/>
      <c r="K26859" s="53"/>
      <c r="L26859" s="54"/>
    </row>
    <row r="26860" spans="1:12">
      <c r="A26860" s="11"/>
      <c r="B26860" s="11"/>
      <c r="C26860" s="3"/>
      <c r="E26860" s="11"/>
      <c r="H26860" s="40"/>
      <c r="I26860" s="10"/>
      <c r="K26860" s="53"/>
      <c r="L26860" s="54"/>
    </row>
    <row r="26861" spans="1:12">
      <c r="A26861" s="11"/>
      <c r="B26861" s="11"/>
      <c r="C26861" s="3"/>
      <c r="E26861" s="11"/>
      <c r="H26861" s="40"/>
      <c r="I26861" s="10"/>
      <c r="K26861" s="53"/>
      <c r="L26861" s="54"/>
    </row>
    <row r="26862" spans="1:12">
      <c r="A26862" s="11"/>
      <c r="B26862" s="11"/>
      <c r="C26862" s="3"/>
      <c r="E26862" s="11"/>
      <c r="H26862" s="40"/>
      <c r="I26862" s="10"/>
      <c r="K26862" s="53"/>
      <c r="L26862" s="54"/>
    </row>
    <row r="26863" spans="1:12">
      <c r="A26863" s="11"/>
      <c r="B26863" s="11"/>
      <c r="C26863" s="3"/>
      <c r="E26863" s="11"/>
      <c r="H26863" s="40"/>
      <c r="I26863" s="10"/>
      <c r="K26863" s="53"/>
      <c r="L26863" s="54"/>
    </row>
    <row r="26864" spans="1:12">
      <c r="A26864" s="11"/>
      <c r="B26864" s="11"/>
      <c r="C26864" s="3"/>
      <c r="E26864" s="11"/>
      <c r="H26864" s="40"/>
      <c r="I26864" s="10"/>
      <c r="K26864" s="53"/>
      <c r="L26864" s="54"/>
    </row>
    <row r="26865" spans="1:12">
      <c r="A26865" s="11"/>
      <c r="B26865" s="11"/>
      <c r="C26865" s="3"/>
      <c r="E26865" s="11"/>
      <c r="H26865" s="40"/>
      <c r="I26865" s="10"/>
      <c r="K26865" s="53"/>
      <c r="L26865" s="54"/>
    </row>
    <row r="26866" spans="1:12">
      <c r="A26866" s="11"/>
      <c r="B26866" s="11"/>
      <c r="C26866" s="3"/>
      <c r="E26866" s="11"/>
      <c r="H26866" s="40"/>
      <c r="I26866" s="10"/>
      <c r="K26866" s="53"/>
      <c r="L26866" s="54"/>
    </row>
    <row r="26867" spans="1:12">
      <c r="A26867" s="11"/>
      <c r="B26867" s="11"/>
      <c r="C26867" s="3"/>
      <c r="E26867" s="11"/>
      <c r="H26867" s="40"/>
      <c r="I26867" s="10"/>
      <c r="K26867" s="53"/>
      <c r="L26867" s="54"/>
    </row>
    <row r="26868" spans="1:12">
      <c r="A26868" s="11"/>
      <c r="B26868" s="11"/>
      <c r="C26868" s="3"/>
      <c r="E26868" s="11"/>
      <c r="H26868" s="40"/>
      <c r="I26868" s="10"/>
      <c r="K26868" s="53"/>
      <c r="L26868" s="54"/>
    </row>
    <row r="26869" spans="1:12">
      <c r="A26869" s="11"/>
      <c r="B26869" s="11"/>
      <c r="C26869" s="3"/>
      <c r="E26869" s="11"/>
      <c r="H26869" s="40"/>
      <c r="I26869" s="10"/>
      <c r="K26869" s="53"/>
      <c r="L26869" s="54"/>
    </row>
    <row r="26870" spans="1:12">
      <c r="A26870" s="11"/>
      <c r="B26870" s="11"/>
      <c r="C26870" s="3"/>
      <c r="E26870" s="11"/>
      <c r="H26870" s="40"/>
      <c r="I26870" s="10"/>
      <c r="K26870" s="53"/>
      <c r="L26870" s="54"/>
    </row>
    <row r="26871" spans="1:12">
      <c r="A26871" s="11"/>
      <c r="B26871" s="11"/>
      <c r="C26871" s="3"/>
      <c r="E26871" s="11"/>
      <c r="H26871" s="40"/>
      <c r="I26871" s="10"/>
      <c r="K26871" s="53"/>
      <c r="L26871" s="54"/>
    </row>
    <row r="26872" spans="1:12">
      <c r="A26872" s="11"/>
      <c r="B26872" s="11"/>
      <c r="C26872" s="3"/>
      <c r="E26872" s="11"/>
      <c r="H26872" s="40"/>
      <c r="I26872" s="10"/>
      <c r="K26872" s="53"/>
      <c r="L26872" s="54"/>
    </row>
    <row r="26873" spans="1:12">
      <c r="A26873" s="11"/>
      <c r="B26873" s="11"/>
      <c r="C26873" s="3"/>
      <c r="E26873" s="11"/>
      <c r="H26873" s="40"/>
      <c r="I26873" s="10"/>
      <c r="K26873" s="53"/>
      <c r="L26873" s="54"/>
    </row>
    <row r="26874" spans="1:12">
      <c r="A26874" s="11"/>
      <c r="B26874" s="11"/>
      <c r="C26874" s="3"/>
      <c r="E26874" s="11"/>
      <c r="H26874" s="40"/>
      <c r="I26874" s="10"/>
      <c r="K26874" s="53"/>
      <c r="L26874" s="54"/>
    </row>
    <row r="26875" spans="1:12">
      <c r="A26875" s="11"/>
      <c r="B26875" s="11"/>
      <c r="C26875" s="3"/>
      <c r="E26875" s="11"/>
      <c r="H26875" s="40"/>
      <c r="I26875" s="10"/>
      <c r="K26875" s="53"/>
      <c r="L26875" s="54"/>
    </row>
    <row r="26876" spans="1:12">
      <c r="A26876" s="11"/>
      <c r="B26876" s="11"/>
      <c r="C26876" s="3"/>
      <c r="E26876" s="11"/>
      <c r="H26876" s="40"/>
      <c r="I26876" s="10"/>
      <c r="K26876" s="53"/>
      <c r="L26876" s="54"/>
    </row>
    <row r="26877" spans="1:12">
      <c r="A26877" s="11"/>
      <c r="B26877" s="11"/>
      <c r="C26877" s="3"/>
      <c r="E26877" s="11"/>
      <c r="H26877" s="40"/>
      <c r="I26877" s="10"/>
      <c r="K26877" s="53"/>
      <c r="L26877" s="54"/>
    </row>
    <row r="26878" spans="1:12">
      <c r="A26878" s="11"/>
      <c r="B26878" s="11"/>
      <c r="C26878" s="3"/>
      <c r="E26878" s="11"/>
      <c r="H26878" s="40"/>
      <c r="I26878" s="10"/>
      <c r="K26878" s="53"/>
      <c r="L26878" s="54"/>
    </row>
    <row r="26879" spans="1:12">
      <c r="A26879" s="11"/>
      <c r="B26879" s="11"/>
      <c r="C26879" s="3"/>
      <c r="E26879" s="11"/>
      <c r="H26879" s="40"/>
      <c r="I26879" s="10"/>
      <c r="K26879" s="53"/>
      <c r="L26879" s="54"/>
    </row>
    <row r="26880" spans="1:12">
      <c r="A26880" s="11"/>
      <c r="B26880" s="11"/>
      <c r="C26880" s="3"/>
      <c r="E26880" s="11"/>
      <c r="H26880" s="40"/>
      <c r="I26880" s="10"/>
      <c r="K26880" s="53"/>
      <c r="L26880" s="54"/>
    </row>
    <row r="26881" spans="1:12">
      <c r="A26881" s="11"/>
      <c r="B26881" s="11"/>
      <c r="C26881" s="3"/>
      <c r="E26881" s="11"/>
      <c r="H26881" s="40"/>
      <c r="I26881" s="10"/>
      <c r="K26881" s="53"/>
      <c r="L26881" s="54"/>
    </row>
    <row r="26882" spans="1:12">
      <c r="A26882" s="11"/>
      <c r="B26882" s="11"/>
      <c r="C26882" s="3"/>
      <c r="E26882" s="11"/>
      <c r="H26882" s="40"/>
      <c r="I26882" s="10"/>
      <c r="K26882" s="53"/>
      <c r="L26882" s="54"/>
    </row>
    <row r="26883" spans="1:12">
      <c r="A26883" s="11"/>
      <c r="B26883" s="11"/>
      <c r="C26883" s="3"/>
      <c r="E26883" s="11"/>
      <c r="H26883" s="40"/>
      <c r="I26883" s="10"/>
      <c r="K26883" s="53"/>
      <c r="L26883" s="54"/>
    </row>
    <row r="26884" spans="1:12">
      <c r="A26884" s="11"/>
      <c r="B26884" s="11"/>
      <c r="C26884" s="3"/>
      <c r="E26884" s="11"/>
      <c r="H26884" s="40"/>
      <c r="I26884" s="10"/>
      <c r="K26884" s="53"/>
      <c r="L26884" s="54"/>
    </row>
    <row r="26885" spans="1:12">
      <c r="A26885" s="11"/>
      <c r="B26885" s="11"/>
      <c r="C26885" s="3"/>
      <c r="E26885" s="11"/>
      <c r="H26885" s="40"/>
      <c r="I26885" s="10"/>
      <c r="K26885" s="53"/>
      <c r="L26885" s="54"/>
    </row>
    <row r="26886" spans="1:12">
      <c r="A26886" s="11"/>
      <c r="B26886" s="11"/>
      <c r="C26886" s="3"/>
      <c r="E26886" s="11"/>
      <c r="H26886" s="40"/>
      <c r="I26886" s="10"/>
      <c r="K26886" s="53"/>
      <c r="L26886" s="54"/>
    </row>
    <row r="26887" spans="1:12">
      <c r="A26887" s="11"/>
      <c r="B26887" s="11"/>
      <c r="C26887" s="3"/>
      <c r="E26887" s="11"/>
      <c r="H26887" s="40"/>
      <c r="I26887" s="10"/>
      <c r="K26887" s="53"/>
      <c r="L26887" s="54"/>
    </row>
    <row r="26888" spans="1:12">
      <c r="A26888" s="11"/>
      <c r="B26888" s="11"/>
      <c r="C26888" s="3"/>
      <c r="E26888" s="11"/>
      <c r="H26888" s="40"/>
      <c r="I26888" s="10"/>
      <c r="K26888" s="53"/>
      <c r="L26888" s="54"/>
    </row>
    <row r="26889" spans="1:12">
      <c r="A26889" s="11"/>
      <c r="B26889" s="11"/>
      <c r="C26889" s="3"/>
      <c r="E26889" s="11"/>
      <c r="H26889" s="40"/>
      <c r="I26889" s="10"/>
      <c r="K26889" s="53"/>
      <c r="L26889" s="54"/>
    </row>
    <row r="26890" spans="1:12">
      <c r="A26890" s="11"/>
      <c r="B26890" s="11"/>
      <c r="C26890" s="3"/>
      <c r="E26890" s="11"/>
      <c r="H26890" s="40"/>
      <c r="I26890" s="10"/>
      <c r="K26890" s="53"/>
      <c r="L26890" s="54"/>
    </row>
    <row r="26891" spans="1:12">
      <c r="A26891" s="11"/>
      <c r="B26891" s="11"/>
      <c r="C26891" s="3"/>
      <c r="E26891" s="11"/>
      <c r="H26891" s="40"/>
      <c r="I26891" s="10"/>
      <c r="K26891" s="53"/>
      <c r="L26891" s="54"/>
    </row>
    <row r="26892" spans="1:12">
      <c r="A26892" s="11"/>
      <c r="B26892" s="11"/>
      <c r="C26892" s="3"/>
      <c r="E26892" s="11"/>
      <c r="H26892" s="40"/>
      <c r="I26892" s="10"/>
      <c r="K26892" s="53"/>
      <c r="L26892" s="54"/>
    </row>
    <row r="26893" spans="1:12">
      <c r="A26893" s="11"/>
      <c r="B26893" s="11"/>
      <c r="C26893" s="3"/>
      <c r="E26893" s="11"/>
      <c r="H26893" s="40"/>
      <c r="I26893" s="10"/>
      <c r="K26893" s="53"/>
      <c r="L26893" s="54"/>
    </row>
    <row r="26894" spans="1:12">
      <c r="A26894" s="11"/>
      <c r="B26894" s="11"/>
      <c r="C26894" s="3"/>
      <c r="E26894" s="11"/>
      <c r="H26894" s="40"/>
      <c r="I26894" s="10"/>
      <c r="K26894" s="53"/>
      <c r="L26894" s="54"/>
    </row>
    <row r="26895" spans="1:12">
      <c r="A26895" s="11"/>
      <c r="B26895" s="11"/>
      <c r="C26895" s="3"/>
      <c r="E26895" s="11"/>
      <c r="H26895" s="40"/>
      <c r="I26895" s="10"/>
      <c r="K26895" s="53"/>
      <c r="L26895" s="54"/>
    </row>
    <row r="26896" spans="1:12">
      <c r="A26896" s="11"/>
      <c r="B26896" s="11"/>
      <c r="C26896" s="3"/>
      <c r="E26896" s="11"/>
      <c r="H26896" s="40"/>
      <c r="I26896" s="10"/>
      <c r="K26896" s="53"/>
      <c r="L26896" s="54"/>
    </row>
    <row r="26897" spans="1:12">
      <c r="A26897" s="11"/>
      <c r="B26897" s="11"/>
      <c r="C26897" s="3"/>
      <c r="E26897" s="11"/>
      <c r="H26897" s="40"/>
      <c r="I26897" s="10"/>
      <c r="K26897" s="53"/>
      <c r="L26897" s="54"/>
    </row>
    <row r="26898" spans="1:12">
      <c r="A26898" s="11"/>
      <c r="B26898" s="11"/>
      <c r="C26898" s="3"/>
      <c r="E26898" s="11"/>
      <c r="H26898" s="40"/>
      <c r="I26898" s="10"/>
      <c r="K26898" s="53"/>
      <c r="L26898" s="54"/>
    </row>
    <row r="26899" spans="1:12">
      <c r="A26899" s="11"/>
      <c r="B26899" s="11"/>
      <c r="C26899" s="3"/>
      <c r="E26899" s="11"/>
      <c r="H26899" s="40"/>
      <c r="I26899" s="10"/>
      <c r="K26899" s="53"/>
      <c r="L26899" s="54"/>
    </row>
    <row r="26900" spans="1:12">
      <c r="A26900" s="11"/>
      <c r="B26900" s="11"/>
      <c r="C26900" s="3"/>
      <c r="E26900" s="11"/>
      <c r="H26900" s="40"/>
      <c r="I26900" s="10"/>
      <c r="K26900" s="53"/>
      <c r="L26900" s="54"/>
    </row>
    <row r="26901" spans="1:12">
      <c r="A26901" s="11"/>
      <c r="B26901" s="11"/>
      <c r="C26901" s="3"/>
      <c r="E26901" s="11"/>
      <c r="H26901" s="40"/>
      <c r="I26901" s="10"/>
      <c r="K26901" s="53"/>
      <c r="L26901" s="54"/>
    </row>
    <row r="26902" spans="1:12">
      <c r="A26902" s="11"/>
      <c r="B26902" s="11"/>
      <c r="C26902" s="3"/>
      <c r="E26902" s="11"/>
      <c r="H26902" s="40"/>
      <c r="I26902" s="10"/>
      <c r="K26902" s="53"/>
      <c r="L26902" s="54"/>
    </row>
    <row r="26903" spans="1:12">
      <c r="A26903" s="11"/>
      <c r="B26903" s="11"/>
      <c r="C26903" s="3"/>
      <c r="E26903" s="11"/>
      <c r="H26903" s="40"/>
      <c r="I26903" s="10"/>
      <c r="K26903" s="53"/>
      <c r="L26903" s="54"/>
    </row>
    <row r="26904" spans="1:12">
      <c r="A26904" s="11"/>
      <c r="B26904" s="11"/>
      <c r="C26904" s="3"/>
      <c r="E26904" s="11"/>
      <c r="H26904" s="40"/>
      <c r="I26904" s="10"/>
      <c r="K26904" s="53"/>
      <c r="L26904" s="54"/>
    </row>
    <row r="26905" spans="1:12">
      <c r="A26905" s="11"/>
      <c r="B26905" s="11"/>
      <c r="C26905" s="3"/>
      <c r="E26905" s="11"/>
      <c r="H26905" s="40"/>
      <c r="I26905" s="10"/>
      <c r="K26905" s="53"/>
      <c r="L26905" s="54"/>
    </row>
    <row r="26906" spans="1:12">
      <c r="A26906" s="11"/>
      <c r="B26906" s="11"/>
      <c r="C26906" s="3"/>
      <c r="E26906" s="11"/>
      <c r="H26906" s="40"/>
      <c r="I26906" s="10"/>
      <c r="K26906" s="53"/>
      <c r="L26906" s="54"/>
    </row>
    <row r="26907" spans="1:12">
      <c r="A26907" s="11"/>
      <c r="B26907" s="11"/>
      <c r="C26907" s="3"/>
      <c r="E26907" s="11"/>
      <c r="H26907" s="40"/>
      <c r="I26907" s="10"/>
      <c r="K26907" s="53"/>
      <c r="L26907" s="54"/>
    </row>
    <row r="26908" spans="1:12">
      <c r="A26908" s="11"/>
      <c r="B26908" s="11"/>
      <c r="C26908" s="3"/>
      <c r="E26908" s="11"/>
      <c r="H26908" s="40"/>
      <c r="I26908" s="10"/>
      <c r="K26908" s="53"/>
      <c r="L26908" s="54"/>
    </row>
    <row r="26909" spans="1:12">
      <c r="A26909" s="11"/>
      <c r="B26909" s="11"/>
      <c r="C26909" s="3"/>
      <c r="E26909" s="11"/>
      <c r="H26909" s="40"/>
      <c r="I26909" s="10"/>
      <c r="K26909" s="53"/>
      <c r="L26909" s="54"/>
    </row>
    <row r="26910" spans="1:12">
      <c r="A26910" s="11"/>
      <c r="B26910" s="11"/>
      <c r="C26910" s="3"/>
      <c r="E26910" s="11"/>
      <c r="H26910" s="40"/>
      <c r="I26910" s="10"/>
      <c r="K26910" s="53"/>
      <c r="L26910" s="54"/>
    </row>
    <row r="26911" spans="1:12">
      <c r="A26911" s="11"/>
      <c r="B26911" s="11"/>
      <c r="C26911" s="3"/>
      <c r="E26911" s="11"/>
      <c r="H26911" s="40"/>
      <c r="I26911" s="10"/>
      <c r="K26911" s="53"/>
      <c r="L26911" s="54"/>
    </row>
    <row r="26912" spans="1:12">
      <c r="A26912" s="11"/>
      <c r="B26912" s="11"/>
      <c r="C26912" s="3"/>
      <c r="E26912" s="11"/>
      <c r="H26912" s="40"/>
      <c r="I26912" s="10"/>
      <c r="K26912" s="53"/>
      <c r="L26912" s="54"/>
    </row>
    <row r="26913" spans="1:12">
      <c r="A26913" s="11"/>
      <c r="B26913" s="11"/>
      <c r="C26913" s="3"/>
      <c r="E26913" s="11"/>
      <c r="H26913" s="40"/>
      <c r="I26913" s="10"/>
      <c r="K26913" s="53"/>
      <c r="L26913" s="54"/>
    </row>
    <row r="26914" spans="1:12">
      <c r="A26914" s="11"/>
      <c r="B26914" s="11"/>
      <c r="C26914" s="3"/>
      <c r="E26914" s="11"/>
      <c r="H26914" s="40"/>
      <c r="I26914" s="10"/>
      <c r="K26914" s="53"/>
      <c r="L26914" s="54"/>
    </row>
    <row r="26915" spans="1:12">
      <c r="A26915" s="11"/>
      <c r="B26915" s="11"/>
      <c r="C26915" s="3"/>
      <c r="E26915" s="11"/>
      <c r="H26915" s="40"/>
      <c r="I26915" s="10"/>
      <c r="K26915" s="53"/>
      <c r="L26915" s="54"/>
    </row>
    <row r="26916" spans="1:12">
      <c r="A26916" s="11"/>
      <c r="B26916" s="11"/>
      <c r="C26916" s="3"/>
      <c r="E26916" s="11"/>
      <c r="H26916" s="40"/>
      <c r="I26916" s="10"/>
      <c r="K26916" s="53"/>
      <c r="L26916" s="54"/>
    </row>
    <row r="26917" spans="1:12">
      <c r="A26917" s="11"/>
      <c r="B26917" s="11"/>
      <c r="C26917" s="3"/>
      <c r="E26917" s="11"/>
      <c r="H26917" s="40"/>
      <c r="I26917" s="10"/>
      <c r="K26917" s="53"/>
      <c r="L26917" s="54"/>
    </row>
    <row r="26918" spans="1:12">
      <c r="A26918" s="11"/>
      <c r="B26918" s="11"/>
      <c r="C26918" s="3"/>
      <c r="E26918" s="11"/>
      <c r="H26918" s="40"/>
      <c r="I26918" s="10"/>
      <c r="K26918" s="53"/>
      <c r="L26918" s="54"/>
    </row>
    <row r="26919" spans="1:12">
      <c r="A26919" s="11"/>
      <c r="B26919" s="11"/>
      <c r="C26919" s="3"/>
      <c r="E26919" s="11"/>
      <c r="H26919" s="40"/>
      <c r="I26919" s="10"/>
      <c r="K26919" s="53"/>
      <c r="L26919" s="54"/>
    </row>
    <row r="26920" spans="1:12">
      <c r="A26920" s="11"/>
      <c r="B26920" s="11"/>
      <c r="C26920" s="3"/>
      <c r="E26920" s="11"/>
      <c r="H26920" s="40"/>
      <c r="I26920" s="10"/>
      <c r="K26920" s="53"/>
      <c r="L26920" s="54"/>
    </row>
    <row r="26921" spans="1:12">
      <c r="A26921" s="11"/>
      <c r="B26921" s="11"/>
      <c r="C26921" s="3"/>
      <c r="E26921" s="11"/>
      <c r="H26921" s="40"/>
      <c r="I26921" s="10"/>
      <c r="K26921" s="53"/>
      <c r="L26921" s="54"/>
    </row>
    <row r="26922" spans="1:12">
      <c r="A26922" s="11"/>
      <c r="B26922" s="11"/>
      <c r="C26922" s="3"/>
      <c r="E26922" s="11"/>
      <c r="H26922" s="40"/>
      <c r="I26922" s="10"/>
      <c r="K26922" s="53"/>
      <c r="L26922" s="54"/>
    </row>
    <row r="26923" spans="1:12">
      <c r="A26923" s="11"/>
      <c r="B26923" s="11"/>
      <c r="C26923" s="3"/>
      <c r="E26923" s="11"/>
      <c r="H26923" s="40"/>
      <c r="I26923" s="10"/>
      <c r="K26923" s="53"/>
      <c r="L26923" s="54"/>
    </row>
    <row r="26924" spans="1:12">
      <c r="A26924" s="11"/>
      <c r="B26924" s="11"/>
      <c r="C26924" s="3"/>
      <c r="E26924" s="11"/>
      <c r="H26924" s="40"/>
      <c r="I26924" s="10"/>
      <c r="K26924" s="53"/>
      <c r="L26924" s="54"/>
    </row>
    <row r="26925" spans="1:12">
      <c r="A26925" s="11"/>
      <c r="B26925" s="11"/>
      <c r="C26925" s="3"/>
      <c r="E26925" s="11"/>
      <c r="H26925" s="40"/>
      <c r="I26925" s="10"/>
      <c r="K26925" s="53"/>
      <c r="L26925" s="54"/>
    </row>
    <row r="26926" spans="1:12">
      <c r="A26926" s="11"/>
      <c r="B26926" s="11"/>
      <c r="C26926" s="3"/>
      <c r="E26926" s="11"/>
      <c r="H26926" s="40"/>
      <c r="I26926" s="10"/>
      <c r="K26926" s="53"/>
      <c r="L26926" s="54"/>
    </row>
    <row r="26927" spans="1:12">
      <c r="A26927" s="11"/>
      <c r="B26927" s="11"/>
      <c r="C26927" s="3"/>
      <c r="E26927" s="11"/>
      <c r="H26927" s="40"/>
      <c r="I26927" s="10"/>
      <c r="K26927" s="53"/>
      <c r="L26927" s="54"/>
    </row>
    <row r="26928" spans="1:12">
      <c r="A26928" s="11"/>
      <c r="B26928" s="11"/>
      <c r="C26928" s="3"/>
      <c r="E26928" s="11"/>
      <c r="H26928" s="40"/>
      <c r="I26928" s="10"/>
      <c r="K26928" s="53"/>
      <c r="L26928" s="54"/>
    </row>
    <row r="26929" spans="1:12">
      <c r="A26929" s="11"/>
      <c r="B26929" s="11"/>
      <c r="C26929" s="3"/>
      <c r="E26929" s="11"/>
      <c r="H26929" s="40"/>
      <c r="I26929" s="10"/>
      <c r="K26929" s="53"/>
      <c r="L26929" s="54"/>
    </row>
    <row r="26930" spans="1:12">
      <c r="A26930" s="11"/>
      <c r="B26930" s="11"/>
      <c r="C26930" s="3"/>
      <c r="E26930" s="11"/>
      <c r="H26930" s="40"/>
      <c r="I26930" s="10"/>
      <c r="K26930" s="53"/>
      <c r="L26930" s="54"/>
    </row>
    <row r="26931" spans="1:12">
      <c r="A26931" s="11"/>
      <c r="B26931" s="11"/>
      <c r="C26931" s="3"/>
      <c r="E26931" s="11"/>
      <c r="H26931" s="40"/>
      <c r="I26931" s="10"/>
      <c r="K26931" s="53"/>
      <c r="L26931" s="54"/>
    </row>
    <row r="26932" spans="1:12">
      <c r="A26932" s="11"/>
      <c r="B26932" s="11"/>
      <c r="C26932" s="3"/>
      <c r="E26932" s="11"/>
      <c r="H26932" s="40"/>
      <c r="I26932" s="10"/>
      <c r="K26932" s="53"/>
      <c r="L26932" s="54"/>
    </row>
    <row r="26933" spans="1:12">
      <c r="A26933" s="11"/>
      <c r="B26933" s="11"/>
      <c r="C26933" s="3"/>
      <c r="E26933" s="11"/>
      <c r="H26933" s="40"/>
      <c r="I26933" s="10"/>
      <c r="K26933" s="53"/>
      <c r="L26933" s="54"/>
    </row>
    <row r="26934" spans="1:12">
      <c r="A26934" s="11"/>
      <c r="B26934" s="11"/>
      <c r="C26934" s="3"/>
      <c r="E26934" s="11"/>
      <c r="H26934" s="40"/>
      <c r="I26934" s="10"/>
      <c r="K26934" s="53"/>
      <c r="L26934" s="54"/>
    </row>
    <row r="26935" spans="1:12">
      <c r="A26935" s="11"/>
      <c r="B26935" s="11"/>
      <c r="C26935" s="3"/>
      <c r="E26935" s="11"/>
      <c r="H26935" s="40"/>
      <c r="I26935" s="10"/>
      <c r="K26935" s="53"/>
      <c r="L26935" s="54"/>
    </row>
    <row r="26936" spans="1:12">
      <c r="A26936" s="11"/>
      <c r="B26936" s="11"/>
      <c r="C26936" s="3"/>
      <c r="E26936" s="11"/>
      <c r="H26936" s="40"/>
      <c r="I26936" s="10"/>
      <c r="K26936" s="53"/>
      <c r="L26936" s="54"/>
    </row>
    <row r="26937" spans="1:12">
      <c r="A26937" s="11"/>
      <c r="B26937" s="11"/>
      <c r="C26937" s="3"/>
      <c r="E26937" s="11"/>
      <c r="H26937" s="40"/>
      <c r="I26937" s="10"/>
      <c r="K26937" s="53"/>
      <c r="L26937" s="54"/>
    </row>
    <row r="26938" spans="1:12">
      <c r="A26938" s="11"/>
      <c r="B26938" s="11"/>
      <c r="C26938" s="3"/>
      <c r="E26938" s="11"/>
      <c r="H26938" s="40"/>
      <c r="I26938" s="10"/>
      <c r="K26938" s="53"/>
      <c r="L26938" s="54"/>
    </row>
    <row r="26939" spans="1:12">
      <c r="A26939" s="11"/>
      <c r="B26939" s="11"/>
      <c r="C26939" s="3"/>
      <c r="E26939" s="11"/>
      <c r="H26939" s="40"/>
      <c r="I26939" s="10"/>
      <c r="K26939" s="53"/>
      <c r="L26939" s="54"/>
    </row>
    <row r="26940" spans="1:12">
      <c r="A26940" s="11"/>
      <c r="B26940" s="11"/>
      <c r="C26940" s="3"/>
      <c r="E26940" s="11"/>
      <c r="H26940" s="40"/>
      <c r="I26940" s="10"/>
      <c r="K26940" s="53"/>
      <c r="L26940" s="54"/>
    </row>
    <row r="26941" spans="1:12">
      <c r="A26941" s="11"/>
      <c r="B26941" s="11"/>
      <c r="C26941" s="3"/>
      <c r="E26941" s="11"/>
      <c r="H26941" s="40"/>
      <c r="I26941" s="10"/>
      <c r="K26941" s="53"/>
      <c r="L26941" s="54"/>
    </row>
    <row r="26942" spans="1:12">
      <c r="A26942" s="11"/>
      <c r="B26942" s="11"/>
      <c r="C26942" s="3"/>
      <c r="E26942" s="11"/>
      <c r="H26942" s="40"/>
      <c r="I26942" s="10"/>
      <c r="K26942" s="53"/>
      <c r="L26942" s="54"/>
    </row>
    <row r="26943" spans="1:12">
      <c r="A26943" s="11"/>
      <c r="B26943" s="11"/>
      <c r="C26943" s="3"/>
      <c r="E26943" s="11"/>
      <c r="H26943" s="40"/>
      <c r="I26943" s="10"/>
      <c r="K26943" s="53"/>
      <c r="L26943" s="54"/>
    </row>
    <row r="26944" spans="1:12">
      <c r="A26944" s="11"/>
      <c r="B26944" s="11"/>
      <c r="C26944" s="3"/>
      <c r="E26944" s="11"/>
      <c r="H26944" s="40"/>
      <c r="I26944" s="10"/>
      <c r="K26944" s="53"/>
      <c r="L26944" s="54"/>
    </row>
    <row r="26945" spans="1:12">
      <c r="A26945" s="11"/>
      <c r="B26945" s="11"/>
      <c r="C26945" s="3"/>
      <c r="E26945" s="11"/>
      <c r="H26945" s="40"/>
      <c r="I26945" s="10"/>
      <c r="K26945" s="53"/>
      <c r="L26945" s="54"/>
    </row>
    <row r="26946" spans="1:12">
      <c r="A26946" s="11"/>
      <c r="B26946" s="11"/>
      <c r="C26946" s="3"/>
      <c r="E26946" s="11"/>
      <c r="H26946" s="40"/>
      <c r="I26946" s="10"/>
      <c r="K26946" s="53"/>
      <c r="L26946" s="54"/>
    </row>
    <row r="26947" spans="1:12">
      <c r="A26947" s="11"/>
      <c r="B26947" s="11"/>
      <c r="C26947" s="3"/>
      <c r="E26947" s="11"/>
      <c r="H26947" s="40"/>
      <c r="I26947" s="10"/>
      <c r="K26947" s="53"/>
      <c r="L26947" s="54"/>
    </row>
    <row r="26948" spans="1:12">
      <c r="A26948" s="11"/>
      <c r="B26948" s="11"/>
      <c r="C26948" s="3"/>
      <c r="E26948" s="11"/>
      <c r="H26948" s="40"/>
      <c r="I26948" s="10"/>
      <c r="K26948" s="53"/>
      <c r="L26948" s="54"/>
    </row>
    <row r="26949" spans="1:12">
      <c r="A26949" s="11"/>
      <c r="B26949" s="11"/>
      <c r="C26949" s="3"/>
      <c r="E26949" s="11"/>
      <c r="H26949" s="40"/>
      <c r="I26949" s="10"/>
      <c r="K26949" s="53"/>
      <c r="L26949" s="54"/>
    </row>
    <row r="26950" spans="1:12">
      <c r="A26950" s="11"/>
      <c r="B26950" s="11"/>
      <c r="C26950" s="3"/>
      <c r="E26950" s="11"/>
      <c r="H26950" s="40"/>
      <c r="I26950" s="10"/>
      <c r="K26950" s="53"/>
      <c r="L26950" s="54"/>
    </row>
    <row r="26951" spans="1:12">
      <c r="A26951" s="11"/>
      <c r="B26951" s="11"/>
      <c r="C26951" s="3"/>
      <c r="E26951" s="11"/>
      <c r="H26951" s="40"/>
      <c r="I26951" s="10"/>
      <c r="K26951" s="53"/>
      <c r="L26951" s="54"/>
    </row>
    <row r="26952" spans="1:12">
      <c r="A26952" s="11"/>
      <c r="B26952" s="11"/>
      <c r="C26952" s="3"/>
      <c r="E26952" s="11"/>
      <c r="H26952" s="40"/>
      <c r="I26952" s="10"/>
      <c r="K26952" s="53"/>
      <c r="L26952" s="54"/>
    </row>
    <row r="26953" spans="1:12">
      <c r="A26953" s="11"/>
      <c r="B26953" s="11"/>
      <c r="C26953" s="3"/>
      <c r="E26953" s="11"/>
      <c r="H26953" s="40"/>
      <c r="I26953" s="10"/>
      <c r="K26953" s="53"/>
      <c r="L26953" s="54"/>
    </row>
    <row r="26954" spans="1:12">
      <c r="A26954" s="11"/>
      <c r="B26954" s="11"/>
      <c r="C26954" s="3"/>
      <c r="E26954" s="11"/>
      <c r="H26954" s="40"/>
      <c r="I26954" s="10"/>
      <c r="K26954" s="53"/>
      <c r="L26954" s="54"/>
    </row>
    <row r="26955" spans="1:12">
      <c r="A26955" s="11"/>
      <c r="B26955" s="11"/>
      <c r="C26955" s="3"/>
      <c r="E26955" s="11"/>
      <c r="H26955" s="40"/>
      <c r="I26955" s="10"/>
      <c r="K26955" s="53"/>
      <c r="L26955" s="54"/>
    </row>
    <row r="26956" spans="1:12">
      <c r="A26956" s="11"/>
      <c r="B26956" s="11"/>
      <c r="C26956" s="3"/>
      <c r="E26956" s="11"/>
      <c r="H26956" s="40"/>
      <c r="I26956" s="10"/>
      <c r="K26956" s="53"/>
      <c r="L26956" s="54"/>
    </row>
    <row r="26957" spans="1:12">
      <c r="A26957" s="11"/>
      <c r="B26957" s="11"/>
      <c r="C26957" s="3"/>
      <c r="E26957" s="11"/>
      <c r="H26957" s="40"/>
      <c r="I26957" s="10"/>
      <c r="K26957" s="53"/>
      <c r="L26957" s="54"/>
    </row>
    <row r="26958" spans="1:12">
      <c r="A26958" s="11"/>
      <c r="B26958" s="11"/>
      <c r="C26958" s="3"/>
      <c r="E26958" s="11"/>
      <c r="H26958" s="40"/>
      <c r="I26958" s="10"/>
      <c r="K26958" s="53"/>
      <c r="L26958" s="54"/>
    </row>
    <row r="26959" spans="1:12">
      <c r="A26959" s="11"/>
      <c r="B26959" s="11"/>
      <c r="C26959" s="3"/>
      <c r="E26959" s="11"/>
      <c r="H26959" s="40"/>
      <c r="I26959" s="10"/>
      <c r="K26959" s="53"/>
      <c r="L26959" s="54"/>
    </row>
    <row r="26960" spans="1:12">
      <c r="A26960" s="11"/>
      <c r="B26960" s="11"/>
      <c r="C26960" s="3"/>
      <c r="E26960" s="11"/>
      <c r="H26960" s="40"/>
      <c r="I26960" s="10"/>
      <c r="K26960" s="53"/>
      <c r="L26960" s="54"/>
    </row>
    <row r="26961" spans="1:12">
      <c r="A26961" s="11"/>
      <c r="B26961" s="11"/>
      <c r="C26961" s="3"/>
      <c r="E26961" s="11"/>
      <c r="H26961" s="40"/>
      <c r="I26961" s="10"/>
      <c r="K26961" s="53"/>
      <c r="L26961" s="54"/>
    </row>
    <row r="26962" spans="1:12">
      <c r="A26962" s="11"/>
      <c r="B26962" s="11"/>
      <c r="C26962" s="3"/>
      <c r="E26962" s="11"/>
      <c r="H26962" s="40"/>
      <c r="I26962" s="10"/>
      <c r="K26962" s="53"/>
      <c r="L26962" s="54"/>
    </row>
    <row r="26963" spans="1:12">
      <c r="A26963" s="11"/>
      <c r="B26963" s="11"/>
      <c r="C26963" s="3"/>
      <c r="E26963" s="11"/>
      <c r="H26963" s="40"/>
      <c r="I26963" s="10"/>
      <c r="K26963" s="53"/>
      <c r="L26963" s="54"/>
    </row>
    <row r="26964" spans="1:12">
      <c r="A26964" s="11"/>
      <c r="B26964" s="11"/>
      <c r="C26964" s="3"/>
      <c r="E26964" s="11"/>
      <c r="H26964" s="40"/>
      <c r="I26964" s="10"/>
      <c r="K26964" s="53"/>
      <c r="L26964" s="54"/>
    </row>
    <row r="26965" spans="1:12">
      <c r="A26965" s="11"/>
      <c r="B26965" s="11"/>
      <c r="C26965" s="3"/>
      <c r="E26965" s="11"/>
      <c r="H26965" s="40"/>
      <c r="I26965" s="10"/>
      <c r="K26965" s="53"/>
      <c r="L26965" s="54"/>
    </row>
    <row r="26966" spans="1:12">
      <c r="A26966" s="11"/>
      <c r="B26966" s="11"/>
      <c r="C26966" s="3"/>
      <c r="E26966" s="11"/>
      <c r="H26966" s="40"/>
      <c r="I26966" s="10"/>
      <c r="K26966" s="53"/>
      <c r="L26966" s="54"/>
    </row>
    <row r="26967" spans="1:12">
      <c r="A26967" s="11"/>
      <c r="B26967" s="11"/>
      <c r="C26967" s="3"/>
      <c r="E26967" s="11"/>
      <c r="H26967" s="40"/>
      <c r="I26967" s="10"/>
      <c r="K26967" s="53"/>
      <c r="L26967" s="54"/>
    </row>
    <row r="26968" spans="1:12">
      <c r="A26968" s="11"/>
      <c r="B26968" s="11"/>
      <c r="C26968" s="3"/>
      <c r="E26968" s="11"/>
      <c r="H26968" s="40"/>
      <c r="I26968" s="10"/>
      <c r="K26968" s="53"/>
      <c r="L26968" s="54"/>
    </row>
    <row r="26969" spans="1:12">
      <c r="A26969" s="11"/>
      <c r="B26969" s="11"/>
      <c r="C26969" s="3"/>
      <c r="E26969" s="11"/>
      <c r="H26969" s="40"/>
      <c r="I26969" s="10"/>
      <c r="K26969" s="53"/>
      <c r="L26969" s="54"/>
    </row>
    <row r="26970" spans="1:12">
      <c r="A26970" s="11"/>
      <c r="B26970" s="24"/>
      <c r="C26970" s="3"/>
      <c r="E26970" s="2"/>
      <c r="H26970" s="40"/>
      <c r="I26970" s="10"/>
      <c r="K26970" s="53"/>
      <c r="L26970" s="54"/>
    </row>
    <row r="26971" spans="1:12">
      <c r="A26971" s="11"/>
      <c r="B26971" s="24"/>
      <c r="C26971" s="3"/>
      <c r="E26971" s="2"/>
      <c r="H26971" s="40"/>
      <c r="I26971" s="10"/>
      <c r="K26971" s="53"/>
      <c r="L26971" s="54"/>
    </row>
    <row r="26972" spans="1:12">
      <c r="A26972" s="11"/>
      <c r="B26972" s="24"/>
      <c r="C26972" s="3"/>
      <c r="E26972" s="2"/>
      <c r="H26972" s="40"/>
      <c r="I26972" s="10"/>
      <c r="K26972" s="53"/>
      <c r="L26972" s="54"/>
    </row>
    <row r="26973" spans="1:12">
      <c r="A26973" s="11"/>
      <c r="B26973" s="24"/>
      <c r="C26973" s="3"/>
      <c r="E26973" s="2"/>
      <c r="H26973" s="40"/>
      <c r="I26973" s="10"/>
      <c r="K26973" s="53"/>
      <c r="L26973" s="54"/>
    </row>
    <row r="26974" spans="1:12">
      <c r="A26974" s="11"/>
      <c r="B26974" s="24"/>
      <c r="C26974" s="3"/>
      <c r="E26974" s="2"/>
      <c r="H26974" s="40"/>
      <c r="I26974" s="10"/>
      <c r="K26974" s="53"/>
      <c r="L26974" s="54"/>
    </row>
    <row r="26975" spans="1:12">
      <c r="A26975" s="11"/>
      <c r="B26975" s="24"/>
      <c r="C26975" s="3"/>
      <c r="E26975" s="2"/>
      <c r="H26975" s="40"/>
      <c r="I26975" s="10"/>
      <c r="K26975" s="53"/>
      <c r="L26975" s="54"/>
    </row>
    <row r="26976" spans="1:12">
      <c r="A26976" s="11"/>
      <c r="B26976" s="24"/>
      <c r="C26976" s="3"/>
      <c r="E26976" s="2"/>
      <c r="H26976" s="40"/>
      <c r="I26976" s="10"/>
      <c r="K26976" s="53"/>
      <c r="L26976" s="54"/>
    </row>
    <row r="26977" spans="1:12">
      <c r="A26977" s="11"/>
      <c r="B26977" s="24"/>
      <c r="C26977" s="3"/>
      <c r="E26977" s="2"/>
      <c r="H26977" s="40"/>
      <c r="I26977" s="10"/>
      <c r="K26977" s="53"/>
      <c r="L26977" s="54"/>
    </row>
    <row r="26978" spans="1:12">
      <c r="A26978" s="11"/>
      <c r="B26978" s="24"/>
      <c r="C26978" s="3"/>
      <c r="E26978" s="2"/>
      <c r="H26978" s="40"/>
      <c r="I26978" s="10"/>
      <c r="K26978" s="53"/>
      <c r="L26978" s="54"/>
    </row>
    <row r="26979" spans="1:12">
      <c r="A26979" s="11"/>
      <c r="B26979" s="24"/>
      <c r="C26979" s="3"/>
      <c r="E26979" s="2"/>
      <c r="H26979" s="40"/>
      <c r="I26979" s="10"/>
      <c r="K26979" s="53"/>
      <c r="L26979" s="54"/>
    </row>
    <row r="26980" spans="1:12">
      <c r="A26980" s="11"/>
      <c r="B26980" s="24"/>
      <c r="C26980" s="3"/>
      <c r="E26980" s="2"/>
      <c r="H26980" s="40"/>
      <c r="I26980" s="10"/>
      <c r="K26980" s="53"/>
      <c r="L26980" s="54"/>
    </row>
    <row r="26981" spans="1:12">
      <c r="A26981" s="11"/>
      <c r="B26981" s="24"/>
      <c r="C26981" s="3"/>
      <c r="E26981" s="2"/>
      <c r="H26981" s="40"/>
      <c r="I26981" s="10"/>
      <c r="K26981" s="53"/>
      <c r="L26981" s="54"/>
    </row>
    <row r="26982" spans="1:12">
      <c r="A26982" s="11"/>
      <c r="B26982" s="24"/>
      <c r="C26982" s="3"/>
      <c r="E26982" s="2"/>
      <c r="H26982" s="40"/>
      <c r="I26982" s="10"/>
      <c r="K26982" s="53"/>
      <c r="L26982" s="54"/>
    </row>
    <row r="26983" spans="1:12">
      <c r="A26983" s="11"/>
      <c r="B26983" s="24"/>
      <c r="C26983" s="3"/>
      <c r="E26983" s="2"/>
      <c r="H26983" s="40"/>
      <c r="I26983" s="10"/>
      <c r="K26983" s="53"/>
      <c r="L26983" s="54"/>
    </row>
    <row r="26984" spans="1:12">
      <c r="A26984" s="11"/>
      <c r="B26984" s="24"/>
      <c r="C26984" s="3"/>
      <c r="E26984" s="2"/>
      <c r="H26984" s="40"/>
      <c r="I26984" s="10"/>
      <c r="K26984" s="53"/>
      <c r="L26984" s="54"/>
    </row>
    <row r="26985" spans="1:12">
      <c r="A26985" s="11"/>
      <c r="B26985" s="24"/>
      <c r="C26985" s="3"/>
      <c r="E26985" s="2"/>
      <c r="H26985" s="40"/>
      <c r="I26985" s="10"/>
      <c r="K26985" s="53"/>
      <c r="L26985" s="54"/>
    </row>
    <row r="26986" spans="1:12">
      <c r="A26986" s="11"/>
      <c r="B26986" s="24"/>
      <c r="C26986" s="3"/>
      <c r="E26986" s="2"/>
      <c r="H26986" s="40"/>
      <c r="I26986" s="10"/>
      <c r="K26986" s="53"/>
      <c r="L26986" s="54"/>
    </row>
    <row r="26987" spans="1:12">
      <c r="A26987" s="11"/>
      <c r="B26987" s="24"/>
      <c r="C26987" s="3"/>
      <c r="E26987" s="2"/>
      <c r="H26987" s="40"/>
      <c r="I26987" s="10"/>
      <c r="K26987" s="53"/>
      <c r="L26987" s="54"/>
    </row>
    <row r="26988" spans="1:12">
      <c r="A26988" s="11"/>
      <c r="B26988" s="24"/>
      <c r="C26988" s="3"/>
      <c r="E26988" s="2"/>
      <c r="H26988" s="40"/>
      <c r="I26988" s="10"/>
      <c r="K26988" s="53"/>
      <c r="L26988" s="54"/>
    </row>
    <row r="26989" spans="1:12">
      <c r="A26989" s="11"/>
      <c r="B26989" s="24"/>
      <c r="C26989" s="3"/>
      <c r="E26989" s="2"/>
      <c r="H26989" s="40"/>
      <c r="I26989" s="10"/>
      <c r="K26989" s="53"/>
      <c r="L26989" s="54"/>
    </row>
    <row r="26990" spans="1:12">
      <c r="A26990" s="11"/>
      <c r="B26990" s="24"/>
      <c r="C26990" s="3"/>
      <c r="E26990" s="2"/>
      <c r="H26990" s="40"/>
      <c r="I26990" s="10"/>
      <c r="K26990" s="53"/>
      <c r="L26990" s="54"/>
    </row>
    <row r="26991" spans="1:12">
      <c r="A26991" s="11"/>
      <c r="B26991" s="24"/>
      <c r="C26991" s="3"/>
      <c r="E26991" s="2"/>
      <c r="H26991" s="40"/>
      <c r="I26991" s="10"/>
      <c r="K26991" s="53"/>
      <c r="L26991" s="54"/>
    </row>
    <row r="26992" spans="1:12">
      <c r="A26992" s="11"/>
      <c r="B26992" s="24"/>
      <c r="C26992" s="3"/>
      <c r="E26992" s="2"/>
      <c r="H26992" s="40"/>
      <c r="I26992" s="10"/>
      <c r="K26992" s="53"/>
      <c r="L26992" s="54"/>
    </row>
    <row r="26993" spans="1:12">
      <c r="A26993" s="11"/>
      <c r="B26993" s="24"/>
      <c r="C26993" s="3"/>
      <c r="E26993" s="2"/>
      <c r="H26993" s="40"/>
      <c r="I26993" s="10"/>
      <c r="K26993" s="53"/>
      <c r="L26993" s="54"/>
    </row>
    <row r="26994" spans="1:12">
      <c r="A26994" s="11"/>
      <c r="B26994" s="24"/>
      <c r="C26994" s="3"/>
      <c r="E26994" s="2"/>
      <c r="H26994" s="40"/>
      <c r="I26994" s="10"/>
      <c r="K26994" s="53"/>
      <c r="L26994" s="54"/>
    </row>
    <row r="26995" spans="1:12">
      <c r="A26995" s="11"/>
      <c r="B26995" s="24"/>
      <c r="C26995" s="3"/>
      <c r="E26995" s="2"/>
      <c r="H26995" s="40"/>
      <c r="I26995" s="10"/>
      <c r="K26995" s="53"/>
      <c r="L26995" s="54"/>
    </row>
    <row r="26996" spans="1:12">
      <c r="A26996" s="11"/>
      <c r="B26996" s="24"/>
      <c r="C26996" s="3"/>
      <c r="E26996" s="2"/>
      <c r="H26996" s="40"/>
      <c r="I26996" s="10"/>
      <c r="K26996" s="53"/>
      <c r="L26996" s="54"/>
    </row>
    <row r="26997" spans="1:12">
      <c r="A26997" s="11"/>
      <c r="B26997" s="24"/>
      <c r="C26997" s="3"/>
      <c r="E26997" s="2"/>
      <c r="H26997" s="40"/>
      <c r="I26997" s="10"/>
      <c r="K26997" s="53"/>
      <c r="L26997" s="54"/>
    </row>
    <row r="26998" spans="1:12">
      <c r="A26998" s="11"/>
      <c r="B26998" s="24"/>
      <c r="C26998" s="3"/>
      <c r="E26998" s="2"/>
      <c r="H26998" s="40"/>
      <c r="I26998" s="10"/>
      <c r="K26998" s="53"/>
      <c r="L26998" s="54"/>
    </row>
    <row r="26999" spans="1:12">
      <c r="A26999" s="11"/>
      <c r="B26999" s="24"/>
      <c r="C26999" s="3"/>
      <c r="E26999" s="2"/>
      <c r="H26999" s="40"/>
      <c r="I26999" s="10"/>
      <c r="K26999" s="53"/>
      <c r="L26999" s="54"/>
    </row>
    <row r="27000" spans="1:12">
      <c r="A27000" s="11"/>
      <c r="B27000" s="24"/>
      <c r="C27000" s="3"/>
      <c r="E27000" s="2"/>
      <c r="H27000" s="40"/>
      <c r="I27000" s="10"/>
      <c r="K27000" s="53"/>
      <c r="L27000" s="54"/>
    </row>
    <row r="27001" spans="1:12">
      <c r="A27001" s="11"/>
      <c r="B27001" s="24"/>
      <c r="C27001" s="3"/>
      <c r="E27001" s="2"/>
      <c r="H27001" s="40"/>
      <c r="I27001" s="10"/>
      <c r="K27001" s="53"/>
      <c r="L27001" s="54"/>
    </row>
    <row r="27002" spans="1:12">
      <c r="A27002" s="11"/>
      <c r="B27002" s="24"/>
      <c r="C27002" s="3"/>
      <c r="E27002" s="2"/>
      <c r="H27002" s="40"/>
      <c r="I27002" s="10"/>
      <c r="K27002" s="53"/>
      <c r="L27002" s="54"/>
    </row>
    <row r="27003" spans="1:12">
      <c r="A27003" s="11"/>
      <c r="B27003" s="24"/>
      <c r="C27003" s="3"/>
      <c r="E27003" s="2"/>
      <c r="H27003" s="40"/>
      <c r="I27003" s="10"/>
      <c r="K27003" s="53"/>
      <c r="L27003" s="54"/>
    </row>
    <row r="27004" spans="1:12">
      <c r="A27004" s="11"/>
      <c r="B27004" s="24"/>
      <c r="C27004" s="3"/>
      <c r="E27004" s="2"/>
      <c r="H27004" s="40"/>
      <c r="I27004" s="10"/>
      <c r="K27004" s="53"/>
      <c r="L27004" s="54"/>
    </row>
    <row r="27005" spans="1:12">
      <c r="A27005" s="11"/>
      <c r="B27005" s="24"/>
      <c r="C27005" s="3"/>
      <c r="E27005" s="2"/>
      <c r="H27005" s="40"/>
      <c r="I27005" s="10"/>
      <c r="K27005" s="53"/>
      <c r="L27005" s="54"/>
    </row>
    <row r="27006" spans="1:12">
      <c r="A27006" s="11"/>
      <c r="B27006" s="24"/>
      <c r="C27006" s="3"/>
      <c r="E27006" s="2"/>
      <c r="H27006" s="40"/>
      <c r="I27006" s="10"/>
      <c r="K27006" s="53"/>
      <c r="L27006" s="54"/>
    </row>
    <row r="27007" spans="1:12">
      <c r="A27007" s="11"/>
      <c r="B27007" s="24"/>
      <c r="C27007" s="3"/>
      <c r="E27007" s="2"/>
      <c r="H27007" s="40"/>
      <c r="I27007" s="10"/>
      <c r="K27007" s="53"/>
      <c r="L27007" s="54"/>
    </row>
    <row r="27008" spans="1:12">
      <c r="A27008" s="11"/>
      <c r="B27008" s="24"/>
      <c r="C27008" s="3"/>
      <c r="E27008" s="2"/>
      <c r="H27008" s="40"/>
      <c r="I27008" s="10"/>
      <c r="K27008" s="53"/>
      <c r="L27008" s="54"/>
    </row>
    <row r="27009" spans="1:12">
      <c r="A27009" s="11"/>
      <c r="B27009" s="24"/>
      <c r="C27009" s="3"/>
      <c r="E27009" s="2"/>
      <c r="H27009" s="40"/>
      <c r="I27009" s="10"/>
      <c r="K27009" s="53"/>
      <c r="L27009" s="54"/>
    </row>
    <row r="27010" spans="1:12">
      <c r="A27010" s="11"/>
      <c r="B27010" s="24"/>
      <c r="C27010" s="3"/>
      <c r="E27010" s="2"/>
      <c r="H27010" s="40"/>
      <c r="I27010" s="10"/>
      <c r="K27010" s="53"/>
      <c r="L27010" s="54"/>
    </row>
    <row r="27011" spans="1:12">
      <c r="A27011" s="11"/>
      <c r="B27011" s="24"/>
      <c r="C27011" s="3"/>
      <c r="E27011" s="2"/>
      <c r="H27011" s="40"/>
      <c r="I27011" s="10"/>
      <c r="K27011" s="53"/>
      <c r="L27011" s="54"/>
    </row>
    <row r="27012" spans="1:12">
      <c r="A27012" s="11"/>
      <c r="B27012" s="24"/>
      <c r="C27012" s="3"/>
      <c r="E27012" s="2"/>
      <c r="H27012" s="40"/>
      <c r="I27012" s="10"/>
      <c r="K27012" s="53"/>
      <c r="L27012" s="54"/>
    </row>
    <row r="27013" spans="1:12">
      <c r="A27013" s="11"/>
      <c r="B27013" s="24"/>
      <c r="C27013" s="3"/>
      <c r="E27013" s="2"/>
      <c r="H27013" s="40"/>
      <c r="I27013" s="10"/>
      <c r="K27013" s="53"/>
      <c r="L27013" s="54"/>
    </row>
    <row r="27014" spans="1:12">
      <c r="A27014" s="11"/>
      <c r="B27014" s="24"/>
      <c r="C27014" s="3"/>
      <c r="E27014" s="2"/>
      <c r="H27014" s="40"/>
      <c r="I27014" s="10"/>
      <c r="K27014" s="53"/>
      <c r="L27014" s="54"/>
    </row>
    <row r="27015" spans="1:12">
      <c r="A27015" s="11"/>
      <c r="B27015" s="24"/>
      <c r="C27015" s="3"/>
      <c r="E27015" s="2"/>
      <c r="H27015" s="40"/>
      <c r="I27015" s="10"/>
      <c r="K27015" s="53"/>
      <c r="L27015" s="54"/>
    </row>
    <row r="27016" spans="1:12">
      <c r="A27016" s="11"/>
      <c r="B27016" s="24"/>
      <c r="C27016" s="3"/>
      <c r="E27016" s="2"/>
      <c r="H27016" s="40"/>
      <c r="I27016" s="10"/>
      <c r="K27016" s="53"/>
      <c r="L27016" s="54"/>
    </row>
    <row r="27017" spans="1:12">
      <c r="A27017" s="11"/>
      <c r="B27017" s="24"/>
      <c r="C27017" s="3"/>
      <c r="E27017" s="2"/>
      <c r="H27017" s="40"/>
      <c r="I27017" s="10"/>
      <c r="K27017" s="53"/>
      <c r="L27017" s="54"/>
    </row>
    <row r="27018" spans="1:12">
      <c r="A27018" s="11"/>
      <c r="B27018" s="24"/>
      <c r="C27018" s="3"/>
      <c r="E27018" s="2"/>
      <c r="H27018" s="40"/>
      <c r="I27018" s="10"/>
      <c r="K27018" s="53"/>
      <c r="L27018" s="54"/>
    </row>
    <row r="27019" spans="1:12">
      <c r="A27019" s="11"/>
      <c r="B27019" s="24"/>
      <c r="C27019" s="3"/>
      <c r="E27019" s="2"/>
      <c r="H27019" s="40"/>
      <c r="I27019" s="10"/>
      <c r="K27019" s="53"/>
      <c r="L27019" s="54"/>
    </row>
    <row r="27020" spans="1:12">
      <c r="A27020" s="11"/>
      <c r="B27020" s="24"/>
      <c r="C27020" s="3"/>
      <c r="E27020" s="2"/>
      <c r="H27020" s="40"/>
      <c r="I27020" s="10"/>
      <c r="K27020" s="53"/>
      <c r="L27020" s="54"/>
    </row>
    <row r="27021" spans="1:12">
      <c r="A27021" s="11"/>
      <c r="B27021" s="24"/>
      <c r="C27021" s="3"/>
      <c r="E27021" s="2"/>
      <c r="H27021" s="40"/>
      <c r="I27021" s="10"/>
      <c r="K27021" s="53"/>
      <c r="L27021" s="54"/>
    </row>
    <row r="27022" spans="1:12">
      <c r="A27022" s="11"/>
      <c r="B27022" s="24"/>
      <c r="C27022" s="3"/>
      <c r="E27022" s="2"/>
      <c r="H27022" s="40"/>
      <c r="I27022" s="10"/>
      <c r="K27022" s="53"/>
      <c r="L27022" s="54"/>
    </row>
    <row r="27023" spans="1:12">
      <c r="A27023" s="11"/>
      <c r="B27023" s="24"/>
      <c r="C27023" s="3"/>
      <c r="E27023" s="2"/>
      <c r="H27023" s="40"/>
      <c r="I27023" s="10"/>
      <c r="K27023" s="53"/>
      <c r="L27023" s="54"/>
    </row>
    <row r="27024" spans="1:12">
      <c r="A27024" s="11"/>
      <c r="B27024" s="24"/>
      <c r="C27024" s="3"/>
      <c r="E27024" s="2"/>
      <c r="H27024" s="40"/>
      <c r="I27024" s="10"/>
      <c r="K27024" s="53"/>
      <c r="L27024" s="54"/>
    </row>
    <row r="27025" spans="1:12">
      <c r="A27025" s="11"/>
      <c r="B27025" s="24"/>
      <c r="C27025" s="3"/>
      <c r="E27025" s="2"/>
      <c r="H27025" s="40"/>
      <c r="I27025" s="10"/>
      <c r="K27025" s="53"/>
      <c r="L27025" s="54"/>
    </row>
    <row r="27026" spans="1:12">
      <c r="A27026" s="11"/>
      <c r="B27026" s="24"/>
      <c r="C27026" s="3"/>
      <c r="E27026" s="2"/>
      <c r="H27026" s="40"/>
      <c r="I27026" s="10"/>
      <c r="K27026" s="53"/>
      <c r="L27026" s="54"/>
    </row>
    <row r="27027" spans="1:12">
      <c r="A27027" s="11"/>
      <c r="B27027" s="24"/>
      <c r="C27027" s="3"/>
      <c r="E27027" s="2"/>
      <c r="H27027" s="40"/>
      <c r="I27027" s="10"/>
      <c r="K27027" s="53"/>
      <c r="L27027" s="54"/>
    </row>
    <row r="27028" spans="1:12">
      <c r="A27028" s="11"/>
      <c r="B27028" s="24"/>
      <c r="C27028" s="3"/>
      <c r="E27028" s="2"/>
      <c r="H27028" s="40"/>
      <c r="I27028" s="10"/>
      <c r="K27028" s="53"/>
      <c r="L27028" s="54"/>
    </row>
    <row r="27029" spans="1:12">
      <c r="A27029" s="11"/>
      <c r="B27029" s="24"/>
      <c r="C27029" s="3"/>
      <c r="E27029" s="2"/>
      <c r="H27029" s="40"/>
      <c r="I27029" s="10"/>
      <c r="K27029" s="53"/>
      <c r="L27029" s="54"/>
    </row>
    <row r="27030" spans="1:12">
      <c r="A27030" s="11"/>
      <c r="B27030" s="24"/>
      <c r="C27030" s="3"/>
      <c r="E27030" s="2"/>
      <c r="H27030" s="40"/>
      <c r="I27030" s="10"/>
      <c r="K27030" s="53"/>
      <c r="L27030" s="54"/>
    </row>
    <row r="27031" spans="1:12">
      <c r="A27031" s="5"/>
      <c r="B27031" s="24"/>
      <c r="C27031" s="3"/>
      <c r="E27031" s="2"/>
      <c r="H27031" s="40"/>
      <c r="I27031" s="10"/>
      <c r="K27031" s="53"/>
      <c r="L27031" s="54"/>
    </row>
    <row r="27032" spans="1:12">
      <c r="A27032" s="5"/>
      <c r="B27032" s="24"/>
      <c r="C27032" s="3"/>
      <c r="E27032" s="2"/>
      <c r="H27032" s="40"/>
      <c r="I27032" s="10"/>
      <c r="K27032" s="53"/>
      <c r="L27032" s="54"/>
    </row>
    <row r="27033" spans="1:12">
      <c r="A27033" s="5"/>
      <c r="B27033" s="24"/>
      <c r="C27033" s="3"/>
      <c r="E27033" s="2"/>
      <c r="H27033" s="40"/>
      <c r="I27033" s="10"/>
      <c r="K27033" s="53"/>
      <c r="L27033" s="54"/>
    </row>
    <row r="27034" spans="1:12">
      <c r="A27034" s="5"/>
      <c r="B27034" s="24"/>
      <c r="C27034" s="3"/>
      <c r="E27034" s="2"/>
      <c r="H27034" s="40"/>
      <c r="I27034" s="10"/>
      <c r="K27034" s="53"/>
      <c r="L27034" s="54"/>
    </row>
    <row r="27035" spans="1:12">
      <c r="A27035" s="5"/>
      <c r="B27035" s="24"/>
      <c r="C27035" s="3"/>
      <c r="E27035" s="2"/>
      <c r="H27035" s="40"/>
      <c r="I27035" s="10"/>
      <c r="K27035" s="53"/>
      <c r="L27035" s="54"/>
    </row>
    <row r="27036" spans="1:12">
      <c r="A27036" s="5"/>
      <c r="B27036" s="24"/>
      <c r="C27036" s="3"/>
      <c r="E27036" s="2"/>
      <c r="H27036" s="40"/>
      <c r="I27036" s="10"/>
      <c r="K27036" s="53"/>
      <c r="L27036" s="54"/>
    </row>
    <row r="27037" spans="1:12">
      <c r="A27037" s="5"/>
      <c r="B27037" s="24"/>
      <c r="C27037" s="3"/>
      <c r="E27037" s="2"/>
      <c r="H27037" s="40"/>
      <c r="I27037" s="10"/>
      <c r="K27037" s="53"/>
      <c r="L27037" s="54"/>
    </row>
    <row r="27038" spans="1:12">
      <c r="A27038" s="5"/>
      <c r="B27038" s="24"/>
      <c r="C27038" s="3"/>
      <c r="E27038" s="2"/>
      <c r="H27038" s="40"/>
      <c r="I27038" s="10"/>
      <c r="K27038" s="53"/>
      <c r="L27038" s="54"/>
    </row>
    <row r="27039" spans="1:12">
      <c r="A27039" s="5"/>
      <c r="B27039" s="24"/>
      <c r="C27039" s="3"/>
      <c r="E27039" s="2"/>
      <c r="H27039" s="40"/>
      <c r="I27039" s="10"/>
      <c r="K27039" s="53"/>
      <c r="L27039" s="54"/>
    </row>
    <row r="27040" spans="1:12">
      <c r="A27040" s="5"/>
      <c r="B27040" s="24"/>
      <c r="C27040" s="3"/>
      <c r="E27040" s="2"/>
      <c r="H27040" s="40"/>
      <c r="I27040" s="10"/>
      <c r="K27040" s="53"/>
      <c r="L27040" s="54"/>
    </row>
    <row r="27041" spans="1:12">
      <c r="A27041" s="5"/>
      <c r="B27041" s="24"/>
      <c r="C27041" s="3"/>
      <c r="E27041" s="2"/>
      <c r="H27041" s="40"/>
      <c r="I27041" s="10"/>
      <c r="K27041" s="53"/>
      <c r="L27041" s="54"/>
    </row>
    <row r="27042" spans="1:12">
      <c r="A27042" s="5"/>
      <c r="B27042" s="24"/>
      <c r="C27042" s="3"/>
      <c r="E27042" s="2"/>
      <c r="H27042" s="40"/>
      <c r="I27042" s="10"/>
      <c r="K27042" s="53"/>
      <c r="L27042" s="54"/>
    </row>
    <row r="27043" spans="1:12">
      <c r="A27043" s="5"/>
      <c r="B27043" s="24"/>
      <c r="C27043" s="3"/>
      <c r="E27043" s="2"/>
      <c r="H27043" s="40"/>
      <c r="I27043" s="10"/>
      <c r="K27043" s="53"/>
      <c r="L27043" s="54"/>
    </row>
    <row r="27044" spans="1:12">
      <c r="A27044" s="5"/>
      <c r="B27044" s="24"/>
      <c r="C27044" s="3"/>
      <c r="E27044" s="2"/>
      <c r="H27044" s="40"/>
      <c r="I27044" s="10"/>
      <c r="K27044" s="53"/>
      <c r="L27044" s="54"/>
    </row>
    <row r="27045" spans="1:12">
      <c r="A27045" s="5"/>
      <c r="B27045" s="24"/>
      <c r="C27045" s="3"/>
      <c r="E27045" s="2"/>
      <c r="H27045" s="40"/>
      <c r="I27045" s="10"/>
      <c r="K27045" s="53"/>
      <c r="L27045" s="54"/>
    </row>
    <row r="27046" spans="1:12">
      <c r="A27046" s="5"/>
      <c r="B27046" s="24"/>
      <c r="C27046" s="3"/>
      <c r="E27046" s="2"/>
      <c r="H27046" s="40"/>
      <c r="I27046" s="10"/>
      <c r="K27046" s="53"/>
      <c r="L27046" s="54"/>
    </row>
    <row r="27047" spans="1:12">
      <c r="A27047" s="5"/>
      <c r="B27047" s="24"/>
      <c r="C27047" s="3"/>
      <c r="E27047" s="2"/>
      <c r="H27047" s="40"/>
      <c r="I27047" s="10"/>
      <c r="K27047" s="53"/>
      <c r="L27047" s="54"/>
    </row>
    <row r="27048" spans="1:12">
      <c r="A27048" s="5"/>
      <c r="B27048" s="24"/>
      <c r="C27048" s="3"/>
      <c r="E27048" s="2"/>
      <c r="H27048" s="40"/>
      <c r="I27048" s="10"/>
      <c r="K27048" s="53"/>
      <c r="L27048" s="54"/>
    </row>
    <row r="27049" spans="1:12">
      <c r="A27049" s="5"/>
      <c r="B27049" s="24"/>
      <c r="C27049" s="3"/>
      <c r="E27049" s="2"/>
      <c r="H27049" s="40"/>
      <c r="I27049" s="10"/>
      <c r="K27049" s="53"/>
      <c r="L27049" s="54"/>
    </row>
    <row r="27050" spans="1:12">
      <c r="A27050" s="5"/>
      <c r="B27050" s="24"/>
      <c r="C27050" s="3"/>
      <c r="E27050" s="2"/>
      <c r="H27050" s="40"/>
      <c r="I27050" s="10"/>
      <c r="K27050" s="53"/>
      <c r="L27050" s="54"/>
    </row>
    <row r="27051" spans="1:12">
      <c r="A27051" s="5"/>
      <c r="B27051" s="24"/>
      <c r="C27051" s="3"/>
      <c r="E27051" s="2"/>
      <c r="H27051" s="40"/>
      <c r="I27051" s="10"/>
      <c r="K27051" s="53"/>
      <c r="L27051" s="54"/>
    </row>
    <row r="27052" spans="1:12">
      <c r="A27052" s="5"/>
      <c r="B27052" s="24"/>
      <c r="C27052" s="3"/>
      <c r="E27052" s="2"/>
      <c r="H27052" s="40"/>
      <c r="I27052" s="10"/>
      <c r="K27052" s="53"/>
      <c r="L27052" s="54"/>
    </row>
    <row r="27053" spans="1:12">
      <c r="A27053" s="5"/>
      <c r="B27053" s="24"/>
      <c r="C27053" s="3"/>
      <c r="E27053" s="2"/>
      <c r="H27053" s="40"/>
      <c r="I27053" s="10"/>
      <c r="K27053" s="53"/>
      <c r="L27053" s="54"/>
    </row>
    <row r="27054" spans="1:12">
      <c r="A27054" s="5"/>
      <c r="B27054" s="24"/>
      <c r="C27054" s="3"/>
      <c r="E27054" s="2"/>
      <c r="H27054" s="40"/>
      <c r="I27054" s="10"/>
      <c r="K27054" s="53"/>
      <c r="L27054" s="54"/>
    </row>
    <row r="27055" spans="1:12">
      <c r="A27055" s="5"/>
      <c r="B27055" s="24"/>
      <c r="C27055" s="3"/>
      <c r="E27055" s="2"/>
      <c r="H27055" s="40"/>
      <c r="I27055" s="10"/>
      <c r="K27055" s="53"/>
      <c r="L27055" s="54"/>
    </row>
    <row r="27056" spans="1:12">
      <c r="A27056" s="5"/>
      <c r="B27056" s="24"/>
      <c r="C27056" s="3"/>
      <c r="E27056" s="2"/>
      <c r="H27056" s="40"/>
      <c r="I27056" s="10"/>
      <c r="K27056" s="53"/>
      <c r="L27056" s="54"/>
    </row>
    <row r="27057" spans="1:12">
      <c r="A27057" s="5"/>
      <c r="B27057" s="24"/>
      <c r="C27057" s="3"/>
      <c r="E27057" s="2"/>
      <c r="H27057" s="40"/>
      <c r="I27057" s="10"/>
      <c r="K27057" s="53"/>
      <c r="L27057" s="54"/>
    </row>
    <row r="27058" spans="1:12">
      <c r="A27058" s="5"/>
      <c r="B27058" s="24"/>
      <c r="C27058" s="3"/>
      <c r="E27058" s="2"/>
      <c r="H27058" s="40"/>
      <c r="I27058" s="10"/>
      <c r="K27058" s="53"/>
      <c r="L27058" s="54"/>
    </row>
    <row r="27059" spans="1:12">
      <c r="A27059" s="5"/>
      <c r="B27059" s="24"/>
      <c r="C27059" s="3"/>
      <c r="E27059" s="2"/>
      <c r="H27059" s="40"/>
      <c r="I27059" s="10"/>
      <c r="K27059" s="53"/>
      <c r="L27059" s="54"/>
    </row>
    <row r="27060" spans="1:12">
      <c r="A27060" s="5"/>
      <c r="B27060" s="24"/>
      <c r="C27060" s="3"/>
      <c r="E27060" s="2"/>
      <c r="H27060" s="40"/>
      <c r="I27060" s="10"/>
      <c r="K27060" s="53"/>
      <c r="L27060" s="54"/>
    </row>
    <row r="27061" spans="1:12">
      <c r="A27061" s="5"/>
      <c r="B27061" s="24"/>
      <c r="C27061" s="3"/>
      <c r="E27061" s="2"/>
      <c r="H27061" s="40"/>
      <c r="I27061" s="10"/>
      <c r="K27061" s="53"/>
      <c r="L27061" s="54"/>
    </row>
    <row r="27062" spans="1:12">
      <c r="A27062" s="5"/>
      <c r="B27062" s="24"/>
      <c r="C27062" s="3"/>
      <c r="E27062" s="2"/>
      <c r="H27062" s="40"/>
      <c r="I27062" s="10"/>
      <c r="K27062" s="53"/>
      <c r="L27062" s="54"/>
    </row>
    <row r="27063" spans="1:12">
      <c r="A27063" s="5"/>
      <c r="B27063" s="24"/>
      <c r="C27063" s="3"/>
      <c r="E27063" s="2"/>
      <c r="H27063" s="40"/>
      <c r="I27063" s="10"/>
      <c r="K27063" s="53"/>
      <c r="L27063" s="54"/>
    </row>
    <row r="27064" spans="1:12">
      <c r="A27064" s="5"/>
      <c r="B27064" s="24"/>
      <c r="C27064" s="3"/>
      <c r="E27064" s="2"/>
      <c r="H27064" s="40"/>
      <c r="I27064" s="10"/>
      <c r="K27064" s="53"/>
      <c r="L27064" s="54"/>
    </row>
    <row r="27065" spans="1:12">
      <c r="A27065" s="5"/>
      <c r="B27065" s="24"/>
      <c r="C27065" s="3"/>
      <c r="E27065" s="2"/>
      <c r="H27065" s="40"/>
      <c r="I27065" s="10"/>
      <c r="K27065" s="53"/>
      <c r="L27065" s="54"/>
    </row>
    <row r="27066" spans="1:12">
      <c r="A27066" s="5"/>
      <c r="B27066" s="24"/>
      <c r="C27066" s="3"/>
      <c r="E27066" s="2"/>
      <c r="H27066" s="40"/>
      <c r="I27066" s="10"/>
      <c r="K27066" s="53"/>
      <c r="L27066" s="54"/>
    </row>
    <row r="27067" spans="1:12">
      <c r="A27067" s="5"/>
      <c r="B27067" s="24"/>
      <c r="C27067" s="3"/>
      <c r="E27067" s="2"/>
      <c r="H27067" s="40"/>
      <c r="I27067" s="10"/>
      <c r="K27067" s="53"/>
      <c r="L27067" s="54"/>
    </row>
    <row r="27068" spans="1:12">
      <c r="A27068" s="5"/>
      <c r="B27068" s="24"/>
      <c r="C27068" s="3"/>
      <c r="E27068" s="2"/>
      <c r="H27068" s="40"/>
      <c r="I27068" s="10"/>
      <c r="K27068" s="53"/>
      <c r="L27068" s="54"/>
    </row>
    <row r="27069" spans="1:12">
      <c r="A27069" s="5"/>
      <c r="B27069" s="24"/>
      <c r="C27069" s="3"/>
      <c r="E27069" s="2"/>
      <c r="H27069" s="40"/>
      <c r="I27069" s="10"/>
      <c r="K27069" s="53"/>
      <c r="L27069" s="54"/>
    </row>
    <row r="27070" spans="1:12">
      <c r="A27070" s="5"/>
      <c r="B27070" s="24"/>
      <c r="C27070" s="3"/>
      <c r="E27070" s="2"/>
      <c r="H27070" s="40"/>
      <c r="I27070" s="10"/>
      <c r="K27070" s="53"/>
      <c r="L27070" s="54"/>
    </row>
    <row r="27071" spans="1:12">
      <c r="A27071" s="5"/>
      <c r="B27071" s="24"/>
      <c r="C27071" s="3"/>
      <c r="E27071" s="2"/>
      <c r="H27071" s="40"/>
      <c r="I27071" s="10"/>
      <c r="K27071" s="53"/>
      <c r="L27071" s="54"/>
    </row>
    <row r="27072" spans="1:12">
      <c r="A27072" s="5"/>
      <c r="B27072" s="24"/>
      <c r="C27072" s="3"/>
      <c r="E27072" s="2"/>
      <c r="H27072" s="40"/>
      <c r="I27072" s="10"/>
      <c r="K27072" s="53"/>
      <c r="L27072" s="54"/>
    </row>
    <row r="27073" spans="1:12">
      <c r="A27073" s="5"/>
      <c r="B27073" s="24"/>
      <c r="C27073" s="3"/>
      <c r="E27073" s="2"/>
      <c r="H27073" s="40"/>
      <c r="I27073" s="10"/>
      <c r="K27073" s="53"/>
      <c r="L27073" s="54"/>
    </row>
    <row r="27074" spans="1:12">
      <c r="A27074" s="5"/>
      <c r="B27074" s="24"/>
      <c r="C27074" s="3"/>
      <c r="E27074" s="2"/>
      <c r="H27074" s="40"/>
      <c r="I27074" s="10"/>
      <c r="K27074" s="53"/>
      <c r="L27074" s="54"/>
    </row>
    <row r="27075" spans="1:12">
      <c r="A27075" s="5"/>
      <c r="B27075" s="24"/>
      <c r="C27075" s="3"/>
      <c r="E27075" s="2"/>
      <c r="H27075" s="40"/>
      <c r="I27075" s="10"/>
      <c r="K27075" s="53"/>
      <c r="L27075" s="54"/>
    </row>
    <row r="27076" spans="1:12">
      <c r="A27076" s="5"/>
      <c r="B27076" s="24"/>
      <c r="C27076" s="3"/>
      <c r="E27076" s="2"/>
      <c r="H27076" s="40"/>
      <c r="I27076" s="10"/>
      <c r="K27076" s="53"/>
      <c r="L27076" s="54"/>
    </row>
    <row r="27077" spans="1:12">
      <c r="A27077" s="5"/>
      <c r="B27077" s="24"/>
      <c r="C27077" s="3"/>
      <c r="E27077" s="2"/>
      <c r="H27077" s="40"/>
      <c r="I27077" s="10"/>
      <c r="K27077" s="53"/>
      <c r="L27077" s="54"/>
    </row>
    <row r="27078" spans="1:12">
      <c r="A27078" s="5"/>
      <c r="B27078" s="24"/>
      <c r="C27078" s="3"/>
      <c r="E27078" s="2"/>
      <c r="H27078" s="40"/>
      <c r="I27078" s="10"/>
      <c r="K27078" s="53"/>
      <c r="L27078" s="54"/>
    </row>
    <row r="27079" spans="1:12">
      <c r="A27079" s="5"/>
      <c r="B27079" s="24"/>
      <c r="C27079" s="3"/>
      <c r="E27079" s="2"/>
      <c r="H27079" s="40"/>
      <c r="I27079" s="10"/>
      <c r="K27079" s="53"/>
      <c r="L27079" s="54"/>
    </row>
    <row r="27080" spans="1:12">
      <c r="A27080" s="5"/>
      <c r="B27080" s="24"/>
      <c r="C27080" s="3"/>
      <c r="E27080" s="2"/>
      <c r="H27080" s="40"/>
      <c r="I27080" s="10"/>
      <c r="K27080" s="53"/>
      <c r="L27080" s="54"/>
    </row>
    <row r="27081" spans="1:12">
      <c r="A27081" s="5"/>
      <c r="B27081" s="24"/>
      <c r="C27081" s="3"/>
      <c r="E27081" s="2"/>
      <c r="H27081" s="40"/>
      <c r="I27081" s="10"/>
      <c r="K27081" s="53"/>
      <c r="L27081" s="54"/>
    </row>
    <row r="27082" spans="1:12">
      <c r="A27082" s="5"/>
      <c r="B27082" s="24"/>
      <c r="C27082" s="3"/>
      <c r="E27082" s="2"/>
      <c r="H27082" s="40"/>
      <c r="I27082" s="10"/>
      <c r="K27082" s="53"/>
      <c r="L27082" s="54"/>
    </row>
    <row r="27083" spans="1:12">
      <c r="A27083" s="5"/>
      <c r="B27083" s="24"/>
      <c r="C27083" s="3"/>
      <c r="E27083" s="2"/>
      <c r="H27083" s="40"/>
      <c r="I27083" s="10"/>
      <c r="K27083" s="53"/>
      <c r="L27083" s="54"/>
    </row>
    <row r="27084" spans="1:12">
      <c r="A27084" s="5"/>
      <c r="B27084" s="24"/>
      <c r="C27084" s="3"/>
      <c r="E27084" s="2"/>
      <c r="H27084" s="40"/>
      <c r="I27084" s="10"/>
      <c r="K27084" s="53"/>
      <c r="L27084" s="54"/>
    </row>
    <row r="27085" spans="1:12">
      <c r="A27085" s="5"/>
      <c r="B27085" s="24"/>
      <c r="C27085" s="3"/>
      <c r="E27085" s="2"/>
      <c r="H27085" s="40"/>
      <c r="I27085" s="10"/>
      <c r="K27085" s="53"/>
      <c r="L27085" s="54"/>
    </row>
    <row r="27086" spans="1:12">
      <c r="A27086" s="5"/>
      <c r="B27086" s="24"/>
      <c r="C27086" s="3"/>
      <c r="E27086" s="2"/>
      <c r="H27086" s="40"/>
      <c r="I27086" s="10"/>
      <c r="K27086" s="53"/>
      <c r="L27086" s="54"/>
    </row>
    <row r="27087" spans="1:12">
      <c r="A27087" s="5"/>
      <c r="B27087" s="24"/>
      <c r="C27087" s="3"/>
      <c r="E27087" s="2"/>
      <c r="H27087" s="40"/>
      <c r="I27087" s="10"/>
      <c r="K27087" s="53"/>
      <c r="L27087" s="54"/>
    </row>
    <row r="27088" spans="1:12">
      <c r="A27088" s="5"/>
      <c r="B27088" s="24"/>
      <c r="C27088" s="3"/>
      <c r="E27088" s="2"/>
      <c r="H27088" s="40"/>
      <c r="I27088" s="10"/>
      <c r="K27088" s="53"/>
      <c r="L27088" s="54"/>
    </row>
    <row r="27089" spans="1:12">
      <c r="A27089" s="5"/>
      <c r="B27089" s="24"/>
      <c r="C27089" s="3"/>
      <c r="E27089" s="2"/>
      <c r="H27089" s="40"/>
      <c r="I27089" s="10"/>
      <c r="K27089" s="53"/>
      <c r="L27089" s="54"/>
    </row>
    <row r="27090" spans="1:12">
      <c r="A27090" s="5"/>
      <c r="B27090" s="24"/>
      <c r="C27090" s="3"/>
      <c r="E27090" s="2"/>
      <c r="H27090" s="40"/>
      <c r="I27090" s="10"/>
      <c r="K27090" s="53"/>
      <c r="L27090" s="54"/>
    </row>
    <row r="27091" spans="1:12">
      <c r="A27091" s="5"/>
      <c r="B27091" s="24"/>
      <c r="C27091" s="3"/>
      <c r="E27091" s="2"/>
      <c r="H27091" s="40"/>
      <c r="I27091" s="10"/>
      <c r="K27091" s="53"/>
      <c r="L27091" s="54"/>
    </row>
    <row r="27092" spans="1:12">
      <c r="A27092" s="5"/>
      <c r="B27092" s="24"/>
      <c r="C27092" s="3"/>
      <c r="E27092" s="2"/>
      <c r="H27092" s="40"/>
      <c r="I27092" s="10"/>
      <c r="K27092" s="53"/>
      <c r="L27092" s="54"/>
    </row>
    <row r="27093" spans="1:12">
      <c r="A27093" s="5"/>
      <c r="B27093" s="24"/>
      <c r="C27093" s="3"/>
      <c r="E27093" s="2"/>
      <c r="H27093" s="40"/>
      <c r="I27093" s="10"/>
      <c r="K27093" s="53"/>
      <c r="L27093" s="54"/>
    </row>
    <row r="27094" spans="1:12">
      <c r="A27094" s="5"/>
      <c r="B27094" s="24"/>
      <c r="C27094" s="3"/>
      <c r="E27094" s="2"/>
      <c r="H27094" s="40"/>
      <c r="I27094" s="10"/>
      <c r="K27094" s="53"/>
      <c r="L27094" s="54"/>
    </row>
    <row r="27095" spans="1:12">
      <c r="A27095" s="5"/>
      <c r="B27095" s="24"/>
      <c r="C27095" s="3"/>
      <c r="E27095" s="2"/>
      <c r="H27095" s="40"/>
      <c r="I27095" s="10"/>
      <c r="K27095" s="53"/>
      <c r="L27095" s="54"/>
    </row>
    <row r="27096" spans="1:12">
      <c r="A27096" s="5"/>
      <c r="B27096" s="24"/>
      <c r="C27096" s="3"/>
      <c r="E27096" s="2"/>
      <c r="H27096" s="40"/>
      <c r="I27096" s="10"/>
      <c r="K27096" s="53"/>
      <c r="L27096" s="54"/>
    </row>
    <row r="27097" spans="1:12">
      <c r="A27097" s="5"/>
      <c r="B27097" s="24"/>
      <c r="C27097" s="3"/>
      <c r="E27097" s="2"/>
      <c r="H27097" s="40"/>
      <c r="I27097" s="10"/>
      <c r="K27097" s="53"/>
      <c r="L27097" s="54"/>
    </row>
    <row r="27098" spans="1:12">
      <c r="A27098" s="5"/>
      <c r="B27098" s="24"/>
      <c r="C27098" s="3"/>
      <c r="E27098" s="2"/>
      <c r="H27098" s="40"/>
      <c r="I27098" s="10"/>
      <c r="K27098" s="53"/>
      <c r="L27098" s="54"/>
    </row>
    <row r="27099" spans="1:12">
      <c r="A27099" s="5"/>
      <c r="B27099" s="24"/>
      <c r="C27099" s="3"/>
      <c r="E27099" s="2"/>
      <c r="H27099" s="40"/>
      <c r="I27099" s="10"/>
      <c r="K27099" s="53"/>
      <c r="L27099" s="54"/>
    </row>
    <row r="27100" spans="1:12">
      <c r="A27100" s="5"/>
      <c r="B27100" s="24"/>
      <c r="C27100" s="3"/>
      <c r="E27100" s="2"/>
      <c r="H27100" s="40"/>
      <c r="I27100" s="10"/>
      <c r="K27100" s="53"/>
      <c r="L27100" s="54"/>
    </row>
    <row r="27101" spans="1:12">
      <c r="A27101" s="5"/>
      <c r="B27101" s="24"/>
      <c r="C27101" s="3"/>
      <c r="E27101" s="2"/>
      <c r="H27101" s="40"/>
      <c r="I27101" s="10"/>
      <c r="K27101" s="53"/>
      <c r="L27101" s="54"/>
    </row>
    <row r="27102" spans="1:12">
      <c r="A27102" s="5"/>
      <c r="B27102" s="24"/>
      <c r="C27102" s="3"/>
      <c r="E27102" s="2"/>
      <c r="H27102" s="40"/>
      <c r="I27102" s="10"/>
      <c r="K27102" s="53"/>
      <c r="L27102" s="54"/>
    </row>
    <row r="27103" spans="1:12">
      <c r="A27103" s="5"/>
      <c r="B27103" s="24"/>
      <c r="C27103" s="3"/>
      <c r="E27103" s="2"/>
      <c r="H27103" s="40"/>
      <c r="I27103" s="10"/>
      <c r="K27103" s="53"/>
      <c r="L27103" s="54"/>
    </row>
    <row r="27104" spans="1:12">
      <c r="A27104" s="5"/>
      <c r="B27104" s="24"/>
      <c r="C27104" s="3"/>
      <c r="E27104" s="2"/>
      <c r="H27104" s="40"/>
      <c r="I27104" s="10"/>
      <c r="K27104" s="53"/>
      <c r="L27104" s="54"/>
    </row>
    <row r="27105" spans="1:12">
      <c r="A27105" s="5"/>
      <c r="B27105" s="24"/>
      <c r="C27105" s="3"/>
      <c r="E27105" s="2"/>
      <c r="H27105" s="40"/>
      <c r="I27105" s="10"/>
      <c r="K27105" s="53"/>
      <c r="L27105" s="54"/>
    </row>
    <row r="27106" spans="1:12">
      <c r="A27106" s="5"/>
      <c r="B27106" s="24"/>
      <c r="C27106" s="3"/>
      <c r="E27106" s="2"/>
      <c r="H27106" s="40"/>
      <c r="I27106" s="10"/>
      <c r="K27106" s="53"/>
      <c r="L27106" s="54"/>
    </row>
    <row r="27107" spans="1:12">
      <c r="A27107" s="5"/>
      <c r="B27107" s="24"/>
      <c r="C27107" s="3"/>
      <c r="E27107" s="2"/>
      <c r="H27107" s="40"/>
      <c r="I27107" s="10"/>
      <c r="K27107" s="53"/>
      <c r="L27107" s="54"/>
    </row>
    <row r="27108" spans="1:12">
      <c r="A27108" s="5"/>
      <c r="B27108" s="24"/>
      <c r="C27108" s="3"/>
      <c r="E27108" s="2"/>
      <c r="H27108" s="40"/>
      <c r="I27108" s="10"/>
      <c r="K27108" s="53"/>
      <c r="L27108" s="54"/>
    </row>
    <row r="27109" spans="1:12">
      <c r="A27109" s="5"/>
      <c r="B27109" s="24"/>
      <c r="C27109" s="3"/>
      <c r="E27109" s="2"/>
      <c r="H27109" s="40"/>
      <c r="I27109" s="10"/>
      <c r="K27109" s="53"/>
      <c r="L27109" s="54"/>
    </row>
    <row r="27110" spans="1:12">
      <c r="A27110" s="5"/>
      <c r="B27110" s="24"/>
      <c r="C27110" s="3"/>
      <c r="E27110" s="2"/>
      <c r="H27110" s="40"/>
      <c r="I27110" s="10"/>
      <c r="K27110" s="53"/>
      <c r="L27110" s="54"/>
    </row>
    <row r="27111" spans="1:12">
      <c r="A27111" s="5"/>
      <c r="B27111" s="24"/>
      <c r="C27111" s="3"/>
      <c r="E27111" s="2"/>
      <c r="H27111" s="40"/>
      <c r="I27111" s="10"/>
      <c r="K27111" s="53"/>
      <c r="L27111" s="54"/>
    </row>
    <row r="27112" spans="1:12">
      <c r="A27112" s="5"/>
      <c r="B27112" s="24"/>
      <c r="C27112" s="3"/>
      <c r="E27112" s="2"/>
      <c r="H27112" s="40"/>
      <c r="I27112" s="10"/>
      <c r="K27112" s="53"/>
      <c r="L27112" s="54"/>
    </row>
    <row r="27113" spans="1:12">
      <c r="A27113" s="5"/>
      <c r="B27113" s="24"/>
      <c r="C27113" s="3"/>
      <c r="E27113" s="2"/>
      <c r="H27113" s="40"/>
      <c r="I27113" s="10"/>
      <c r="K27113" s="53"/>
      <c r="L27113" s="54"/>
    </row>
    <row r="27114" spans="1:12">
      <c r="A27114" s="5"/>
      <c r="B27114" s="24"/>
      <c r="C27114" s="3"/>
      <c r="E27114" s="2"/>
      <c r="H27114" s="40"/>
      <c r="I27114" s="10"/>
      <c r="K27114" s="53"/>
      <c r="L27114" s="54"/>
    </row>
    <row r="27115" spans="1:12">
      <c r="A27115" s="5"/>
      <c r="B27115" s="24"/>
      <c r="C27115" s="3"/>
      <c r="E27115" s="2"/>
      <c r="H27115" s="40"/>
      <c r="I27115" s="10"/>
      <c r="K27115" s="53"/>
      <c r="L27115" s="54"/>
    </row>
    <row r="27116" spans="1:12">
      <c r="A27116" s="5"/>
      <c r="B27116" s="24"/>
      <c r="C27116" s="3"/>
      <c r="E27116" s="2"/>
      <c r="H27116" s="40"/>
      <c r="I27116" s="10"/>
      <c r="K27116" s="53"/>
      <c r="L27116" s="54"/>
    </row>
    <row r="27117" spans="1:12">
      <c r="A27117" s="5"/>
      <c r="B27117" s="24"/>
      <c r="C27117" s="3"/>
      <c r="E27117" s="2"/>
      <c r="H27117" s="40"/>
      <c r="I27117" s="10"/>
      <c r="K27117" s="53"/>
      <c r="L27117" s="54"/>
    </row>
    <row r="27118" spans="1:12">
      <c r="A27118" s="5"/>
      <c r="B27118" s="24"/>
      <c r="C27118" s="3"/>
      <c r="E27118" s="2"/>
      <c r="H27118" s="40"/>
      <c r="I27118" s="10"/>
      <c r="K27118" s="53"/>
      <c r="L27118" s="54"/>
    </row>
    <row r="27119" spans="1:12">
      <c r="A27119" s="5"/>
      <c r="B27119" s="24"/>
      <c r="C27119" s="3"/>
      <c r="E27119" s="2"/>
      <c r="H27119" s="40"/>
      <c r="I27119" s="10"/>
      <c r="K27119" s="53"/>
      <c r="L27119" s="54"/>
    </row>
    <row r="27120" spans="1:12">
      <c r="A27120" s="5"/>
      <c r="B27120" s="24"/>
      <c r="C27120" s="3"/>
      <c r="E27120" s="2"/>
      <c r="H27120" s="40"/>
      <c r="I27120" s="10"/>
      <c r="K27120" s="53"/>
      <c r="L27120" s="54"/>
    </row>
    <row r="27121" spans="1:12">
      <c r="A27121" s="5"/>
      <c r="B27121" s="24"/>
      <c r="C27121" s="3"/>
      <c r="E27121" s="2"/>
      <c r="H27121" s="40"/>
      <c r="I27121" s="10"/>
      <c r="K27121" s="53"/>
      <c r="L27121" s="54"/>
    </row>
    <row r="27122" spans="1:12">
      <c r="A27122" s="5"/>
      <c r="B27122" s="24"/>
      <c r="C27122" s="3"/>
      <c r="E27122" s="2"/>
      <c r="H27122" s="40"/>
      <c r="I27122" s="10"/>
      <c r="K27122" s="53"/>
      <c r="L27122" s="54"/>
    </row>
    <row r="27123" spans="1:12">
      <c r="A27123" s="5"/>
      <c r="B27123" s="24"/>
      <c r="C27123" s="3"/>
      <c r="E27123" s="2"/>
      <c r="H27123" s="40"/>
      <c r="I27123" s="10"/>
      <c r="K27123" s="53"/>
      <c r="L27123" s="54"/>
    </row>
    <row r="27124" spans="1:12">
      <c r="A27124" s="5"/>
      <c r="B27124" s="24"/>
      <c r="C27124" s="3"/>
      <c r="E27124" s="2"/>
      <c r="H27124" s="40"/>
      <c r="I27124" s="10"/>
      <c r="K27124" s="53"/>
      <c r="L27124" s="54"/>
    </row>
    <row r="27125" spans="1:12">
      <c r="A27125" s="5"/>
      <c r="B27125" s="24"/>
      <c r="C27125" s="3"/>
      <c r="E27125" s="2"/>
      <c r="H27125" s="40"/>
      <c r="I27125" s="10"/>
      <c r="K27125" s="53"/>
      <c r="L27125" s="54"/>
    </row>
    <row r="27126" spans="1:12">
      <c r="A27126" s="5"/>
      <c r="B27126" s="24"/>
      <c r="C27126" s="3"/>
      <c r="E27126" s="2"/>
      <c r="H27126" s="40"/>
      <c r="I27126" s="10"/>
      <c r="K27126" s="53"/>
      <c r="L27126" s="54"/>
    </row>
    <row r="27127" spans="1:12">
      <c r="A27127" s="5"/>
      <c r="B27127" s="24"/>
      <c r="C27127" s="3"/>
      <c r="E27127" s="2"/>
      <c r="H27127" s="40"/>
      <c r="I27127" s="10"/>
      <c r="K27127" s="53"/>
      <c r="L27127" s="54"/>
    </row>
    <row r="27128" spans="1:12">
      <c r="A27128" s="5"/>
      <c r="B27128" s="24"/>
      <c r="C27128" s="3"/>
      <c r="E27128" s="2"/>
      <c r="H27128" s="40"/>
      <c r="I27128" s="10"/>
      <c r="K27128" s="53"/>
      <c r="L27128" s="54"/>
    </row>
    <row r="27129" spans="1:12">
      <c r="A27129" s="5"/>
      <c r="B27129" s="24"/>
      <c r="C27129" s="3"/>
      <c r="E27129" s="2"/>
      <c r="H27129" s="40"/>
      <c r="I27129" s="10"/>
      <c r="K27129" s="53"/>
      <c r="L27129" s="54"/>
    </row>
    <row r="27130" spans="1:12">
      <c r="A27130" s="5"/>
      <c r="B27130" s="24"/>
      <c r="C27130" s="3"/>
      <c r="E27130" s="2"/>
      <c r="H27130" s="40"/>
      <c r="I27130" s="10"/>
      <c r="K27130" s="53"/>
      <c r="L27130" s="54"/>
    </row>
    <row r="27131" spans="1:12">
      <c r="A27131" s="5"/>
      <c r="B27131" s="24"/>
      <c r="C27131" s="3"/>
      <c r="E27131" s="2"/>
      <c r="H27131" s="40"/>
      <c r="I27131" s="10"/>
      <c r="K27131" s="53"/>
      <c r="L27131" s="54"/>
    </row>
    <row r="27132" spans="1:12">
      <c r="A27132" s="5"/>
      <c r="B27132" s="24"/>
      <c r="C27132" s="3"/>
      <c r="E27132" s="2"/>
      <c r="H27132" s="40"/>
      <c r="I27132" s="10"/>
      <c r="K27132" s="53"/>
      <c r="L27132" s="54"/>
    </row>
    <row r="27133" spans="1:12">
      <c r="A27133" s="5"/>
      <c r="B27133" s="24"/>
      <c r="C27133" s="3"/>
      <c r="E27133" s="2"/>
      <c r="H27133" s="40"/>
      <c r="I27133" s="10"/>
      <c r="K27133" s="53"/>
      <c r="L27133" s="54"/>
    </row>
    <row r="27134" spans="1:12">
      <c r="A27134" s="5"/>
      <c r="B27134" s="24"/>
      <c r="C27134" s="3"/>
      <c r="E27134" s="2"/>
      <c r="H27134" s="40"/>
      <c r="I27134" s="10"/>
      <c r="K27134" s="53"/>
      <c r="L27134" s="54"/>
    </row>
    <row r="27135" spans="1:12">
      <c r="A27135" s="5"/>
      <c r="B27135" s="24"/>
      <c r="C27135" s="3"/>
      <c r="E27135" s="2"/>
      <c r="H27135" s="40"/>
      <c r="I27135" s="10"/>
      <c r="K27135" s="53"/>
      <c r="L27135" s="54"/>
    </row>
    <row r="27136" spans="1:12">
      <c r="A27136" s="5"/>
      <c r="B27136" s="24"/>
      <c r="C27136" s="3"/>
      <c r="E27136" s="2"/>
      <c r="H27136" s="40"/>
      <c r="I27136" s="10"/>
      <c r="K27136" s="53"/>
      <c r="L27136" s="54"/>
    </row>
    <row r="27137" spans="1:12">
      <c r="A27137" s="5"/>
      <c r="B27137" s="24"/>
      <c r="C27137" s="3"/>
      <c r="E27137" s="2"/>
      <c r="H27137" s="40"/>
      <c r="I27137" s="10"/>
      <c r="K27137" s="53"/>
      <c r="L27137" s="54"/>
    </row>
    <row r="27138" spans="1:12">
      <c r="A27138" s="5"/>
      <c r="B27138" s="24"/>
      <c r="C27138" s="3"/>
      <c r="E27138" s="2"/>
      <c r="H27138" s="40"/>
      <c r="I27138" s="10"/>
      <c r="K27138" s="53"/>
      <c r="L27138" s="54"/>
    </row>
    <row r="27139" spans="1:12">
      <c r="A27139" s="5"/>
      <c r="B27139" s="24"/>
      <c r="C27139" s="3"/>
      <c r="E27139" s="2"/>
      <c r="H27139" s="40"/>
      <c r="I27139" s="10"/>
      <c r="K27139" s="53"/>
      <c r="L27139" s="54"/>
    </row>
    <row r="27140" spans="1:12">
      <c r="A27140" s="5"/>
      <c r="B27140" s="24"/>
      <c r="C27140" s="3"/>
      <c r="E27140" s="2"/>
      <c r="H27140" s="40"/>
      <c r="I27140" s="10"/>
      <c r="K27140" s="53"/>
      <c r="L27140" s="54"/>
    </row>
    <row r="27141" spans="1:12">
      <c r="A27141" s="5"/>
      <c r="B27141" s="24"/>
      <c r="C27141" s="3"/>
      <c r="E27141" s="2"/>
      <c r="H27141" s="40"/>
      <c r="I27141" s="10"/>
      <c r="K27141" s="53"/>
      <c r="L27141" s="54"/>
    </row>
    <row r="27142" spans="1:12">
      <c r="A27142" s="5"/>
      <c r="B27142" s="24"/>
      <c r="C27142" s="3"/>
      <c r="E27142" s="2"/>
      <c r="H27142" s="40"/>
      <c r="I27142" s="10"/>
      <c r="K27142" s="53"/>
      <c r="L27142" s="54"/>
    </row>
    <row r="27143" spans="1:12">
      <c r="A27143" s="5"/>
      <c r="B27143" s="24"/>
      <c r="C27143" s="3"/>
      <c r="E27143" s="2"/>
      <c r="H27143" s="40"/>
      <c r="I27143" s="10"/>
      <c r="K27143" s="53"/>
      <c r="L27143" s="54"/>
    </row>
    <row r="27144" spans="1:12">
      <c r="A27144" s="5"/>
      <c r="B27144" s="24"/>
      <c r="C27144" s="3"/>
      <c r="E27144" s="2"/>
      <c r="H27144" s="40"/>
      <c r="I27144" s="10"/>
      <c r="K27144" s="53"/>
      <c r="L27144" s="54"/>
    </row>
    <row r="27145" spans="1:12">
      <c r="A27145" s="5"/>
      <c r="B27145" s="24"/>
      <c r="C27145" s="3"/>
      <c r="E27145" s="2"/>
      <c r="H27145" s="40"/>
      <c r="I27145" s="10"/>
      <c r="K27145" s="53"/>
      <c r="L27145" s="54"/>
    </row>
    <row r="27146" spans="1:12">
      <c r="A27146" s="5"/>
      <c r="B27146" s="24"/>
      <c r="C27146" s="3"/>
      <c r="E27146" s="2"/>
      <c r="H27146" s="40"/>
      <c r="I27146" s="10"/>
      <c r="K27146" s="53"/>
      <c r="L27146" s="54"/>
    </row>
    <row r="27147" spans="1:12">
      <c r="A27147" s="5"/>
      <c r="B27147" s="24"/>
      <c r="C27147" s="3"/>
      <c r="E27147" s="2"/>
      <c r="H27147" s="40"/>
      <c r="I27147" s="10"/>
      <c r="K27147" s="53"/>
      <c r="L27147" s="54"/>
    </row>
    <row r="27148" spans="1:12">
      <c r="A27148" s="5"/>
      <c r="B27148" s="24"/>
      <c r="C27148" s="3"/>
      <c r="E27148" s="2"/>
      <c r="H27148" s="40"/>
      <c r="I27148" s="10"/>
      <c r="K27148" s="53"/>
      <c r="L27148" s="54"/>
    </row>
    <row r="27149" spans="1:12">
      <c r="A27149" s="5"/>
      <c r="B27149" s="24"/>
      <c r="C27149" s="3"/>
      <c r="E27149" s="2"/>
      <c r="H27149" s="40"/>
      <c r="I27149" s="10"/>
      <c r="K27149" s="53"/>
      <c r="L27149" s="54"/>
    </row>
    <row r="27150" spans="1:12">
      <c r="A27150" s="5"/>
      <c r="B27150" s="24"/>
      <c r="C27150" s="3"/>
      <c r="E27150" s="2"/>
      <c r="H27150" s="40"/>
      <c r="I27150" s="10"/>
      <c r="K27150" s="53"/>
      <c r="L27150" s="54"/>
    </row>
    <row r="27151" spans="1:12">
      <c r="A27151" s="5"/>
      <c r="B27151" s="24"/>
      <c r="C27151" s="3"/>
      <c r="E27151" s="2"/>
      <c r="H27151" s="40"/>
      <c r="I27151" s="10"/>
      <c r="K27151" s="53"/>
      <c r="L27151" s="54"/>
    </row>
    <row r="27152" spans="1:12">
      <c r="A27152" s="5"/>
      <c r="B27152" s="24"/>
      <c r="C27152" s="3"/>
      <c r="E27152" s="2"/>
      <c r="H27152" s="40"/>
      <c r="I27152" s="10"/>
      <c r="K27152" s="53"/>
      <c r="L27152" s="54"/>
    </row>
    <row r="27153" spans="1:12">
      <c r="A27153" s="5"/>
      <c r="B27153" s="24"/>
      <c r="C27153" s="3"/>
      <c r="E27153" s="2"/>
      <c r="H27153" s="40"/>
      <c r="I27153" s="10"/>
      <c r="K27153" s="53"/>
      <c r="L27153" s="54"/>
    </row>
    <row r="27154" spans="1:12">
      <c r="A27154" s="5"/>
      <c r="B27154" s="24"/>
      <c r="C27154" s="3"/>
      <c r="E27154" s="2"/>
      <c r="H27154" s="40"/>
      <c r="I27154" s="10"/>
      <c r="K27154" s="53"/>
      <c r="L27154" s="54"/>
    </row>
    <row r="27155" spans="1:12">
      <c r="A27155" s="5"/>
      <c r="B27155" s="24"/>
      <c r="C27155" s="3"/>
      <c r="E27155" s="2"/>
      <c r="H27155" s="40"/>
      <c r="I27155" s="10"/>
      <c r="K27155" s="53"/>
      <c r="L27155" s="54"/>
    </row>
    <row r="27156" spans="1:12">
      <c r="A27156" s="5"/>
      <c r="B27156" s="24"/>
      <c r="C27156" s="3"/>
      <c r="E27156" s="2"/>
      <c r="H27156" s="40"/>
      <c r="I27156" s="10"/>
      <c r="K27156" s="53"/>
      <c r="L27156" s="54"/>
    </row>
    <row r="27157" spans="1:12">
      <c r="A27157" s="5"/>
      <c r="B27157" s="24"/>
      <c r="C27157" s="3"/>
      <c r="E27157" s="2"/>
      <c r="H27157" s="40"/>
      <c r="I27157" s="10"/>
      <c r="K27157" s="53"/>
      <c r="L27157" s="54"/>
    </row>
    <row r="27158" spans="1:12">
      <c r="A27158" s="5"/>
      <c r="B27158" s="24"/>
      <c r="C27158" s="3"/>
      <c r="E27158" s="2"/>
      <c r="H27158" s="40"/>
      <c r="I27158" s="10"/>
      <c r="K27158" s="53"/>
      <c r="L27158" s="54"/>
    </row>
    <row r="27159" spans="1:12">
      <c r="A27159" s="5"/>
      <c r="B27159" s="24"/>
      <c r="C27159" s="3"/>
      <c r="E27159" s="2"/>
      <c r="H27159" s="40"/>
      <c r="I27159" s="10"/>
      <c r="K27159" s="53"/>
      <c r="L27159" s="54"/>
    </row>
    <row r="27160" spans="1:12">
      <c r="A27160" s="5"/>
      <c r="B27160" s="24"/>
      <c r="C27160" s="3"/>
      <c r="E27160" s="2"/>
      <c r="H27160" s="40"/>
      <c r="I27160" s="10"/>
      <c r="K27160" s="53"/>
      <c r="L27160" s="54"/>
    </row>
    <row r="27161" spans="1:12">
      <c r="A27161" s="5"/>
      <c r="B27161" s="24"/>
      <c r="C27161" s="3"/>
      <c r="E27161" s="2"/>
      <c r="H27161" s="40"/>
      <c r="I27161" s="10"/>
      <c r="K27161" s="53"/>
      <c r="L27161" s="54"/>
    </row>
    <row r="27162" spans="1:12">
      <c r="A27162" s="5"/>
      <c r="B27162" s="24"/>
      <c r="C27162" s="3"/>
      <c r="E27162" s="2"/>
      <c r="H27162" s="40"/>
      <c r="I27162" s="10"/>
      <c r="K27162" s="53"/>
      <c r="L27162" s="54"/>
    </row>
    <row r="27163" spans="1:12">
      <c r="A27163" s="5"/>
      <c r="B27163" s="24"/>
      <c r="C27163" s="3"/>
      <c r="E27163" s="2"/>
      <c r="H27163" s="40"/>
      <c r="I27163" s="10"/>
      <c r="K27163" s="53"/>
      <c r="L27163" s="54"/>
    </row>
    <row r="27164" spans="1:12">
      <c r="A27164" s="5"/>
      <c r="B27164" s="24"/>
      <c r="C27164" s="3"/>
      <c r="E27164" s="2"/>
      <c r="H27164" s="40"/>
      <c r="I27164" s="10"/>
      <c r="K27164" s="53"/>
      <c r="L27164" s="54"/>
    </row>
    <row r="27165" spans="1:12">
      <c r="A27165" s="5"/>
      <c r="B27165" s="24"/>
      <c r="C27165" s="3"/>
      <c r="E27165" s="2"/>
      <c r="H27165" s="40"/>
      <c r="I27165" s="10"/>
      <c r="K27165" s="53"/>
      <c r="L27165" s="54"/>
    </row>
    <row r="27166" spans="1:12">
      <c r="A27166" s="5"/>
      <c r="B27166" s="24"/>
      <c r="C27166" s="3"/>
      <c r="E27166" s="2"/>
      <c r="H27166" s="40"/>
      <c r="I27166" s="10"/>
      <c r="K27166" s="53"/>
      <c r="L27166" s="54"/>
    </row>
    <row r="27167" spans="1:12">
      <c r="A27167" s="5"/>
      <c r="B27167" s="24"/>
      <c r="C27167" s="3"/>
      <c r="E27167" s="2"/>
      <c r="H27167" s="40"/>
      <c r="I27167" s="10"/>
      <c r="K27167" s="53"/>
      <c r="L27167" s="54"/>
    </row>
    <row r="27168" spans="1:12">
      <c r="A27168" s="5"/>
      <c r="B27168" s="24"/>
      <c r="C27168" s="3"/>
      <c r="E27168" s="2"/>
      <c r="H27168" s="40"/>
      <c r="I27168" s="10"/>
      <c r="K27168" s="53"/>
      <c r="L27168" s="54"/>
    </row>
    <row r="27169" spans="1:12">
      <c r="A27169" s="5"/>
      <c r="B27169" s="24"/>
      <c r="C27169" s="3"/>
      <c r="E27169" s="2"/>
      <c r="H27169" s="40"/>
      <c r="I27169" s="10"/>
      <c r="K27169" s="53"/>
      <c r="L27169" s="54"/>
    </row>
    <row r="27170" spans="1:12">
      <c r="A27170" s="5"/>
      <c r="B27170" s="24"/>
      <c r="C27170" s="3"/>
      <c r="E27170" s="2"/>
      <c r="H27170" s="40"/>
      <c r="I27170" s="10"/>
      <c r="K27170" s="53"/>
      <c r="L27170" s="54"/>
    </row>
    <row r="27171" spans="1:12">
      <c r="A27171" s="5"/>
      <c r="B27171" s="24"/>
      <c r="C27171" s="3"/>
      <c r="E27171" s="2"/>
      <c r="H27171" s="40"/>
      <c r="I27171" s="10"/>
      <c r="K27171" s="53"/>
      <c r="L27171" s="54"/>
    </row>
    <row r="27172" spans="1:12">
      <c r="A27172" s="5"/>
      <c r="B27172" s="24"/>
      <c r="C27172" s="3"/>
      <c r="E27172" s="2"/>
      <c r="H27172" s="40"/>
      <c r="I27172" s="10"/>
      <c r="K27172" s="53"/>
      <c r="L27172" s="54"/>
    </row>
    <row r="27173" spans="1:12">
      <c r="A27173" s="5"/>
      <c r="B27173" s="24"/>
      <c r="C27173" s="3"/>
      <c r="E27173" s="2"/>
      <c r="H27173" s="40"/>
      <c r="I27173" s="10"/>
      <c r="K27173" s="53"/>
      <c r="L27173" s="54"/>
    </row>
    <row r="27174" spans="1:12">
      <c r="A27174" s="5"/>
      <c r="B27174" s="24"/>
      <c r="C27174" s="3"/>
      <c r="E27174" s="2"/>
      <c r="H27174" s="40"/>
      <c r="I27174" s="10"/>
      <c r="K27174" s="53"/>
      <c r="L27174" s="54"/>
    </row>
    <row r="27175" spans="1:12">
      <c r="A27175" s="5"/>
      <c r="B27175" s="24"/>
      <c r="C27175" s="3"/>
      <c r="E27175" s="2"/>
      <c r="H27175" s="40"/>
      <c r="I27175" s="10"/>
      <c r="K27175" s="53"/>
      <c r="L27175" s="54"/>
    </row>
    <row r="27176" spans="1:12">
      <c r="A27176" s="5"/>
      <c r="B27176" s="24"/>
      <c r="C27176" s="3"/>
      <c r="E27176" s="2"/>
      <c r="H27176" s="40"/>
      <c r="I27176" s="10"/>
      <c r="K27176" s="53"/>
      <c r="L27176" s="54"/>
    </row>
    <row r="27177" spans="1:12">
      <c r="A27177" s="5"/>
      <c r="B27177" s="24"/>
      <c r="C27177" s="3"/>
      <c r="E27177" s="2"/>
      <c r="H27177" s="40"/>
      <c r="I27177" s="10"/>
      <c r="K27177" s="53"/>
      <c r="L27177" s="54"/>
    </row>
    <row r="27178" spans="1:12">
      <c r="A27178" s="5"/>
      <c r="B27178" s="24"/>
      <c r="C27178" s="3"/>
      <c r="E27178" s="2"/>
      <c r="H27178" s="40"/>
      <c r="I27178" s="10"/>
      <c r="K27178" s="53"/>
      <c r="L27178" s="54"/>
    </row>
    <row r="27179" spans="1:12">
      <c r="A27179" s="5"/>
      <c r="B27179" s="24"/>
      <c r="C27179" s="3"/>
      <c r="E27179" s="2"/>
      <c r="H27179" s="40"/>
      <c r="I27179" s="10"/>
      <c r="K27179" s="53"/>
      <c r="L27179" s="54"/>
    </row>
    <row r="27180" spans="1:12">
      <c r="A27180" s="5"/>
      <c r="B27180" s="24"/>
      <c r="C27180" s="3"/>
      <c r="E27180" s="2"/>
      <c r="H27180" s="40"/>
      <c r="I27180" s="10"/>
      <c r="K27180" s="53"/>
      <c r="L27180" s="54"/>
    </row>
    <row r="27181" spans="1:12">
      <c r="A27181" s="5"/>
      <c r="B27181" s="24"/>
      <c r="C27181" s="3"/>
      <c r="E27181" s="2"/>
      <c r="H27181" s="40"/>
      <c r="I27181" s="10"/>
      <c r="K27181" s="53"/>
      <c r="L27181" s="54"/>
    </row>
    <row r="27182" spans="1:12">
      <c r="A27182" s="11"/>
      <c r="B27182" s="24"/>
      <c r="C27182" s="3"/>
      <c r="E27182" s="2"/>
      <c r="H27182" s="40"/>
      <c r="I27182" s="10"/>
      <c r="K27182" s="53"/>
      <c r="L27182" s="54"/>
    </row>
    <row r="27183" spans="1:12">
      <c r="A27183" s="11"/>
      <c r="B27183" s="24"/>
      <c r="C27183" s="3"/>
      <c r="E27183" s="2"/>
      <c r="H27183" s="40"/>
      <c r="I27183" s="10"/>
      <c r="K27183" s="53"/>
      <c r="L27183" s="54"/>
    </row>
    <row r="27184" spans="1:12">
      <c r="A27184" s="11"/>
      <c r="B27184" s="24"/>
      <c r="C27184" s="3"/>
      <c r="E27184" s="2"/>
      <c r="H27184" s="40"/>
      <c r="I27184" s="10"/>
      <c r="K27184" s="53"/>
      <c r="L27184" s="54"/>
    </row>
    <row r="27185" spans="1:12">
      <c r="A27185" s="11"/>
      <c r="B27185" s="24"/>
      <c r="C27185" s="3"/>
      <c r="E27185" s="2"/>
      <c r="H27185" s="40"/>
      <c r="I27185" s="10"/>
      <c r="K27185" s="53"/>
      <c r="L27185" s="54"/>
    </row>
    <row r="27186" spans="1:12">
      <c r="A27186" s="11"/>
      <c r="B27186" s="24"/>
      <c r="C27186" s="3"/>
      <c r="E27186" s="2"/>
      <c r="H27186" s="40"/>
      <c r="I27186" s="10"/>
      <c r="K27186" s="53"/>
      <c r="L27186" s="54"/>
    </row>
    <row r="27187" spans="1:12">
      <c r="A27187" s="11"/>
      <c r="B27187" s="24"/>
      <c r="C27187" s="3"/>
      <c r="E27187" s="2"/>
      <c r="H27187" s="40"/>
      <c r="I27187" s="10"/>
      <c r="K27187" s="53"/>
      <c r="L27187" s="54"/>
    </row>
    <row r="27188" spans="1:12">
      <c r="A27188" s="11"/>
      <c r="B27188" s="24"/>
      <c r="C27188" s="3"/>
      <c r="E27188" s="2"/>
      <c r="H27188" s="40"/>
      <c r="I27188" s="10"/>
      <c r="K27188" s="53"/>
      <c r="L27188" s="54"/>
    </row>
    <row r="27189" spans="1:12">
      <c r="A27189" s="11"/>
      <c r="B27189" s="24"/>
      <c r="C27189" s="3"/>
      <c r="E27189" s="2"/>
      <c r="H27189" s="40"/>
      <c r="I27189" s="10"/>
      <c r="K27189" s="53"/>
      <c r="L27189" s="54"/>
    </row>
    <row r="27190" spans="1:12">
      <c r="A27190" s="11"/>
      <c r="B27190" s="24"/>
      <c r="C27190" s="3"/>
      <c r="E27190" s="2"/>
      <c r="H27190" s="40"/>
      <c r="I27190" s="10"/>
      <c r="K27190" s="53"/>
      <c r="L27190" s="54"/>
    </row>
    <row r="27191" spans="1:12">
      <c r="A27191" s="11"/>
      <c r="B27191" s="24"/>
      <c r="C27191" s="3"/>
      <c r="E27191" s="2"/>
      <c r="H27191" s="40"/>
      <c r="I27191" s="10"/>
      <c r="K27191" s="53"/>
      <c r="L27191" s="54"/>
    </row>
    <row r="27192" spans="1:12">
      <c r="A27192" s="11"/>
      <c r="B27192" s="24"/>
      <c r="C27192" s="3"/>
      <c r="E27192" s="2"/>
      <c r="H27192" s="40"/>
      <c r="I27192" s="10"/>
      <c r="K27192" s="53"/>
      <c r="L27192" s="54"/>
    </row>
    <row r="27193" spans="1:12">
      <c r="A27193" s="11"/>
      <c r="B27193" s="24"/>
      <c r="C27193" s="3"/>
      <c r="E27193" s="2"/>
      <c r="H27193" s="40"/>
      <c r="I27193" s="10"/>
      <c r="K27193" s="53"/>
      <c r="L27193" s="54"/>
    </row>
    <row r="27194" spans="1:12">
      <c r="A27194" s="11"/>
      <c r="B27194" s="24"/>
      <c r="C27194" s="3"/>
      <c r="E27194" s="2"/>
      <c r="H27194" s="40"/>
      <c r="I27194" s="10"/>
      <c r="K27194" s="53"/>
      <c r="L27194" s="54"/>
    </row>
    <row r="27195" spans="1:12">
      <c r="A27195" s="11"/>
      <c r="B27195" s="24"/>
      <c r="C27195" s="3"/>
      <c r="E27195" s="2"/>
      <c r="H27195" s="40"/>
      <c r="I27195" s="10"/>
      <c r="K27195" s="53"/>
      <c r="L27195" s="54"/>
    </row>
    <row r="27196" spans="1:12">
      <c r="A27196" s="11"/>
      <c r="B27196" s="24"/>
      <c r="C27196" s="3"/>
      <c r="E27196" s="2"/>
      <c r="H27196" s="40"/>
      <c r="I27196" s="10"/>
      <c r="K27196" s="53"/>
      <c r="L27196" s="54"/>
    </row>
    <row r="27197" spans="1:12">
      <c r="A27197" s="11"/>
      <c r="B27197" s="24"/>
      <c r="C27197" s="3"/>
      <c r="E27197" s="2"/>
      <c r="H27197" s="40"/>
      <c r="I27197" s="10"/>
      <c r="K27197" s="53"/>
      <c r="L27197" s="54"/>
    </row>
    <row r="27198" spans="1:12">
      <c r="A27198" s="11"/>
      <c r="B27198" s="24"/>
      <c r="C27198" s="3"/>
      <c r="E27198" s="2"/>
      <c r="H27198" s="40"/>
      <c r="I27198" s="10"/>
      <c r="K27198" s="53"/>
      <c r="L27198" s="54"/>
    </row>
    <row r="27199" spans="1:12">
      <c r="A27199" s="11"/>
      <c r="B27199" s="24"/>
      <c r="C27199" s="3"/>
      <c r="E27199" s="2"/>
      <c r="H27199" s="40"/>
      <c r="I27199" s="10"/>
      <c r="K27199" s="53"/>
      <c r="L27199" s="54"/>
    </row>
    <row r="27200" spans="1:12">
      <c r="A27200" s="11"/>
      <c r="B27200" s="24"/>
      <c r="C27200" s="3"/>
      <c r="E27200" s="2"/>
      <c r="H27200" s="40"/>
      <c r="I27200" s="10"/>
      <c r="K27200" s="53"/>
      <c r="L27200" s="54"/>
    </row>
    <row r="27201" spans="1:12">
      <c r="A27201" s="11"/>
      <c r="B27201" s="24"/>
      <c r="C27201" s="3"/>
      <c r="E27201" s="2"/>
      <c r="H27201" s="40"/>
      <c r="I27201" s="10"/>
      <c r="K27201" s="53"/>
      <c r="L27201" s="54"/>
    </row>
    <row r="27202" spans="1:12">
      <c r="A27202" s="11"/>
      <c r="B27202" s="24"/>
      <c r="C27202" s="3"/>
      <c r="E27202" s="2"/>
      <c r="H27202" s="40"/>
      <c r="I27202" s="10"/>
      <c r="K27202" s="53"/>
      <c r="L27202" s="54"/>
    </row>
    <row r="27203" spans="1:12">
      <c r="A27203" s="11"/>
      <c r="B27203" s="24"/>
      <c r="C27203" s="3"/>
      <c r="E27203" s="2"/>
      <c r="H27203" s="40"/>
      <c r="I27203" s="10"/>
      <c r="K27203" s="53"/>
      <c r="L27203" s="54"/>
    </row>
    <row r="27204" spans="1:12">
      <c r="A27204" s="11"/>
      <c r="B27204" s="24"/>
      <c r="C27204" s="3"/>
      <c r="E27204" s="2"/>
      <c r="H27204" s="40"/>
      <c r="I27204" s="10"/>
      <c r="K27204" s="53"/>
      <c r="L27204" s="54"/>
    </row>
    <row r="27205" spans="1:12">
      <c r="A27205" s="11"/>
      <c r="B27205" s="24"/>
      <c r="C27205" s="3"/>
      <c r="E27205" s="2"/>
      <c r="H27205" s="40"/>
      <c r="I27205" s="10"/>
      <c r="K27205" s="53"/>
      <c r="L27205" s="54"/>
    </row>
    <row r="27206" spans="1:12">
      <c r="A27206" s="11"/>
      <c r="B27206" s="24"/>
      <c r="C27206" s="3"/>
      <c r="E27206" s="2"/>
      <c r="H27206" s="40"/>
      <c r="I27206" s="10"/>
      <c r="K27206" s="53"/>
      <c r="L27206" s="54"/>
    </row>
    <row r="27207" spans="1:12">
      <c r="A27207" s="11"/>
      <c r="B27207" s="24"/>
      <c r="C27207" s="3"/>
      <c r="E27207" s="2"/>
      <c r="H27207" s="40"/>
      <c r="I27207" s="10"/>
      <c r="K27207" s="53"/>
      <c r="L27207" s="54"/>
    </row>
    <row r="27208" spans="1:12">
      <c r="A27208" s="11"/>
      <c r="B27208" s="24"/>
      <c r="C27208" s="3"/>
      <c r="E27208" s="2"/>
      <c r="H27208" s="40"/>
      <c r="I27208" s="10"/>
      <c r="K27208" s="53"/>
      <c r="L27208" s="54"/>
    </row>
    <row r="27209" spans="1:12">
      <c r="A27209" s="11"/>
      <c r="B27209" s="24"/>
      <c r="C27209" s="3"/>
      <c r="E27209" s="2"/>
      <c r="H27209" s="40"/>
      <c r="I27209" s="10"/>
      <c r="K27209" s="53"/>
      <c r="L27209" s="54"/>
    </row>
    <row r="27210" spans="1:12">
      <c r="A27210" s="11"/>
      <c r="B27210" s="24"/>
      <c r="C27210" s="3"/>
      <c r="E27210" s="2"/>
      <c r="H27210" s="40"/>
      <c r="I27210" s="10"/>
      <c r="K27210" s="53"/>
      <c r="L27210" s="54"/>
    </row>
    <row r="27211" spans="1:12">
      <c r="A27211" s="11"/>
      <c r="B27211" s="24"/>
      <c r="C27211" s="3"/>
      <c r="E27211" s="2"/>
      <c r="H27211" s="40"/>
      <c r="I27211" s="10"/>
      <c r="K27211" s="53"/>
      <c r="L27211" s="54"/>
    </row>
    <row r="27212" spans="1:12">
      <c r="A27212" s="11"/>
      <c r="C27212" s="3"/>
      <c r="E27212" s="2"/>
      <c r="H27212" s="40"/>
      <c r="I27212" s="10"/>
      <c r="K27212" s="53"/>
      <c r="L27212" s="54"/>
    </row>
    <row r="27213" spans="1:12">
      <c r="A27213" s="11"/>
      <c r="C27213" s="3"/>
      <c r="E27213" s="2"/>
      <c r="H27213" s="40"/>
      <c r="I27213" s="10"/>
      <c r="K27213" s="53"/>
      <c r="L27213" s="54"/>
    </row>
    <row r="27214" spans="1:12">
      <c r="A27214" s="11"/>
      <c r="C27214" s="3"/>
      <c r="E27214" s="2"/>
      <c r="H27214" s="40"/>
      <c r="I27214" s="10"/>
      <c r="K27214" s="53"/>
      <c r="L27214" s="54"/>
    </row>
    <row r="27215" spans="1:12">
      <c r="A27215" s="11"/>
      <c r="C27215" s="3"/>
      <c r="E27215" s="2"/>
      <c r="H27215" s="40"/>
      <c r="I27215" s="10"/>
      <c r="K27215" s="53"/>
      <c r="L27215" s="54"/>
    </row>
    <row r="27216" spans="1:12">
      <c r="A27216" s="11"/>
      <c r="C27216" s="3"/>
      <c r="E27216" s="2"/>
      <c r="H27216" s="40"/>
      <c r="I27216" s="10"/>
      <c r="K27216" s="53"/>
      <c r="L27216" s="54"/>
    </row>
    <row r="27217" spans="1:12">
      <c r="A27217" s="11"/>
      <c r="C27217" s="3"/>
      <c r="E27217" s="2"/>
      <c r="H27217" s="40"/>
      <c r="I27217" s="10"/>
      <c r="K27217" s="53"/>
      <c r="L27217" s="54"/>
    </row>
    <row r="27218" spans="1:12">
      <c r="A27218" s="11"/>
      <c r="C27218" s="3"/>
      <c r="E27218" s="2"/>
      <c r="H27218" s="40"/>
      <c r="I27218" s="10"/>
      <c r="K27218" s="53"/>
      <c r="L27218" s="54"/>
    </row>
    <row r="27219" spans="1:12">
      <c r="A27219" s="11"/>
      <c r="C27219" s="3"/>
      <c r="E27219" s="2"/>
      <c r="H27219" s="40"/>
      <c r="I27219" s="10"/>
      <c r="K27219" s="53"/>
      <c r="L27219" s="54"/>
    </row>
    <row r="27220" spans="1:12">
      <c r="A27220" s="11"/>
      <c r="C27220" s="3"/>
      <c r="E27220" s="2"/>
      <c r="H27220" s="40"/>
      <c r="I27220" s="10"/>
      <c r="K27220" s="53"/>
      <c r="L27220" s="54"/>
    </row>
    <row r="27221" spans="1:12">
      <c r="A27221" s="11"/>
      <c r="C27221" s="3"/>
      <c r="E27221" s="2"/>
      <c r="H27221" s="40"/>
      <c r="I27221" s="10"/>
      <c r="K27221" s="53"/>
      <c r="L27221" s="54"/>
    </row>
    <row r="27222" spans="1:12">
      <c r="A27222" s="11"/>
      <c r="C27222" s="3"/>
      <c r="E27222" s="2"/>
      <c r="H27222" s="40"/>
      <c r="I27222" s="10"/>
      <c r="K27222" s="53"/>
      <c r="L27222" s="54"/>
    </row>
    <row r="27223" spans="1:12">
      <c r="A27223" s="11"/>
      <c r="C27223" s="3"/>
      <c r="E27223" s="2"/>
      <c r="H27223" s="40"/>
      <c r="I27223" s="10"/>
      <c r="K27223" s="53"/>
      <c r="L27223" s="54"/>
    </row>
    <row r="27224" spans="1:12">
      <c r="A27224" s="11"/>
      <c r="C27224" s="3"/>
      <c r="E27224" s="2"/>
      <c r="H27224" s="40"/>
      <c r="I27224" s="10"/>
      <c r="K27224" s="53"/>
      <c r="L27224" s="54"/>
    </row>
    <row r="27225" spans="1:12">
      <c r="A27225" s="11"/>
      <c r="C27225" s="3"/>
      <c r="E27225" s="2"/>
      <c r="H27225" s="40"/>
      <c r="I27225" s="10"/>
      <c r="K27225" s="53"/>
      <c r="L27225" s="54"/>
    </row>
    <row r="27226" spans="1:12">
      <c r="A27226" s="11"/>
      <c r="C27226" s="3"/>
      <c r="E27226" s="2"/>
      <c r="H27226" s="40"/>
      <c r="I27226" s="10"/>
      <c r="K27226" s="53"/>
      <c r="L27226" s="54"/>
    </row>
    <row r="27227" spans="1:12">
      <c r="A27227" s="11"/>
      <c r="C27227" s="3"/>
      <c r="E27227" s="2"/>
      <c r="H27227" s="40"/>
      <c r="I27227" s="10"/>
      <c r="K27227" s="53"/>
      <c r="L27227" s="54"/>
    </row>
    <row r="27228" spans="1:12">
      <c r="A27228" s="11"/>
      <c r="C27228" s="3"/>
      <c r="E27228" s="2"/>
      <c r="H27228" s="40"/>
      <c r="I27228" s="10"/>
      <c r="K27228" s="53"/>
      <c r="L27228" s="54"/>
    </row>
    <row r="27229" spans="1:12">
      <c r="A27229" s="11"/>
      <c r="C27229" s="3"/>
      <c r="E27229" s="2"/>
      <c r="H27229" s="40"/>
      <c r="I27229" s="10"/>
      <c r="K27229" s="53"/>
      <c r="L27229" s="54"/>
    </row>
    <row r="27230" spans="1:12">
      <c r="A27230" s="11"/>
      <c r="C27230" s="3"/>
      <c r="E27230" s="2"/>
      <c r="H27230" s="40"/>
      <c r="I27230" s="10"/>
      <c r="K27230" s="53"/>
      <c r="L27230" s="54"/>
    </row>
    <row r="27231" spans="1:12">
      <c r="A27231" s="11"/>
      <c r="C27231" s="3"/>
      <c r="E27231" s="2"/>
      <c r="H27231" s="40"/>
      <c r="I27231" s="10"/>
      <c r="K27231" s="53"/>
      <c r="L27231" s="54"/>
    </row>
    <row r="27232" spans="1:12">
      <c r="A27232" s="11"/>
      <c r="C27232" s="3"/>
      <c r="E27232" s="2"/>
      <c r="H27232" s="40"/>
      <c r="I27232" s="10"/>
      <c r="K27232" s="53"/>
      <c r="L27232" s="54"/>
    </row>
    <row r="27233" spans="1:12">
      <c r="A27233" s="11"/>
      <c r="C27233" s="3"/>
      <c r="E27233" s="2"/>
      <c r="H27233" s="40"/>
      <c r="I27233" s="10"/>
      <c r="K27233" s="53"/>
      <c r="L27233" s="54"/>
    </row>
    <row r="27234" spans="1:12">
      <c r="A27234" s="11"/>
      <c r="C27234" s="3"/>
      <c r="E27234" s="2"/>
      <c r="H27234" s="40"/>
      <c r="I27234" s="10"/>
      <c r="K27234" s="53"/>
      <c r="L27234" s="54"/>
    </row>
    <row r="27235" spans="1:12">
      <c r="A27235" s="11"/>
      <c r="C27235" s="3"/>
      <c r="E27235" s="2"/>
      <c r="H27235" s="40"/>
      <c r="I27235" s="10"/>
      <c r="K27235" s="53"/>
      <c r="L27235" s="54"/>
    </row>
    <row r="27236" spans="1:12">
      <c r="A27236" s="11"/>
      <c r="C27236" s="3"/>
      <c r="E27236" s="2"/>
      <c r="H27236" s="40"/>
      <c r="I27236" s="10"/>
      <c r="K27236" s="53"/>
      <c r="L27236" s="54"/>
    </row>
    <row r="27237" spans="1:12">
      <c r="A27237" s="11"/>
      <c r="C27237" s="3"/>
      <c r="E27237" s="2"/>
      <c r="H27237" s="40"/>
      <c r="I27237" s="10"/>
      <c r="K27237" s="53"/>
      <c r="L27237" s="54"/>
    </row>
    <row r="27238" spans="1:12">
      <c r="A27238" s="11"/>
      <c r="C27238" s="3"/>
      <c r="E27238" s="2"/>
      <c r="H27238" s="40"/>
      <c r="I27238" s="10"/>
      <c r="K27238" s="53"/>
      <c r="L27238" s="54"/>
    </row>
    <row r="27239" spans="1:12">
      <c r="A27239" s="11"/>
      <c r="C27239" s="3"/>
      <c r="E27239" s="2"/>
      <c r="H27239" s="40"/>
      <c r="I27239" s="10"/>
      <c r="K27239" s="53"/>
      <c r="L27239" s="54"/>
    </row>
    <row r="27240" spans="1:12">
      <c r="A27240" s="11"/>
      <c r="C27240" s="3"/>
      <c r="E27240" s="2"/>
      <c r="H27240" s="40"/>
      <c r="I27240" s="10"/>
      <c r="K27240" s="53"/>
      <c r="L27240" s="54"/>
    </row>
    <row r="27241" spans="1:12">
      <c r="A27241" s="11"/>
      <c r="C27241" s="3"/>
      <c r="E27241" s="2"/>
      <c r="H27241" s="40"/>
      <c r="I27241" s="10"/>
      <c r="K27241" s="53"/>
      <c r="L27241" s="54"/>
    </row>
    <row r="27242" spans="1:12">
      <c r="A27242" s="11"/>
      <c r="C27242" s="3"/>
      <c r="E27242" s="2"/>
      <c r="H27242" s="40"/>
      <c r="I27242" s="10"/>
      <c r="K27242" s="53"/>
      <c r="L27242" s="54"/>
    </row>
    <row r="27243" spans="1:12">
      <c r="A27243" s="11"/>
      <c r="C27243" s="3"/>
      <c r="E27243" s="2"/>
      <c r="H27243" s="40"/>
      <c r="I27243" s="10"/>
      <c r="K27243" s="53"/>
      <c r="L27243" s="54"/>
    </row>
    <row r="27244" spans="1:12">
      <c r="A27244" s="11"/>
      <c r="C27244" s="3"/>
      <c r="E27244" s="2"/>
      <c r="H27244" s="40"/>
      <c r="I27244" s="10"/>
      <c r="K27244" s="53"/>
      <c r="L27244" s="54"/>
    </row>
    <row r="27245" spans="1:12">
      <c r="A27245" s="11"/>
      <c r="C27245" s="3"/>
      <c r="E27245" s="2"/>
      <c r="H27245" s="40"/>
      <c r="I27245" s="10"/>
      <c r="K27245" s="53"/>
      <c r="L27245" s="54"/>
    </row>
    <row r="27246" spans="1:12">
      <c r="A27246" s="11"/>
      <c r="C27246" s="3"/>
      <c r="E27246" s="2"/>
      <c r="H27246" s="40"/>
      <c r="I27246" s="10"/>
      <c r="K27246" s="53"/>
      <c r="L27246" s="54"/>
    </row>
    <row r="27247" spans="1:12">
      <c r="A27247" s="11"/>
      <c r="C27247" s="3"/>
      <c r="E27247" s="2"/>
      <c r="H27247" s="40"/>
      <c r="I27247" s="10"/>
      <c r="K27247" s="53"/>
      <c r="L27247" s="54"/>
    </row>
    <row r="27248" spans="1:12">
      <c r="A27248" s="11"/>
      <c r="C27248" s="3"/>
      <c r="E27248" s="2"/>
      <c r="H27248" s="40"/>
      <c r="I27248" s="10"/>
      <c r="K27248" s="53"/>
      <c r="L27248" s="54"/>
    </row>
    <row r="27249" spans="1:12">
      <c r="A27249" s="11"/>
      <c r="C27249" s="3"/>
      <c r="E27249" s="2"/>
      <c r="H27249" s="40"/>
      <c r="I27249" s="10"/>
      <c r="K27249" s="53"/>
      <c r="L27249" s="54"/>
    </row>
    <row r="27250" spans="1:12">
      <c r="A27250" s="11"/>
      <c r="C27250" s="3"/>
      <c r="E27250" s="2"/>
      <c r="H27250" s="40"/>
      <c r="I27250" s="10"/>
      <c r="K27250" s="53"/>
      <c r="L27250" s="54"/>
    </row>
    <row r="27251" spans="1:12">
      <c r="A27251" s="11"/>
      <c r="C27251" s="3"/>
      <c r="E27251" s="2"/>
      <c r="H27251" s="40"/>
      <c r="I27251" s="10"/>
      <c r="K27251" s="53"/>
      <c r="L27251" s="54"/>
    </row>
    <row r="27252" spans="1:12">
      <c r="A27252" s="11"/>
      <c r="C27252" s="3"/>
      <c r="E27252" s="2"/>
      <c r="H27252" s="40"/>
      <c r="I27252" s="10"/>
      <c r="K27252" s="53"/>
      <c r="L27252" s="54"/>
    </row>
    <row r="27253" spans="1:12">
      <c r="A27253" s="11"/>
      <c r="C27253" s="3"/>
      <c r="E27253" s="2"/>
      <c r="H27253" s="40"/>
      <c r="I27253" s="10"/>
      <c r="K27253" s="53"/>
      <c r="L27253" s="54"/>
    </row>
    <row r="27254" spans="1:12">
      <c r="A27254" s="11"/>
      <c r="C27254" s="3"/>
      <c r="E27254" s="2"/>
      <c r="H27254" s="40"/>
      <c r="I27254" s="10"/>
      <c r="K27254" s="53"/>
      <c r="L27254" s="54"/>
    </row>
    <row r="27255" spans="1:12">
      <c r="A27255" s="11"/>
      <c r="C27255" s="3"/>
      <c r="E27255" s="2"/>
      <c r="H27255" s="40"/>
      <c r="I27255" s="10"/>
      <c r="K27255" s="53"/>
      <c r="L27255" s="54"/>
    </row>
    <row r="27256" spans="1:12">
      <c r="A27256" s="11"/>
      <c r="C27256" s="3"/>
      <c r="E27256" s="2"/>
      <c r="H27256" s="40"/>
      <c r="I27256" s="10"/>
      <c r="K27256" s="53"/>
      <c r="L27256" s="54"/>
    </row>
    <row r="27257" spans="1:12">
      <c r="A27257" s="11"/>
      <c r="C27257" s="3"/>
      <c r="E27257" s="2"/>
      <c r="H27257" s="40"/>
      <c r="I27257" s="10"/>
      <c r="K27257" s="53"/>
      <c r="L27257" s="54"/>
    </row>
    <row r="27258" spans="1:12">
      <c r="A27258" s="11"/>
      <c r="C27258" s="3"/>
      <c r="E27258" s="2"/>
      <c r="H27258" s="40"/>
      <c r="I27258" s="10"/>
      <c r="K27258" s="53"/>
      <c r="L27258" s="54"/>
    </row>
    <row r="27259" spans="1:12">
      <c r="A27259" s="11"/>
      <c r="C27259" s="3"/>
      <c r="E27259" s="2"/>
      <c r="H27259" s="40"/>
      <c r="I27259" s="10"/>
      <c r="K27259" s="53"/>
      <c r="L27259" s="54"/>
    </row>
    <row r="27260" spans="1:12">
      <c r="A27260" s="11"/>
      <c r="C27260" s="3"/>
      <c r="E27260" s="2"/>
      <c r="H27260" s="40"/>
      <c r="I27260" s="10"/>
      <c r="K27260" s="53"/>
      <c r="L27260" s="54"/>
    </row>
    <row r="27261" spans="1:12">
      <c r="A27261" s="11"/>
      <c r="C27261" s="3"/>
      <c r="E27261" s="2"/>
      <c r="H27261" s="40"/>
      <c r="I27261" s="10"/>
      <c r="K27261" s="53"/>
      <c r="L27261" s="54"/>
    </row>
    <row r="27262" spans="1:12">
      <c r="A27262" s="11"/>
      <c r="C27262" s="3"/>
      <c r="E27262" s="2"/>
      <c r="H27262" s="40"/>
      <c r="I27262" s="10"/>
      <c r="K27262" s="53"/>
      <c r="L27262" s="54"/>
    </row>
    <row r="27263" spans="1:12">
      <c r="A27263" s="11"/>
      <c r="C27263" s="3"/>
      <c r="E27263" s="2"/>
      <c r="H27263" s="40"/>
      <c r="I27263" s="10"/>
      <c r="K27263" s="53"/>
      <c r="L27263" s="54"/>
    </row>
    <row r="27264" spans="1:12">
      <c r="A27264" s="11"/>
      <c r="C27264" s="3"/>
      <c r="E27264" s="2"/>
      <c r="H27264" s="40"/>
      <c r="I27264" s="10"/>
      <c r="K27264" s="53"/>
      <c r="L27264" s="54"/>
    </row>
    <row r="27265" spans="1:12">
      <c r="A27265" s="11"/>
      <c r="C27265" s="3"/>
      <c r="E27265" s="2"/>
      <c r="H27265" s="40"/>
      <c r="I27265" s="10"/>
      <c r="K27265" s="53"/>
      <c r="L27265" s="54"/>
    </row>
    <row r="27266" spans="1:12">
      <c r="A27266" s="11"/>
      <c r="C27266" s="3"/>
      <c r="E27266" s="2"/>
      <c r="H27266" s="40"/>
      <c r="I27266" s="10"/>
      <c r="K27266" s="53"/>
      <c r="L27266" s="54"/>
    </row>
    <row r="27267" spans="1:12">
      <c r="A27267" s="11"/>
      <c r="C27267" s="3"/>
      <c r="E27267" s="2"/>
      <c r="H27267" s="40"/>
      <c r="I27267" s="10"/>
      <c r="K27267" s="53"/>
      <c r="L27267" s="54"/>
    </row>
    <row r="27268" spans="1:12">
      <c r="A27268" s="11"/>
      <c r="C27268" s="3"/>
      <c r="E27268" s="2"/>
      <c r="H27268" s="40"/>
      <c r="I27268" s="10"/>
      <c r="K27268" s="53"/>
      <c r="L27268" s="54"/>
    </row>
    <row r="27269" spans="1:12">
      <c r="A27269" s="11"/>
      <c r="C27269" s="3"/>
      <c r="E27269" s="2"/>
      <c r="H27269" s="40"/>
      <c r="I27269" s="10"/>
      <c r="K27269" s="53"/>
      <c r="L27269" s="54"/>
    </row>
    <row r="27270" spans="1:12">
      <c r="A27270" s="11"/>
      <c r="C27270" s="3"/>
      <c r="E27270" s="2"/>
      <c r="H27270" s="40"/>
      <c r="I27270" s="10"/>
      <c r="K27270" s="53"/>
      <c r="L27270" s="54"/>
    </row>
    <row r="27271" spans="1:12">
      <c r="A27271" s="11"/>
      <c r="C27271" s="3"/>
      <c r="E27271" s="2"/>
      <c r="H27271" s="40"/>
      <c r="I27271" s="10"/>
      <c r="K27271" s="53"/>
      <c r="L27271" s="54"/>
    </row>
    <row r="27272" spans="1:12">
      <c r="A27272" s="11"/>
      <c r="C27272" s="3"/>
      <c r="E27272" s="2"/>
      <c r="H27272" s="40"/>
      <c r="I27272" s="10"/>
      <c r="K27272" s="53"/>
      <c r="L27272" s="54"/>
    </row>
    <row r="27273" spans="1:12">
      <c r="A27273" s="11"/>
      <c r="C27273" s="3"/>
      <c r="E27273" s="2"/>
      <c r="H27273" s="40"/>
      <c r="I27273" s="10"/>
      <c r="K27273" s="53"/>
      <c r="L27273" s="54"/>
    </row>
    <row r="27274" spans="1:12">
      <c r="A27274" s="11"/>
      <c r="C27274" s="3"/>
      <c r="E27274" s="2"/>
      <c r="H27274" s="40"/>
      <c r="I27274" s="10"/>
      <c r="K27274" s="53"/>
      <c r="L27274" s="54"/>
    </row>
    <row r="27275" spans="1:12">
      <c r="A27275" s="11"/>
      <c r="C27275" s="3"/>
      <c r="E27275" s="2"/>
      <c r="H27275" s="40"/>
      <c r="I27275" s="10"/>
      <c r="K27275" s="53"/>
      <c r="L27275" s="54"/>
    </row>
    <row r="27276" spans="1:12">
      <c r="A27276" s="11"/>
      <c r="C27276" s="3"/>
      <c r="E27276" s="2"/>
      <c r="H27276" s="40"/>
      <c r="I27276" s="10"/>
      <c r="K27276" s="53"/>
      <c r="L27276" s="54"/>
    </row>
    <row r="27277" spans="1:12">
      <c r="A27277" s="11"/>
      <c r="C27277" s="3"/>
      <c r="E27277" s="2"/>
      <c r="H27277" s="40"/>
      <c r="I27277" s="10"/>
      <c r="K27277" s="53"/>
      <c r="L27277" s="54"/>
    </row>
    <row r="27278" spans="1:12">
      <c r="A27278" s="11"/>
      <c r="C27278" s="3"/>
      <c r="E27278" s="2"/>
      <c r="H27278" s="40"/>
      <c r="I27278" s="10"/>
      <c r="K27278" s="53"/>
      <c r="L27278" s="54"/>
    </row>
    <row r="27279" spans="1:12">
      <c r="A27279" s="11"/>
      <c r="C27279" s="3"/>
      <c r="E27279" s="2"/>
      <c r="H27279" s="40"/>
      <c r="I27279" s="10"/>
      <c r="K27279" s="53"/>
      <c r="L27279" s="54"/>
    </row>
    <row r="27280" spans="1:12">
      <c r="A27280" s="11"/>
      <c r="C27280" s="3"/>
      <c r="E27280" s="2"/>
      <c r="H27280" s="40"/>
      <c r="I27280" s="10"/>
      <c r="K27280" s="53"/>
      <c r="L27280" s="54"/>
    </row>
    <row r="27281" spans="1:12">
      <c r="A27281" s="11"/>
      <c r="C27281" s="3"/>
      <c r="E27281" s="2"/>
      <c r="H27281" s="40"/>
      <c r="I27281" s="10"/>
      <c r="K27281" s="53"/>
      <c r="L27281" s="54"/>
    </row>
    <row r="27282" spans="1:12">
      <c r="A27282" s="11"/>
      <c r="C27282" s="3"/>
      <c r="E27282" s="2"/>
      <c r="H27282" s="40"/>
      <c r="I27282" s="10"/>
      <c r="K27282" s="53"/>
      <c r="L27282" s="54"/>
    </row>
    <row r="27283" spans="1:12">
      <c r="A27283" s="11"/>
      <c r="C27283" s="3"/>
      <c r="E27283" s="2"/>
      <c r="H27283" s="40"/>
      <c r="I27283" s="10"/>
      <c r="K27283" s="53"/>
      <c r="L27283" s="54"/>
    </row>
    <row r="27284" spans="1:12">
      <c r="A27284" s="11"/>
      <c r="C27284" s="3"/>
      <c r="E27284" s="2"/>
      <c r="H27284" s="40"/>
      <c r="I27284" s="10"/>
      <c r="K27284" s="53"/>
      <c r="L27284" s="54"/>
    </row>
    <row r="27285" spans="1:12">
      <c r="A27285" s="11"/>
      <c r="C27285" s="3"/>
      <c r="E27285" s="2"/>
      <c r="H27285" s="40"/>
      <c r="I27285" s="10"/>
      <c r="K27285" s="53"/>
      <c r="L27285" s="54"/>
    </row>
    <row r="27286" spans="1:12">
      <c r="A27286" s="11"/>
      <c r="C27286" s="3"/>
      <c r="E27286" s="2"/>
      <c r="H27286" s="40"/>
      <c r="I27286" s="10"/>
      <c r="K27286" s="53"/>
      <c r="L27286" s="54"/>
    </row>
    <row r="27287" spans="1:12">
      <c r="A27287" s="11"/>
      <c r="C27287" s="3"/>
      <c r="E27287" s="2"/>
      <c r="H27287" s="40"/>
      <c r="I27287" s="10"/>
      <c r="K27287" s="53"/>
      <c r="L27287" s="54"/>
    </row>
    <row r="27288" spans="1:12">
      <c r="A27288" s="11"/>
      <c r="C27288" s="3"/>
      <c r="E27288" s="2"/>
      <c r="H27288" s="40"/>
      <c r="I27288" s="10"/>
      <c r="K27288" s="53"/>
      <c r="L27288" s="54"/>
    </row>
    <row r="27289" spans="1:12">
      <c r="A27289" s="11"/>
      <c r="C27289" s="3"/>
      <c r="E27289" s="2"/>
      <c r="H27289" s="40"/>
      <c r="I27289" s="10"/>
      <c r="K27289" s="53"/>
      <c r="L27289" s="54"/>
    </row>
    <row r="27290" spans="1:12">
      <c r="A27290" s="11"/>
      <c r="C27290" s="3"/>
      <c r="E27290" s="2"/>
      <c r="H27290" s="40"/>
      <c r="I27290" s="10"/>
      <c r="K27290" s="53"/>
      <c r="L27290" s="54"/>
    </row>
    <row r="27291" spans="1:12">
      <c r="A27291" s="11"/>
      <c r="C27291" s="3"/>
      <c r="E27291" s="2"/>
      <c r="H27291" s="40"/>
      <c r="I27291" s="10"/>
      <c r="K27291" s="53"/>
      <c r="L27291" s="54"/>
    </row>
    <row r="27292" spans="1:12">
      <c r="A27292" s="11"/>
      <c r="C27292" s="3"/>
      <c r="E27292" s="2"/>
      <c r="H27292" s="40"/>
      <c r="I27292" s="10"/>
      <c r="K27292" s="53"/>
      <c r="L27292" s="54"/>
    </row>
    <row r="27293" spans="1:12">
      <c r="A27293" s="11"/>
      <c r="C27293" s="3"/>
      <c r="E27293" s="2"/>
      <c r="H27293" s="40"/>
      <c r="I27293" s="10"/>
      <c r="K27293" s="53"/>
      <c r="L27293" s="54"/>
    </row>
    <row r="27294" spans="1:12">
      <c r="A27294" s="11"/>
      <c r="C27294" s="3"/>
      <c r="E27294" s="2"/>
      <c r="H27294" s="40"/>
      <c r="I27294" s="10"/>
      <c r="K27294" s="53"/>
      <c r="L27294" s="54"/>
    </row>
    <row r="27295" spans="1:12">
      <c r="A27295" s="11"/>
      <c r="C27295" s="3"/>
      <c r="E27295" s="2"/>
      <c r="H27295" s="40"/>
      <c r="I27295" s="10"/>
      <c r="K27295" s="53"/>
      <c r="L27295" s="54"/>
    </row>
    <row r="27296" spans="1:12">
      <c r="A27296" s="11"/>
      <c r="C27296" s="3"/>
      <c r="E27296" s="2"/>
      <c r="H27296" s="40"/>
      <c r="I27296" s="10"/>
      <c r="K27296" s="53"/>
      <c r="L27296" s="54"/>
    </row>
    <row r="27297" spans="1:12">
      <c r="A27297" s="11"/>
      <c r="C27297" s="3"/>
      <c r="E27297" s="2"/>
      <c r="H27297" s="40"/>
      <c r="I27297" s="10"/>
      <c r="K27297" s="53"/>
      <c r="L27297" s="54"/>
    </row>
    <row r="27298" spans="1:12">
      <c r="A27298" s="11"/>
      <c r="C27298" s="3"/>
      <c r="E27298" s="2"/>
      <c r="H27298" s="40"/>
      <c r="I27298" s="10"/>
      <c r="K27298" s="53"/>
      <c r="L27298" s="54"/>
    </row>
    <row r="27299" spans="1:12">
      <c r="A27299" s="11"/>
      <c r="C27299" s="3"/>
      <c r="E27299" s="2"/>
      <c r="H27299" s="40"/>
      <c r="I27299" s="10"/>
      <c r="K27299" s="53"/>
      <c r="L27299" s="54"/>
    </row>
    <row r="27300" spans="1:12">
      <c r="A27300" s="11"/>
      <c r="C27300" s="3"/>
      <c r="E27300" s="2"/>
      <c r="H27300" s="40"/>
      <c r="I27300" s="10"/>
      <c r="K27300" s="53"/>
      <c r="L27300" s="54"/>
    </row>
    <row r="27301" spans="1:12">
      <c r="A27301" s="11"/>
      <c r="C27301" s="3"/>
      <c r="E27301" s="2"/>
      <c r="H27301" s="40"/>
      <c r="I27301" s="10"/>
      <c r="K27301" s="53"/>
      <c r="L27301" s="54"/>
    </row>
    <row r="27302" spans="1:12">
      <c r="A27302" s="11"/>
      <c r="C27302" s="3"/>
      <c r="E27302" s="2"/>
      <c r="H27302" s="40"/>
      <c r="I27302" s="10"/>
      <c r="K27302" s="53"/>
      <c r="L27302" s="54"/>
    </row>
    <row r="27303" spans="1:12">
      <c r="A27303" s="11"/>
      <c r="B27303" s="7"/>
      <c r="C27303" s="3"/>
      <c r="E27303" s="2"/>
      <c r="H27303" s="40"/>
      <c r="I27303" s="10"/>
      <c r="K27303" s="53"/>
      <c r="L27303" s="54"/>
    </row>
    <row r="27304" spans="1:12">
      <c r="A27304" s="11"/>
      <c r="B27304" s="7"/>
      <c r="C27304" s="3"/>
      <c r="E27304" s="2"/>
      <c r="H27304" s="40"/>
      <c r="I27304" s="10"/>
      <c r="K27304" s="53"/>
      <c r="L27304" s="54"/>
    </row>
    <row r="27305" spans="1:12">
      <c r="A27305" s="11"/>
      <c r="B27305" s="7"/>
      <c r="C27305" s="3"/>
      <c r="E27305" s="2"/>
      <c r="H27305" s="40"/>
      <c r="I27305" s="10"/>
      <c r="K27305" s="53"/>
      <c r="L27305" s="54"/>
    </row>
    <row r="27306" spans="1:12">
      <c r="A27306" s="11"/>
      <c r="B27306" s="7"/>
      <c r="C27306" s="3"/>
      <c r="E27306" s="2"/>
      <c r="H27306" s="40"/>
      <c r="I27306" s="10"/>
      <c r="K27306" s="53"/>
      <c r="L27306" s="54"/>
    </row>
    <row r="27307" spans="1:12">
      <c r="A27307" s="11"/>
      <c r="B27307" s="7"/>
      <c r="C27307" s="3"/>
      <c r="E27307" s="2"/>
      <c r="H27307" s="40"/>
      <c r="I27307" s="10"/>
      <c r="K27307" s="53"/>
      <c r="L27307" s="54"/>
    </row>
    <row r="27308" spans="1:12">
      <c r="A27308" s="11"/>
      <c r="B27308" s="7"/>
      <c r="C27308" s="3"/>
      <c r="E27308" s="2"/>
      <c r="H27308" s="40"/>
      <c r="I27308" s="10"/>
      <c r="K27308" s="53"/>
      <c r="L27308" s="54"/>
    </row>
    <row r="27309" spans="1:12">
      <c r="A27309" s="11"/>
      <c r="C27309" s="3"/>
      <c r="E27309" s="2"/>
      <c r="H27309" s="40"/>
      <c r="I27309" s="10"/>
      <c r="K27309" s="53"/>
      <c r="L27309" s="54"/>
    </row>
    <row r="27310" spans="1:12">
      <c r="A27310" s="11"/>
      <c r="C27310" s="3"/>
      <c r="E27310" s="2"/>
      <c r="H27310" s="40"/>
      <c r="I27310" s="10"/>
      <c r="K27310" s="53"/>
      <c r="L27310" s="54"/>
    </row>
    <row r="27311" spans="1:12">
      <c r="A27311" s="11"/>
      <c r="C27311" s="3"/>
      <c r="E27311" s="2"/>
      <c r="H27311" s="40"/>
      <c r="I27311" s="10"/>
      <c r="K27311" s="53"/>
      <c r="L27311" s="54"/>
    </row>
    <row r="27312" spans="1:12">
      <c r="A27312" s="11"/>
      <c r="C27312" s="3"/>
      <c r="E27312" s="2"/>
      <c r="H27312" s="40"/>
      <c r="I27312" s="10"/>
      <c r="K27312" s="53"/>
      <c r="L27312" s="54"/>
    </row>
    <row r="27313" spans="1:12">
      <c r="A27313" s="11"/>
      <c r="C27313" s="3"/>
      <c r="E27313" s="2"/>
      <c r="H27313" s="40"/>
      <c r="I27313" s="10"/>
      <c r="K27313" s="53"/>
      <c r="L27313" s="54"/>
    </row>
    <row r="27314" spans="1:12">
      <c r="A27314" s="11"/>
      <c r="C27314" s="3"/>
      <c r="E27314" s="2"/>
      <c r="H27314" s="40"/>
      <c r="I27314" s="10"/>
      <c r="K27314" s="53"/>
      <c r="L27314" s="54"/>
    </row>
    <row r="27315" spans="1:12">
      <c r="A27315" s="11"/>
      <c r="C27315" s="3"/>
      <c r="E27315" s="2"/>
      <c r="H27315" s="40"/>
      <c r="I27315" s="10"/>
      <c r="K27315" s="53"/>
      <c r="L27315" s="54"/>
    </row>
    <row r="27316" spans="1:12">
      <c r="A27316" s="11"/>
      <c r="C27316" s="3"/>
      <c r="E27316" s="2"/>
      <c r="H27316" s="40"/>
      <c r="I27316" s="10"/>
      <c r="K27316" s="53"/>
      <c r="L27316" s="54"/>
    </row>
    <row r="27317" spans="1:12">
      <c r="A27317" s="11"/>
      <c r="C27317" s="3"/>
      <c r="E27317" s="2"/>
      <c r="H27317" s="40"/>
      <c r="I27317" s="10"/>
      <c r="K27317" s="53"/>
      <c r="L27317" s="54"/>
    </row>
    <row r="27318" spans="1:12">
      <c r="A27318" s="11"/>
      <c r="C27318" s="3"/>
      <c r="E27318" s="2"/>
      <c r="H27318" s="40"/>
      <c r="I27318" s="10"/>
      <c r="K27318" s="53"/>
      <c r="L27318" s="54"/>
    </row>
    <row r="27319" spans="1:12">
      <c r="A27319" s="11"/>
      <c r="C27319" s="3"/>
      <c r="E27319" s="2"/>
      <c r="H27319" s="40"/>
      <c r="I27319" s="10"/>
      <c r="K27319" s="53"/>
      <c r="L27319" s="54"/>
    </row>
    <row r="27320" spans="1:12">
      <c r="A27320" s="11"/>
      <c r="C27320" s="3"/>
      <c r="E27320" s="2"/>
      <c r="H27320" s="40"/>
      <c r="I27320" s="10"/>
      <c r="K27320" s="53"/>
      <c r="L27320" s="54"/>
    </row>
    <row r="27321" spans="1:12">
      <c r="A27321" s="11"/>
      <c r="C27321" s="3"/>
      <c r="E27321" s="2"/>
      <c r="H27321" s="40"/>
      <c r="I27321" s="10"/>
      <c r="K27321" s="53"/>
      <c r="L27321" s="54"/>
    </row>
    <row r="27322" spans="1:12">
      <c r="A27322" s="11"/>
      <c r="C27322" s="3"/>
      <c r="E27322" s="2"/>
      <c r="H27322" s="40"/>
      <c r="I27322" s="10"/>
      <c r="K27322" s="53"/>
      <c r="L27322" s="54"/>
    </row>
    <row r="27323" spans="1:12">
      <c r="A27323" s="11"/>
      <c r="C27323" s="3"/>
      <c r="E27323" s="2"/>
      <c r="H27323" s="40"/>
      <c r="I27323" s="10"/>
      <c r="K27323" s="53"/>
      <c r="L27323" s="54"/>
    </row>
    <row r="27324" spans="1:12">
      <c r="A27324" s="11"/>
      <c r="C27324" s="3"/>
      <c r="E27324" s="2"/>
      <c r="H27324" s="40"/>
      <c r="I27324" s="10"/>
      <c r="K27324" s="53"/>
      <c r="L27324" s="54"/>
    </row>
    <row r="27325" spans="1:12">
      <c r="A27325" s="11"/>
      <c r="C27325" s="3"/>
      <c r="E27325" s="2"/>
      <c r="H27325" s="40"/>
      <c r="I27325" s="10"/>
      <c r="K27325" s="53"/>
      <c r="L27325" s="54"/>
    </row>
    <row r="27326" spans="1:12">
      <c r="A27326" s="11"/>
      <c r="C27326" s="3"/>
      <c r="E27326" s="2"/>
      <c r="H27326" s="40"/>
      <c r="I27326" s="10"/>
      <c r="K27326" s="53"/>
      <c r="L27326" s="54"/>
    </row>
    <row r="27327" spans="1:12">
      <c r="A27327" s="11"/>
      <c r="C27327" s="3"/>
      <c r="E27327" s="2"/>
      <c r="H27327" s="40"/>
      <c r="I27327" s="10"/>
      <c r="K27327" s="53"/>
      <c r="L27327" s="54"/>
    </row>
    <row r="27328" spans="1:12">
      <c r="A27328" s="11"/>
      <c r="C27328" s="3"/>
      <c r="E27328" s="2"/>
      <c r="H27328" s="40"/>
      <c r="I27328" s="10"/>
      <c r="K27328" s="53"/>
      <c r="L27328" s="54"/>
    </row>
    <row r="27329" spans="1:12">
      <c r="A27329" s="11"/>
      <c r="C27329" s="3"/>
      <c r="E27329" s="2"/>
      <c r="H27329" s="40"/>
      <c r="I27329" s="10"/>
      <c r="K27329" s="53"/>
      <c r="L27329" s="54"/>
    </row>
    <row r="27330" spans="1:12">
      <c r="A27330" s="11"/>
      <c r="C27330" s="3"/>
      <c r="E27330" s="2"/>
      <c r="H27330" s="40"/>
      <c r="I27330" s="10"/>
      <c r="K27330" s="53"/>
      <c r="L27330" s="54"/>
    </row>
    <row r="27331" spans="1:12">
      <c r="A27331" s="11"/>
      <c r="C27331" s="3"/>
      <c r="E27331" s="2"/>
      <c r="H27331" s="40"/>
      <c r="I27331" s="10"/>
      <c r="K27331" s="53"/>
      <c r="L27331" s="54"/>
    </row>
    <row r="27332" spans="1:12">
      <c r="A27332" s="11"/>
      <c r="C27332" s="3"/>
      <c r="E27332" s="2"/>
      <c r="H27332" s="40"/>
      <c r="I27332" s="10"/>
      <c r="K27332" s="53"/>
      <c r="L27332" s="54"/>
    </row>
    <row r="27333" spans="1:12">
      <c r="A27333" s="11"/>
      <c r="C27333" s="3"/>
      <c r="E27333" s="2"/>
      <c r="H27333" s="40"/>
      <c r="I27333" s="10"/>
      <c r="K27333" s="53"/>
      <c r="L27333" s="54"/>
    </row>
    <row r="27334" spans="1:12">
      <c r="A27334" s="11"/>
      <c r="B27334" s="7"/>
      <c r="C27334" s="3"/>
      <c r="E27334" s="2"/>
      <c r="H27334" s="40"/>
      <c r="I27334" s="10"/>
      <c r="K27334" s="53"/>
      <c r="L27334" s="54"/>
    </row>
    <row r="27335" spans="1:12">
      <c r="A27335" s="11"/>
      <c r="B27335" s="7"/>
      <c r="C27335" s="3"/>
      <c r="E27335" s="2"/>
      <c r="H27335" s="40"/>
      <c r="I27335" s="10"/>
      <c r="K27335" s="53"/>
      <c r="L27335" s="54"/>
    </row>
    <row r="27336" spans="1:12">
      <c r="A27336" s="11"/>
      <c r="B27336" s="7"/>
      <c r="C27336" s="3"/>
      <c r="E27336" s="2"/>
      <c r="H27336" s="40"/>
      <c r="I27336" s="10"/>
      <c r="K27336" s="53"/>
      <c r="L27336" s="54"/>
    </row>
    <row r="27337" spans="1:12">
      <c r="A27337" s="11"/>
      <c r="B27337" s="7"/>
      <c r="C27337" s="3"/>
      <c r="E27337" s="2"/>
      <c r="H27337" s="40"/>
      <c r="I27337" s="10"/>
      <c r="K27337" s="53"/>
      <c r="L27337" s="54"/>
    </row>
    <row r="27338" spans="1:12">
      <c r="A27338" s="11"/>
      <c r="B27338" s="7"/>
      <c r="C27338" s="3"/>
      <c r="E27338" s="2"/>
      <c r="H27338" s="40"/>
      <c r="I27338" s="10"/>
      <c r="K27338" s="53"/>
      <c r="L27338" s="54"/>
    </row>
    <row r="27339" spans="1:12">
      <c r="A27339" s="11"/>
      <c r="B27339" s="7"/>
      <c r="C27339" s="3"/>
      <c r="E27339" s="2"/>
      <c r="H27339" s="40"/>
      <c r="I27339" s="10"/>
      <c r="K27339" s="53"/>
      <c r="L27339" s="54"/>
    </row>
    <row r="27340" spans="1:12">
      <c r="A27340" s="11"/>
      <c r="B27340" s="7"/>
      <c r="C27340" s="3"/>
      <c r="E27340" s="2"/>
      <c r="H27340" s="40"/>
      <c r="I27340" s="10"/>
      <c r="K27340" s="53"/>
      <c r="L27340" s="54"/>
    </row>
    <row r="27341" spans="1:12">
      <c r="A27341" s="11"/>
      <c r="B27341" s="7"/>
      <c r="C27341" s="3"/>
      <c r="E27341" s="2"/>
      <c r="H27341" s="40"/>
      <c r="I27341" s="10"/>
      <c r="K27341" s="53"/>
      <c r="L27341" s="54"/>
    </row>
    <row r="27342" spans="1:12">
      <c r="A27342" s="11"/>
      <c r="B27342" s="7"/>
      <c r="C27342" s="3"/>
      <c r="E27342" s="2"/>
      <c r="H27342" s="40"/>
      <c r="I27342" s="10"/>
      <c r="K27342" s="53"/>
      <c r="L27342" s="54"/>
    </row>
    <row r="27343" spans="1:12">
      <c r="A27343" s="11"/>
      <c r="B27343" s="7"/>
      <c r="C27343" s="3"/>
      <c r="E27343" s="2"/>
      <c r="H27343" s="40"/>
      <c r="I27343" s="10"/>
      <c r="K27343" s="53"/>
      <c r="L27343" s="54"/>
    </row>
    <row r="27344" spans="1:12">
      <c r="A27344" s="11"/>
      <c r="B27344" s="7"/>
      <c r="C27344" s="3"/>
      <c r="E27344" s="2"/>
      <c r="H27344" s="40"/>
      <c r="I27344" s="10"/>
      <c r="K27344" s="53"/>
      <c r="L27344" s="54"/>
    </row>
    <row r="27345" spans="1:12">
      <c r="A27345" s="11"/>
      <c r="B27345" s="7"/>
      <c r="C27345" s="3"/>
      <c r="E27345" s="2"/>
      <c r="H27345" s="40"/>
      <c r="I27345" s="10"/>
      <c r="K27345" s="53"/>
      <c r="L27345" s="54"/>
    </row>
    <row r="27346" spans="1:12">
      <c r="A27346" s="11"/>
      <c r="B27346" s="7"/>
      <c r="C27346" s="3"/>
      <c r="E27346" s="2"/>
      <c r="H27346" s="40"/>
      <c r="I27346" s="10"/>
      <c r="K27346" s="53"/>
      <c r="L27346" s="54"/>
    </row>
    <row r="27347" spans="1:12">
      <c r="A27347" s="11"/>
      <c r="B27347" s="7"/>
      <c r="C27347" s="3"/>
      <c r="E27347" s="2"/>
      <c r="H27347" s="40"/>
      <c r="I27347" s="10"/>
      <c r="K27347" s="53"/>
      <c r="L27347" s="54"/>
    </row>
    <row r="27348" spans="1:12">
      <c r="A27348" s="11"/>
      <c r="B27348" s="7"/>
      <c r="C27348" s="3"/>
      <c r="E27348" s="2"/>
      <c r="H27348" s="40"/>
      <c r="I27348" s="10"/>
      <c r="K27348" s="53"/>
      <c r="L27348" s="54"/>
    </row>
    <row r="27349" spans="1:12">
      <c r="A27349" s="11"/>
      <c r="B27349" s="7"/>
      <c r="C27349" s="3"/>
      <c r="E27349" s="2"/>
      <c r="H27349" s="40"/>
      <c r="I27349" s="10"/>
      <c r="K27349" s="53"/>
      <c r="L27349" s="54"/>
    </row>
    <row r="27350" spans="1:12">
      <c r="A27350" s="11"/>
      <c r="B27350" s="7"/>
      <c r="C27350" s="3"/>
      <c r="E27350" s="2"/>
      <c r="H27350" s="40"/>
      <c r="I27350" s="10"/>
      <c r="K27350" s="53"/>
      <c r="L27350" s="54"/>
    </row>
    <row r="27351" spans="1:12">
      <c r="A27351" s="11"/>
      <c r="B27351" s="7"/>
      <c r="C27351" s="3"/>
      <c r="E27351" s="2"/>
      <c r="H27351" s="40"/>
      <c r="I27351" s="10"/>
      <c r="K27351" s="53"/>
      <c r="L27351" s="54"/>
    </row>
    <row r="27352" spans="1:12">
      <c r="A27352" s="11"/>
      <c r="B27352" s="7"/>
      <c r="C27352" s="3"/>
      <c r="E27352" s="2"/>
      <c r="H27352" s="40"/>
      <c r="I27352" s="10"/>
      <c r="K27352" s="53"/>
      <c r="L27352" s="54"/>
    </row>
    <row r="27353" spans="1:12">
      <c r="A27353" s="11"/>
      <c r="B27353" s="7"/>
      <c r="C27353" s="3"/>
      <c r="E27353" s="2"/>
      <c r="H27353" s="40"/>
      <c r="I27353" s="10"/>
      <c r="K27353" s="53"/>
      <c r="L27353" s="54"/>
    </row>
    <row r="27354" spans="1:12">
      <c r="A27354" s="11"/>
      <c r="B27354" s="7"/>
      <c r="C27354" s="3"/>
      <c r="E27354" s="2"/>
      <c r="H27354" s="40"/>
      <c r="I27354" s="10"/>
      <c r="K27354" s="53"/>
      <c r="L27354" s="54"/>
    </row>
    <row r="27355" spans="1:12">
      <c r="A27355" s="11"/>
      <c r="B27355" s="7"/>
      <c r="C27355" s="3"/>
      <c r="E27355" s="2"/>
      <c r="H27355" s="40"/>
      <c r="I27355" s="10"/>
      <c r="K27355" s="53"/>
      <c r="L27355" s="54"/>
    </row>
    <row r="27356" spans="1:12">
      <c r="A27356" s="11"/>
      <c r="B27356" s="7"/>
      <c r="C27356" s="3"/>
      <c r="E27356" s="2"/>
      <c r="H27356" s="40"/>
      <c r="I27356" s="10"/>
      <c r="K27356" s="53"/>
      <c r="L27356" s="54"/>
    </row>
    <row r="27357" spans="1:12">
      <c r="A27357" s="11"/>
      <c r="B27357" s="7"/>
      <c r="C27357" s="3"/>
      <c r="E27357" s="2"/>
      <c r="H27357" s="40"/>
      <c r="I27357" s="10"/>
      <c r="K27357" s="53"/>
      <c r="L27357" s="54"/>
    </row>
    <row r="27358" spans="1:12">
      <c r="A27358" s="11"/>
      <c r="B27358" s="7"/>
      <c r="C27358" s="3"/>
      <c r="E27358" s="2"/>
      <c r="H27358" s="40"/>
      <c r="I27358" s="10"/>
      <c r="K27358" s="53"/>
      <c r="L27358" s="54"/>
    </row>
    <row r="27359" spans="1:12">
      <c r="A27359" s="11"/>
      <c r="B27359" s="7"/>
      <c r="C27359" s="3"/>
      <c r="E27359" s="2"/>
      <c r="H27359" s="40"/>
      <c r="I27359" s="10"/>
      <c r="K27359" s="53"/>
      <c r="L27359" s="54"/>
    </row>
    <row r="27360" spans="1:12">
      <c r="A27360" s="11"/>
      <c r="B27360" s="7"/>
      <c r="C27360" s="3"/>
      <c r="E27360" s="2"/>
      <c r="H27360" s="40"/>
      <c r="I27360" s="10"/>
      <c r="K27360" s="53"/>
      <c r="L27360" s="54"/>
    </row>
    <row r="27361" spans="1:12">
      <c r="A27361" s="11"/>
      <c r="B27361" s="7"/>
      <c r="C27361" s="3"/>
      <c r="E27361" s="2"/>
      <c r="H27361" s="40"/>
      <c r="I27361" s="10"/>
      <c r="K27361" s="53"/>
      <c r="L27361" s="54"/>
    </row>
    <row r="27362" spans="1:12">
      <c r="A27362" s="11"/>
      <c r="B27362" s="7"/>
      <c r="C27362" s="3"/>
      <c r="E27362" s="2"/>
      <c r="H27362" s="40"/>
      <c r="I27362" s="10"/>
      <c r="K27362" s="53"/>
      <c r="L27362" s="54"/>
    </row>
    <row r="27363" spans="1:12">
      <c r="A27363" s="11"/>
      <c r="B27363" s="7"/>
      <c r="C27363" s="3"/>
      <c r="E27363" s="2"/>
      <c r="H27363" s="40"/>
      <c r="I27363" s="10"/>
      <c r="K27363" s="53"/>
      <c r="L27363" s="54"/>
    </row>
    <row r="27364" spans="1:12">
      <c r="A27364" s="11"/>
      <c r="B27364" s="7"/>
      <c r="C27364" s="3"/>
      <c r="E27364" s="2"/>
      <c r="H27364" s="40"/>
      <c r="I27364" s="10"/>
      <c r="K27364" s="53"/>
      <c r="L27364" s="54"/>
    </row>
    <row r="27365" spans="1:12">
      <c r="A27365" s="11"/>
      <c r="C27365" s="3"/>
      <c r="E27365" s="2"/>
      <c r="H27365" s="40"/>
      <c r="I27365" s="10"/>
      <c r="K27365" s="53"/>
      <c r="L27365" s="54"/>
    </row>
    <row r="27366" spans="1:12">
      <c r="A27366" s="11"/>
      <c r="C27366" s="3"/>
      <c r="E27366" s="2"/>
      <c r="H27366" s="40"/>
      <c r="I27366" s="10"/>
      <c r="K27366" s="53"/>
      <c r="L27366" s="54"/>
    </row>
    <row r="27367" spans="1:12">
      <c r="A27367" s="11"/>
      <c r="C27367" s="3"/>
      <c r="E27367" s="2"/>
      <c r="H27367" s="40"/>
      <c r="I27367" s="10"/>
      <c r="K27367" s="53"/>
      <c r="L27367" s="54"/>
    </row>
    <row r="27368" spans="1:12">
      <c r="A27368" s="11"/>
      <c r="C27368" s="3"/>
      <c r="E27368" s="2"/>
      <c r="H27368" s="40"/>
      <c r="I27368" s="10"/>
      <c r="K27368" s="53"/>
      <c r="L27368" s="54"/>
    </row>
    <row r="27369" spans="1:12">
      <c r="A27369" s="11"/>
      <c r="C27369" s="3"/>
      <c r="E27369" s="2"/>
      <c r="H27369" s="40"/>
      <c r="I27369" s="10"/>
      <c r="K27369" s="53"/>
      <c r="L27369" s="54"/>
    </row>
    <row r="27370" spans="1:12">
      <c r="A27370" s="11"/>
      <c r="C27370" s="3"/>
      <c r="E27370" s="2"/>
      <c r="H27370" s="40"/>
      <c r="I27370" s="10"/>
      <c r="K27370" s="53"/>
      <c r="L27370" s="54"/>
    </row>
    <row r="27371" spans="1:12">
      <c r="A27371" s="11"/>
      <c r="C27371" s="3"/>
      <c r="E27371" s="2"/>
      <c r="H27371" s="40"/>
      <c r="I27371" s="10"/>
      <c r="K27371" s="53"/>
      <c r="L27371" s="54"/>
    </row>
    <row r="27372" spans="1:12">
      <c r="A27372" s="11"/>
      <c r="C27372" s="3"/>
      <c r="E27372" s="2"/>
      <c r="H27372" s="40"/>
      <c r="I27372" s="10"/>
      <c r="K27372" s="53"/>
      <c r="L27372" s="54"/>
    </row>
    <row r="27373" spans="1:12">
      <c r="A27373" s="11"/>
      <c r="C27373" s="3"/>
      <c r="E27373" s="2"/>
      <c r="H27373" s="40"/>
      <c r="I27373" s="10"/>
      <c r="K27373" s="53"/>
      <c r="L27373" s="54"/>
    </row>
    <row r="27374" spans="1:12">
      <c r="A27374" s="11"/>
      <c r="C27374" s="3"/>
      <c r="E27374" s="2"/>
      <c r="H27374" s="40"/>
      <c r="I27374" s="10"/>
      <c r="K27374" s="53"/>
      <c r="L27374" s="54"/>
    </row>
    <row r="27375" spans="1:12">
      <c r="A27375" s="11"/>
      <c r="C27375" s="3"/>
      <c r="E27375" s="2"/>
      <c r="H27375" s="40"/>
      <c r="I27375" s="10"/>
      <c r="K27375" s="53"/>
      <c r="L27375" s="54"/>
    </row>
    <row r="27376" spans="1:12">
      <c r="A27376" s="11"/>
      <c r="C27376" s="3"/>
      <c r="E27376" s="2"/>
      <c r="H27376" s="40"/>
      <c r="I27376" s="10"/>
      <c r="K27376" s="53"/>
      <c r="L27376" s="54"/>
    </row>
    <row r="27377" spans="1:12">
      <c r="A27377" s="11"/>
      <c r="C27377" s="3"/>
      <c r="E27377" s="2"/>
      <c r="H27377" s="40"/>
      <c r="I27377" s="10"/>
      <c r="K27377" s="53"/>
      <c r="L27377" s="54"/>
    </row>
    <row r="27378" spans="1:12">
      <c r="A27378" s="11"/>
      <c r="C27378" s="3"/>
      <c r="E27378" s="2"/>
      <c r="H27378" s="40"/>
      <c r="I27378" s="10"/>
      <c r="K27378" s="53"/>
      <c r="L27378" s="54"/>
    </row>
    <row r="27379" spans="1:12">
      <c r="A27379" s="11"/>
      <c r="C27379" s="3"/>
      <c r="E27379" s="2"/>
      <c r="H27379" s="40"/>
      <c r="I27379" s="10"/>
      <c r="K27379" s="53"/>
      <c r="L27379" s="54"/>
    </row>
    <row r="27380" spans="1:12">
      <c r="A27380" s="11"/>
      <c r="C27380" s="3"/>
      <c r="E27380" s="2"/>
      <c r="H27380" s="40"/>
      <c r="I27380" s="10"/>
      <c r="K27380" s="53"/>
      <c r="L27380" s="54"/>
    </row>
    <row r="27381" spans="1:12">
      <c r="A27381" s="11"/>
      <c r="C27381" s="3"/>
      <c r="E27381" s="2"/>
      <c r="H27381" s="40"/>
      <c r="I27381" s="10"/>
      <c r="K27381" s="53"/>
      <c r="L27381" s="54"/>
    </row>
    <row r="27382" spans="1:12">
      <c r="A27382" s="11"/>
      <c r="C27382" s="3"/>
      <c r="E27382" s="2"/>
      <c r="H27382" s="40"/>
      <c r="I27382" s="10"/>
      <c r="K27382" s="53"/>
      <c r="L27382" s="54"/>
    </row>
    <row r="27383" spans="1:12">
      <c r="A27383" s="11"/>
      <c r="C27383" s="3"/>
      <c r="E27383" s="2"/>
      <c r="H27383" s="40"/>
      <c r="I27383" s="10"/>
      <c r="K27383" s="53"/>
      <c r="L27383" s="54"/>
    </row>
    <row r="27384" spans="1:12">
      <c r="A27384" s="11"/>
      <c r="C27384" s="3"/>
      <c r="E27384" s="2"/>
      <c r="H27384" s="40"/>
      <c r="I27384" s="10"/>
      <c r="K27384" s="53"/>
      <c r="L27384" s="54"/>
    </row>
    <row r="27385" spans="1:12">
      <c r="A27385" s="11"/>
      <c r="C27385" s="3"/>
      <c r="E27385" s="2"/>
      <c r="H27385" s="40"/>
      <c r="I27385" s="10"/>
      <c r="K27385" s="53"/>
      <c r="L27385" s="54"/>
    </row>
    <row r="27386" spans="1:12">
      <c r="A27386" s="11"/>
      <c r="C27386" s="3"/>
      <c r="E27386" s="2"/>
      <c r="H27386" s="40"/>
      <c r="I27386" s="10"/>
      <c r="K27386" s="53"/>
      <c r="L27386" s="54"/>
    </row>
    <row r="27387" spans="1:12">
      <c r="A27387" s="11"/>
      <c r="C27387" s="3"/>
      <c r="E27387" s="2"/>
      <c r="H27387" s="40"/>
      <c r="I27387" s="10"/>
      <c r="K27387" s="53"/>
      <c r="L27387" s="54"/>
    </row>
    <row r="27388" spans="1:12">
      <c r="A27388" s="11"/>
      <c r="C27388" s="3"/>
      <c r="E27388" s="2"/>
      <c r="H27388" s="40"/>
      <c r="I27388" s="10"/>
      <c r="K27388" s="53"/>
      <c r="L27388" s="54"/>
    </row>
    <row r="27389" spans="1:12">
      <c r="A27389" s="11"/>
      <c r="C27389" s="3"/>
      <c r="E27389" s="2"/>
      <c r="H27389" s="40"/>
      <c r="I27389" s="10"/>
      <c r="K27389" s="53"/>
      <c r="L27389" s="54"/>
    </row>
    <row r="27390" spans="1:12">
      <c r="A27390" s="11"/>
      <c r="C27390" s="3"/>
      <c r="E27390" s="2"/>
      <c r="H27390" s="40"/>
      <c r="I27390" s="10"/>
      <c r="K27390" s="53"/>
      <c r="L27390" s="54"/>
    </row>
    <row r="27391" spans="1:12">
      <c r="A27391" s="11"/>
      <c r="C27391" s="3"/>
      <c r="E27391" s="2"/>
      <c r="H27391" s="40"/>
      <c r="I27391" s="10"/>
      <c r="K27391" s="53"/>
      <c r="L27391" s="54"/>
    </row>
    <row r="27392" spans="1:12">
      <c r="A27392" s="11"/>
      <c r="C27392" s="3"/>
      <c r="E27392" s="2"/>
      <c r="H27392" s="40"/>
      <c r="I27392" s="10"/>
      <c r="K27392" s="53"/>
      <c r="L27392" s="54"/>
    </row>
    <row r="27393" spans="1:12">
      <c r="A27393" s="11"/>
      <c r="C27393" s="3"/>
      <c r="E27393" s="2"/>
      <c r="H27393" s="40"/>
      <c r="I27393" s="10"/>
      <c r="K27393" s="53"/>
      <c r="L27393" s="54"/>
    </row>
    <row r="27394" spans="1:12">
      <c r="A27394" s="11"/>
      <c r="C27394" s="3"/>
      <c r="E27394" s="2"/>
      <c r="H27394" s="40"/>
      <c r="I27394" s="10"/>
      <c r="K27394" s="53"/>
      <c r="L27394" s="54"/>
    </row>
    <row r="27395" spans="1:12">
      <c r="A27395" s="11"/>
      <c r="C27395" s="3"/>
      <c r="E27395" s="2"/>
      <c r="H27395" s="40"/>
      <c r="I27395" s="10"/>
      <c r="K27395" s="53"/>
      <c r="L27395" s="54"/>
    </row>
    <row r="27396" spans="1:12">
      <c r="A27396" s="5"/>
      <c r="C27396" s="3"/>
      <c r="E27396" s="2"/>
      <c r="H27396" s="40"/>
      <c r="I27396" s="10"/>
      <c r="K27396" s="53"/>
      <c r="L27396" s="54"/>
    </row>
    <row r="27397" spans="1:12">
      <c r="A27397" s="5"/>
      <c r="C27397" s="3"/>
      <c r="E27397" s="2"/>
      <c r="H27397" s="40"/>
      <c r="I27397" s="10"/>
      <c r="K27397" s="53"/>
      <c r="L27397" s="54"/>
    </row>
    <row r="27398" spans="1:12">
      <c r="A27398" s="5"/>
      <c r="C27398" s="3"/>
      <c r="E27398" s="2"/>
      <c r="H27398" s="40"/>
      <c r="I27398" s="10"/>
      <c r="K27398" s="53"/>
      <c r="L27398" s="54"/>
    </row>
    <row r="27399" spans="1:12">
      <c r="A27399" s="5"/>
      <c r="C27399" s="3"/>
      <c r="E27399" s="2"/>
      <c r="H27399" s="40"/>
      <c r="I27399" s="10"/>
      <c r="K27399" s="53"/>
      <c r="L27399" s="54"/>
    </row>
    <row r="27400" spans="1:12">
      <c r="A27400" s="5"/>
      <c r="B27400" s="15"/>
      <c r="C27400" s="3"/>
      <c r="E27400" s="2"/>
      <c r="H27400" s="40"/>
      <c r="I27400" s="10"/>
      <c r="K27400" s="53"/>
      <c r="L27400" s="54"/>
    </row>
    <row r="27401" spans="1:12">
      <c r="A27401" s="5"/>
      <c r="C27401" s="3"/>
      <c r="E27401" s="2"/>
      <c r="H27401" s="40"/>
      <c r="I27401" s="10"/>
      <c r="K27401" s="53"/>
      <c r="L27401" s="54"/>
    </row>
    <row r="27402" spans="1:12">
      <c r="A27402" s="5"/>
      <c r="C27402" s="3"/>
      <c r="E27402" s="2"/>
      <c r="H27402" s="40"/>
      <c r="I27402" s="10"/>
      <c r="K27402" s="53"/>
      <c r="L27402" s="54"/>
    </row>
    <row r="27403" spans="1:12">
      <c r="A27403" s="5"/>
      <c r="C27403" s="3"/>
      <c r="E27403" s="2"/>
      <c r="H27403" s="40"/>
      <c r="I27403" s="10"/>
      <c r="K27403" s="53"/>
      <c r="L27403" s="54"/>
    </row>
    <row r="27404" spans="1:12">
      <c r="A27404" s="5"/>
      <c r="C27404" s="3"/>
      <c r="E27404" s="2"/>
      <c r="H27404" s="40"/>
      <c r="I27404" s="10"/>
      <c r="K27404" s="53"/>
      <c r="L27404" s="54"/>
    </row>
    <row r="27405" spans="1:12">
      <c r="A27405" s="5"/>
      <c r="C27405" s="3"/>
      <c r="E27405" s="2"/>
      <c r="H27405" s="40"/>
      <c r="I27405" s="10"/>
      <c r="K27405" s="53"/>
      <c r="L27405" s="54"/>
    </row>
    <row r="27406" spans="1:12">
      <c r="A27406" s="5"/>
      <c r="C27406" s="3"/>
      <c r="E27406" s="2"/>
      <c r="H27406" s="40"/>
      <c r="I27406" s="10"/>
      <c r="K27406" s="53"/>
      <c r="L27406" s="54"/>
    </row>
    <row r="27407" spans="1:12">
      <c r="A27407" s="5"/>
      <c r="C27407" s="3"/>
      <c r="E27407" s="2"/>
      <c r="H27407" s="40"/>
      <c r="I27407" s="10"/>
      <c r="K27407" s="53"/>
      <c r="L27407" s="54"/>
    </row>
    <row r="27408" spans="1:12">
      <c r="A27408" s="5"/>
      <c r="C27408" s="3"/>
      <c r="E27408" s="2"/>
      <c r="H27408" s="40"/>
      <c r="I27408" s="10"/>
      <c r="K27408" s="53"/>
      <c r="L27408" s="54"/>
    </row>
    <row r="27409" spans="1:12">
      <c r="A27409" s="5"/>
      <c r="C27409" s="3"/>
      <c r="E27409" s="2"/>
      <c r="H27409" s="40"/>
      <c r="I27409" s="10"/>
      <c r="K27409" s="53"/>
      <c r="L27409" s="54"/>
    </row>
    <row r="27410" spans="1:12">
      <c r="A27410" s="5"/>
      <c r="C27410" s="3"/>
      <c r="E27410" s="2"/>
      <c r="H27410" s="40"/>
      <c r="I27410" s="10"/>
      <c r="K27410" s="53"/>
      <c r="L27410" s="54"/>
    </row>
    <row r="27411" spans="1:12">
      <c r="A27411" s="5"/>
      <c r="C27411" s="3"/>
      <c r="E27411" s="2"/>
      <c r="H27411" s="40"/>
      <c r="I27411" s="10"/>
      <c r="K27411" s="53"/>
      <c r="L27411" s="54"/>
    </row>
    <row r="27412" spans="1:12">
      <c r="A27412" s="5"/>
      <c r="C27412" s="3"/>
      <c r="E27412" s="2"/>
      <c r="H27412" s="40"/>
      <c r="I27412" s="10"/>
      <c r="K27412" s="53"/>
      <c r="L27412" s="54"/>
    </row>
    <row r="27413" spans="1:12">
      <c r="A27413" s="5"/>
      <c r="C27413" s="3"/>
      <c r="E27413" s="2"/>
      <c r="H27413" s="40"/>
      <c r="I27413" s="10"/>
      <c r="K27413" s="53"/>
      <c r="L27413" s="54"/>
    </row>
    <row r="27414" spans="1:12">
      <c r="A27414" s="5"/>
      <c r="C27414" s="3"/>
      <c r="E27414" s="2"/>
      <c r="H27414" s="40"/>
      <c r="I27414" s="10"/>
      <c r="K27414" s="53"/>
      <c r="L27414" s="54"/>
    </row>
    <row r="27415" spans="1:12">
      <c r="A27415" s="5"/>
      <c r="C27415" s="3"/>
      <c r="E27415" s="2"/>
      <c r="H27415" s="40"/>
      <c r="I27415" s="10"/>
      <c r="K27415" s="53"/>
      <c r="L27415" s="54"/>
    </row>
    <row r="27416" spans="1:12">
      <c r="A27416" s="5"/>
      <c r="C27416" s="3"/>
      <c r="E27416" s="2"/>
      <c r="H27416" s="40"/>
      <c r="I27416" s="10"/>
      <c r="K27416" s="53"/>
      <c r="L27416" s="54"/>
    </row>
    <row r="27417" spans="1:12">
      <c r="A27417" s="5"/>
      <c r="C27417" s="3"/>
      <c r="E27417" s="2"/>
      <c r="H27417" s="40"/>
      <c r="I27417" s="10"/>
      <c r="K27417" s="53"/>
      <c r="L27417" s="54"/>
    </row>
    <row r="27418" spans="1:12">
      <c r="A27418" s="5"/>
      <c r="C27418" s="3"/>
      <c r="E27418" s="2"/>
      <c r="H27418" s="40"/>
      <c r="I27418" s="10"/>
      <c r="K27418" s="53"/>
      <c r="L27418" s="54"/>
    </row>
    <row r="27419" spans="1:12">
      <c r="A27419" s="5"/>
      <c r="C27419" s="3"/>
      <c r="E27419" s="2"/>
      <c r="H27419" s="40"/>
      <c r="I27419" s="10"/>
      <c r="K27419" s="53"/>
      <c r="L27419" s="54"/>
    </row>
    <row r="27420" spans="1:12">
      <c r="A27420" s="5"/>
      <c r="C27420" s="3"/>
      <c r="E27420" s="2"/>
      <c r="H27420" s="40"/>
      <c r="I27420" s="10"/>
      <c r="K27420" s="53"/>
      <c r="L27420" s="54"/>
    </row>
    <row r="27421" spans="1:12">
      <c r="A27421" s="5"/>
      <c r="C27421" s="3"/>
      <c r="E27421" s="2"/>
      <c r="H27421" s="40"/>
      <c r="I27421" s="10"/>
      <c r="K27421" s="53"/>
      <c r="L27421" s="54"/>
    </row>
    <row r="27422" spans="1:12">
      <c r="A27422" s="5"/>
      <c r="C27422" s="3"/>
      <c r="E27422" s="2"/>
      <c r="H27422" s="40"/>
      <c r="I27422" s="10"/>
      <c r="K27422" s="53"/>
      <c r="L27422" s="54"/>
    </row>
    <row r="27423" spans="1:12">
      <c r="A27423" s="5"/>
      <c r="C27423" s="3"/>
      <c r="E27423" s="2"/>
      <c r="H27423" s="40"/>
      <c r="I27423" s="10"/>
      <c r="K27423" s="53"/>
      <c r="L27423" s="54"/>
    </row>
    <row r="27424" spans="1:12">
      <c r="A27424" s="5"/>
      <c r="C27424" s="3"/>
      <c r="E27424" s="2"/>
      <c r="H27424" s="40"/>
      <c r="I27424" s="10"/>
      <c r="K27424" s="53"/>
      <c r="L27424" s="54"/>
    </row>
    <row r="27425" spans="1:12">
      <c r="A27425" s="5"/>
      <c r="C27425" s="3"/>
      <c r="E27425" s="2"/>
      <c r="H27425" s="40"/>
      <c r="I27425" s="10"/>
      <c r="K27425" s="53"/>
      <c r="L27425" s="54"/>
    </row>
    <row r="27426" spans="1:12">
      <c r="A27426" s="5"/>
      <c r="C27426" s="3"/>
      <c r="E27426" s="2"/>
      <c r="H27426" s="40"/>
      <c r="I27426" s="10"/>
      <c r="K27426" s="53"/>
      <c r="L27426" s="54"/>
    </row>
    <row r="27427" spans="1:12">
      <c r="A27427" s="5"/>
      <c r="C27427" s="3"/>
      <c r="E27427" s="2"/>
      <c r="H27427" s="40"/>
      <c r="I27427" s="10"/>
      <c r="K27427" s="53"/>
      <c r="L27427" s="54"/>
    </row>
    <row r="27428" spans="1:12">
      <c r="A27428" s="5"/>
      <c r="C27428" s="3"/>
      <c r="E27428" s="2"/>
      <c r="H27428" s="40"/>
      <c r="I27428" s="10"/>
      <c r="K27428" s="53"/>
      <c r="L27428" s="54"/>
    </row>
    <row r="27429" spans="1:12">
      <c r="A27429" s="5"/>
      <c r="C27429" s="3"/>
      <c r="E27429" s="2"/>
      <c r="H27429" s="40"/>
      <c r="I27429" s="10"/>
      <c r="K27429" s="53"/>
      <c r="L27429" s="54"/>
    </row>
    <row r="27430" spans="1:12">
      <c r="A27430" s="5"/>
      <c r="C27430" s="3"/>
      <c r="E27430" s="2"/>
      <c r="H27430" s="40"/>
      <c r="I27430" s="10"/>
      <c r="K27430" s="53"/>
      <c r="L27430" s="54"/>
    </row>
    <row r="27431" spans="1:12">
      <c r="A27431" s="32"/>
      <c r="C27431" s="3"/>
      <c r="E27431" s="2"/>
      <c r="H27431" s="40"/>
      <c r="I27431" s="10"/>
      <c r="K27431" s="53"/>
      <c r="L27431" s="54"/>
    </row>
    <row r="27432" spans="1:12">
      <c r="A27432" s="32"/>
      <c r="C27432" s="3"/>
      <c r="E27432" s="2"/>
      <c r="H27432" s="40"/>
      <c r="I27432" s="10"/>
      <c r="K27432" s="53"/>
      <c r="L27432" s="54"/>
    </row>
    <row r="27433" spans="1:12">
      <c r="A27433" s="32"/>
      <c r="C27433" s="3"/>
      <c r="E27433" s="2"/>
      <c r="H27433" s="40"/>
      <c r="I27433" s="10"/>
      <c r="K27433" s="53"/>
      <c r="L27433" s="54"/>
    </row>
    <row r="27434" spans="1:12">
      <c r="A27434" s="32"/>
      <c r="C27434" s="3"/>
      <c r="E27434" s="2"/>
      <c r="H27434" s="40"/>
      <c r="I27434" s="10"/>
      <c r="K27434" s="53"/>
      <c r="L27434" s="54"/>
    </row>
    <row r="27435" spans="1:12">
      <c r="A27435" s="32"/>
      <c r="C27435" s="3"/>
      <c r="E27435" s="2"/>
      <c r="H27435" s="40"/>
      <c r="I27435" s="10"/>
      <c r="K27435" s="53"/>
      <c r="L27435" s="54"/>
    </row>
    <row r="27436" spans="1:12">
      <c r="A27436" s="32"/>
      <c r="C27436" s="3"/>
      <c r="E27436" s="2"/>
      <c r="H27436" s="40"/>
      <c r="I27436" s="10"/>
      <c r="K27436" s="53"/>
      <c r="L27436" s="54"/>
    </row>
    <row r="27437" spans="1:12">
      <c r="A27437" s="32"/>
      <c r="C27437" s="3"/>
      <c r="E27437" s="2"/>
      <c r="H27437" s="40"/>
      <c r="I27437" s="10"/>
      <c r="K27437" s="53"/>
      <c r="L27437" s="54"/>
    </row>
    <row r="27438" spans="1:12">
      <c r="A27438" s="32"/>
      <c r="C27438" s="3"/>
      <c r="E27438" s="2"/>
      <c r="H27438" s="40"/>
      <c r="I27438" s="10"/>
      <c r="K27438" s="53"/>
      <c r="L27438" s="54"/>
    </row>
    <row r="27439" spans="1:12">
      <c r="A27439" s="32"/>
      <c r="C27439" s="3"/>
      <c r="E27439" s="2"/>
      <c r="H27439" s="40"/>
      <c r="I27439" s="10"/>
      <c r="K27439" s="53"/>
      <c r="L27439" s="54"/>
    </row>
    <row r="27440" spans="1:12">
      <c r="A27440" s="32"/>
      <c r="C27440" s="3"/>
      <c r="E27440" s="2"/>
      <c r="H27440" s="40"/>
      <c r="I27440" s="10"/>
      <c r="K27440" s="53"/>
      <c r="L27440" s="54"/>
    </row>
    <row r="27441" spans="1:12">
      <c r="A27441" s="32"/>
      <c r="C27441" s="3"/>
      <c r="E27441" s="2"/>
      <c r="H27441" s="40"/>
      <c r="I27441" s="10"/>
      <c r="K27441" s="53"/>
      <c r="L27441" s="54"/>
    </row>
    <row r="27442" spans="1:12">
      <c r="A27442" s="32"/>
      <c r="C27442" s="3"/>
      <c r="E27442" s="2"/>
      <c r="H27442" s="40"/>
      <c r="I27442" s="10"/>
      <c r="K27442" s="53"/>
      <c r="L27442" s="54"/>
    </row>
    <row r="27443" spans="1:12">
      <c r="A27443" s="32"/>
      <c r="C27443" s="3"/>
      <c r="E27443" s="2"/>
      <c r="H27443" s="40"/>
      <c r="I27443" s="10"/>
      <c r="K27443" s="53"/>
      <c r="L27443" s="54"/>
    </row>
    <row r="27444" spans="1:12">
      <c r="A27444" s="32"/>
      <c r="C27444" s="3"/>
      <c r="E27444" s="2"/>
      <c r="H27444" s="40"/>
      <c r="I27444" s="10"/>
      <c r="K27444" s="53"/>
      <c r="L27444" s="54"/>
    </row>
    <row r="27445" spans="1:12">
      <c r="A27445" s="32"/>
      <c r="C27445" s="3"/>
      <c r="E27445" s="2"/>
      <c r="H27445" s="40"/>
      <c r="I27445" s="10"/>
      <c r="K27445" s="53"/>
      <c r="L27445" s="54"/>
    </row>
    <row r="27446" spans="1:12">
      <c r="A27446" s="32"/>
      <c r="C27446" s="3"/>
      <c r="E27446" s="2"/>
      <c r="H27446" s="40"/>
      <c r="I27446" s="10"/>
      <c r="K27446" s="53"/>
      <c r="L27446" s="54"/>
    </row>
    <row r="27447" spans="1:12">
      <c r="A27447" s="32"/>
      <c r="C27447" s="3"/>
      <c r="E27447" s="2"/>
      <c r="H27447" s="40"/>
      <c r="I27447" s="10"/>
      <c r="K27447" s="53"/>
      <c r="L27447" s="54"/>
    </row>
    <row r="27448" spans="1:12">
      <c r="A27448" s="32"/>
      <c r="C27448" s="3"/>
      <c r="E27448" s="2"/>
      <c r="H27448" s="40"/>
      <c r="I27448" s="10"/>
      <c r="K27448" s="53"/>
      <c r="L27448" s="54"/>
    </row>
    <row r="27449" spans="1:12">
      <c r="A27449" s="32"/>
      <c r="C27449" s="3"/>
      <c r="E27449" s="2"/>
      <c r="H27449" s="40"/>
      <c r="I27449" s="10"/>
      <c r="K27449" s="53"/>
      <c r="L27449" s="54"/>
    </row>
    <row r="27450" spans="1:12">
      <c r="A27450" s="32"/>
      <c r="C27450" s="3"/>
      <c r="E27450" s="2"/>
      <c r="H27450" s="40"/>
      <c r="I27450" s="10"/>
      <c r="K27450" s="53"/>
      <c r="L27450" s="54"/>
    </row>
    <row r="27451" spans="1:12">
      <c r="A27451" s="32"/>
      <c r="C27451" s="3"/>
      <c r="E27451" s="2"/>
      <c r="H27451" s="40"/>
      <c r="I27451" s="10"/>
      <c r="K27451" s="53"/>
      <c r="L27451" s="54"/>
    </row>
    <row r="27452" spans="1:12">
      <c r="A27452" s="32"/>
      <c r="C27452" s="3"/>
      <c r="E27452" s="2"/>
      <c r="H27452" s="40"/>
      <c r="I27452" s="10"/>
      <c r="K27452" s="53"/>
      <c r="L27452" s="54"/>
    </row>
    <row r="27453" spans="1:12">
      <c r="A27453" s="32"/>
      <c r="C27453" s="3"/>
      <c r="E27453" s="2"/>
      <c r="H27453" s="40"/>
      <c r="I27453" s="10"/>
      <c r="K27453" s="53"/>
      <c r="L27453" s="54"/>
    </row>
    <row r="27454" spans="1:12">
      <c r="A27454" s="32"/>
      <c r="C27454" s="3"/>
      <c r="E27454" s="2"/>
      <c r="H27454" s="40"/>
      <c r="I27454" s="10"/>
      <c r="K27454" s="53"/>
      <c r="L27454" s="54"/>
    </row>
    <row r="27455" spans="1:12">
      <c r="A27455" s="5"/>
      <c r="C27455" s="3"/>
      <c r="E27455" s="2"/>
      <c r="H27455" s="40"/>
      <c r="I27455" s="10"/>
      <c r="K27455" s="53"/>
      <c r="L27455" s="54"/>
    </row>
    <row r="27456" spans="1:12">
      <c r="A27456" s="5"/>
      <c r="C27456" s="3"/>
      <c r="E27456" s="2"/>
      <c r="H27456" s="40"/>
      <c r="I27456" s="10"/>
      <c r="K27456" s="53"/>
      <c r="L27456" s="54"/>
    </row>
    <row r="27457" spans="1:12">
      <c r="A27457" s="5"/>
      <c r="C27457" s="3"/>
      <c r="E27457" s="2"/>
      <c r="H27457" s="40"/>
      <c r="I27457" s="10"/>
      <c r="K27457" s="53"/>
      <c r="L27457" s="54"/>
    </row>
    <row r="27458" spans="1:12">
      <c r="A27458" s="5"/>
      <c r="C27458" s="3"/>
      <c r="E27458" s="2"/>
      <c r="H27458" s="40"/>
      <c r="I27458" s="10"/>
      <c r="K27458" s="53"/>
      <c r="L27458" s="54"/>
    </row>
    <row r="27459" spans="1:12">
      <c r="A27459" s="5"/>
      <c r="C27459" s="3"/>
      <c r="E27459" s="2"/>
      <c r="H27459" s="40"/>
      <c r="I27459" s="10"/>
      <c r="K27459" s="53"/>
      <c r="L27459" s="54"/>
    </row>
    <row r="27460" spans="1:12">
      <c r="A27460" s="5"/>
      <c r="C27460" s="3"/>
      <c r="E27460" s="2"/>
      <c r="H27460" s="40"/>
      <c r="I27460" s="10"/>
      <c r="K27460" s="53"/>
      <c r="L27460" s="54"/>
    </row>
    <row r="27461" spans="1:12">
      <c r="A27461" s="5"/>
      <c r="C27461" s="3"/>
      <c r="E27461" s="2"/>
      <c r="H27461" s="40"/>
      <c r="I27461" s="10"/>
      <c r="K27461" s="53"/>
      <c r="L27461" s="54"/>
    </row>
    <row r="27462" spans="1:12">
      <c r="A27462" s="5"/>
      <c r="C27462" s="3"/>
      <c r="E27462" s="2"/>
      <c r="H27462" s="40"/>
      <c r="I27462" s="10"/>
      <c r="K27462" s="53"/>
      <c r="L27462" s="54"/>
    </row>
    <row r="27463" spans="1:12">
      <c r="A27463" s="5"/>
      <c r="C27463" s="3"/>
      <c r="E27463" s="2"/>
      <c r="H27463" s="40"/>
      <c r="I27463" s="10"/>
      <c r="K27463" s="53"/>
      <c r="L27463" s="54"/>
    </row>
    <row r="27464" spans="1:12">
      <c r="A27464" s="5"/>
      <c r="C27464" s="3"/>
      <c r="E27464" s="2"/>
      <c r="H27464" s="40"/>
      <c r="I27464" s="10"/>
      <c r="K27464" s="53"/>
      <c r="L27464" s="54"/>
    </row>
    <row r="27465" spans="1:12">
      <c r="A27465" s="5"/>
      <c r="C27465" s="3"/>
      <c r="E27465" s="2"/>
      <c r="H27465" s="40"/>
      <c r="I27465" s="10"/>
      <c r="K27465" s="53"/>
      <c r="L27465" s="54"/>
    </row>
    <row r="27466" spans="1:12">
      <c r="A27466" s="5"/>
      <c r="C27466" s="3"/>
      <c r="E27466" s="2"/>
      <c r="H27466" s="40"/>
      <c r="I27466" s="10"/>
      <c r="K27466" s="53"/>
      <c r="L27466" s="54"/>
    </row>
    <row r="27467" spans="1:12">
      <c r="A27467" s="5"/>
      <c r="C27467" s="3"/>
      <c r="E27467" s="2"/>
      <c r="H27467" s="40"/>
      <c r="I27467" s="10"/>
      <c r="K27467" s="53"/>
      <c r="L27467" s="54"/>
    </row>
    <row r="27468" spans="1:12">
      <c r="A27468" s="5"/>
      <c r="C27468" s="3"/>
      <c r="E27468" s="2"/>
      <c r="H27468" s="40"/>
      <c r="I27468" s="10"/>
      <c r="K27468" s="53"/>
      <c r="L27468" s="54"/>
    </row>
    <row r="27469" spans="1:12">
      <c r="A27469" s="5"/>
      <c r="C27469" s="3"/>
      <c r="E27469" s="2"/>
      <c r="H27469" s="40"/>
      <c r="I27469" s="10"/>
      <c r="K27469" s="53"/>
      <c r="L27469" s="54"/>
    </row>
    <row r="27470" spans="1:12">
      <c r="A27470" s="5"/>
      <c r="C27470" s="3"/>
      <c r="E27470" s="2"/>
      <c r="H27470" s="40"/>
      <c r="I27470" s="10"/>
      <c r="K27470" s="53"/>
      <c r="L27470" s="54"/>
    </row>
    <row r="27471" spans="1:12">
      <c r="A27471" s="5"/>
      <c r="C27471" s="3"/>
      <c r="E27471" s="2"/>
      <c r="H27471" s="40"/>
      <c r="I27471" s="10"/>
      <c r="K27471" s="53"/>
      <c r="L27471" s="54"/>
    </row>
    <row r="27472" spans="1:12">
      <c r="A27472" s="5"/>
      <c r="C27472" s="3"/>
      <c r="E27472" s="2"/>
      <c r="H27472" s="40"/>
      <c r="I27472" s="10"/>
      <c r="K27472" s="53"/>
      <c r="L27472" s="54"/>
    </row>
    <row r="27473" spans="1:12">
      <c r="A27473" s="5"/>
      <c r="C27473" s="3"/>
      <c r="E27473" s="2"/>
      <c r="H27473" s="40"/>
      <c r="I27473" s="10"/>
      <c r="K27473" s="53"/>
      <c r="L27473" s="54"/>
    </row>
    <row r="27474" spans="1:12">
      <c r="A27474" s="5"/>
      <c r="C27474" s="3"/>
      <c r="E27474" s="2"/>
      <c r="H27474" s="40"/>
      <c r="I27474" s="10"/>
      <c r="K27474" s="53"/>
      <c r="L27474" s="54"/>
    </row>
    <row r="27475" spans="1:12">
      <c r="A27475" s="5"/>
      <c r="C27475" s="3"/>
      <c r="E27475" s="2"/>
      <c r="H27475" s="40"/>
      <c r="I27475" s="10"/>
      <c r="K27475" s="53"/>
      <c r="L27475" s="54"/>
    </row>
    <row r="27476" spans="1:12">
      <c r="A27476" s="5"/>
      <c r="C27476" s="3"/>
      <c r="E27476" s="2"/>
      <c r="H27476" s="40"/>
      <c r="I27476" s="10"/>
      <c r="K27476" s="53"/>
      <c r="L27476" s="54"/>
    </row>
    <row r="27477" spans="1:12">
      <c r="A27477" s="5"/>
      <c r="C27477" s="3"/>
      <c r="E27477" s="2"/>
      <c r="H27477" s="40"/>
      <c r="I27477" s="10"/>
      <c r="K27477" s="53"/>
      <c r="L27477" s="54"/>
    </row>
    <row r="27478" spans="1:12">
      <c r="A27478" s="5"/>
      <c r="C27478" s="3"/>
      <c r="E27478" s="2"/>
      <c r="H27478" s="40"/>
      <c r="I27478" s="10"/>
      <c r="K27478" s="53"/>
      <c r="L27478" s="54"/>
    </row>
    <row r="27479" spans="1:12">
      <c r="A27479" s="5"/>
      <c r="C27479" s="3"/>
      <c r="E27479" s="2"/>
      <c r="H27479" s="40"/>
      <c r="I27479" s="10"/>
      <c r="K27479" s="53"/>
      <c r="L27479" s="54"/>
    </row>
    <row r="27480" spans="1:12">
      <c r="A27480" s="5"/>
      <c r="C27480" s="3"/>
      <c r="E27480" s="2"/>
      <c r="H27480" s="40"/>
      <c r="I27480" s="10"/>
      <c r="K27480" s="53"/>
      <c r="L27480" s="54"/>
    </row>
    <row r="27481" spans="1:12">
      <c r="A27481" s="5"/>
      <c r="C27481" s="3"/>
      <c r="E27481" s="2"/>
      <c r="H27481" s="40"/>
      <c r="I27481" s="10"/>
      <c r="K27481" s="53"/>
      <c r="L27481" s="54"/>
    </row>
    <row r="27482" spans="1:12">
      <c r="A27482" s="5"/>
      <c r="C27482" s="3"/>
      <c r="E27482" s="2"/>
      <c r="H27482" s="40"/>
      <c r="I27482" s="10"/>
      <c r="K27482" s="53"/>
      <c r="L27482" s="54"/>
    </row>
    <row r="27483" spans="1:12">
      <c r="A27483" s="5"/>
      <c r="C27483" s="3"/>
      <c r="E27483" s="2"/>
      <c r="H27483" s="40"/>
      <c r="I27483" s="10"/>
      <c r="K27483" s="53"/>
      <c r="L27483" s="54"/>
    </row>
    <row r="27484" spans="1:12">
      <c r="A27484" s="5"/>
      <c r="C27484" s="3"/>
      <c r="E27484" s="2"/>
      <c r="H27484" s="40"/>
      <c r="I27484" s="10"/>
      <c r="K27484" s="53"/>
      <c r="L27484" s="54"/>
    </row>
    <row r="27485" spans="1:12">
      <c r="A27485" s="5"/>
      <c r="C27485" s="3"/>
      <c r="E27485" s="2"/>
      <c r="H27485" s="40"/>
      <c r="I27485" s="10"/>
      <c r="K27485" s="53"/>
      <c r="L27485" s="54"/>
    </row>
    <row r="27486" spans="1:12">
      <c r="A27486" s="5"/>
      <c r="C27486" s="3"/>
      <c r="E27486" s="2"/>
      <c r="H27486" s="40"/>
      <c r="I27486" s="10"/>
      <c r="K27486" s="53"/>
      <c r="L27486" s="54"/>
    </row>
    <row r="27487" spans="1:12">
      <c r="C27487" s="3"/>
      <c r="E27487" s="2"/>
      <c r="H27487" s="40"/>
      <c r="I27487" s="10"/>
      <c r="K27487" s="53"/>
      <c r="L27487" s="54"/>
    </row>
    <row r="27488" spans="1:12">
      <c r="C27488" s="3"/>
      <c r="E27488" s="2"/>
      <c r="H27488" s="40"/>
      <c r="I27488" s="10"/>
      <c r="K27488" s="53"/>
      <c r="L27488" s="54"/>
    </row>
    <row r="27489" spans="3:12">
      <c r="C27489" s="3"/>
      <c r="E27489" s="2"/>
      <c r="H27489" s="40"/>
      <c r="I27489" s="10"/>
      <c r="K27489" s="53"/>
      <c r="L27489" s="54"/>
    </row>
    <row r="27490" spans="3:12">
      <c r="C27490" s="3"/>
      <c r="E27490" s="2"/>
      <c r="H27490" s="40"/>
      <c r="I27490" s="10"/>
      <c r="K27490" s="53"/>
      <c r="L27490" s="54"/>
    </row>
    <row r="27491" spans="3:12">
      <c r="C27491" s="3"/>
      <c r="E27491" s="2"/>
      <c r="H27491" s="40"/>
      <c r="I27491" s="10"/>
      <c r="K27491" s="53"/>
      <c r="L27491" s="54"/>
    </row>
    <row r="27492" spans="3:12">
      <c r="C27492" s="3"/>
      <c r="E27492" s="2"/>
      <c r="H27492" s="40"/>
      <c r="I27492" s="10"/>
      <c r="K27492" s="53"/>
      <c r="L27492" s="54"/>
    </row>
    <row r="27493" spans="3:12">
      <c r="C27493" s="3"/>
      <c r="E27493" s="2"/>
      <c r="H27493" s="40"/>
      <c r="I27493" s="10"/>
      <c r="K27493" s="53"/>
      <c r="L27493" s="54"/>
    </row>
    <row r="27494" spans="3:12">
      <c r="C27494" s="3"/>
      <c r="E27494" s="2"/>
      <c r="H27494" s="40"/>
      <c r="I27494" s="10"/>
      <c r="K27494" s="53"/>
      <c r="L27494" s="54"/>
    </row>
    <row r="27495" spans="3:12">
      <c r="C27495" s="3"/>
      <c r="E27495" s="2"/>
      <c r="H27495" s="40"/>
      <c r="I27495" s="10"/>
      <c r="K27495" s="53"/>
      <c r="L27495" s="54"/>
    </row>
    <row r="27496" spans="3:12">
      <c r="C27496" s="3"/>
      <c r="E27496" s="2"/>
      <c r="H27496" s="40"/>
      <c r="I27496" s="10"/>
      <c r="K27496" s="53"/>
      <c r="L27496" s="54"/>
    </row>
    <row r="27497" spans="3:12">
      <c r="C27497" s="3"/>
      <c r="E27497" s="2"/>
      <c r="H27497" s="40"/>
      <c r="I27497" s="10"/>
      <c r="K27497" s="53"/>
      <c r="L27497" s="54"/>
    </row>
    <row r="27498" spans="3:12">
      <c r="C27498" s="3"/>
      <c r="E27498" s="2"/>
      <c r="H27498" s="40"/>
      <c r="I27498" s="10"/>
      <c r="K27498" s="53"/>
      <c r="L27498" s="54"/>
    </row>
    <row r="27499" spans="3:12">
      <c r="C27499" s="3"/>
      <c r="E27499" s="2"/>
      <c r="H27499" s="40"/>
      <c r="I27499" s="10"/>
      <c r="K27499" s="53"/>
      <c r="L27499" s="54"/>
    </row>
    <row r="27500" spans="3:12">
      <c r="C27500" s="3"/>
      <c r="E27500" s="2"/>
      <c r="H27500" s="40"/>
      <c r="I27500" s="10"/>
      <c r="K27500" s="53"/>
      <c r="L27500" s="54"/>
    </row>
    <row r="27501" spans="3:12">
      <c r="C27501" s="3"/>
      <c r="E27501" s="2"/>
      <c r="H27501" s="40"/>
      <c r="I27501" s="10"/>
      <c r="K27501" s="53"/>
      <c r="L27501" s="54"/>
    </row>
    <row r="27502" spans="3:12">
      <c r="C27502" s="3"/>
      <c r="E27502" s="2"/>
      <c r="H27502" s="40"/>
      <c r="I27502" s="10"/>
      <c r="K27502" s="53"/>
      <c r="L27502" s="54"/>
    </row>
    <row r="27503" spans="3:12">
      <c r="C27503" s="3"/>
      <c r="E27503" s="2"/>
      <c r="H27503" s="40"/>
      <c r="I27503" s="10"/>
      <c r="K27503" s="53"/>
      <c r="L27503" s="54"/>
    </row>
    <row r="27504" spans="3:12">
      <c r="C27504" s="3"/>
      <c r="E27504" s="2"/>
      <c r="H27504" s="40"/>
      <c r="I27504" s="10"/>
      <c r="K27504" s="53"/>
      <c r="L27504" s="54"/>
    </row>
    <row r="27505" spans="3:12">
      <c r="C27505" s="3"/>
      <c r="E27505" s="2"/>
      <c r="H27505" s="40"/>
      <c r="I27505" s="10"/>
      <c r="K27505" s="53"/>
      <c r="L27505" s="54"/>
    </row>
    <row r="27506" spans="3:12">
      <c r="C27506" s="3"/>
      <c r="E27506" s="2"/>
      <c r="H27506" s="40"/>
      <c r="I27506" s="10"/>
      <c r="K27506" s="53"/>
      <c r="L27506" s="54"/>
    </row>
    <row r="27507" spans="3:12">
      <c r="C27507" s="3"/>
      <c r="E27507" s="2"/>
      <c r="H27507" s="40"/>
      <c r="I27507" s="10"/>
      <c r="K27507" s="53"/>
      <c r="L27507" s="54"/>
    </row>
    <row r="27508" spans="3:12">
      <c r="C27508" s="3"/>
      <c r="E27508" s="2"/>
      <c r="H27508" s="40"/>
      <c r="I27508" s="10"/>
      <c r="K27508" s="53"/>
      <c r="L27508" s="54"/>
    </row>
    <row r="27509" spans="3:12">
      <c r="C27509" s="3"/>
      <c r="E27509" s="2"/>
      <c r="H27509" s="40"/>
      <c r="I27509" s="10"/>
      <c r="K27509" s="53"/>
      <c r="L27509" s="54"/>
    </row>
    <row r="27510" spans="3:12">
      <c r="C27510" s="3"/>
      <c r="E27510" s="2"/>
      <c r="H27510" s="40"/>
      <c r="I27510" s="10"/>
      <c r="K27510" s="53"/>
      <c r="L27510" s="54"/>
    </row>
    <row r="27511" spans="3:12">
      <c r="C27511" s="3"/>
      <c r="E27511" s="2"/>
      <c r="H27511" s="40"/>
      <c r="I27511" s="10"/>
      <c r="K27511" s="53"/>
      <c r="L27511" s="54"/>
    </row>
    <row r="27512" spans="3:12">
      <c r="C27512" s="3"/>
      <c r="E27512" s="2"/>
      <c r="H27512" s="40"/>
      <c r="I27512" s="10"/>
      <c r="K27512" s="53"/>
      <c r="L27512" s="54"/>
    </row>
    <row r="27513" spans="3:12">
      <c r="C27513" s="3"/>
      <c r="E27513" s="2"/>
      <c r="H27513" s="40"/>
      <c r="I27513" s="10"/>
      <c r="K27513" s="53"/>
      <c r="L27513" s="54"/>
    </row>
    <row r="27514" spans="3:12">
      <c r="C27514" s="3"/>
      <c r="E27514" s="2"/>
      <c r="H27514" s="40"/>
      <c r="I27514" s="10"/>
      <c r="K27514" s="53"/>
      <c r="L27514" s="54"/>
    </row>
    <row r="27515" spans="3:12">
      <c r="C27515" s="3"/>
      <c r="E27515" s="2"/>
      <c r="H27515" s="40"/>
      <c r="I27515" s="10"/>
      <c r="K27515" s="53"/>
      <c r="L27515" s="54"/>
    </row>
    <row r="27516" spans="3:12">
      <c r="C27516" s="3"/>
      <c r="E27516" s="2"/>
      <c r="H27516" s="40"/>
      <c r="I27516" s="10"/>
      <c r="K27516" s="53"/>
      <c r="L27516" s="54"/>
    </row>
    <row r="27517" spans="3:12">
      <c r="C27517" s="3"/>
      <c r="E27517" s="2"/>
      <c r="H27517" s="40"/>
      <c r="I27517" s="10"/>
      <c r="K27517" s="53"/>
      <c r="L27517" s="54"/>
    </row>
    <row r="27518" spans="3:12">
      <c r="C27518" s="3"/>
      <c r="E27518" s="2"/>
      <c r="H27518" s="40"/>
      <c r="I27518" s="10"/>
      <c r="K27518" s="53"/>
      <c r="L27518" s="54"/>
    </row>
    <row r="27519" spans="3:12">
      <c r="C27519" s="3"/>
      <c r="E27519" s="2"/>
      <c r="H27519" s="40"/>
      <c r="I27519" s="10"/>
      <c r="K27519" s="53"/>
      <c r="L27519" s="54"/>
    </row>
    <row r="27520" spans="3:12">
      <c r="C27520" s="3"/>
      <c r="E27520" s="2"/>
      <c r="H27520" s="40"/>
      <c r="I27520" s="10"/>
      <c r="K27520" s="53"/>
      <c r="L27520" s="54"/>
    </row>
    <row r="27521" spans="3:12">
      <c r="C27521" s="3"/>
      <c r="E27521" s="2"/>
      <c r="H27521" s="40"/>
      <c r="I27521" s="10"/>
      <c r="K27521" s="53"/>
      <c r="L27521" s="54"/>
    </row>
    <row r="27522" spans="3:12">
      <c r="C27522" s="3"/>
      <c r="E27522" s="2"/>
      <c r="H27522" s="40"/>
      <c r="I27522" s="10"/>
      <c r="K27522" s="53"/>
      <c r="L27522" s="54"/>
    </row>
    <row r="27523" spans="3:12">
      <c r="C27523" s="3"/>
      <c r="E27523" s="2"/>
      <c r="H27523" s="40"/>
      <c r="I27523" s="10"/>
      <c r="K27523" s="53"/>
      <c r="L27523" s="54"/>
    </row>
    <row r="27524" spans="3:12">
      <c r="C27524" s="3"/>
      <c r="E27524" s="2"/>
      <c r="H27524" s="40"/>
      <c r="I27524" s="10"/>
      <c r="K27524" s="53"/>
      <c r="L27524" s="54"/>
    </row>
    <row r="27525" spans="3:12">
      <c r="C27525" s="3"/>
      <c r="E27525" s="2"/>
      <c r="H27525" s="40"/>
      <c r="I27525" s="10"/>
      <c r="K27525" s="53"/>
      <c r="L27525" s="54"/>
    </row>
    <row r="27526" spans="3:12">
      <c r="C27526" s="3"/>
      <c r="E27526" s="2"/>
      <c r="H27526" s="40"/>
      <c r="I27526" s="10"/>
      <c r="K27526" s="53"/>
      <c r="L27526" s="54"/>
    </row>
    <row r="27527" spans="3:12">
      <c r="C27527" s="3"/>
      <c r="E27527" s="2"/>
      <c r="H27527" s="40"/>
      <c r="I27527" s="10"/>
      <c r="K27527" s="53"/>
      <c r="L27527" s="54"/>
    </row>
    <row r="27528" spans="3:12">
      <c r="C27528" s="3"/>
      <c r="E27528" s="2"/>
      <c r="H27528" s="40"/>
      <c r="I27528" s="10"/>
      <c r="K27528" s="53"/>
      <c r="L27528" s="54"/>
    </row>
    <row r="27529" spans="3:12">
      <c r="C27529" s="3"/>
      <c r="E27529" s="2"/>
      <c r="H27529" s="40"/>
      <c r="I27529" s="10"/>
      <c r="K27529" s="53"/>
      <c r="L27529" s="54"/>
    </row>
    <row r="27530" spans="3:12">
      <c r="C27530" s="3"/>
      <c r="E27530" s="2"/>
      <c r="H27530" s="40"/>
      <c r="I27530" s="10"/>
      <c r="K27530" s="53"/>
      <c r="L27530" s="54"/>
    </row>
    <row r="27531" spans="3:12">
      <c r="C27531" s="3"/>
      <c r="E27531" s="2"/>
      <c r="H27531" s="40"/>
      <c r="I27531" s="10"/>
      <c r="K27531" s="53"/>
      <c r="L27531" s="54"/>
    </row>
    <row r="27532" spans="3:12">
      <c r="C27532" s="3"/>
      <c r="E27532" s="2"/>
      <c r="H27532" s="40"/>
      <c r="I27532" s="10"/>
      <c r="K27532" s="53"/>
      <c r="L27532" s="54"/>
    </row>
    <row r="27533" spans="3:12">
      <c r="C27533" s="3"/>
      <c r="E27533" s="2"/>
      <c r="H27533" s="40"/>
      <c r="I27533" s="10"/>
      <c r="K27533" s="53"/>
      <c r="L27533" s="54"/>
    </row>
    <row r="27534" spans="3:12">
      <c r="C27534" s="3"/>
      <c r="E27534" s="2"/>
      <c r="H27534" s="40"/>
      <c r="I27534" s="10"/>
      <c r="K27534" s="53"/>
      <c r="L27534" s="54"/>
    </row>
    <row r="27535" spans="3:12">
      <c r="C27535" s="3"/>
      <c r="E27535" s="2"/>
      <c r="H27535" s="40"/>
      <c r="I27535" s="10"/>
      <c r="K27535" s="53"/>
      <c r="L27535" s="54"/>
    </row>
    <row r="27536" spans="3:12">
      <c r="C27536" s="3"/>
      <c r="E27536" s="2"/>
      <c r="H27536" s="40"/>
      <c r="I27536" s="10"/>
      <c r="K27536" s="53"/>
      <c r="L27536" s="54"/>
    </row>
    <row r="27537" spans="3:12">
      <c r="C27537" s="3"/>
      <c r="E27537" s="2"/>
      <c r="H27537" s="40"/>
      <c r="I27537" s="10"/>
      <c r="K27537" s="53"/>
      <c r="L27537" s="54"/>
    </row>
    <row r="27538" spans="3:12">
      <c r="C27538" s="3"/>
      <c r="E27538" s="2"/>
      <c r="H27538" s="40"/>
      <c r="I27538" s="10"/>
      <c r="K27538" s="53"/>
      <c r="L27538" s="54"/>
    </row>
    <row r="27539" spans="3:12">
      <c r="C27539" s="3"/>
      <c r="E27539" s="2"/>
      <c r="H27539" s="40"/>
      <c r="I27539" s="10"/>
      <c r="K27539" s="53"/>
      <c r="L27539" s="54"/>
    </row>
    <row r="27540" spans="3:12">
      <c r="C27540" s="3"/>
      <c r="E27540" s="2"/>
      <c r="H27540" s="40"/>
      <c r="I27540" s="10"/>
      <c r="K27540" s="53"/>
      <c r="L27540" s="54"/>
    </row>
    <row r="27541" spans="3:12">
      <c r="C27541" s="3"/>
      <c r="E27541" s="2"/>
      <c r="H27541" s="40"/>
      <c r="I27541" s="10"/>
      <c r="K27541" s="53"/>
      <c r="L27541" s="54"/>
    </row>
    <row r="27542" spans="3:12">
      <c r="C27542" s="3"/>
      <c r="E27542" s="2"/>
      <c r="H27542" s="40"/>
      <c r="I27542" s="10"/>
      <c r="K27542" s="53"/>
      <c r="L27542" s="54"/>
    </row>
    <row r="27543" spans="3:12">
      <c r="C27543" s="3"/>
      <c r="E27543" s="2"/>
      <c r="H27543" s="40"/>
      <c r="I27543" s="10"/>
      <c r="K27543" s="53"/>
      <c r="L27543" s="54"/>
    </row>
    <row r="27544" spans="3:12">
      <c r="C27544" s="3"/>
      <c r="E27544" s="2"/>
      <c r="H27544" s="40"/>
      <c r="I27544" s="10"/>
      <c r="K27544" s="53"/>
      <c r="L27544" s="54"/>
    </row>
    <row r="27545" spans="3:12">
      <c r="C27545" s="3"/>
      <c r="E27545" s="2"/>
      <c r="H27545" s="40"/>
      <c r="I27545" s="10"/>
      <c r="K27545" s="53"/>
      <c r="L27545" s="54"/>
    </row>
    <row r="27546" spans="3:12">
      <c r="C27546" s="3"/>
      <c r="E27546" s="2"/>
      <c r="H27546" s="40"/>
      <c r="I27546" s="10"/>
      <c r="K27546" s="53"/>
      <c r="L27546" s="54"/>
    </row>
    <row r="27547" spans="3:12">
      <c r="C27547" s="3"/>
      <c r="E27547" s="2"/>
      <c r="H27547" s="40"/>
      <c r="I27547" s="10"/>
      <c r="K27547" s="53"/>
      <c r="L27547" s="54"/>
    </row>
    <row r="27548" spans="3:12">
      <c r="C27548" s="3"/>
      <c r="E27548" s="2"/>
      <c r="H27548" s="40"/>
      <c r="I27548" s="10"/>
      <c r="K27548" s="53"/>
      <c r="L27548" s="54"/>
    </row>
    <row r="27549" spans="3:12">
      <c r="C27549" s="3"/>
      <c r="E27549" s="2"/>
      <c r="H27549" s="40"/>
      <c r="I27549" s="10"/>
      <c r="K27549" s="53"/>
      <c r="L27549" s="54"/>
    </row>
    <row r="27550" spans="3:12">
      <c r="C27550" s="3"/>
      <c r="E27550" s="2"/>
      <c r="H27550" s="40"/>
      <c r="I27550" s="10"/>
      <c r="K27550" s="53"/>
      <c r="L27550" s="54"/>
    </row>
    <row r="27551" spans="3:12">
      <c r="C27551" s="3"/>
      <c r="E27551" s="2"/>
      <c r="H27551" s="40"/>
      <c r="I27551" s="10"/>
      <c r="K27551" s="53"/>
      <c r="L27551" s="54"/>
    </row>
    <row r="27552" spans="3:12">
      <c r="C27552" s="3"/>
      <c r="E27552" s="2"/>
      <c r="H27552" s="40"/>
      <c r="I27552" s="10"/>
      <c r="K27552" s="53"/>
      <c r="L27552" s="54"/>
    </row>
    <row r="27553" spans="3:12">
      <c r="C27553" s="3"/>
      <c r="E27553" s="2"/>
      <c r="H27553" s="40"/>
      <c r="I27553" s="10"/>
      <c r="K27553" s="53"/>
      <c r="L27553" s="54"/>
    </row>
    <row r="27554" spans="3:12">
      <c r="C27554" s="3"/>
      <c r="E27554" s="2"/>
      <c r="H27554" s="40"/>
      <c r="I27554" s="10"/>
      <c r="K27554" s="53"/>
      <c r="L27554" s="54"/>
    </row>
    <row r="27555" spans="3:12">
      <c r="C27555" s="3"/>
      <c r="E27555" s="2"/>
      <c r="H27555" s="40"/>
      <c r="I27555" s="10"/>
      <c r="K27555" s="53"/>
      <c r="L27555" s="54"/>
    </row>
    <row r="27556" spans="3:12">
      <c r="C27556" s="3"/>
      <c r="E27556" s="2"/>
      <c r="H27556" s="40"/>
      <c r="I27556" s="10"/>
      <c r="K27556" s="53"/>
      <c r="L27556" s="54"/>
    </row>
    <row r="27557" spans="3:12">
      <c r="C27557" s="3"/>
      <c r="E27557" s="2"/>
      <c r="H27557" s="40"/>
      <c r="I27557" s="10"/>
      <c r="K27557" s="53"/>
      <c r="L27557" s="54"/>
    </row>
    <row r="27558" spans="3:12">
      <c r="C27558" s="3"/>
      <c r="E27558" s="2"/>
      <c r="H27558" s="40"/>
      <c r="I27558" s="10"/>
      <c r="K27558" s="53"/>
      <c r="L27558" s="54"/>
    </row>
    <row r="27559" spans="3:12">
      <c r="C27559" s="3"/>
      <c r="E27559" s="2"/>
      <c r="H27559" s="40"/>
      <c r="I27559" s="10"/>
      <c r="K27559" s="53"/>
      <c r="L27559" s="54"/>
    </row>
    <row r="27560" spans="3:12">
      <c r="C27560" s="3"/>
      <c r="E27560" s="2"/>
      <c r="H27560" s="40"/>
      <c r="I27560" s="10"/>
      <c r="K27560" s="53"/>
      <c r="L27560" s="54"/>
    </row>
    <row r="27561" spans="3:12">
      <c r="C27561" s="3"/>
      <c r="E27561" s="2"/>
      <c r="H27561" s="40"/>
      <c r="I27561" s="10"/>
      <c r="K27561" s="53"/>
      <c r="L27561" s="54"/>
    </row>
    <row r="27562" spans="3:12">
      <c r="C27562" s="3"/>
      <c r="E27562" s="2"/>
      <c r="H27562" s="40"/>
      <c r="I27562" s="10"/>
      <c r="K27562" s="53"/>
      <c r="L27562" s="54"/>
    </row>
    <row r="27563" spans="3:12">
      <c r="C27563" s="3"/>
      <c r="E27563" s="2"/>
      <c r="H27563" s="40"/>
      <c r="I27563" s="10"/>
      <c r="K27563" s="53"/>
      <c r="L27563" s="54"/>
    </row>
    <row r="27564" spans="3:12">
      <c r="C27564" s="3"/>
      <c r="E27564" s="2"/>
      <c r="H27564" s="40"/>
      <c r="I27564" s="10"/>
      <c r="K27564" s="53"/>
      <c r="L27564" s="54"/>
    </row>
    <row r="27565" spans="3:12">
      <c r="C27565" s="3"/>
      <c r="E27565" s="2"/>
      <c r="H27565" s="40"/>
      <c r="I27565" s="10"/>
      <c r="K27565" s="53"/>
      <c r="L27565" s="54"/>
    </row>
    <row r="27566" spans="3:12">
      <c r="C27566" s="3"/>
      <c r="E27566" s="2"/>
      <c r="H27566" s="40"/>
      <c r="I27566" s="10"/>
      <c r="K27566" s="53"/>
      <c r="L27566" s="54"/>
    </row>
    <row r="27567" spans="3:12">
      <c r="C27567" s="3"/>
      <c r="E27567" s="2"/>
      <c r="H27567" s="40"/>
      <c r="I27567" s="10"/>
      <c r="K27567" s="53"/>
      <c r="L27567" s="54"/>
    </row>
    <row r="27568" spans="3:12">
      <c r="C27568" s="3"/>
      <c r="E27568" s="2"/>
      <c r="H27568" s="40"/>
      <c r="I27568" s="10"/>
      <c r="K27568" s="53"/>
      <c r="L27568" s="54"/>
    </row>
    <row r="27569" spans="3:12">
      <c r="C27569" s="3"/>
      <c r="E27569" s="2"/>
      <c r="H27569" s="40"/>
      <c r="I27569" s="10"/>
      <c r="K27569" s="53"/>
      <c r="L27569" s="54"/>
    </row>
    <row r="27570" spans="3:12">
      <c r="C27570" s="3"/>
      <c r="E27570" s="2"/>
      <c r="H27570" s="40"/>
      <c r="I27570" s="10"/>
      <c r="K27570" s="53"/>
      <c r="L27570" s="54"/>
    </row>
    <row r="27571" spans="3:12">
      <c r="C27571" s="3"/>
      <c r="E27571" s="2"/>
      <c r="H27571" s="40"/>
      <c r="I27571" s="10"/>
      <c r="K27571" s="53"/>
      <c r="L27571" s="54"/>
    </row>
    <row r="27572" spans="3:12">
      <c r="C27572" s="3"/>
      <c r="E27572" s="2"/>
      <c r="H27572" s="40"/>
      <c r="I27572" s="10"/>
      <c r="K27572" s="53"/>
      <c r="L27572" s="54"/>
    </row>
    <row r="27573" spans="3:12">
      <c r="C27573" s="3"/>
      <c r="E27573" s="2"/>
      <c r="H27573" s="40"/>
      <c r="I27573" s="10"/>
      <c r="K27573" s="53"/>
      <c r="L27573" s="54"/>
    </row>
    <row r="27574" spans="3:12">
      <c r="C27574" s="3"/>
      <c r="E27574" s="2"/>
      <c r="H27574" s="40"/>
      <c r="I27574" s="10"/>
      <c r="K27574" s="53"/>
      <c r="L27574" s="54"/>
    </row>
    <row r="27575" spans="3:12">
      <c r="C27575" s="3"/>
      <c r="E27575" s="2"/>
      <c r="H27575" s="40"/>
      <c r="I27575" s="10"/>
      <c r="K27575" s="53"/>
      <c r="L27575" s="54"/>
    </row>
    <row r="27576" spans="3:12">
      <c r="C27576" s="3"/>
      <c r="E27576" s="2"/>
      <c r="H27576" s="40"/>
      <c r="I27576" s="10"/>
      <c r="K27576" s="53"/>
      <c r="L27576" s="54"/>
    </row>
    <row r="27577" spans="3:12">
      <c r="C27577" s="3"/>
      <c r="E27577" s="2"/>
      <c r="H27577" s="40"/>
      <c r="I27577" s="10"/>
      <c r="K27577" s="53"/>
      <c r="L27577" s="54"/>
    </row>
    <row r="27578" spans="3:12">
      <c r="C27578" s="3"/>
      <c r="E27578" s="2"/>
      <c r="H27578" s="40"/>
      <c r="I27578" s="10"/>
      <c r="K27578" s="53"/>
      <c r="L27578" s="54"/>
    </row>
    <row r="27579" spans="3:12">
      <c r="C27579" s="3"/>
      <c r="E27579" s="2"/>
      <c r="H27579" s="40"/>
      <c r="I27579" s="10"/>
      <c r="K27579" s="53"/>
      <c r="L27579" s="54"/>
    </row>
    <row r="27580" spans="3:12">
      <c r="C27580" s="3"/>
      <c r="E27580" s="2"/>
      <c r="H27580" s="40"/>
      <c r="I27580" s="10"/>
      <c r="K27580" s="53"/>
      <c r="L27580" s="54"/>
    </row>
    <row r="27581" spans="3:12">
      <c r="C27581" s="3"/>
      <c r="E27581" s="2"/>
      <c r="H27581" s="40"/>
      <c r="I27581" s="10"/>
      <c r="K27581" s="53"/>
      <c r="L27581" s="54"/>
    </row>
    <row r="27582" spans="3:12">
      <c r="C27582" s="3"/>
      <c r="E27582" s="2"/>
      <c r="H27582" s="40"/>
      <c r="I27582" s="10"/>
      <c r="K27582" s="53"/>
      <c r="L27582" s="54"/>
    </row>
    <row r="27583" spans="3:12">
      <c r="C27583" s="3"/>
      <c r="E27583" s="2"/>
      <c r="H27583" s="40"/>
      <c r="I27583" s="10"/>
      <c r="K27583" s="53"/>
      <c r="L27583" s="54"/>
    </row>
    <row r="27584" spans="3:12">
      <c r="C27584" s="3"/>
      <c r="E27584" s="2"/>
      <c r="H27584" s="40"/>
      <c r="I27584" s="10"/>
      <c r="K27584" s="53"/>
      <c r="L27584" s="54"/>
    </row>
    <row r="27585" spans="3:12">
      <c r="C27585" s="3"/>
      <c r="E27585" s="2"/>
      <c r="H27585" s="40"/>
      <c r="I27585" s="10"/>
      <c r="K27585" s="53"/>
      <c r="L27585" s="54"/>
    </row>
    <row r="27586" spans="3:12">
      <c r="C27586" s="3"/>
      <c r="E27586" s="2"/>
      <c r="H27586" s="40"/>
      <c r="I27586" s="10"/>
      <c r="K27586" s="53"/>
      <c r="L27586" s="54"/>
    </row>
    <row r="27587" spans="3:12">
      <c r="C27587" s="3"/>
      <c r="E27587" s="2"/>
      <c r="H27587" s="40"/>
      <c r="I27587" s="10"/>
      <c r="K27587" s="53"/>
      <c r="L27587" s="54"/>
    </row>
    <row r="27588" spans="3:12">
      <c r="C27588" s="3"/>
      <c r="E27588" s="2"/>
      <c r="H27588" s="40"/>
      <c r="I27588" s="10"/>
      <c r="K27588" s="53"/>
      <c r="L27588" s="54"/>
    </row>
    <row r="27589" spans="3:12">
      <c r="C27589" s="3"/>
      <c r="E27589" s="2"/>
      <c r="H27589" s="40"/>
      <c r="I27589" s="10"/>
      <c r="K27589" s="53"/>
      <c r="L27589" s="54"/>
    </row>
    <row r="27590" spans="3:12">
      <c r="C27590" s="3"/>
      <c r="E27590" s="2"/>
      <c r="H27590" s="40"/>
      <c r="I27590" s="10"/>
      <c r="K27590" s="53"/>
      <c r="L27590" s="54"/>
    </row>
    <row r="27591" spans="3:12">
      <c r="C27591" s="3"/>
      <c r="E27591" s="2"/>
      <c r="H27591" s="40"/>
      <c r="I27591" s="10"/>
      <c r="K27591" s="53"/>
      <c r="L27591" s="54"/>
    </row>
    <row r="27592" spans="3:12">
      <c r="C27592" s="3"/>
      <c r="E27592" s="2"/>
      <c r="H27592" s="40"/>
      <c r="I27592" s="10"/>
      <c r="K27592" s="53"/>
      <c r="L27592" s="54"/>
    </row>
    <row r="27593" spans="3:12">
      <c r="C27593" s="3"/>
      <c r="E27593" s="2"/>
      <c r="H27593" s="40"/>
      <c r="I27593" s="10"/>
      <c r="K27593" s="53"/>
      <c r="L27593" s="54"/>
    </row>
    <row r="27594" spans="3:12">
      <c r="C27594" s="3"/>
      <c r="E27594" s="2"/>
      <c r="H27594" s="40"/>
      <c r="I27594" s="10"/>
      <c r="K27594" s="53"/>
      <c r="L27594" s="54"/>
    </row>
    <row r="27595" spans="3:12">
      <c r="C27595" s="3"/>
      <c r="E27595" s="2"/>
      <c r="H27595" s="40"/>
      <c r="I27595" s="10"/>
      <c r="K27595" s="53"/>
      <c r="L27595" s="54"/>
    </row>
    <row r="27596" spans="3:12">
      <c r="C27596" s="3"/>
      <c r="E27596" s="2"/>
      <c r="H27596" s="40"/>
      <c r="I27596" s="10"/>
      <c r="K27596" s="53"/>
      <c r="L27596" s="54"/>
    </row>
    <row r="27597" spans="3:12">
      <c r="C27597" s="3"/>
      <c r="E27597" s="2"/>
      <c r="H27597" s="40"/>
      <c r="I27597" s="10"/>
      <c r="K27597" s="53"/>
      <c r="L27597" s="54"/>
    </row>
    <row r="27598" spans="3:12">
      <c r="C27598" s="3"/>
      <c r="E27598" s="2"/>
      <c r="H27598" s="40"/>
      <c r="I27598" s="10"/>
      <c r="K27598" s="53"/>
      <c r="L27598" s="54"/>
    </row>
    <row r="27599" spans="3:12">
      <c r="C27599" s="3"/>
      <c r="E27599" s="2"/>
      <c r="H27599" s="40"/>
      <c r="I27599" s="10"/>
      <c r="K27599" s="53"/>
      <c r="L27599" s="54"/>
    </row>
    <row r="27600" spans="3:12">
      <c r="C27600" s="3"/>
      <c r="E27600" s="2"/>
      <c r="H27600" s="40"/>
      <c r="I27600" s="10"/>
      <c r="K27600" s="53"/>
      <c r="L27600" s="54"/>
    </row>
    <row r="27601" spans="3:12">
      <c r="C27601" s="3"/>
      <c r="E27601" s="2"/>
      <c r="H27601" s="40"/>
      <c r="I27601" s="10"/>
      <c r="K27601" s="53"/>
      <c r="L27601" s="54"/>
    </row>
    <row r="27602" spans="3:12">
      <c r="C27602" s="3"/>
      <c r="E27602" s="2"/>
      <c r="H27602" s="40"/>
      <c r="I27602" s="10"/>
      <c r="K27602" s="53"/>
      <c r="L27602" s="54"/>
    </row>
    <row r="27603" spans="3:12">
      <c r="C27603" s="3"/>
      <c r="E27603" s="2"/>
      <c r="H27603" s="40"/>
      <c r="I27603" s="10"/>
      <c r="K27603" s="53"/>
      <c r="L27603" s="54"/>
    </row>
    <row r="27604" spans="3:12">
      <c r="C27604" s="3"/>
      <c r="E27604" s="2"/>
      <c r="H27604" s="40"/>
      <c r="I27604" s="10"/>
      <c r="K27604" s="53"/>
      <c r="L27604" s="54"/>
    </row>
    <row r="27605" spans="3:12">
      <c r="C27605" s="3"/>
      <c r="E27605" s="2"/>
      <c r="H27605" s="40"/>
      <c r="I27605" s="10"/>
      <c r="K27605" s="53"/>
      <c r="L27605" s="54"/>
    </row>
    <row r="27606" spans="3:12">
      <c r="C27606" s="3"/>
      <c r="E27606" s="2"/>
      <c r="H27606" s="40"/>
      <c r="I27606" s="10"/>
      <c r="K27606" s="53"/>
      <c r="L27606" s="54"/>
    </row>
    <row r="27607" spans="3:12">
      <c r="C27607" s="3"/>
      <c r="E27607" s="2"/>
      <c r="H27607" s="40"/>
      <c r="I27607" s="10"/>
      <c r="K27607" s="53"/>
      <c r="L27607" s="54"/>
    </row>
    <row r="27608" spans="3:12">
      <c r="C27608" s="3"/>
      <c r="E27608" s="2"/>
      <c r="H27608" s="40"/>
      <c r="I27608" s="10"/>
      <c r="K27608" s="53"/>
      <c r="L27608" s="54"/>
    </row>
    <row r="27609" spans="3:12">
      <c r="C27609" s="3"/>
      <c r="E27609" s="2"/>
      <c r="H27609" s="40"/>
      <c r="I27609" s="10"/>
      <c r="K27609" s="53"/>
      <c r="L27609" s="54"/>
    </row>
    <row r="27610" spans="3:12">
      <c r="C27610" s="3"/>
      <c r="E27610" s="2"/>
      <c r="H27610" s="40"/>
      <c r="I27610" s="10"/>
      <c r="K27610" s="53"/>
      <c r="L27610" s="54"/>
    </row>
    <row r="27611" spans="3:12">
      <c r="C27611" s="3"/>
      <c r="E27611" s="2"/>
      <c r="H27611" s="40"/>
      <c r="I27611" s="10"/>
      <c r="K27611" s="53"/>
      <c r="L27611" s="54"/>
    </row>
    <row r="27612" spans="3:12">
      <c r="C27612" s="3"/>
      <c r="E27612" s="2"/>
      <c r="H27612" s="40"/>
      <c r="I27612" s="10"/>
      <c r="K27612" s="53"/>
      <c r="L27612" s="54"/>
    </row>
    <row r="27613" spans="3:12">
      <c r="C27613" s="3"/>
      <c r="E27613" s="2"/>
      <c r="H27613" s="40"/>
      <c r="I27613" s="10"/>
      <c r="K27613" s="53"/>
      <c r="L27613" s="54"/>
    </row>
    <row r="27614" spans="3:12">
      <c r="C27614" s="3"/>
      <c r="E27614" s="2"/>
      <c r="H27614" s="40"/>
      <c r="I27614" s="10"/>
      <c r="K27614" s="53"/>
      <c r="L27614" s="54"/>
    </row>
    <row r="27615" spans="3:12">
      <c r="C27615" s="3"/>
      <c r="E27615" s="2"/>
      <c r="H27615" s="40"/>
      <c r="I27615" s="10"/>
      <c r="K27615" s="53"/>
      <c r="L27615" s="54"/>
    </row>
    <row r="27616" spans="3:12">
      <c r="C27616" s="3"/>
      <c r="E27616" s="2"/>
      <c r="H27616" s="40"/>
      <c r="I27616" s="10"/>
      <c r="K27616" s="53"/>
      <c r="L27616" s="54"/>
    </row>
    <row r="27617" spans="3:12">
      <c r="C27617" s="3"/>
      <c r="E27617" s="2"/>
      <c r="H27617" s="40"/>
      <c r="I27617" s="10"/>
      <c r="K27617" s="53"/>
      <c r="L27617" s="54"/>
    </row>
    <row r="27618" spans="3:12">
      <c r="C27618" s="3"/>
      <c r="E27618" s="2"/>
      <c r="H27618" s="40"/>
      <c r="I27618" s="10"/>
      <c r="K27618" s="53"/>
      <c r="L27618" s="54"/>
    </row>
    <row r="27619" spans="3:12">
      <c r="C27619" s="3"/>
      <c r="E27619" s="2"/>
      <c r="H27619" s="40"/>
      <c r="I27619" s="10"/>
      <c r="K27619" s="53"/>
      <c r="L27619" s="54"/>
    </row>
    <row r="27620" spans="3:12">
      <c r="C27620" s="3"/>
      <c r="E27620" s="2"/>
      <c r="H27620" s="40"/>
      <c r="I27620" s="10"/>
      <c r="K27620" s="53"/>
      <c r="L27620" s="54"/>
    </row>
    <row r="27621" spans="3:12">
      <c r="C27621" s="3"/>
      <c r="E27621" s="2"/>
      <c r="H27621" s="40"/>
      <c r="I27621" s="10"/>
      <c r="K27621" s="53"/>
      <c r="L27621" s="54"/>
    </row>
    <row r="27622" spans="3:12">
      <c r="C27622" s="3"/>
      <c r="E27622" s="2"/>
      <c r="H27622" s="40"/>
      <c r="I27622" s="10"/>
      <c r="K27622" s="53"/>
      <c r="L27622" s="54"/>
    </row>
    <row r="27623" spans="3:12">
      <c r="C27623" s="3"/>
      <c r="E27623" s="2"/>
      <c r="H27623" s="40"/>
      <c r="I27623" s="10"/>
      <c r="K27623" s="53"/>
      <c r="L27623" s="54"/>
    </row>
    <row r="27624" spans="3:12">
      <c r="C27624" s="3"/>
      <c r="E27624" s="2"/>
      <c r="H27624" s="40"/>
      <c r="I27624" s="10"/>
      <c r="K27624" s="53"/>
      <c r="L27624" s="54"/>
    </row>
    <row r="27625" spans="3:12">
      <c r="C27625" s="3"/>
      <c r="E27625" s="2"/>
      <c r="H27625" s="40"/>
      <c r="I27625" s="10"/>
      <c r="K27625" s="53"/>
      <c r="L27625" s="54"/>
    </row>
    <row r="27626" spans="3:12">
      <c r="C27626" s="3"/>
      <c r="E27626" s="2"/>
      <c r="H27626" s="40"/>
      <c r="I27626" s="10"/>
      <c r="K27626" s="53"/>
      <c r="L27626" s="54"/>
    </row>
    <row r="27627" spans="3:12">
      <c r="C27627" s="3"/>
      <c r="E27627" s="2"/>
      <c r="H27627" s="40"/>
      <c r="I27627" s="10"/>
      <c r="K27627" s="53"/>
      <c r="L27627" s="54"/>
    </row>
    <row r="27628" spans="3:12">
      <c r="C27628" s="3"/>
      <c r="E27628" s="2"/>
      <c r="H27628" s="40"/>
      <c r="I27628" s="10"/>
      <c r="K27628" s="53"/>
      <c r="L27628" s="54"/>
    </row>
    <row r="27629" spans="3:12">
      <c r="C27629" s="3"/>
      <c r="E27629" s="2"/>
      <c r="H27629" s="40"/>
      <c r="I27629" s="10"/>
      <c r="K27629" s="53"/>
      <c r="L27629" s="54"/>
    </row>
    <row r="27630" spans="3:12">
      <c r="C27630" s="3"/>
      <c r="E27630" s="2"/>
      <c r="H27630" s="40"/>
      <c r="I27630" s="10"/>
      <c r="K27630" s="53"/>
      <c r="L27630" s="54"/>
    </row>
    <row r="27631" spans="3:12">
      <c r="C27631" s="3"/>
      <c r="E27631" s="2"/>
      <c r="H27631" s="40"/>
      <c r="I27631" s="10"/>
      <c r="K27631" s="53"/>
      <c r="L27631" s="54"/>
    </row>
    <row r="27632" spans="3:12">
      <c r="C27632" s="3"/>
      <c r="E27632" s="2"/>
      <c r="H27632" s="40"/>
      <c r="I27632" s="10"/>
      <c r="K27632" s="53"/>
      <c r="L27632" s="54"/>
    </row>
    <row r="27633" spans="3:12">
      <c r="C27633" s="3"/>
      <c r="E27633" s="2"/>
      <c r="H27633" s="40"/>
      <c r="I27633" s="10"/>
      <c r="K27633" s="53"/>
      <c r="L27633" s="54"/>
    </row>
    <row r="27634" spans="3:12">
      <c r="C27634" s="3"/>
      <c r="E27634" s="2"/>
      <c r="H27634" s="40"/>
      <c r="I27634" s="10"/>
      <c r="K27634" s="53"/>
      <c r="L27634" s="54"/>
    </row>
    <row r="27635" spans="3:12">
      <c r="C27635" s="3"/>
      <c r="E27635" s="2"/>
      <c r="H27635" s="40"/>
      <c r="I27635" s="10"/>
      <c r="K27635" s="53"/>
      <c r="L27635" s="54"/>
    </row>
    <row r="27636" spans="3:12">
      <c r="C27636" s="3"/>
      <c r="E27636" s="2"/>
      <c r="H27636" s="40"/>
      <c r="I27636" s="10"/>
      <c r="K27636" s="53"/>
      <c r="L27636" s="54"/>
    </row>
    <row r="27637" spans="3:12">
      <c r="C27637" s="3"/>
      <c r="E27637" s="2"/>
      <c r="H27637" s="40"/>
      <c r="I27637" s="10"/>
      <c r="K27637" s="53"/>
      <c r="L27637" s="54"/>
    </row>
    <row r="27638" spans="3:12">
      <c r="C27638" s="3"/>
      <c r="E27638" s="2"/>
      <c r="H27638" s="40"/>
      <c r="I27638" s="10"/>
      <c r="K27638" s="53"/>
      <c r="L27638" s="54"/>
    </row>
    <row r="27639" spans="3:12">
      <c r="C27639" s="3"/>
      <c r="E27639" s="2"/>
      <c r="H27639" s="40"/>
      <c r="I27639" s="10"/>
      <c r="K27639" s="53"/>
      <c r="L27639" s="54"/>
    </row>
    <row r="27640" spans="3:12">
      <c r="C27640" s="3"/>
      <c r="E27640" s="2"/>
      <c r="H27640" s="40"/>
      <c r="I27640" s="10"/>
      <c r="K27640" s="53"/>
      <c r="L27640" s="54"/>
    </row>
    <row r="27641" spans="3:12">
      <c r="C27641" s="3"/>
      <c r="E27641" s="2"/>
      <c r="H27641" s="40"/>
      <c r="I27641" s="10"/>
      <c r="K27641" s="53"/>
      <c r="L27641" s="54"/>
    </row>
    <row r="27642" spans="3:12">
      <c r="C27642" s="3"/>
      <c r="E27642" s="2"/>
      <c r="H27642" s="40"/>
      <c r="I27642" s="10"/>
      <c r="K27642" s="53"/>
      <c r="L27642" s="54"/>
    </row>
    <row r="27643" spans="3:12">
      <c r="C27643" s="3"/>
      <c r="E27643" s="2"/>
      <c r="H27643" s="40"/>
      <c r="I27643" s="10"/>
      <c r="K27643" s="53"/>
      <c r="L27643" s="54"/>
    </row>
    <row r="27644" spans="3:12">
      <c r="C27644" s="3"/>
      <c r="E27644" s="2"/>
      <c r="H27644" s="40"/>
      <c r="I27644" s="10"/>
      <c r="K27644" s="53"/>
      <c r="L27644" s="54"/>
    </row>
    <row r="27645" spans="3:12">
      <c r="C27645" s="3"/>
      <c r="E27645" s="2"/>
      <c r="H27645" s="40"/>
      <c r="I27645" s="10"/>
      <c r="K27645" s="53"/>
      <c r="L27645" s="54"/>
    </row>
    <row r="27646" spans="3:12">
      <c r="C27646" s="3"/>
      <c r="E27646" s="2"/>
      <c r="H27646" s="40"/>
      <c r="I27646" s="10"/>
      <c r="K27646" s="53"/>
      <c r="L27646" s="54"/>
    </row>
    <row r="27647" spans="3:12">
      <c r="C27647" s="3"/>
      <c r="E27647" s="2"/>
      <c r="H27647" s="40"/>
      <c r="I27647" s="10"/>
      <c r="K27647" s="53"/>
      <c r="L27647" s="54"/>
    </row>
    <row r="27648" spans="3:12">
      <c r="C27648" s="3"/>
      <c r="E27648" s="2"/>
      <c r="H27648" s="40"/>
      <c r="I27648" s="10"/>
      <c r="K27648" s="53"/>
      <c r="L27648" s="54"/>
    </row>
    <row r="27649" spans="3:12">
      <c r="C27649" s="3"/>
      <c r="E27649" s="2"/>
      <c r="H27649" s="40"/>
      <c r="I27649" s="10"/>
      <c r="K27649" s="53"/>
      <c r="L27649" s="54"/>
    </row>
    <row r="27650" spans="3:12">
      <c r="C27650" s="3"/>
      <c r="E27650" s="2"/>
      <c r="H27650" s="40"/>
      <c r="I27650" s="10"/>
      <c r="K27650" s="53"/>
      <c r="L27650" s="54"/>
    </row>
    <row r="27651" spans="3:12">
      <c r="C27651" s="3"/>
      <c r="E27651" s="2"/>
      <c r="H27651" s="40"/>
      <c r="I27651" s="10"/>
      <c r="K27651" s="53"/>
      <c r="L27651" s="54"/>
    </row>
    <row r="27652" spans="3:12">
      <c r="C27652" s="3"/>
      <c r="E27652" s="2"/>
      <c r="H27652" s="40"/>
      <c r="I27652" s="10"/>
      <c r="K27652" s="53"/>
      <c r="L27652" s="54"/>
    </row>
    <row r="27653" spans="3:12">
      <c r="C27653" s="3"/>
      <c r="E27653" s="2"/>
      <c r="H27653" s="40"/>
      <c r="I27653" s="10"/>
      <c r="K27653" s="53"/>
      <c r="L27653" s="54"/>
    </row>
    <row r="27654" spans="3:12">
      <c r="C27654" s="3"/>
      <c r="E27654" s="2"/>
      <c r="H27654" s="40"/>
      <c r="I27654" s="10"/>
      <c r="K27654" s="53"/>
      <c r="L27654" s="54"/>
    </row>
    <row r="27655" spans="3:12">
      <c r="C27655" s="3"/>
      <c r="E27655" s="2"/>
      <c r="H27655" s="40"/>
      <c r="I27655" s="10"/>
      <c r="K27655" s="53"/>
      <c r="L27655" s="54"/>
    </row>
    <row r="27656" spans="3:12">
      <c r="C27656" s="3"/>
      <c r="E27656" s="2"/>
      <c r="H27656" s="40"/>
      <c r="I27656" s="10"/>
      <c r="K27656" s="53"/>
      <c r="L27656" s="54"/>
    </row>
    <row r="27657" spans="3:12">
      <c r="C27657" s="3"/>
      <c r="E27657" s="2"/>
      <c r="H27657" s="40"/>
      <c r="I27657" s="10"/>
      <c r="K27657" s="53"/>
      <c r="L27657" s="54"/>
    </row>
    <row r="27658" spans="3:12">
      <c r="C27658" s="3"/>
      <c r="E27658" s="2"/>
      <c r="H27658" s="40"/>
      <c r="I27658" s="10"/>
      <c r="K27658" s="53"/>
      <c r="L27658" s="54"/>
    </row>
    <row r="27659" spans="3:12">
      <c r="C27659" s="3"/>
      <c r="E27659" s="2"/>
      <c r="H27659" s="40"/>
      <c r="I27659" s="10"/>
      <c r="K27659" s="53"/>
      <c r="L27659" s="54"/>
    </row>
    <row r="27660" spans="3:12">
      <c r="C27660" s="3"/>
      <c r="E27660" s="2"/>
      <c r="H27660" s="40"/>
      <c r="I27660" s="10"/>
      <c r="K27660" s="53"/>
      <c r="L27660" s="54"/>
    </row>
    <row r="27661" spans="3:12">
      <c r="C27661" s="3"/>
      <c r="E27661" s="2"/>
      <c r="H27661" s="40"/>
      <c r="I27661" s="10"/>
      <c r="K27661" s="53"/>
      <c r="L27661" s="54"/>
    </row>
    <row r="27662" spans="3:12">
      <c r="C27662" s="3"/>
      <c r="E27662" s="2"/>
      <c r="H27662" s="40"/>
      <c r="I27662" s="10"/>
      <c r="K27662" s="53"/>
      <c r="L27662" s="54"/>
    </row>
    <row r="27663" spans="3:12">
      <c r="C27663" s="3"/>
      <c r="E27663" s="2"/>
      <c r="H27663" s="40"/>
      <c r="I27663" s="10"/>
      <c r="K27663" s="53"/>
      <c r="L27663" s="54"/>
    </row>
    <row r="27664" spans="3:12">
      <c r="C27664" s="3"/>
      <c r="E27664" s="2"/>
      <c r="H27664" s="40"/>
      <c r="I27664" s="10"/>
      <c r="K27664" s="53"/>
      <c r="L27664" s="54"/>
    </row>
    <row r="27665" spans="3:12">
      <c r="C27665" s="3"/>
      <c r="E27665" s="2"/>
      <c r="H27665" s="40"/>
      <c r="I27665" s="10"/>
      <c r="K27665" s="53"/>
      <c r="L27665" s="54"/>
    </row>
    <row r="27666" spans="3:12">
      <c r="C27666" s="3"/>
      <c r="E27666" s="2"/>
      <c r="H27666" s="40"/>
      <c r="I27666" s="10"/>
      <c r="K27666" s="53"/>
      <c r="L27666" s="54"/>
    </row>
    <row r="27667" spans="3:12">
      <c r="C27667" s="3"/>
      <c r="E27667" s="2"/>
      <c r="H27667" s="40"/>
      <c r="I27667" s="10"/>
      <c r="K27667" s="53"/>
      <c r="L27667" s="54"/>
    </row>
    <row r="27668" spans="3:12">
      <c r="C27668" s="3"/>
      <c r="E27668" s="2"/>
      <c r="H27668" s="40"/>
      <c r="I27668" s="10"/>
      <c r="K27668" s="53"/>
      <c r="L27668" s="54"/>
    </row>
    <row r="27669" spans="3:12">
      <c r="C27669" s="3"/>
      <c r="E27669" s="2"/>
      <c r="H27669" s="40"/>
      <c r="I27669" s="10"/>
      <c r="K27669" s="53"/>
      <c r="L27669" s="54"/>
    </row>
    <row r="27670" spans="3:12">
      <c r="C27670" s="3"/>
      <c r="E27670" s="2"/>
      <c r="H27670" s="40"/>
      <c r="I27670" s="10"/>
      <c r="K27670" s="53"/>
      <c r="L27670" s="54"/>
    </row>
    <row r="27671" spans="3:12">
      <c r="C27671" s="3"/>
      <c r="E27671" s="2"/>
      <c r="H27671" s="40"/>
      <c r="I27671" s="10"/>
      <c r="K27671" s="53"/>
      <c r="L27671" s="54"/>
    </row>
    <row r="27672" spans="3:12">
      <c r="C27672" s="3"/>
      <c r="E27672" s="2"/>
      <c r="H27672" s="40"/>
      <c r="I27672" s="10"/>
      <c r="K27672" s="53"/>
      <c r="L27672" s="54"/>
    </row>
    <row r="27673" spans="3:12">
      <c r="C27673" s="3"/>
      <c r="E27673" s="2"/>
      <c r="H27673" s="40"/>
      <c r="I27673" s="10"/>
      <c r="K27673" s="53"/>
      <c r="L27673" s="54"/>
    </row>
    <row r="27674" spans="3:12">
      <c r="C27674" s="3"/>
      <c r="E27674" s="2"/>
      <c r="H27674" s="40"/>
      <c r="I27674" s="10"/>
      <c r="K27674" s="53"/>
      <c r="L27674" s="54"/>
    </row>
    <row r="27675" spans="3:12">
      <c r="C27675" s="3"/>
      <c r="E27675" s="2"/>
      <c r="H27675" s="40"/>
      <c r="I27675" s="10"/>
      <c r="K27675" s="53"/>
      <c r="L27675" s="54"/>
    </row>
    <row r="27676" spans="3:12">
      <c r="C27676" s="3"/>
      <c r="E27676" s="2"/>
      <c r="H27676" s="40"/>
      <c r="I27676" s="10"/>
      <c r="K27676" s="53"/>
      <c r="L27676" s="54"/>
    </row>
    <row r="27677" spans="3:12">
      <c r="C27677" s="3"/>
      <c r="E27677" s="2"/>
      <c r="H27677" s="40"/>
      <c r="I27677" s="10"/>
      <c r="K27677" s="53"/>
      <c r="L27677" s="54"/>
    </row>
    <row r="27678" spans="3:12">
      <c r="C27678" s="3"/>
      <c r="E27678" s="2"/>
      <c r="H27678" s="40"/>
      <c r="I27678" s="10"/>
      <c r="K27678" s="53"/>
      <c r="L27678" s="54"/>
    </row>
    <row r="27679" spans="3:12">
      <c r="C27679" s="3"/>
      <c r="E27679" s="2"/>
      <c r="H27679" s="40"/>
      <c r="I27679" s="10"/>
      <c r="K27679" s="53"/>
      <c r="L27679" s="54"/>
    </row>
    <row r="27680" spans="3:12">
      <c r="C27680" s="3"/>
      <c r="E27680" s="2"/>
      <c r="H27680" s="40"/>
      <c r="I27680" s="10"/>
      <c r="K27680" s="53"/>
      <c r="L27680" s="54"/>
    </row>
    <row r="27681" spans="3:12">
      <c r="C27681" s="3"/>
      <c r="E27681" s="2"/>
      <c r="H27681" s="40"/>
      <c r="I27681" s="10"/>
      <c r="K27681" s="53"/>
      <c r="L27681" s="54"/>
    </row>
    <row r="27682" spans="3:12">
      <c r="C27682" s="3"/>
      <c r="E27682" s="2"/>
      <c r="H27682" s="40"/>
      <c r="I27682" s="10"/>
      <c r="K27682" s="53"/>
      <c r="L27682" s="54"/>
    </row>
    <row r="27683" spans="3:12">
      <c r="C27683" s="3"/>
      <c r="E27683" s="2"/>
      <c r="H27683" s="40"/>
      <c r="I27683" s="10"/>
      <c r="K27683" s="53"/>
      <c r="L27683" s="54"/>
    </row>
    <row r="27684" spans="3:12">
      <c r="C27684" s="3"/>
      <c r="E27684" s="2"/>
      <c r="H27684" s="40"/>
      <c r="I27684" s="10"/>
      <c r="K27684" s="53"/>
      <c r="L27684" s="54"/>
    </row>
    <row r="27685" spans="3:12">
      <c r="C27685" s="3"/>
      <c r="E27685" s="2"/>
      <c r="H27685" s="40"/>
      <c r="I27685" s="10"/>
      <c r="K27685" s="53"/>
      <c r="L27685" s="54"/>
    </row>
    <row r="27686" spans="3:12">
      <c r="C27686" s="3"/>
      <c r="E27686" s="2"/>
      <c r="H27686" s="40"/>
      <c r="I27686" s="10"/>
      <c r="K27686" s="53"/>
      <c r="L27686" s="54"/>
    </row>
    <row r="27687" spans="3:12">
      <c r="C27687" s="3"/>
      <c r="E27687" s="2"/>
      <c r="H27687" s="40"/>
      <c r="I27687" s="10"/>
      <c r="K27687" s="53"/>
      <c r="L27687" s="54"/>
    </row>
    <row r="27688" spans="3:12">
      <c r="C27688" s="3"/>
      <c r="E27688" s="2"/>
      <c r="H27688" s="40"/>
      <c r="I27688" s="10"/>
      <c r="K27688" s="53"/>
      <c r="L27688" s="54"/>
    </row>
    <row r="27689" spans="3:12">
      <c r="C27689" s="3"/>
      <c r="E27689" s="2"/>
      <c r="H27689" s="40"/>
      <c r="I27689" s="10"/>
      <c r="K27689" s="53"/>
      <c r="L27689" s="54"/>
    </row>
    <row r="27690" spans="3:12">
      <c r="C27690" s="3"/>
      <c r="E27690" s="2"/>
      <c r="H27690" s="40"/>
      <c r="I27690" s="10"/>
      <c r="K27690" s="53"/>
      <c r="L27690" s="54"/>
    </row>
    <row r="27691" spans="3:12">
      <c r="C27691" s="3"/>
      <c r="E27691" s="2"/>
      <c r="H27691" s="40"/>
      <c r="I27691" s="10"/>
      <c r="K27691" s="53"/>
      <c r="L27691" s="54"/>
    </row>
    <row r="27692" spans="3:12">
      <c r="C27692" s="3"/>
      <c r="E27692" s="2"/>
      <c r="H27692" s="40"/>
      <c r="I27692" s="10"/>
      <c r="K27692" s="53"/>
      <c r="L27692" s="54"/>
    </row>
    <row r="27693" spans="3:12">
      <c r="C27693" s="3"/>
      <c r="E27693" s="2"/>
      <c r="H27693" s="40"/>
      <c r="I27693" s="10"/>
      <c r="K27693" s="53"/>
      <c r="L27693" s="54"/>
    </row>
    <row r="27694" spans="3:12">
      <c r="C27694" s="3"/>
      <c r="E27694" s="2"/>
      <c r="H27694" s="40"/>
      <c r="I27694" s="10"/>
      <c r="K27694" s="53"/>
      <c r="L27694" s="54"/>
    </row>
    <row r="27695" spans="3:12">
      <c r="C27695" s="3"/>
      <c r="E27695" s="2"/>
      <c r="H27695" s="40"/>
      <c r="I27695" s="10"/>
      <c r="K27695" s="53"/>
      <c r="L27695" s="54"/>
    </row>
    <row r="27696" spans="3:12">
      <c r="C27696" s="3"/>
      <c r="E27696" s="2"/>
      <c r="H27696" s="40"/>
      <c r="I27696" s="10"/>
      <c r="K27696" s="53"/>
      <c r="L27696" s="54"/>
    </row>
    <row r="27697" spans="3:12">
      <c r="C27697" s="3"/>
      <c r="E27697" s="2"/>
      <c r="H27697" s="40"/>
      <c r="I27697" s="10"/>
      <c r="K27697" s="53"/>
      <c r="L27697" s="54"/>
    </row>
    <row r="27698" spans="3:12">
      <c r="C27698" s="3"/>
      <c r="E27698" s="2"/>
      <c r="H27698" s="40"/>
      <c r="I27698" s="10"/>
      <c r="K27698" s="53"/>
      <c r="L27698" s="54"/>
    </row>
    <row r="27699" spans="3:12">
      <c r="C27699" s="3"/>
      <c r="E27699" s="2"/>
      <c r="H27699" s="40"/>
      <c r="I27699" s="10"/>
      <c r="K27699" s="53"/>
      <c r="L27699" s="54"/>
    </row>
    <row r="27700" spans="3:12">
      <c r="C27700" s="3"/>
      <c r="E27700" s="2"/>
      <c r="H27700" s="40"/>
      <c r="I27700" s="10"/>
      <c r="K27700" s="53"/>
      <c r="L27700" s="54"/>
    </row>
    <row r="27701" spans="3:12">
      <c r="C27701" s="3"/>
      <c r="E27701" s="2"/>
      <c r="H27701" s="40"/>
      <c r="I27701" s="10"/>
      <c r="K27701" s="53"/>
      <c r="L27701" s="54"/>
    </row>
    <row r="27702" spans="3:12">
      <c r="C27702" s="3"/>
      <c r="E27702" s="2"/>
      <c r="H27702" s="40"/>
      <c r="I27702" s="10"/>
      <c r="K27702" s="53"/>
      <c r="L27702" s="54"/>
    </row>
    <row r="27703" spans="3:12">
      <c r="C27703" s="3"/>
      <c r="E27703" s="2"/>
      <c r="H27703" s="40"/>
      <c r="I27703" s="10"/>
      <c r="K27703" s="53"/>
      <c r="L27703" s="54"/>
    </row>
    <row r="27704" spans="3:12">
      <c r="C27704" s="3"/>
      <c r="E27704" s="2"/>
      <c r="H27704" s="40"/>
      <c r="I27704" s="10"/>
      <c r="K27704" s="53"/>
      <c r="L27704" s="54"/>
    </row>
    <row r="27705" spans="3:12">
      <c r="C27705" s="3"/>
      <c r="E27705" s="2"/>
      <c r="H27705" s="40"/>
      <c r="I27705" s="10"/>
      <c r="K27705" s="53"/>
      <c r="L27705" s="54"/>
    </row>
    <row r="27706" spans="3:12">
      <c r="C27706" s="3"/>
      <c r="E27706" s="2"/>
      <c r="H27706" s="40"/>
      <c r="I27706" s="10"/>
      <c r="K27706" s="53"/>
      <c r="L27706" s="54"/>
    </row>
    <row r="27707" spans="3:12">
      <c r="C27707" s="3"/>
      <c r="E27707" s="2"/>
      <c r="H27707" s="40"/>
      <c r="I27707" s="10"/>
      <c r="K27707" s="53"/>
      <c r="L27707" s="54"/>
    </row>
    <row r="27708" spans="3:12">
      <c r="C27708" s="3"/>
      <c r="E27708" s="2"/>
      <c r="H27708" s="40"/>
      <c r="I27708" s="10"/>
      <c r="K27708" s="53"/>
      <c r="L27708" s="54"/>
    </row>
    <row r="27709" spans="3:12">
      <c r="C27709" s="3"/>
      <c r="E27709" s="2"/>
      <c r="H27709" s="40"/>
      <c r="I27709" s="10"/>
      <c r="K27709" s="53"/>
      <c r="L27709" s="54"/>
    </row>
    <row r="27710" spans="3:12">
      <c r="C27710" s="3"/>
      <c r="E27710" s="2"/>
      <c r="H27710" s="40"/>
      <c r="I27710" s="10"/>
      <c r="K27710" s="53"/>
      <c r="L27710" s="54"/>
    </row>
    <row r="27711" spans="3:12">
      <c r="C27711" s="3"/>
      <c r="E27711" s="2"/>
      <c r="H27711" s="40"/>
      <c r="I27711" s="10"/>
      <c r="K27711" s="53"/>
      <c r="L27711" s="54"/>
    </row>
    <row r="27712" spans="3:12">
      <c r="C27712" s="3"/>
      <c r="E27712" s="2"/>
      <c r="H27712" s="40"/>
      <c r="I27712" s="10"/>
      <c r="K27712" s="53"/>
      <c r="L27712" s="54"/>
    </row>
    <row r="27713" spans="3:12">
      <c r="C27713" s="3"/>
      <c r="E27713" s="2"/>
      <c r="H27713" s="40"/>
      <c r="I27713" s="10"/>
      <c r="K27713" s="53"/>
      <c r="L27713" s="54"/>
    </row>
    <row r="27714" spans="3:12">
      <c r="C27714" s="3"/>
      <c r="E27714" s="2"/>
      <c r="H27714" s="40"/>
      <c r="I27714" s="10"/>
      <c r="K27714" s="53"/>
      <c r="L27714" s="54"/>
    </row>
    <row r="27715" spans="3:12">
      <c r="C27715" s="3"/>
      <c r="E27715" s="2"/>
      <c r="H27715" s="40"/>
      <c r="I27715" s="10"/>
      <c r="K27715" s="53"/>
      <c r="L27715" s="54"/>
    </row>
    <row r="27716" spans="3:12">
      <c r="C27716" s="3"/>
      <c r="E27716" s="2"/>
      <c r="H27716" s="40"/>
      <c r="I27716" s="10"/>
      <c r="K27716" s="53"/>
      <c r="L27716" s="54"/>
    </row>
    <row r="27717" spans="3:12">
      <c r="C27717" s="3"/>
      <c r="E27717" s="2"/>
      <c r="H27717" s="40"/>
      <c r="I27717" s="10"/>
      <c r="K27717" s="53"/>
      <c r="L27717" s="54"/>
    </row>
    <row r="27718" spans="3:12">
      <c r="C27718" s="3"/>
      <c r="E27718" s="2"/>
      <c r="H27718" s="40"/>
      <c r="I27718" s="10"/>
      <c r="K27718" s="53"/>
      <c r="L27718" s="54"/>
    </row>
    <row r="27719" spans="3:12">
      <c r="C27719" s="3"/>
      <c r="E27719" s="2"/>
      <c r="H27719" s="40"/>
      <c r="I27719" s="10"/>
      <c r="K27719" s="53"/>
      <c r="L27719" s="54"/>
    </row>
    <row r="27720" spans="3:12">
      <c r="C27720" s="3"/>
      <c r="E27720" s="2"/>
      <c r="H27720" s="40"/>
      <c r="I27720" s="10"/>
      <c r="K27720" s="53"/>
      <c r="L27720" s="54"/>
    </row>
    <row r="27721" spans="3:12">
      <c r="C27721" s="3"/>
      <c r="E27721" s="2"/>
      <c r="H27721" s="40"/>
      <c r="I27721" s="10"/>
      <c r="K27721" s="53"/>
      <c r="L27721" s="54"/>
    </row>
    <row r="27722" spans="3:12">
      <c r="C27722" s="3"/>
      <c r="E27722" s="2"/>
      <c r="H27722" s="40"/>
      <c r="I27722" s="10"/>
      <c r="K27722" s="53"/>
      <c r="L27722" s="54"/>
    </row>
    <row r="27723" spans="3:12">
      <c r="C27723" s="3"/>
      <c r="E27723" s="2"/>
      <c r="H27723" s="40"/>
      <c r="I27723" s="10"/>
      <c r="K27723" s="53"/>
      <c r="L27723" s="54"/>
    </row>
    <row r="27724" spans="3:12">
      <c r="C27724" s="3"/>
      <c r="E27724" s="2"/>
      <c r="H27724" s="40"/>
      <c r="I27724" s="10"/>
      <c r="K27724" s="53"/>
      <c r="L27724" s="54"/>
    </row>
    <row r="27725" spans="3:12">
      <c r="C27725" s="3"/>
      <c r="E27725" s="2"/>
      <c r="H27725" s="40"/>
      <c r="I27725" s="10"/>
      <c r="K27725" s="53"/>
      <c r="L27725" s="54"/>
    </row>
    <row r="27726" spans="3:12">
      <c r="C27726" s="3"/>
      <c r="E27726" s="2"/>
      <c r="H27726" s="40"/>
      <c r="I27726" s="10"/>
      <c r="K27726" s="53"/>
      <c r="L27726" s="54"/>
    </row>
    <row r="27727" spans="3:12">
      <c r="C27727" s="3"/>
      <c r="E27727" s="2"/>
      <c r="H27727" s="40"/>
      <c r="I27727" s="10"/>
      <c r="K27727" s="53"/>
      <c r="L27727" s="54"/>
    </row>
    <row r="27728" spans="3:12">
      <c r="C27728" s="3"/>
      <c r="E27728" s="2"/>
      <c r="H27728" s="40"/>
      <c r="I27728" s="10"/>
      <c r="K27728" s="53"/>
      <c r="L27728" s="54"/>
    </row>
    <row r="27729" spans="3:12">
      <c r="C27729" s="3"/>
      <c r="E27729" s="2"/>
      <c r="H27729" s="40"/>
      <c r="I27729" s="10"/>
      <c r="K27729" s="53"/>
      <c r="L27729" s="54"/>
    </row>
    <row r="27730" spans="3:12">
      <c r="C27730" s="3"/>
      <c r="E27730" s="2"/>
      <c r="H27730" s="40"/>
      <c r="I27730" s="10"/>
      <c r="K27730" s="53"/>
      <c r="L27730" s="54"/>
    </row>
    <row r="27731" spans="3:12">
      <c r="C27731" s="3"/>
      <c r="E27731" s="2"/>
      <c r="H27731" s="40"/>
      <c r="I27731" s="10"/>
      <c r="K27731" s="53"/>
      <c r="L27731" s="54"/>
    </row>
    <row r="27732" spans="3:12">
      <c r="C27732" s="3"/>
      <c r="E27732" s="2"/>
      <c r="H27732" s="40"/>
      <c r="I27732" s="10"/>
      <c r="K27732" s="53"/>
      <c r="L27732" s="54"/>
    </row>
    <row r="27733" spans="3:12">
      <c r="C27733" s="3"/>
      <c r="E27733" s="2"/>
      <c r="H27733" s="40"/>
      <c r="I27733" s="10"/>
      <c r="K27733" s="53"/>
      <c r="L27733" s="54"/>
    </row>
    <row r="27734" spans="3:12">
      <c r="C27734" s="3"/>
      <c r="E27734" s="2"/>
      <c r="H27734" s="40"/>
      <c r="I27734" s="10"/>
      <c r="K27734" s="53"/>
      <c r="L27734" s="54"/>
    </row>
    <row r="27735" spans="3:12">
      <c r="C27735" s="3"/>
      <c r="E27735" s="2"/>
      <c r="H27735" s="40"/>
      <c r="I27735" s="10"/>
      <c r="K27735" s="53"/>
      <c r="L27735" s="54"/>
    </row>
    <row r="27736" spans="3:12">
      <c r="C27736" s="3"/>
      <c r="E27736" s="2"/>
      <c r="H27736" s="40"/>
      <c r="I27736" s="10"/>
      <c r="K27736" s="53"/>
      <c r="L27736" s="54"/>
    </row>
    <row r="27737" spans="3:12">
      <c r="C27737" s="3"/>
      <c r="E27737" s="2"/>
      <c r="H27737" s="40"/>
      <c r="I27737" s="10"/>
      <c r="K27737" s="53"/>
      <c r="L27737" s="54"/>
    </row>
    <row r="27738" spans="3:12">
      <c r="C27738" s="3"/>
      <c r="E27738" s="2"/>
      <c r="H27738" s="40"/>
      <c r="I27738" s="10"/>
      <c r="K27738" s="53"/>
      <c r="L27738" s="54"/>
    </row>
    <row r="27739" spans="3:12">
      <c r="C27739" s="3"/>
      <c r="E27739" s="2"/>
      <c r="H27739" s="40"/>
      <c r="I27739" s="10"/>
      <c r="K27739" s="53"/>
      <c r="L27739" s="54"/>
    </row>
    <row r="27740" spans="3:12">
      <c r="C27740" s="3"/>
      <c r="E27740" s="2"/>
      <c r="H27740" s="40"/>
      <c r="I27740" s="10"/>
      <c r="K27740" s="53"/>
      <c r="L27740" s="54"/>
    </row>
    <row r="27741" spans="3:12">
      <c r="C27741" s="3"/>
      <c r="E27741" s="2"/>
      <c r="H27741" s="40"/>
      <c r="I27741" s="10"/>
      <c r="K27741" s="53"/>
      <c r="L27741" s="54"/>
    </row>
    <row r="27742" spans="3:12">
      <c r="C27742" s="3"/>
      <c r="E27742" s="2"/>
      <c r="H27742" s="40"/>
      <c r="I27742" s="10"/>
      <c r="K27742" s="53"/>
      <c r="L27742" s="54"/>
    </row>
    <row r="27743" spans="3:12">
      <c r="C27743" s="3"/>
      <c r="E27743" s="2"/>
      <c r="H27743" s="40"/>
      <c r="I27743" s="10"/>
      <c r="K27743" s="53"/>
      <c r="L27743" s="54"/>
    </row>
    <row r="27744" spans="3:12">
      <c r="C27744" s="3"/>
      <c r="E27744" s="2"/>
      <c r="H27744" s="40"/>
      <c r="I27744" s="10"/>
      <c r="K27744" s="53"/>
      <c r="L27744" s="54"/>
    </row>
    <row r="27745" spans="3:12">
      <c r="C27745" s="3"/>
      <c r="E27745" s="2"/>
      <c r="H27745" s="40"/>
      <c r="I27745" s="10"/>
      <c r="K27745" s="53"/>
      <c r="L27745" s="54"/>
    </row>
    <row r="27746" spans="3:12">
      <c r="C27746" s="3"/>
      <c r="E27746" s="2"/>
      <c r="H27746" s="40"/>
      <c r="I27746" s="10"/>
      <c r="K27746" s="53"/>
      <c r="L27746" s="54"/>
    </row>
    <row r="27747" spans="3:12">
      <c r="C27747" s="3"/>
      <c r="E27747" s="2"/>
      <c r="H27747" s="40"/>
      <c r="I27747" s="10"/>
      <c r="K27747" s="53"/>
      <c r="L27747" s="54"/>
    </row>
    <row r="27748" spans="3:12">
      <c r="C27748" s="3"/>
      <c r="E27748" s="2"/>
      <c r="H27748" s="40"/>
      <c r="I27748" s="10"/>
      <c r="K27748" s="53"/>
      <c r="L27748" s="54"/>
    </row>
    <row r="27749" spans="3:12">
      <c r="C27749" s="3"/>
      <c r="E27749" s="2"/>
      <c r="H27749" s="40"/>
      <c r="I27749" s="10"/>
      <c r="K27749" s="53"/>
      <c r="L27749" s="54"/>
    </row>
    <row r="27750" spans="3:12">
      <c r="C27750" s="3"/>
      <c r="E27750" s="2"/>
      <c r="H27750" s="40"/>
      <c r="I27750" s="10"/>
      <c r="K27750" s="53"/>
      <c r="L27750" s="54"/>
    </row>
    <row r="27751" spans="3:12">
      <c r="C27751" s="3"/>
      <c r="E27751" s="2"/>
      <c r="H27751" s="40"/>
      <c r="I27751" s="10"/>
      <c r="K27751" s="53"/>
      <c r="L27751" s="54"/>
    </row>
    <row r="27752" spans="3:12">
      <c r="C27752" s="3"/>
      <c r="E27752" s="2"/>
      <c r="H27752" s="40"/>
      <c r="I27752" s="10"/>
      <c r="K27752" s="53"/>
      <c r="L27752" s="54"/>
    </row>
    <row r="27753" spans="3:12">
      <c r="C27753" s="3"/>
      <c r="E27753" s="2"/>
      <c r="H27753" s="40"/>
      <c r="I27753" s="10"/>
      <c r="K27753" s="53"/>
      <c r="L27753" s="54"/>
    </row>
    <row r="27754" spans="3:12">
      <c r="C27754" s="3"/>
      <c r="E27754" s="2"/>
      <c r="H27754" s="40"/>
      <c r="I27754" s="10"/>
      <c r="K27754" s="53"/>
      <c r="L27754" s="54"/>
    </row>
    <row r="27755" spans="3:12">
      <c r="C27755" s="3"/>
      <c r="E27755" s="2"/>
      <c r="H27755" s="40"/>
      <c r="I27755" s="10"/>
      <c r="K27755" s="53"/>
      <c r="L27755" s="54"/>
    </row>
    <row r="27756" spans="3:12">
      <c r="C27756" s="3"/>
      <c r="E27756" s="2"/>
      <c r="H27756" s="40"/>
      <c r="I27756" s="10"/>
      <c r="K27756" s="53"/>
      <c r="L27756" s="54"/>
    </row>
    <row r="27757" spans="3:12">
      <c r="C27757" s="3"/>
      <c r="E27757" s="2"/>
      <c r="H27757" s="40"/>
      <c r="I27757" s="10"/>
      <c r="K27757" s="53"/>
      <c r="L27757" s="54"/>
    </row>
    <row r="27758" spans="3:12">
      <c r="C27758" s="3"/>
      <c r="E27758" s="2"/>
      <c r="H27758" s="40"/>
      <c r="I27758" s="10"/>
      <c r="K27758" s="53"/>
      <c r="L27758" s="54"/>
    </row>
    <row r="27759" spans="3:12">
      <c r="C27759" s="3"/>
      <c r="E27759" s="2"/>
      <c r="H27759" s="40"/>
      <c r="I27759" s="10"/>
      <c r="K27759" s="53"/>
      <c r="L27759" s="54"/>
    </row>
    <row r="27760" spans="3:12">
      <c r="C27760" s="3"/>
      <c r="E27760" s="2"/>
      <c r="H27760" s="40"/>
      <c r="I27760" s="10"/>
      <c r="K27760" s="53"/>
      <c r="L27760" s="54"/>
    </row>
    <row r="27761" spans="3:12">
      <c r="C27761" s="3"/>
      <c r="E27761" s="2"/>
      <c r="H27761" s="40"/>
      <c r="I27761" s="10"/>
      <c r="K27761" s="53"/>
      <c r="L27761" s="54"/>
    </row>
    <row r="27762" spans="3:12">
      <c r="C27762" s="3"/>
      <c r="E27762" s="2"/>
      <c r="H27762" s="40"/>
      <c r="I27762" s="10"/>
      <c r="K27762" s="53"/>
      <c r="L27762" s="54"/>
    </row>
    <row r="27763" spans="3:12">
      <c r="C27763" s="3"/>
      <c r="E27763" s="2"/>
      <c r="H27763" s="40"/>
      <c r="I27763" s="10"/>
      <c r="K27763" s="53"/>
      <c r="L27763" s="54"/>
    </row>
    <row r="27764" spans="3:12">
      <c r="C27764" s="3"/>
      <c r="E27764" s="2"/>
      <c r="H27764" s="40"/>
      <c r="I27764" s="10"/>
      <c r="K27764" s="53"/>
      <c r="L27764" s="54"/>
    </row>
    <row r="27765" spans="3:12">
      <c r="C27765" s="3"/>
      <c r="E27765" s="2"/>
      <c r="H27765" s="40"/>
      <c r="I27765" s="10"/>
      <c r="K27765" s="53"/>
      <c r="L27765" s="54"/>
    </row>
    <row r="27766" spans="3:12">
      <c r="C27766" s="3"/>
      <c r="E27766" s="2"/>
      <c r="H27766" s="40"/>
      <c r="I27766" s="10"/>
      <c r="K27766" s="53"/>
      <c r="L27766" s="54"/>
    </row>
    <row r="27767" spans="3:12">
      <c r="C27767" s="3"/>
      <c r="E27767" s="2"/>
      <c r="H27767" s="40"/>
      <c r="I27767" s="10"/>
      <c r="K27767" s="53"/>
      <c r="L27767" s="54"/>
    </row>
    <row r="27768" spans="3:12">
      <c r="C27768" s="3"/>
      <c r="E27768" s="2"/>
      <c r="H27768" s="40"/>
      <c r="I27768" s="10"/>
      <c r="K27768" s="53"/>
      <c r="L27768" s="54"/>
    </row>
    <row r="27769" spans="3:12">
      <c r="C27769" s="3"/>
      <c r="E27769" s="2"/>
      <c r="H27769" s="40"/>
      <c r="I27769" s="10"/>
      <c r="K27769" s="53"/>
      <c r="L27769" s="54"/>
    </row>
    <row r="27770" spans="3:12">
      <c r="C27770" s="3"/>
      <c r="E27770" s="2"/>
      <c r="H27770" s="40"/>
      <c r="I27770" s="10"/>
      <c r="K27770" s="53"/>
      <c r="L27770" s="54"/>
    </row>
    <row r="27771" spans="3:12">
      <c r="C27771" s="3"/>
      <c r="E27771" s="2"/>
      <c r="H27771" s="40"/>
      <c r="I27771" s="10"/>
      <c r="K27771" s="53"/>
      <c r="L27771" s="54"/>
    </row>
    <row r="27772" spans="3:12">
      <c r="C27772" s="3"/>
      <c r="E27772" s="2"/>
      <c r="H27772" s="40"/>
      <c r="I27772" s="10"/>
      <c r="K27772" s="53"/>
      <c r="L27772" s="54"/>
    </row>
    <row r="27773" spans="3:12">
      <c r="C27773" s="3"/>
      <c r="E27773" s="2"/>
      <c r="H27773" s="40"/>
      <c r="I27773" s="10"/>
      <c r="K27773" s="53"/>
      <c r="L27773" s="54"/>
    </row>
    <row r="27774" spans="3:12">
      <c r="C27774" s="3"/>
      <c r="E27774" s="2"/>
      <c r="H27774" s="40"/>
      <c r="I27774" s="10"/>
      <c r="K27774" s="53"/>
      <c r="L27774" s="54"/>
    </row>
    <row r="27775" spans="3:12">
      <c r="C27775" s="3"/>
      <c r="E27775" s="2"/>
      <c r="H27775" s="40"/>
      <c r="I27775" s="10"/>
      <c r="K27775" s="53"/>
      <c r="L27775" s="54"/>
    </row>
    <row r="27776" spans="3:12">
      <c r="C27776" s="3"/>
      <c r="E27776" s="2"/>
      <c r="H27776" s="40"/>
      <c r="I27776" s="10"/>
      <c r="K27776" s="53"/>
      <c r="L27776" s="54"/>
    </row>
    <row r="27777" spans="3:12">
      <c r="C27777" s="3"/>
      <c r="E27777" s="2"/>
      <c r="H27777" s="40"/>
      <c r="I27777" s="10"/>
      <c r="K27777" s="53"/>
      <c r="L27777" s="54"/>
    </row>
    <row r="27778" spans="3:12">
      <c r="C27778" s="3"/>
      <c r="E27778" s="2"/>
      <c r="H27778" s="40"/>
      <c r="I27778" s="10"/>
      <c r="K27778" s="53"/>
      <c r="L27778" s="54"/>
    </row>
    <row r="27779" spans="3:12">
      <c r="C27779" s="3"/>
      <c r="E27779" s="2"/>
      <c r="H27779" s="40"/>
      <c r="I27779" s="10"/>
      <c r="K27779" s="53"/>
      <c r="L27779" s="54"/>
    </row>
    <row r="27780" spans="3:12">
      <c r="C27780" s="3"/>
      <c r="E27780" s="2"/>
      <c r="H27780" s="40"/>
      <c r="I27780" s="10"/>
      <c r="K27780" s="53"/>
      <c r="L27780" s="54"/>
    </row>
    <row r="27781" spans="3:12">
      <c r="C27781" s="3"/>
      <c r="E27781" s="2"/>
      <c r="H27781" s="40"/>
      <c r="I27781" s="10"/>
      <c r="K27781" s="53"/>
      <c r="L27781" s="54"/>
    </row>
    <row r="27782" spans="3:12">
      <c r="C27782" s="3"/>
      <c r="E27782" s="2"/>
      <c r="H27782" s="40"/>
      <c r="I27782" s="10"/>
      <c r="K27782" s="53"/>
      <c r="L27782" s="54"/>
    </row>
    <row r="27783" spans="3:12">
      <c r="C27783" s="3"/>
      <c r="E27783" s="2"/>
      <c r="H27783" s="40"/>
      <c r="I27783" s="10"/>
      <c r="K27783" s="53"/>
      <c r="L27783" s="54"/>
    </row>
    <row r="27784" spans="3:12">
      <c r="C27784" s="3"/>
      <c r="E27784" s="2"/>
      <c r="H27784" s="40"/>
      <c r="I27784" s="10"/>
      <c r="K27784" s="53"/>
      <c r="L27784" s="54"/>
    </row>
    <row r="27785" spans="3:12">
      <c r="C27785" s="3"/>
      <c r="E27785" s="2"/>
      <c r="H27785" s="40"/>
      <c r="I27785" s="10"/>
      <c r="K27785" s="53"/>
      <c r="L27785" s="54"/>
    </row>
    <row r="27786" spans="3:12">
      <c r="C27786" s="3"/>
      <c r="E27786" s="2"/>
      <c r="H27786" s="40"/>
      <c r="I27786" s="10"/>
      <c r="K27786" s="53"/>
      <c r="L27786" s="54"/>
    </row>
    <row r="27787" spans="3:12">
      <c r="C27787" s="3"/>
      <c r="E27787" s="2"/>
      <c r="H27787" s="40"/>
      <c r="I27787" s="10"/>
      <c r="K27787" s="53"/>
      <c r="L27787" s="54"/>
    </row>
    <row r="27788" spans="3:12">
      <c r="C27788" s="3"/>
      <c r="E27788" s="2"/>
      <c r="H27788" s="40"/>
      <c r="I27788" s="10"/>
      <c r="K27788" s="53"/>
      <c r="L27788" s="54"/>
    </row>
    <row r="27789" spans="3:12">
      <c r="C27789" s="3"/>
      <c r="E27789" s="2"/>
      <c r="H27789" s="40"/>
      <c r="I27789" s="10"/>
      <c r="K27789" s="53"/>
      <c r="L27789" s="54"/>
    </row>
    <row r="27790" spans="3:12">
      <c r="C27790" s="3"/>
      <c r="E27790" s="2"/>
      <c r="H27790" s="40"/>
      <c r="I27790" s="10"/>
      <c r="K27790" s="53"/>
      <c r="L27790" s="54"/>
    </row>
    <row r="27791" spans="3:12">
      <c r="C27791" s="3"/>
      <c r="E27791" s="2"/>
      <c r="H27791" s="40"/>
      <c r="I27791" s="10"/>
      <c r="K27791" s="53"/>
      <c r="L27791" s="54"/>
    </row>
    <row r="27792" spans="3:12">
      <c r="C27792" s="3"/>
      <c r="E27792" s="2"/>
      <c r="H27792" s="40"/>
      <c r="I27792" s="10"/>
      <c r="K27792" s="53"/>
      <c r="L27792" s="54"/>
    </row>
    <row r="27793" spans="3:12">
      <c r="C27793" s="3"/>
      <c r="E27793" s="2"/>
      <c r="H27793" s="40"/>
      <c r="I27793" s="10"/>
      <c r="K27793" s="53"/>
      <c r="L27793" s="54"/>
    </row>
    <row r="27794" spans="3:12">
      <c r="C27794" s="3"/>
      <c r="E27794" s="2"/>
      <c r="H27794" s="40"/>
      <c r="I27794" s="10"/>
      <c r="K27794" s="53"/>
      <c r="L27794" s="54"/>
    </row>
    <row r="27795" spans="3:12">
      <c r="C27795" s="3"/>
      <c r="E27795" s="2"/>
      <c r="H27795" s="40"/>
      <c r="I27795" s="10"/>
      <c r="K27795" s="53"/>
      <c r="L27795" s="54"/>
    </row>
    <row r="27796" spans="3:12">
      <c r="C27796" s="3"/>
      <c r="E27796" s="2"/>
      <c r="H27796" s="40"/>
      <c r="I27796" s="10"/>
      <c r="K27796" s="53"/>
      <c r="L27796" s="54"/>
    </row>
    <row r="27797" spans="3:12">
      <c r="C27797" s="3"/>
      <c r="E27797" s="2"/>
      <c r="H27797" s="40"/>
      <c r="I27797" s="10"/>
      <c r="K27797" s="53"/>
      <c r="L27797" s="54"/>
    </row>
    <row r="27798" spans="3:12">
      <c r="C27798" s="3"/>
      <c r="E27798" s="2"/>
      <c r="H27798" s="40"/>
      <c r="I27798" s="10"/>
      <c r="K27798" s="53"/>
      <c r="L27798" s="54"/>
    </row>
    <row r="27799" spans="3:12">
      <c r="C27799" s="3"/>
      <c r="E27799" s="2"/>
      <c r="H27799" s="40"/>
      <c r="I27799" s="10"/>
      <c r="K27799" s="53"/>
      <c r="L27799" s="54"/>
    </row>
    <row r="27800" spans="3:12">
      <c r="C27800" s="3"/>
      <c r="E27800" s="2"/>
      <c r="H27800" s="40"/>
      <c r="I27800" s="10"/>
      <c r="K27800" s="53"/>
      <c r="L27800" s="54"/>
    </row>
    <row r="27801" spans="3:12">
      <c r="C27801" s="3"/>
      <c r="E27801" s="2"/>
      <c r="H27801" s="40"/>
      <c r="I27801" s="10"/>
      <c r="K27801" s="53"/>
      <c r="L27801" s="54"/>
    </row>
    <row r="27802" spans="3:12">
      <c r="C27802" s="3"/>
      <c r="E27802" s="2"/>
      <c r="H27802" s="40"/>
      <c r="I27802" s="10"/>
      <c r="K27802" s="53"/>
      <c r="L27802" s="54"/>
    </row>
    <row r="27803" spans="3:12">
      <c r="C27803" s="3"/>
      <c r="E27803" s="2"/>
      <c r="H27803" s="40"/>
      <c r="I27803" s="10"/>
      <c r="K27803" s="53"/>
      <c r="L27803" s="54"/>
    </row>
    <row r="27804" spans="3:12">
      <c r="C27804" s="3"/>
      <c r="E27804" s="2"/>
      <c r="H27804" s="40"/>
      <c r="I27804" s="10"/>
      <c r="K27804" s="53"/>
      <c r="L27804" s="54"/>
    </row>
    <row r="27805" spans="3:12">
      <c r="C27805" s="3"/>
      <c r="E27805" s="2"/>
      <c r="H27805" s="40"/>
      <c r="I27805" s="10"/>
      <c r="K27805" s="53"/>
      <c r="L27805" s="54"/>
    </row>
    <row r="27806" spans="3:12">
      <c r="C27806" s="3"/>
      <c r="E27806" s="2"/>
      <c r="H27806" s="40"/>
      <c r="I27806" s="10"/>
      <c r="K27806" s="53"/>
      <c r="L27806" s="54"/>
    </row>
    <row r="27807" spans="3:12">
      <c r="C27807" s="3"/>
      <c r="E27807" s="2"/>
      <c r="H27807" s="40"/>
      <c r="I27807" s="10"/>
      <c r="K27807" s="53"/>
      <c r="L27807" s="54"/>
    </row>
    <row r="27808" spans="3:12">
      <c r="C27808" s="3"/>
      <c r="E27808" s="2"/>
      <c r="H27808" s="40"/>
      <c r="I27808" s="10"/>
      <c r="K27808" s="53"/>
      <c r="L27808" s="54"/>
    </row>
    <row r="27809" spans="3:12">
      <c r="C27809" s="3"/>
      <c r="E27809" s="2"/>
      <c r="H27809" s="40"/>
      <c r="I27809" s="10"/>
      <c r="K27809" s="53"/>
      <c r="L27809" s="54"/>
    </row>
    <row r="27810" spans="3:12">
      <c r="C27810" s="3"/>
      <c r="E27810" s="2"/>
      <c r="H27810" s="40"/>
      <c r="I27810" s="10"/>
      <c r="K27810" s="53"/>
      <c r="L27810" s="54"/>
    </row>
    <row r="27811" spans="3:12">
      <c r="C27811" s="3"/>
      <c r="E27811" s="2"/>
      <c r="H27811" s="40"/>
      <c r="I27811" s="10"/>
      <c r="K27811" s="53"/>
      <c r="L27811" s="54"/>
    </row>
    <row r="27812" spans="3:12">
      <c r="C27812" s="3"/>
      <c r="E27812" s="2"/>
      <c r="H27812" s="40"/>
      <c r="I27812" s="10"/>
      <c r="K27812" s="53"/>
      <c r="L27812" s="54"/>
    </row>
    <row r="27813" spans="3:12">
      <c r="C27813" s="3"/>
      <c r="E27813" s="2"/>
      <c r="H27813" s="40"/>
      <c r="I27813" s="10"/>
      <c r="K27813" s="53"/>
      <c r="L27813" s="54"/>
    </row>
    <row r="27814" spans="3:12">
      <c r="C27814" s="3"/>
      <c r="E27814" s="2"/>
      <c r="H27814" s="40"/>
      <c r="I27814" s="10"/>
      <c r="K27814" s="53"/>
      <c r="L27814" s="54"/>
    </row>
    <row r="27815" spans="3:12">
      <c r="C27815" s="3"/>
      <c r="E27815" s="2"/>
      <c r="H27815" s="40"/>
      <c r="I27815" s="10"/>
      <c r="K27815" s="53"/>
      <c r="L27815" s="54"/>
    </row>
    <row r="27816" spans="3:12">
      <c r="C27816" s="3"/>
      <c r="E27816" s="2"/>
      <c r="H27816" s="40"/>
      <c r="I27816" s="10"/>
      <c r="K27816" s="53"/>
      <c r="L27816" s="54"/>
    </row>
    <row r="27817" spans="3:12">
      <c r="C27817" s="3"/>
      <c r="E27817" s="2"/>
      <c r="H27817" s="40"/>
      <c r="I27817" s="10"/>
      <c r="K27817" s="53"/>
      <c r="L27817" s="54"/>
    </row>
    <row r="27818" spans="3:12">
      <c r="C27818" s="3"/>
      <c r="E27818" s="2"/>
      <c r="H27818" s="40"/>
      <c r="I27818" s="10"/>
      <c r="K27818" s="53"/>
      <c r="L27818" s="54"/>
    </row>
    <row r="27819" spans="3:12">
      <c r="C27819" s="3"/>
      <c r="E27819" s="2"/>
      <c r="H27819" s="40"/>
      <c r="I27819" s="10"/>
      <c r="K27819" s="53"/>
      <c r="L27819" s="54"/>
    </row>
    <row r="27820" spans="3:12">
      <c r="C27820" s="3"/>
      <c r="E27820" s="2"/>
      <c r="H27820" s="40"/>
      <c r="I27820" s="10"/>
      <c r="K27820" s="53"/>
      <c r="L27820" s="54"/>
    </row>
    <row r="27821" spans="3:12">
      <c r="C27821" s="3"/>
      <c r="E27821" s="2"/>
      <c r="H27821" s="40"/>
      <c r="I27821" s="10"/>
      <c r="K27821" s="53"/>
      <c r="L27821" s="54"/>
    </row>
    <row r="27822" spans="3:12">
      <c r="C27822" s="3"/>
      <c r="E27822" s="2"/>
      <c r="H27822" s="40"/>
      <c r="I27822" s="10"/>
      <c r="K27822" s="53"/>
      <c r="L27822" s="54"/>
    </row>
    <row r="27823" spans="3:12">
      <c r="C27823" s="3"/>
      <c r="E27823" s="2"/>
      <c r="H27823" s="40"/>
      <c r="I27823" s="10"/>
      <c r="K27823" s="53"/>
      <c r="L27823" s="54"/>
    </row>
    <row r="27824" spans="3:12">
      <c r="C27824" s="3"/>
      <c r="E27824" s="2"/>
      <c r="H27824" s="40"/>
      <c r="I27824" s="10"/>
      <c r="K27824" s="53"/>
      <c r="L27824" s="54"/>
    </row>
    <row r="27825" spans="3:12">
      <c r="C27825" s="3"/>
      <c r="E27825" s="2"/>
      <c r="H27825" s="40"/>
      <c r="I27825" s="10"/>
      <c r="K27825" s="53"/>
      <c r="L27825" s="54"/>
    </row>
    <row r="27826" spans="3:12">
      <c r="C27826" s="3"/>
      <c r="E27826" s="2"/>
      <c r="H27826" s="40"/>
      <c r="I27826" s="10"/>
      <c r="K27826" s="53"/>
      <c r="L27826" s="54"/>
    </row>
    <row r="27827" spans="3:12">
      <c r="C27827" s="3"/>
      <c r="E27827" s="2"/>
      <c r="H27827" s="40"/>
      <c r="I27827" s="10"/>
      <c r="K27827" s="53"/>
      <c r="L27827" s="54"/>
    </row>
    <row r="27828" spans="3:12">
      <c r="C27828" s="3"/>
      <c r="E27828" s="2"/>
      <c r="H27828" s="40"/>
      <c r="I27828" s="10"/>
      <c r="K27828" s="53"/>
      <c r="L27828" s="54"/>
    </row>
    <row r="27829" spans="3:12">
      <c r="C27829" s="3"/>
      <c r="E27829" s="2"/>
      <c r="H27829" s="40"/>
      <c r="I27829" s="10"/>
      <c r="K27829" s="53"/>
      <c r="L27829" s="54"/>
    </row>
    <row r="27830" spans="3:12">
      <c r="C27830" s="3"/>
      <c r="E27830" s="2"/>
      <c r="H27830" s="40"/>
      <c r="I27830" s="10"/>
      <c r="K27830" s="53"/>
      <c r="L27830" s="54"/>
    </row>
    <row r="27831" spans="3:12">
      <c r="C27831" s="3"/>
      <c r="E27831" s="2"/>
      <c r="H27831" s="40"/>
      <c r="I27831" s="10"/>
      <c r="K27831" s="53"/>
      <c r="L27831" s="54"/>
    </row>
    <row r="27832" spans="3:12">
      <c r="C27832" s="3"/>
      <c r="E27832" s="2"/>
      <c r="H27832" s="40"/>
      <c r="I27832" s="10"/>
      <c r="K27832" s="53"/>
      <c r="L27832" s="54"/>
    </row>
    <row r="27833" spans="3:12">
      <c r="C27833" s="3"/>
      <c r="E27833" s="2"/>
      <c r="H27833" s="40"/>
      <c r="I27833" s="10"/>
      <c r="K27833" s="53"/>
      <c r="L27833" s="54"/>
    </row>
    <row r="27834" spans="3:12">
      <c r="C27834" s="3"/>
      <c r="E27834" s="2"/>
      <c r="H27834" s="40"/>
      <c r="I27834" s="10"/>
      <c r="K27834" s="53"/>
      <c r="L27834" s="54"/>
    </row>
    <row r="27835" spans="3:12">
      <c r="C27835" s="3"/>
      <c r="E27835" s="2"/>
      <c r="H27835" s="40"/>
      <c r="I27835" s="10"/>
      <c r="K27835" s="53"/>
      <c r="L27835" s="54"/>
    </row>
    <row r="27836" spans="3:12">
      <c r="C27836" s="3"/>
      <c r="E27836" s="2"/>
      <c r="H27836" s="40"/>
      <c r="I27836" s="10"/>
      <c r="K27836" s="53"/>
      <c r="L27836" s="54"/>
    </row>
    <row r="27837" spans="3:12">
      <c r="C27837" s="3"/>
      <c r="E27837" s="2"/>
      <c r="H27837" s="40"/>
      <c r="I27837" s="10"/>
      <c r="K27837" s="53"/>
      <c r="L27837" s="54"/>
    </row>
    <row r="27838" spans="3:12">
      <c r="C27838" s="3"/>
      <c r="E27838" s="2"/>
      <c r="H27838" s="40"/>
      <c r="I27838" s="10"/>
      <c r="K27838" s="53"/>
      <c r="L27838" s="54"/>
    </row>
    <row r="27839" spans="3:12">
      <c r="C27839" s="3"/>
      <c r="E27839" s="2"/>
      <c r="H27839" s="40"/>
      <c r="I27839" s="10"/>
      <c r="K27839" s="53"/>
      <c r="L27839" s="54"/>
    </row>
    <row r="27840" spans="3:12">
      <c r="C27840" s="3"/>
      <c r="E27840" s="2"/>
      <c r="H27840" s="40"/>
      <c r="I27840" s="10"/>
      <c r="K27840" s="53"/>
      <c r="L27840" s="54"/>
    </row>
    <row r="27841" spans="3:12">
      <c r="C27841" s="3"/>
      <c r="E27841" s="2"/>
      <c r="H27841" s="40"/>
      <c r="I27841" s="10"/>
      <c r="K27841" s="53"/>
      <c r="L27841" s="54"/>
    </row>
    <row r="27842" spans="3:12">
      <c r="C27842" s="3"/>
      <c r="E27842" s="2"/>
      <c r="H27842" s="40"/>
      <c r="I27842" s="10"/>
      <c r="K27842" s="53"/>
      <c r="L27842" s="54"/>
    </row>
    <row r="27843" spans="3:12">
      <c r="C27843" s="3"/>
      <c r="E27843" s="2"/>
      <c r="H27843" s="40"/>
      <c r="I27843" s="10"/>
      <c r="K27843" s="53"/>
      <c r="L27843" s="54"/>
    </row>
    <row r="27844" spans="3:12">
      <c r="C27844" s="3"/>
      <c r="E27844" s="2"/>
      <c r="H27844" s="40"/>
      <c r="I27844" s="10"/>
      <c r="K27844" s="53"/>
      <c r="L27844" s="54"/>
    </row>
    <row r="27845" spans="3:12">
      <c r="C27845" s="3"/>
      <c r="E27845" s="2"/>
      <c r="H27845" s="40"/>
      <c r="I27845" s="10"/>
      <c r="K27845" s="53"/>
      <c r="L27845" s="54"/>
    </row>
    <row r="27846" spans="3:12">
      <c r="C27846" s="3"/>
      <c r="E27846" s="2"/>
      <c r="H27846" s="40"/>
      <c r="I27846" s="10"/>
      <c r="K27846" s="53"/>
      <c r="L27846" s="54"/>
    </row>
    <row r="27847" spans="3:12">
      <c r="C27847" s="3"/>
      <c r="E27847" s="2"/>
      <c r="H27847" s="40"/>
      <c r="I27847" s="10"/>
      <c r="K27847" s="53"/>
      <c r="L27847" s="54"/>
    </row>
    <row r="27848" spans="3:12">
      <c r="C27848" s="3"/>
      <c r="E27848" s="2"/>
      <c r="H27848" s="40"/>
      <c r="I27848" s="10"/>
      <c r="K27848" s="53"/>
      <c r="L27848" s="54"/>
    </row>
    <row r="27849" spans="3:12">
      <c r="C27849" s="3"/>
      <c r="E27849" s="2"/>
      <c r="H27849" s="40"/>
      <c r="I27849" s="10"/>
      <c r="K27849" s="53"/>
      <c r="L27849" s="54"/>
    </row>
    <row r="27850" spans="3:12">
      <c r="C27850" s="3"/>
      <c r="E27850" s="2"/>
      <c r="H27850" s="40"/>
      <c r="I27850" s="10"/>
      <c r="K27850" s="53"/>
      <c r="L27850" s="54"/>
    </row>
    <row r="27851" spans="3:12">
      <c r="C27851" s="3"/>
      <c r="E27851" s="2"/>
      <c r="H27851" s="40"/>
      <c r="I27851" s="10"/>
      <c r="K27851" s="53"/>
      <c r="L27851" s="54"/>
    </row>
    <row r="27852" spans="3:12">
      <c r="C27852" s="3"/>
      <c r="E27852" s="2"/>
      <c r="H27852" s="40"/>
      <c r="I27852" s="10"/>
      <c r="K27852" s="53"/>
      <c r="L27852" s="54"/>
    </row>
    <row r="27853" spans="3:12">
      <c r="C27853" s="3"/>
      <c r="E27853" s="2"/>
      <c r="H27853" s="40"/>
      <c r="I27853" s="10"/>
      <c r="K27853" s="53"/>
      <c r="L27853" s="54"/>
    </row>
    <row r="27854" spans="3:12">
      <c r="C27854" s="3"/>
      <c r="E27854" s="2"/>
      <c r="H27854" s="40"/>
      <c r="I27854" s="10"/>
      <c r="K27854" s="53"/>
      <c r="L27854" s="54"/>
    </row>
    <row r="27855" spans="3:12">
      <c r="C27855" s="3"/>
      <c r="E27855" s="2"/>
      <c r="H27855" s="40"/>
      <c r="I27855" s="10"/>
      <c r="K27855" s="53"/>
      <c r="L27855" s="54"/>
    </row>
    <row r="27856" spans="3:12">
      <c r="C27856" s="3"/>
      <c r="E27856" s="2"/>
      <c r="H27856" s="40"/>
      <c r="I27856" s="10"/>
      <c r="K27856" s="53"/>
      <c r="L27856" s="54"/>
    </row>
    <row r="27857" spans="3:12">
      <c r="C27857" s="3"/>
      <c r="E27857" s="2"/>
      <c r="H27857" s="40"/>
      <c r="I27857" s="10"/>
      <c r="K27857" s="53"/>
      <c r="L27857" s="54"/>
    </row>
    <row r="27858" spans="3:12">
      <c r="C27858" s="3"/>
      <c r="E27858" s="2"/>
      <c r="H27858" s="40"/>
      <c r="I27858" s="10"/>
      <c r="K27858" s="53"/>
      <c r="L27858" s="54"/>
    </row>
    <row r="27859" spans="3:12">
      <c r="C27859" s="3"/>
      <c r="E27859" s="2"/>
      <c r="H27859" s="40"/>
      <c r="I27859" s="10"/>
      <c r="K27859" s="53"/>
      <c r="L27859" s="54"/>
    </row>
    <row r="27860" spans="3:12">
      <c r="C27860" s="3"/>
      <c r="E27860" s="2"/>
      <c r="H27860" s="40"/>
      <c r="I27860" s="10"/>
      <c r="K27860" s="53"/>
      <c r="L27860" s="54"/>
    </row>
    <row r="27861" spans="3:12">
      <c r="C27861" s="3"/>
      <c r="E27861" s="2"/>
      <c r="H27861" s="40"/>
      <c r="I27861" s="10"/>
      <c r="K27861" s="53"/>
      <c r="L27861" s="54"/>
    </row>
    <row r="27862" spans="3:12">
      <c r="C27862" s="3"/>
      <c r="E27862" s="2"/>
      <c r="H27862" s="40"/>
      <c r="I27862" s="10"/>
      <c r="K27862" s="53"/>
      <c r="L27862" s="54"/>
    </row>
    <row r="27863" spans="3:12">
      <c r="C27863" s="3"/>
      <c r="E27863" s="2"/>
      <c r="H27863" s="40"/>
      <c r="I27863" s="10"/>
      <c r="K27863" s="53"/>
      <c r="L27863" s="54"/>
    </row>
    <row r="27864" spans="3:12">
      <c r="C27864" s="3"/>
      <c r="E27864" s="2"/>
      <c r="H27864" s="40"/>
      <c r="I27864" s="10"/>
      <c r="K27864" s="53"/>
      <c r="L27864" s="54"/>
    </row>
    <row r="27865" spans="3:12">
      <c r="C27865" s="3"/>
      <c r="E27865" s="2"/>
      <c r="H27865" s="40"/>
      <c r="I27865" s="10"/>
      <c r="K27865" s="53"/>
      <c r="L27865" s="54"/>
    </row>
    <row r="27866" spans="3:12">
      <c r="C27866" s="3"/>
      <c r="E27866" s="2"/>
      <c r="H27866" s="40"/>
      <c r="I27866" s="10"/>
      <c r="K27866" s="53"/>
      <c r="L27866" s="54"/>
    </row>
    <row r="27867" spans="3:12">
      <c r="C27867" s="3"/>
      <c r="E27867" s="2"/>
      <c r="H27867" s="40"/>
      <c r="I27867" s="10"/>
      <c r="K27867" s="53"/>
      <c r="L27867" s="54"/>
    </row>
    <row r="27868" spans="3:12">
      <c r="C27868" s="3"/>
      <c r="E27868" s="2"/>
      <c r="H27868" s="40"/>
      <c r="I27868" s="10"/>
      <c r="K27868" s="53"/>
      <c r="L27868" s="54"/>
    </row>
    <row r="27869" spans="3:12">
      <c r="C27869" s="3"/>
      <c r="E27869" s="2"/>
      <c r="H27869" s="40"/>
      <c r="I27869" s="10"/>
      <c r="K27869" s="53"/>
      <c r="L27869" s="54"/>
    </row>
    <row r="27870" spans="3:12">
      <c r="C27870" s="3"/>
      <c r="E27870" s="2"/>
      <c r="H27870" s="40"/>
      <c r="I27870" s="10"/>
      <c r="K27870" s="53"/>
      <c r="L27870" s="54"/>
    </row>
    <row r="27871" spans="3:12">
      <c r="C27871" s="3"/>
      <c r="E27871" s="2"/>
      <c r="H27871" s="40"/>
      <c r="I27871" s="10"/>
      <c r="K27871" s="53"/>
      <c r="L27871" s="54"/>
    </row>
    <row r="27872" spans="3:12">
      <c r="C27872" s="3"/>
      <c r="E27872" s="2"/>
      <c r="H27872" s="40"/>
      <c r="I27872" s="10"/>
      <c r="K27872" s="53"/>
      <c r="L27872" s="54"/>
    </row>
    <row r="27873" spans="3:12">
      <c r="C27873" s="3"/>
      <c r="E27873" s="2"/>
      <c r="H27873" s="40"/>
      <c r="I27873" s="10"/>
      <c r="K27873" s="53"/>
      <c r="L27873" s="54"/>
    </row>
    <row r="27874" spans="3:12">
      <c r="C27874" s="3"/>
      <c r="E27874" s="2"/>
      <c r="H27874" s="40"/>
      <c r="I27874" s="10"/>
      <c r="K27874" s="53"/>
      <c r="L27874" s="54"/>
    </row>
    <row r="27875" spans="3:12">
      <c r="C27875" s="3"/>
      <c r="E27875" s="2"/>
      <c r="H27875" s="40"/>
      <c r="I27875" s="10"/>
      <c r="K27875" s="53"/>
      <c r="L27875" s="54"/>
    </row>
    <row r="27876" spans="3:12">
      <c r="C27876" s="3"/>
      <c r="E27876" s="2"/>
      <c r="H27876" s="40"/>
      <c r="I27876" s="10"/>
      <c r="K27876" s="53"/>
      <c r="L27876" s="54"/>
    </row>
    <row r="27877" spans="3:12">
      <c r="C27877" s="3"/>
      <c r="E27877" s="2"/>
      <c r="H27877" s="40"/>
      <c r="I27877" s="10"/>
      <c r="K27877" s="53"/>
      <c r="L27877" s="54"/>
    </row>
    <row r="27878" spans="3:12">
      <c r="C27878" s="3"/>
      <c r="E27878" s="2"/>
      <c r="H27878" s="40"/>
      <c r="I27878" s="10"/>
      <c r="K27878" s="53"/>
      <c r="L27878" s="54"/>
    </row>
    <row r="27879" spans="3:12">
      <c r="C27879" s="3"/>
      <c r="E27879" s="2"/>
      <c r="H27879" s="40"/>
      <c r="I27879" s="10"/>
      <c r="K27879" s="53"/>
      <c r="L27879" s="54"/>
    </row>
    <row r="27880" spans="3:12">
      <c r="C27880" s="3"/>
      <c r="E27880" s="2"/>
      <c r="H27880" s="40"/>
      <c r="I27880" s="10"/>
      <c r="K27880" s="53"/>
      <c r="L27880" s="54"/>
    </row>
    <row r="27881" spans="3:12">
      <c r="C27881" s="3"/>
      <c r="E27881" s="2"/>
      <c r="H27881" s="40"/>
      <c r="I27881" s="10"/>
      <c r="K27881" s="53"/>
      <c r="L27881" s="54"/>
    </row>
    <row r="27882" spans="3:12">
      <c r="C27882" s="3"/>
      <c r="E27882" s="2"/>
      <c r="H27882" s="40"/>
      <c r="I27882" s="10"/>
      <c r="K27882" s="53"/>
      <c r="L27882" s="54"/>
    </row>
    <row r="27883" spans="3:12">
      <c r="C27883" s="3"/>
      <c r="E27883" s="2"/>
      <c r="H27883" s="40"/>
      <c r="I27883" s="10"/>
      <c r="K27883" s="53"/>
      <c r="L27883" s="54"/>
    </row>
    <row r="27884" spans="3:12">
      <c r="C27884" s="3"/>
      <c r="E27884" s="2"/>
      <c r="H27884" s="40"/>
      <c r="I27884" s="10"/>
      <c r="K27884" s="53"/>
      <c r="L27884" s="54"/>
    </row>
    <row r="27885" spans="3:12">
      <c r="C27885" s="3"/>
      <c r="E27885" s="2"/>
      <c r="H27885" s="40"/>
      <c r="I27885" s="10"/>
      <c r="K27885" s="53"/>
      <c r="L27885" s="54"/>
    </row>
    <row r="27886" spans="3:12">
      <c r="C27886" s="3"/>
      <c r="E27886" s="2"/>
      <c r="H27886" s="40"/>
      <c r="I27886" s="10"/>
      <c r="K27886" s="53"/>
      <c r="L27886" s="54"/>
    </row>
    <row r="27887" spans="3:12">
      <c r="C27887" s="3"/>
      <c r="E27887" s="2"/>
      <c r="H27887" s="40"/>
      <c r="I27887" s="10"/>
      <c r="K27887" s="53"/>
      <c r="L27887" s="54"/>
    </row>
    <row r="27888" spans="3:12">
      <c r="C27888" s="3"/>
      <c r="E27888" s="2"/>
      <c r="H27888" s="40"/>
      <c r="I27888" s="10"/>
      <c r="K27888" s="53"/>
      <c r="L27888" s="54"/>
    </row>
    <row r="27889" spans="3:12">
      <c r="C27889" s="3"/>
      <c r="E27889" s="2"/>
      <c r="H27889" s="40"/>
      <c r="I27889" s="10"/>
      <c r="K27889" s="53"/>
      <c r="L27889" s="54"/>
    </row>
    <row r="27890" spans="3:12">
      <c r="C27890" s="3"/>
      <c r="E27890" s="2"/>
      <c r="H27890" s="40"/>
      <c r="I27890" s="10"/>
      <c r="K27890" s="53"/>
      <c r="L27890" s="54"/>
    </row>
    <row r="27891" spans="3:12">
      <c r="C27891" s="3"/>
      <c r="E27891" s="2"/>
      <c r="H27891" s="40"/>
      <c r="I27891" s="10"/>
      <c r="K27891" s="53"/>
      <c r="L27891" s="54"/>
    </row>
    <row r="27892" spans="3:12">
      <c r="C27892" s="3"/>
      <c r="E27892" s="2"/>
      <c r="H27892" s="40"/>
      <c r="I27892" s="10"/>
      <c r="K27892" s="53"/>
      <c r="L27892" s="54"/>
    </row>
    <row r="27893" spans="3:12">
      <c r="C27893" s="3"/>
      <c r="E27893" s="2"/>
      <c r="H27893" s="40"/>
      <c r="I27893" s="10"/>
      <c r="K27893" s="53"/>
      <c r="L27893" s="54"/>
    </row>
    <row r="27894" spans="3:12">
      <c r="C27894" s="3"/>
      <c r="E27894" s="2"/>
      <c r="H27894" s="40"/>
      <c r="I27894" s="10"/>
      <c r="K27894" s="53"/>
      <c r="L27894" s="54"/>
    </row>
    <row r="27895" spans="3:12">
      <c r="C27895" s="3"/>
      <c r="E27895" s="2"/>
      <c r="H27895" s="40"/>
      <c r="I27895" s="10"/>
      <c r="K27895" s="53"/>
      <c r="L27895" s="54"/>
    </row>
    <row r="27896" spans="3:12">
      <c r="C27896" s="3"/>
      <c r="E27896" s="2"/>
      <c r="H27896" s="40"/>
      <c r="I27896" s="10"/>
      <c r="K27896" s="53"/>
      <c r="L27896" s="54"/>
    </row>
    <row r="27897" spans="3:12">
      <c r="C27897" s="3"/>
      <c r="E27897" s="2"/>
      <c r="H27897" s="40"/>
      <c r="I27897" s="10"/>
      <c r="K27897" s="53"/>
      <c r="L27897" s="54"/>
    </row>
    <row r="27898" spans="3:12">
      <c r="C27898" s="3"/>
      <c r="E27898" s="2"/>
      <c r="H27898" s="40"/>
      <c r="I27898" s="10"/>
      <c r="K27898" s="53"/>
      <c r="L27898" s="54"/>
    </row>
    <row r="27899" spans="3:12">
      <c r="C27899" s="3"/>
      <c r="E27899" s="2"/>
      <c r="H27899" s="40"/>
      <c r="I27899" s="10"/>
      <c r="K27899" s="53"/>
      <c r="L27899" s="54"/>
    </row>
    <row r="27900" spans="3:12">
      <c r="C27900" s="3"/>
      <c r="E27900" s="2"/>
      <c r="H27900" s="40"/>
      <c r="I27900" s="10"/>
      <c r="K27900" s="53"/>
      <c r="L27900" s="54"/>
    </row>
    <row r="27901" spans="3:12">
      <c r="C27901" s="3"/>
      <c r="E27901" s="2"/>
      <c r="H27901" s="40"/>
      <c r="I27901" s="10"/>
      <c r="K27901" s="53"/>
      <c r="L27901" s="54"/>
    </row>
    <row r="27902" spans="3:12">
      <c r="C27902" s="3"/>
      <c r="E27902" s="2"/>
      <c r="H27902" s="40"/>
      <c r="I27902" s="10"/>
      <c r="K27902" s="53"/>
      <c r="L27902" s="54"/>
    </row>
    <row r="27903" spans="3:12">
      <c r="C27903" s="3"/>
      <c r="E27903" s="2"/>
      <c r="H27903" s="40"/>
      <c r="I27903" s="10"/>
      <c r="K27903" s="53"/>
      <c r="L27903" s="54"/>
    </row>
    <row r="27904" spans="3:12">
      <c r="C27904" s="3"/>
      <c r="E27904" s="2"/>
      <c r="H27904" s="40"/>
      <c r="I27904" s="10"/>
      <c r="K27904" s="53"/>
      <c r="L27904" s="54"/>
    </row>
    <row r="27905" spans="3:12">
      <c r="C27905" s="3"/>
      <c r="E27905" s="2"/>
      <c r="H27905" s="40"/>
      <c r="I27905" s="10"/>
      <c r="K27905" s="53"/>
      <c r="L27905" s="54"/>
    </row>
    <row r="27906" spans="3:12">
      <c r="C27906" s="3"/>
      <c r="E27906" s="2"/>
      <c r="H27906" s="40"/>
      <c r="I27906" s="10"/>
      <c r="K27906" s="53"/>
      <c r="L27906" s="54"/>
    </row>
    <row r="27907" spans="3:12">
      <c r="C27907" s="3"/>
      <c r="E27907" s="2"/>
      <c r="H27907" s="40"/>
      <c r="I27907" s="10"/>
      <c r="K27907" s="53"/>
      <c r="L27907" s="54"/>
    </row>
    <row r="27908" spans="3:12">
      <c r="C27908" s="3"/>
      <c r="E27908" s="2"/>
      <c r="H27908" s="40"/>
      <c r="I27908" s="10"/>
      <c r="K27908" s="53"/>
      <c r="L27908" s="54"/>
    </row>
    <row r="27909" spans="3:12">
      <c r="C27909" s="3"/>
      <c r="E27909" s="2"/>
      <c r="H27909" s="40"/>
      <c r="I27909" s="10"/>
      <c r="K27909" s="53"/>
      <c r="L27909" s="54"/>
    </row>
    <row r="27910" spans="3:12">
      <c r="C27910" s="3"/>
      <c r="E27910" s="2"/>
      <c r="H27910" s="40"/>
      <c r="I27910" s="10"/>
      <c r="K27910" s="53"/>
      <c r="L27910" s="54"/>
    </row>
    <row r="27911" spans="3:12">
      <c r="C27911" s="3"/>
      <c r="E27911" s="2"/>
      <c r="H27911" s="40"/>
      <c r="I27911" s="10"/>
      <c r="K27911" s="52"/>
      <c r="L27911" s="54"/>
    </row>
    <row r="27912" spans="3:12">
      <c r="C27912" s="3"/>
      <c r="E27912" s="2"/>
      <c r="H27912" s="40"/>
      <c r="I27912" s="10"/>
      <c r="K27912" s="52"/>
      <c r="L27912" s="54"/>
    </row>
    <row r="27913" spans="3:12">
      <c r="C27913" s="3"/>
      <c r="E27913" s="2"/>
      <c r="H27913" s="40"/>
      <c r="I27913" s="10"/>
      <c r="K27913" s="18"/>
      <c r="L27913" s="54"/>
    </row>
    <row r="27914" spans="3:12">
      <c r="C27914" s="3"/>
      <c r="E27914" s="2"/>
      <c r="H27914" s="40"/>
      <c r="I27914" s="10"/>
      <c r="K27914" s="52"/>
      <c r="L27914" s="54"/>
    </row>
    <row r="27915" spans="3:12">
      <c r="C27915" s="3"/>
      <c r="E27915" s="2"/>
      <c r="H27915" s="40"/>
      <c r="I27915" s="10"/>
      <c r="K27915" s="53"/>
      <c r="L27915" s="54"/>
    </row>
    <row r="27916" spans="3:12">
      <c r="C27916" s="3"/>
      <c r="E27916" s="2"/>
      <c r="H27916" s="40"/>
      <c r="I27916" s="10"/>
      <c r="K27916" s="53"/>
      <c r="L27916" s="54"/>
    </row>
    <row r="27917" spans="3:12">
      <c r="C27917" s="3"/>
      <c r="E27917" s="2"/>
      <c r="H27917" s="40"/>
      <c r="I27917" s="10"/>
      <c r="K27917" s="53"/>
      <c r="L27917" s="54"/>
    </row>
    <row r="27918" spans="3:12">
      <c r="C27918" s="3"/>
      <c r="E27918" s="2"/>
      <c r="H27918" s="40"/>
      <c r="I27918" s="10"/>
      <c r="K27918" s="53"/>
      <c r="L27918" s="54"/>
    </row>
    <row r="27919" spans="3:12">
      <c r="C27919" s="3"/>
      <c r="E27919" s="2"/>
      <c r="H27919" s="40"/>
      <c r="I27919" s="10"/>
      <c r="K27919" s="53"/>
      <c r="L27919" s="54"/>
    </row>
    <row r="27920" spans="3:12">
      <c r="C27920" s="3"/>
      <c r="E27920" s="2"/>
      <c r="H27920" s="40"/>
      <c r="I27920" s="10"/>
      <c r="K27920" s="53"/>
      <c r="L27920" s="54"/>
    </row>
    <row r="27921" spans="3:12">
      <c r="C27921" s="3"/>
      <c r="E27921" s="2"/>
      <c r="H27921" s="40"/>
      <c r="I27921" s="10"/>
      <c r="K27921" s="53"/>
      <c r="L27921" s="54"/>
    </row>
    <row r="27922" spans="3:12">
      <c r="C27922" s="3"/>
      <c r="E27922" s="2"/>
      <c r="H27922" s="40"/>
      <c r="I27922" s="10"/>
      <c r="K27922" s="53"/>
      <c r="L27922" s="54"/>
    </row>
    <row r="27923" spans="3:12">
      <c r="C27923" s="3"/>
      <c r="E27923" s="2"/>
      <c r="H27923" s="40"/>
      <c r="I27923" s="10"/>
      <c r="K27923" s="53"/>
      <c r="L27923" s="54"/>
    </row>
    <row r="27924" spans="3:12">
      <c r="C27924" s="3"/>
      <c r="E27924" s="2"/>
      <c r="H27924" s="40"/>
      <c r="I27924" s="10"/>
      <c r="K27924" s="53"/>
      <c r="L27924" s="54"/>
    </row>
    <row r="27925" spans="3:12">
      <c r="C27925" s="3"/>
      <c r="E27925" s="2"/>
      <c r="H27925" s="40"/>
      <c r="I27925" s="10"/>
      <c r="K27925" s="53"/>
      <c r="L27925" s="54"/>
    </row>
    <row r="27926" spans="3:12">
      <c r="C27926" s="3"/>
      <c r="E27926" s="2"/>
      <c r="H27926" s="40"/>
      <c r="I27926" s="10"/>
      <c r="K27926" s="53"/>
      <c r="L27926" s="54"/>
    </row>
    <row r="27927" spans="3:12">
      <c r="C27927" s="3"/>
      <c r="E27927" s="2"/>
      <c r="H27927" s="40"/>
      <c r="I27927" s="10"/>
      <c r="K27927" s="53"/>
      <c r="L27927" s="54"/>
    </row>
    <row r="27928" spans="3:12">
      <c r="C27928" s="3"/>
      <c r="E27928" s="2"/>
      <c r="H27928" s="40"/>
      <c r="I27928" s="10"/>
      <c r="K27928" s="53"/>
      <c r="L27928" s="54"/>
    </row>
    <row r="27929" spans="3:12">
      <c r="C27929" s="3"/>
      <c r="E27929" s="2"/>
      <c r="H27929" s="40"/>
      <c r="I27929" s="10"/>
      <c r="K27929" s="53"/>
      <c r="L27929" s="54"/>
    </row>
    <row r="27930" spans="3:12">
      <c r="C27930" s="3"/>
      <c r="E27930" s="2"/>
      <c r="H27930" s="40"/>
      <c r="I27930" s="10"/>
      <c r="K27930" s="53"/>
      <c r="L27930" s="54"/>
    </row>
    <row r="27931" spans="3:12">
      <c r="C27931" s="3"/>
      <c r="E27931" s="2"/>
      <c r="H27931" s="40"/>
      <c r="I27931" s="10"/>
      <c r="K27931" s="53"/>
      <c r="L27931" s="54"/>
    </row>
    <row r="27932" spans="3:12">
      <c r="C27932" s="3"/>
      <c r="E27932" s="2"/>
      <c r="H27932" s="40"/>
      <c r="I27932" s="10"/>
      <c r="K27932" s="53"/>
      <c r="L27932" s="54"/>
    </row>
    <row r="27933" spans="3:12">
      <c r="C27933" s="3"/>
      <c r="E27933" s="2"/>
      <c r="H27933" s="40"/>
      <c r="I27933" s="10"/>
      <c r="K27933" s="53"/>
      <c r="L27933" s="54"/>
    </row>
    <row r="27934" spans="3:12">
      <c r="C27934" s="3"/>
      <c r="E27934" s="2"/>
      <c r="H27934" s="40"/>
      <c r="I27934" s="10"/>
      <c r="K27934" s="53"/>
      <c r="L27934" s="54"/>
    </row>
    <row r="27935" spans="3:12">
      <c r="C27935" s="3"/>
      <c r="E27935" s="2"/>
      <c r="H27935" s="40"/>
      <c r="I27935" s="10"/>
      <c r="K27935" s="53"/>
      <c r="L27935" s="54"/>
    </row>
    <row r="27936" spans="3:12">
      <c r="C27936" s="3"/>
      <c r="E27936" s="2"/>
      <c r="H27936" s="40"/>
      <c r="I27936" s="10"/>
      <c r="K27936" s="53"/>
      <c r="L27936" s="54"/>
    </row>
    <row r="27937" spans="3:12">
      <c r="C27937" s="3"/>
      <c r="E27937" s="2"/>
      <c r="H27937" s="40"/>
      <c r="I27937" s="10"/>
      <c r="K27937" s="53"/>
      <c r="L27937" s="54"/>
    </row>
    <row r="27938" spans="3:12">
      <c r="C27938" s="3"/>
      <c r="E27938" s="2"/>
      <c r="H27938" s="40"/>
      <c r="I27938" s="10"/>
      <c r="K27938" s="53"/>
      <c r="L27938" s="54"/>
    </row>
    <row r="27939" spans="3:12">
      <c r="C27939" s="3"/>
      <c r="E27939" s="2"/>
      <c r="H27939" s="40"/>
      <c r="I27939" s="10"/>
      <c r="K27939" s="53"/>
      <c r="L27939" s="54"/>
    </row>
    <row r="27940" spans="3:12">
      <c r="C27940" s="3"/>
      <c r="E27940" s="2"/>
      <c r="H27940" s="40"/>
      <c r="I27940" s="10"/>
      <c r="K27940" s="53"/>
      <c r="L27940" s="54"/>
    </row>
    <row r="27941" spans="3:12">
      <c r="C27941" s="3"/>
      <c r="E27941" s="2"/>
      <c r="H27941" s="40"/>
      <c r="I27941" s="10"/>
      <c r="K27941" s="53"/>
      <c r="L27941" s="54"/>
    </row>
    <row r="27942" spans="3:12">
      <c r="C27942" s="3"/>
      <c r="H27942" s="40"/>
      <c r="I27942" s="10"/>
      <c r="K27942" s="53"/>
      <c r="L27942" s="54"/>
    </row>
    <row r="27943" spans="3:12">
      <c r="C27943" s="3"/>
      <c r="H27943" s="40"/>
      <c r="I27943" s="10"/>
      <c r="K27943" s="53"/>
      <c r="L27943" s="54"/>
    </row>
    <row r="27944" spans="3:12">
      <c r="C27944" s="3"/>
      <c r="H27944" s="40"/>
      <c r="I27944" s="10"/>
      <c r="K27944" s="53"/>
      <c r="L27944" s="54"/>
    </row>
    <row r="27945" spans="3:12">
      <c r="C27945" s="3"/>
      <c r="H27945" s="40"/>
      <c r="I27945" s="10"/>
      <c r="K27945" s="53"/>
      <c r="L27945" s="54"/>
    </row>
    <row r="27946" spans="3:12">
      <c r="C27946" s="3"/>
      <c r="H27946" s="40"/>
      <c r="I27946" s="10"/>
      <c r="K27946" s="53"/>
      <c r="L27946" s="54"/>
    </row>
    <row r="27947" spans="3:12">
      <c r="C27947" s="3"/>
      <c r="H27947" s="40"/>
      <c r="I27947" s="56"/>
      <c r="K27947" s="53"/>
      <c r="L27947" s="54"/>
    </row>
    <row r="27948" spans="3:12">
      <c r="C27948" s="1"/>
      <c r="H27948" s="14"/>
      <c r="I27948" s="10"/>
      <c r="K27948" s="53"/>
      <c r="L27948" s="55"/>
    </row>
    <row r="27949" spans="3:12">
      <c r="C27949" s="3"/>
      <c r="F27949" s="4"/>
      <c r="H27949" s="51"/>
      <c r="I27949" s="10"/>
      <c r="K27949" s="53"/>
      <c r="L27949" s="57"/>
    </row>
    <row r="27950" spans="3:12">
      <c r="C27950" s="3"/>
      <c r="H27950" s="40"/>
      <c r="I27950" s="14"/>
      <c r="K27950" s="53"/>
      <c r="L27950" s="57"/>
    </row>
    <row r="27951" spans="3:12">
      <c r="C27951" s="3"/>
      <c r="H27951" s="40"/>
      <c r="I27951" s="14"/>
      <c r="K27951" s="53"/>
      <c r="L27951" s="56"/>
    </row>
    <row r="27952" spans="3:12">
      <c r="C27952" s="3"/>
      <c r="H27952" s="40"/>
      <c r="I27952" s="14"/>
      <c r="K27952" s="53"/>
      <c r="L27952" s="57"/>
    </row>
    <row r="27953" spans="3:12">
      <c r="C27953" s="3"/>
      <c r="H27953" s="40"/>
      <c r="I27953" s="10"/>
      <c r="K27953" s="53"/>
      <c r="L27953" s="54"/>
    </row>
    <row r="27954" spans="3:12">
      <c r="C27954" s="3"/>
      <c r="H27954" s="40"/>
      <c r="I27954" s="10"/>
      <c r="K27954" s="53"/>
      <c r="L27954" s="54"/>
    </row>
    <row r="27955" spans="3:12">
      <c r="C27955" s="3"/>
      <c r="H27955" s="40"/>
      <c r="I27955" s="10"/>
      <c r="K27955" s="53"/>
      <c r="L27955" s="54"/>
    </row>
    <row r="27956" spans="3:12">
      <c r="C27956" s="3"/>
      <c r="H27956" s="40"/>
      <c r="I27956" s="10"/>
      <c r="K27956" s="53"/>
      <c r="L27956" s="54"/>
    </row>
    <row r="27957" spans="3:12">
      <c r="C27957" s="3"/>
      <c r="H27957" s="40"/>
      <c r="I27957" s="10"/>
      <c r="K27957" s="53"/>
      <c r="L27957" s="54"/>
    </row>
    <row r="27958" spans="3:12">
      <c r="C27958" s="3"/>
      <c r="H27958" s="40"/>
      <c r="I27958" s="10"/>
      <c r="K27958" s="53"/>
      <c r="L27958" s="54"/>
    </row>
    <row r="27959" spans="3:12">
      <c r="C27959" s="3"/>
      <c r="H27959" s="40"/>
      <c r="I27959" s="10"/>
      <c r="K27959" s="53"/>
      <c r="L27959" s="54"/>
    </row>
    <row r="27960" spans="3:12">
      <c r="C27960" s="3"/>
      <c r="H27960" s="40"/>
      <c r="I27960" s="10"/>
      <c r="K27960" s="53"/>
      <c r="L27960" s="54"/>
    </row>
    <row r="27961" spans="3:12">
      <c r="C27961" s="3"/>
      <c r="H27961" s="40"/>
      <c r="I27961" s="10"/>
      <c r="K27961" s="53"/>
      <c r="L27961" s="54"/>
    </row>
    <row r="27962" spans="3:12">
      <c r="C27962" s="3"/>
      <c r="H27962" s="40"/>
      <c r="I27962" s="10"/>
      <c r="K27962" s="53"/>
      <c r="L27962" s="54"/>
    </row>
    <row r="27963" spans="3:12">
      <c r="C27963" s="3"/>
      <c r="H27963" s="40"/>
      <c r="I27963" s="10"/>
      <c r="K27963" s="53"/>
      <c r="L27963" s="54"/>
    </row>
    <row r="27964" spans="3:12">
      <c r="C27964" s="3"/>
      <c r="H27964" s="40"/>
      <c r="I27964" s="10"/>
      <c r="K27964" s="53"/>
      <c r="L27964" s="54"/>
    </row>
    <row r="27965" spans="3:12">
      <c r="C27965" s="3"/>
      <c r="H27965" s="40"/>
      <c r="I27965" s="10"/>
      <c r="K27965" s="53"/>
      <c r="L27965" s="54"/>
    </row>
    <row r="27966" spans="3:12">
      <c r="C27966" s="3"/>
      <c r="H27966" s="40"/>
      <c r="I27966" s="10"/>
      <c r="K27966" s="53"/>
      <c r="L27966" s="54"/>
    </row>
    <row r="27967" spans="3:12">
      <c r="C27967" s="3"/>
      <c r="H27967" s="40"/>
      <c r="I27967" s="10"/>
      <c r="K27967" s="53"/>
      <c r="L27967" s="54"/>
    </row>
    <row r="27968" spans="3:12">
      <c r="C27968" s="3"/>
      <c r="H27968" s="40"/>
      <c r="I27968" s="10"/>
      <c r="K27968" s="53"/>
      <c r="L27968" s="54"/>
    </row>
    <row r="27969" spans="3:12">
      <c r="C27969" s="3"/>
      <c r="H27969" s="40"/>
      <c r="I27969" s="10"/>
      <c r="K27969" s="53"/>
      <c r="L27969" s="54"/>
    </row>
    <row r="27970" spans="3:12">
      <c r="C27970" s="3"/>
      <c r="H27970" s="40"/>
      <c r="I27970" s="10"/>
      <c r="K27970" s="53"/>
      <c r="L27970" s="54"/>
    </row>
    <row r="27971" spans="3:12">
      <c r="C27971" s="3"/>
      <c r="H27971" s="40"/>
      <c r="I27971" s="10"/>
      <c r="K27971" s="53"/>
      <c r="L27971" s="54"/>
    </row>
    <row r="27972" spans="3:12">
      <c r="C27972" s="3"/>
      <c r="H27972" s="40"/>
      <c r="I27972" s="10"/>
      <c r="K27972" s="53"/>
      <c r="L27972" s="54"/>
    </row>
    <row r="27973" spans="3:12">
      <c r="C27973" s="3"/>
      <c r="H27973" s="40"/>
      <c r="I27973" s="10"/>
      <c r="K27973" s="53"/>
      <c r="L27973" s="54"/>
    </row>
    <row r="27974" spans="3:12">
      <c r="C27974" s="3"/>
      <c r="H27974" s="40"/>
      <c r="I27974" s="10"/>
      <c r="K27974" s="53"/>
      <c r="L27974" s="54"/>
    </row>
    <row r="27975" spans="3:12">
      <c r="C27975" s="3"/>
      <c r="H27975" s="40"/>
      <c r="I27975" s="10"/>
      <c r="K27975" s="53"/>
      <c r="L27975" s="54"/>
    </row>
    <row r="27976" spans="3:12">
      <c r="C27976" s="3"/>
      <c r="H27976" s="40"/>
      <c r="I27976" s="10"/>
      <c r="K27976" s="53"/>
      <c r="L27976" s="54"/>
    </row>
    <row r="27977" spans="3:12">
      <c r="C27977" s="3"/>
      <c r="H27977" s="40"/>
      <c r="I27977" s="10"/>
      <c r="K27977" s="53"/>
      <c r="L27977" s="54"/>
    </row>
    <row r="27978" spans="3:12">
      <c r="C27978" s="3"/>
      <c r="H27978" s="40"/>
      <c r="I27978" s="10"/>
      <c r="K27978" s="53"/>
      <c r="L27978" s="54"/>
    </row>
    <row r="27979" spans="3:12">
      <c r="C27979" s="3"/>
      <c r="H27979" s="40"/>
      <c r="I27979" s="10"/>
      <c r="K27979" s="53"/>
      <c r="L27979" s="54"/>
    </row>
    <row r="27980" spans="3:12">
      <c r="C27980" s="3"/>
      <c r="H27980" s="40"/>
      <c r="I27980" s="10"/>
      <c r="K27980" s="53"/>
      <c r="L27980" s="54"/>
    </row>
    <row r="27981" spans="3:12">
      <c r="C27981" s="3"/>
      <c r="H27981" s="40"/>
      <c r="I27981" s="10"/>
      <c r="K27981" s="53"/>
      <c r="L27981" s="54"/>
    </row>
    <row r="27982" spans="3:12">
      <c r="C27982" s="3"/>
      <c r="H27982" s="40"/>
      <c r="I27982" s="10"/>
      <c r="K27982" s="53"/>
      <c r="L27982" s="54"/>
    </row>
    <row r="27983" spans="3:12">
      <c r="C27983" s="3"/>
      <c r="H27983" s="40"/>
      <c r="I27983" s="10"/>
      <c r="K27983" s="53"/>
      <c r="L27983" s="54"/>
    </row>
    <row r="27984" spans="3:12">
      <c r="C27984" s="3"/>
      <c r="H27984" s="40"/>
      <c r="I27984" s="10"/>
      <c r="K27984" s="53"/>
      <c r="L27984" s="54"/>
    </row>
    <row r="27985" spans="3:12">
      <c r="C27985" s="3"/>
      <c r="H27985" s="40"/>
      <c r="I27985" s="10"/>
      <c r="K27985" s="53"/>
      <c r="L27985" s="54"/>
    </row>
    <row r="27986" spans="3:12">
      <c r="C27986" s="3"/>
      <c r="H27986" s="40"/>
      <c r="I27986" s="10"/>
      <c r="K27986" s="53"/>
      <c r="L27986" s="54"/>
    </row>
    <row r="27987" spans="3:12">
      <c r="C27987" s="3"/>
      <c r="H27987" s="40"/>
      <c r="I27987" s="10"/>
      <c r="K27987" s="53"/>
      <c r="L27987" s="54"/>
    </row>
    <row r="27988" spans="3:12">
      <c r="C27988" s="3"/>
      <c r="H27988" s="40"/>
      <c r="I27988" s="10"/>
      <c r="K27988" s="53"/>
      <c r="L27988" s="54"/>
    </row>
    <row r="27989" spans="3:12">
      <c r="C27989" s="3"/>
      <c r="H27989" s="40"/>
      <c r="I27989" s="10"/>
      <c r="K27989" s="53"/>
      <c r="L27989" s="54"/>
    </row>
    <row r="27990" spans="3:12">
      <c r="C27990" s="3"/>
      <c r="H27990" s="40"/>
      <c r="I27990" s="10"/>
      <c r="K27990" s="53"/>
      <c r="L27990" s="54"/>
    </row>
    <row r="27991" spans="3:12">
      <c r="C27991" s="3"/>
      <c r="H27991" s="40"/>
      <c r="I27991" s="10"/>
      <c r="K27991" s="53"/>
      <c r="L27991" s="54"/>
    </row>
    <row r="27992" spans="3:12">
      <c r="C27992" s="3"/>
      <c r="H27992" s="40"/>
      <c r="I27992" s="10"/>
      <c r="K27992" s="53"/>
      <c r="L27992" s="54"/>
    </row>
    <row r="27993" spans="3:12">
      <c r="C27993" s="3"/>
      <c r="H27993" s="40"/>
      <c r="I27993" s="10"/>
      <c r="K27993" s="53"/>
      <c r="L27993" s="54"/>
    </row>
    <row r="27994" spans="3:12">
      <c r="C27994" s="3"/>
      <c r="H27994" s="40"/>
      <c r="I27994" s="10"/>
      <c r="K27994" s="53"/>
      <c r="L27994" s="54"/>
    </row>
    <row r="27995" spans="3:12">
      <c r="C27995" s="3"/>
      <c r="H27995" s="40"/>
      <c r="I27995" s="10"/>
      <c r="K27995" s="53"/>
      <c r="L27995" s="54"/>
    </row>
    <row r="27996" spans="3:12">
      <c r="C27996" s="3"/>
      <c r="H27996" s="40"/>
      <c r="I27996" s="10"/>
      <c r="K27996" s="53"/>
      <c r="L27996" s="54"/>
    </row>
    <row r="27997" spans="3:12">
      <c r="C27997" s="3"/>
      <c r="H27997" s="40"/>
      <c r="I27997" s="10"/>
      <c r="K27997" s="53"/>
      <c r="L27997" s="54"/>
    </row>
    <row r="27998" spans="3:12">
      <c r="C27998" s="3"/>
      <c r="H27998" s="40"/>
      <c r="I27998" s="10"/>
      <c r="K27998" s="53"/>
      <c r="L27998" s="54"/>
    </row>
    <row r="27999" spans="3:12">
      <c r="C27999" s="3"/>
      <c r="H27999" s="40"/>
      <c r="I27999" s="10"/>
      <c r="K27999" s="53"/>
      <c r="L27999" s="54"/>
    </row>
    <row r="28000" spans="3:12">
      <c r="C28000" s="3"/>
      <c r="H28000" s="40"/>
      <c r="I28000" s="10"/>
      <c r="K28000" s="53"/>
      <c r="L28000" s="54"/>
    </row>
    <row r="28001" spans="3:12">
      <c r="C28001" s="3"/>
      <c r="H28001" s="40"/>
      <c r="I28001" s="10"/>
      <c r="K28001" s="53"/>
      <c r="L28001" s="54"/>
    </row>
    <row r="28002" spans="3:12">
      <c r="C28002" s="3"/>
      <c r="H28002" s="40"/>
      <c r="I28002" s="10"/>
      <c r="K28002" s="53"/>
      <c r="L28002" s="54"/>
    </row>
    <row r="28003" spans="3:12">
      <c r="C28003" s="3"/>
      <c r="H28003" s="40"/>
      <c r="I28003" s="10"/>
      <c r="K28003" s="53"/>
      <c r="L28003" s="54"/>
    </row>
    <row r="28004" spans="3:12">
      <c r="C28004" s="39"/>
      <c r="H28004" s="40"/>
      <c r="I28004" s="10"/>
      <c r="K28004" s="53"/>
      <c r="L28004" s="54"/>
    </row>
    <row r="28005" spans="3:12">
      <c r="H28005" s="40"/>
      <c r="I28005" s="10"/>
      <c r="K28005" s="53"/>
      <c r="L28005" s="54"/>
    </row>
    <row r="28006" spans="3:12">
      <c r="H28006" s="40"/>
      <c r="I28006" s="10"/>
      <c r="K28006" s="53"/>
      <c r="L28006" s="54"/>
    </row>
    <row r="28007" spans="3:12">
      <c r="H28007" s="40"/>
      <c r="I28007" s="10"/>
      <c r="K28007" s="53"/>
      <c r="L28007" s="54"/>
    </row>
    <row r="28008" spans="3:12">
      <c r="H28008" s="40"/>
      <c r="I28008" s="10"/>
      <c r="K28008" s="53"/>
      <c r="L28008" s="54"/>
    </row>
    <row r="28009" spans="3:12">
      <c r="H28009" s="40"/>
      <c r="I28009" s="10"/>
      <c r="K28009" s="53"/>
      <c r="L28009" s="54"/>
    </row>
    <row r="28010" spans="3:12">
      <c r="H28010" s="40"/>
      <c r="I28010" s="10"/>
      <c r="K28010" s="53"/>
      <c r="L28010" s="54"/>
    </row>
    <row r="28011" spans="3:12">
      <c r="H28011" s="40"/>
      <c r="I28011" s="10"/>
      <c r="K28011" s="53"/>
      <c r="L28011" s="54"/>
    </row>
    <row r="28012" spans="3:12">
      <c r="H28012" s="40"/>
      <c r="I28012" s="10"/>
      <c r="K28012" s="53"/>
      <c r="L28012" s="54"/>
    </row>
    <row r="28013" spans="3:12">
      <c r="H28013" s="40"/>
      <c r="I28013" s="10"/>
      <c r="K28013" s="53"/>
      <c r="L28013" s="54"/>
    </row>
    <row r="28014" spans="3:12">
      <c r="H28014" s="40"/>
      <c r="I28014" s="10"/>
      <c r="K28014" s="53"/>
      <c r="L28014" s="54"/>
    </row>
    <row r="28015" spans="3:12">
      <c r="H28015" s="40"/>
      <c r="I28015" s="10"/>
      <c r="K28015" s="53"/>
      <c r="L28015" s="54"/>
    </row>
    <row r="28016" spans="3:12" ht="15.75" thickBot="1">
      <c r="H28016" s="40"/>
      <c r="I28016" s="10"/>
      <c r="K28016" s="53"/>
      <c r="L28016" s="54"/>
    </row>
    <row r="28017" spans="6:12" ht="15.75" thickBot="1">
      <c r="F28017" s="50"/>
      <c r="H28017" s="40"/>
      <c r="I28017" s="10"/>
      <c r="K28017" s="53"/>
      <c r="L28017" s="54"/>
    </row>
    <row r="28018" spans="6:12" ht="15.75" thickBot="1">
      <c r="F28018" s="50"/>
      <c r="H28018" s="40"/>
      <c r="I28018" s="10"/>
      <c r="K28018" s="53"/>
      <c r="L28018" s="54"/>
    </row>
    <row r="28019" spans="6:12" ht="15.75" thickBot="1">
      <c r="F28019" s="50"/>
      <c r="H28019" s="40"/>
      <c r="I28019" s="10"/>
      <c r="K28019" s="53"/>
      <c r="L28019" s="54"/>
    </row>
    <row r="28020" spans="6:12" ht="15.75" thickBot="1">
      <c r="F28020" s="50"/>
      <c r="H28020" s="40"/>
      <c r="I28020" s="10"/>
      <c r="L28020" s="54"/>
    </row>
    <row r="28021" spans="6:12" ht="15.75" thickBot="1">
      <c r="F28021" s="50"/>
      <c r="H28021" s="40"/>
      <c r="I28021" s="10"/>
      <c r="L28021" s="54"/>
    </row>
    <row r="28022" spans="6:12" ht="15.75" thickBot="1">
      <c r="F28022" s="50"/>
      <c r="H28022" s="40"/>
      <c r="I28022" s="10"/>
      <c r="L28022" s="54"/>
    </row>
    <row r="28023" spans="6:12" ht="15.75" thickBot="1">
      <c r="F28023" s="50"/>
      <c r="H28023" s="40"/>
      <c r="I28023" s="10"/>
      <c r="L28023" s="54"/>
    </row>
    <row r="28024" spans="6:12" ht="15.75" thickBot="1">
      <c r="F28024" s="50"/>
      <c r="H28024" s="40"/>
      <c r="I28024" s="10"/>
      <c r="L28024" s="54"/>
    </row>
    <row r="28025" spans="6:12" ht="15.75" thickBot="1">
      <c r="F28025" s="50"/>
      <c r="H28025" s="40"/>
      <c r="I28025" s="10"/>
      <c r="L28025" s="54"/>
    </row>
    <row r="28026" spans="6:12" ht="15.75" thickBot="1">
      <c r="F28026" s="50"/>
      <c r="H28026" s="40"/>
      <c r="L28026" s="54"/>
    </row>
    <row r="28027" spans="6:12" ht="15.75" thickBot="1">
      <c r="F28027" s="50"/>
      <c r="L28027" s="54"/>
    </row>
    <row r="28028" spans="6:12" ht="15.75" thickBot="1">
      <c r="F28028" s="50"/>
      <c r="L28028" s="54"/>
    </row>
    <row r="28029" spans="6:12" ht="15.75" thickBot="1">
      <c r="F28029" s="50"/>
      <c r="L28029" s="54"/>
    </row>
    <row r="28030" spans="6:12" ht="15.75" thickBot="1">
      <c r="F28030" s="50"/>
      <c r="L28030" s="54"/>
    </row>
    <row r="28031" spans="6:12" ht="15.75" thickBot="1">
      <c r="F28031" s="50"/>
      <c r="L28031" s="54"/>
    </row>
    <row r="28032" spans="6:12" ht="15.75" thickBot="1">
      <c r="F28032" s="50"/>
      <c r="L28032" s="54"/>
    </row>
    <row r="28033" spans="6:12" ht="15.75" thickBot="1">
      <c r="F28033" s="50"/>
      <c r="L28033" s="54"/>
    </row>
    <row r="28034" spans="6:12" ht="15.75" thickBot="1">
      <c r="F28034" s="50"/>
      <c r="L28034" s="54"/>
    </row>
    <row r="28035" spans="6:12" ht="15.75" thickBot="1">
      <c r="F28035" s="50"/>
      <c r="L28035" s="54"/>
    </row>
    <row r="28036" spans="6:12" ht="15.75" thickBot="1">
      <c r="F28036" s="50"/>
      <c r="L28036" s="54"/>
    </row>
    <row r="28037" spans="6:12" ht="15.75" thickBot="1">
      <c r="F28037" s="50"/>
      <c r="L28037" s="54"/>
    </row>
    <row r="28038" spans="6:12" ht="15.75" thickBot="1">
      <c r="F28038" s="50"/>
      <c r="L28038" s="54"/>
    </row>
    <row r="28039" spans="6:12" ht="15.75" thickBot="1">
      <c r="F28039" s="50"/>
      <c r="L28039" s="54"/>
    </row>
    <row r="28040" spans="6:12" ht="15.75" thickBot="1">
      <c r="F28040" s="50"/>
      <c r="L28040" s="54"/>
    </row>
    <row r="28041" spans="6:12" ht="15.75" thickBot="1">
      <c r="F28041" s="50"/>
      <c r="L28041" s="54"/>
    </row>
    <row r="28042" spans="6:12" ht="15.75" thickBot="1">
      <c r="F28042" s="50"/>
      <c r="L28042" s="54"/>
    </row>
    <row r="28043" spans="6:12" ht="15.75" thickBot="1">
      <c r="F28043" s="50"/>
      <c r="L28043" s="54"/>
    </row>
    <row r="28044" spans="6:12" ht="15.75" thickBot="1">
      <c r="F28044" s="50"/>
      <c r="L28044" s="54"/>
    </row>
    <row r="28045" spans="6:12" ht="15.75" thickBot="1">
      <c r="F28045" s="50"/>
      <c r="L28045" s="54"/>
    </row>
    <row r="28046" spans="6:12">
      <c r="F28046" s="58"/>
      <c r="L28046" s="54"/>
    </row>
    <row r="28047" spans="6:12">
      <c r="L28047" s="54"/>
    </row>
    <row r="28048" spans="6:12">
      <c r="L28048" s="54"/>
    </row>
    <row r="28049" spans="1:12">
      <c r="L28049" s="54"/>
    </row>
    <row r="28050" spans="1:12">
      <c r="L28050" s="54"/>
    </row>
    <row r="28051" spans="1:12">
      <c r="L28051" s="54"/>
    </row>
    <row r="28052" spans="1:12">
      <c r="L28052" s="54"/>
    </row>
    <row r="28062" spans="1:12">
      <c r="A28062" s="39"/>
      <c r="F28062" s="39"/>
    </row>
    <row r="28063" spans="1:12">
      <c r="A28063" s="39"/>
      <c r="F28063" s="39"/>
    </row>
    <row r="28064" spans="1:12">
      <c r="A28064" s="39"/>
      <c r="F28064" s="39"/>
    </row>
    <row r="28065" spans="1:6">
      <c r="A28065" s="39"/>
      <c r="F28065" s="39"/>
    </row>
    <row r="28066" spans="1:6">
      <c r="A28066" s="39"/>
      <c r="F28066" s="39"/>
    </row>
    <row r="28067" spans="1:6">
      <c r="A28067" s="39"/>
      <c r="F28067" s="39"/>
    </row>
    <row r="28068" spans="1:6">
      <c r="A28068" s="39"/>
      <c r="F28068" s="39"/>
    </row>
    <row r="28069" spans="1:6">
      <c r="A28069" s="39"/>
      <c r="F28069" s="39"/>
    </row>
    <row r="28070" spans="1:6">
      <c r="A28070" s="39"/>
      <c r="F28070" s="39"/>
    </row>
    <row r="28071" spans="1:6">
      <c r="A28071" s="39"/>
      <c r="F28071" s="39"/>
    </row>
    <row r="28072" spans="1:6">
      <c r="A28072" s="39"/>
      <c r="F28072" s="39"/>
    </row>
    <row r="28073" spans="1:6">
      <c r="A28073" s="39"/>
      <c r="F28073" s="39"/>
    </row>
    <row r="28074" spans="1:6">
      <c r="A28074" s="39"/>
      <c r="F28074" s="39"/>
    </row>
    <row r="28075" spans="1:6">
      <c r="A28075" s="39"/>
      <c r="F28075" s="39"/>
    </row>
    <row r="28076" spans="1:6">
      <c r="A28076" s="39"/>
      <c r="F28076" s="39"/>
    </row>
    <row r="28077" spans="1:6">
      <c r="A28077" s="39"/>
      <c r="F28077" s="39"/>
    </row>
    <row r="28078" spans="1:6">
      <c r="A28078" s="39"/>
      <c r="F28078" s="39"/>
    </row>
    <row r="28079" spans="1:6">
      <c r="A28079" s="39"/>
      <c r="F28079" s="39"/>
    </row>
    <row r="28080" spans="1:6">
      <c r="A28080" s="39"/>
      <c r="F28080" s="39"/>
    </row>
    <row r="28081" spans="1:9">
      <c r="A28081" s="39"/>
      <c r="F28081" s="39"/>
    </row>
    <row r="28082" spans="1:9">
      <c r="A28082" s="39"/>
      <c r="F28082" s="39"/>
    </row>
    <row r="28083" spans="1:9">
      <c r="A28083" s="39"/>
      <c r="F28083" s="39"/>
    </row>
    <row r="28084" spans="1:9">
      <c r="A28084" s="39"/>
      <c r="F28084" s="39"/>
    </row>
    <row r="28085" spans="1:9">
      <c r="A28085" s="39"/>
      <c r="F28085" s="39"/>
    </row>
    <row r="28086" spans="1:9" ht="15.75" thickBot="1">
      <c r="A28086" s="39"/>
      <c r="F28086" s="39"/>
    </row>
    <row r="28087" spans="1:9" ht="15.75" thickBot="1">
      <c r="A28087" s="39"/>
      <c r="F28087" s="39"/>
      <c r="I28087" s="50"/>
    </row>
    <row r="28088" spans="1:9" ht="15.75" thickBot="1">
      <c r="A28088" s="39"/>
      <c r="F28088" s="39"/>
      <c r="I28088" s="50"/>
    </row>
    <row r="28089" spans="1:9" ht="15.75" thickBot="1">
      <c r="A28089" s="39"/>
      <c r="F28089" s="39"/>
      <c r="I28089" s="50"/>
    </row>
    <row r="28090" spans="1:9" ht="15.75" thickBot="1">
      <c r="A28090" s="39"/>
      <c r="F28090" s="39"/>
      <c r="I28090" s="50"/>
    </row>
    <row r="28091" spans="1:9" ht="15.75" thickBot="1">
      <c r="A28091" s="39"/>
      <c r="F28091" s="39"/>
      <c r="I28091" s="50"/>
    </row>
    <row r="28092" spans="1:9" ht="15.75" thickBot="1">
      <c r="A28092" s="39"/>
      <c r="F28092" s="39"/>
      <c r="I28092" s="50"/>
    </row>
    <row r="28093" spans="1:9" ht="15.75" thickBot="1">
      <c r="A28093" s="39"/>
      <c r="F28093" s="39"/>
      <c r="I28093" s="50"/>
    </row>
    <row r="28094" spans="1:9" ht="15.75" thickBot="1">
      <c r="A28094" s="39"/>
      <c r="F28094" s="39"/>
      <c r="I28094" s="50"/>
    </row>
    <row r="28095" spans="1:9" ht="15.75" thickBot="1">
      <c r="A28095" s="39"/>
      <c r="F28095" s="39"/>
      <c r="I28095" s="50"/>
    </row>
    <row r="28096" spans="1:9" ht="15.75" thickBot="1">
      <c r="A28096" s="39"/>
      <c r="F28096" s="39"/>
      <c r="I28096" s="50"/>
    </row>
    <row r="28097" spans="1:9" ht="15.75" thickBot="1">
      <c r="A28097" s="39"/>
      <c r="F28097" s="39"/>
      <c r="I28097" s="50"/>
    </row>
    <row r="28098" spans="1:9" ht="15.75" thickBot="1">
      <c r="A28098" s="39"/>
      <c r="F28098" s="39"/>
      <c r="I28098" s="50"/>
    </row>
    <row r="28099" spans="1:9" ht="15.75" thickBot="1">
      <c r="A28099" s="39"/>
      <c r="F28099" s="39"/>
      <c r="I28099" s="50"/>
    </row>
    <row r="28100" spans="1:9" ht="15.75" thickBot="1">
      <c r="A28100" s="39"/>
      <c r="F28100" s="39"/>
      <c r="I28100" s="50"/>
    </row>
    <row r="28101" spans="1:9" ht="15.75" thickBot="1">
      <c r="A28101" s="39"/>
      <c r="F28101" s="39"/>
      <c r="I28101" s="50"/>
    </row>
    <row r="28102" spans="1:9" ht="15.75" thickBot="1">
      <c r="A28102" s="39"/>
      <c r="F28102" s="39"/>
      <c r="I28102" s="50"/>
    </row>
    <row r="28103" spans="1:9" ht="15.75" thickBot="1">
      <c r="A28103" s="39"/>
      <c r="F28103" s="39"/>
      <c r="I28103" s="50"/>
    </row>
    <row r="28104" spans="1:9" ht="15.75" thickBot="1">
      <c r="A28104" s="39"/>
      <c r="F28104" s="39"/>
      <c r="I28104" s="50"/>
    </row>
    <row r="28105" spans="1:9" ht="15.75" thickBot="1">
      <c r="A28105" s="39"/>
      <c r="F28105" s="39"/>
      <c r="I28105" s="50"/>
    </row>
    <row r="28106" spans="1:9" ht="15.75" thickBot="1">
      <c r="A28106" s="39"/>
      <c r="F28106" s="39"/>
      <c r="I28106" s="50"/>
    </row>
    <row r="28107" spans="1:9" ht="15.75" thickBot="1">
      <c r="A28107" s="39"/>
      <c r="F28107" s="39"/>
      <c r="I28107" s="50"/>
    </row>
    <row r="28108" spans="1:9" ht="15.75" thickBot="1">
      <c r="A28108" s="39"/>
      <c r="F28108" s="39"/>
      <c r="I28108" s="50"/>
    </row>
    <row r="28109" spans="1:9" ht="15.75" thickBot="1">
      <c r="A28109" s="39"/>
      <c r="F28109" s="39"/>
      <c r="I28109" s="50"/>
    </row>
    <row r="28110" spans="1:9" ht="15.75" thickBot="1">
      <c r="A28110" s="39"/>
      <c r="F28110" s="39"/>
      <c r="I28110" s="50"/>
    </row>
    <row r="28111" spans="1:9" ht="15.75" thickBot="1">
      <c r="A28111" s="39"/>
      <c r="F28111" s="39"/>
      <c r="I28111" s="50"/>
    </row>
    <row r="28112" spans="1:9" ht="15.75" thickBot="1">
      <c r="A28112" s="39"/>
      <c r="F28112" s="39"/>
      <c r="I28112" s="50"/>
    </row>
    <row r="28113" spans="1:9" ht="15.75" thickBot="1">
      <c r="A28113" s="39"/>
      <c r="F28113" s="39"/>
      <c r="I28113" s="50"/>
    </row>
    <row r="28114" spans="1:9" ht="15.75" thickBot="1">
      <c r="A28114" s="39"/>
      <c r="F28114" s="39"/>
      <c r="I28114" s="50"/>
    </row>
    <row r="28115" spans="1:9" ht="15.75" thickBot="1">
      <c r="A28115" s="39"/>
      <c r="F28115" s="39"/>
      <c r="I28115" s="50"/>
    </row>
    <row r="28116" spans="1:9">
      <c r="A28116" s="39"/>
      <c r="F28116" s="39"/>
      <c r="I28116" s="58"/>
    </row>
    <row r="28117" spans="1:9">
      <c r="A28117" s="39"/>
      <c r="F28117" s="39"/>
    </row>
    <row r="28118" spans="1:9">
      <c r="A28118" s="39"/>
      <c r="F28118" s="39"/>
    </row>
    <row r="28119" spans="1:9">
      <c r="A28119" s="39"/>
      <c r="F28119" s="39"/>
    </row>
    <row r="28120" spans="1:9">
      <c r="A28120" s="39"/>
      <c r="F28120" s="39"/>
    </row>
    <row r="28121" spans="1:9">
      <c r="A28121" s="39"/>
      <c r="F28121" s="39"/>
    </row>
    <row r="28122" spans="1:9">
      <c r="A28122" s="39"/>
      <c r="F28122" s="39"/>
    </row>
    <row r="28123" spans="1:9">
      <c r="A28123" s="39"/>
      <c r="F28123" s="39"/>
    </row>
    <row r="28124" spans="1:9">
      <c r="A28124" s="39"/>
      <c r="F28124" s="39"/>
    </row>
    <row r="28125" spans="1:9">
      <c r="A28125" s="39"/>
      <c r="F28125" s="39"/>
    </row>
    <row r="28126" spans="1:9">
      <c r="A28126" s="39"/>
      <c r="F28126" s="39"/>
    </row>
    <row r="28127" spans="1:9">
      <c r="A28127" s="39"/>
      <c r="F28127" s="39"/>
    </row>
    <row r="28128" spans="1:9">
      <c r="A28128" s="39"/>
      <c r="F28128" s="39"/>
    </row>
    <row r="28129" spans="1:6">
      <c r="A28129" s="39"/>
      <c r="F28129" s="39"/>
    </row>
    <row r="28130" spans="1:6">
      <c r="A28130" s="39"/>
      <c r="F28130" s="39"/>
    </row>
    <row r="28131" spans="1:6">
      <c r="A28131" s="39"/>
      <c r="F28131" s="39"/>
    </row>
    <row r="28132" spans="1:6">
      <c r="A28132" s="39"/>
      <c r="F28132" s="39"/>
    </row>
    <row r="28133" spans="1:6">
      <c r="A28133" s="39"/>
      <c r="F28133" s="39"/>
    </row>
    <row r="28134" spans="1:6">
      <c r="A28134" s="39"/>
      <c r="F28134" s="39"/>
    </row>
    <row r="28135" spans="1:6">
      <c r="A28135" s="39"/>
      <c r="F28135" s="39"/>
    </row>
    <row r="28136" spans="1:6">
      <c r="A28136" s="39"/>
      <c r="F28136" s="39"/>
    </row>
    <row r="28137" spans="1:6">
      <c r="A28137" s="39"/>
      <c r="F28137" s="39"/>
    </row>
    <row r="28138" spans="1:6">
      <c r="A28138" s="39"/>
      <c r="F28138" s="39"/>
    </row>
    <row r="28139" spans="1:6">
      <c r="A28139" s="39"/>
      <c r="F28139" s="39"/>
    </row>
    <row r="28140" spans="1:6">
      <c r="A28140" s="39"/>
      <c r="F28140" s="39"/>
    </row>
    <row r="28141" spans="1:6">
      <c r="A28141" s="39"/>
      <c r="F28141" s="39"/>
    </row>
    <row r="28142" spans="1:6">
      <c r="A28142" s="39"/>
      <c r="F28142" s="39"/>
    </row>
    <row r="28143" spans="1:6">
      <c r="A28143" s="39"/>
      <c r="F28143" s="39"/>
    </row>
    <row r="28144" spans="1:6">
      <c r="A28144" s="39"/>
      <c r="F28144" s="39"/>
    </row>
    <row r="28145" spans="1:6">
      <c r="A28145" s="39"/>
      <c r="F28145" s="39"/>
    </row>
    <row r="28146" spans="1:6">
      <c r="A28146" s="39"/>
      <c r="F28146" s="39"/>
    </row>
    <row r="28147" spans="1:6">
      <c r="A28147" s="39"/>
      <c r="F28147" s="39"/>
    </row>
    <row r="28148" spans="1:6">
      <c r="A28148" s="39"/>
      <c r="F28148" s="39"/>
    </row>
    <row r="28149" spans="1:6">
      <c r="A28149" s="39"/>
      <c r="F28149" s="39"/>
    </row>
    <row r="28150" spans="1:6">
      <c r="A28150" s="39"/>
      <c r="F28150" s="39"/>
    </row>
    <row r="28151" spans="1:6">
      <c r="A28151" s="39"/>
      <c r="F28151" s="39"/>
    </row>
    <row r="28152" spans="1:6">
      <c r="A28152" s="39"/>
      <c r="F28152" s="39"/>
    </row>
    <row r="28153" spans="1:6">
      <c r="A28153" s="39"/>
      <c r="F28153" s="39"/>
    </row>
    <row r="28154" spans="1:6">
      <c r="A28154" s="39"/>
      <c r="F28154" s="39"/>
    </row>
    <row r="28155" spans="1:6">
      <c r="A28155" s="39"/>
      <c r="F28155" s="39"/>
    </row>
    <row r="28156" spans="1:6">
      <c r="A28156" s="39"/>
      <c r="F28156" s="39"/>
    </row>
    <row r="28157" spans="1:6">
      <c r="A28157" s="39"/>
      <c r="F28157" s="39"/>
    </row>
    <row r="28158" spans="1:6">
      <c r="A28158" s="39"/>
      <c r="F28158" s="39"/>
    </row>
    <row r="28159" spans="1:6">
      <c r="A28159" s="39"/>
      <c r="F28159" s="39"/>
    </row>
    <row r="28160" spans="1:6">
      <c r="A28160" s="39"/>
      <c r="F28160" s="39"/>
    </row>
    <row r="28161" spans="1:6">
      <c r="A28161" s="39"/>
      <c r="F28161" s="39"/>
    </row>
    <row r="28162" spans="1:6">
      <c r="A28162" s="39"/>
      <c r="F28162" s="39"/>
    </row>
    <row r="28163" spans="1:6">
      <c r="A28163" s="39"/>
      <c r="F28163" s="39"/>
    </row>
    <row r="28164" spans="1:6">
      <c r="A28164" s="39"/>
      <c r="F28164" s="39"/>
    </row>
    <row r="28165" spans="1:6">
      <c r="A28165" s="39"/>
      <c r="F28165" s="39"/>
    </row>
    <row r="28166" spans="1:6">
      <c r="A28166" s="39"/>
      <c r="F28166" s="39"/>
    </row>
    <row r="28167" spans="1:6">
      <c r="A28167" s="39"/>
      <c r="F28167" s="39"/>
    </row>
    <row r="28168" spans="1:6">
      <c r="A28168" s="39"/>
      <c r="F28168" s="39"/>
    </row>
    <row r="28169" spans="1:6">
      <c r="A28169" s="39"/>
      <c r="F28169" s="39"/>
    </row>
    <row r="28170" spans="1:6">
      <c r="A28170" s="39"/>
      <c r="F28170" s="39"/>
    </row>
    <row r="28171" spans="1:6">
      <c r="A28171" s="39"/>
      <c r="F28171" s="39"/>
    </row>
    <row r="28172" spans="1:6">
      <c r="A28172" s="39"/>
      <c r="F28172" s="39"/>
    </row>
    <row r="28173" spans="1:6">
      <c r="A28173" s="39"/>
      <c r="F28173" s="39"/>
    </row>
    <row r="28174" spans="1:6">
      <c r="A28174" s="39"/>
      <c r="F28174" s="39"/>
    </row>
    <row r="28175" spans="1:6">
      <c r="A28175" s="39"/>
      <c r="F28175" s="39"/>
    </row>
    <row r="28176" spans="1:6">
      <c r="A28176" s="39"/>
      <c r="F28176" s="39"/>
    </row>
    <row r="28177" spans="1:6">
      <c r="A28177" s="39"/>
      <c r="F28177" s="39"/>
    </row>
    <row r="28178" spans="1:6">
      <c r="A28178" s="39"/>
      <c r="F28178" s="39"/>
    </row>
    <row r="28179" spans="1:6">
      <c r="A28179" s="39"/>
      <c r="F28179" s="39"/>
    </row>
    <row r="28180" spans="1:6">
      <c r="A28180" s="39"/>
      <c r="F28180" s="39"/>
    </row>
    <row r="28181" spans="1:6">
      <c r="A28181" s="39"/>
      <c r="F28181" s="39"/>
    </row>
    <row r="28182" spans="1:6">
      <c r="A28182" s="39"/>
      <c r="F28182" s="39"/>
    </row>
    <row r="28183" spans="1:6">
      <c r="A28183" s="39"/>
      <c r="F28183" s="39"/>
    </row>
    <row r="28184" spans="1:6">
      <c r="A28184" s="39"/>
      <c r="F28184" s="39"/>
    </row>
    <row r="28185" spans="1:6">
      <c r="A28185" s="39"/>
      <c r="F28185" s="39"/>
    </row>
    <row r="28186" spans="1:6">
      <c r="A28186" s="39"/>
      <c r="F28186" s="39"/>
    </row>
    <row r="28187" spans="1:6">
      <c r="A28187" s="39"/>
      <c r="F28187" s="39"/>
    </row>
    <row r="28188" spans="1:6">
      <c r="A28188" s="39"/>
      <c r="F28188" s="39"/>
    </row>
    <row r="28189" spans="1:6">
      <c r="A28189" s="39"/>
      <c r="F28189" s="39"/>
    </row>
    <row r="28190" spans="1:6">
      <c r="A28190" s="39"/>
      <c r="F28190" s="39"/>
    </row>
    <row r="28191" spans="1:6">
      <c r="A28191" s="39"/>
      <c r="F28191" s="39"/>
    </row>
    <row r="28192" spans="1:6">
      <c r="A28192" s="39"/>
      <c r="F28192" s="39"/>
    </row>
    <row r="28193" spans="1:6">
      <c r="A28193" s="39"/>
      <c r="F28193" s="39"/>
    </row>
    <row r="28194" spans="1:6">
      <c r="A28194" s="39"/>
      <c r="F28194" s="39"/>
    </row>
    <row r="28195" spans="1:6">
      <c r="A28195" s="39"/>
      <c r="F28195" s="39"/>
    </row>
    <row r="28196" spans="1:6">
      <c r="A28196" s="39"/>
      <c r="F28196" s="39"/>
    </row>
    <row r="28197" spans="1:6">
      <c r="A28197" s="39"/>
      <c r="F28197" s="39"/>
    </row>
    <row r="28198" spans="1:6">
      <c r="A28198" s="39"/>
      <c r="F28198" s="39"/>
    </row>
    <row r="28199" spans="1:6">
      <c r="A28199" s="39"/>
      <c r="F28199" s="39"/>
    </row>
    <row r="28200" spans="1:6">
      <c r="A28200" s="39"/>
      <c r="F28200" s="39"/>
    </row>
    <row r="28201" spans="1:6">
      <c r="A28201" s="39"/>
      <c r="F28201" s="39"/>
    </row>
    <row r="28202" spans="1:6">
      <c r="A28202" s="39"/>
      <c r="F28202" s="39"/>
    </row>
    <row r="28203" spans="1:6">
      <c r="A28203" s="39"/>
      <c r="F28203" s="39"/>
    </row>
    <row r="28204" spans="1:6">
      <c r="A28204" s="39"/>
      <c r="F28204" s="39"/>
    </row>
    <row r="28205" spans="1:6">
      <c r="A28205" s="39"/>
      <c r="F28205" s="39"/>
    </row>
    <row r="28206" spans="1:6">
      <c r="A28206" s="39"/>
      <c r="F28206" s="39"/>
    </row>
    <row r="28207" spans="1:6">
      <c r="A28207" s="39"/>
      <c r="F28207" s="39"/>
    </row>
    <row r="28208" spans="1:6">
      <c r="A28208" s="39"/>
      <c r="F28208" s="39"/>
    </row>
    <row r="28209" spans="1:6">
      <c r="A28209" s="39"/>
      <c r="F28209" s="39"/>
    </row>
    <row r="28210" spans="1:6">
      <c r="A28210" s="39"/>
      <c r="F28210" s="39"/>
    </row>
    <row r="28211" spans="1:6">
      <c r="A28211" s="39"/>
      <c r="F28211" s="39"/>
    </row>
    <row r="28212" spans="1:6">
      <c r="A28212" s="39"/>
      <c r="F28212" s="39"/>
    </row>
    <row r="28213" spans="1:6">
      <c r="A28213" s="39"/>
      <c r="F28213" s="39"/>
    </row>
    <row r="28214" spans="1:6">
      <c r="A28214" s="39"/>
      <c r="F28214" s="39"/>
    </row>
    <row r="28215" spans="1:6">
      <c r="A28215" s="39"/>
      <c r="F28215" s="39"/>
    </row>
    <row r="28216" spans="1:6">
      <c r="A28216" s="39"/>
      <c r="F28216" s="39"/>
    </row>
    <row r="28217" spans="1:6">
      <c r="A28217" s="39"/>
      <c r="F28217" s="39"/>
    </row>
    <row r="28218" spans="1:6">
      <c r="A28218" s="39"/>
      <c r="F28218" s="39"/>
    </row>
    <row r="28219" spans="1:6">
      <c r="A28219" s="39"/>
      <c r="F28219" s="39"/>
    </row>
    <row r="28220" spans="1:6">
      <c r="A28220" s="39"/>
      <c r="F28220" s="39"/>
    </row>
    <row r="28221" spans="1:6">
      <c r="A28221" s="39"/>
      <c r="F28221" s="39"/>
    </row>
    <row r="28222" spans="1:6">
      <c r="A28222" s="39"/>
      <c r="F28222" s="39"/>
    </row>
    <row r="28223" spans="1:6">
      <c r="A28223" s="39"/>
      <c r="F28223" s="39"/>
    </row>
    <row r="28224" spans="1:6">
      <c r="A28224" s="39"/>
      <c r="F28224" s="39"/>
    </row>
    <row r="28225" spans="1:6">
      <c r="A28225" s="39"/>
      <c r="F28225" s="39"/>
    </row>
    <row r="28226" spans="1:6">
      <c r="A28226" s="39"/>
      <c r="F28226" s="39"/>
    </row>
    <row r="28227" spans="1:6">
      <c r="A28227" s="39"/>
      <c r="F28227" s="39"/>
    </row>
    <row r="28228" spans="1:6">
      <c r="A28228" s="39"/>
      <c r="F28228" s="39"/>
    </row>
    <row r="28229" spans="1:6">
      <c r="A28229" s="39"/>
      <c r="F28229" s="39"/>
    </row>
    <row r="28230" spans="1:6">
      <c r="A28230" s="39"/>
      <c r="F28230" s="39"/>
    </row>
    <row r="28231" spans="1:6">
      <c r="A28231" s="39"/>
      <c r="F28231" s="39"/>
    </row>
    <row r="28232" spans="1:6">
      <c r="A28232" s="39"/>
      <c r="F28232" s="39"/>
    </row>
    <row r="28233" spans="1:6">
      <c r="A28233" s="39"/>
      <c r="F28233" s="39"/>
    </row>
    <row r="28234" spans="1:6">
      <c r="A28234" s="39"/>
      <c r="F28234" s="39"/>
    </row>
    <row r="28235" spans="1:6">
      <c r="A28235" s="39"/>
      <c r="F28235" s="39"/>
    </row>
    <row r="28236" spans="1:6">
      <c r="A28236" s="39"/>
      <c r="F28236" s="39"/>
    </row>
    <row r="28237" spans="1:6">
      <c r="A28237" s="39"/>
      <c r="F28237" s="39"/>
    </row>
    <row r="28238" spans="1:6">
      <c r="A28238" s="39"/>
      <c r="F28238" s="39"/>
    </row>
    <row r="28239" spans="1:6">
      <c r="A28239" s="39"/>
      <c r="F28239" s="39"/>
    </row>
    <row r="28240" spans="1:6">
      <c r="A28240" s="39"/>
      <c r="F28240" s="39"/>
    </row>
    <row r="28241" spans="1:6">
      <c r="A28241" s="39"/>
      <c r="F28241" s="39"/>
    </row>
    <row r="28242" spans="1:6">
      <c r="A28242" s="39"/>
      <c r="F28242" s="39"/>
    </row>
    <row r="28243" spans="1:6">
      <c r="A28243" s="39"/>
      <c r="F28243" s="39"/>
    </row>
    <row r="28244" spans="1:6">
      <c r="A28244" s="39"/>
      <c r="F28244" s="39"/>
    </row>
    <row r="28245" spans="1:6">
      <c r="A28245" s="39"/>
      <c r="F28245" s="39"/>
    </row>
    <row r="28246" spans="1:6">
      <c r="A28246" s="39"/>
      <c r="F28246" s="39"/>
    </row>
    <row r="28247" spans="1:6">
      <c r="A28247" s="39"/>
      <c r="F28247" s="39"/>
    </row>
    <row r="28248" spans="1:6">
      <c r="A28248" s="39"/>
      <c r="F28248" s="39"/>
    </row>
    <row r="28249" spans="1:6">
      <c r="A28249" s="39"/>
      <c r="F28249" s="39"/>
    </row>
    <row r="28250" spans="1:6">
      <c r="A28250" s="39"/>
      <c r="F28250" s="39"/>
    </row>
    <row r="28251" spans="1:6">
      <c r="A28251" s="39"/>
      <c r="F28251" s="39"/>
    </row>
    <row r="28252" spans="1:6">
      <c r="A28252" s="39"/>
      <c r="F28252" s="39"/>
    </row>
    <row r="28253" spans="1:6">
      <c r="A28253" s="39"/>
      <c r="F28253" s="39"/>
    </row>
    <row r="28254" spans="1:6">
      <c r="A28254" s="39"/>
      <c r="F28254" s="39"/>
    </row>
    <row r="28255" spans="1:6">
      <c r="A28255" s="39"/>
      <c r="F28255" s="39"/>
    </row>
    <row r="28256" spans="1:6">
      <c r="A28256" s="39"/>
      <c r="F28256" s="39"/>
    </row>
    <row r="28257" spans="1:6">
      <c r="A28257" s="39"/>
      <c r="F28257" s="39"/>
    </row>
    <row r="28258" spans="1:6">
      <c r="A28258" s="39"/>
      <c r="F28258" s="39"/>
    </row>
    <row r="28259" spans="1:6">
      <c r="A28259" s="39"/>
      <c r="F28259" s="39"/>
    </row>
    <row r="28260" spans="1:6">
      <c r="A28260" s="39"/>
      <c r="F28260" s="39"/>
    </row>
    <row r="28261" spans="1:6">
      <c r="A28261" s="39"/>
      <c r="F28261" s="39"/>
    </row>
    <row r="28262" spans="1:6">
      <c r="A28262" s="39"/>
      <c r="F28262" s="39"/>
    </row>
    <row r="28263" spans="1:6">
      <c r="A28263" s="39"/>
      <c r="F28263" s="39"/>
    </row>
    <row r="28264" spans="1:6">
      <c r="A28264" s="39"/>
      <c r="F28264" s="39"/>
    </row>
    <row r="28265" spans="1:6">
      <c r="A28265" s="39"/>
      <c r="F28265" s="39"/>
    </row>
    <row r="28266" spans="1:6">
      <c r="A28266" s="39"/>
      <c r="F28266" s="39"/>
    </row>
    <row r="28267" spans="1:6">
      <c r="A28267" s="39"/>
      <c r="F28267" s="39"/>
    </row>
    <row r="28268" spans="1:6">
      <c r="A28268" s="39"/>
      <c r="F28268" s="39"/>
    </row>
    <row r="28269" spans="1:6">
      <c r="A28269" s="39"/>
      <c r="F28269" s="39"/>
    </row>
    <row r="28270" spans="1:6">
      <c r="A28270" s="39"/>
      <c r="F28270" s="39"/>
    </row>
    <row r="28271" spans="1:6">
      <c r="A28271" s="39"/>
      <c r="F28271" s="39"/>
    </row>
    <row r="28272" spans="1:6">
      <c r="A28272" s="39"/>
      <c r="F28272" s="39"/>
    </row>
    <row r="28273" spans="1:6">
      <c r="A28273" s="39"/>
      <c r="F28273" s="39"/>
    </row>
    <row r="28274" spans="1:6">
      <c r="A28274" s="39"/>
      <c r="F28274" s="39"/>
    </row>
    <row r="28275" spans="1:6">
      <c r="A28275" s="39"/>
      <c r="F28275" s="39"/>
    </row>
    <row r="28276" spans="1:6">
      <c r="A28276" s="39"/>
      <c r="F28276" s="39"/>
    </row>
    <row r="28277" spans="1:6">
      <c r="A28277" s="39"/>
      <c r="F28277" s="39"/>
    </row>
    <row r="28278" spans="1:6">
      <c r="A28278" s="39"/>
      <c r="F28278" s="39"/>
    </row>
    <row r="28279" spans="1:6">
      <c r="A28279" s="39"/>
      <c r="F28279" s="39"/>
    </row>
    <row r="28280" spans="1:6">
      <c r="A28280" s="39"/>
      <c r="F28280" s="39"/>
    </row>
    <row r="28281" spans="1:6">
      <c r="A28281" s="39"/>
      <c r="F28281" s="39"/>
    </row>
    <row r="28282" spans="1:6">
      <c r="A28282" s="39"/>
      <c r="F28282" s="39"/>
    </row>
    <row r="28283" spans="1:6">
      <c r="A28283" s="39"/>
      <c r="F28283" s="39"/>
    </row>
    <row r="28284" spans="1:6">
      <c r="A28284" s="39"/>
      <c r="F28284" s="39"/>
    </row>
    <row r="28285" spans="1:6">
      <c r="A28285" s="39"/>
      <c r="F28285" s="39"/>
    </row>
    <row r="28286" spans="1:6">
      <c r="A28286" s="39"/>
      <c r="F28286" s="39"/>
    </row>
    <row r="28287" spans="1:6">
      <c r="A28287" s="39"/>
      <c r="F28287" s="39"/>
    </row>
    <row r="28288" spans="1:6">
      <c r="A28288" s="39"/>
      <c r="F28288" s="39"/>
    </row>
    <row r="28289" spans="1:6">
      <c r="A28289" s="39"/>
      <c r="F28289" s="39"/>
    </row>
    <row r="28290" spans="1:6">
      <c r="A28290" s="39"/>
      <c r="F28290" s="39"/>
    </row>
    <row r="28291" spans="1:6">
      <c r="A28291" s="39"/>
      <c r="F28291" s="39"/>
    </row>
    <row r="28292" spans="1:6">
      <c r="A28292" s="39"/>
      <c r="F28292" s="39"/>
    </row>
    <row r="28293" spans="1:6">
      <c r="A28293" s="39"/>
      <c r="F28293" s="39"/>
    </row>
    <row r="28294" spans="1:6">
      <c r="A28294" s="39"/>
      <c r="F28294" s="39"/>
    </row>
    <row r="28295" spans="1:6">
      <c r="A28295" s="39"/>
      <c r="F28295" s="39"/>
    </row>
    <row r="28296" spans="1:6">
      <c r="A28296" s="39"/>
      <c r="F28296" s="39"/>
    </row>
    <row r="28297" spans="1:6">
      <c r="A28297" s="39"/>
      <c r="F28297" s="39"/>
    </row>
    <row r="28298" spans="1:6">
      <c r="A28298" s="39"/>
      <c r="F28298" s="39"/>
    </row>
    <row r="28299" spans="1:6">
      <c r="A28299" s="39"/>
      <c r="F28299" s="39"/>
    </row>
    <row r="28300" spans="1:6">
      <c r="A28300" s="39"/>
      <c r="F28300" s="39"/>
    </row>
    <row r="28301" spans="1:6">
      <c r="A28301" s="39"/>
      <c r="F28301" s="39"/>
    </row>
    <row r="28302" spans="1:6">
      <c r="A28302" s="39"/>
      <c r="F28302" s="39"/>
    </row>
    <row r="28303" spans="1:6">
      <c r="A28303" s="39"/>
      <c r="F28303" s="39"/>
    </row>
    <row r="28304" spans="1:6">
      <c r="A28304" s="39"/>
      <c r="F28304" s="39"/>
    </row>
    <row r="28305" spans="1:6">
      <c r="A28305" s="39"/>
      <c r="F28305" s="39"/>
    </row>
    <row r="28306" spans="1:6">
      <c r="A28306" s="39"/>
      <c r="F28306" s="39"/>
    </row>
    <row r="28307" spans="1:6">
      <c r="A28307" s="39"/>
      <c r="F28307" s="39"/>
    </row>
    <row r="28308" spans="1:6">
      <c r="A28308" s="39"/>
      <c r="F28308" s="39"/>
    </row>
    <row r="28309" spans="1:6">
      <c r="A28309" s="39"/>
      <c r="F28309" s="39"/>
    </row>
    <row r="28310" spans="1:6">
      <c r="A28310" s="39"/>
      <c r="F28310" s="39"/>
    </row>
    <row r="28311" spans="1:6">
      <c r="A28311" s="39"/>
      <c r="F28311" s="39"/>
    </row>
    <row r="28312" spans="1:6">
      <c r="A28312" s="39"/>
      <c r="F28312" s="39"/>
    </row>
    <row r="28313" spans="1:6">
      <c r="A28313" s="39"/>
      <c r="F28313" s="39"/>
    </row>
    <row r="28314" spans="1:6">
      <c r="A28314" s="39"/>
      <c r="F28314" s="39"/>
    </row>
    <row r="28315" spans="1:6">
      <c r="A28315" s="39"/>
      <c r="F28315" s="39"/>
    </row>
    <row r="28316" spans="1:6">
      <c r="A28316" s="39"/>
      <c r="F28316" s="39"/>
    </row>
    <row r="28317" spans="1:6">
      <c r="A28317" s="39"/>
      <c r="F28317" s="39"/>
    </row>
    <row r="28318" spans="1:6">
      <c r="A28318" s="39"/>
      <c r="F28318" s="39"/>
    </row>
    <row r="28319" spans="1:6">
      <c r="A28319" s="39"/>
      <c r="F28319" s="39"/>
    </row>
    <row r="28320" spans="1:6">
      <c r="A28320" s="39"/>
      <c r="F28320" s="39"/>
    </row>
    <row r="28321" spans="1:6">
      <c r="A28321" s="39"/>
      <c r="F28321" s="39"/>
    </row>
    <row r="28322" spans="1:6">
      <c r="A28322" s="39"/>
      <c r="F28322" s="39"/>
    </row>
    <row r="28323" spans="1:6">
      <c r="A28323" s="39"/>
      <c r="F28323" s="39"/>
    </row>
    <row r="28324" spans="1:6">
      <c r="A28324" s="39"/>
      <c r="F28324" s="39"/>
    </row>
    <row r="28325" spans="1:6">
      <c r="A28325" s="39"/>
      <c r="F28325" s="39"/>
    </row>
    <row r="28326" spans="1:6">
      <c r="A28326" s="39"/>
      <c r="F28326" s="39"/>
    </row>
    <row r="28327" spans="1:6">
      <c r="A28327" s="39"/>
      <c r="F28327" s="39"/>
    </row>
    <row r="28328" spans="1:6">
      <c r="A28328" s="39"/>
      <c r="F28328" s="39"/>
    </row>
    <row r="28329" spans="1:6">
      <c r="A28329" s="39"/>
      <c r="F28329" s="39"/>
    </row>
    <row r="28330" spans="1:6">
      <c r="A28330" s="39"/>
      <c r="F28330" s="39"/>
    </row>
    <row r="28331" spans="1:6">
      <c r="A28331" s="39"/>
      <c r="F28331" s="39"/>
    </row>
    <row r="51986" spans="11:11" ht="15.75" thickBot="1"/>
    <row r="51987" spans="11:11" ht="19.5" thickBot="1">
      <c r="K51987" s="46"/>
    </row>
    <row r="51988" spans="11:11" ht="19.5" thickBot="1">
      <c r="K51988" s="46"/>
    </row>
    <row r="51989" spans="11:11" ht="19.5" thickBot="1">
      <c r="K51989" s="46"/>
    </row>
    <row r="51990" spans="11:11" ht="19.5" thickBot="1">
      <c r="K51990" s="46"/>
    </row>
    <row r="51991" spans="11:11" ht="19.5" thickBot="1">
      <c r="K51991" s="46"/>
    </row>
    <row r="51992" spans="11:11" ht="19.5" thickBot="1">
      <c r="K51992" s="46"/>
    </row>
    <row r="51993" spans="11:11" ht="19.5" thickBot="1">
      <c r="K51993" s="46"/>
    </row>
    <row r="51994" spans="11:11" ht="19.5" thickBot="1">
      <c r="K51994" s="46"/>
    </row>
    <row r="51995" spans="11:11" ht="19.5" thickBot="1">
      <c r="K51995" s="46"/>
    </row>
    <row r="51996" spans="11:11" ht="19.5" thickBot="1">
      <c r="K51996" s="46"/>
    </row>
    <row r="51997" spans="11:11" ht="19.5" thickBot="1">
      <c r="K51997" s="46"/>
    </row>
    <row r="51998" spans="11:11" ht="19.5" thickBot="1">
      <c r="K51998" s="46"/>
    </row>
    <row r="51999" spans="11:11" ht="19.5" thickBot="1">
      <c r="K51999" s="46"/>
    </row>
    <row r="52000" spans="11:11" ht="19.5" thickBot="1">
      <c r="K52000" s="46"/>
    </row>
    <row r="52001" spans="11:11" ht="19.5" thickBot="1">
      <c r="K52001" s="46"/>
    </row>
    <row r="52002" spans="11:11" ht="19.5" thickBot="1">
      <c r="K52002" s="46"/>
    </row>
    <row r="52003" spans="11:11" ht="19.5" thickBot="1">
      <c r="K52003" s="46"/>
    </row>
    <row r="52004" spans="11:11" ht="19.5" thickBot="1">
      <c r="K52004" s="46"/>
    </row>
    <row r="52005" spans="11:11" ht="19.5" thickBot="1">
      <c r="K52005" s="46"/>
    </row>
    <row r="52006" spans="11:11" ht="19.5" thickBot="1">
      <c r="K52006" s="46"/>
    </row>
    <row r="52007" spans="11:11" ht="19.5" thickBot="1">
      <c r="K52007" s="46"/>
    </row>
    <row r="52008" spans="11:11" ht="19.5" thickBot="1">
      <c r="K52008" s="46"/>
    </row>
    <row r="52009" spans="11:11" ht="19.5" thickBot="1">
      <c r="K52009" s="46"/>
    </row>
    <row r="52010" spans="11:11" ht="19.5" thickBot="1">
      <c r="K52010" s="46"/>
    </row>
    <row r="52011" spans="11:11" ht="19.5" thickBot="1">
      <c r="K52011" s="46"/>
    </row>
    <row r="52012" spans="11:11" ht="19.5" thickBot="1">
      <c r="K52012" s="46"/>
    </row>
    <row r="52013" spans="11:11" ht="19.5" thickBot="1">
      <c r="K52013" s="46"/>
    </row>
    <row r="52014" spans="11:11" ht="19.5" thickBot="1">
      <c r="K52014" s="46"/>
    </row>
    <row r="52015" spans="11:11" ht="19.5" thickBot="1">
      <c r="K52015" s="46"/>
    </row>
    <row r="52016" spans="11:11" ht="19.5" thickBot="1">
      <c r="K52016" s="46"/>
    </row>
    <row r="52021" spans="2:12" ht="15.75" thickBot="1"/>
    <row r="52022" spans="2:12" ht="20.25" thickBot="1">
      <c r="F52022" s="47">
        <v>45170</v>
      </c>
      <c r="G52022" s="48">
        <v>0.83333333333333337</v>
      </c>
      <c r="H52022" s="49">
        <v>2460189322</v>
      </c>
      <c r="I52022" s="49">
        <v>2274920</v>
      </c>
      <c r="J52022" s="46"/>
      <c r="L52022" s="46"/>
    </row>
    <row r="52023" spans="2:12" ht="20.25" thickBot="1">
      <c r="F52023" s="47">
        <v>45171</v>
      </c>
      <c r="G52023" s="48">
        <v>0.83333333333333337</v>
      </c>
      <c r="H52023" s="49">
        <v>2460190322</v>
      </c>
      <c r="I52023" s="49">
        <v>2274960</v>
      </c>
      <c r="J52023" s="46"/>
      <c r="L52023" s="46"/>
    </row>
    <row r="52024" spans="2:12" ht="20.25" thickBot="1">
      <c r="F52024" s="47">
        <v>45172</v>
      </c>
      <c r="G52024" s="48">
        <v>0.83333333333333337</v>
      </c>
      <c r="H52024" s="49">
        <v>2460191322</v>
      </c>
      <c r="I52024" s="49">
        <v>2274990</v>
      </c>
      <c r="J52024" s="46"/>
      <c r="L52024" s="46"/>
    </row>
    <row r="52025" spans="2:12" ht="20.25" thickBot="1">
      <c r="B52025" s="48"/>
      <c r="C52025" s="49"/>
      <c r="D52025" s="49"/>
      <c r="E52025" s="46"/>
      <c r="F52025" s="47">
        <v>45173</v>
      </c>
      <c r="G52025" s="48">
        <v>0.83333333333333337</v>
      </c>
      <c r="H52025" s="49">
        <v>2460192322</v>
      </c>
      <c r="I52025" s="49">
        <v>2275030</v>
      </c>
      <c r="J52025" s="46"/>
      <c r="L52025" s="46"/>
    </row>
    <row r="52026" spans="2:12" ht="20.25" thickBot="1">
      <c r="B52026" s="48"/>
      <c r="C52026" s="49"/>
      <c r="D52026" s="49"/>
      <c r="E52026" s="46"/>
      <c r="F52026" s="47">
        <v>45174</v>
      </c>
      <c r="G52026" s="48">
        <v>0.83333333333333337</v>
      </c>
      <c r="H52026" s="49">
        <v>2460193322</v>
      </c>
      <c r="I52026" s="49">
        <v>2275070</v>
      </c>
      <c r="J52026" s="46"/>
      <c r="L52026" s="46"/>
    </row>
    <row r="52027" spans="2:12" ht="20.25" thickBot="1">
      <c r="B52027" s="48"/>
      <c r="C52027" s="49"/>
      <c r="D52027" s="49"/>
      <c r="E52027" s="46"/>
      <c r="F52027" s="47">
        <v>45175</v>
      </c>
      <c r="G52027" s="48">
        <v>0.83333333333333337</v>
      </c>
      <c r="H52027" s="49">
        <v>2460194322</v>
      </c>
      <c r="I52027" s="49">
        <v>2275100</v>
      </c>
      <c r="J52027" s="46"/>
      <c r="L52027" s="46"/>
    </row>
    <row r="52028" spans="2:12" ht="20.25" thickBot="1">
      <c r="B52028" s="48"/>
      <c r="C52028" s="49"/>
      <c r="D52028" s="49"/>
      <c r="E52028" s="46"/>
      <c r="F52028" s="47">
        <v>45176</v>
      </c>
      <c r="G52028" s="48">
        <v>0.83333333333333337</v>
      </c>
      <c r="H52028" s="49">
        <v>2460195322</v>
      </c>
      <c r="I52028" s="49">
        <v>2275140</v>
      </c>
      <c r="J52028" s="46"/>
      <c r="L52028" s="46"/>
    </row>
    <row r="52029" spans="2:12" ht="20.25" thickBot="1">
      <c r="B52029" s="48"/>
      <c r="C52029" s="49"/>
      <c r="D52029" s="49"/>
      <c r="E52029" s="46"/>
      <c r="F52029" s="47">
        <v>45177</v>
      </c>
      <c r="G52029" s="48">
        <v>0.83333333333333337</v>
      </c>
      <c r="H52029" s="49">
        <v>2460196322</v>
      </c>
      <c r="I52029" s="49">
        <v>2275180</v>
      </c>
      <c r="J52029" s="46"/>
      <c r="L52029" s="46"/>
    </row>
    <row r="52030" spans="2:12" ht="20.25" thickBot="1">
      <c r="B52030" s="48"/>
      <c r="C52030" s="49"/>
      <c r="D52030" s="49"/>
      <c r="E52030" s="46"/>
      <c r="F52030" s="47">
        <v>45178</v>
      </c>
      <c r="G52030" s="48">
        <v>0.83333333333333337</v>
      </c>
      <c r="H52030" s="49">
        <v>2460197322</v>
      </c>
      <c r="I52030" s="49">
        <v>2275210</v>
      </c>
      <c r="J52030" s="46"/>
      <c r="L52030" s="46"/>
    </row>
    <row r="52031" spans="2:12" ht="20.25" thickBot="1">
      <c r="B52031" s="48"/>
      <c r="C52031" s="49"/>
      <c r="D52031" s="49"/>
      <c r="E52031" s="46"/>
      <c r="F52031" s="47">
        <v>45179</v>
      </c>
      <c r="G52031" s="48">
        <v>0.83333333333333337</v>
      </c>
      <c r="H52031" s="49">
        <v>2460198322</v>
      </c>
      <c r="I52031" s="49">
        <v>2275250</v>
      </c>
      <c r="J52031" s="46"/>
      <c r="L52031" s="46"/>
    </row>
    <row r="52032" spans="2:12" ht="20.25" thickBot="1">
      <c r="B52032" s="48"/>
      <c r="C52032" s="49"/>
      <c r="D52032" s="49"/>
      <c r="E52032" s="46"/>
      <c r="F52032" s="47">
        <v>45180</v>
      </c>
      <c r="G52032" s="48">
        <v>0.83333333333333337</v>
      </c>
      <c r="H52032" s="49">
        <v>2460199322</v>
      </c>
      <c r="I52032" s="49">
        <v>2275290</v>
      </c>
      <c r="J52032" s="46"/>
      <c r="L52032" s="46"/>
    </row>
    <row r="52033" spans="2:12" ht="20.25" thickBot="1">
      <c r="B52033" s="48"/>
      <c r="C52033" s="49"/>
      <c r="D52033" s="49"/>
      <c r="E52033" s="46"/>
      <c r="F52033" s="47">
        <v>45181</v>
      </c>
      <c r="G52033" s="48">
        <v>0.83333333333333337</v>
      </c>
      <c r="H52033" s="49">
        <v>2460200322</v>
      </c>
      <c r="I52033" s="49">
        <v>2275320</v>
      </c>
      <c r="J52033" s="46"/>
      <c r="L52033" s="46"/>
    </row>
    <row r="52034" spans="2:12" ht="20.25" thickBot="1">
      <c r="B52034" s="48"/>
      <c r="C52034" s="49"/>
      <c r="D52034" s="49"/>
      <c r="E52034" s="46"/>
      <c r="F52034" s="47">
        <v>45182</v>
      </c>
      <c r="G52034" s="48">
        <v>0.83333333333333337</v>
      </c>
      <c r="H52034" s="49">
        <v>2460201322</v>
      </c>
      <c r="I52034" s="49">
        <v>2275360</v>
      </c>
      <c r="J52034" s="46"/>
      <c r="L52034" s="46"/>
    </row>
    <row r="52035" spans="2:12" ht="20.25" thickBot="1">
      <c r="B52035" s="48"/>
      <c r="C52035" s="49"/>
      <c r="D52035" s="49"/>
      <c r="E52035" s="46"/>
      <c r="F52035" s="47">
        <v>45183</v>
      </c>
      <c r="G52035" s="48">
        <v>0.83333333333333337</v>
      </c>
      <c r="H52035" s="49">
        <v>2460202322</v>
      </c>
      <c r="I52035" s="49">
        <v>2275400</v>
      </c>
      <c r="J52035" s="46"/>
      <c r="L52035" s="46"/>
    </row>
    <row r="52036" spans="2:12" ht="20.25" thickBot="1">
      <c r="B52036" s="48"/>
      <c r="C52036" s="49"/>
      <c r="D52036" s="49"/>
      <c r="E52036" s="46"/>
      <c r="F52036" s="47">
        <v>45184</v>
      </c>
      <c r="G52036" s="48">
        <v>0.83333333333333337</v>
      </c>
      <c r="H52036" s="49">
        <v>2460203322</v>
      </c>
      <c r="I52036" s="49">
        <v>2275430</v>
      </c>
      <c r="J52036" s="46"/>
      <c r="L52036" s="46"/>
    </row>
    <row r="52037" spans="2:12" ht="20.25" thickBot="1">
      <c r="B52037" s="48"/>
      <c r="C52037" s="49"/>
      <c r="D52037" s="49"/>
      <c r="E52037" s="46"/>
      <c r="F52037" s="47">
        <v>45185</v>
      </c>
      <c r="G52037" s="48">
        <v>0.83333333333333337</v>
      </c>
      <c r="H52037" s="49">
        <v>2460204322</v>
      </c>
      <c r="I52037" s="49">
        <v>2275470</v>
      </c>
      <c r="J52037" s="46"/>
      <c r="L52037" s="46"/>
    </row>
    <row r="52038" spans="2:12" ht="20.25" thickBot="1">
      <c r="B52038" s="48"/>
      <c r="C52038" s="49"/>
      <c r="D52038" s="49"/>
      <c r="E52038" s="46"/>
      <c r="F52038" s="47">
        <v>45186</v>
      </c>
      <c r="G52038" s="48">
        <v>0.83333333333333337</v>
      </c>
      <c r="H52038" s="49">
        <v>2460205322</v>
      </c>
      <c r="I52038" s="49">
        <v>2275510</v>
      </c>
      <c r="J52038" s="46"/>
      <c r="L52038" s="46"/>
    </row>
    <row r="52039" spans="2:12" ht="20.25" thickBot="1">
      <c r="B52039" s="48"/>
      <c r="C52039" s="49"/>
      <c r="D52039" s="49"/>
      <c r="E52039" s="46"/>
      <c r="F52039" s="47">
        <v>45187</v>
      </c>
      <c r="G52039" s="48">
        <v>0.83333333333333337</v>
      </c>
      <c r="H52039" s="49">
        <v>2460206322</v>
      </c>
      <c r="I52039" s="49">
        <v>2275540</v>
      </c>
      <c r="J52039" s="46"/>
      <c r="L52039" s="46"/>
    </row>
    <row r="52040" spans="2:12" ht="20.25" thickBot="1">
      <c r="B52040" s="48"/>
      <c r="C52040" s="49"/>
      <c r="D52040" s="49"/>
      <c r="E52040" s="46"/>
      <c r="F52040" s="47">
        <v>45188</v>
      </c>
      <c r="G52040" s="48">
        <v>0.83333333333333337</v>
      </c>
      <c r="H52040" s="49">
        <v>2460207322</v>
      </c>
      <c r="I52040" s="49">
        <v>2275580</v>
      </c>
      <c r="J52040" s="46"/>
      <c r="L52040" s="46"/>
    </row>
    <row r="52041" spans="2:12" ht="20.25" thickBot="1">
      <c r="B52041" s="48"/>
      <c r="C52041" s="49"/>
      <c r="D52041" s="49"/>
      <c r="E52041" s="46"/>
      <c r="F52041" s="47">
        <v>45189</v>
      </c>
      <c r="G52041" s="48">
        <v>0.83333333333333337</v>
      </c>
      <c r="H52041" s="49">
        <v>2460208322</v>
      </c>
      <c r="I52041" s="49">
        <v>2275620</v>
      </c>
      <c r="J52041" s="46"/>
      <c r="L52041" s="46"/>
    </row>
    <row r="52042" spans="2:12" ht="20.25" thickBot="1">
      <c r="B52042" s="48"/>
      <c r="C52042" s="49"/>
      <c r="D52042" s="49"/>
      <c r="E52042" s="46"/>
      <c r="F52042" s="47">
        <v>45190</v>
      </c>
      <c r="G52042" s="48">
        <v>0.83333333333333337</v>
      </c>
      <c r="H52042" s="49">
        <v>2460209322</v>
      </c>
      <c r="I52042" s="49">
        <v>2275650</v>
      </c>
      <c r="J52042" s="46"/>
      <c r="L52042" s="46"/>
    </row>
    <row r="52043" spans="2:12" ht="20.25" thickBot="1">
      <c r="B52043" s="48"/>
      <c r="C52043" s="49"/>
      <c r="D52043" s="49"/>
      <c r="E52043" s="46"/>
      <c r="F52043" s="47">
        <v>45191</v>
      </c>
      <c r="G52043" s="48">
        <v>0.83333333333333337</v>
      </c>
      <c r="H52043" s="49">
        <v>2460210322</v>
      </c>
      <c r="I52043" s="49">
        <v>2275690</v>
      </c>
      <c r="J52043" s="46"/>
      <c r="L52043" s="46"/>
    </row>
    <row r="52044" spans="2:12" ht="20.25" thickBot="1">
      <c r="B52044" s="48"/>
      <c r="C52044" s="49"/>
      <c r="D52044" s="49"/>
      <c r="E52044" s="46"/>
      <c r="F52044" s="47">
        <v>45192</v>
      </c>
      <c r="G52044" s="48">
        <v>0.83333333333333337</v>
      </c>
      <c r="H52044" s="49">
        <v>2460211322</v>
      </c>
      <c r="I52044" s="49">
        <v>2275730</v>
      </c>
      <c r="J52044" s="46"/>
      <c r="L52044" s="46"/>
    </row>
    <row r="52045" spans="2:12" ht="20.25" thickBot="1">
      <c r="B52045" s="48"/>
      <c r="C52045" s="49"/>
      <c r="D52045" s="49"/>
      <c r="E52045" s="46"/>
      <c r="F52045" s="47">
        <v>45193</v>
      </c>
      <c r="G52045" s="48">
        <v>0.83333333333333337</v>
      </c>
      <c r="H52045" s="49">
        <v>2460212322</v>
      </c>
      <c r="I52045" s="49">
        <v>2275760</v>
      </c>
      <c r="J52045" s="46"/>
      <c r="L52045" s="46"/>
    </row>
    <row r="52046" spans="2:12" ht="20.25" thickBot="1">
      <c r="B52046" s="48"/>
      <c r="C52046" s="49"/>
      <c r="D52046" s="49"/>
      <c r="E52046" s="46"/>
      <c r="F52046" s="47">
        <v>45194</v>
      </c>
      <c r="G52046" s="48">
        <v>0.83333333333333337</v>
      </c>
      <c r="H52046" s="49">
        <v>2460213322</v>
      </c>
      <c r="I52046" s="49">
        <v>2275800</v>
      </c>
      <c r="J52046" s="46"/>
      <c r="L52046" s="46"/>
    </row>
    <row r="52047" spans="2:12" ht="20.25" thickBot="1">
      <c r="B52047" s="48"/>
      <c r="C52047" s="49"/>
      <c r="D52047" s="49"/>
      <c r="E52047" s="46"/>
      <c r="F52047" s="47">
        <v>45195</v>
      </c>
      <c r="G52047" s="48">
        <v>0.83333333333333337</v>
      </c>
      <c r="H52047" s="49">
        <v>2460214322</v>
      </c>
      <c r="I52047" s="49">
        <v>2275840</v>
      </c>
      <c r="J52047" s="46"/>
      <c r="L52047" s="46"/>
    </row>
    <row r="52048" spans="2:12" ht="20.25" thickBot="1">
      <c r="B52048" s="48"/>
      <c r="C52048" s="49"/>
      <c r="D52048" s="49"/>
      <c r="E52048" s="46"/>
      <c r="F52048" s="47">
        <v>45196</v>
      </c>
      <c r="G52048" s="48">
        <v>0.83333333333333337</v>
      </c>
      <c r="H52048" s="49">
        <v>2460215322</v>
      </c>
      <c r="I52048" s="49">
        <v>2275870</v>
      </c>
      <c r="J52048" s="46"/>
      <c r="L52048" s="46"/>
    </row>
    <row r="52049" spans="1:12" ht="20.25" thickBot="1">
      <c r="B52049" s="48"/>
      <c r="C52049" s="49"/>
      <c r="D52049" s="49"/>
      <c r="E52049" s="46"/>
      <c r="F52049" s="47">
        <v>45197</v>
      </c>
      <c r="G52049" s="48">
        <v>0.83333333333333337</v>
      </c>
      <c r="H52049" s="49">
        <v>2460216322</v>
      </c>
      <c r="I52049" s="49">
        <v>2275910</v>
      </c>
      <c r="J52049" s="46"/>
      <c r="L52049" s="46"/>
    </row>
    <row r="52050" spans="1:12" ht="20.25" thickBot="1">
      <c r="B52050" s="48"/>
      <c r="C52050" s="49"/>
      <c r="D52050" s="49"/>
      <c r="E52050" s="46"/>
      <c r="F52050" s="47">
        <v>45198</v>
      </c>
      <c r="G52050" s="48">
        <v>0.83333333333333337</v>
      </c>
      <c r="H52050" s="49">
        <v>2460217322</v>
      </c>
      <c r="I52050" s="49">
        <v>2275950</v>
      </c>
      <c r="J52050" s="46"/>
      <c r="L52050" s="46"/>
    </row>
    <row r="52051" spans="1:12" ht="20.25" thickBot="1">
      <c r="A52051" s="46"/>
      <c r="B52051" s="48"/>
      <c r="C52051" s="49"/>
      <c r="D52051" s="49"/>
      <c r="E52051" s="46"/>
      <c r="F52051" s="47">
        <v>45198</v>
      </c>
      <c r="G52051" s="48">
        <v>0.95833333333333337</v>
      </c>
      <c r="H52051" s="49">
        <v>2460217447</v>
      </c>
      <c r="I52051" s="49">
        <v>2275950</v>
      </c>
      <c r="J52051" s="46"/>
      <c r="L52051" s="46"/>
    </row>
    <row r="52052" spans="1:12" ht="20.25" thickBot="1">
      <c r="A52052" s="47"/>
      <c r="B52052" s="48"/>
      <c r="C52052" s="49"/>
      <c r="D52052" s="49"/>
      <c r="E52052" s="46"/>
      <c r="G52052" s="46"/>
    </row>
    <row r="52053" spans="1:12" ht="20.25" thickBot="1">
      <c r="A52053" s="47"/>
      <c r="B52053" s="48"/>
      <c r="C52053" s="49"/>
      <c r="D52053" s="49"/>
      <c r="E52053" s="46"/>
      <c r="G52053" s="46"/>
    </row>
    <row r="52054" spans="1:12" ht="20.25" thickBot="1">
      <c r="A52054" s="47"/>
      <c r="B52054" s="48"/>
      <c r="C52054" s="49"/>
      <c r="D52054" s="49"/>
      <c r="E52054" s="46"/>
      <c r="G52054" s="46"/>
    </row>
    <row r="52055" spans="1:12" ht="20.25" thickBot="1">
      <c r="A52055" s="47"/>
      <c r="B52055" s="48"/>
      <c r="C52055" s="49"/>
      <c r="D52055" s="49"/>
      <c r="E52055" s="46"/>
      <c r="G52055" s="46"/>
    </row>
    <row r="52056" spans="1:12" ht="20.25" thickBot="1">
      <c r="A52056" s="47"/>
      <c r="B52056" s="48"/>
      <c r="C52056" s="49"/>
      <c r="D52056" s="49"/>
      <c r="E52056" s="46"/>
      <c r="G52056" s="46"/>
    </row>
    <row r="52057" spans="1:12" ht="20.25" thickBot="1">
      <c r="A52057" s="47"/>
      <c r="B52057" s="48"/>
      <c r="C52057" s="49"/>
      <c r="D52057" s="49"/>
      <c r="E52057" s="46"/>
      <c r="G52057" s="46"/>
    </row>
    <row r="52058" spans="1:12" ht="20.25" thickBot="1">
      <c r="A52058" s="47"/>
      <c r="B52058" s="48"/>
      <c r="C52058" s="49"/>
      <c r="D52058" s="49"/>
      <c r="E52058" s="46"/>
      <c r="G52058" s="46"/>
    </row>
    <row r="52059" spans="1:12" ht="20.25" thickBot="1">
      <c r="A52059" s="47"/>
      <c r="B52059" s="48"/>
      <c r="C52059" s="49"/>
      <c r="D52059" s="49"/>
      <c r="E52059" s="46"/>
      <c r="G52059" s="46"/>
    </row>
  </sheetData>
  <phoneticPr fontId="20" type="noConversion"/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96A50-5671-4148-830F-05C657BCDAB4}">
  <dimension ref="A4:BC92"/>
  <sheetViews>
    <sheetView topLeftCell="A54" workbookViewId="0">
      <selection activeCell="I76" sqref="I76:J76"/>
    </sheetView>
  </sheetViews>
  <sheetFormatPr defaultRowHeight="15"/>
  <cols>
    <col min="39" max="39" width="9.5703125" bestFit="1" customWidth="1"/>
    <col min="43" max="43" width="9.5703125" bestFit="1" customWidth="1"/>
  </cols>
  <sheetData>
    <row r="4" spans="1:55">
      <c r="AK4">
        <v>2024</v>
      </c>
    </row>
    <row r="5" spans="1:55">
      <c r="A5">
        <v>1</v>
      </c>
      <c r="C5" s="60">
        <v>320</v>
      </c>
      <c r="D5" s="28">
        <v>311</v>
      </c>
      <c r="E5" s="6"/>
      <c r="F5" s="60">
        <v>224</v>
      </c>
      <c r="G5" s="28">
        <v>217</v>
      </c>
      <c r="M5" s="6" t="s">
        <v>28</v>
      </c>
      <c r="N5" s="6"/>
      <c r="O5" s="6" t="s">
        <v>29</v>
      </c>
      <c r="P5" s="6"/>
      <c r="Q5" s="6" t="s">
        <v>30</v>
      </c>
      <c r="R5" s="6"/>
      <c r="S5" s="6" t="s">
        <v>31</v>
      </c>
      <c r="T5" s="6"/>
      <c r="U5" s="6" t="s">
        <v>32</v>
      </c>
      <c r="V5" s="6"/>
      <c r="W5" s="6" t="s">
        <v>33</v>
      </c>
      <c r="X5" s="6"/>
      <c r="Y5" s="6" t="s">
        <v>34</v>
      </c>
      <c r="Z5" s="6"/>
      <c r="AA5" t="s">
        <v>35</v>
      </c>
      <c r="AC5" t="s">
        <v>36</v>
      </c>
      <c r="AE5" t="s">
        <v>37</v>
      </c>
      <c r="AG5" t="s">
        <v>44</v>
      </c>
      <c r="AI5" t="s">
        <v>45</v>
      </c>
      <c r="AK5" s="6" t="s">
        <v>28</v>
      </c>
      <c r="AM5" t="s">
        <v>29</v>
      </c>
      <c r="AO5" t="s">
        <v>30</v>
      </c>
      <c r="AQ5" t="s">
        <v>31</v>
      </c>
      <c r="AS5" t="s">
        <v>32</v>
      </c>
      <c r="AU5" t="s">
        <v>33</v>
      </c>
      <c r="AW5" t="s">
        <v>34</v>
      </c>
      <c r="AY5" t="s">
        <v>35</v>
      </c>
      <c r="BA5" t="s">
        <v>36</v>
      </c>
      <c r="BC5" t="s">
        <v>37</v>
      </c>
    </row>
    <row r="6" spans="1:55">
      <c r="A6">
        <v>2</v>
      </c>
      <c r="C6" s="60">
        <v>285</v>
      </c>
      <c r="D6" s="28">
        <v>305</v>
      </c>
      <c r="F6" s="60">
        <v>191</v>
      </c>
      <c r="G6" s="28">
        <v>206</v>
      </c>
      <c r="M6" s="6">
        <v>147.5</v>
      </c>
      <c r="N6" s="6"/>
      <c r="O6" s="6">
        <v>129.6</v>
      </c>
      <c r="P6" s="6"/>
      <c r="Q6" s="6">
        <v>159</v>
      </c>
      <c r="R6" s="6"/>
      <c r="S6" s="6">
        <v>125.1</v>
      </c>
      <c r="T6" s="6"/>
      <c r="U6" s="6">
        <v>150.1</v>
      </c>
      <c r="V6" s="6"/>
      <c r="W6">
        <v>168.5</v>
      </c>
      <c r="X6" s="6"/>
      <c r="Y6">
        <v>171</v>
      </c>
      <c r="Z6" s="6"/>
      <c r="AA6" s="15">
        <v>179.9</v>
      </c>
      <c r="AC6">
        <v>138.30000000000001</v>
      </c>
      <c r="AE6">
        <v>161.5</v>
      </c>
      <c r="AG6" s="7">
        <v>156.19999999999999</v>
      </c>
      <c r="AI6" s="7">
        <v>157.6</v>
      </c>
      <c r="AK6" s="7">
        <v>131.19999999999999</v>
      </c>
      <c r="AM6" s="7">
        <v>132.9</v>
      </c>
      <c r="AO6" s="7">
        <v>150.1</v>
      </c>
      <c r="AQ6" s="7">
        <v>120.3</v>
      </c>
      <c r="AS6" s="7">
        <v>136.9</v>
      </c>
      <c r="AU6" s="43">
        <v>193.3</v>
      </c>
      <c r="AW6" s="43">
        <v>176.3</v>
      </c>
      <c r="AY6" s="43">
        <v>241.4</v>
      </c>
      <c r="BA6" s="43">
        <v>229.5</v>
      </c>
      <c r="BC6" s="43">
        <v>245.1</v>
      </c>
    </row>
    <row r="7" spans="1:55">
      <c r="A7">
        <v>3</v>
      </c>
      <c r="C7" s="60">
        <v>300</v>
      </c>
      <c r="D7" s="25">
        <v>336</v>
      </c>
      <c r="E7" s="6"/>
      <c r="F7" s="60">
        <v>177</v>
      </c>
      <c r="G7" s="28">
        <v>239</v>
      </c>
      <c r="M7" s="6">
        <v>141.5</v>
      </c>
      <c r="N7" s="6"/>
      <c r="O7" s="6">
        <v>131</v>
      </c>
      <c r="P7" s="6"/>
      <c r="Q7" s="6">
        <v>165.8</v>
      </c>
      <c r="R7" s="6"/>
      <c r="S7" s="6">
        <v>126.7</v>
      </c>
      <c r="T7" s="6"/>
      <c r="U7" s="6">
        <v>159.19999999999999</v>
      </c>
      <c r="V7" s="6"/>
      <c r="W7">
        <v>166.9</v>
      </c>
      <c r="X7" s="6"/>
      <c r="Y7">
        <v>175.9</v>
      </c>
      <c r="Z7" s="6"/>
      <c r="AA7" s="15">
        <v>178.1</v>
      </c>
      <c r="AC7">
        <v>133.6</v>
      </c>
      <c r="AE7">
        <v>157.69999999999999</v>
      </c>
      <c r="AG7" s="7">
        <v>155.9</v>
      </c>
      <c r="AI7" s="43">
        <v>144</v>
      </c>
      <c r="AK7" s="7">
        <v>137.4</v>
      </c>
      <c r="AM7" s="7">
        <v>138.5</v>
      </c>
      <c r="AO7" s="7">
        <v>149.69999999999999</v>
      </c>
      <c r="AQ7" s="7">
        <v>112.7</v>
      </c>
      <c r="AS7" s="7">
        <v>144.1</v>
      </c>
      <c r="AU7" s="43">
        <v>185</v>
      </c>
      <c r="AW7" s="43">
        <v>169.3</v>
      </c>
      <c r="AY7" s="43">
        <v>254.5</v>
      </c>
      <c r="BA7" s="43">
        <v>241.8</v>
      </c>
      <c r="BC7" s="43">
        <v>274.8</v>
      </c>
    </row>
    <row r="8" spans="1:55">
      <c r="A8">
        <v>4</v>
      </c>
      <c r="C8" s="60">
        <v>265</v>
      </c>
      <c r="D8" s="28">
        <v>316</v>
      </c>
      <c r="E8" s="6"/>
      <c r="F8" s="60">
        <v>197</v>
      </c>
      <c r="G8" s="28">
        <v>196</v>
      </c>
      <c r="M8" s="25">
        <v>143.6</v>
      </c>
      <c r="N8" s="6"/>
      <c r="O8" s="6">
        <v>130.69999999999999</v>
      </c>
      <c r="P8" s="6"/>
      <c r="Q8" s="25">
        <v>172.6</v>
      </c>
      <c r="R8" s="6"/>
      <c r="S8" s="6">
        <v>133.5</v>
      </c>
      <c r="T8" s="6"/>
      <c r="U8" s="6">
        <v>158.69999999999999</v>
      </c>
      <c r="V8" s="6"/>
      <c r="W8">
        <v>169.3</v>
      </c>
      <c r="X8" s="6"/>
      <c r="Y8">
        <v>179</v>
      </c>
      <c r="Z8" s="6"/>
      <c r="AA8" s="15">
        <v>167.7</v>
      </c>
      <c r="AC8">
        <v>132.80000000000001</v>
      </c>
      <c r="AE8">
        <v>153.80000000000001</v>
      </c>
      <c r="AG8" s="7">
        <v>153.6</v>
      </c>
      <c r="AI8" s="7">
        <v>135.19999999999999</v>
      </c>
      <c r="AK8" s="7">
        <v>135.5</v>
      </c>
      <c r="AM8" s="43">
        <v>152</v>
      </c>
      <c r="AO8" s="7">
        <v>142.69999999999999</v>
      </c>
      <c r="AQ8" s="7">
        <v>111.7</v>
      </c>
      <c r="AS8" s="7">
        <v>158.6</v>
      </c>
      <c r="AU8" s="43">
        <v>191.4</v>
      </c>
      <c r="AW8" s="43">
        <v>173.1</v>
      </c>
      <c r="AY8" s="43">
        <v>251.8</v>
      </c>
      <c r="BA8" s="43">
        <v>246.3</v>
      </c>
      <c r="BC8" s="43">
        <v>312.10000000000002</v>
      </c>
    </row>
    <row r="9" spans="1:55">
      <c r="A9">
        <v>5</v>
      </c>
      <c r="C9" s="60">
        <v>240</v>
      </c>
      <c r="D9" s="25">
        <v>315</v>
      </c>
      <c r="E9" s="6"/>
      <c r="F9" s="60">
        <v>174</v>
      </c>
      <c r="G9" s="28">
        <v>235</v>
      </c>
      <c r="M9" s="6">
        <v>146</v>
      </c>
      <c r="N9" s="6"/>
      <c r="O9" s="6">
        <v>135.1</v>
      </c>
      <c r="P9" s="6"/>
      <c r="Q9" s="6">
        <v>178.6</v>
      </c>
      <c r="R9" s="6"/>
      <c r="S9" s="6">
        <v>135.69999999999999</v>
      </c>
      <c r="T9" s="6"/>
      <c r="U9" s="6">
        <v>164.7</v>
      </c>
      <c r="V9" s="6"/>
      <c r="W9">
        <v>173.2</v>
      </c>
      <c r="X9" s="6"/>
      <c r="Y9">
        <v>172.8</v>
      </c>
      <c r="Z9" s="6"/>
      <c r="AA9" s="15">
        <v>175.8</v>
      </c>
      <c r="AC9">
        <v>138.4</v>
      </c>
      <c r="AE9">
        <v>155.1</v>
      </c>
      <c r="AG9" s="7">
        <v>152.69999999999999</v>
      </c>
      <c r="AI9" s="7">
        <v>133.9</v>
      </c>
      <c r="AK9" s="7">
        <v>142.19999999999999</v>
      </c>
      <c r="AM9" s="7">
        <v>165.6</v>
      </c>
      <c r="AO9" s="7">
        <v>137.6</v>
      </c>
      <c r="AQ9" s="7">
        <v>113.8</v>
      </c>
      <c r="AS9" s="7">
        <v>169.5</v>
      </c>
      <c r="AU9" s="43">
        <v>198</v>
      </c>
      <c r="AW9" s="43">
        <v>178.8</v>
      </c>
      <c r="AY9" s="43">
        <v>247.9</v>
      </c>
      <c r="BA9" s="43">
        <v>249.8</v>
      </c>
      <c r="BC9" s="43">
        <v>291.10000000000002</v>
      </c>
    </row>
    <row r="10" spans="1:55">
      <c r="A10">
        <v>6</v>
      </c>
      <c r="C10" s="60">
        <v>317</v>
      </c>
      <c r="D10" s="28">
        <v>346</v>
      </c>
      <c r="E10" s="6"/>
      <c r="F10" s="60">
        <v>172</v>
      </c>
      <c r="G10" s="28">
        <v>223</v>
      </c>
      <c r="M10" s="6">
        <v>149.19999999999999</v>
      </c>
      <c r="N10" s="6"/>
      <c r="O10" s="6">
        <v>140</v>
      </c>
      <c r="P10" s="6"/>
      <c r="Q10" s="6">
        <v>176.8</v>
      </c>
      <c r="R10" s="6"/>
      <c r="S10" s="6">
        <v>136.69999999999999</v>
      </c>
      <c r="T10" s="6"/>
      <c r="U10" s="6">
        <v>164.7</v>
      </c>
      <c r="V10" s="6"/>
      <c r="W10">
        <v>174.1</v>
      </c>
      <c r="X10" s="6"/>
      <c r="Y10">
        <v>159.80000000000001</v>
      </c>
      <c r="Z10" s="6"/>
      <c r="AA10" s="15">
        <v>180.8</v>
      </c>
      <c r="AC10">
        <v>145.19999999999999</v>
      </c>
      <c r="AE10">
        <v>156.1</v>
      </c>
      <c r="AG10" s="7">
        <v>152.19999999999999</v>
      </c>
      <c r="AI10" s="7">
        <v>137.5</v>
      </c>
      <c r="AK10" s="7">
        <v>147.6</v>
      </c>
      <c r="AM10" s="7">
        <v>168.6</v>
      </c>
      <c r="AO10" s="7">
        <v>139.19999999999999</v>
      </c>
      <c r="AQ10" s="7">
        <v>120.6</v>
      </c>
      <c r="AS10" s="43">
        <v>180</v>
      </c>
      <c r="AU10" s="43">
        <v>201.1</v>
      </c>
      <c r="AW10" s="43">
        <v>171.2</v>
      </c>
      <c r="AY10" s="43">
        <v>254.4</v>
      </c>
      <c r="BA10" s="43">
        <v>244.6</v>
      </c>
      <c r="BC10" s="43">
        <v>277.10000000000002</v>
      </c>
    </row>
    <row r="11" spans="1:55">
      <c r="A11">
        <v>7</v>
      </c>
      <c r="C11" s="60">
        <v>353</v>
      </c>
      <c r="D11" s="28">
        <v>381</v>
      </c>
      <c r="E11" s="6"/>
      <c r="F11" s="60">
        <v>181</v>
      </c>
      <c r="G11" s="28">
        <v>242</v>
      </c>
      <c r="M11" s="6">
        <v>166.7</v>
      </c>
      <c r="N11" s="6"/>
      <c r="O11" s="6">
        <v>152.4</v>
      </c>
      <c r="P11" s="6"/>
      <c r="Q11" s="6">
        <v>185</v>
      </c>
      <c r="R11" s="6"/>
      <c r="S11" s="6">
        <v>137.19999999999999</v>
      </c>
      <c r="T11" s="6"/>
      <c r="U11" s="6">
        <v>154.5</v>
      </c>
      <c r="V11" s="6"/>
      <c r="W11">
        <v>176.9</v>
      </c>
      <c r="X11" s="6"/>
      <c r="Y11">
        <v>162.9</v>
      </c>
      <c r="Z11" s="6"/>
      <c r="AA11" s="15">
        <v>178.5</v>
      </c>
      <c r="AC11">
        <v>149.4</v>
      </c>
      <c r="AE11">
        <v>155.30000000000001</v>
      </c>
      <c r="AG11" s="7">
        <v>143.6</v>
      </c>
      <c r="AI11" s="7">
        <v>126.1</v>
      </c>
      <c r="AK11" s="7">
        <v>154.1</v>
      </c>
      <c r="AM11" s="7">
        <v>174.1</v>
      </c>
      <c r="AO11" s="7">
        <v>133.9</v>
      </c>
      <c r="AQ11" s="7">
        <v>123.1</v>
      </c>
      <c r="AS11" s="7">
        <v>174.3</v>
      </c>
      <c r="AU11" s="43">
        <v>196.7</v>
      </c>
      <c r="AW11" s="43">
        <v>171.6</v>
      </c>
      <c r="AY11" s="43">
        <v>277.7</v>
      </c>
      <c r="BA11" s="43">
        <v>252.8</v>
      </c>
      <c r="BC11" s="43">
        <v>264.2</v>
      </c>
    </row>
    <row r="12" spans="1:55">
      <c r="A12">
        <v>8</v>
      </c>
      <c r="C12" s="60">
        <v>322</v>
      </c>
      <c r="D12" s="28">
        <v>401</v>
      </c>
      <c r="E12" s="6"/>
      <c r="F12" s="60">
        <v>160</v>
      </c>
      <c r="G12" s="28">
        <v>248</v>
      </c>
      <c r="M12" s="6">
        <v>173</v>
      </c>
      <c r="N12" s="6"/>
      <c r="O12" s="6">
        <v>179.7</v>
      </c>
      <c r="P12" s="6"/>
      <c r="Q12" s="6">
        <v>177.5</v>
      </c>
      <c r="R12" s="6"/>
      <c r="S12" s="6">
        <v>136.6</v>
      </c>
      <c r="T12" s="6"/>
      <c r="U12" s="6">
        <v>160</v>
      </c>
      <c r="V12" s="6"/>
      <c r="W12">
        <v>172.1</v>
      </c>
      <c r="X12" s="6"/>
      <c r="Y12">
        <v>166.8</v>
      </c>
      <c r="Z12" s="6"/>
      <c r="AA12" s="15">
        <v>174.5</v>
      </c>
      <c r="AC12">
        <v>163.30000000000001</v>
      </c>
      <c r="AE12">
        <v>157</v>
      </c>
      <c r="AG12" s="7">
        <v>142.5</v>
      </c>
      <c r="AI12" s="7">
        <v>130.6</v>
      </c>
      <c r="AK12" s="7">
        <v>161.6</v>
      </c>
      <c r="AM12" s="7">
        <v>183.3</v>
      </c>
      <c r="AO12" s="7">
        <v>134.5</v>
      </c>
      <c r="AQ12" s="7">
        <v>124.9</v>
      </c>
      <c r="AS12" s="7">
        <v>207.4</v>
      </c>
      <c r="AU12" s="43">
        <v>190</v>
      </c>
      <c r="AW12" s="43">
        <v>177.1</v>
      </c>
      <c r="AY12" s="43">
        <v>311.7</v>
      </c>
      <c r="BA12" s="43">
        <v>225</v>
      </c>
      <c r="BC12" s="43">
        <v>243.2</v>
      </c>
    </row>
    <row r="13" spans="1:55">
      <c r="A13">
        <v>9</v>
      </c>
      <c r="C13" s="60">
        <v>370</v>
      </c>
      <c r="D13" s="28">
        <v>429</v>
      </c>
      <c r="E13" s="6"/>
      <c r="F13" s="60">
        <v>156</v>
      </c>
      <c r="G13" s="28">
        <v>262</v>
      </c>
      <c r="M13" s="6">
        <v>177.8</v>
      </c>
      <c r="N13" s="6"/>
      <c r="O13" s="6">
        <v>192.3</v>
      </c>
      <c r="P13" s="6"/>
      <c r="Q13" s="6">
        <v>179.2</v>
      </c>
      <c r="R13" s="6"/>
      <c r="S13" s="6">
        <v>136.19999999999999</v>
      </c>
      <c r="T13" s="6"/>
      <c r="U13" s="6">
        <v>175.1</v>
      </c>
      <c r="V13" s="6"/>
      <c r="W13">
        <v>173.6</v>
      </c>
      <c r="X13" s="6"/>
      <c r="Y13">
        <v>165.9</v>
      </c>
      <c r="Z13" s="6"/>
      <c r="AA13" s="15">
        <v>163.4</v>
      </c>
      <c r="AC13">
        <v>163.4</v>
      </c>
      <c r="AE13">
        <v>156.80000000000001</v>
      </c>
      <c r="AG13" s="7">
        <v>143.1</v>
      </c>
      <c r="AI13" s="7">
        <v>128.6</v>
      </c>
      <c r="AK13" s="7">
        <v>170.4</v>
      </c>
      <c r="AM13" s="43">
        <v>180</v>
      </c>
      <c r="AO13" s="7">
        <v>127.2</v>
      </c>
      <c r="AQ13" s="7">
        <v>125.2</v>
      </c>
      <c r="AS13" s="7">
        <v>231.4</v>
      </c>
      <c r="AU13" s="43">
        <v>196.2</v>
      </c>
      <c r="AW13" s="43">
        <v>174.1</v>
      </c>
      <c r="AY13" s="43">
        <v>308.5</v>
      </c>
      <c r="BA13" s="43">
        <v>231</v>
      </c>
      <c r="BC13" s="43">
        <v>224.2</v>
      </c>
    </row>
    <row r="14" spans="1:55">
      <c r="A14">
        <v>10</v>
      </c>
      <c r="C14" s="60">
        <v>293</v>
      </c>
      <c r="D14" s="28">
        <v>438</v>
      </c>
      <c r="E14" s="6"/>
      <c r="F14" s="60">
        <v>190</v>
      </c>
      <c r="G14" s="28">
        <v>266</v>
      </c>
      <c r="M14" s="6">
        <v>184.7</v>
      </c>
      <c r="N14" s="6"/>
      <c r="O14" s="6">
        <v>209.1</v>
      </c>
      <c r="P14" s="6"/>
      <c r="Q14" s="6">
        <v>176.2</v>
      </c>
      <c r="R14" s="6"/>
      <c r="S14" s="6">
        <v>140.69999999999999</v>
      </c>
      <c r="T14" s="6"/>
      <c r="U14" s="6">
        <v>171.7</v>
      </c>
      <c r="V14" s="6"/>
      <c r="W14">
        <v>169.3</v>
      </c>
      <c r="X14" s="6"/>
      <c r="Y14">
        <v>185.2</v>
      </c>
      <c r="Z14" s="6"/>
      <c r="AA14" s="15">
        <v>157.69999999999999</v>
      </c>
      <c r="AC14">
        <v>163.69999999999999</v>
      </c>
      <c r="AE14">
        <v>165.2</v>
      </c>
      <c r="AG14" s="7">
        <v>136.1</v>
      </c>
      <c r="AI14" s="7">
        <v>124.1</v>
      </c>
      <c r="AK14" s="7">
        <v>170.1</v>
      </c>
      <c r="AM14" s="7">
        <v>178.6</v>
      </c>
      <c r="AO14" s="7">
        <v>132.6</v>
      </c>
      <c r="AQ14" s="7">
        <v>124.8</v>
      </c>
      <c r="AS14" s="7">
        <v>237.7</v>
      </c>
      <c r="AU14" s="43">
        <v>186.4</v>
      </c>
      <c r="AW14" s="43">
        <v>184.2</v>
      </c>
      <c r="AY14" s="43">
        <v>313.89999999999998</v>
      </c>
      <c r="BA14" s="43">
        <v>217.8</v>
      </c>
      <c r="BC14" s="43">
        <v>219.7</v>
      </c>
    </row>
    <row r="15" spans="1:55">
      <c r="A15">
        <v>11</v>
      </c>
      <c r="C15" s="60">
        <v>305</v>
      </c>
      <c r="D15" s="28">
        <v>401</v>
      </c>
      <c r="E15" s="28"/>
      <c r="F15" s="60">
        <v>212</v>
      </c>
      <c r="G15" s="28">
        <v>272</v>
      </c>
      <c r="M15" s="6">
        <v>186.6</v>
      </c>
      <c r="N15" s="6"/>
      <c r="O15" s="6">
        <v>202.3</v>
      </c>
      <c r="P15" s="6"/>
      <c r="Q15" s="6">
        <v>168.8</v>
      </c>
      <c r="R15" s="6"/>
      <c r="S15" s="6">
        <v>140.30000000000001</v>
      </c>
      <c r="T15" s="6"/>
      <c r="U15" s="6">
        <v>173.4</v>
      </c>
      <c r="V15" s="6"/>
      <c r="W15">
        <v>166.1</v>
      </c>
      <c r="X15" s="6"/>
      <c r="Y15">
        <v>196.9</v>
      </c>
      <c r="Z15" s="6"/>
      <c r="AA15" s="15">
        <v>160</v>
      </c>
      <c r="AC15">
        <v>166.2</v>
      </c>
      <c r="AE15">
        <v>163.9</v>
      </c>
      <c r="AG15" s="7">
        <v>141.1</v>
      </c>
      <c r="AI15" s="7">
        <v>122.8</v>
      </c>
      <c r="AK15" s="7">
        <v>179.9</v>
      </c>
      <c r="AM15" s="7">
        <v>188.7</v>
      </c>
      <c r="AO15" s="7">
        <v>125.3</v>
      </c>
      <c r="AQ15" s="7">
        <v>131.80000000000001</v>
      </c>
      <c r="AS15" s="7">
        <v>227.9</v>
      </c>
      <c r="AU15" s="43">
        <v>183.3</v>
      </c>
      <c r="AW15" s="43">
        <v>220.8</v>
      </c>
      <c r="AY15" s="43">
        <v>299</v>
      </c>
      <c r="BA15" s="43">
        <v>207.9</v>
      </c>
      <c r="BC15" s="43">
        <v>215.6</v>
      </c>
    </row>
    <row r="16" spans="1:55">
      <c r="A16">
        <v>12</v>
      </c>
      <c r="C16" s="60">
        <v>290</v>
      </c>
      <c r="D16" s="28">
        <v>410</v>
      </c>
      <c r="E16" s="6"/>
      <c r="F16" s="60">
        <v>230</v>
      </c>
      <c r="G16" s="28">
        <v>312</v>
      </c>
      <c r="M16" s="6">
        <v>188.7</v>
      </c>
      <c r="N16" s="6"/>
      <c r="O16" s="6">
        <v>204.1</v>
      </c>
      <c r="P16" s="6"/>
      <c r="Q16" s="6">
        <v>155.30000000000001</v>
      </c>
      <c r="R16" s="6"/>
      <c r="S16" s="6">
        <v>144</v>
      </c>
      <c r="T16" s="6"/>
      <c r="U16" s="6">
        <v>166.7</v>
      </c>
      <c r="V16" s="6"/>
      <c r="W16">
        <v>158.6</v>
      </c>
      <c r="X16" s="6"/>
      <c r="Y16">
        <v>220.6</v>
      </c>
      <c r="Z16" s="6"/>
      <c r="AA16" s="15">
        <v>157</v>
      </c>
      <c r="AC16">
        <v>178.8</v>
      </c>
      <c r="AE16">
        <v>157.5</v>
      </c>
      <c r="AG16" s="7">
        <v>138.69999999999999</v>
      </c>
      <c r="AI16" s="7">
        <v>122.1</v>
      </c>
      <c r="AK16" s="7">
        <v>186.2</v>
      </c>
      <c r="AM16" s="7">
        <v>175.7</v>
      </c>
      <c r="AO16" s="7">
        <v>125.1</v>
      </c>
      <c r="AQ16" s="7">
        <v>144.4</v>
      </c>
      <c r="AS16" s="43">
        <v>218</v>
      </c>
      <c r="AU16" s="43">
        <v>170.1</v>
      </c>
      <c r="AW16" s="43">
        <v>211.9</v>
      </c>
      <c r="AY16" s="43">
        <v>289</v>
      </c>
      <c r="BA16" s="43">
        <v>209.6</v>
      </c>
      <c r="BC16" s="43">
        <v>213.1</v>
      </c>
    </row>
    <row r="17" spans="1:55">
      <c r="A17">
        <v>13</v>
      </c>
      <c r="C17" s="60">
        <v>223</v>
      </c>
      <c r="D17" s="28">
        <v>450</v>
      </c>
      <c r="E17" s="6"/>
      <c r="F17" s="60">
        <v>242</v>
      </c>
      <c r="G17" s="28">
        <v>267</v>
      </c>
      <c r="M17" s="6">
        <v>204.7</v>
      </c>
      <c r="N17" s="6"/>
      <c r="O17" s="6">
        <v>194.6</v>
      </c>
      <c r="P17" s="6"/>
      <c r="Q17" s="6">
        <v>148.1</v>
      </c>
      <c r="R17" s="6"/>
      <c r="S17" s="6">
        <v>154.69999999999999</v>
      </c>
      <c r="T17" s="6"/>
      <c r="U17" s="6">
        <v>152.19999999999999</v>
      </c>
      <c r="V17" s="6"/>
      <c r="W17">
        <v>150.69999999999999</v>
      </c>
      <c r="X17" s="6"/>
      <c r="Y17">
        <v>199.7</v>
      </c>
      <c r="Z17" s="6"/>
      <c r="AA17" s="15">
        <v>152.19999999999999</v>
      </c>
      <c r="AC17">
        <v>155.5</v>
      </c>
      <c r="AE17">
        <v>156.4</v>
      </c>
      <c r="AG17" s="7">
        <v>134.4</v>
      </c>
      <c r="AI17" s="7">
        <v>122.3</v>
      </c>
      <c r="AK17" s="7">
        <v>180.3</v>
      </c>
      <c r="AM17" s="43">
        <v>203</v>
      </c>
      <c r="AO17" s="7">
        <v>128.9</v>
      </c>
      <c r="AQ17" s="7">
        <v>152.30000000000001</v>
      </c>
      <c r="AS17" s="7">
        <v>226.4</v>
      </c>
      <c r="AU17" s="43">
        <v>170</v>
      </c>
      <c r="AW17" s="43">
        <v>216.7</v>
      </c>
      <c r="AY17" s="43">
        <v>279.60000000000002</v>
      </c>
      <c r="BA17" s="43">
        <v>203.7</v>
      </c>
      <c r="BC17" s="43">
        <v>212.6</v>
      </c>
    </row>
    <row r="18" spans="1:55">
      <c r="A18">
        <v>14</v>
      </c>
      <c r="C18" s="60">
        <v>196</v>
      </c>
      <c r="D18" s="25">
        <v>354</v>
      </c>
      <c r="E18" s="6"/>
      <c r="F18" s="60">
        <v>249</v>
      </c>
      <c r="G18" s="28">
        <v>252</v>
      </c>
      <c r="M18" s="6">
        <v>201.7</v>
      </c>
      <c r="N18" s="6"/>
      <c r="O18" s="6">
        <v>183.3</v>
      </c>
      <c r="P18" s="6"/>
      <c r="Q18" s="6">
        <v>141.5</v>
      </c>
      <c r="R18" s="6"/>
      <c r="S18" s="6">
        <v>160.4</v>
      </c>
      <c r="T18" s="6"/>
      <c r="U18" s="6">
        <v>146.80000000000001</v>
      </c>
      <c r="V18" s="6"/>
      <c r="W18">
        <v>150.9</v>
      </c>
      <c r="X18" s="6"/>
      <c r="Y18">
        <v>209.7</v>
      </c>
      <c r="Z18" s="6"/>
      <c r="AA18" s="15">
        <v>154.4</v>
      </c>
      <c r="AC18">
        <v>144.4</v>
      </c>
      <c r="AE18">
        <v>148.4</v>
      </c>
      <c r="AG18" s="7">
        <v>130</v>
      </c>
      <c r="AI18" s="7">
        <v>130.69999999999999</v>
      </c>
      <c r="AK18" s="7">
        <v>179.4</v>
      </c>
      <c r="AM18" s="7">
        <v>189.9</v>
      </c>
      <c r="AO18" s="7">
        <v>126.8</v>
      </c>
      <c r="AQ18" s="7">
        <v>161.9</v>
      </c>
      <c r="AS18" s="43">
        <v>220</v>
      </c>
      <c r="AU18" s="43">
        <v>175.5</v>
      </c>
      <c r="AW18" s="43">
        <v>246.3</v>
      </c>
      <c r="AY18" s="43">
        <v>266.7</v>
      </c>
      <c r="BA18" s="43">
        <v>188.1</v>
      </c>
      <c r="BC18" s="43">
        <v>193.9</v>
      </c>
    </row>
    <row r="19" spans="1:55">
      <c r="A19">
        <v>15</v>
      </c>
      <c r="C19" s="60">
        <v>236</v>
      </c>
      <c r="D19" s="28">
        <v>418</v>
      </c>
      <c r="E19" s="6"/>
      <c r="F19" s="60">
        <v>254</v>
      </c>
      <c r="G19" s="28">
        <v>269</v>
      </c>
      <c r="M19" s="6">
        <v>220.4</v>
      </c>
      <c r="N19" s="6"/>
      <c r="O19" s="6">
        <v>175.3</v>
      </c>
      <c r="P19" s="6"/>
      <c r="Q19" s="6">
        <v>136.9</v>
      </c>
      <c r="R19" s="6"/>
      <c r="S19" s="6">
        <v>172.3</v>
      </c>
      <c r="T19" s="6"/>
      <c r="U19" s="6">
        <v>142.69999999999999</v>
      </c>
      <c r="V19" s="6"/>
      <c r="W19">
        <v>148</v>
      </c>
      <c r="X19" s="6"/>
      <c r="Y19">
        <v>186.6</v>
      </c>
      <c r="Z19" s="6"/>
      <c r="AA19" s="15">
        <v>158.1</v>
      </c>
      <c r="AC19">
        <v>146.9</v>
      </c>
      <c r="AE19">
        <v>147.4</v>
      </c>
      <c r="AG19" s="7">
        <v>121.2</v>
      </c>
      <c r="AI19" s="7">
        <v>143.4</v>
      </c>
      <c r="AK19" s="7">
        <v>181.7</v>
      </c>
      <c r="AM19" s="7">
        <v>179.5</v>
      </c>
      <c r="AO19" s="7">
        <v>125.7</v>
      </c>
      <c r="AQ19" s="7">
        <v>179.5</v>
      </c>
      <c r="AS19" s="7">
        <v>224.6</v>
      </c>
      <c r="AU19" s="43">
        <v>174.3</v>
      </c>
      <c r="AW19" s="43">
        <v>241.7</v>
      </c>
      <c r="AY19" s="43">
        <v>254.6</v>
      </c>
      <c r="BA19" s="43">
        <v>174.4</v>
      </c>
      <c r="BC19" s="43">
        <v>180.9</v>
      </c>
    </row>
    <row r="20" spans="1:55">
      <c r="A20">
        <v>16</v>
      </c>
      <c r="C20" s="60">
        <v>271</v>
      </c>
      <c r="D20" s="28">
        <v>469</v>
      </c>
      <c r="E20" s="6"/>
      <c r="F20" s="60">
        <v>276</v>
      </c>
      <c r="G20" s="28">
        <v>276</v>
      </c>
      <c r="M20" s="6">
        <v>226.7</v>
      </c>
      <c r="N20" s="6"/>
      <c r="O20" s="6">
        <v>169.5</v>
      </c>
      <c r="P20" s="6"/>
      <c r="Q20" s="6">
        <v>134.19999999999999</v>
      </c>
      <c r="R20" s="6"/>
      <c r="S20" s="6">
        <v>176.9</v>
      </c>
      <c r="T20" s="6"/>
      <c r="U20" s="6">
        <v>137.4</v>
      </c>
      <c r="V20" s="6"/>
      <c r="W20">
        <v>157.9</v>
      </c>
      <c r="X20" s="6"/>
      <c r="Y20">
        <v>184.5</v>
      </c>
      <c r="Z20" s="6"/>
      <c r="AA20" s="15">
        <v>162.1</v>
      </c>
      <c r="AC20">
        <v>140.6</v>
      </c>
      <c r="AE20">
        <v>143.80000000000001</v>
      </c>
      <c r="AG20" s="7">
        <v>116.4</v>
      </c>
      <c r="AI20" s="7">
        <v>139.80000000000001</v>
      </c>
      <c r="AK20" s="7">
        <v>176.6</v>
      </c>
      <c r="AM20" s="7">
        <v>173.9</v>
      </c>
      <c r="AO20" s="7">
        <v>127.7</v>
      </c>
      <c r="AQ20" s="43">
        <v>193.2</v>
      </c>
      <c r="AS20" s="7">
        <v>220.8</v>
      </c>
      <c r="AU20" s="43">
        <v>176.1</v>
      </c>
      <c r="AW20" s="43">
        <v>240.9</v>
      </c>
      <c r="AY20" s="43">
        <v>233.2</v>
      </c>
      <c r="BA20" s="43">
        <v>174.6</v>
      </c>
      <c r="BC20" s="43">
        <v>170.9</v>
      </c>
    </row>
    <row r="21" spans="1:55" ht="15.75" thickBot="1">
      <c r="A21">
        <v>17</v>
      </c>
      <c r="C21" s="60">
        <v>236</v>
      </c>
      <c r="D21" s="28">
        <v>382</v>
      </c>
      <c r="E21" s="6"/>
      <c r="F21" s="60">
        <v>269</v>
      </c>
      <c r="G21" s="28">
        <v>254</v>
      </c>
      <c r="M21" s="6">
        <v>220.7</v>
      </c>
      <c r="N21" s="6"/>
      <c r="O21" s="6">
        <v>159.19999999999999</v>
      </c>
      <c r="P21" s="6"/>
      <c r="Q21" s="6">
        <v>133.9</v>
      </c>
      <c r="R21" s="6"/>
      <c r="S21" s="6">
        <v>179.1</v>
      </c>
      <c r="T21" s="6"/>
      <c r="U21" s="6">
        <v>137.30000000000001</v>
      </c>
      <c r="V21" s="6"/>
      <c r="W21">
        <v>162.19999999999999</v>
      </c>
      <c r="X21" s="6"/>
      <c r="Y21">
        <v>190.4</v>
      </c>
      <c r="Z21" s="6"/>
      <c r="AA21" s="15">
        <v>164.2</v>
      </c>
      <c r="AC21">
        <v>141.9</v>
      </c>
      <c r="AE21">
        <v>143.1</v>
      </c>
      <c r="AG21" s="7">
        <v>115.3</v>
      </c>
      <c r="AI21" s="7">
        <v>144.30000000000001</v>
      </c>
      <c r="AK21" s="7">
        <v>173.8</v>
      </c>
      <c r="AM21" s="7">
        <v>164.8</v>
      </c>
      <c r="AO21" s="7">
        <v>142.6</v>
      </c>
      <c r="AQ21" s="7">
        <v>200.2</v>
      </c>
      <c r="AS21" s="7">
        <v>211.9</v>
      </c>
      <c r="AU21" s="43">
        <v>172.6</v>
      </c>
      <c r="AW21" s="43">
        <v>249.9</v>
      </c>
      <c r="AY21" s="43">
        <v>230.5</v>
      </c>
      <c r="BA21" s="43">
        <v>170.9</v>
      </c>
      <c r="BC21" s="43">
        <v>166.6</v>
      </c>
    </row>
    <row r="22" spans="1:55" ht="15.75" thickBot="1">
      <c r="A22">
        <v>18</v>
      </c>
      <c r="C22" s="60">
        <v>271</v>
      </c>
      <c r="D22" s="28">
        <v>400</v>
      </c>
      <c r="E22" s="6"/>
      <c r="F22" s="60">
        <v>252</v>
      </c>
      <c r="G22" s="28">
        <v>249</v>
      </c>
      <c r="M22" s="6">
        <v>214.6</v>
      </c>
      <c r="N22" s="6"/>
      <c r="O22" s="69">
        <v>161.1</v>
      </c>
      <c r="P22" s="6"/>
      <c r="Q22" s="6">
        <v>132.9</v>
      </c>
      <c r="R22" s="6"/>
      <c r="S22" s="6">
        <v>167.8</v>
      </c>
      <c r="T22" s="6"/>
      <c r="U22" s="6">
        <v>141</v>
      </c>
      <c r="V22" s="6"/>
      <c r="W22">
        <v>163.19999999999999</v>
      </c>
      <c r="X22" s="6"/>
      <c r="Y22">
        <v>185.9</v>
      </c>
      <c r="Z22" s="6"/>
      <c r="AA22" s="15">
        <v>155.69999999999999</v>
      </c>
      <c r="AC22">
        <v>146.1</v>
      </c>
      <c r="AE22">
        <v>136.4</v>
      </c>
      <c r="AG22" s="7">
        <v>116.9</v>
      </c>
      <c r="AI22" s="7">
        <v>149.69999999999999</v>
      </c>
      <c r="AK22" s="7">
        <v>168.5</v>
      </c>
      <c r="AM22" s="7">
        <v>165.9</v>
      </c>
      <c r="AO22" s="7">
        <v>149.80000000000001</v>
      </c>
      <c r="AQ22" s="7">
        <v>218.2</v>
      </c>
      <c r="AS22" s="7">
        <v>208.7</v>
      </c>
      <c r="AU22" s="43">
        <v>185.7</v>
      </c>
      <c r="AW22" s="43">
        <v>231.1</v>
      </c>
      <c r="AY22" s="43">
        <v>235.2</v>
      </c>
      <c r="BA22" s="43">
        <v>167</v>
      </c>
      <c r="BC22" s="43">
        <v>172.2</v>
      </c>
    </row>
    <row r="23" spans="1:55">
      <c r="A23">
        <v>19</v>
      </c>
      <c r="C23" s="60">
        <v>268</v>
      </c>
      <c r="D23" s="28">
        <v>383</v>
      </c>
      <c r="E23" s="6"/>
      <c r="F23" s="60">
        <v>267</v>
      </c>
      <c r="G23" s="28">
        <v>242</v>
      </c>
      <c r="M23" s="6">
        <v>213.2</v>
      </c>
      <c r="N23" s="6"/>
      <c r="O23" s="6">
        <v>163.6</v>
      </c>
      <c r="P23" s="6"/>
      <c r="Q23" s="6">
        <v>139</v>
      </c>
      <c r="R23" s="6"/>
      <c r="S23" s="6">
        <v>154.4</v>
      </c>
      <c r="T23" s="6"/>
      <c r="U23" s="6">
        <v>154.1</v>
      </c>
      <c r="V23" s="6"/>
      <c r="W23">
        <v>169.4</v>
      </c>
      <c r="X23" s="6"/>
      <c r="Y23">
        <v>204</v>
      </c>
      <c r="Z23" s="6"/>
      <c r="AA23" s="15">
        <v>154.4</v>
      </c>
      <c r="AC23">
        <v>156</v>
      </c>
      <c r="AE23">
        <v>134.30000000000001</v>
      </c>
      <c r="AG23" s="7">
        <v>124.2</v>
      </c>
      <c r="AI23" s="7">
        <v>156.30000000000001</v>
      </c>
      <c r="AK23" s="7">
        <v>157.1</v>
      </c>
      <c r="AM23" s="7">
        <v>152.9</v>
      </c>
      <c r="AO23" s="7">
        <v>167.4</v>
      </c>
      <c r="AQ23" s="7">
        <v>228.8</v>
      </c>
      <c r="AS23" s="7">
        <v>198.8</v>
      </c>
      <c r="AU23" s="43">
        <v>199</v>
      </c>
      <c r="AW23" s="43">
        <v>215.5</v>
      </c>
      <c r="AY23" s="43">
        <v>236.6</v>
      </c>
      <c r="BA23" s="43">
        <v>164.8</v>
      </c>
      <c r="BC23" s="43">
        <v>163.9</v>
      </c>
    </row>
    <row r="24" spans="1:55">
      <c r="A24">
        <v>20</v>
      </c>
      <c r="C24" s="60">
        <v>243</v>
      </c>
      <c r="D24" s="28">
        <v>329</v>
      </c>
      <c r="E24" s="6"/>
      <c r="F24" s="60">
        <v>312</v>
      </c>
      <c r="G24" s="28">
        <v>230</v>
      </c>
      <c r="M24" s="6">
        <v>218.9</v>
      </c>
      <c r="N24" s="6"/>
      <c r="O24" s="6">
        <v>165.2</v>
      </c>
      <c r="P24" s="6"/>
      <c r="Q24" s="6">
        <v>141.4</v>
      </c>
      <c r="R24" s="6"/>
      <c r="S24" s="6">
        <v>148.30000000000001</v>
      </c>
      <c r="T24" s="6"/>
      <c r="U24" s="6">
        <v>168.5</v>
      </c>
      <c r="V24" s="6"/>
      <c r="W24">
        <v>174.3</v>
      </c>
      <c r="X24" s="6"/>
      <c r="Y24">
        <v>195.1</v>
      </c>
      <c r="Z24" s="6"/>
      <c r="AA24" s="15">
        <v>154.30000000000001</v>
      </c>
      <c r="AC24">
        <v>167.6</v>
      </c>
      <c r="AE24">
        <v>127.7</v>
      </c>
      <c r="AG24" s="7">
        <v>136.80000000000001</v>
      </c>
      <c r="AI24" s="7">
        <v>173.5</v>
      </c>
      <c r="AK24" s="7">
        <v>152.4</v>
      </c>
      <c r="AM24" s="7">
        <v>148.6</v>
      </c>
      <c r="AO24" s="7">
        <v>167.5</v>
      </c>
      <c r="AQ24" s="7">
        <v>215.4</v>
      </c>
      <c r="AS24" s="7">
        <v>205.5</v>
      </c>
      <c r="AU24" s="43">
        <v>202.3</v>
      </c>
      <c r="AW24" s="43">
        <v>208.2</v>
      </c>
      <c r="AY24" s="43">
        <v>244.8</v>
      </c>
      <c r="BA24" s="43">
        <v>162.6</v>
      </c>
      <c r="BC24" s="43">
        <v>160.9</v>
      </c>
    </row>
    <row r="25" spans="1:55">
      <c r="A25">
        <v>21</v>
      </c>
      <c r="C25" s="60">
        <v>265</v>
      </c>
      <c r="D25" s="28">
        <v>313</v>
      </c>
      <c r="E25" s="6"/>
      <c r="F25" s="60">
        <v>272</v>
      </c>
      <c r="G25" s="28">
        <v>212</v>
      </c>
      <c r="M25" s="6">
        <v>210.6</v>
      </c>
      <c r="N25" s="6"/>
      <c r="O25" s="6">
        <v>156.30000000000001</v>
      </c>
      <c r="P25" s="6"/>
      <c r="Q25" s="6">
        <v>154.80000000000001</v>
      </c>
      <c r="R25" s="6"/>
      <c r="S25" s="6">
        <v>148.4</v>
      </c>
      <c r="T25" s="6"/>
      <c r="U25" s="6">
        <v>173.7</v>
      </c>
      <c r="V25" s="6"/>
      <c r="W25">
        <v>186</v>
      </c>
      <c r="X25" s="6"/>
      <c r="Y25">
        <v>190.3</v>
      </c>
      <c r="Z25" s="6"/>
      <c r="AA25" s="15">
        <v>149.80000000000001</v>
      </c>
      <c r="AC25">
        <v>156.80000000000001</v>
      </c>
      <c r="AE25">
        <v>124.6</v>
      </c>
      <c r="AG25" s="7">
        <v>152.80000000000001</v>
      </c>
      <c r="AI25" s="7">
        <v>189.1</v>
      </c>
      <c r="AK25" s="43">
        <v>161</v>
      </c>
      <c r="AM25" s="7">
        <v>149.19999999999999</v>
      </c>
      <c r="AO25" s="7">
        <v>174.1</v>
      </c>
      <c r="AQ25" s="7">
        <v>211.6</v>
      </c>
      <c r="AS25" s="7">
        <v>204.5</v>
      </c>
      <c r="AU25" s="43">
        <v>210</v>
      </c>
      <c r="AW25" s="43">
        <v>214.1</v>
      </c>
      <c r="AY25" s="43">
        <v>243.8</v>
      </c>
      <c r="BA25" s="43">
        <v>155</v>
      </c>
      <c r="BC25" s="43">
        <v>160.30000000000001</v>
      </c>
    </row>
    <row r="26" spans="1:55">
      <c r="A26">
        <v>22</v>
      </c>
      <c r="C26" s="60">
        <v>286</v>
      </c>
      <c r="D26" s="28">
        <v>274</v>
      </c>
      <c r="E26" s="6"/>
      <c r="F26" s="60">
        <v>266</v>
      </c>
      <c r="G26" s="28">
        <v>190</v>
      </c>
      <c r="M26" s="6">
        <v>202.1</v>
      </c>
      <c r="N26" s="6"/>
      <c r="O26" s="6">
        <v>157.4</v>
      </c>
      <c r="P26" s="6"/>
      <c r="Q26" s="6">
        <v>150.4</v>
      </c>
      <c r="R26" s="6"/>
      <c r="S26" s="6">
        <v>142</v>
      </c>
      <c r="T26" s="6"/>
      <c r="U26" s="6">
        <v>167.3</v>
      </c>
      <c r="V26" s="6"/>
      <c r="W26">
        <v>182.2</v>
      </c>
      <c r="X26" s="6"/>
      <c r="Y26">
        <v>178.5</v>
      </c>
      <c r="Z26" s="6"/>
      <c r="AA26" s="15">
        <v>152.19999999999999</v>
      </c>
      <c r="AC26">
        <v>169.4</v>
      </c>
      <c r="AE26">
        <v>121.4</v>
      </c>
      <c r="AG26" s="7">
        <v>167.3</v>
      </c>
      <c r="AI26" s="7">
        <v>187.4</v>
      </c>
      <c r="AK26" s="7">
        <v>172.9</v>
      </c>
      <c r="AM26" s="7">
        <v>166.2</v>
      </c>
      <c r="AO26" s="7">
        <v>179.9</v>
      </c>
      <c r="AQ26" s="7">
        <v>219.4</v>
      </c>
      <c r="AS26" s="7">
        <v>195.4</v>
      </c>
      <c r="AU26" s="43">
        <v>203.3</v>
      </c>
      <c r="AW26" s="43">
        <v>204.2</v>
      </c>
      <c r="AY26" s="43">
        <v>244.5</v>
      </c>
      <c r="BA26" s="43">
        <v>159.19999999999999</v>
      </c>
      <c r="BC26" s="43">
        <v>162.4</v>
      </c>
    </row>
    <row r="27" spans="1:55">
      <c r="A27">
        <v>23</v>
      </c>
      <c r="C27" s="60">
        <v>333</v>
      </c>
      <c r="D27" s="28">
        <v>249</v>
      </c>
      <c r="E27" s="6"/>
      <c r="F27" s="60">
        <v>262</v>
      </c>
      <c r="G27" s="28">
        <v>156</v>
      </c>
      <c r="M27" s="6">
        <v>192.3</v>
      </c>
      <c r="N27" s="6"/>
      <c r="O27" s="6">
        <v>148.6</v>
      </c>
      <c r="P27" s="6"/>
      <c r="Q27" s="6">
        <v>157.69999999999999</v>
      </c>
      <c r="R27" s="6"/>
      <c r="S27" s="6">
        <v>142.69999999999999</v>
      </c>
      <c r="T27" s="6"/>
      <c r="U27" s="6">
        <v>165.5</v>
      </c>
      <c r="V27" s="6"/>
      <c r="W27">
        <v>178.8</v>
      </c>
      <c r="X27" s="6"/>
      <c r="Y27">
        <v>180</v>
      </c>
      <c r="Z27" s="6"/>
      <c r="AA27" s="15">
        <v>154.4</v>
      </c>
      <c r="AC27">
        <v>177</v>
      </c>
      <c r="AE27">
        <v>117.6</v>
      </c>
      <c r="AG27" s="7">
        <v>184.8</v>
      </c>
      <c r="AI27" s="7">
        <v>180.7</v>
      </c>
      <c r="AK27" s="7">
        <v>189.9</v>
      </c>
      <c r="AM27" s="7">
        <v>169.6</v>
      </c>
      <c r="AO27" s="7">
        <v>196.2</v>
      </c>
      <c r="AQ27" s="7">
        <v>229.2</v>
      </c>
      <c r="AS27" s="7">
        <v>200.6</v>
      </c>
      <c r="AU27" s="43">
        <v>202.1</v>
      </c>
      <c r="AW27" s="43">
        <v>191</v>
      </c>
      <c r="AY27" s="43">
        <v>235.8</v>
      </c>
      <c r="BA27" s="43">
        <v>164</v>
      </c>
      <c r="BC27" s="43">
        <v>174.3</v>
      </c>
    </row>
    <row r="28" spans="1:55">
      <c r="A28">
        <v>24</v>
      </c>
      <c r="C28" s="60">
        <v>308</v>
      </c>
      <c r="D28" s="28">
        <v>219</v>
      </c>
      <c r="E28" s="6"/>
      <c r="F28" s="60">
        <v>248</v>
      </c>
      <c r="G28" s="28">
        <v>160</v>
      </c>
      <c r="M28" s="6">
        <v>183.2</v>
      </c>
      <c r="N28" s="6"/>
      <c r="O28" s="6">
        <v>145.1</v>
      </c>
      <c r="P28" s="6"/>
      <c r="Q28" s="6">
        <v>150</v>
      </c>
      <c r="R28" s="6"/>
      <c r="S28" s="6">
        <v>136.69999999999999</v>
      </c>
      <c r="T28" s="6"/>
      <c r="U28" s="6">
        <v>158.80000000000001</v>
      </c>
      <c r="V28" s="6"/>
      <c r="W28">
        <v>175.2</v>
      </c>
      <c r="X28" s="6"/>
      <c r="Y28">
        <v>178</v>
      </c>
      <c r="Z28" s="6"/>
      <c r="AA28" s="15">
        <v>150.30000000000001</v>
      </c>
      <c r="AC28">
        <v>174.1</v>
      </c>
      <c r="AE28">
        <v>120.8</v>
      </c>
      <c r="AG28" s="7">
        <v>189.3</v>
      </c>
      <c r="AI28" s="7">
        <v>168.6</v>
      </c>
      <c r="AK28" s="7">
        <v>174.7</v>
      </c>
      <c r="AM28" s="7">
        <v>169.2</v>
      </c>
      <c r="AO28" s="7">
        <v>209.3</v>
      </c>
      <c r="AQ28" s="7">
        <v>221.6</v>
      </c>
      <c r="AS28" s="7">
        <v>180.7</v>
      </c>
      <c r="AU28" s="43">
        <v>202.2</v>
      </c>
      <c r="AW28" s="43">
        <v>181</v>
      </c>
      <c r="AY28" s="43">
        <v>247.1</v>
      </c>
      <c r="BA28" s="43">
        <v>168.5</v>
      </c>
      <c r="BC28" s="43">
        <v>183.7</v>
      </c>
    </row>
    <row r="29" spans="1:55">
      <c r="A29">
        <v>25</v>
      </c>
      <c r="C29" s="60">
        <v>264</v>
      </c>
      <c r="D29" s="28">
        <v>263</v>
      </c>
      <c r="E29" s="6"/>
      <c r="F29" s="60">
        <v>242</v>
      </c>
      <c r="G29" s="28">
        <v>181</v>
      </c>
      <c r="M29" s="6">
        <v>174.6</v>
      </c>
      <c r="N29" s="6"/>
      <c r="O29" s="6">
        <v>160.69999999999999</v>
      </c>
      <c r="P29" s="6"/>
      <c r="Q29" s="6">
        <v>156.6</v>
      </c>
      <c r="R29" s="6"/>
      <c r="S29" s="6">
        <v>135.5</v>
      </c>
      <c r="T29" s="6"/>
      <c r="U29" s="6">
        <v>168.2</v>
      </c>
      <c r="V29" s="6"/>
      <c r="W29">
        <v>166.1</v>
      </c>
      <c r="X29" s="6"/>
      <c r="Y29">
        <v>170.3</v>
      </c>
      <c r="Z29" s="6"/>
      <c r="AA29" s="15">
        <v>147.30000000000001</v>
      </c>
      <c r="AC29">
        <v>174.8</v>
      </c>
      <c r="AE29">
        <v>119.8</v>
      </c>
      <c r="AG29" s="7">
        <v>173.5</v>
      </c>
      <c r="AI29" s="7">
        <v>177.4</v>
      </c>
      <c r="AK29" s="7">
        <v>166.6</v>
      </c>
      <c r="AM29" s="7">
        <v>175.5</v>
      </c>
      <c r="AO29" s="43">
        <v>194</v>
      </c>
      <c r="AQ29" s="7">
        <v>201.4</v>
      </c>
      <c r="AS29" s="43">
        <v>167</v>
      </c>
      <c r="AU29" s="43">
        <v>205.3</v>
      </c>
      <c r="AW29" s="43">
        <v>180.4</v>
      </c>
      <c r="AY29" s="43">
        <v>237.3</v>
      </c>
      <c r="BA29" s="43">
        <v>173.4</v>
      </c>
      <c r="BC29" s="43">
        <v>194.4</v>
      </c>
    </row>
    <row r="30" spans="1:55">
      <c r="A30">
        <v>26</v>
      </c>
      <c r="C30" s="60">
        <v>239</v>
      </c>
      <c r="D30" s="28">
        <v>261</v>
      </c>
      <c r="E30" s="6"/>
      <c r="F30" s="60">
        <v>223</v>
      </c>
      <c r="G30" s="28">
        <v>172</v>
      </c>
      <c r="I30" s="28">
        <v>325.39999999999998</v>
      </c>
      <c r="M30" s="6">
        <v>166.5</v>
      </c>
      <c r="N30" s="6"/>
      <c r="O30" s="6">
        <v>149.4</v>
      </c>
      <c r="P30" s="6"/>
      <c r="Q30" s="6">
        <v>159.4</v>
      </c>
      <c r="R30" s="6"/>
      <c r="S30" s="6">
        <v>132.30000000000001</v>
      </c>
      <c r="T30" s="6"/>
      <c r="U30" s="6">
        <v>156</v>
      </c>
      <c r="V30" s="6"/>
      <c r="W30">
        <v>159.9</v>
      </c>
      <c r="X30" s="6"/>
      <c r="Y30">
        <v>174.4</v>
      </c>
      <c r="Z30" s="6"/>
      <c r="AA30" s="15">
        <v>141.9</v>
      </c>
      <c r="AC30">
        <v>171.1</v>
      </c>
      <c r="AE30">
        <v>124.4</v>
      </c>
      <c r="AG30" s="7">
        <v>171.9</v>
      </c>
      <c r="AI30" s="7">
        <v>161.30000000000001</v>
      </c>
      <c r="AK30" s="7">
        <v>155.6</v>
      </c>
      <c r="AM30" s="7">
        <v>177.1</v>
      </c>
      <c r="AO30" s="7">
        <v>189.1</v>
      </c>
      <c r="AQ30" s="7">
        <v>168.8</v>
      </c>
      <c r="AS30" s="43">
        <v>156.4</v>
      </c>
      <c r="AU30" s="43">
        <v>200.1</v>
      </c>
      <c r="AW30" s="43">
        <v>172.4</v>
      </c>
      <c r="AY30" s="43">
        <v>237.6</v>
      </c>
      <c r="BA30" s="43">
        <v>175.2</v>
      </c>
      <c r="BC30" s="43">
        <v>206.8</v>
      </c>
    </row>
    <row r="31" spans="1:55">
      <c r="A31">
        <v>27</v>
      </c>
      <c r="C31" s="60">
        <v>246</v>
      </c>
      <c r="D31" s="28">
        <v>287</v>
      </c>
      <c r="E31" s="6"/>
      <c r="F31" s="60">
        <v>235</v>
      </c>
      <c r="G31" s="28">
        <v>174</v>
      </c>
      <c r="I31" s="28">
        <v>205.4</v>
      </c>
      <c r="M31" s="6">
        <v>146</v>
      </c>
      <c r="N31" s="6"/>
      <c r="O31" s="6">
        <v>155.9</v>
      </c>
      <c r="P31" s="6"/>
      <c r="Q31" s="6">
        <v>158.6</v>
      </c>
      <c r="R31" s="6"/>
      <c r="S31" s="6">
        <v>138.19999999999999</v>
      </c>
      <c r="T31" s="6"/>
      <c r="U31" s="6">
        <v>152.9</v>
      </c>
      <c r="V31" s="6"/>
      <c r="W31">
        <v>162.9</v>
      </c>
      <c r="X31" s="6"/>
      <c r="Y31">
        <v>172.6</v>
      </c>
      <c r="Z31" s="6"/>
      <c r="AA31" s="15">
        <v>142.19999999999999</v>
      </c>
      <c r="AC31">
        <v>165.7</v>
      </c>
      <c r="AE31">
        <v>124.9</v>
      </c>
      <c r="AG31" s="7">
        <v>175.5</v>
      </c>
      <c r="AI31" s="7">
        <v>149.1</v>
      </c>
      <c r="AK31" s="7">
        <v>151.9</v>
      </c>
      <c r="AM31" s="7">
        <v>168.3</v>
      </c>
      <c r="AO31" s="7">
        <v>177.4</v>
      </c>
      <c r="AQ31" s="7">
        <v>154.6</v>
      </c>
      <c r="AS31" s="43">
        <v>159.69999999999999</v>
      </c>
      <c r="AU31" s="43">
        <v>187.4</v>
      </c>
      <c r="AW31" s="43">
        <v>181.8</v>
      </c>
      <c r="AY31" s="43">
        <v>237</v>
      </c>
      <c r="BA31" s="43">
        <v>182</v>
      </c>
      <c r="BC31" s="43">
        <v>235.5</v>
      </c>
    </row>
    <row r="32" spans="1:55">
      <c r="A32">
        <v>28</v>
      </c>
      <c r="C32" s="60">
        <v>231</v>
      </c>
      <c r="D32" s="28">
        <v>306</v>
      </c>
      <c r="E32" s="6"/>
      <c r="F32" s="60">
        <v>196</v>
      </c>
      <c r="G32" s="28">
        <v>197</v>
      </c>
      <c r="M32" s="6">
        <v>140.5</v>
      </c>
      <c r="N32" s="6"/>
      <c r="O32" s="6">
        <v>158.1</v>
      </c>
      <c r="P32" s="6"/>
      <c r="Q32" s="6">
        <v>157.5</v>
      </c>
      <c r="R32" s="6"/>
      <c r="S32" s="6">
        <v>142.6</v>
      </c>
      <c r="T32" s="6"/>
      <c r="U32" s="6">
        <v>161.1</v>
      </c>
      <c r="V32" s="6"/>
      <c r="W32">
        <v>156.19999999999999</v>
      </c>
      <c r="X32" s="6"/>
      <c r="Y32">
        <v>170.5</v>
      </c>
      <c r="Z32" s="6"/>
      <c r="AA32" s="15">
        <v>144.5</v>
      </c>
      <c r="AC32">
        <v>156.69999999999999</v>
      </c>
      <c r="AE32">
        <v>125.9</v>
      </c>
      <c r="AG32" s="7">
        <v>175.1</v>
      </c>
      <c r="AI32" s="7">
        <v>144.5</v>
      </c>
      <c r="AK32" s="7">
        <v>143.6</v>
      </c>
      <c r="AM32" s="7">
        <v>165.1</v>
      </c>
      <c r="AO32" s="7">
        <v>173.9</v>
      </c>
      <c r="AQ32" s="7">
        <v>154.6</v>
      </c>
      <c r="AS32" s="43">
        <v>174.6</v>
      </c>
      <c r="AU32" s="43">
        <v>188.6</v>
      </c>
      <c r="AW32" s="43">
        <v>186.7</v>
      </c>
      <c r="AY32" s="43">
        <v>225.8</v>
      </c>
      <c r="BA32" s="43">
        <v>186.7</v>
      </c>
      <c r="BC32" s="43">
        <v>243</v>
      </c>
    </row>
    <row r="33" spans="1:55">
      <c r="A33">
        <v>29</v>
      </c>
      <c r="C33" s="60">
        <v>220</v>
      </c>
      <c r="D33" s="28">
        <v>262</v>
      </c>
      <c r="E33" s="6"/>
      <c r="F33" s="60">
        <v>239</v>
      </c>
      <c r="G33" s="28">
        <v>177</v>
      </c>
      <c r="M33" s="6">
        <v>133.4</v>
      </c>
      <c r="N33" s="6"/>
      <c r="O33" s="6">
        <v>157.9</v>
      </c>
      <c r="P33" s="6"/>
      <c r="Q33" s="6">
        <v>158.1</v>
      </c>
      <c r="R33" s="6"/>
      <c r="S33" s="6">
        <v>151.80000000000001</v>
      </c>
      <c r="T33" s="6"/>
      <c r="U33" s="6">
        <v>155.4</v>
      </c>
      <c r="V33" s="6"/>
      <c r="W33">
        <v>160.1</v>
      </c>
      <c r="X33" s="6"/>
      <c r="Y33">
        <v>173.4</v>
      </c>
      <c r="Z33" s="6"/>
      <c r="AA33" s="15">
        <v>144.5</v>
      </c>
      <c r="AC33">
        <v>148.4</v>
      </c>
      <c r="AE33">
        <v>126.3</v>
      </c>
      <c r="AG33" s="7">
        <v>176.7</v>
      </c>
      <c r="AI33" s="7">
        <v>141.80000000000001</v>
      </c>
      <c r="AK33" s="7">
        <v>136.80000000000001</v>
      </c>
      <c r="AM33" s="7">
        <v>164.1</v>
      </c>
      <c r="AO33" s="7">
        <v>172.1</v>
      </c>
      <c r="AQ33" s="43">
        <v>142</v>
      </c>
      <c r="AS33" s="43">
        <v>170.9</v>
      </c>
      <c r="AU33" s="43">
        <v>186.7</v>
      </c>
      <c r="AW33" s="43">
        <v>221.1</v>
      </c>
      <c r="AY33" s="43">
        <v>216.1</v>
      </c>
      <c r="BA33" s="43">
        <v>195.2</v>
      </c>
      <c r="BC33" s="43">
        <v>252.1</v>
      </c>
    </row>
    <row r="34" spans="1:55">
      <c r="A34">
        <v>30</v>
      </c>
      <c r="C34" s="60">
        <v>231</v>
      </c>
      <c r="D34" s="28">
        <v>277</v>
      </c>
      <c r="E34" s="6"/>
      <c r="F34" s="60">
        <v>206</v>
      </c>
      <c r="G34" s="28">
        <v>191</v>
      </c>
      <c r="M34" s="6">
        <v>132.9</v>
      </c>
      <c r="N34" s="6"/>
      <c r="O34" s="6">
        <f>AVERAGE(O6:O33)</f>
        <v>163.12499999999997</v>
      </c>
      <c r="P34" s="6"/>
      <c r="Q34" s="6">
        <v>147.30000000000001</v>
      </c>
      <c r="R34" s="6"/>
      <c r="S34" s="6">
        <v>158</v>
      </c>
      <c r="T34" s="6"/>
      <c r="U34" s="6">
        <v>158.6</v>
      </c>
      <c r="V34" s="6"/>
      <c r="W34">
        <v>167.6</v>
      </c>
      <c r="X34" s="6"/>
      <c r="Y34">
        <v>184.1</v>
      </c>
      <c r="Z34" s="6"/>
      <c r="AA34" s="15">
        <v>145</v>
      </c>
      <c r="AC34">
        <v>155.5</v>
      </c>
      <c r="AE34">
        <v>133.30000000000001</v>
      </c>
      <c r="AG34" s="43">
        <v>166</v>
      </c>
      <c r="AI34" s="7">
        <v>138.19999999999999</v>
      </c>
      <c r="AK34" s="7">
        <v>136.1</v>
      </c>
      <c r="AM34" s="7">
        <v>161.1</v>
      </c>
      <c r="AO34" s="7">
        <v>166.8</v>
      </c>
      <c r="AQ34" s="7">
        <v>139.5</v>
      </c>
      <c r="AS34" s="43">
        <v>175.2</v>
      </c>
      <c r="AU34" s="43">
        <v>192.7</v>
      </c>
      <c r="AW34" s="43">
        <v>230</v>
      </c>
      <c r="AY34" s="43">
        <v>207.9</v>
      </c>
      <c r="BA34" s="43">
        <v>197.8</v>
      </c>
      <c r="BC34" s="43">
        <v>261.89999999999998</v>
      </c>
    </row>
    <row r="35" spans="1:55">
      <c r="A35">
        <v>31</v>
      </c>
      <c r="C35" s="60">
        <v>249</v>
      </c>
      <c r="D35" s="28">
        <v>347</v>
      </c>
      <c r="E35" s="6"/>
      <c r="F35" s="60">
        <v>217</v>
      </c>
      <c r="G35" s="28">
        <v>224</v>
      </c>
      <c r="M35" s="6">
        <v>131.9</v>
      </c>
      <c r="N35" s="6"/>
      <c r="O35" s="6"/>
      <c r="P35" s="6"/>
      <c r="Q35" s="6">
        <v>140</v>
      </c>
      <c r="R35" s="6"/>
      <c r="S35" s="6">
        <v>155.80000000000001</v>
      </c>
      <c r="T35" s="6"/>
      <c r="U35" s="6">
        <v>166.5</v>
      </c>
      <c r="V35" s="6"/>
      <c r="W35">
        <v>163.9</v>
      </c>
      <c r="X35" s="6"/>
      <c r="Y35">
        <v>179.7</v>
      </c>
      <c r="Z35" s="6"/>
      <c r="AA35" s="15">
        <v>141.19999999999999</v>
      </c>
      <c r="AC35">
        <v>159.5</v>
      </c>
      <c r="AE35">
        <v>137.69999999999999</v>
      </c>
      <c r="AG35" s="43">
        <v>162</v>
      </c>
      <c r="AI35" s="7">
        <v>135.1</v>
      </c>
      <c r="AK35" s="43">
        <v>131</v>
      </c>
      <c r="AM35" s="9">
        <f>AVERAGE(AM6:AM34)</f>
        <v>168.34137931034488</v>
      </c>
      <c r="AO35" s="7">
        <v>139.30000000000001</v>
      </c>
      <c r="AQ35" s="7">
        <v>132.1</v>
      </c>
      <c r="AS35" s="43">
        <v>177.7</v>
      </c>
      <c r="AU35" s="43">
        <v>179.6</v>
      </c>
      <c r="AW35" s="43">
        <v>228.9</v>
      </c>
      <c r="AY35" s="43">
        <v>218.3</v>
      </c>
      <c r="BA35" s="43">
        <v>214.7</v>
      </c>
      <c r="BC35" s="43">
        <v>265.89999999999998</v>
      </c>
    </row>
    <row r="36" spans="1:55">
      <c r="D36" s="9">
        <f>AVERAGE(D5:D35)</f>
        <v>342.96774193548384</v>
      </c>
      <c r="G36" s="9">
        <f>AVERAGE(G5:G35)</f>
        <v>225.51612903225808</v>
      </c>
      <c r="M36" s="6">
        <v>132.9</v>
      </c>
      <c r="N36" s="6"/>
      <c r="O36" s="6"/>
      <c r="P36" s="6"/>
      <c r="Q36" s="6">
        <v>129</v>
      </c>
      <c r="R36" s="6"/>
      <c r="S36" s="6">
        <f>AVERAGE(S6:S35)</f>
        <v>146.35333333333335</v>
      </c>
      <c r="T36" s="6"/>
      <c r="U36" s="6">
        <v>165.9</v>
      </c>
      <c r="V36" s="6"/>
      <c r="W36" s="6">
        <f>AVERAGE(W6:W35)</f>
        <v>166.80333333333331</v>
      </c>
      <c r="X36" s="6"/>
      <c r="Y36" s="15">
        <v>182.4</v>
      </c>
      <c r="Z36" s="6"/>
      <c r="AA36" s="15">
        <v>142.5</v>
      </c>
      <c r="AC36">
        <f>AVERAGE(AC6:AC35)</f>
        <v>156.03666666666666</v>
      </c>
      <c r="AE36">
        <v>145.1</v>
      </c>
      <c r="AG36" s="7">
        <f>AVERAGE(AG6:AG35)</f>
        <v>150.19333333333336</v>
      </c>
      <c r="AI36" s="7">
        <v>141.4</v>
      </c>
      <c r="AK36" s="7">
        <v>132.19999999999999</v>
      </c>
      <c r="AM36">
        <f>AVERAGE(AM6:AM35)</f>
        <v>168.34137931034488</v>
      </c>
      <c r="AO36" s="7">
        <v>133.4</v>
      </c>
      <c r="AQ36" s="66">
        <f>AVERAGE(AQ6:AQ35)</f>
        <v>162.5866666666667</v>
      </c>
      <c r="AS36" s="43">
        <v>184.5</v>
      </c>
      <c r="AU36" s="9">
        <f>AVERAGE(AU6:AU35)</f>
        <v>190.16666666666669</v>
      </c>
      <c r="AW36" s="43">
        <v>242.2</v>
      </c>
      <c r="AY36" s="43">
        <v>235.9</v>
      </c>
      <c r="BA36" s="9">
        <f>AVERAGE(BA6:BA35)</f>
        <v>197.79666666666662</v>
      </c>
      <c r="BC36" s="43">
        <v>265.89999999999998</v>
      </c>
    </row>
    <row r="37" spans="1:55">
      <c r="D37" s="28"/>
      <c r="M37" s="6">
        <f>AVERAGE(M6:M36)</f>
        <v>176.55161290322573</v>
      </c>
      <c r="N37" s="6"/>
      <c r="O37" s="6"/>
      <c r="P37" s="6"/>
      <c r="Q37" s="6">
        <f>AVERAGE(Q6:Q36)</f>
        <v>155.55161290322582</v>
      </c>
      <c r="R37" s="6"/>
      <c r="S37" s="6"/>
      <c r="T37" s="6"/>
      <c r="U37" s="6">
        <f>AVERAGE(U6:U36)</f>
        <v>158.99032258064514</v>
      </c>
      <c r="V37" s="6"/>
      <c r="W37" s="6"/>
      <c r="X37" s="6"/>
      <c r="Y37" s="6">
        <f>AVERAGE(Y6:Y36)</f>
        <v>182.15806451612903</v>
      </c>
      <c r="Z37" s="6"/>
      <c r="AA37">
        <f>AVERAGE(AA6:AA36)</f>
        <v>157.56774193548389</v>
      </c>
      <c r="AE37">
        <f>AVERAGE(AE6:AE36)</f>
        <v>141.90967741935489</v>
      </c>
      <c r="AG37" s="43"/>
      <c r="AI37">
        <f>AVERAGE(AI6:AI36)</f>
        <v>146.35806451612902</v>
      </c>
      <c r="AK37" s="18">
        <f>AVERAGE(AK6:AK36)</f>
        <v>159.30000000000001</v>
      </c>
      <c r="AO37">
        <f>AVERAGE(AO6:AO36)</f>
        <v>152.8967741935484</v>
      </c>
      <c r="AS37">
        <f>AVERAGE(AS6:AS36)</f>
        <v>191.92580645161289</v>
      </c>
      <c r="AW37" s="9">
        <f>AVERAGE(AW6:AW36)</f>
        <v>202.98387096774189</v>
      </c>
      <c r="AY37" s="9">
        <f>AVERAGE(AY6:AY36)</f>
        <v>252.19677419354844</v>
      </c>
      <c r="BC37" s="9">
        <f>AVERAGE(BC6:BC36)</f>
        <v>219.62258064516124</v>
      </c>
    </row>
    <row r="38" spans="1:55">
      <c r="D38" s="28"/>
      <c r="AG38" s="7"/>
    </row>
    <row r="40" spans="1:55">
      <c r="L40" t="s">
        <v>38</v>
      </c>
      <c r="M40">
        <v>176.6</v>
      </c>
      <c r="O40">
        <v>163.19999999999999</v>
      </c>
      <c r="Q40">
        <v>155.6</v>
      </c>
      <c r="S40">
        <v>146.4</v>
      </c>
      <c r="U40">
        <v>159.19999999999999</v>
      </c>
      <c r="W40">
        <v>166.8</v>
      </c>
      <c r="Y40">
        <v>182.2</v>
      </c>
      <c r="AA40">
        <v>157.6</v>
      </c>
      <c r="AC40">
        <v>156</v>
      </c>
      <c r="AE40">
        <v>141.9</v>
      </c>
      <c r="AG40">
        <v>150.19999999999999</v>
      </c>
      <c r="AI40">
        <v>146.4</v>
      </c>
      <c r="AK40">
        <v>159.30000000000001</v>
      </c>
      <c r="AM40">
        <v>168.3</v>
      </c>
      <c r="AO40">
        <v>152.9</v>
      </c>
      <c r="BC40">
        <v>219.6</v>
      </c>
    </row>
    <row r="42" spans="1:55">
      <c r="A42" s="28"/>
      <c r="C42" s="25"/>
    </row>
    <row r="43" spans="1:55">
      <c r="A43" s="28"/>
      <c r="B43">
        <v>31</v>
      </c>
      <c r="C43" s="25"/>
    </row>
    <row r="44" spans="1:55">
      <c r="A44" s="28"/>
      <c r="B44">
        <v>30</v>
      </c>
      <c r="C44" s="60">
        <v>395</v>
      </c>
      <c r="E44" s="28"/>
      <c r="F44" s="60">
        <v>258</v>
      </c>
      <c r="I44" s="60">
        <v>523</v>
      </c>
      <c r="J44" s="60">
        <v>333</v>
      </c>
    </row>
    <row r="45" spans="1:55">
      <c r="B45">
        <v>29</v>
      </c>
      <c r="C45" s="60">
        <v>481</v>
      </c>
      <c r="E45" s="28"/>
      <c r="F45" s="60">
        <v>287</v>
      </c>
      <c r="I45" s="60">
        <v>441</v>
      </c>
      <c r="J45" s="60">
        <v>277</v>
      </c>
    </row>
    <row r="46" spans="1:55">
      <c r="B46">
        <v>28</v>
      </c>
      <c r="C46" s="60">
        <v>475</v>
      </c>
      <c r="E46" s="28"/>
      <c r="F46" s="60">
        <v>295</v>
      </c>
      <c r="I46" s="60">
        <v>510</v>
      </c>
      <c r="J46" s="60">
        <v>311</v>
      </c>
    </row>
    <row r="47" spans="1:55">
      <c r="B47">
        <v>27</v>
      </c>
      <c r="C47" s="60">
        <v>394</v>
      </c>
      <c r="E47" s="28"/>
      <c r="F47" s="60">
        <v>249</v>
      </c>
      <c r="I47" s="60">
        <v>431</v>
      </c>
      <c r="J47" s="60">
        <v>292</v>
      </c>
    </row>
    <row r="48" spans="1:55">
      <c r="B48">
        <v>26</v>
      </c>
      <c r="C48" s="60">
        <v>408</v>
      </c>
      <c r="E48" s="28"/>
      <c r="F48" s="60">
        <v>247</v>
      </c>
      <c r="I48" s="60">
        <v>458</v>
      </c>
      <c r="J48" s="60">
        <v>289</v>
      </c>
    </row>
    <row r="49" spans="2:10">
      <c r="B49">
        <v>25</v>
      </c>
      <c r="C49" s="60">
        <v>437</v>
      </c>
      <c r="E49" s="28"/>
      <c r="F49" s="60">
        <v>283</v>
      </c>
      <c r="I49" s="60">
        <v>469</v>
      </c>
      <c r="J49" s="60">
        <v>315</v>
      </c>
    </row>
    <row r="50" spans="2:10">
      <c r="B50">
        <v>24</v>
      </c>
      <c r="C50" s="60">
        <v>434</v>
      </c>
      <c r="E50" s="28"/>
      <c r="F50" s="60">
        <v>272</v>
      </c>
      <c r="I50" s="60">
        <v>365</v>
      </c>
      <c r="J50" s="60">
        <v>253</v>
      </c>
    </row>
    <row r="51" spans="2:10">
      <c r="B51">
        <v>23</v>
      </c>
      <c r="C51" s="60">
        <v>412</v>
      </c>
      <c r="E51" s="28"/>
      <c r="F51" s="60">
        <v>275</v>
      </c>
      <c r="I51" s="60">
        <v>352</v>
      </c>
      <c r="J51" s="60">
        <v>235</v>
      </c>
    </row>
    <row r="52" spans="2:10">
      <c r="B52">
        <v>22</v>
      </c>
      <c r="C52" s="60">
        <v>359</v>
      </c>
      <c r="E52" s="28"/>
      <c r="F52" s="60">
        <v>222</v>
      </c>
      <c r="I52" s="60">
        <v>341</v>
      </c>
      <c r="J52" s="60">
        <v>222</v>
      </c>
    </row>
    <row r="53" spans="2:10">
      <c r="B53">
        <v>21</v>
      </c>
      <c r="C53" s="60">
        <v>321</v>
      </c>
      <c r="E53" s="28"/>
      <c r="F53" s="60">
        <v>207</v>
      </c>
      <c r="I53" s="60">
        <v>394</v>
      </c>
      <c r="J53" s="60">
        <v>218</v>
      </c>
    </row>
    <row r="54" spans="2:10">
      <c r="B54">
        <v>20</v>
      </c>
      <c r="C54" s="60">
        <v>251</v>
      </c>
      <c r="E54" s="28"/>
      <c r="F54" s="60">
        <v>160</v>
      </c>
      <c r="I54" s="60">
        <v>348</v>
      </c>
      <c r="J54" s="60">
        <v>239</v>
      </c>
    </row>
    <row r="55" spans="2:10">
      <c r="B55">
        <v>19</v>
      </c>
      <c r="C55" s="60">
        <v>267</v>
      </c>
      <c r="E55" s="28"/>
      <c r="F55" s="60">
        <v>182</v>
      </c>
      <c r="I55" s="60">
        <v>319</v>
      </c>
      <c r="J55" s="60">
        <v>226</v>
      </c>
    </row>
    <row r="56" spans="2:10">
      <c r="B56">
        <v>18</v>
      </c>
      <c r="C56" s="60">
        <v>298</v>
      </c>
      <c r="E56" s="28"/>
      <c r="F56" s="60">
        <v>205</v>
      </c>
      <c r="I56" s="103">
        <v>352</v>
      </c>
      <c r="J56" s="103">
        <v>225</v>
      </c>
    </row>
    <row r="57" spans="2:10">
      <c r="B57">
        <v>17</v>
      </c>
      <c r="C57" s="60">
        <v>298</v>
      </c>
      <c r="E57" s="28"/>
      <c r="F57" s="60">
        <v>204</v>
      </c>
      <c r="I57" s="103">
        <v>280</v>
      </c>
      <c r="J57" s="103">
        <v>195</v>
      </c>
    </row>
    <row r="58" spans="2:10">
      <c r="B58">
        <v>16</v>
      </c>
      <c r="C58" s="60">
        <v>325</v>
      </c>
      <c r="E58" s="28"/>
      <c r="F58" s="60">
        <v>196</v>
      </c>
      <c r="I58" s="103">
        <v>334</v>
      </c>
      <c r="J58" s="103">
        <v>197</v>
      </c>
    </row>
    <row r="59" spans="2:10">
      <c r="B59">
        <v>15</v>
      </c>
      <c r="C59" s="60">
        <v>331</v>
      </c>
      <c r="E59" s="28"/>
      <c r="F59" s="60">
        <v>244</v>
      </c>
      <c r="I59" s="103">
        <v>299</v>
      </c>
      <c r="J59" s="103">
        <v>197</v>
      </c>
    </row>
    <row r="60" spans="2:10">
      <c r="B60">
        <v>14</v>
      </c>
      <c r="C60" s="60">
        <v>277</v>
      </c>
      <c r="E60" s="28"/>
      <c r="F60" s="60">
        <v>164</v>
      </c>
      <c r="I60" s="103">
        <v>359</v>
      </c>
      <c r="J60" s="103">
        <v>249</v>
      </c>
    </row>
    <row r="61" spans="2:10">
      <c r="B61">
        <v>13</v>
      </c>
      <c r="C61" s="60">
        <v>295</v>
      </c>
      <c r="E61" s="28"/>
      <c r="F61" s="60">
        <v>207</v>
      </c>
      <c r="I61" s="103">
        <v>326</v>
      </c>
      <c r="J61" s="103">
        <v>241</v>
      </c>
    </row>
    <row r="62" spans="2:10">
      <c r="B62">
        <v>12</v>
      </c>
      <c r="C62" s="60">
        <v>319</v>
      </c>
      <c r="E62" s="28"/>
      <c r="F62" s="60">
        <v>226</v>
      </c>
      <c r="I62" s="103">
        <v>304</v>
      </c>
      <c r="J62" s="103">
        <v>202</v>
      </c>
    </row>
    <row r="63" spans="2:10">
      <c r="B63">
        <v>11</v>
      </c>
      <c r="C63" s="60">
        <v>348</v>
      </c>
      <c r="E63" s="28"/>
      <c r="F63" s="60">
        <v>239</v>
      </c>
      <c r="I63" s="103">
        <v>313</v>
      </c>
      <c r="J63" s="103">
        <v>201</v>
      </c>
    </row>
    <row r="64" spans="2:10">
      <c r="B64">
        <v>10</v>
      </c>
      <c r="C64" s="60">
        <v>394</v>
      </c>
      <c r="E64" s="28"/>
      <c r="F64" s="60">
        <v>218</v>
      </c>
      <c r="I64" s="103">
        <v>312</v>
      </c>
      <c r="J64" s="103">
        <v>236</v>
      </c>
    </row>
    <row r="65" spans="1:17">
      <c r="B65">
        <v>9</v>
      </c>
      <c r="C65" s="60">
        <v>341</v>
      </c>
      <c r="E65" s="28"/>
      <c r="F65" s="60">
        <v>222</v>
      </c>
      <c r="I65" s="103">
        <v>299</v>
      </c>
      <c r="J65" s="103">
        <v>165</v>
      </c>
    </row>
    <row r="66" spans="1:17">
      <c r="B66">
        <v>8</v>
      </c>
      <c r="C66" s="60">
        <v>352</v>
      </c>
      <c r="E66" s="28"/>
      <c r="F66" s="60">
        <v>235</v>
      </c>
      <c r="I66" s="103">
        <v>294</v>
      </c>
      <c r="J66" s="103">
        <v>196</v>
      </c>
    </row>
    <row r="67" spans="1:17">
      <c r="B67">
        <v>7</v>
      </c>
      <c r="C67" s="60">
        <v>365</v>
      </c>
      <c r="E67" s="28"/>
      <c r="F67" s="60">
        <v>253</v>
      </c>
      <c r="I67" s="103">
        <v>406</v>
      </c>
      <c r="J67" s="103">
        <v>264</v>
      </c>
    </row>
    <row r="68" spans="1:17">
      <c r="B68">
        <v>6</v>
      </c>
      <c r="C68" s="60">
        <v>469</v>
      </c>
      <c r="E68" s="28"/>
      <c r="F68" s="60">
        <v>315</v>
      </c>
      <c r="I68" s="103">
        <v>468</v>
      </c>
      <c r="J68" s="103">
        <v>317</v>
      </c>
    </row>
    <row r="69" spans="1:17">
      <c r="B69">
        <v>5</v>
      </c>
      <c r="C69" s="60">
        <v>458</v>
      </c>
      <c r="E69" s="28"/>
      <c r="F69" s="60">
        <v>289</v>
      </c>
      <c r="I69" s="103">
        <v>520</v>
      </c>
      <c r="J69" s="103">
        <v>347</v>
      </c>
    </row>
    <row r="70" spans="1:17">
      <c r="B70">
        <v>4</v>
      </c>
      <c r="C70" s="60">
        <v>431</v>
      </c>
      <c r="E70" s="28"/>
      <c r="F70" s="60">
        <v>292</v>
      </c>
      <c r="I70" s="103">
        <v>517</v>
      </c>
      <c r="J70" s="103">
        <v>309</v>
      </c>
    </row>
    <row r="71" spans="1:17">
      <c r="B71">
        <v>3</v>
      </c>
      <c r="C71" s="60">
        <v>510</v>
      </c>
      <c r="E71" s="28"/>
      <c r="F71" s="60">
        <v>311</v>
      </c>
      <c r="I71" s="103">
        <v>605</v>
      </c>
      <c r="J71" s="103">
        <v>334</v>
      </c>
    </row>
    <row r="72" spans="1:17">
      <c r="B72">
        <v>2</v>
      </c>
      <c r="C72" s="60">
        <v>441</v>
      </c>
      <c r="E72" s="28"/>
      <c r="F72" s="60">
        <v>277</v>
      </c>
      <c r="I72" s="103">
        <v>453</v>
      </c>
      <c r="J72" s="103">
        <v>267</v>
      </c>
    </row>
    <row r="73" spans="1:17">
      <c r="B73">
        <v>1</v>
      </c>
      <c r="C73" s="60">
        <v>523</v>
      </c>
      <c r="E73" s="28"/>
      <c r="F73" s="60">
        <v>333</v>
      </c>
      <c r="I73" s="103">
        <v>480</v>
      </c>
      <c r="J73" s="103">
        <v>335</v>
      </c>
    </row>
    <row r="74" spans="1:17">
      <c r="C74" s="93"/>
      <c r="I74" s="103">
        <v>476</v>
      </c>
      <c r="J74" s="103">
        <v>291</v>
      </c>
    </row>
    <row r="75" spans="1:17">
      <c r="I75">
        <f>AVERAGE(I44:I74)</f>
        <v>398.32258064516128</v>
      </c>
      <c r="J75">
        <f>AVERAGE(J44:J74)</f>
        <v>257.35483870967744</v>
      </c>
    </row>
    <row r="76" spans="1:17">
      <c r="C76" s="28"/>
      <c r="I76" s="93">
        <v>398.3</v>
      </c>
      <c r="J76" s="93">
        <v>257.39999999999998</v>
      </c>
    </row>
    <row r="77" spans="1:17">
      <c r="C77" s="28"/>
    </row>
    <row r="79" spans="1:17">
      <c r="A79" s="88">
        <v>20241012</v>
      </c>
      <c r="B79" s="89" t="s">
        <v>69</v>
      </c>
      <c r="C79" s="89"/>
      <c r="D79" s="89"/>
      <c r="E79" s="60">
        <v>319</v>
      </c>
      <c r="F79" s="60">
        <v>226</v>
      </c>
      <c r="G79" s="60">
        <v>95</v>
      </c>
      <c r="H79" s="89" t="s">
        <v>65</v>
      </c>
      <c r="I79" s="89">
        <v>19</v>
      </c>
      <c r="J79" s="90">
        <v>17685</v>
      </c>
      <c r="K79" s="91">
        <v>32254333</v>
      </c>
      <c r="L79" s="91" t="s">
        <v>70</v>
      </c>
      <c r="M79" s="91">
        <v>31144255</v>
      </c>
      <c r="N79" s="60" t="s">
        <v>71</v>
      </c>
      <c r="O79" s="89">
        <v>25</v>
      </c>
      <c r="P79" s="89"/>
      <c r="Q79" s="60"/>
    </row>
    <row r="80" spans="1:17">
      <c r="A80" s="88">
        <v>20241011</v>
      </c>
      <c r="B80" s="89" t="s">
        <v>72</v>
      </c>
      <c r="C80" s="89"/>
      <c r="D80" s="89"/>
      <c r="E80" s="60">
        <v>348</v>
      </c>
      <c r="F80" s="60">
        <v>239</v>
      </c>
      <c r="G80" s="60">
        <v>130</v>
      </c>
      <c r="H80" s="89" t="s">
        <v>73</v>
      </c>
      <c r="I80" s="89">
        <v>119</v>
      </c>
      <c r="J80" s="60" t="s">
        <v>74</v>
      </c>
      <c r="K80" s="91">
        <v>88887434</v>
      </c>
      <c r="L80" s="91">
        <v>87876443</v>
      </c>
      <c r="M80" s="91">
        <v>87765445</v>
      </c>
      <c r="N80" s="60" t="s">
        <v>75</v>
      </c>
      <c r="O80" s="89">
        <v>12</v>
      </c>
      <c r="P80" s="89">
        <v>3</v>
      </c>
      <c r="Q80" s="60"/>
    </row>
    <row r="81" spans="1:17">
      <c r="A81" s="88">
        <v>20241010</v>
      </c>
      <c r="B81" s="89" t="s">
        <v>64</v>
      </c>
      <c r="C81" s="89"/>
      <c r="D81" s="89"/>
      <c r="E81" s="60">
        <v>394</v>
      </c>
      <c r="F81" s="60">
        <v>218</v>
      </c>
      <c r="G81" s="60">
        <v>150</v>
      </c>
      <c r="H81" s="89" t="s">
        <v>76</v>
      </c>
      <c r="I81" s="89">
        <v>97</v>
      </c>
      <c r="J81" s="60" t="s">
        <v>77</v>
      </c>
      <c r="K81" s="91">
        <v>23234889</v>
      </c>
      <c r="L81" s="91">
        <v>22124868</v>
      </c>
      <c r="M81" s="91">
        <v>34235857</v>
      </c>
      <c r="N81" s="60" t="s">
        <v>78</v>
      </c>
      <c r="O81" s="89">
        <v>21</v>
      </c>
      <c r="P81" s="89">
        <v>5</v>
      </c>
      <c r="Q81" s="60"/>
    </row>
    <row r="82" spans="1:17">
      <c r="A82" s="88">
        <v>20241009</v>
      </c>
      <c r="B82" s="89" t="s">
        <v>66</v>
      </c>
      <c r="C82" s="89"/>
      <c r="D82" s="89"/>
      <c r="E82" s="60">
        <v>341</v>
      </c>
      <c r="F82" s="60">
        <v>222</v>
      </c>
      <c r="G82" s="60">
        <v>107</v>
      </c>
      <c r="H82" s="89" t="s">
        <v>79</v>
      </c>
      <c r="I82" s="89">
        <v>18</v>
      </c>
      <c r="J82" s="90">
        <v>11841</v>
      </c>
      <c r="K82" s="91">
        <v>44433222</v>
      </c>
      <c r="L82" s="91">
        <v>45544322</v>
      </c>
      <c r="M82" s="91">
        <v>56434445</v>
      </c>
      <c r="N82" s="60" t="s">
        <v>80</v>
      </c>
      <c r="O82" s="89">
        <v>12</v>
      </c>
      <c r="P82" s="89">
        <v>2</v>
      </c>
      <c r="Q82" s="60">
        <v>2</v>
      </c>
    </row>
    <row r="83" spans="1:17">
      <c r="A83" s="88">
        <v>20241008</v>
      </c>
      <c r="B83" s="89" t="s">
        <v>81</v>
      </c>
      <c r="C83" s="89"/>
      <c r="D83" s="89"/>
      <c r="E83" s="60">
        <v>352</v>
      </c>
      <c r="F83" s="60">
        <v>235</v>
      </c>
      <c r="G83" s="60">
        <v>165</v>
      </c>
      <c r="H83" s="89" t="s">
        <v>82</v>
      </c>
      <c r="I83" s="89">
        <v>56</v>
      </c>
      <c r="J83" s="60" t="s">
        <v>83</v>
      </c>
      <c r="K83" s="91">
        <v>77643444</v>
      </c>
      <c r="L83" s="91">
        <v>57644435</v>
      </c>
      <c r="M83" s="91">
        <v>67534546</v>
      </c>
      <c r="N83" s="60" t="s">
        <v>84</v>
      </c>
      <c r="O83" s="89">
        <v>19</v>
      </c>
      <c r="P83" s="89">
        <v>3</v>
      </c>
      <c r="Q83" s="60"/>
    </row>
    <row r="84" spans="1:17">
      <c r="A84" s="88">
        <v>20241007</v>
      </c>
      <c r="B84" s="89" t="s">
        <v>85</v>
      </c>
      <c r="C84" s="89"/>
      <c r="D84" s="89"/>
      <c r="E84" s="60">
        <v>365</v>
      </c>
      <c r="F84" s="60">
        <v>253</v>
      </c>
      <c r="G84" s="60">
        <v>164</v>
      </c>
      <c r="H84" s="89" t="s">
        <v>86</v>
      </c>
      <c r="I84" s="89">
        <v>54</v>
      </c>
      <c r="J84" s="60" t="s">
        <v>87</v>
      </c>
      <c r="K84" s="91">
        <v>65356565</v>
      </c>
      <c r="L84" s="91">
        <v>53255454</v>
      </c>
      <c r="M84" s="91">
        <v>65344674</v>
      </c>
      <c r="N84" s="60" t="s">
        <v>88</v>
      </c>
      <c r="O84" s="89">
        <v>30</v>
      </c>
      <c r="P84" s="89">
        <v>2</v>
      </c>
      <c r="Q84" s="60">
        <v>2</v>
      </c>
    </row>
    <row r="85" spans="1:17">
      <c r="A85" s="88">
        <v>20241006</v>
      </c>
      <c r="B85" s="89" t="s">
        <v>89</v>
      </c>
      <c r="C85" s="89"/>
      <c r="D85" s="89"/>
      <c r="E85" s="60">
        <v>469</v>
      </c>
      <c r="F85" s="60">
        <v>315</v>
      </c>
      <c r="G85" s="60">
        <v>167</v>
      </c>
      <c r="H85" s="89" t="s">
        <v>67</v>
      </c>
      <c r="I85" s="89">
        <v>13</v>
      </c>
      <c r="J85" s="60" t="s">
        <v>90</v>
      </c>
      <c r="K85" s="91">
        <v>10213334</v>
      </c>
      <c r="L85" s="91">
        <v>11323334</v>
      </c>
      <c r="M85" s="91">
        <v>122336</v>
      </c>
      <c r="N85" s="60" t="s">
        <v>91</v>
      </c>
      <c r="O85" s="89">
        <v>41</v>
      </c>
      <c r="P85" s="89">
        <v>6</v>
      </c>
      <c r="Q85" s="60"/>
    </row>
    <row r="86" spans="1:17">
      <c r="A86" s="88">
        <v>20241005</v>
      </c>
      <c r="B86" s="89" t="s">
        <v>92</v>
      </c>
      <c r="C86" s="89"/>
      <c r="D86" s="89"/>
      <c r="E86" s="60">
        <v>458</v>
      </c>
      <c r="F86" s="60">
        <v>289</v>
      </c>
      <c r="G86" s="60">
        <v>173</v>
      </c>
      <c r="H86" s="89" t="s">
        <v>60</v>
      </c>
      <c r="I86" s="89">
        <v>6</v>
      </c>
      <c r="J86" s="92">
        <v>45629</v>
      </c>
      <c r="K86" s="91">
        <v>31212121</v>
      </c>
      <c r="L86" s="91">
        <v>11212322</v>
      </c>
      <c r="M86" s="91">
        <v>40101123</v>
      </c>
      <c r="N86" s="60" t="s">
        <v>93</v>
      </c>
      <c r="O86" s="89">
        <v>43</v>
      </c>
      <c r="P86" s="89">
        <v>6</v>
      </c>
      <c r="Q86" s="60"/>
    </row>
    <row r="87" spans="1:17">
      <c r="A87" s="88">
        <v>20241004</v>
      </c>
      <c r="B87" s="89" t="s">
        <v>94</v>
      </c>
      <c r="C87" s="89"/>
      <c r="D87" s="89"/>
      <c r="E87" s="60">
        <v>431</v>
      </c>
      <c r="F87" s="60">
        <v>292</v>
      </c>
      <c r="G87" s="60">
        <v>181</v>
      </c>
      <c r="H87" s="89" t="s">
        <v>62</v>
      </c>
      <c r="I87" s="89">
        <v>8</v>
      </c>
      <c r="J87" s="90">
        <v>43221</v>
      </c>
      <c r="K87" s="91">
        <v>22212223</v>
      </c>
      <c r="L87" s="91">
        <v>22112323</v>
      </c>
      <c r="M87" s="91">
        <v>32122225</v>
      </c>
      <c r="N87" s="60" t="s">
        <v>95</v>
      </c>
      <c r="O87" s="89">
        <v>34</v>
      </c>
      <c r="P87" s="89">
        <v>7</v>
      </c>
      <c r="Q87" s="60"/>
    </row>
    <row r="88" spans="1:17">
      <c r="A88" s="88">
        <v>20241003</v>
      </c>
      <c r="B88" s="89" t="s">
        <v>96</v>
      </c>
      <c r="C88" s="89" t="s">
        <v>97</v>
      </c>
      <c r="D88" s="89" t="s">
        <v>98</v>
      </c>
      <c r="E88" s="60">
        <v>510</v>
      </c>
      <c r="F88" s="60">
        <v>311</v>
      </c>
      <c r="G88" s="60">
        <v>229</v>
      </c>
      <c r="H88" s="89" t="s">
        <v>68</v>
      </c>
      <c r="I88" s="89">
        <v>7</v>
      </c>
      <c r="J88" s="90">
        <v>42095</v>
      </c>
      <c r="K88" s="91">
        <v>11223122</v>
      </c>
      <c r="L88" s="91">
        <v>1223332</v>
      </c>
      <c r="M88" s="91">
        <v>21113122</v>
      </c>
      <c r="N88" s="60" t="s">
        <v>99</v>
      </c>
      <c r="O88" s="89">
        <v>20</v>
      </c>
      <c r="P88" s="89">
        <v>15</v>
      </c>
      <c r="Q88" s="60">
        <v>1</v>
      </c>
    </row>
    <row r="89" spans="1:17">
      <c r="A89" s="88">
        <v>20241002</v>
      </c>
      <c r="B89" s="89" t="s">
        <v>100</v>
      </c>
      <c r="C89" s="89" t="s">
        <v>101</v>
      </c>
      <c r="D89" s="89" t="s">
        <v>102</v>
      </c>
      <c r="E89" s="60">
        <v>441</v>
      </c>
      <c r="F89" s="60">
        <v>277</v>
      </c>
      <c r="G89" s="60">
        <v>194</v>
      </c>
      <c r="H89" s="89" t="s">
        <v>59</v>
      </c>
      <c r="I89" s="89">
        <v>6</v>
      </c>
      <c r="J89" s="92">
        <v>45538</v>
      </c>
      <c r="K89" s="91">
        <v>22222111</v>
      </c>
      <c r="L89" s="91">
        <v>22122321</v>
      </c>
      <c r="M89" s="91">
        <v>33122022</v>
      </c>
      <c r="N89" s="60" t="s">
        <v>103</v>
      </c>
      <c r="O89" s="89">
        <v>43</v>
      </c>
      <c r="P89" s="89">
        <v>9</v>
      </c>
      <c r="Q89" s="60"/>
    </row>
    <row r="90" spans="1:17">
      <c r="A90" s="88">
        <v>20241001</v>
      </c>
      <c r="B90" s="89" t="s">
        <v>61</v>
      </c>
      <c r="C90" s="89" t="s">
        <v>104</v>
      </c>
      <c r="D90" s="89" t="s">
        <v>105</v>
      </c>
      <c r="E90" s="60">
        <v>523</v>
      </c>
      <c r="F90" s="60">
        <v>333</v>
      </c>
      <c r="G90" s="60">
        <v>196</v>
      </c>
      <c r="H90" s="89" t="s">
        <v>63</v>
      </c>
      <c r="I90" s="89">
        <v>5</v>
      </c>
      <c r="J90" s="92">
        <v>45538</v>
      </c>
      <c r="K90" s="91">
        <v>22111211</v>
      </c>
      <c r="L90" s="91">
        <v>12112323</v>
      </c>
      <c r="M90" s="91">
        <v>23101220</v>
      </c>
      <c r="N90" s="60" t="s">
        <v>106</v>
      </c>
      <c r="O90" s="89">
        <v>35</v>
      </c>
      <c r="P90" s="89">
        <v>2</v>
      </c>
      <c r="Q90" s="60">
        <v>1</v>
      </c>
    </row>
    <row r="91" spans="1:17">
      <c r="E91" s="103">
        <v>280</v>
      </c>
    </row>
    <row r="92" spans="1:17">
      <c r="E92">
        <f>AVERAGE(E79:E91)</f>
        <v>402.38461538461536</v>
      </c>
    </row>
  </sheetData>
  <autoFilter ref="A10:C36" xr:uid="{69B96A50-5671-4148-830F-05C657BCDAB4}"/>
  <sortState xmlns:xlrd2="http://schemas.microsoft.com/office/spreadsheetml/2017/richdata2" ref="B62:F73">
    <sortCondition descending="1" ref="B62:B73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/ E t v U T W 5 v u W k A A A A 9 Q A A A B I A H A B D b 2 5 m a W c v U G F j a 2 F n Z S 5 4 b W w g o h g A K K A U A A A A A A A A A A A A A A A A A A A A A A A A A A A A h Y 9 B D o I w F E S v Q r q n R d R I y K c s 3 I I x M T F u m 1 K h E T 6 G F s v d X H g k r y B G U X c u Z 9 5 M M n O / 3 i A d m t q 7 q M 7 o F h M y o w H x F M q 2 0 F g m p L d H P y I p h 6 2 Q J 1 E q b w y j i Q e j E 1 J Z e 4 4 Z c 8 5 R N 6 d t V 7 I w C G b s k G c 7 W a l G + B q N F S g V + b S K / y 3 C Y f 8 a w 0 M a L e l q M U 4 C N n m Q a / z y c G R P + m P C u q 9 t 3 y m O t b / J g E 0 S 2 P s C f w B Q S w M E F A A C A A g A / E t v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x L b 1 E o i k e 4 D g A A A B E A A A A T A B w A R m 9 y b X V s Y X M v U 2 V j d G l v b j E u b S C i G A A o o B Q A A A A A A A A A A A A A A A A A A A A A A A A A A A A r T k 0 u y c z P U w i G 0 I b W A F B L A Q I t A B Q A A g A I A P x L b 1 E 1 u b 7 l p A A A A P U A A A A S A A A A A A A A A A A A A A A A A A A A A A B D b 2 5 m a W c v U G F j a 2 F n Z S 5 4 b W x Q S w E C L Q A U A A I A C A D 8 S 2 9 R D 8 r p q 6 Q A A A D p A A A A E w A A A A A A A A A A A A A A A A D w A A A A W 0 N v b n R l b n R f V H l w Z X N d L n h t b F B L A Q I t A B Q A A g A I A P x L b 1 E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T C y + / d w y p R 4 p G 5 7 e g x C V f A A A A A A I A A A A A A B B m A A A A A Q A A I A A A A G h o V f j H E x G k Y x B 2 Y / v K / m Q K 0 x 6 C S J C p F 7 M J n 8 x L w 6 g n A A A A A A 6 A A A A A A g A A I A A A A I G s E U m I t u 6 R Y a h 7 / a / W u H S H j W r 5 R S x m K L y 7 y i 5 8 1 r + M U A A A A N K Q g k g G Q e G y 4 B C O W Q M 9 h i g E 3 U b F 9 M N y / l R W h w 0 Z O 1 J f i y a l T R c A P k K t 7 h I Y l 5 a 3 a G K F i 5 j A t Z E R j + K M K h B y q c U l 9 g y j D d e z o X K V 6 E + s x o H l Q A A A A J B R e x 9 J g w H W F V S l P D c 5 A k y a 1 s 1 D m r q W a J i r 5 u d R l l h E 5 R o t Y Y A A V o E 9 7 p j 8 2 Y 6 A N H 7 D g P / G a 2 o v 7 3 v S t d m g N B o = < / D a t a M a s h u p > 
</file>

<file path=customXml/itemProps1.xml><?xml version="1.0" encoding="utf-8"?>
<ds:datastoreItem xmlns:ds="http://schemas.openxmlformats.org/officeDocument/2006/customXml" ds:itemID="{4699F7DF-8BEB-4FD4-ACCF-DF4ABCE53E4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Forecast precursor</vt:lpstr>
      <vt:lpstr>SOLEN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</dc:creator>
  <cp:lastModifiedBy>Patrick Geryl</cp:lastModifiedBy>
  <dcterms:created xsi:type="dcterms:W3CDTF">2020-05-24T08:42:27Z</dcterms:created>
  <dcterms:modified xsi:type="dcterms:W3CDTF">2024-11-03T04:02:56Z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